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D0D5806C-E817-4100-AEBD-A1984E193D74}"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10">'Hygiene Data'!$CX$1:$DG$2</definedName>
    <definedName name="myrangeH11">'Hygiene Data'!$DH$1:$DQ$2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10">'Sanitation Data'!$CX$1:$DG$2</definedName>
    <definedName name="myrangeS11">'Sanitation Data'!$DH$1:$DQ$2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10">'Water Data'!$CX$1:$DG$2</definedName>
    <definedName name="myrangeW11">'Water Data'!$DH$1:$DQ$2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<sst xmlns="http://schemas.openxmlformats.org/spreadsheetml/2006/main" xmlns:r="http://schemas.openxmlformats.org/officeDocument/2006/relationships" xmlns:xdr="http://schemas.openxmlformats.org/drawingml/2006/spreadsheetDrawing" count="2689" uniqueCount="355">
  <si>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</si>
  <si>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</si>
  <si>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</si>
  <si>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</si>
  <si>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</si>
  <si>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</si>
  <si>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</si>
  <si>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</si>
  <si>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</si>
  <si>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</si>
  <si>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</si>
  <si>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</si>
  <si>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</si>
  <si>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</si>
  <si>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</si>
  <si>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</si>
  <si>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</si>
  <si>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</si>
  <si>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</si>
  <si>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</si>
  <si>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</si>
  <si>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</si>
  <si>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</si>
  <si>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</si>
  <si>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</si>
  <si>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</si>
  <si>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</si>
  <si>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</si>
  <si>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</si>
  <si>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</si>
  <si>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</si>
  <si>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</si>
  <si>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</si>
  <si>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</si>
  <si>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</si>
  <si>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</si>
  <si>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</si>
  <si>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</si>
  <si>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</si>
  <si>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</si>
  <si>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</si>
  <si>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</si>
  <si>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</si>
  <si>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</si>
  <si>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</si>
  <si>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</si>
  <si>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</si>
  <si>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</si>
  <si>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</si>
  <si>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</si>
  <si>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</si>
  <si>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</si>
  <si>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</si>
  <si>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</si>
  <si>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</si>
  <si>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</si>
  <si>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</si>
  <si>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</si>
  <si>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</si>
  <si>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</si>
  <si>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</si>
  <si>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</si>
  <si>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</si>
  <si>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</si>
  <si>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</si>
  <si>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</si>
  <si>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</si>
  <si>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</si>
  <si>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</si>
  <si>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</si>
  <si>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</si>
  <si>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</si>
  <si>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</si>
  <si>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</si>
  <si>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</si>
  <si>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</si>
  <si>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</si>
  <si>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</si>
  <si>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</si>
  <si>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</si>
  <si>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</si>
  <si>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</si>
  <si>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</si>
  <si>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</si>
  <si>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</si>
  <si>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</si>
  <si>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</si>
  <si>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</si>
  <si>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</si>
  <si>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</si>
  <si>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</si>
  <si>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</si>
  <si>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</si>
  <si>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</si>
  <si>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</si>
  <si>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</si>
  <si>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</si>
  <si>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</si>
  <si>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</si>
  <si>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</si>
  <si>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</si>
  <si>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</si>
  <si>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</si>
  <si>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</si>
  <si>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</si>
  <si>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</si>
  <si>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</si>
  <si>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</si>
  <si>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</si>
  <si>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</si>
  <si>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</si>
  <si>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</si>
  <si>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</si>
  <si>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</si>
  <si>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</si>
  <si>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</si>
  <si>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</si>
  <si>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</si>
  <si>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</si>
  <si>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</si>
  <si>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</si>
  <si>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</si>
  <si>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</si>
  <si>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</si>
  <si>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</si>
  <si>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</si>
  <si>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</si>
  <si>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</si>
  <si>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</si>
  <si>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</si>
  <si>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</si>
  <si>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</si>
  <si>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</si>
  <si>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</si>
  <si>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</si>
  <si>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</si>
  <si>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</si>
  <si>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</si>
  <si>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</si>
  <si>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</si>
  <si>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</si>
  <si>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</si>
  <si>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</si>
  <si>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Peru</t>
  </si>
  <si>
    <t>LLECE SERCE 2008</t>
  </si>
  <si>
    <t>2010 Encuesta Nacional a Instituciones Educativas, INEI/ENEDU</t>
  </si>
  <si>
    <t>LLECE TERCE 2013</t>
  </si>
  <si>
    <t>2015 Encuesta Nacional a Instituciones Educativas, INEI/ENEDU</t>
  </si>
  <si>
    <t>Survey</t>
  </si>
  <si>
    <t>Agua potable</t>
  </si>
  <si>
    <t>Red publica dentro del local escolar</t>
  </si>
  <si>
    <t>Red publica fuera del local escolar</t>
  </si>
  <si>
    <t>Pilón de uso público</t>
  </si>
  <si>
    <t>Camión - cisterna u otro similar</t>
  </si>
  <si>
    <t>Pozo</t>
  </si>
  <si>
    <t>Rio, acequia, manatial o similar</t>
  </si>
  <si>
    <t>Otro</t>
  </si>
  <si>
    <t xml:space="preserve">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national, rural and urban estimates in the absence of data from pre-primary or secondary schools. Missing values (14 of 195) are excluded from the analysis. </t>
  </si>
  <si>
    <t>There was no response category for no water facility. 50% of wells and 50% of "other" are assumed to be of an improved type. The proportion of schools with wash basins which have clean water available ("lavaderos con agua limpia disponible") was applied as a ratio to the proportion of schools with improved faciltiies to estimate drinking water availability. Survey appears to only include pre-primary and primary.</t>
  </si>
  <si>
    <t xml:space="preserve">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national, rural and urban estimates in the absence of data from pre-primary or secondary schools. </t>
  </si>
  <si>
    <t>There was no response category for no water facility. 50% of wells and 50% of "other" are assumed to be of an improved type. The proportion of schools with wash basins which have clean water available ("lavaderos con agua limpia disponible") was applied as a ratio to the proportion of schools with improved faciltiies to estimate drinking water availability.</t>
  </si>
  <si>
    <t>Yes</t>
  </si>
  <si>
    <t>Banos en buen estado</t>
  </si>
  <si>
    <t>Estimated from banos en buen estado</t>
  </si>
  <si>
    <t>Inodoro conectado a red pública</t>
  </si>
  <si>
    <t>Inodoro no conectado a red pública</t>
  </si>
  <si>
    <t>Silo, pozo ciego o pozo septico</t>
  </si>
  <si>
    <t>Pozo séptico</t>
  </si>
  <si>
    <t>Piso turco</t>
  </si>
  <si>
    <t>Pozo ciego o negro</t>
  </si>
  <si>
    <t>No</t>
  </si>
  <si>
    <t>No handwashing data</t>
  </si>
  <si>
    <t>Handwashing facilities with clean water available are reported by number. Schools with 0 are assumed to not have a facility with water available (no missing data). Soap presence is unknown. Survey appears to only include pre-primary and primary.</t>
  </si>
  <si>
    <t xml:space="preserve">Handwashing facilities with clean water available are reported by number. Schools with 0 or missing data (10.5%) are assumed to not have a facility with water available. Soap presence is unknown. </t>
  </si>
  <si>
    <t>Desague</t>
  </si>
  <si>
    <t>Alcantarillado</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</si>
  <si>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</si>
  <si>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</si>
  <si>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</si>
  <si>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</si>
  <si>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</si>
  <si>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</si>
  <si>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</si>
  <si>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</si>
  <si>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</si>
  <si>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</si>
  <si>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</si>
  <si>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</si>
  <si>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</si>
  <si>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</si>
  <si>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No sanitation data available.</t>
  </si>
  <si>
    <t>No handwashing facilities data available.</t>
  </si>
  <si>
    <t>POPULATION OF SCHOOL AGE CHILDREN</t>
  </si>
  <si>
    <r>
      <t xml:space="preserve">School Age Population 
</t>
    </r>
    <r>
      <rPr>
        <sz val="8"/>
        <rFont val="Arial"/>
        <family val="2"/>
      </rPr>
      <t>Source: UN Population Div &amp; UNESCO</t>
    </r>
  </si>
  <si>
    <t>Improved &amp; lavaderos tiene agua limpia disponible</t>
  </si>
  <si>
    <t xml:space="preserve">Improved &amp; 1 or more functional </t>
  </si>
  <si>
    <t>Improved &amp; 2 or more functional</t>
  </si>
  <si>
    <t>1 or more functional</t>
  </si>
  <si>
    <t>The secondary school estimate is based on coverage in lower and upper secondary schools and the school age population for each level. The national estimate is based on coverage in primary and secondary schools and the number of schools from the 2015 INEI. The estimate is not used based on comparison with primary data sources available.</t>
  </si>
  <si>
    <t>Tienen agua limpia disponible</t>
  </si>
  <si>
    <t>SSHH cuentan con lavaderos/lavatorios</t>
  </si>
  <si>
    <t>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national, rural and urban estimates in the absence of data from pre-primary or secondary schools. The data are not used to estimate improved sanitation since only 'desague' is included, which excludes a number of 'improved' facility types. For domains where coverage of desague is at least 90%, the remaining schools are assumed to have other facility types of which 50% are improved, and the estimate is used. Missing data (14 of 188) are excluded from the analysis.</t>
  </si>
  <si>
    <t xml:space="preserve">The proportion of schools with 1 or more functional toilet is applied to the proportion with an improved facility type to estimate schools wth functional and improved facilities. The proportion of schools with 2 or more functional toilets is applied to the proportion with an improved facility type to provide a rough estimate of the proportion with basic service given that in most cases having only one toilet means it is not single-sex. 50% of "pozo ciego o negro" are assumed to be of an improved type due to the ambiguous nature of the category. </t>
  </si>
  <si>
    <t>The proportion of schools with 1 or more functional toilet is applied to the proportion with an improved facility type to estimate schools wth functional and improved facilities. The proportion of schools with 2 or more functional toilets is applied to the proportion with an improved facility type to provide a rough estimate of the proportion with basic service given that in most cases having only one toilet means it is not single-sex. Assume 25% of the pozo category are unimproved based on 2015 data where pozo septico is separate and a little less than half the total. Pozo ciego o negro was split 50/50 in 2015 data analysis due to the ambiguous nature of the category. Survey appears to only include pre-primary and primary.</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</si>
  <si>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</si>
  <si>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</si>
  <si>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</si>
  <si>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</si>
  <si>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</si>
  <si>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</si>
  <si>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</si>
  <si>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</si>
  <si>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</si>
  <si>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</si>
  <si>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</si>
  <si>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</si>
  <si>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</si>
  <si>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</si>
  <si>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</si>
  <si>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</si>
  <si>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</si>
  <si>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</si>
  <si>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</si>
  <si>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</si>
  <si>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</si>
  <si>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Insufficient data</t>
  </si>
  <si>
    <r>
      <t>b</t>
    </r>
    <r>
      <rPr>
        <sz val="10"/>
        <rFont val="Arial"/>
        <family val="2"/>
      </rPr>
      <t>Percentage of population residing in urban areas, Source: UN Population Division (2018)</t>
    </r>
  </si>
  <si>
    <t>Values in grey text are imputed based on linear regression</t>
  </si>
  <si>
    <t xml:space="preserve">2017 Encuesta Nacional a Instituciones Educativas, INEI/ENEDU (http://iinei.inei.gob.pe/microdatos/) </t>
  </si>
  <si>
    <t>Red pública dentro del local escolar</t>
  </si>
  <si>
    <t>Red pública fuera del local escolar</t>
  </si>
  <si>
    <t>Camión – cisterna u otro similar</t>
  </si>
  <si>
    <t>Río, acequia, manantial o similar</t>
  </si>
  <si>
    <t>Agua de lluvia</t>
  </si>
  <si>
    <t>Agua de subsuelo</t>
  </si>
  <si>
    <t xml:space="preserve">Water availability is based on the ratio of handwashing facilities that had water available in the absence of additional information. </t>
  </si>
  <si>
    <t>Proportion of handwashing facilities with water available</t>
  </si>
  <si>
    <t>Improved by ratio of handwashing facilities with water available</t>
  </si>
  <si>
    <t>Cumplen con la functionalidad de descarga (at least one)</t>
  </si>
  <si>
    <t>Improved, functional (at least two as a proxy for single-sex)</t>
  </si>
  <si>
    <t xml:space="preserve">At least two improved and functional toilets is used as a proxy for single-sex basic sanitation in the absence of information on single-sex. </t>
  </si>
  <si>
    <t>Lavaderos o lavatorios para el servicio higienico (at least one)</t>
  </si>
  <si>
    <t>Lavaderos o lavatorios tienen agua limpia disponible (at least one)</t>
  </si>
  <si>
    <t>No data on soap.</t>
  </si>
  <si>
    <t xml:space="preserve">The secondary school estimate is based on coverage in lower and upper secondary schools and the school age population for each level. The national estimate is based on coverage in primary and secondary schools and the number of schools from the 2015 INEI. Estimates are not used since data from a primary data source (INEI17) are available. </t>
  </si>
  <si>
    <t>PER_2006_LLECE</t>
  </si>
  <si>
    <t>PER_2010_INEI</t>
  </si>
  <si>
    <t>PER_2013_LLECE</t>
  </si>
  <si>
    <t>PER_2015_INEI</t>
  </si>
  <si>
    <t>PER_2016_UIS</t>
  </si>
  <si>
    <t>PER_2017_UIS</t>
  </si>
  <si>
    <t>PER_2017_INEI</t>
  </si>
  <si>
    <t>PER_2018_UIS</t>
  </si>
  <si>
    <t>2006</t>
  </si>
  <si>
    <t>2010</t>
  </si>
  <si>
    <t>2013</t>
  </si>
  <si>
    <t>2015</t>
  </si>
  <si>
    <t>2016</t>
  </si>
  <si>
    <t>2017</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</si>
  <si>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</si>
  <si>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</si>
  <si>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</si>
  <si>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</si>
  <si>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</si>
  <si>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</si>
  <si>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</si>
  <si>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</si>
  <si>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</si>
  <si>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</si>
  <si>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</si>
  <si>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</si>
  <si>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</si>
  <si>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</si>
  <si>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</si>
  <si>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</si>
  <si>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</si>
  <si>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PER_2018_INEI</t>
  </si>
  <si>
    <t xml:space="preserve">2018 Encuesta Nacional a Instituciones Educativas, INEI/ENEDU (http://iinei.inei.gob.pe/microdatos/) </t>
  </si>
  <si>
    <t/>
  </si>
  <si>
    <t>Improved &amp; cumplen con la functionalidad de descarga (at least one)</t>
  </si>
  <si>
    <t>At least two improved and functional toilets is used as a proxy for single-sex basic sanitation in the absence of information on single-sex. Data on usability are only collected for 'inodoros'. The proportion of inodoros that function is applied to all facility types to estimate usable and the proportion of inodoros with at least two that function is applied to all improved facility types to estimate basic.</t>
  </si>
  <si>
    <t xml:space="preserve">Facility with water </t>
  </si>
  <si>
    <t xml:space="preserve">Facility with soap </t>
  </si>
  <si>
    <t>No data on soap</t>
  </si>
  <si>
    <t>PER_2019_INEI</t>
  </si>
  <si>
    <t>Cuenta con agua permanente</t>
  </si>
  <si>
    <t>Improved and cuenta con agua permanente</t>
  </si>
  <si>
    <t>The 2019 survey added a question asking if the school has water permanently which is used to estimate water availability.</t>
  </si>
  <si>
    <t xml:space="preserve">2019 Encuesta Nacional a Instituciones Educativas, INEI/ENEDU (http://iinei.inei.gob.pe/microdatos/) </t>
  </si>
  <si>
    <t>at least one for hombres and one for mujeres</t>
  </si>
  <si>
    <t>Improved, functional and single-sex</t>
  </si>
  <si>
    <t>Data on functionality are only collected for 'inodoros'. The proportion of inodoros that function is applied to all facility types to estimate usable and the proportion of inodoros that function is applied to all schools with single-sex improved facility types to estimate basic. Basic service in pre-primary (inicial) is based on improved and usable only (based on global definitions that single-sex is not an SDG criteria for sanitation in pre-primary schools)</t>
  </si>
  <si>
    <t>The JMP releases updated estimates every 2 years following consultations with national authorities: https://washdata.org/how-we-work/jmp-country-consultation</t>
  </si>
  <si>
    <t>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national, rural and urban estimates in the absence of data from pre-primary or secondary schools. The data are not used as an estimate for improved sanitation since only 'alcantarillado' is included, which excludes a number of 'improved' facility types. For domains where coverage of alcantarillado is at least 90%, the remaining schools are assumed to have other facility types of which 50% are improved, and the estimate is used. 'Banos en buen estado' are used as a rough estimate for improved and usable facilities, which is assumed to estimate 'basic' coverage in the absence of other data. Data not used for estimates for primary, secondary, rural and national based on other sources.</t>
  </si>
  <si>
    <t>country</t>
  </si>
  <si>
    <t>Peru</t>
  </si>
  <si>
    <t>year</t>
  </si>
  <si>
    <t>setting</t>
  </si>
  <si>
    <t>National</t>
  </si>
  <si>
    <t>Urban</t>
  </si>
  <si>
    <t>Rural</t>
  </si>
  <si>
    <t>Pre-primary</t>
  </si>
  <si>
    <t>Primary</t>
  </si>
  <si>
    <t>Secondary</t>
  </si>
  <si>
    <t>pop_</t>
  </si>
  <si>
    <t>wat_fac_</t>
  </si>
  <si>
    <t>wat_imp_</t>
  </si>
  <si>
    <t>wat_bas_</t>
  </si>
  <si>
    <t>wat_lim_</t>
  </si>
  <si>
    <t>wat_none_</t>
  </si>
  <si>
    <t>wat_nd_</t>
  </si>
  <si>
    <t>san_fac_</t>
  </si>
  <si>
    <t>san_imp_</t>
  </si>
  <si>
    <t>san_bas_</t>
  </si>
  <si>
    <t>san_lim_</t>
  </si>
  <si>
    <t>san_none_</t>
  </si>
  <si>
    <t>san_nd_</t>
  </si>
  <si>
    <t>hyg_fac_</t>
  </si>
  <si>
    <t>hyg_wat_</t>
  </si>
  <si>
    <t>hyg_bas_</t>
  </si>
  <si>
    <t>hyg_lim_</t>
  </si>
  <si>
    <t>hyg_none_</t>
  </si>
  <si>
    <t>hyg_nd_</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</si>
  <si>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</si>
  <si>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</si>
  <si>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</si>
  <si>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</si>
  <si>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</si>
  <si>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PER_2021_INEI</t>
  </si>
  <si>
    <t xml:space="preserve">2021 Encuesta Nacional a Instituciones Educativas, INEI (http://proyectos.inei.gob.pe/microdatos/) </t>
  </si>
  <si>
    <t>PER_2019_LLECE</t>
  </si>
  <si>
    <t xml:space="preserve">Estudio Regional Comparativo y Explicativo (ERCE 2019): https://www.unesco.org/es/articles/estudio-regional-comparativo-y-explicativo-erce-2019 </t>
  </si>
  <si>
    <t>The data are based on a random sample from all schools with grades 3 and 6 in the country. Some of these schools also offer secondary school levels and are included as secondary school data above. It is unclear if some of the schools may also include pre-primary levels. Missing data (1%) are not included in the estimate. Unweighted data are used. The rural estimate is not used since there are fewer than 50 schools surveyed from this domain.</t>
  </si>
  <si>
    <t>Desague o alcantarillado</t>
  </si>
  <si>
    <t>No data on hygiene.</t>
  </si>
  <si>
    <t>Improved and agua permanente</t>
  </si>
  <si>
    <t>Cumplen con la funcionalidad de descarga</t>
  </si>
  <si>
    <t>Improved and functional</t>
  </si>
  <si>
    <t>Data on functionality are only collected for 'inodoros'. The proportion of inodoros that function is applied to all facility types to estimate usable and the proportion of inodoros that function is applied to all schools with improved facility types to estimate basic. The 2021 census did not collect information on single sex sanitation facilities. Therefore, ratios of 'basic' to 'improved and usable' from the 2019 survey are used to estimate basic here. For example, the proportion of total schools is calculated as 89.6*(80.2/85.1)</t>
  </si>
  <si>
    <t>Estimated from improved and functional and ratio of basic to improved and functional in 2019 census</t>
  </si>
  <si>
    <t>Los baños o servicios higiénicos cuentan con lavaderos o lavatorios</t>
  </si>
  <si>
    <t xml:space="preserve">Los lavaderos o lavatorios cuentan con agua limpia </t>
  </si>
  <si>
    <t xml:space="preserve">Other </t>
  </si>
  <si>
    <t>The data are based on a random sample from all schools with grades 3 and 6 in the country.  Some of these schools also offer secondary school levels and are counted as secondary schools. It is unclear if some of the schools also include pre-primary levels. Missing data (1.9% for type and 1% for state) are excluded from the analysis. The data are not used as an estimate for improved since only 'desague o alcantarillado' is included, which excludes a number of 'improved' facility types.  For domains where coverage of alcantarillado is at least 90%, the remaining schools are assumed to have other facility types of which 50% are improved.  'Banos en buen estado' are used as an estimate for improved and usable facilities, which is assumed to estimate 'basic' coverage in the absence of other data. Unweighted data are used. The rural value is not used since there are fewer than 50 schools surveyed from this domain.</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</si>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</sst>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6">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43244727927"/>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7">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43244727927"/>
      </left>
      <right/>
      <top/>
      <bottom/>
      <diagonal/>
    </border>
    <border>
      <left style="dotted">
        <color theme="0" tint="-0.049043244727927"/>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style="thin">
        <color auto="true"/>
      </left>
      <right style="thin">
        <color auto="true"/>
      </right>
      <top style="thin">
        <color auto="true"/>
      </top>
      <bottom style="thin">
        <color auto="true"/>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6" fillId="0" borderId="0" applyNumberFormat="false" applyFill="false" applyBorder="false" applyAlignment="false" applyProtection="false"/>
    <xf numFmtId="0" fontId="19" fillId="0" borderId="93"/>
    <xf numFmtId="0" fontId="15" fillId="0" borderId="93"/>
    <xf numFmtId="0" fontId="19" fillId="0" borderId="93"/>
  </cellStyleXfs>
  <cellXfs count="1060">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8" xfId="0" applyNumberFormat="true" applyFont="true" applyFill="true" applyBorder="true" applyAlignment="true">
      <alignment horizontal="center" vertical="center"/>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3" fillId="2" borderId="11" xfId="0" applyFont="true" applyFill="true" applyBorder="true" applyAlignment="true">
      <alignment horizontal="center" vertical="center"/>
    </xf>
    <xf numFmtId="164" fontId="3" fillId="0" borderId="2" xfId="0" applyNumberFormat="true" applyFont="true" applyBorder="true" applyAlignment="true">
      <alignment horizontal="center" vertical="center" wrapText="true"/>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0" fontId="4" fillId="2" borderId="13" xfId="0" applyFont="true" applyFill="true" applyBorder="true" applyAlignment="true">
      <alignment horizontal="left" vertical="center" indent="1"/>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164" fontId="3" fillId="0" borderId="22" xfId="0" applyNumberFormat="true" applyFont="true" applyBorder="true" applyAlignment="true">
      <alignment horizontal="center" vertical="center" wrapText="true"/>
    </xf>
    <xf numFmtId="0" fontId="3" fillId="0" borderId="22" xfId="0" applyFont="true" applyBorder="true" applyAlignment="true">
      <alignment horizontal="center" vertical="center" wrapText="true"/>
    </xf>
    <xf numFmtId="164" fontId="3" fillId="0" borderId="24" xfId="0" applyNumberFormat="true"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3" fillId="0" borderId="10"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1" fontId="0" fillId="0" borderId="0" xfId="0" applyNumberFormat="true" applyFill="true" applyBorder="true"/>
    <xf numFmtId="0" fontId="64"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2" borderId="63" xfId="0" applyFont="true" applyFill="true" applyBorder="true" applyAlignment="true">
      <alignment vertical="center"/>
    </xf>
    <xf numFmtId="0" fontId="4" fillId="0" borderId="63" xfId="0" applyFont="true" applyFill="true" applyBorder="true" applyAlignment="true">
      <alignment vertical="center"/>
    </xf>
    <xf numFmtId="0" fontId="4" fillId="2" borderId="63" xfId="0" applyFont="true" applyFill="true" applyBorder="true" applyAlignment="true">
      <alignment horizontal="left" vertical="center"/>
    </xf>
    <xf numFmtId="164" fontId="3" fillId="0" borderId="63" xfId="0" applyNumberFormat="true" applyFont="true" applyFill="true" applyBorder="true" applyAlignment="true">
      <alignment horizontal="center" vertical="center"/>
    </xf>
    <xf numFmtId="164" fontId="3" fillId="2" borderId="63" xfId="0" applyNumberFormat="true" applyFont="true" applyFill="true" applyBorder="true" applyAlignment="true">
      <alignment horizontal="center" vertical="center"/>
    </xf>
    <xf numFmtId="0" fontId="3" fillId="2" borderId="63" xfId="0" applyFont="true" applyFill="true" applyBorder="true" applyAlignment="true">
      <alignment horizontal="center"/>
    </xf>
    <xf numFmtId="0" fontId="3" fillId="2" borderId="63" xfId="0" applyFont="true" applyFill="true" applyBorder="true" applyAlignment="true">
      <alignment horizontal="center" vertical="center"/>
    </xf>
    <xf numFmtId="1" fontId="3" fillId="0" borderId="63" xfId="0" applyNumberFormat="true" applyFont="true" applyFill="true" applyBorder="true" applyAlignment="true">
      <alignment horizontal="center" vertical="center"/>
    </xf>
    <xf numFmtId="0" fontId="1" fillId="0" borderId="63" xfId="0" applyFont="true" applyBorder="true" applyAlignment="true">
      <alignment horizontal="center"/>
    </xf>
    <xf numFmtId="1" fontId="1" fillId="0" borderId="63" xfId="0" applyNumberFormat="true" applyFont="true" applyBorder="true" applyAlignment="true">
      <alignment horizontal="center"/>
    </xf>
    <xf numFmtId="164" fontId="1" fillId="0" borderId="63" xfId="0" applyNumberFormat="true" applyFont="true" applyBorder="true" applyAlignment="true">
      <alignment horizontal="center" vertical="center"/>
    </xf>
    <xf numFmtId="1" fontId="66" fillId="29" borderId="64" xfId="0" applyNumberFormat="true" applyFont="true" applyFill="true" applyBorder="true" applyAlignment="true" applyProtection="true">
      <alignment horizontal="center" vertical="center"/>
    </xf>
    <xf numFmtId="1" fontId="67" fillId="30" borderId="65" xfId="0" applyNumberFormat="true" applyFont="true" applyFill="true" applyBorder="true" applyAlignment="true" applyProtection="true">
      <alignment horizontal="center" vertical="center"/>
    </xf>
    <xf numFmtId="164" fontId="73" fillId="36" borderId="66" xfId="0" applyNumberFormat="true" applyFont="true" applyFill="true" applyBorder="true" applyAlignment="true" applyProtection="true">
      <alignment horizontal="center"/>
    </xf>
    <xf numFmtId="0" fontId="74" fillId="37" borderId="67" xfId="0" applyNumberFormat="true" applyFont="true" applyFill="true" applyBorder="true" applyAlignment="true" applyProtection="true">
      <alignment horizontal="center"/>
    </xf>
    <xf numFmtId="0" fontId="75" fillId="38" borderId="68" xfId="0" applyNumberFormat="true" applyFont="true" applyFill="true" applyBorder="true" applyAlignment="true" applyProtection="true">
      <alignment horizontal="center"/>
    </xf>
    <xf numFmtId="0" fontId="76" fillId="39" borderId="69" xfId="0" applyNumberFormat="true" applyFont="true" applyFill="true" applyBorder="true" applyAlignment="true" applyProtection="true">
      <alignment horizontal="center"/>
    </xf>
    <xf numFmtId="0" fontId="77" fillId="40" borderId="70" xfId="0" applyNumberFormat="true" applyFont="true" applyFill="true" applyBorder="true" applyAlignment="true" applyProtection="true">
      <alignment horizont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8" fillId="2" borderId="0" xfId="3" applyFont="true" applyFill="true"/>
    <xf numFmtId="0" fontId="79"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1" fillId="0" borderId="0" xfId="0" applyFont="true" applyAlignment="true">
      <alignment horizontal="left" vertical="center"/>
    </xf>
    <xf numFmtId="0" fontId="81"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25" borderId="63"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 fillId="43" borderId="63" xfId="0" applyFont="true" applyFill="true" applyBorder="true" applyAlignment="true">
      <alignment vertical="center"/>
    </xf>
    <xf numFmtId="0" fontId="81" fillId="0" borderId="0" xfId="0" applyFont="true" applyFill="true" applyAlignment="true">
      <alignment horizontal="left" vertical="center"/>
    </xf>
    <xf numFmtId="0" fontId="81" fillId="0" borderId="0" xfId="0" applyFont="true" applyFill="true" applyAlignment="true">
      <alignment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5"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2" fillId="2" borderId="71" xfId="14" applyFont="true" applyFill="true" applyBorder="true" applyAlignment="true">
      <alignment horizontal="center"/>
    </xf>
    <xf numFmtId="0" fontId="80"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1"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0" fillId="43" borderId="5" xfId="0" applyFont="true" applyFill="true" applyBorder="true" applyAlignment="true">
      <alignment vertical="center"/>
    </xf>
    <xf numFmtId="0" fontId="80" fillId="43" borderId="20" xfId="0" applyFont="true" applyFill="true" applyBorder="true" applyAlignment="true">
      <alignment vertical="center"/>
    </xf>
    <xf numFmtId="0" fontId="80" fillId="27" borderId="15" xfId="0" applyFont="true" applyFill="true" applyBorder="true" applyAlignment="true">
      <alignment vertical="center"/>
    </xf>
    <xf numFmtId="0" fontId="8" fillId="27" borderId="19" xfId="0" applyFont="true" applyFill="true" applyBorder="true" applyAlignment="true">
      <alignment vertical="center"/>
    </xf>
    <xf numFmtId="0" fontId="80" fillId="27" borderId="5" xfId="0" applyFont="true" applyFill="true" applyBorder="true" applyAlignment="true">
      <alignment vertical="center"/>
    </xf>
    <xf numFmtId="0" fontId="80" fillId="42" borderId="15" xfId="0" applyFont="true" applyFill="true" applyBorder="true" applyAlignment="true">
      <alignment vertical="center"/>
    </xf>
    <xf numFmtId="0" fontId="8" fillId="42" borderId="19" xfId="0" applyFont="true" applyFill="true" applyBorder="true" applyAlignment="true">
      <alignment vertical="center"/>
    </xf>
    <xf numFmtId="0" fontId="80" fillId="42" borderId="5" xfId="0" applyFont="true" applyFill="true" applyBorder="true" applyAlignment="true">
      <alignment vertical="center"/>
    </xf>
    <xf numFmtId="0" fontId="80" fillId="42" borderId="20" xfId="0" applyFont="true" applyFill="true" applyBorder="true" applyAlignment="true">
      <alignment vertical="center"/>
    </xf>
    <xf numFmtId="0" fontId="80" fillId="42" borderId="16" xfId="0" applyFont="true" applyFill="true" applyBorder="true" applyAlignment="true">
      <alignment vertical="center"/>
    </xf>
    <xf numFmtId="0" fontId="80" fillId="42" borderId="14" xfId="0" applyFont="true" applyFill="true" applyBorder="true" applyAlignment="true">
      <alignment vertical="center"/>
    </xf>
    <xf numFmtId="0" fontId="80" fillId="43" borderId="16" xfId="0" applyFont="true" applyFill="true" applyBorder="true" applyAlignment="true">
      <alignment vertical="center"/>
    </xf>
    <xf numFmtId="0" fontId="80" fillId="43" borderId="14" xfId="0" applyFont="true" applyFill="true" applyBorder="true" applyAlignment="true">
      <alignment vertical="center"/>
    </xf>
    <xf numFmtId="0" fontId="80" fillId="27" borderId="16" xfId="0" applyFont="true" applyFill="true" applyBorder="true" applyAlignment="true">
      <alignment vertical="center"/>
    </xf>
    <xf numFmtId="0" fontId="80" fillId="27" borderId="20" xfId="0" applyFont="true" applyFill="true" applyBorder="true" applyAlignment="true">
      <alignment vertical="center"/>
    </xf>
    <xf numFmtId="0" fontId="80"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8" fillId="31" borderId="70" xfId="0" applyNumberFormat="true" applyFont="true" applyFill="true" applyBorder="true" applyAlignment="true" applyProtection="true">
      <alignment horizontal="center"/>
    </xf>
    <xf numFmtId="164" fontId="69" fillId="32" borderId="70" xfId="0" applyNumberFormat="true" applyFont="true" applyFill="true" applyBorder="true" applyAlignment="true" applyProtection="true">
      <alignment horizontal="center"/>
    </xf>
    <xf numFmtId="0" fontId="70" fillId="33" borderId="70" xfId="0" applyNumberFormat="true" applyFont="true" applyFill="true" applyBorder="true" applyAlignment="true" applyProtection="true">
      <alignment horizontal="center"/>
    </xf>
    <xf numFmtId="0" fontId="71" fillId="34" borderId="70" xfId="0" applyNumberFormat="true" applyFont="true" applyFill="true" applyBorder="true" applyAlignment="true" applyProtection="true">
      <alignment horizontal="center"/>
    </xf>
    <xf numFmtId="0" fontId="72" fillId="35" borderId="70" xfId="0" applyNumberFormat="true" applyFont="true" applyFill="true" applyBorder="true" applyAlignment="true" applyProtection="true">
      <alignment horizontal="center"/>
    </xf>
    <xf numFmtId="0" fontId="10" fillId="43" borderId="21" xfId="0" applyFont="true" applyFill="true" applyBorder="true" applyAlignment="true">
      <alignment horizontal="left" vertical="center"/>
    </xf>
    <xf numFmtId="0" fontId="8" fillId="4" borderId="71"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85"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7" fillId="0" borderId="0" xfId="0" applyFont="true"/>
    <xf numFmtId="0" fontId="88" fillId="0" borderId="0" xfId="0" applyFont="true" applyAlignment="true">
      <alignment vertical="top" wrapText="true"/>
    </xf>
    <xf numFmtId="0" fontId="89" fillId="0" borderId="0" xfId="0" applyFont="true"/>
    <xf numFmtId="0" fontId="90"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13"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80" fillId="42" borderId="15" xfId="0" applyFont="true" applyFill="true" applyBorder="true" applyAlignment="true">
      <alignment horizontal="left" vertical="center"/>
    </xf>
    <xf numFmtId="0" fontId="80" fillId="43" borderId="15" xfId="0" applyFont="true" applyFill="true" applyBorder="true" applyAlignment="true">
      <alignment horizontal="left" vertical="center"/>
    </xf>
    <xf numFmtId="0" fontId="80" fillId="27" borderId="15" xfId="0" applyFont="true" applyFill="true" applyBorder="true" applyAlignment="true">
      <alignment horizontal="left" vertical="center"/>
    </xf>
    <xf numFmtId="0" fontId="3" fillId="0" borderId="13" xfId="0" applyFont="true" applyBorder="true" applyAlignment="true">
      <alignment horizontal="left" vertical="center" wrapText="true"/>
    </xf>
    <xf numFmtId="0" fontId="0" fillId="0" borderId="92" xfId="0" applyFill="true" applyBorder="true"/>
    <xf numFmtId="0" fontId="92" fillId="0" borderId="0" xfId="19" applyFont="true" applyAlignment="true">
      <alignment vertical="center"/>
    </xf>
    <xf numFmtId="0" fontId="93" fillId="0" borderId="0" xfId="0" applyFont="true" applyAlignment="true">
      <alignment vertical="center"/>
    </xf>
    <xf numFmtId="0" fontId="94" fillId="0" borderId="0" xfId="19" applyFont="true" applyAlignment="true">
      <alignment vertical="center"/>
    </xf>
    <xf numFmtId="0" fontId="95" fillId="0" borderId="0" xfId="0" applyFont="true" applyAlignment="true">
      <alignment vertical="center"/>
    </xf>
    <xf numFmtId="0" fontId="96" fillId="0" borderId="0" xfId="19" applyFont="true" applyAlignment="true">
      <alignment vertical="center"/>
    </xf>
    <xf numFmtId="0" fontId="97" fillId="0" borderId="0" xfId="0" applyFont="true" applyAlignment="true">
      <alignment vertical="center"/>
    </xf>
    <xf numFmtId="0" fontId="19" fillId="0" borderId="92" xfId="12" applyBorder="true"/>
    <xf numFmtId="0" fontId="3" fillId="2" borderId="92" xfId="14" applyFont="true" applyFill="true" applyBorder="true" applyAlignment="true">
      <alignment horizontal="left"/>
    </xf>
    <xf numFmtId="0" fontId="3" fillId="2" borderId="92" xfId="14" applyFont="true" applyFill="true" applyBorder="true" applyAlignment="true">
      <alignment horizontal="center"/>
    </xf>
    <xf numFmtId="0" fontId="3" fillId="2" borderId="92" xfId="14" applyFont="true" applyFill="true" applyBorder="true" applyAlignment="true">
      <alignment horizontal="right"/>
    </xf>
    <xf numFmtId="1" fontId="3" fillId="2" borderId="92" xfId="14" applyNumberFormat="true" applyFont="true" applyFill="true" applyBorder="true"/>
    <xf numFmtId="164" fontId="3" fillId="4" borderId="92" xfId="14" applyNumberFormat="true" applyFont="true" applyFill="true" applyBorder="true" applyAlignment="true">
      <alignment horizontal="center"/>
    </xf>
    <xf numFmtId="164" fontId="3" fillId="28" borderId="92" xfId="14" applyNumberFormat="true" applyFont="true" applyFill="true" applyBorder="true" applyAlignment="true">
      <alignment horizontal="center"/>
    </xf>
    <xf numFmtId="164" fontId="3" fillId="41" borderId="92" xfId="14" applyNumberFormat="true" applyFont="true" applyFill="true" applyBorder="true" applyAlignment="true">
      <alignment horizontal="center"/>
    </xf>
    <xf numFmtId="164" fontId="8" fillId="42" borderId="92" xfId="14" applyNumberFormat="true" applyFont="true" applyFill="true" applyBorder="true" applyAlignment="true">
      <alignment horizontal="center" wrapText="true"/>
    </xf>
    <xf numFmtId="164" fontId="3" fillId="44" borderId="92" xfId="14" applyNumberFormat="true" applyFont="true" applyFill="true" applyBorder="true" applyAlignment="true">
      <alignment horizontal="center"/>
    </xf>
    <xf numFmtId="164" fontId="8" fillId="43" borderId="92" xfId="14" applyNumberFormat="true" applyFont="true" applyFill="true" applyBorder="true" applyAlignment="true">
      <alignment horizontal="center" wrapText="true"/>
    </xf>
    <xf numFmtId="164" fontId="8" fillId="27" borderId="92" xfId="14" applyNumberFormat="true" applyFont="true" applyFill="true" applyBorder="true" applyAlignment="true">
      <alignment horizontal="center" wrapText="true"/>
    </xf>
    <xf numFmtId="0" fontId="19" fillId="0" borderId="92" xfId="12" applyBorder="true" applyAlignment="true">
      <alignment horizontal="left"/>
    </xf>
    <xf numFmtId="0" fontId="19" fillId="0" borderId="92" xfId="12" applyBorder="true" applyAlignment="true">
      <alignment horizontal="center"/>
    </xf>
    <xf numFmtId="0" fontId="19" fillId="0" borderId="92" xfId="12" applyBorder="true" applyAlignment="true">
      <alignment horizontal="right"/>
    </xf>
    <xf numFmtId="0" fontId="7" fillId="0" borderId="92" xfId="12" applyFont="true" applyFill="true" applyBorder="true"/>
    <xf numFmtId="0" fontId="19" fillId="0" borderId="92" xfId="12" applyFill="true" applyBorder="true"/>
    <xf numFmtId="0" fontId="33" fillId="0" borderId="92" xfId="12" applyFont="true" applyFill="true" applyBorder="true"/>
    <xf numFmtId="0" fontId="33" fillId="0" borderId="92" xfId="12" applyFont="true" applyBorder="true"/>
    <xf numFmtId="164" fontId="3" fillId="2" borderId="91" xfId="0" applyNumberFormat="true" applyFont="true" applyFill="true" applyBorder="true" applyAlignment="true">
      <alignment horizontal="center" vertical="center"/>
    </xf>
    <xf numFmtId="164" fontId="3" fillId="0" borderId="91" xfId="0" applyNumberFormat="true" applyFont="true" applyBorder="true" applyAlignment="true">
      <alignment horizontal="center" vertical="center"/>
    </xf>
    <xf numFmtId="0" fontId="3" fillId="2" borderId="91" xfId="0" applyFont="true" applyFill="true" applyBorder="true" applyAlignment="true">
      <alignment horizontal="center"/>
    </xf>
    <xf numFmtId="0" fontId="98" fillId="0" borderId="93" xfId="0" applyNumberFormat="true" applyFont="true" applyBorder="true" applyAlignment="true" applyProtection="true"/>
    <xf numFmtId="1" fontId="99" fillId="49" borderId="94" xfId="0" applyNumberFormat="true" applyFont="true" applyFill="true" applyBorder="true" applyAlignment="true" applyProtection="true">
      <alignment horizontal="center" vertical="center"/>
    </xf>
    <xf numFmtId="1" fontId="100" fillId="50" borderId="95" xfId="0" applyNumberFormat="true" applyFont="true" applyFill="true" applyBorder="true" applyAlignment="true" applyProtection="true">
      <alignment horizontal="center" vertical="center"/>
    </xf>
    <xf numFmtId="1" fontId="101" fillId="51" borderId="96" xfId="0" applyNumberFormat="true" applyFont="true" applyFill="true" applyBorder="true" applyAlignment="true" applyProtection="true">
      <alignment horizontal="center" vertical="center"/>
    </xf>
    <xf numFmtId="1" fontId="102" fillId="52" borderId="97" xfId="0" applyNumberFormat="true" applyFont="true" applyFill="true" applyBorder="true" applyAlignment="true" applyProtection="true">
      <alignment horizontal="center" vertical="center"/>
    </xf>
    <xf numFmtId="1" fontId="103" fillId="53" borderId="98" xfId="0" applyNumberFormat="true" applyFont="true" applyFill="true" applyBorder="true" applyAlignment="true" applyProtection="true">
      <alignment horizontal="center" vertical="center"/>
    </xf>
    <xf numFmtId="1" fontId="104" fillId="54" borderId="99" xfId="0" applyNumberFormat="true" applyFont="true" applyFill="true" applyBorder="true" applyAlignment="true" applyProtection="true">
      <alignment horizontal="center" vertical="center"/>
    </xf>
    <xf numFmtId="1" fontId="105" fillId="55" borderId="100" xfId="0" applyNumberFormat="true" applyFont="true" applyFill="true" applyBorder="true" applyAlignment="true" applyProtection="true">
      <alignment horizontal="center" vertical="center"/>
    </xf>
    <xf numFmtId="1" fontId="106" fillId="56" borderId="101" xfId="0" applyNumberFormat="true" applyFont="true" applyFill="true" applyBorder="true" applyAlignment="true" applyProtection="true">
      <alignment horizontal="center" vertical="center"/>
    </xf>
    <xf numFmtId="1" fontId="107" fillId="57" borderId="102" xfId="0" applyNumberFormat="true" applyFont="true" applyFill="true" applyBorder="true" applyAlignment="true" applyProtection="true">
      <alignment horizontal="center" vertical="center"/>
    </xf>
    <xf numFmtId="1" fontId="108" fillId="58" borderId="103" xfId="0" applyNumberFormat="true" applyFont="true" applyFill="true" applyBorder="true" applyAlignment="true" applyProtection="true">
      <alignment horizontal="center" vertical="center"/>
    </xf>
    <xf numFmtId="1" fontId="109" fillId="59" borderId="104" xfId="0" applyNumberFormat="true" applyFont="true" applyFill="true" applyBorder="true" applyAlignment="true" applyProtection="true">
      <alignment horizontal="center" vertical="center"/>
    </xf>
    <xf numFmtId="1" fontId="110" fillId="60" borderId="105" xfId="0" applyNumberFormat="true" applyFont="true" applyFill="true" applyBorder="true" applyAlignment="true" applyProtection="true">
      <alignment horizontal="center" vertical="center"/>
    </xf>
    <xf numFmtId="1" fontId="111" fillId="61" borderId="106" xfId="0" applyNumberFormat="true" applyFont="true" applyFill="true" applyBorder="true" applyAlignment="true" applyProtection="true">
      <alignment horizontal="center" vertical="center"/>
    </xf>
    <xf numFmtId="1" fontId="112" fillId="62" borderId="107" xfId="0" applyNumberFormat="true" applyFont="true" applyFill="true" applyBorder="true" applyAlignment="true" applyProtection="true">
      <alignment horizontal="center" vertical="center"/>
    </xf>
    <xf numFmtId="1" fontId="113" fillId="63" borderId="108" xfId="0" applyNumberFormat="true" applyFont="true" applyFill="true" applyBorder="true" applyAlignment="true" applyProtection="true">
      <alignment horizontal="center" vertical="center"/>
    </xf>
    <xf numFmtId="1" fontId="114" fillId="64" borderId="109" xfId="0" applyNumberFormat="true" applyFont="true" applyFill="true" applyBorder="true" applyAlignment="true" applyProtection="true">
      <alignment horizontal="center" vertical="center"/>
    </xf>
    <xf numFmtId="1" fontId="115" fillId="65" borderId="110" xfId="0" applyNumberFormat="true" applyFont="true" applyFill="true" applyBorder="true" applyAlignment="true" applyProtection="true">
      <alignment horizontal="center" vertical="center"/>
    </xf>
    <xf numFmtId="1" fontId="116" fillId="66" borderId="111" xfId="0" applyNumberFormat="true" applyFont="true" applyFill="true" applyBorder="true" applyAlignment="true" applyProtection="true">
      <alignment horizontal="center" vertical="center"/>
    </xf>
    <xf numFmtId="1" fontId="117" fillId="67" borderId="112" xfId="0" applyNumberFormat="true" applyFont="true" applyFill="true" applyBorder="true" applyAlignment="true" applyProtection="true">
      <alignment horizontal="center" vertical="center"/>
    </xf>
    <xf numFmtId="1" fontId="118" fillId="68" borderId="113" xfId="0" applyNumberFormat="true" applyFont="true" applyFill="true" applyBorder="true" applyAlignment="true" applyProtection="true">
      <alignment horizontal="center" vertical="center"/>
    </xf>
    <xf numFmtId="1" fontId="119" fillId="69" borderId="114" xfId="0" applyNumberFormat="true" applyFont="true" applyFill="true" applyBorder="true" applyAlignment="true" applyProtection="true">
      <alignment horizontal="center" vertical="center"/>
    </xf>
    <xf numFmtId="1" fontId="120" fillId="70" borderId="115" xfId="0" applyNumberFormat="true" applyFont="true" applyFill="true" applyBorder="true" applyAlignment="true" applyProtection="true">
      <alignment horizontal="center" vertical="center"/>
    </xf>
    <xf numFmtId="1" fontId="121" fillId="71" borderId="116" xfId="0" applyNumberFormat="true" applyFont="true" applyFill="true" applyBorder="true" applyAlignment="true" applyProtection="true">
      <alignment horizontal="center" vertical="center"/>
    </xf>
    <xf numFmtId="0" fontId="122" fillId="72" borderId="117" xfId="0" applyNumberFormat="true" applyFont="true" applyFill="true" applyBorder="true" applyAlignment="true" applyProtection="true">
      <alignment horizontal="center"/>
    </xf>
    <xf numFmtId="164" fontId="123" fillId="73" borderId="118" xfId="0" applyNumberFormat="true" applyFont="true" applyFill="true" applyBorder="true" applyAlignment="true" applyProtection="true">
      <alignment horizontal="center"/>
    </xf>
    <xf numFmtId="0" fontId="124" fillId="74" borderId="119" xfId="0" applyNumberFormat="true" applyFont="true" applyFill="true" applyBorder="true" applyAlignment="true" applyProtection="true">
      <alignment horizontal="center"/>
    </xf>
    <xf numFmtId="0" fontId="125" fillId="75" borderId="120" xfId="0" applyNumberFormat="true" applyFont="true" applyFill="true" applyBorder="true" applyAlignment="true" applyProtection="true">
      <alignment horizontal="center"/>
    </xf>
    <xf numFmtId="0" fontId="126" fillId="76" borderId="121" xfId="0" applyNumberFormat="true" applyFont="true" applyFill="true" applyBorder="true" applyAlignment="true" applyProtection="true">
      <alignment horizontal="center"/>
    </xf>
    <xf numFmtId="1" fontId="127" fillId="77" borderId="122" xfId="0" applyNumberFormat="true" applyFont="true" applyFill="true" applyBorder="true" applyAlignment="true" applyProtection="true">
      <alignment horizontal="center" vertical="center"/>
    </xf>
    <xf numFmtId="0" fontId="128" fillId="78" borderId="123" xfId="0" applyNumberFormat="true" applyFont="true" applyFill="true" applyBorder="true" applyAlignment="true" applyProtection="true">
      <alignment horizontal="center"/>
    </xf>
    <xf numFmtId="164" fontId="129" fillId="79" borderId="124" xfId="0" applyNumberFormat="true" applyFont="true" applyFill="true" applyBorder="true" applyAlignment="true" applyProtection="true">
      <alignment horizontal="center"/>
    </xf>
    <xf numFmtId="0" fontId="130" fillId="80" borderId="125" xfId="0" applyNumberFormat="true" applyFont="true" applyFill="true" applyBorder="true" applyAlignment="true" applyProtection="true">
      <alignment horizontal="center"/>
    </xf>
    <xf numFmtId="0" fontId="131" fillId="81" borderId="126" xfId="0" applyNumberFormat="true" applyFont="true" applyFill="true" applyBorder="true" applyAlignment="true" applyProtection="true">
      <alignment horizontal="center"/>
    </xf>
    <xf numFmtId="0" fontId="132" fillId="82" borderId="127" xfId="0" applyNumberFormat="true" applyFont="true" applyFill="true" applyBorder="true" applyAlignment="true" applyProtection="true">
      <alignment horizontal="center"/>
    </xf>
    <xf numFmtId="0" fontId="133" fillId="83" borderId="128" xfId="0" applyNumberFormat="true" applyFont="true" applyFill="true" applyBorder="true" applyAlignment="true" applyProtection="true">
      <alignment horizontal="center"/>
    </xf>
    <xf numFmtId="164" fontId="134" fillId="84" borderId="129" xfId="0" applyNumberFormat="true" applyFont="true" applyFill="true" applyBorder="true" applyAlignment="true" applyProtection="true">
      <alignment horizontal="center"/>
    </xf>
    <xf numFmtId="0" fontId="135" fillId="85" borderId="130" xfId="0" applyNumberFormat="true" applyFont="true" applyFill="true" applyBorder="true" applyAlignment="true" applyProtection="true">
      <alignment horizontal="center"/>
    </xf>
    <xf numFmtId="0" fontId="136" fillId="86" borderId="131" xfId="0" applyNumberFormat="true" applyFont="true" applyFill="true" applyBorder="true" applyAlignment="true" applyProtection="true">
      <alignment horizontal="center"/>
    </xf>
    <xf numFmtId="0" fontId="137" fillId="87" borderId="132" xfId="0" applyNumberFormat="true" applyFont="true" applyFill="true" applyBorder="true" applyAlignment="true" applyProtection="true">
      <alignment horizontal="center"/>
    </xf>
    <xf numFmtId="0" fontId="138" fillId="88" borderId="133" xfId="0" applyNumberFormat="true" applyFont="true" applyFill="true" applyBorder="true" applyAlignment="true" applyProtection="true">
      <alignment horizontal="center"/>
    </xf>
    <xf numFmtId="164" fontId="139" fillId="89" borderId="134" xfId="0" applyNumberFormat="true" applyFont="true" applyFill="true" applyBorder="true" applyAlignment="true" applyProtection="true">
      <alignment horizontal="center"/>
    </xf>
    <xf numFmtId="0" fontId="140" fillId="90" borderId="135" xfId="0" applyNumberFormat="true" applyFont="true" applyFill="true" applyBorder="true" applyAlignment="true" applyProtection="true">
      <alignment horizontal="center"/>
    </xf>
    <xf numFmtId="0" fontId="141" fillId="91" borderId="136" xfId="0" applyNumberFormat="true" applyFont="true" applyFill="true" applyBorder="true" applyAlignment="true" applyProtection="true">
      <alignment horizontal="center"/>
    </xf>
    <xf numFmtId="0" fontId="142" fillId="92" borderId="137" xfId="0" applyNumberFormat="true" applyFont="true" applyFill="true" applyBorder="true" applyAlignment="true" applyProtection="true">
      <alignment horizontal="center"/>
    </xf>
    <xf numFmtId="0" fontId="143" fillId="93" borderId="138" xfId="0" applyNumberFormat="true" applyFont="true" applyFill="true" applyBorder="true" applyAlignment="true" applyProtection="true">
      <alignment horizontal="center"/>
    </xf>
    <xf numFmtId="164" fontId="144" fillId="94" borderId="139" xfId="0" applyNumberFormat="true" applyFont="true" applyFill="true" applyBorder="true" applyAlignment="true" applyProtection="true">
      <alignment horizontal="center"/>
    </xf>
    <xf numFmtId="0" fontId="145" fillId="95" borderId="140" xfId="0" applyNumberFormat="true" applyFont="true" applyFill="true" applyBorder="true" applyAlignment="true" applyProtection="true">
      <alignment horizontal="center"/>
    </xf>
    <xf numFmtId="0" fontId="146" fillId="96" borderId="141" xfId="0" applyNumberFormat="true" applyFont="true" applyFill="true" applyBorder="true" applyAlignment="true" applyProtection="true">
      <alignment horizontal="center"/>
    </xf>
    <xf numFmtId="0" fontId="147" fillId="97" borderId="142" xfId="0" applyNumberFormat="true" applyFont="true" applyFill="true" applyBorder="true" applyAlignment="true" applyProtection="true">
      <alignment horizontal="center"/>
    </xf>
    <xf numFmtId="0" fontId="148" fillId="98" borderId="143" xfId="0" applyNumberFormat="true" applyFont="true" applyFill="true" applyBorder="true" applyAlignment="true" applyProtection="true">
      <alignment horizontal="center"/>
    </xf>
    <xf numFmtId="164" fontId="149" fillId="99" borderId="144" xfId="0" applyNumberFormat="true" applyFont="true" applyFill="true" applyBorder="true" applyAlignment="true" applyProtection="true">
      <alignment horizontal="center"/>
    </xf>
    <xf numFmtId="0" fontId="150" fillId="100" borderId="145" xfId="0" applyNumberFormat="true" applyFont="true" applyFill="true" applyBorder="true" applyAlignment="true" applyProtection="true">
      <alignment horizontal="center"/>
    </xf>
    <xf numFmtId="0" fontId="151" fillId="101" borderId="146" xfId="0" applyNumberFormat="true" applyFont="true" applyFill="true" applyBorder="true" applyAlignment="true" applyProtection="true">
      <alignment horizontal="center"/>
    </xf>
    <xf numFmtId="0" fontId="152" fillId="102" borderId="147" xfId="0" applyNumberFormat="true" applyFont="true" applyFill="true" applyBorder="true" applyAlignment="true" applyProtection="true">
      <alignment horizontal="center"/>
    </xf>
    <xf numFmtId="0" fontId="153" fillId="103" borderId="148" xfId="0" applyNumberFormat="true" applyFont="true" applyFill="true" applyBorder="true" applyAlignment="true" applyProtection="true">
      <alignment horizontal="center"/>
    </xf>
    <xf numFmtId="164" fontId="154" fillId="104" borderId="149" xfId="0" applyNumberFormat="true" applyFont="true" applyFill="true" applyBorder="true" applyAlignment="true" applyProtection="true">
      <alignment horizontal="center"/>
    </xf>
    <xf numFmtId="0" fontId="155" fillId="105" borderId="150" xfId="0" applyNumberFormat="true" applyFont="true" applyFill="true" applyBorder="true" applyAlignment="true" applyProtection="true">
      <alignment horizontal="center"/>
    </xf>
    <xf numFmtId="0" fontId="156" fillId="106" borderId="151" xfId="0" applyNumberFormat="true" applyFont="true" applyFill="true" applyBorder="true" applyAlignment="true" applyProtection="true">
      <alignment horizontal="center"/>
    </xf>
    <xf numFmtId="0" fontId="157" fillId="107" borderId="152" xfId="0" applyNumberFormat="true" applyFont="true" applyFill="true" applyBorder="true" applyAlignment="true" applyProtection="true">
      <alignment horizontal="center"/>
    </xf>
    <xf numFmtId="0" fontId="158" fillId="108" borderId="153" xfId="0" applyNumberFormat="true" applyFont="true" applyFill="true" applyBorder="true" applyAlignment="true" applyProtection="true">
      <alignment horizontal="center"/>
    </xf>
    <xf numFmtId="164" fontId="159" fillId="109" borderId="154" xfId="0" applyNumberFormat="true" applyFont="true" applyFill="true" applyBorder="true" applyAlignment="true" applyProtection="true">
      <alignment horizontal="center"/>
    </xf>
    <xf numFmtId="0" fontId="160" fillId="110" borderId="155" xfId="0" applyNumberFormat="true" applyFont="true" applyFill="true" applyBorder="true" applyAlignment="true" applyProtection="true">
      <alignment horizontal="center"/>
    </xf>
    <xf numFmtId="0" fontId="161" fillId="111" borderId="156" xfId="0" applyNumberFormat="true" applyFont="true" applyFill="true" applyBorder="true" applyAlignment="true" applyProtection="true">
      <alignment horizontal="center"/>
    </xf>
    <xf numFmtId="0" fontId="162" fillId="112" borderId="157" xfId="0" applyNumberFormat="true" applyFont="true" applyFill="true" applyBorder="true" applyAlignment="true" applyProtection="true">
      <alignment horizontal="center"/>
    </xf>
    <xf numFmtId="0" fontId="163" fillId="113" borderId="158" xfId="0" applyNumberFormat="true" applyFont="true" applyFill="true" applyBorder="true" applyAlignment="true" applyProtection="true">
      <alignment horizontal="center"/>
    </xf>
    <xf numFmtId="164" fontId="164" fillId="114" borderId="159" xfId="0" applyNumberFormat="true" applyFont="true" applyFill="true" applyBorder="true" applyAlignment="true" applyProtection="true">
      <alignment horizontal="center"/>
    </xf>
    <xf numFmtId="0" fontId="165" fillId="115" borderId="160" xfId="0" applyNumberFormat="true" applyFont="true" applyFill="true" applyBorder="true" applyAlignment="true" applyProtection="true">
      <alignment horizontal="center"/>
    </xf>
    <xf numFmtId="0" fontId="166" fillId="116" borderId="161" xfId="0" applyNumberFormat="true" applyFont="true" applyFill="true" applyBorder="true" applyAlignment="true" applyProtection="true">
      <alignment horizontal="center"/>
    </xf>
    <xf numFmtId="0" fontId="167" fillId="117" borderId="162" xfId="0" applyNumberFormat="true" applyFont="true" applyFill="true" applyBorder="true" applyAlignment="true" applyProtection="true">
      <alignment horizontal="center"/>
    </xf>
    <xf numFmtId="0" fontId="168" fillId="118" borderId="163" xfId="0" applyNumberFormat="true" applyFont="true" applyFill="true" applyBorder="true" applyAlignment="true" applyProtection="true">
      <alignment horizontal="center"/>
    </xf>
    <xf numFmtId="164" fontId="169" fillId="119" borderId="164" xfId="0" applyNumberFormat="true" applyFont="true" applyFill="true" applyBorder="true" applyAlignment="true" applyProtection="true">
      <alignment horizontal="center"/>
    </xf>
    <xf numFmtId="0" fontId="170" fillId="120" borderId="165" xfId="0" applyNumberFormat="true" applyFont="true" applyFill="true" applyBorder="true" applyAlignment="true" applyProtection="true">
      <alignment horizontal="center"/>
    </xf>
    <xf numFmtId="0" fontId="171" fillId="121" borderId="166" xfId="0" applyNumberFormat="true" applyFont="true" applyFill="true" applyBorder="true" applyAlignment="true" applyProtection="true">
      <alignment horizontal="center"/>
    </xf>
    <xf numFmtId="0" fontId="172" fillId="122" borderId="167" xfId="0" applyNumberFormat="true" applyFont="true" applyFill="true" applyBorder="true" applyAlignment="true" applyProtection="true">
      <alignment horizontal="center"/>
    </xf>
    <xf numFmtId="0" fontId="173" fillId="123" borderId="168" xfId="0" applyNumberFormat="true" applyFont="true" applyFill="true" applyBorder="true" applyAlignment="true" applyProtection="true">
      <alignment horizontal="center"/>
    </xf>
    <xf numFmtId="164" fontId="174" fillId="124" borderId="169" xfId="0" applyNumberFormat="true" applyFont="true" applyFill="true" applyBorder="true" applyAlignment="true" applyProtection="true">
      <alignment horizontal="center"/>
    </xf>
    <xf numFmtId="0" fontId="175" fillId="125" borderId="170" xfId="0" applyNumberFormat="true" applyFont="true" applyFill="true" applyBorder="true" applyAlignment="true" applyProtection="true">
      <alignment horizontal="center"/>
    </xf>
    <xf numFmtId="0" fontId="176" fillId="126" borderId="171" xfId="0" applyNumberFormat="true" applyFont="true" applyFill="true" applyBorder="true" applyAlignment="true" applyProtection="true">
      <alignment horizontal="center"/>
    </xf>
    <xf numFmtId="0" fontId="177" fillId="127" borderId="172" xfId="0" applyNumberFormat="true" applyFont="true" applyFill="true" applyBorder="true" applyAlignment="true" applyProtection="true">
      <alignment horizontal="center"/>
    </xf>
    <xf numFmtId="0" fontId="178" fillId="128" borderId="173" xfId="0" applyNumberFormat="true" applyFont="true" applyFill="true" applyBorder="true" applyAlignment="true" applyProtection="true">
      <alignment horizontal="center"/>
    </xf>
    <xf numFmtId="164" fontId="179" fillId="129" borderId="174" xfId="0" applyNumberFormat="true" applyFont="true" applyFill="true" applyBorder="true" applyAlignment="true" applyProtection="true">
      <alignment horizontal="center"/>
    </xf>
    <xf numFmtId="0" fontId="180" fillId="130" borderId="175" xfId="0" applyNumberFormat="true" applyFont="true" applyFill="true" applyBorder="true" applyAlignment="true" applyProtection="true">
      <alignment horizontal="center"/>
    </xf>
    <xf numFmtId="0" fontId="181" fillId="131" borderId="176" xfId="0" applyNumberFormat="true" applyFont="true" applyFill="true" applyBorder="true" applyAlignment="true" applyProtection="true">
      <alignment horizontal="center"/>
    </xf>
    <xf numFmtId="0" fontId="182" fillId="132" borderId="177" xfId="0" applyNumberFormat="true" applyFont="true" applyFill="true" applyBorder="true" applyAlignment="true" applyProtection="true">
      <alignment horizontal="center"/>
    </xf>
    <xf numFmtId="0" fontId="183" fillId="133" borderId="178" xfId="0" applyNumberFormat="true" applyFont="true" applyFill="true" applyBorder="true" applyAlignment="true" applyProtection="true">
      <alignment horizontal="center"/>
    </xf>
    <xf numFmtId="164" fontId="184" fillId="134" borderId="179" xfId="0" applyNumberFormat="true" applyFont="true" applyFill="true" applyBorder="true" applyAlignment="true" applyProtection="true">
      <alignment horizontal="center"/>
    </xf>
    <xf numFmtId="0" fontId="185" fillId="135" borderId="180" xfId="0" applyNumberFormat="true" applyFont="true" applyFill="true" applyBorder="true" applyAlignment="true" applyProtection="true">
      <alignment horizontal="center"/>
    </xf>
    <xf numFmtId="0" fontId="186" fillId="136" borderId="181" xfId="0" applyNumberFormat="true" applyFont="true" applyFill="true" applyBorder="true" applyAlignment="true" applyProtection="true">
      <alignment horizontal="center"/>
    </xf>
    <xf numFmtId="0" fontId="187" fillId="137" borderId="182" xfId="0" applyNumberFormat="true" applyFont="true" applyFill="true" applyBorder="true" applyAlignment="true" applyProtection="true">
      <alignment horizontal="center"/>
    </xf>
    <xf numFmtId="0" fontId="188" fillId="138" borderId="183" xfId="0" applyNumberFormat="true" applyFont="true" applyFill="true" applyBorder="true" applyAlignment="true" applyProtection="true">
      <alignment horizontal="center"/>
    </xf>
    <xf numFmtId="164" fontId="189" fillId="139" borderId="184" xfId="0" applyNumberFormat="true" applyFont="true" applyFill="true" applyBorder="true" applyAlignment="true" applyProtection="true">
      <alignment horizontal="center"/>
    </xf>
    <xf numFmtId="0" fontId="190" fillId="140" borderId="185" xfId="0" applyNumberFormat="true" applyFont="true" applyFill="true" applyBorder="true" applyAlignment="true" applyProtection="true">
      <alignment horizontal="center"/>
    </xf>
    <xf numFmtId="0" fontId="191" fillId="141" borderId="186" xfId="0" applyNumberFormat="true" applyFont="true" applyFill="true" applyBorder="true" applyAlignment="true" applyProtection="true">
      <alignment horizontal="center"/>
    </xf>
    <xf numFmtId="0" fontId="192" fillId="142" borderId="187" xfId="0" applyNumberFormat="true" applyFont="true" applyFill="true" applyBorder="true" applyAlignment="true" applyProtection="true">
      <alignment horizontal="center"/>
    </xf>
    <xf numFmtId="0" fontId="193" fillId="143" borderId="188" xfId="0" applyNumberFormat="true" applyFont="true" applyFill="true" applyBorder="true" applyAlignment="true" applyProtection="true">
      <alignment horizontal="center"/>
    </xf>
    <xf numFmtId="164" fontId="194" fillId="144" borderId="189" xfId="0" applyNumberFormat="true" applyFont="true" applyFill="true" applyBorder="true" applyAlignment="true" applyProtection="true">
      <alignment horizontal="center"/>
    </xf>
    <xf numFmtId="0" fontId="195" fillId="145" borderId="190" xfId="0" applyNumberFormat="true" applyFont="true" applyFill="true" applyBorder="true" applyAlignment="true" applyProtection="true">
      <alignment horizontal="center"/>
    </xf>
    <xf numFmtId="0" fontId="196" fillId="146" borderId="191" xfId="0" applyNumberFormat="true" applyFont="true" applyFill="true" applyBorder="true" applyAlignment="true" applyProtection="true">
      <alignment horizontal="center"/>
    </xf>
    <xf numFmtId="0" fontId="197" fillId="147" borderId="192" xfId="0" applyNumberFormat="true" applyFont="true" applyFill="true" applyBorder="true" applyAlignment="true" applyProtection="true">
      <alignment horizontal="center"/>
    </xf>
    <xf numFmtId="0" fontId="198" fillId="148" borderId="193" xfId="0" applyNumberFormat="true" applyFont="true" applyFill="true" applyBorder="true" applyAlignment="true" applyProtection="true">
      <alignment horizontal="center"/>
    </xf>
    <xf numFmtId="164" fontId="199" fillId="149" borderId="194" xfId="0" applyNumberFormat="true" applyFont="true" applyFill="true" applyBorder="true" applyAlignment="true" applyProtection="true">
      <alignment horizontal="center"/>
    </xf>
    <xf numFmtId="0" fontId="200" fillId="150" borderId="195" xfId="0" applyNumberFormat="true" applyFont="true" applyFill="true" applyBorder="true" applyAlignment="true" applyProtection="true">
      <alignment horizontal="center"/>
    </xf>
    <xf numFmtId="0" fontId="201" fillId="151" borderId="196" xfId="0" applyNumberFormat="true" applyFont="true" applyFill="true" applyBorder="true" applyAlignment="true" applyProtection="true">
      <alignment horizontal="center"/>
    </xf>
    <xf numFmtId="0" fontId="202" fillId="152" borderId="197" xfId="0" applyNumberFormat="true" applyFont="true" applyFill="true" applyBorder="true" applyAlignment="true" applyProtection="true">
      <alignment horizontal="center"/>
    </xf>
    <xf numFmtId="0" fontId="203" fillId="153" borderId="198" xfId="0" applyNumberFormat="true" applyFont="true" applyFill="true" applyBorder="true" applyAlignment="true" applyProtection="true">
      <alignment horizontal="center"/>
    </xf>
    <xf numFmtId="164" fontId="204" fillId="154" borderId="199" xfId="0" applyNumberFormat="true" applyFont="true" applyFill="true" applyBorder="true" applyAlignment="true" applyProtection="true">
      <alignment horizontal="center"/>
    </xf>
    <xf numFmtId="0" fontId="205" fillId="155" borderId="200" xfId="0" applyNumberFormat="true" applyFont="true" applyFill="true" applyBorder="true" applyAlignment="true" applyProtection="true">
      <alignment horizontal="center"/>
    </xf>
    <xf numFmtId="0" fontId="206" fillId="156" borderId="201" xfId="0" applyNumberFormat="true" applyFont="true" applyFill="true" applyBorder="true" applyAlignment="true" applyProtection="true">
      <alignment horizontal="center"/>
    </xf>
    <xf numFmtId="0" fontId="207" fillId="157" borderId="202" xfId="0" applyNumberFormat="true" applyFont="true" applyFill="true" applyBorder="true" applyAlignment="true" applyProtection="true">
      <alignment horizontal="center"/>
    </xf>
    <xf numFmtId="0" fontId="208" fillId="158" borderId="203" xfId="0" applyNumberFormat="true" applyFont="true" applyFill="true" applyBorder="true" applyAlignment="true" applyProtection="true">
      <alignment horizontal="center"/>
    </xf>
    <xf numFmtId="164" fontId="209" fillId="159" borderId="204" xfId="0" applyNumberFormat="true" applyFont="true" applyFill="true" applyBorder="true" applyAlignment="true" applyProtection="true">
      <alignment horizontal="center"/>
    </xf>
    <xf numFmtId="0" fontId="210" fillId="160" borderId="205" xfId="0" applyNumberFormat="true" applyFont="true" applyFill="true" applyBorder="true" applyAlignment="true" applyProtection="true">
      <alignment horizontal="center"/>
    </xf>
    <xf numFmtId="0" fontId="211" fillId="161" borderId="206" xfId="0" applyNumberFormat="true" applyFont="true" applyFill="true" applyBorder="true" applyAlignment="true" applyProtection="true">
      <alignment horizontal="center"/>
    </xf>
    <xf numFmtId="0" fontId="212" fillId="162" borderId="207" xfId="0" applyNumberFormat="true" applyFont="true" applyFill="true" applyBorder="true" applyAlignment="true" applyProtection="true">
      <alignment horizontal="center"/>
    </xf>
    <xf numFmtId="0" fontId="213" fillId="163" borderId="208" xfId="0" applyNumberFormat="true" applyFont="true" applyFill="true" applyBorder="true" applyAlignment="true" applyProtection="true">
      <alignment horizontal="center"/>
    </xf>
    <xf numFmtId="164" fontId="214" fillId="164" borderId="209" xfId="0" applyNumberFormat="true" applyFont="true" applyFill="true" applyBorder="true" applyAlignment="true" applyProtection="true">
      <alignment horizontal="center"/>
    </xf>
    <xf numFmtId="0" fontId="215" fillId="165" borderId="210" xfId="0" applyNumberFormat="true" applyFont="true" applyFill="true" applyBorder="true" applyAlignment="true" applyProtection="true">
      <alignment horizontal="center"/>
    </xf>
    <xf numFmtId="0" fontId="216" fillId="166" borderId="211" xfId="0" applyNumberFormat="true" applyFont="true" applyFill="true" applyBorder="true" applyAlignment="true" applyProtection="true">
      <alignment horizontal="center"/>
    </xf>
    <xf numFmtId="0" fontId="217" fillId="167" borderId="212" xfId="0" applyNumberFormat="true" applyFont="true" applyFill="true" applyBorder="true" applyAlignment="true" applyProtection="true">
      <alignment horizontal="center"/>
    </xf>
    <xf numFmtId="0" fontId="218" fillId="168" borderId="213" xfId="0" applyNumberFormat="true" applyFont="true" applyFill="true" applyBorder="true" applyAlignment="true" applyProtection="true">
      <alignment horizontal="center"/>
    </xf>
    <xf numFmtId="164" fontId="219" fillId="169" borderId="214" xfId="0" applyNumberFormat="true" applyFont="true" applyFill="true" applyBorder="true" applyAlignment="true" applyProtection="true">
      <alignment horizontal="center"/>
    </xf>
    <xf numFmtId="0" fontId="220" fillId="170" borderId="215" xfId="0" applyNumberFormat="true" applyFont="true" applyFill="true" applyBorder="true" applyAlignment="true" applyProtection="true">
      <alignment horizontal="center"/>
    </xf>
    <xf numFmtId="0" fontId="221" fillId="171" borderId="216" xfId="0" applyNumberFormat="true" applyFont="true" applyFill="true" applyBorder="true" applyAlignment="true" applyProtection="true">
      <alignment horizontal="center"/>
    </xf>
    <xf numFmtId="0" fontId="222" fillId="172" borderId="217" xfId="0" applyNumberFormat="true" applyFont="true" applyFill="true" applyBorder="true" applyAlignment="true" applyProtection="true">
      <alignment horizontal="center"/>
    </xf>
    <xf numFmtId="0" fontId="223" fillId="173" borderId="218" xfId="0" applyNumberFormat="true" applyFont="true" applyFill="true" applyBorder="true" applyAlignment="true" applyProtection="true">
      <alignment horizontal="center"/>
    </xf>
    <xf numFmtId="164" fontId="224" fillId="174" borderId="219" xfId="0" applyNumberFormat="true" applyFont="true" applyFill="true" applyBorder="true" applyAlignment="true" applyProtection="true">
      <alignment horizontal="center"/>
    </xf>
    <xf numFmtId="0" fontId="225" fillId="175" borderId="220" xfId="0" applyNumberFormat="true" applyFont="true" applyFill="true" applyBorder="true" applyAlignment="true" applyProtection="true">
      <alignment horizontal="center"/>
    </xf>
    <xf numFmtId="0" fontId="226" fillId="176" borderId="221" xfId="0" applyNumberFormat="true" applyFont="true" applyFill="true" applyBorder="true" applyAlignment="true" applyProtection="true">
      <alignment horizontal="center"/>
    </xf>
    <xf numFmtId="0" fontId="227" fillId="177" borderId="222" xfId="0" applyNumberFormat="true" applyFont="true" applyFill="true" applyBorder="true" applyAlignment="true" applyProtection="true">
      <alignment horizontal="center"/>
    </xf>
    <xf numFmtId="0" fontId="228" fillId="178" borderId="223" xfId="0" applyNumberFormat="true" applyFont="true" applyFill="true" applyBorder="true" applyAlignment="true" applyProtection="true">
      <alignment horizontal="center"/>
    </xf>
    <xf numFmtId="164" fontId="229" fillId="179" borderId="224" xfId="0" applyNumberFormat="true" applyFont="true" applyFill="true" applyBorder="true" applyAlignment="true" applyProtection="true">
      <alignment horizontal="center"/>
    </xf>
    <xf numFmtId="0" fontId="230" fillId="180" borderId="225" xfId="0" applyNumberFormat="true" applyFont="true" applyFill="true" applyBorder="true" applyAlignment="true" applyProtection="true">
      <alignment horizontal="center"/>
    </xf>
    <xf numFmtId="0" fontId="231" fillId="181" borderId="226" xfId="0" applyNumberFormat="true" applyFont="true" applyFill="true" applyBorder="true" applyAlignment="true" applyProtection="true">
      <alignment horizontal="center"/>
    </xf>
    <xf numFmtId="0" fontId="232" fillId="182" borderId="227" xfId="0" applyNumberFormat="true" applyFont="true" applyFill="true" applyBorder="true" applyAlignment="true" applyProtection="true">
      <alignment horizontal="center"/>
    </xf>
    <xf numFmtId="0" fontId="233" fillId="183" borderId="228" xfId="0" applyNumberFormat="true" applyFont="true" applyFill="true" applyBorder="true" applyAlignment="true" applyProtection="true">
      <alignment horizontal="center"/>
    </xf>
    <xf numFmtId="164" fontId="234" fillId="184" borderId="229" xfId="0" applyNumberFormat="true" applyFont="true" applyFill="true" applyBorder="true" applyAlignment="true" applyProtection="true">
      <alignment horizontal="center"/>
    </xf>
    <xf numFmtId="0" fontId="235" fillId="185" borderId="230" xfId="0" applyNumberFormat="true" applyFont="true" applyFill="true" applyBorder="true" applyAlignment="true" applyProtection="true">
      <alignment horizontal="center"/>
    </xf>
    <xf numFmtId="0" fontId="236" fillId="186" borderId="231" xfId="0" applyNumberFormat="true" applyFont="true" applyFill="true" applyBorder="true" applyAlignment="true" applyProtection="true">
      <alignment horizontal="center"/>
    </xf>
    <xf numFmtId="0" fontId="237" fillId="187" borderId="232" xfId="0" applyNumberFormat="true" applyFont="true" applyFill="true" applyBorder="true" applyAlignment="true" applyProtection="true">
      <alignment horizontal="center"/>
    </xf>
    <xf numFmtId="0" fontId="238" fillId="188" borderId="233" xfId="0" applyNumberFormat="true" applyFont="true" applyFill="true" applyBorder="true" applyAlignment="true" applyProtection="true">
      <alignment horizontal="center"/>
    </xf>
    <xf numFmtId="164" fontId="239" fillId="189" borderId="234" xfId="0" applyNumberFormat="true" applyFont="true" applyFill="true" applyBorder="true" applyAlignment="true" applyProtection="true">
      <alignment horizontal="center"/>
    </xf>
    <xf numFmtId="0" fontId="240" fillId="190" borderId="235" xfId="0" applyNumberFormat="true" applyFont="true" applyFill="true" applyBorder="true" applyAlignment="true" applyProtection="true">
      <alignment horizontal="center"/>
    </xf>
    <xf numFmtId="0" fontId="241" fillId="191" borderId="236" xfId="0" applyNumberFormat="true" applyFont="true" applyFill="true" applyBorder="true" applyAlignment="true" applyProtection="true">
      <alignment horizontal="center"/>
    </xf>
    <xf numFmtId="0" fontId="242" fillId="192" borderId="237" xfId="0" applyNumberFormat="true" applyFont="true" applyFill="true" applyBorder="true" applyAlignment="true" applyProtection="true">
      <alignment horizontal="center"/>
    </xf>
    <xf numFmtId="0" fontId="7" fillId="17" borderId="55"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63" xfId="0" applyFont="true" applyBorder="true" applyAlignment="true">
      <alignment horizontal="left" vertical="center" wrapText="true"/>
    </xf>
    <xf numFmtId="0" fontId="91" fillId="48" borderId="18" xfId="0" applyFont="true" applyFill="true" applyBorder="true" applyAlignment="true">
      <alignment horizontal="center"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62" fillId="0" borderId="2" xfId="0" applyFont="true" applyBorder="true" applyAlignment="true">
      <alignment horizontal="left" vertical="center" wrapText="true"/>
    </xf>
    <xf numFmtId="0" fontId="62"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93" xfId="20" applyFont="true" applyFill="true" applyAlignment="true">
      <alignment horizontal="center" vertical="center"/>
    </xf>
    <xf numFmtId="0" fontId="11" fillId="2" borderId="93" xfId="20" applyFont="true" applyFill="true"/>
    <xf numFmtId="0" fontId="61" fillId="2" borderId="93" xfId="20" applyFont="true" applyFill="true" applyAlignment="true">
      <alignment horizontal="center" vertical="center"/>
    </xf>
    <xf numFmtId="0" fontId="78" fillId="2" borderId="93" xfId="20" applyFont="true" applyFill="true"/>
    <xf numFmtId="0" fontId="26" fillId="2" borderId="93" xfId="20" applyFont="true" applyFill="true"/>
    <xf numFmtId="0" fontId="79" fillId="2" borderId="93" xfId="20" applyFont="true" applyFill="true"/>
    <xf numFmtId="0" fontId="64" fillId="2" borderId="93" xfId="20" applyFont="true" applyFill="true"/>
    <xf numFmtId="0" fontId="11" fillId="2" borderId="93" xfId="20" applyFont="true" applyFill="true" applyAlignment="true">
      <alignment vertical="center" wrapText="true"/>
    </xf>
    <xf numFmtId="0" fontId="5" fillId="2" borderId="93" xfId="20" applyFont="true" applyFill="true" applyAlignment="true">
      <alignment vertical="center" wrapText="true"/>
    </xf>
    <xf numFmtId="0" fontId="11" fillId="0" borderId="93" xfId="20" applyFont="true"/>
    <xf numFmtId="0" fontId="7" fillId="2" borderId="93" xfId="20" applyFont="true" applyFill="true"/>
    <xf numFmtId="0" fontId="3" fillId="2" borderId="93" xfId="20" applyFont="true" applyFill="true"/>
    <xf numFmtId="0" fontId="14" fillId="0" borderId="74" xfId="20" applyFont="true" applyBorder="true" applyAlignment="true">
      <alignment horizontal="center" vertical="center" wrapText="true"/>
    </xf>
    <xf numFmtId="0" fontId="63"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3" fillId="43" borderId="57" xfId="20" applyFont="true" applyFill="true" applyBorder="true" applyAlignment="true">
      <alignment horizontal="center" vertical="center"/>
    </xf>
    <xf numFmtId="0" fontId="63"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3" fillId="27" borderId="15" xfId="20" applyFont="true" applyFill="true" applyBorder="true" applyAlignment="true">
      <alignment horizontal="center" vertical="center"/>
    </xf>
    <xf numFmtId="0" fontId="63"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93"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6" xfId="20" applyFont="true" applyFill="true" applyBorder="true"/>
    <xf numFmtId="165" fontId="3" fillId="2" borderId="93"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59" xfId="20" applyFont="true" applyFill="true" applyBorder="true"/>
    <xf numFmtId="0" fontId="16" fillId="2" borderId="82" xfId="20" applyFont="true" applyFill="true" applyBorder="true" applyAlignment="true">
      <alignment horizontal="left"/>
    </xf>
    <xf numFmtId="0" fontId="16" fillId="2" borderId="59"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3" xfId="20" applyFont="true" applyFill="true"/>
    <xf numFmtId="0" fontId="16" fillId="2" borderId="93" xfId="20" applyFont="true" applyFill="true" applyAlignment="true">
      <alignment horizontal="left" vertical="center"/>
    </xf>
    <xf numFmtId="0" fontId="243" fillId="42" borderId="93" xfId="22" applyFont="true" applyFill="true" applyAlignment="true">
      <alignment horizontal="left" vertical="center" wrapText="true"/>
    </xf>
    <xf numFmtId="0" fontId="243" fillId="43" borderId="238" xfId="22" applyFont="true" applyFill="true" applyBorder="true" applyAlignment="true">
      <alignment horizontal="left" vertical="center" wrapText="true"/>
    </xf>
    <xf numFmtId="0" fontId="243" fillId="43" borderId="93" xfId="22" applyFont="true" applyFill="true" applyAlignment="true">
      <alignment horizontal="left" vertical="center" wrapText="true"/>
    </xf>
    <xf numFmtId="0" fontId="243" fillId="27" borderId="93" xfId="22" applyFont="true" applyFill="true" applyAlignment="true">
      <alignment horizontal="left" vertical="center" wrapText="true"/>
    </xf>
    <xf numFmtId="0" fontId="16" fillId="193" borderId="93" xfId="22" applyFont="true" applyFill="true" applyAlignment="true">
      <alignment horizontal="left" vertical="center" wrapText="true"/>
    </xf>
    <xf numFmtId="0" fontId="16" fillId="44" borderId="93" xfId="22" applyFont="true" applyFill="true" applyAlignment="true">
      <alignment horizontal="left" vertical="center" wrapText="true"/>
    </xf>
    <xf numFmtId="0" fontId="16" fillId="194" borderId="93" xfId="22" applyFont="true" applyFill="true" applyAlignment="true">
      <alignment horizontal="left" vertical="center" wrapText="true"/>
    </xf>
    <xf numFmtId="1" fontId="244" fillId="195" borderId="239" xfId="0" applyNumberFormat="true" applyFont="true" applyFill="true" applyBorder="true" applyAlignment="true" applyProtection="true">
      <alignment horizontal="center" vertical="center" textRotation="0" wrapText="false" indent="0" shrinkToFit="false"/>
      <protection locked="true" hidden="false"/>
    </xf>
    <xf numFmtId="0" fontId="245" fillId="196" borderId="240" xfId="0" applyNumberFormat="true" applyFont="true" applyFill="true" applyBorder="true" applyAlignment="true" applyProtection="true">
      <alignment horizontal="center" vertical="bottom" textRotation="0" wrapText="false" indent="0" shrinkToFit="false"/>
      <protection locked="true" hidden="false"/>
    </xf>
    <xf numFmtId="164" fontId="246" fillId="197" borderId="241" xfId="0" applyNumberFormat="true" applyFont="true" applyFill="true" applyBorder="true" applyAlignment="true" applyProtection="true">
      <alignment horizontal="center" vertical="bottom" textRotation="0" wrapText="false" indent="0" shrinkToFit="false"/>
      <protection locked="true" hidden="false"/>
    </xf>
    <xf numFmtId="0" fontId="247" fillId="198" borderId="242" xfId="0" applyNumberFormat="true" applyFont="true" applyFill="true" applyBorder="true" applyAlignment="true" applyProtection="true">
      <alignment horizontal="center" vertical="bottom" textRotation="0" wrapText="false" indent="0" shrinkToFit="false"/>
      <protection locked="true" hidden="false"/>
    </xf>
    <xf numFmtId="0" fontId="248" fillId="199" borderId="243" xfId="0" applyNumberFormat="true" applyFont="true" applyFill="true" applyBorder="true" applyAlignment="true" applyProtection="true">
      <alignment horizontal="center" vertical="bottom" textRotation="0" wrapText="false" indent="0" shrinkToFit="false"/>
      <protection locked="true" hidden="false"/>
    </xf>
    <xf numFmtId="0" fontId="249" fillId="200" borderId="244" xfId="0" applyNumberFormat="true" applyFont="true" applyFill="true" applyBorder="true" applyAlignment="true" applyProtection="true">
      <alignment horizontal="center" vertical="bottom" textRotation="0" wrapText="false" indent="0" shrinkToFit="false"/>
      <protection locked="true" hidden="false"/>
    </xf>
    <xf numFmtId="1" fontId="250" fillId="201" borderId="245" xfId="0" applyNumberFormat="true" applyFont="true" applyFill="true" applyBorder="true" applyAlignment="true" applyProtection="true">
      <alignment horizontal="center" vertical="center" textRotation="0" wrapText="false" indent="0" shrinkToFit="false"/>
      <protection locked="true" hidden="false"/>
    </xf>
    <xf numFmtId="0" fontId="251" fillId="202" borderId="246" xfId="0" applyNumberFormat="true" applyFont="true" applyFill="true" applyBorder="true" applyAlignment="true" applyProtection="true">
      <alignment horizontal="center" vertical="bottom" textRotation="0" wrapText="false" indent="0" shrinkToFit="false"/>
      <protection locked="true" hidden="false"/>
    </xf>
    <xf numFmtId="164" fontId="252" fillId="203" borderId="247" xfId="0" applyNumberFormat="true" applyFont="true" applyFill="true" applyBorder="true" applyAlignment="true" applyProtection="true">
      <alignment horizontal="center" vertical="bottom" textRotation="0" wrapText="false" indent="0" shrinkToFit="false"/>
      <protection locked="true" hidden="false"/>
    </xf>
    <xf numFmtId="0" fontId="253" fillId="204" borderId="248" xfId="0" applyNumberFormat="true" applyFont="true" applyFill="true" applyBorder="true" applyAlignment="true" applyProtection="true">
      <alignment horizontal="center" vertical="bottom" textRotation="0" wrapText="false" indent="0" shrinkToFit="false"/>
      <protection locked="true" hidden="false"/>
    </xf>
    <xf numFmtId="0" fontId="254" fillId="205" borderId="249" xfId="0" applyNumberFormat="true" applyFont="true" applyFill="true" applyBorder="true" applyAlignment="true" applyProtection="true">
      <alignment horizontal="center" vertical="bottom" textRotation="0" wrapText="false" indent="0" shrinkToFit="false"/>
      <protection locked="true" hidden="false"/>
    </xf>
    <xf numFmtId="0" fontId="255" fillId="206" borderId="250" xfId="0" applyNumberFormat="true" applyFont="true" applyFill="true" applyBorder="true" applyAlignment="true" applyProtection="true">
      <alignment horizontal="center" vertical="bottom" textRotation="0" wrapText="false" indent="0" shrinkToFit="false"/>
      <protection locked="true" hidden="false"/>
    </xf>
    <xf numFmtId="1" fontId="256" fillId="207" borderId="251" xfId="0" applyNumberFormat="true" applyFont="true" applyFill="true" applyBorder="true" applyAlignment="true" applyProtection="true">
      <alignment horizontal="center" vertical="center" textRotation="0" wrapText="false" indent="0" shrinkToFit="false"/>
      <protection locked="true" hidden="false"/>
    </xf>
    <xf numFmtId="0" fontId="257" fillId="208" borderId="252" xfId="0" applyNumberFormat="true" applyFont="true" applyFill="true" applyBorder="true" applyAlignment="true" applyProtection="true">
      <alignment horizontal="center" vertical="bottom" textRotation="0" wrapText="false" indent="0" shrinkToFit="false"/>
      <protection locked="true" hidden="false"/>
    </xf>
    <xf numFmtId="164" fontId="258" fillId="209" borderId="253" xfId="0" applyNumberFormat="true" applyFont="true" applyFill="true" applyBorder="true" applyAlignment="true" applyProtection="true">
      <alignment horizontal="center" vertical="bottom" textRotation="0" wrapText="false" indent="0" shrinkToFit="false"/>
      <protection locked="true" hidden="false"/>
    </xf>
    <xf numFmtId="0" fontId="259" fillId="210" borderId="254" xfId="0" applyNumberFormat="true" applyFont="true" applyFill="true" applyBorder="true" applyAlignment="true" applyProtection="true">
      <alignment horizontal="center" vertical="bottom" textRotation="0" wrapText="false" indent="0" shrinkToFit="false"/>
      <protection locked="true" hidden="false"/>
    </xf>
    <xf numFmtId="0" fontId="260" fillId="211" borderId="255" xfId="0" applyNumberFormat="true" applyFont="true" applyFill="true" applyBorder="true" applyAlignment="true" applyProtection="true">
      <alignment horizontal="center" vertical="bottom" textRotation="0" wrapText="false" indent="0" shrinkToFit="false"/>
      <protection locked="true" hidden="false"/>
    </xf>
    <xf numFmtId="0" fontId="261" fillId="212" borderId="256" xfId="0" applyNumberFormat="true" applyFont="true" applyFill="true" applyBorder="true" applyAlignment="true" applyProtection="true">
      <alignment horizontal="center" vertical="bottom" textRotation="0" wrapText="false" indent="0" shrinkToFit="false"/>
      <protection locked="true" hidden="false"/>
    </xf>
    <xf numFmtId="1" fontId="262" fillId="213" borderId="257" xfId="0" applyNumberFormat="true" applyFont="true" applyFill="true" applyBorder="true" applyAlignment="true" applyProtection="true">
      <alignment horizontal="center" vertical="center" textRotation="0" wrapText="false" indent="0" shrinkToFit="false"/>
      <protection locked="true" hidden="false"/>
    </xf>
    <xf numFmtId="0" fontId="263" fillId="214" borderId="258" xfId="0" applyNumberFormat="true" applyFont="true" applyFill="true" applyBorder="true" applyAlignment="true" applyProtection="true">
      <alignment horizontal="center" vertical="bottom" textRotation="0" wrapText="false" indent="0" shrinkToFit="false"/>
      <protection locked="true" hidden="false"/>
    </xf>
    <xf numFmtId="164" fontId="264" fillId="215" borderId="259" xfId="0" applyNumberFormat="true" applyFont="true" applyFill="true" applyBorder="true" applyAlignment="true" applyProtection="true">
      <alignment horizontal="center" vertical="bottom" textRotation="0" wrapText="false" indent="0" shrinkToFit="false"/>
      <protection locked="true" hidden="false"/>
    </xf>
    <xf numFmtId="0" fontId="265" fillId="216" borderId="260" xfId="0" applyNumberFormat="true" applyFont="true" applyFill="true" applyBorder="true" applyAlignment="true" applyProtection="true">
      <alignment horizontal="center" vertical="bottom" textRotation="0" wrapText="false" indent="0" shrinkToFit="false"/>
      <protection locked="true" hidden="false"/>
    </xf>
    <xf numFmtId="0" fontId="266" fillId="217" borderId="261" xfId="0" applyNumberFormat="true" applyFont="true" applyFill="true" applyBorder="true" applyAlignment="true" applyProtection="true">
      <alignment horizontal="center" vertical="bottom" textRotation="0" wrapText="false" indent="0" shrinkToFit="false"/>
      <protection locked="true" hidden="false"/>
    </xf>
    <xf numFmtId="0" fontId="267" fillId="218" borderId="262" xfId="0" applyNumberFormat="true" applyFont="true" applyFill="true" applyBorder="true" applyAlignment="true" applyProtection="true">
      <alignment horizontal="center" vertical="bottom" textRotation="0" wrapText="false" indent="0" shrinkToFit="false"/>
      <protection locked="true" hidden="false"/>
    </xf>
    <xf numFmtId="1" fontId="268" fillId="219" borderId="263" xfId="0" applyNumberFormat="true" applyFont="true" applyFill="true" applyBorder="true" applyAlignment="true" applyProtection="true">
      <alignment horizontal="center" vertical="center" textRotation="0" wrapText="false" indent="0" shrinkToFit="false"/>
      <protection locked="true" hidden="false"/>
    </xf>
    <xf numFmtId="0" fontId="269" fillId="220" borderId="264" xfId="0" applyNumberFormat="true" applyFont="true" applyFill="true" applyBorder="true" applyAlignment="true" applyProtection="true">
      <alignment horizontal="center" vertical="bottom" textRotation="0" wrapText="false" indent="0" shrinkToFit="false"/>
      <protection locked="true" hidden="false"/>
    </xf>
    <xf numFmtId="164" fontId="270" fillId="221" borderId="265" xfId="0" applyNumberFormat="true" applyFont="true" applyFill="true" applyBorder="true" applyAlignment="true" applyProtection="true">
      <alignment horizontal="center" vertical="bottom" textRotation="0" wrapText="false" indent="0" shrinkToFit="false"/>
      <protection locked="true" hidden="false"/>
    </xf>
    <xf numFmtId="0" fontId="271" fillId="222" borderId="266" xfId="0" applyNumberFormat="true" applyFont="true" applyFill="true" applyBorder="true" applyAlignment="true" applyProtection="true">
      <alignment horizontal="center" vertical="bottom" textRotation="0" wrapText="false" indent="0" shrinkToFit="false"/>
      <protection locked="true" hidden="false"/>
    </xf>
    <xf numFmtId="0" fontId="272" fillId="223" borderId="267" xfId="0" applyNumberFormat="true" applyFont="true" applyFill="true" applyBorder="true" applyAlignment="true" applyProtection="true">
      <alignment horizontal="center" vertical="bottom" textRotation="0" wrapText="false" indent="0" shrinkToFit="false"/>
      <protection locked="true" hidden="false"/>
    </xf>
    <xf numFmtId="0" fontId="273" fillId="224" borderId="268" xfId="0" applyNumberFormat="true" applyFont="true" applyFill="true" applyBorder="true" applyAlignment="true" applyProtection="true">
      <alignment horizontal="center" vertical="bottom" textRotation="0" wrapText="false" indent="0" shrinkToFit="false"/>
      <protection locked="true" hidden="false"/>
    </xf>
    <xf numFmtId="1" fontId="274" fillId="225" borderId="269" xfId="0" applyNumberFormat="true" applyFont="true" applyFill="true" applyBorder="true" applyAlignment="true" applyProtection="true">
      <alignment horizontal="center" vertical="center" textRotation="0" wrapText="false" indent="0" shrinkToFit="false"/>
      <protection locked="true" hidden="false"/>
    </xf>
    <xf numFmtId="0" fontId="275" fillId="226" borderId="270" xfId="0" applyNumberFormat="true" applyFont="true" applyFill="true" applyBorder="true" applyAlignment="true" applyProtection="true">
      <alignment horizontal="center" vertical="bottom" textRotation="0" wrapText="false" indent="0" shrinkToFit="false"/>
      <protection locked="true" hidden="false"/>
    </xf>
    <xf numFmtId="164" fontId="276" fillId="227" borderId="271" xfId="0" applyNumberFormat="true" applyFont="true" applyFill="true" applyBorder="true" applyAlignment="true" applyProtection="true">
      <alignment horizontal="center" vertical="bottom" textRotation="0" wrapText="false" indent="0" shrinkToFit="false"/>
      <protection locked="true" hidden="false"/>
    </xf>
    <xf numFmtId="0" fontId="277" fillId="228" borderId="272" xfId="0" applyNumberFormat="true" applyFont="true" applyFill="true" applyBorder="true" applyAlignment="true" applyProtection="true">
      <alignment horizontal="center" vertical="bottom" textRotation="0" wrapText="false" indent="0" shrinkToFit="false"/>
      <protection locked="true" hidden="false"/>
    </xf>
    <xf numFmtId="0" fontId="278" fillId="229" borderId="273" xfId="0" applyNumberFormat="true" applyFont="true" applyFill="true" applyBorder="true" applyAlignment="true" applyProtection="true">
      <alignment horizontal="center" vertical="bottom" textRotation="0" wrapText="false" indent="0" shrinkToFit="false"/>
      <protection locked="true" hidden="false"/>
    </xf>
    <xf numFmtId="0" fontId="279" fillId="230" borderId="274" xfId="0" applyNumberFormat="true" applyFont="true" applyFill="true" applyBorder="true" applyAlignment="true" applyProtection="true">
      <alignment horizontal="center" vertical="bottom" textRotation="0" wrapText="false" indent="0" shrinkToFit="false"/>
      <protection locked="true" hidden="false"/>
    </xf>
    <xf numFmtId="1" fontId="280" fillId="231" borderId="275" xfId="0" applyNumberFormat="true" applyFont="true" applyFill="true" applyBorder="true" applyAlignment="true" applyProtection="true">
      <alignment horizontal="center" vertical="center" textRotation="0" wrapText="false" indent="0" shrinkToFit="false"/>
      <protection locked="true" hidden="false"/>
    </xf>
    <xf numFmtId="0" fontId="281" fillId="232" borderId="276" xfId="0" applyNumberFormat="true" applyFont="true" applyFill="true" applyBorder="true" applyAlignment="true" applyProtection="true">
      <alignment horizontal="center" vertical="bottom" textRotation="0" wrapText="false" indent="0" shrinkToFit="false"/>
      <protection locked="true" hidden="false"/>
    </xf>
    <xf numFmtId="164" fontId="282" fillId="233" borderId="277" xfId="0" applyNumberFormat="true" applyFont="true" applyFill="true" applyBorder="true" applyAlignment="true" applyProtection="true">
      <alignment horizontal="center" vertical="bottom" textRotation="0" wrapText="false" indent="0" shrinkToFit="false"/>
      <protection locked="true" hidden="false"/>
    </xf>
    <xf numFmtId="0" fontId="283" fillId="234" borderId="278" xfId="0" applyNumberFormat="true" applyFont="true" applyFill="true" applyBorder="true" applyAlignment="true" applyProtection="true">
      <alignment horizontal="center" vertical="bottom" textRotation="0" wrapText="false" indent="0" shrinkToFit="false"/>
      <protection locked="true" hidden="false"/>
    </xf>
    <xf numFmtId="0" fontId="284" fillId="235" borderId="279" xfId="0" applyNumberFormat="true" applyFont="true" applyFill="true" applyBorder="true" applyAlignment="true" applyProtection="true">
      <alignment horizontal="center" vertical="bottom" textRotation="0" wrapText="false" indent="0" shrinkToFit="false"/>
      <protection locked="true" hidden="false"/>
    </xf>
    <xf numFmtId="0" fontId="285" fillId="236" borderId="280" xfId="0" applyNumberFormat="true" applyFont="true" applyFill="true" applyBorder="true" applyAlignment="true" applyProtection="true">
      <alignment horizontal="center" vertical="bottom" textRotation="0" wrapText="false" indent="0" shrinkToFit="false"/>
      <protection locked="true" hidden="false"/>
    </xf>
    <xf numFmtId="1" fontId="286" fillId="237" borderId="281" xfId="0" applyNumberFormat="true" applyFont="true" applyFill="true" applyBorder="true" applyAlignment="true" applyProtection="true">
      <alignment horizontal="center" vertical="center" textRotation="0" wrapText="false" indent="0" shrinkToFit="false"/>
      <protection locked="true" hidden="false"/>
    </xf>
    <xf numFmtId="0" fontId="287" fillId="238" borderId="282" xfId="0" applyNumberFormat="true" applyFont="true" applyFill="true" applyBorder="true" applyAlignment="true" applyProtection="true">
      <alignment horizontal="center" vertical="bottom" textRotation="0" wrapText="false" indent="0" shrinkToFit="false"/>
      <protection locked="true" hidden="false"/>
    </xf>
    <xf numFmtId="164" fontId="288" fillId="239" borderId="283" xfId="0" applyNumberFormat="true" applyFont="true" applyFill="true" applyBorder="true" applyAlignment="true" applyProtection="true">
      <alignment horizontal="center" vertical="bottom" textRotation="0" wrapText="false" indent="0" shrinkToFit="false"/>
      <protection locked="true" hidden="false"/>
    </xf>
    <xf numFmtId="0" fontId="289" fillId="240" borderId="284" xfId="0" applyNumberFormat="true" applyFont="true" applyFill="true" applyBorder="true" applyAlignment="true" applyProtection="true">
      <alignment horizontal="center" vertical="bottom" textRotation="0" wrapText="false" indent="0" shrinkToFit="false"/>
      <protection locked="true" hidden="false"/>
    </xf>
    <xf numFmtId="0" fontId="290" fillId="241" borderId="285" xfId="0" applyNumberFormat="true" applyFont="true" applyFill="true" applyBorder="true" applyAlignment="true" applyProtection="true">
      <alignment horizontal="center" vertical="bottom" textRotation="0" wrapText="false" indent="0" shrinkToFit="false"/>
      <protection locked="true" hidden="false"/>
    </xf>
    <xf numFmtId="0" fontId="291" fillId="242" borderId="286" xfId="0" applyNumberFormat="true" applyFont="true" applyFill="true" applyBorder="true" applyAlignment="true" applyProtection="true">
      <alignment horizontal="center" vertical="bottom" textRotation="0" wrapText="false" indent="0" shrinkToFit="false"/>
      <protection locked="true" hidden="false"/>
    </xf>
    <xf numFmtId="1" fontId="292" fillId="243" borderId="287" xfId="0" applyNumberFormat="true" applyFont="true" applyFill="true" applyBorder="true" applyAlignment="true" applyProtection="true">
      <alignment horizontal="center" vertical="center" textRotation="0" wrapText="false" indent="0" shrinkToFit="false"/>
      <protection locked="true" hidden="false"/>
    </xf>
    <xf numFmtId="0" fontId="293" fillId="244" borderId="288" xfId="0" applyNumberFormat="true" applyFont="true" applyFill="true" applyBorder="true" applyAlignment="true" applyProtection="true">
      <alignment horizontal="center" vertical="bottom" textRotation="0" wrapText="false" indent="0" shrinkToFit="false"/>
      <protection locked="true" hidden="false"/>
    </xf>
    <xf numFmtId="164" fontId="294" fillId="245" borderId="289" xfId="0" applyNumberFormat="true" applyFont="true" applyFill="true" applyBorder="true" applyAlignment="true" applyProtection="true">
      <alignment horizontal="center" vertical="bottom" textRotation="0" wrapText="false" indent="0" shrinkToFit="false"/>
      <protection locked="true" hidden="false"/>
    </xf>
    <xf numFmtId="0" fontId="295" fillId="246" borderId="290" xfId="0" applyNumberFormat="true" applyFont="true" applyFill="true" applyBorder="true" applyAlignment="true" applyProtection="true">
      <alignment horizontal="center" vertical="bottom" textRotation="0" wrapText="false" indent="0" shrinkToFit="false"/>
      <protection locked="true" hidden="false"/>
    </xf>
    <xf numFmtId="0" fontId="296" fillId="247" borderId="291" xfId="0" applyNumberFormat="true" applyFont="true" applyFill="true" applyBorder="true" applyAlignment="true" applyProtection="true">
      <alignment horizontal="center" vertical="bottom" textRotation="0" wrapText="false" indent="0" shrinkToFit="false"/>
      <protection locked="true" hidden="false"/>
    </xf>
    <xf numFmtId="0" fontId="297" fillId="248" borderId="292" xfId="0" applyNumberFormat="true" applyFont="true" applyFill="true" applyBorder="true" applyAlignment="true" applyProtection="true">
      <alignment horizontal="center" vertical="bottom" textRotation="0" wrapText="false" indent="0" shrinkToFit="false"/>
      <protection locked="true" hidden="false"/>
    </xf>
    <xf numFmtId="1" fontId="298" fillId="249" borderId="293" xfId="0" applyNumberFormat="true" applyFont="true" applyFill="true" applyBorder="true" applyAlignment="true" applyProtection="true">
      <alignment horizontal="center" vertical="center" textRotation="0" wrapText="false" indent="0" shrinkToFit="false"/>
      <protection locked="true" hidden="false"/>
    </xf>
    <xf numFmtId="0" fontId="299" fillId="250" borderId="294" xfId="0" applyNumberFormat="true" applyFont="true" applyFill="true" applyBorder="true" applyAlignment="true" applyProtection="true">
      <alignment horizontal="center" vertical="bottom" textRotation="0" wrapText="false" indent="0" shrinkToFit="false"/>
      <protection locked="true" hidden="false"/>
    </xf>
    <xf numFmtId="164" fontId="300" fillId="251" borderId="295" xfId="0" applyNumberFormat="true" applyFont="true" applyFill="true" applyBorder="true" applyAlignment="true" applyProtection="true">
      <alignment horizontal="center" vertical="bottom" textRotation="0" wrapText="false" indent="0" shrinkToFit="false"/>
      <protection locked="true" hidden="false"/>
    </xf>
    <xf numFmtId="0" fontId="301" fillId="252" borderId="296" xfId="0" applyNumberFormat="true" applyFont="true" applyFill="true" applyBorder="true" applyAlignment="true" applyProtection="true">
      <alignment horizontal="center" vertical="bottom" textRotation="0" wrapText="false" indent="0" shrinkToFit="false"/>
      <protection locked="true" hidden="false"/>
    </xf>
    <xf numFmtId="0" fontId="302" fillId="253" borderId="297" xfId="0" applyNumberFormat="true" applyFont="true" applyFill="true" applyBorder="true" applyAlignment="true" applyProtection="true">
      <alignment horizontal="center" vertical="bottom" textRotation="0" wrapText="false" indent="0" shrinkToFit="false"/>
      <protection locked="true" hidden="false"/>
    </xf>
    <xf numFmtId="0" fontId="303" fillId="254" borderId="298" xfId="0" applyNumberFormat="true" applyFont="true" applyFill="true" applyBorder="true" applyAlignment="true" applyProtection="true">
      <alignment horizontal="center" vertical="bottom" textRotation="0" wrapText="false" indent="0" shrinkToFit="false"/>
      <protection locked="true" hidden="false"/>
    </xf>
    <xf numFmtId="1" fontId="304" fillId="255" borderId="299" xfId="0" applyNumberFormat="true" applyFont="true" applyFill="true" applyBorder="true" applyAlignment="true" applyProtection="true">
      <alignment horizontal="center" vertical="center" textRotation="0" wrapText="false" indent="0" shrinkToFit="false"/>
      <protection locked="true" hidden="false"/>
    </xf>
    <xf numFmtId="0" fontId="305" fillId="256" borderId="300" xfId="0" applyNumberFormat="true" applyFont="true" applyFill="true" applyBorder="true" applyAlignment="true" applyProtection="true">
      <alignment horizontal="center" vertical="bottom" textRotation="0" wrapText="false" indent="0" shrinkToFit="false"/>
      <protection locked="true" hidden="false"/>
    </xf>
    <xf numFmtId="164" fontId="306" fillId="257" borderId="301" xfId="0" applyNumberFormat="true" applyFont="true" applyFill="true" applyBorder="true" applyAlignment="true" applyProtection="true">
      <alignment horizontal="center" vertical="bottom" textRotation="0" wrapText="false" indent="0" shrinkToFit="false"/>
      <protection locked="true" hidden="false"/>
    </xf>
    <xf numFmtId="0" fontId="307" fillId="258" borderId="302" xfId="0" applyNumberFormat="true" applyFont="true" applyFill="true" applyBorder="true" applyAlignment="true" applyProtection="true">
      <alignment horizontal="center" vertical="bottom" textRotation="0" wrapText="false" indent="0" shrinkToFit="false"/>
      <protection locked="true" hidden="false"/>
    </xf>
    <xf numFmtId="0" fontId="308" fillId="259" borderId="303" xfId="0" applyNumberFormat="true" applyFont="true" applyFill="true" applyBorder="true" applyAlignment="true" applyProtection="true">
      <alignment horizontal="center" vertical="bottom" textRotation="0" wrapText="false" indent="0" shrinkToFit="false"/>
      <protection locked="true" hidden="false"/>
    </xf>
    <xf numFmtId="0" fontId="309" fillId="260" borderId="304" xfId="0" applyNumberFormat="true" applyFont="true" applyFill="true" applyBorder="true" applyAlignment="true" applyProtection="true">
      <alignment horizontal="center" vertical="bottom" textRotation="0" wrapText="false" indent="0" shrinkToFit="false"/>
      <protection locked="true" hidden="false"/>
    </xf>
    <xf numFmtId="1" fontId="310" fillId="261" borderId="305" xfId="0" applyNumberFormat="true" applyFont="true" applyFill="true" applyBorder="true" applyAlignment="true" applyProtection="true">
      <alignment horizontal="center" vertical="center" textRotation="0" wrapText="false" indent="0" shrinkToFit="false"/>
      <protection locked="true" hidden="false"/>
    </xf>
    <xf numFmtId="0" fontId="311" fillId="262" borderId="306" xfId="0" applyNumberFormat="true" applyFont="true" applyFill="true" applyBorder="true" applyAlignment="true" applyProtection="true">
      <alignment horizontal="center" vertical="bottom" textRotation="0" wrapText="false" indent="0" shrinkToFit="false"/>
      <protection locked="true" hidden="false"/>
    </xf>
    <xf numFmtId="164" fontId="312" fillId="263" borderId="307" xfId="0" applyNumberFormat="true" applyFont="true" applyFill="true" applyBorder="true" applyAlignment="true" applyProtection="true">
      <alignment horizontal="center" vertical="bottom" textRotation="0" wrapText="false" indent="0" shrinkToFit="false"/>
      <protection locked="true" hidden="false"/>
    </xf>
    <xf numFmtId="0" fontId="313" fillId="264" borderId="308" xfId="0" applyNumberFormat="true" applyFont="true" applyFill="true" applyBorder="true" applyAlignment="true" applyProtection="true">
      <alignment horizontal="center" vertical="bottom" textRotation="0" wrapText="false" indent="0" shrinkToFit="false"/>
      <protection locked="true" hidden="false"/>
    </xf>
    <xf numFmtId="0" fontId="314" fillId="265" borderId="309" xfId="0" applyNumberFormat="true" applyFont="true" applyFill="true" applyBorder="true" applyAlignment="true" applyProtection="true">
      <alignment horizontal="center" vertical="bottom" textRotation="0" wrapText="false" indent="0" shrinkToFit="false"/>
      <protection locked="true" hidden="false"/>
    </xf>
    <xf numFmtId="0" fontId="315" fillId="266" borderId="310" xfId="0" applyNumberFormat="true" applyFont="true" applyFill="true" applyBorder="true" applyAlignment="true" applyProtection="true">
      <alignment horizontal="center" vertical="bottom" textRotation="0" wrapText="false" indent="0" shrinkToFit="false"/>
      <protection locked="true" hidden="false"/>
    </xf>
    <xf numFmtId="1" fontId="316" fillId="267" borderId="311" xfId="0" applyNumberFormat="true" applyFont="true" applyFill="true" applyBorder="true" applyAlignment="true" applyProtection="true">
      <alignment horizontal="center" vertical="center" textRotation="0" wrapText="false" indent="0" shrinkToFit="false"/>
      <protection locked="true" hidden="false"/>
    </xf>
    <xf numFmtId="0" fontId="317" fillId="268" borderId="312" xfId="0" applyNumberFormat="true" applyFont="true" applyFill="true" applyBorder="true" applyAlignment="true" applyProtection="true">
      <alignment horizontal="center" vertical="bottom" textRotation="0" wrapText="false" indent="0" shrinkToFit="false"/>
      <protection locked="true" hidden="false"/>
    </xf>
    <xf numFmtId="164" fontId="318" fillId="269" borderId="313" xfId="0" applyNumberFormat="true" applyFont="true" applyFill="true" applyBorder="true" applyAlignment="true" applyProtection="true">
      <alignment horizontal="center" vertical="bottom" textRotation="0" wrapText="false" indent="0" shrinkToFit="false"/>
      <protection locked="true" hidden="false"/>
    </xf>
    <xf numFmtId="0" fontId="319" fillId="270" borderId="314" xfId="0" applyNumberFormat="true" applyFont="true" applyFill="true" applyBorder="true" applyAlignment="true" applyProtection="true">
      <alignment horizontal="center" vertical="bottom" textRotation="0" wrapText="false" indent="0" shrinkToFit="false"/>
      <protection locked="true" hidden="false"/>
    </xf>
    <xf numFmtId="0" fontId="320" fillId="271" borderId="315" xfId="0" applyNumberFormat="true" applyFont="true" applyFill="true" applyBorder="true" applyAlignment="true" applyProtection="true">
      <alignment horizontal="center" vertical="bottom" textRotation="0" wrapText="false" indent="0" shrinkToFit="false"/>
      <protection locked="true" hidden="false"/>
    </xf>
    <xf numFmtId="0" fontId="321" fillId="272" borderId="316" xfId="0" applyNumberFormat="true" applyFont="true" applyFill="true" applyBorder="true" applyAlignment="true" applyProtection="true">
      <alignment horizontal="center" vertical="bottom" textRotation="0" wrapText="false" indent="0" shrinkToFit="false"/>
      <protection locked="true" hidden="false"/>
    </xf>
    <xf numFmtId="1" fontId="322" fillId="273" borderId="317" xfId="0" applyNumberFormat="true" applyFont="true" applyFill="true" applyBorder="true" applyAlignment="true" applyProtection="true">
      <alignment horizontal="center" vertical="center" textRotation="0" wrapText="false" indent="0" shrinkToFit="false"/>
      <protection locked="true" hidden="false"/>
    </xf>
    <xf numFmtId="0" fontId="323" fillId="274" borderId="318" xfId="0" applyNumberFormat="true" applyFont="true" applyFill="true" applyBorder="true" applyAlignment="true" applyProtection="true">
      <alignment horizontal="center" vertical="bottom" textRotation="0" wrapText="false" indent="0" shrinkToFit="false"/>
      <protection locked="true" hidden="false"/>
    </xf>
    <xf numFmtId="164" fontId="324" fillId="275" borderId="319" xfId="0" applyNumberFormat="true" applyFont="true" applyFill="true" applyBorder="true" applyAlignment="true" applyProtection="true">
      <alignment horizontal="center" vertical="bottom" textRotation="0" wrapText="false" indent="0" shrinkToFit="false"/>
      <protection locked="true" hidden="false"/>
    </xf>
    <xf numFmtId="0" fontId="325" fillId="276" borderId="320" xfId="0" applyNumberFormat="true" applyFont="true" applyFill="true" applyBorder="true" applyAlignment="true" applyProtection="true">
      <alignment horizontal="center" vertical="bottom" textRotation="0" wrapText="false" indent="0" shrinkToFit="false"/>
      <protection locked="true" hidden="false"/>
    </xf>
    <xf numFmtId="0" fontId="326" fillId="277" borderId="321" xfId="0" applyNumberFormat="true" applyFont="true" applyFill="true" applyBorder="true" applyAlignment="true" applyProtection="true">
      <alignment horizontal="center" vertical="bottom" textRotation="0" wrapText="false" indent="0" shrinkToFit="false"/>
      <protection locked="true" hidden="false"/>
    </xf>
    <xf numFmtId="0" fontId="327" fillId="278" borderId="322" xfId="0" applyNumberFormat="true" applyFont="true" applyFill="true" applyBorder="true" applyAlignment="true" applyProtection="true">
      <alignment horizontal="center" vertical="bottom" textRotation="0" wrapText="false" indent="0" shrinkToFit="false"/>
      <protection locked="true" hidden="false"/>
    </xf>
    <xf numFmtId="1" fontId="328" fillId="279" borderId="323" xfId="0" applyNumberFormat="true" applyFont="true" applyFill="true" applyBorder="true" applyAlignment="true" applyProtection="true">
      <alignment horizontal="center" vertical="center" textRotation="0" wrapText="false" indent="0" shrinkToFit="false"/>
      <protection locked="true" hidden="false"/>
    </xf>
    <xf numFmtId="0" fontId="329" fillId="280" borderId="324" xfId="0" applyNumberFormat="true" applyFont="true" applyFill="true" applyBorder="true" applyAlignment="true" applyProtection="true">
      <alignment horizontal="center" vertical="bottom" textRotation="0" wrapText="false" indent="0" shrinkToFit="false"/>
      <protection locked="true" hidden="false"/>
    </xf>
    <xf numFmtId="164" fontId="330" fillId="281" borderId="325" xfId="0" applyNumberFormat="true" applyFont="true" applyFill="true" applyBorder="true" applyAlignment="true" applyProtection="true">
      <alignment horizontal="center" vertical="bottom" textRotation="0" wrapText="false" indent="0" shrinkToFit="false"/>
      <protection locked="true" hidden="false"/>
    </xf>
    <xf numFmtId="0" fontId="331" fillId="282" borderId="326" xfId="0" applyNumberFormat="true" applyFont="true" applyFill="true" applyBorder="true" applyAlignment="true" applyProtection="true">
      <alignment horizontal="center" vertical="bottom" textRotation="0" wrapText="false" indent="0" shrinkToFit="false"/>
      <protection locked="true" hidden="false"/>
    </xf>
    <xf numFmtId="0" fontId="332" fillId="283" borderId="327" xfId="0" applyNumberFormat="true" applyFont="true" applyFill="true" applyBorder="true" applyAlignment="true" applyProtection="true">
      <alignment horizontal="center" vertical="bottom" textRotation="0" wrapText="false" indent="0" shrinkToFit="false"/>
      <protection locked="true" hidden="false"/>
    </xf>
    <xf numFmtId="0" fontId="333" fillId="284" borderId="328" xfId="0" applyNumberFormat="true" applyFont="true" applyFill="true" applyBorder="true" applyAlignment="true" applyProtection="true">
      <alignment horizontal="center" vertical="bottom" textRotation="0" wrapText="false" indent="0" shrinkToFit="false"/>
      <protection locked="true" hidden="false"/>
    </xf>
    <xf numFmtId="1" fontId="334" fillId="285" borderId="329" xfId="0" applyNumberFormat="true" applyFont="true" applyFill="true" applyBorder="true" applyAlignment="true" applyProtection="true">
      <alignment horizontal="center" vertical="center" textRotation="0" wrapText="false" indent="0" shrinkToFit="false"/>
      <protection locked="true" hidden="false"/>
    </xf>
    <xf numFmtId="0" fontId="335" fillId="286" borderId="330" xfId="0" applyNumberFormat="true" applyFont="true" applyFill="true" applyBorder="true" applyAlignment="true" applyProtection="true">
      <alignment horizontal="center" vertical="bottom" textRotation="0" wrapText="false" indent="0" shrinkToFit="false"/>
      <protection locked="true" hidden="false"/>
    </xf>
    <xf numFmtId="164" fontId="336" fillId="287" borderId="331" xfId="0" applyNumberFormat="true" applyFont="true" applyFill="true" applyBorder="true" applyAlignment="true" applyProtection="true">
      <alignment horizontal="center" vertical="bottom" textRotation="0" wrapText="false" indent="0" shrinkToFit="false"/>
      <protection locked="true" hidden="false"/>
    </xf>
    <xf numFmtId="0" fontId="337" fillId="288" borderId="332" xfId="0" applyNumberFormat="true" applyFont="true" applyFill="true" applyBorder="true" applyAlignment="true" applyProtection="true">
      <alignment horizontal="center" vertical="bottom" textRotation="0" wrapText="false" indent="0" shrinkToFit="false"/>
      <protection locked="true" hidden="false"/>
    </xf>
    <xf numFmtId="0" fontId="338" fillId="289" borderId="333" xfId="0" applyNumberFormat="true" applyFont="true" applyFill="true" applyBorder="true" applyAlignment="true" applyProtection="true">
      <alignment horizontal="center" vertical="bottom" textRotation="0" wrapText="false" indent="0" shrinkToFit="false"/>
      <protection locked="true" hidden="false"/>
    </xf>
    <xf numFmtId="0" fontId="339" fillId="290" borderId="334" xfId="0" applyNumberFormat="true" applyFont="true" applyFill="true" applyBorder="true" applyAlignment="true" applyProtection="true">
      <alignment horizontal="center" vertical="bottom" textRotation="0" wrapText="false" indent="0" shrinkToFit="false"/>
      <protection locked="true" hidden="false"/>
    </xf>
    <xf numFmtId="1" fontId="340" fillId="291" borderId="335" xfId="0" applyNumberFormat="true" applyFont="true" applyFill="true" applyBorder="true" applyAlignment="true" applyProtection="true">
      <alignment horizontal="center" vertical="center" textRotation="0" wrapText="false" indent="0" shrinkToFit="false"/>
      <protection locked="true" hidden="false"/>
    </xf>
    <xf numFmtId="0" fontId="341" fillId="292" borderId="336" xfId="0" applyNumberFormat="true" applyFont="true" applyFill="true" applyBorder="true" applyAlignment="true" applyProtection="true">
      <alignment horizontal="center" vertical="bottom" textRotation="0" wrapText="false" indent="0" shrinkToFit="false"/>
      <protection locked="true" hidden="false"/>
    </xf>
    <xf numFmtId="164" fontId="342" fillId="293" borderId="337" xfId="0" applyNumberFormat="true" applyFont="true" applyFill="true" applyBorder="true" applyAlignment="true" applyProtection="true">
      <alignment horizontal="center" vertical="bottom" textRotation="0" wrapText="false" indent="0" shrinkToFit="false"/>
      <protection locked="true" hidden="false"/>
    </xf>
    <xf numFmtId="0" fontId="343" fillId="294" borderId="338" xfId="0" applyNumberFormat="true" applyFont="true" applyFill="true" applyBorder="true" applyAlignment="true" applyProtection="true">
      <alignment horizontal="center" vertical="bottom" textRotation="0" wrapText="false" indent="0" shrinkToFit="false"/>
      <protection locked="true" hidden="false"/>
    </xf>
    <xf numFmtId="0" fontId="344" fillId="295" borderId="339" xfId="0" applyNumberFormat="true" applyFont="true" applyFill="true" applyBorder="true" applyAlignment="true" applyProtection="true">
      <alignment horizontal="center" vertical="bottom" textRotation="0" wrapText="false" indent="0" shrinkToFit="false"/>
      <protection locked="true" hidden="false"/>
    </xf>
    <xf numFmtId="0" fontId="345" fillId="296" borderId="340" xfId="0" applyNumberFormat="true" applyFont="true" applyFill="true" applyBorder="true" applyAlignment="true" applyProtection="true">
      <alignment horizontal="center" vertical="bottom" textRotation="0" wrapText="false" indent="0" shrinkToFit="false"/>
      <protection locked="true" hidden="false"/>
    </xf>
    <xf numFmtId="1" fontId="346" fillId="297" borderId="341" xfId="0" applyNumberFormat="true" applyFont="true" applyFill="true" applyBorder="true" applyAlignment="true" applyProtection="true">
      <alignment horizontal="center" vertical="center" textRotation="0" wrapText="false" indent="0" shrinkToFit="false"/>
      <protection locked="true" hidden="false"/>
    </xf>
    <xf numFmtId="0" fontId="347" fillId="298" borderId="342" xfId="0" applyNumberFormat="true" applyFont="true" applyFill="true" applyBorder="true" applyAlignment="true" applyProtection="true">
      <alignment horizontal="center" vertical="bottom" textRotation="0" wrapText="false" indent="0" shrinkToFit="false"/>
      <protection locked="true" hidden="false"/>
    </xf>
    <xf numFmtId="164" fontId="348" fillId="299" borderId="343" xfId="0" applyNumberFormat="true" applyFont="true" applyFill="true" applyBorder="true" applyAlignment="true" applyProtection="true">
      <alignment horizontal="center" vertical="bottom" textRotation="0" wrapText="false" indent="0" shrinkToFit="false"/>
      <protection locked="true" hidden="false"/>
    </xf>
    <xf numFmtId="0" fontId="349" fillId="300" borderId="344" xfId="0" applyNumberFormat="true" applyFont="true" applyFill="true" applyBorder="true" applyAlignment="true" applyProtection="true">
      <alignment horizontal="center" vertical="bottom" textRotation="0" wrapText="false" indent="0" shrinkToFit="false"/>
      <protection locked="true" hidden="false"/>
    </xf>
    <xf numFmtId="0" fontId="350" fillId="301" borderId="345" xfId="0" applyNumberFormat="true" applyFont="true" applyFill="true" applyBorder="true" applyAlignment="true" applyProtection="true">
      <alignment horizontal="center" vertical="bottom" textRotation="0" wrapText="false" indent="0" shrinkToFit="false"/>
      <protection locked="true" hidden="false"/>
    </xf>
    <xf numFmtId="0" fontId="351" fillId="302" borderId="346" xfId="0" applyNumberFormat="true" applyFont="true" applyFill="true" applyBorder="true" applyAlignment="true" applyProtection="true">
      <alignment horizontal="center" vertical="bottom" textRotation="0" wrapText="false" indent="0" shrinkToFit="false"/>
      <protection locked="true" hidden="false"/>
    </xf>
    <xf numFmtId="1" fontId="352" fillId="303" borderId="347" xfId="0" applyNumberFormat="true" applyFont="true" applyFill="true" applyBorder="true" applyAlignment="true" applyProtection="true">
      <alignment horizontal="center" vertical="center" textRotation="0" wrapText="false" indent="0" shrinkToFit="false"/>
      <protection locked="true" hidden="false"/>
    </xf>
    <xf numFmtId="0" fontId="353" fillId="304" borderId="348" xfId="0" applyNumberFormat="true" applyFont="true" applyFill="true" applyBorder="true" applyAlignment="true" applyProtection="true">
      <alignment horizontal="center" vertical="bottom" textRotation="0" wrapText="false" indent="0" shrinkToFit="false"/>
      <protection locked="true" hidden="false"/>
    </xf>
    <xf numFmtId="164" fontId="354" fillId="305" borderId="349" xfId="0" applyNumberFormat="true" applyFont="true" applyFill="true" applyBorder="true" applyAlignment="true" applyProtection="true">
      <alignment horizontal="center" vertical="bottom" textRotation="0" wrapText="false" indent="0" shrinkToFit="false"/>
      <protection locked="true" hidden="false"/>
    </xf>
    <xf numFmtId="0" fontId="355" fillId="306" borderId="350" xfId="0" applyNumberFormat="true" applyFont="true" applyFill="true" applyBorder="true" applyAlignment="true" applyProtection="true">
      <alignment horizontal="center" vertical="bottom" textRotation="0" wrapText="false" indent="0" shrinkToFit="false"/>
      <protection locked="true" hidden="false"/>
    </xf>
    <xf numFmtId="0" fontId="356" fillId="307" borderId="351" xfId="0" applyNumberFormat="true" applyFont="true" applyFill="true" applyBorder="true" applyAlignment="true" applyProtection="true">
      <alignment horizontal="center" vertical="bottom" textRotation="0" wrapText="false" indent="0" shrinkToFit="false"/>
      <protection locked="true" hidden="false"/>
    </xf>
    <xf numFmtId="0" fontId="357" fillId="308" borderId="352" xfId="0" applyNumberFormat="true" applyFont="true" applyFill="true" applyBorder="true" applyAlignment="true" applyProtection="true">
      <alignment horizontal="center" vertical="bottom" textRotation="0" wrapText="false" indent="0" shrinkToFit="false"/>
      <protection locked="true" hidden="false"/>
    </xf>
    <xf numFmtId="1" fontId="358" fillId="309" borderId="353" xfId="0" applyNumberFormat="true" applyFont="true" applyFill="true" applyBorder="true" applyAlignment="true" applyProtection="true">
      <alignment horizontal="center" vertical="center" textRotation="0" wrapText="false" indent="0" shrinkToFit="false"/>
      <protection locked="true" hidden="false"/>
    </xf>
    <xf numFmtId="0" fontId="359" fillId="310" borderId="354" xfId="0" applyNumberFormat="true" applyFont="true" applyFill="true" applyBorder="true" applyAlignment="true" applyProtection="true">
      <alignment horizontal="center" vertical="bottom" textRotation="0" wrapText="false" indent="0" shrinkToFit="false"/>
      <protection locked="true" hidden="false"/>
    </xf>
    <xf numFmtId="164" fontId="360" fillId="311" borderId="355" xfId="0" applyNumberFormat="true" applyFont="true" applyFill="true" applyBorder="true" applyAlignment="true" applyProtection="true">
      <alignment horizontal="center" vertical="bottom" textRotation="0" wrapText="false" indent="0" shrinkToFit="false"/>
      <protection locked="true" hidden="false"/>
    </xf>
    <xf numFmtId="0" fontId="361" fillId="312" borderId="356" xfId="0" applyNumberFormat="true" applyFont="true" applyFill="true" applyBorder="true" applyAlignment="true" applyProtection="true">
      <alignment horizontal="center" vertical="bottom" textRotation="0" wrapText="false" indent="0" shrinkToFit="false"/>
      <protection locked="true" hidden="false"/>
    </xf>
    <xf numFmtId="0" fontId="362" fillId="313" borderId="357" xfId="0" applyNumberFormat="true" applyFont="true" applyFill="true" applyBorder="true" applyAlignment="true" applyProtection="true">
      <alignment horizontal="center" vertical="bottom" textRotation="0" wrapText="false" indent="0" shrinkToFit="false"/>
      <protection locked="true" hidden="false"/>
    </xf>
    <xf numFmtId="0" fontId="363" fillId="314" borderId="358" xfId="0" applyNumberFormat="true" applyFont="true" applyFill="true" applyBorder="true" applyAlignment="true" applyProtection="true">
      <alignment horizontal="center" vertical="bottom" textRotation="0" wrapText="false" indent="0" shrinkToFit="false"/>
      <protection locked="true" hidden="false"/>
    </xf>
    <xf numFmtId="1" fontId="364" fillId="315" borderId="359" xfId="0" applyNumberFormat="true" applyFont="true" applyFill="true" applyBorder="true" applyAlignment="true" applyProtection="true">
      <alignment horizontal="center" vertical="center" textRotation="0" wrapText="false" indent="0" shrinkToFit="false"/>
      <protection locked="true" hidden="false"/>
    </xf>
    <xf numFmtId="0" fontId="365" fillId="316" borderId="360" xfId="0" applyNumberFormat="true" applyFont="true" applyFill="true" applyBorder="true" applyAlignment="true" applyProtection="true">
      <alignment horizontal="center" vertical="bottom" textRotation="0" wrapText="false" indent="0" shrinkToFit="false"/>
      <protection locked="true" hidden="false"/>
    </xf>
    <xf numFmtId="164" fontId="366" fillId="317" borderId="361" xfId="0" applyNumberFormat="true" applyFont="true" applyFill="true" applyBorder="true" applyAlignment="true" applyProtection="true">
      <alignment horizontal="center" vertical="bottom" textRotation="0" wrapText="false" indent="0" shrinkToFit="false"/>
      <protection locked="true" hidden="false"/>
    </xf>
    <xf numFmtId="0" fontId="367" fillId="318" borderId="362" xfId="0" applyNumberFormat="true" applyFont="true" applyFill="true" applyBorder="true" applyAlignment="true" applyProtection="true">
      <alignment horizontal="center" vertical="bottom" textRotation="0" wrapText="false" indent="0" shrinkToFit="false"/>
      <protection locked="true" hidden="false"/>
    </xf>
    <xf numFmtId="0" fontId="368" fillId="319" borderId="363" xfId="0" applyNumberFormat="true" applyFont="true" applyFill="true" applyBorder="true" applyAlignment="true" applyProtection="true">
      <alignment horizontal="center" vertical="bottom" textRotation="0" wrapText="false" indent="0" shrinkToFit="false"/>
      <protection locked="true" hidden="false"/>
    </xf>
    <xf numFmtId="0" fontId="369" fillId="320" borderId="364" xfId="0" applyNumberFormat="true" applyFont="true" applyFill="true" applyBorder="true" applyAlignment="true" applyProtection="true">
      <alignment horizontal="center" vertical="bottom" textRotation="0" wrapText="false" indent="0" shrinkToFit="false"/>
      <protection locked="true" hidden="false"/>
    </xf>
    <xf numFmtId="1" fontId="370" fillId="321" borderId="365" xfId="0" applyNumberFormat="true" applyFont="true" applyFill="true" applyBorder="true" applyAlignment="true" applyProtection="true">
      <alignment horizontal="center" vertical="center" textRotation="0" wrapText="false" indent="0" shrinkToFit="false"/>
      <protection locked="true" hidden="false"/>
    </xf>
    <xf numFmtId="0" fontId="371" fillId="322" borderId="366" xfId="0" applyNumberFormat="true" applyFont="true" applyFill="true" applyBorder="true" applyAlignment="true" applyProtection="true">
      <alignment horizontal="center" vertical="bottom" textRotation="0" wrapText="false" indent="0" shrinkToFit="false"/>
      <protection locked="true" hidden="false"/>
    </xf>
    <xf numFmtId="164" fontId="372" fillId="323" borderId="367" xfId="0" applyNumberFormat="true" applyFont="true" applyFill="true" applyBorder="true" applyAlignment="true" applyProtection="true">
      <alignment horizontal="center" vertical="bottom" textRotation="0" wrapText="false" indent="0" shrinkToFit="false"/>
      <protection locked="true" hidden="false"/>
    </xf>
    <xf numFmtId="0" fontId="373" fillId="324" borderId="368" xfId="0" applyNumberFormat="true" applyFont="true" applyFill="true" applyBorder="true" applyAlignment="true" applyProtection="true">
      <alignment horizontal="center" vertical="bottom" textRotation="0" wrapText="false" indent="0" shrinkToFit="false"/>
      <protection locked="true" hidden="false"/>
    </xf>
    <xf numFmtId="0" fontId="374" fillId="325" borderId="369" xfId="0" applyNumberFormat="true" applyFont="true" applyFill="true" applyBorder="true" applyAlignment="true" applyProtection="true">
      <alignment horizontal="center" vertical="bottom" textRotation="0" wrapText="false" indent="0" shrinkToFit="false"/>
      <protection locked="true" hidden="false"/>
    </xf>
    <xf numFmtId="0" fontId="375" fillId="326" borderId="370" xfId="0" applyNumberFormat="true" applyFont="true" applyFill="true" applyBorder="true" applyAlignment="true" applyProtection="true">
      <alignment horizontal="center" vertical="bottom" textRotation="0" wrapText="false" indent="0" shrinkToFit="false"/>
      <protection locked="true" hidden="false"/>
    </xf>
    <xf numFmtId="1" fontId="376" fillId="327" borderId="371" xfId="0" applyNumberFormat="true" applyFont="true" applyFill="true" applyBorder="true" applyAlignment="true" applyProtection="true">
      <alignment horizontal="center" vertical="center" textRotation="0" wrapText="false" indent="0" shrinkToFit="false"/>
      <protection locked="true" hidden="false"/>
    </xf>
    <xf numFmtId="0" fontId="377" fillId="328" borderId="372" xfId="0" applyNumberFormat="true" applyFont="true" applyFill="true" applyBorder="true" applyAlignment="true" applyProtection="true">
      <alignment horizontal="center" vertical="bottom" textRotation="0" wrapText="false" indent="0" shrinkToFit="false"/>
      <protection locked="true" hidden="false"/>
    </xf>
    <xf numFmtId="164" fontId="378" fillId="329" borderId="373" xfId="0" applyNumberFormat="true" applyFont="true" applyFill="true" applyBorder="true" applyAlignment="true" applyProtection="true">
      <alignment horizontal="center" vertical="bottom" textRotation="0" wrapText="false" indent="0" shrinkToFit="false"/>
      <protection locked="true" hidden="false"/>
    </xf>
    <xf numFmtId="0" fontId="379" fillId="330" borderId="374" xfId="0" applyNumberFormat="true" applyFont="true" applyFill="true" applyBorder="true" applyAlignment="true" applyProtection="true">
      <alignment horizontal="center" vertical="bottom" textRotation="0" wrapText="false" indent="0" shrinkToFit="false"/>
      <protection locked="true" hidden="false"/>
    </xf>
    <xf numFmtId="0" fontId="380" fillId="331" borderId="375" xfId="0" applyNumberFormat="true" applyFont="true" applyFill="true" applyBorder="true" applyAlignment="true" applyProtection="true">
      <alignment horizontal="center" vertical="bottom" textRotation="0" wrapText="false" indent="0" shrinkToFit="false"/>
      <protection locked="true" hidden="false"/>
    </xf>
    <xf numFmtId="0" fontId="381" fillId="332" borderId="376" xfId="0" applyNumberFormat="true" applyFont="true" applyFill="true" applyBorder="true" applyAlignment="true" applyProtection="true">
      <alignment horizontal="center" vertical="bottom" textRotation="0" wrapText="false" indent="0" shrinkToFit="false"/>
      <protection locked="true" hidden="false"/>
    </xf>
    <xf numFmtId="1" fontId="382" fillId="333" borderId="377" xfId="0" applyNumberFormat="true" applyFont="true" applyFill="true" applyBorder="true" applyAlignment="true" applyProtection="true">
      <alignment horizontal="center" vertical="center" textRotation="0" wrapText="false" indent="0" shrinkToFit="false"/>
      <protection locked="true" hidden="false"/>
    </xf>
    <xf numFmtId="0" fontId="383" fillId="334" borderId="378" xfId="0" applyNumberFormat="true" applyFont="true" applyFill="true" applyBorder="true" applyAlignment="true" applyProtection="true">
      <alignment horizontal="center" vertical="bottom" textRotation="0" wrapText="false" indent="0" shrinkToFit="false"/>
      <protection locked="true" hidden="false"/>
    </xf>
    <xf numFmtId="164" fontId="384" fillId="335" borderId="379" xfId="0" applyNumberFormat="true" applyFont="true" applyFill="true" applyBorder="true" applyAlignment="true" applyProtection="true">
      <alignment horizontal="center" vertical="bottom" textRotation="0" wrapText="false" indent="0" shrinkToFit="false"/>
      <protection locked="true" hidden="false"/>
    </xf>
    <xf numFmtId="0" fontId="385" fillId="336" borderId="380" xfId="0" applyNumberFormat="true" applyFont="true" applyFill="true" applyBorder="true" applyAlignment="true" applyProtection="true">
      <alignment horizontal="center" vertical="bottom" textRotation="0" wrapText="false" indent="0" shrinkToFit="false"/>
      <protection locked="true" hidden="false"/>
    </xf>
    <xf numFmtId="0" fontId="386" fillId="337" borderId="381" xfId="0" applyNumberFormat="true" applyFont="true" applyFill="true" applyBorder="true" applyAlignment="true" applyProtection="true">
      <alignment horizontal="center" vertical="bottom" textRotation="0" wrapText="false" indent="0" shrinkToFit="false"/>
      <protection locked="true" hidden="false"/>
    </xf>
    <xf numFmtId="0" fontId="387" fillId="338" borderId="382" xfId="0" applyNumberFormat="true" applyFont="true" applyFill="true" applyBorder="true" applyAlignment="true" applyProtection="true">
      <alignment horizontal="center" vertical="bottom" textRotation="0" wrapText="false" indent="0" shrinkToFit="false"/>
      <protection locked="true" hidden="false"/>
    </xf>
    <xf numFmtId="1" fontId="389" fillId="339" borderId="383" xfId="0" applyNumberFormat="true" applyFont="true" applyFill="true" applyBorder="true" applyAlignment="true" applyProtection="true">
      <alignment horizontal="center" vertical="center" textRotation="0" wrapText="false" indent="0" shrinkToFit="false"/>
      <protection locked="true" hidden="false"/>
    </xf>
    <xf numFmtId="0" fontId="391" fillId="340" borderId="384" xfId="0" applyNumberFormat="true" applyFont="true" applyFill="true" applyBorder="true" applyAlignment="true" applyProtection="true">
      <alignment horizontal="center" vertical="bottom" textRotation="0" wrapText="false" indent="0" shrinkToFit="false"/>
      <protection locked="true" hidden="false"/>
    </xf>
    <xf numFmtId="164" fontId="393" fillId="341" borderId="385" xfId="0" applyNumberFormat="true" applyFont="true" applyFill="true" applyBorder="true" applyAlignment="true" applyProtection="true">
      <alignment horizontal="center" vertical="bottom" textRotation="0" wrapText="false" indent="0" shrinkToFit="false"/>
      <protection locked="true" hidden="false"/>
    </xf>
    <xf numFmtId="0" fontId="395" fillId="342" borderId="386" xfId="0" applyNumberFormat="true" applyFont="true" applyFill="true" applyBorder="true" applyAlignment="true" applyProtection="true">
      <alignment horizontal="center" vertical="bottom" textRotation="0" wrapText="false" indent="0" shrinkToFit="false"/>
      <protection locked="true" hidden="false"/>
    </xf>
    <xf numFmtId="0" fontId="397" fillId="343" borderId="387" xfId="0" applyNumberFormat="true" applyFont="true" applyFill="true" applyBorder="true" applyAlignment="true" applyProtection="true">
      <alignment horizontal="center" vertical="bottom" textRotation="0" wrapText="false" indent="0" shrinkToFit="false"/>
      <protection locked="true" hidden="false"/>
    </xf>
    <xf numFmtId="0" fontId="399" fillId="344" borderId="388" xfId="0" applyNumberFormat="true" applyFont="true" applyFill="true" applyBorder="true" applyAlignment="true" applyProtection="true">
      <alignment horizontal="center" vertical="bottom" textRotation="0" wrapText="false" indent="0" shrinkToFit="false"/>
      <protection locked="true" hidden="false"/>
    </xf>
    <xf numFmtId="1" fontId="401" fillId="345" borderId="389" xfId="0" applyNumberFormat="true" applyFont="true" applyFill="true" applyBorder="true" applyAlignment="true" applyProtection="true">
      <alignment horizontal="center" vertical="center" textRotation="0" wrapText="false" indent="0" shrinkToFit="false"/>
      <protection locked="true" hidden="false"/>
    </xf>
    <xf numFmtId="0" fontId="403" fillId="346" borderId="390" xfId="0" applyNumberFormat="true" applyFont="true" applyFill="true" applyBorder="true" applyAlignment="true" applyProtection="true">
      <alignment horizontal="center" vertical="bottom" textRotation="0" wrapText="false" indent="0" shrinkToFit="false"/>
      <protection locked="true" hidden="false"/>
    </xf>
    <xf numFmtId="164" fontId="405" fillId="347" borderId="391" xfId="0" applyNumberFormat="true" applyFont="true" applyFill="true" applyBorder="true" applyAlignment="true" applyProtection="true">
      <alignment horizontal="center" vertical="bottom" textRotation="0" wrapText="false" indent="0" shrinkToFit="false"/>
      <protection locked="true" hidden="false"/>
    </xf>
    <xf numFmtId="0" fontId="407" fillId="348" borderId="392" xfId="0" applyNumberFormat="true" applyFont="true" applyFill="true" applyBorder="true" applyAlignment="true" applyProtection="true">
      <alignment horizontal="center" vertical="bottom" textRotation="0" wrapText="false" indent="0" shrinkToFit="false"/>
      <protection locked="true" hidden="false"/>
    </xf>
    <xf numFmtId="0" fontId="409" fillId="349" borderId="393" xfId="0" applyNumberFormat="true" applyFont="true" applyFill="true" applyBorder="true" applyAlignment="true" applyProtection="true">
      <alignment horizontal="center" vertical="bottom" textRotation="0" wrapText="false" indent="0" shrinkToFit="false"/>
      <protection locked="true" hidden="false"/>
    </xf>
    <xf numFmtId="0" fontId="411" fillId="350" borderId="394" xfId="0" applyNumberFormat="true" applyFont="true" applyFill="true" applyBorder="true" applyAlignment="true" applyProtection="true">
      <alignment horizontal="center" vertical="bottom" textRotation="0" wrapText="false" indent="0" shrinkToFit="false"/>
      <protection locked="true" hidden="false"/>
    </xf>
    <xf numFmtId="1" fontId="413" fillId="351" borderId="395" xfId="0" applyNumberFormat="true" applyFont="true" applyFill="true" applyBorder="true" applyAlignment="true" applyProtection="true">
      <alignment horizontal="center" vertical="center" textRotation="0" wrapText="false" indent="0" shrinkToFit="false"/>
      <protection locked="true" hidden="false"/>
    </xf>
    <xf numFmtId="0" fontId="415" fillId="352" borderId="396" xfId="0" applyNumberFormat="true" applyFont="true" applyFill="true" applyBorder="true" applyAlignment="true" applyProtection="true">
      <alignment horizontal="center" vertical="bottom" textRotation="0" wrapText="false" indent="0" shrinkToFit="false"/>
      <protection locked="true" hidden="false"/>
    </xf>
    <xf numFmtId="164" fontId="417" fillId="353" borderId="397" xfId="0" applyNumberFormat="true" applyFont="true" applyFill="true" applyBorder="true" applyAlignment="true" applyProtection="true">
      <alignment horizontal="center" vertical="bottom" textRotation="0" wrapText="false" indent="0" shrinkToFit="false"/>
      <protection locked="true" hidden="false"/>
    </xf>
    <xf numFmtId="0" fontId="419" fillId="354" borderId="398" xfId="0" applyNumberFormat="true" applyFont="true" applyFill="true" applyBorder="true" applyAlignment="true" applyProtection="true">
      <alignment horizontal="center" vertical="bottom" textRotation="0" wrapText="false" indent="0" shrinkToFit="false"/>
      <protection locked="true" hidden="false"/>
    </xf>
    <xf numFmtId="0" fontId="421" fillId="355" borderId="399" xfId="0" applyNumberFormat="true" applyFont="true" applyFill="true" applyBorder="true" applyAlignment="true" applyProtection="true">
      <alignment horizontal="center" vertical="bottom" textRotation="0" wrapText="false" indent="0" shrinkToFit="false"/>
      <protection locked="true" hidden="false"/>
    </xf>
    <xf numFmtId="0" fontId="423" fillId="356" borderId="400" xfId="0" applyNumberFormat="true" applyFont="true" applyFill="true" applyBorder="true" applyAlignment="true" applyProtection="true">
      <alignment horizontal="center" vertical="bottom" textRotation="0" wrapText="false" indent="0" shrinkToFit="false"/>
      <protection locked="true" hidden="false"/>
    </xf>
    <xf numFmtId="1" fontId="425" fillId="357" borderId="401" xfId="0" applyNumberFormat="true" applyFont="true" applyFill="true" applyBorder="true" applyAlignment="true" applyProtection="true">
      <alignment horizontal="center" vertical="center" textRotation="0" wrapText="false" indent="0" shrinkToFit="false"/>
      <protection locked="true" hidden="false"/>
    </xf>
    <xf numFmtId="0" fontId="427" fillId="358" borderId="402" xfId="0" applyNumberFormat="true" applyFont="true" applyFill="true" applyBorder="true" applyAlignment="true" applyProtection="true">
      <alignment horizontal="center" vertical="bottom" textRotation="0" wrapText="false" indent="0" shrinkToFit="false"/>
      <protection locked="true" hidden="false"/>
    </xf>
    <xf numFmtId="164" fontId="429" fillId="359" borderId="403" xfId="0" applyNumberFormat="true" applyFont="true" applyFill="true" applyBorder="true" applyAlignment="true" applyProtection="true">
      <alignment horizontal="center" vertical="bottom" textRotation="0" wrapText="false" indent="0" shrinkToFit="false"/>
      <protection locked="true" hidden="false"/>
    </xf>
    <xf numFmtId="0" fontId="431" fillId="360" borderId="404" xfId="0" applyNumberFormat="true" applyFont="true" applyFill="true" applyBorder="true" applyAlignment="true" applyProtection="true">
      <alignment horizontal="center" vertical="bottom" textRotation="0" wrapText="false" indent="0" shrinkToFit="false"/>
      <protection locked="true" hidden="false"/>
    </xf>
    <xf numFmtId="0" fontId="433" fillId="361" borderId="405" xfId="0" applyNumberFormat="true" applyFont="true" applyFill="true" applyBorder="true" applyAlignment="true" applyProtection="true">
      <alignment horizontal="center" vertical="bottom" textRotation="0" wrapText="false" indent="0" shrinkToFit="false"/>
      <protection locked="true" hidden="false"/>
    </xf>
    <xf numFmtId="0" fontId="435" fillId="362" borderId="406" xfId="0" applyNumberFormat="true" applyFont="true" applyFill="true" applyBorder="true" applyAlignment="true" applyProtection="true">
      <alignment horizontal="center" vertical="bottom" textRotation="0" wrapText="false" indent="0" shrinkToFit="false"/>
      <protection locked="true" hidden="false"/>
    </xf>
    <xf numFmtId="1" fontId="437" fillId="363" borderId="407" xfId="0" applyNumberFormat="true" applyFont="true" applyFill="true" applyBorder="true" applyAlignment="true" applyProtection="true">
      <alignment horizontal="center" vertical="center" textRotation="0" wrapText="false" indent="0" shrinkToFit="false"/>
      <protection locked="true" hidden="false"/>
    </xf>
    <xf numFmtId="0" fontId="439" fillId="364" borderId="408" xfId="0" applyNumberFormat="true" applyFont="true" applyFill="true" applyBorder="true" applyAlignment="true" applyProtection="true">
      <alignment horizontal="center" vertical="bottom" textRotation="0" wrapText="false" indent="0" shrinkToFit="false"/>
      <protection locked="true" hidden="false"/>
    </xf>
    <xf numFmtId="164" fontId="441" fillId="365" borderId="409" xfId="0" applyNumberFormat="true" applyFont="true" applyFill="true" applyBorder="true" applyAlignment="true" applyProtection="true">
      <alignment horizontal="center" vertical="bottom" textRotation="0" wrapText="false" indent="0" shrinkToFit="false"/>
      <protection locked="true" hidden="false"/>
    </xf>
    <xf numFmtId="0" fontId="443" fillId="366" borderId="410" xfId="0" applyNumberFormat="true" applyFont="true" applyFill="true" applyBorder="true" applyAlignment="true" applyProtection="true">
      <alignment horizontal="center" vertical="bottom" textRotation="0" wrapText="false" indent="0" shrinkToFit="false"/>
      <protection locked="true" hidden="false"/>
    </xf>
    <xf numFmtId="0" fontId="445" fillId="367" borderId="411" xfId="0" applyNumberFormat="true" applyFont="true" applyFill="true" applyBorder="true" applyAlignment="true" applyProtection="true">
      <alignment horizontal="center" vertical="bottom" textRotation="0" wrapText="false" indent="0" shrinkToFit="false"/>
      <protection locked="true" hidden="false"/>
    </xf>
    <xf numFmtId="0" fontId="447" fillId="368" borderId="412" xfId="0" applyNumberFormat="true" applyFont="true" applyFill="true" applyBorder="true" applyAlignment="true" applyProtection="true">
      <alignment horizontal="center" vertical="bottom" textRotation="0" wrapText="false" indent="0" shrinkToFit="false"/>
      <protection locked="true" hidden="false"/>
    </xf>
    <xf numFmtId="1" fontId="449" fillId="369" borderId="413" xfId="0" applyNumberFormat="true" applyFont="true" applyFill="true" applyBorder="true" applyAlignment="true" applyProtection="true">
      <alignment horizontal="center" vertical="center" textRotation="0" wrapText="false" indent="0" shrinkToFit="false"/>
      <protection locked="true" hidden="false"/>
    </xf>
    <xf numFmtId="0" fontId="451" fillId="370" borderId="414" xfId="0" applyNumberFormat="true" applyFont="true" applyFill="true" applyBorder="true" applyAlignment="true" applyProtection="true">
      <alignment horizontal="center" vertical="bottom" textRotation="0" wrapText="false" indent="0" shrinkToFit="false"/>
      <protection locked="true" hidden="false"/>
    </xf>
    <xf numFmtId="164" fontId="453" fillId="371" borderId="415" xfId="0" applyNumberFormat="true" applyFont="true" applyFill="true" applyBorder="true" applyAlignment="true" applyProtection="true">
      <alignment horizontal="center" vertical="bottom" textRotation="0" wrapText="false" indent="0" shrinkToFit="false"/>
      <protection locked="true" hidden="false"/>
    </xf>
    <xf numFmtId="0" fontId="455" fillId="372" borderId="416" xfId="0" applyNumberFormat="true" applyFont="true" applyFill="true" applyBorder="true" applyAlignment="true" applyProtection="true">
      <alignment horizontal="center" vertical="bottom" textRotation="0" wrapText="false" indent="0" shrinkToFit="false"/>
      <protection locked="true" hidden="false"/>
    </xf>
    <xf numFmtId="0" fontId="457" fillId="373" borderId="417" xfId="0" applyNumberFormat="true" applyFont="true" applyFill="true" applyBorder="true" applyAlignment="true" applyProtection="true">
      <alignment horizontal="center" vertical="bottom" textRotation="0" wrapText="false" indent="0" shrinkToFit="false"/>
      <protection locked="true" hidden="false"/>
    </xf>
    <xf numFmtId="0" fontId="459" fillId="374" borderId="418" xfId="0" applyNumberFormat="true" applyFont="true" applyFill="true" applyBorder="true" applyAlignment="true" applyProtection="true">
      <alignment horizontal="center" vertical="bottom" textRotation="0" wrapText="false" indent="0" shrinkToFit="false"/>
      <protection locked="true" hidden="false"/>
    </xf>
    <xf numFmtId="1" fontId="461" fillId="375" borderId="419" xfId="0" applyNumberFormat="true" applyFont="true" applyFill="true" applyBorder="true" applyAlignment="true" applyProtection="true">
      <alignment horizontal="center" vertical="center" textRotation="0" wrapText="false" indent="0" shrinkToFit="false"/>
      <protection locked="true" hidden="false"/>
    </xf>
    <xf numFmtId="0" fontId="463" fillId="376" borderId="420" xfId="0" applyNumberFormat="true" applyFont="true" applyFill="true" applyBorder="true" applyAlignment="true" applyProtection="true">
      <alignment horizontal="center" vertical="bottom" textRotation="0" wrapText="false" indent="0" shrinkToFit="false"/>
      <protection locked="true" hidden="false"/>
    </xf>
    <xf numFmtId="164" fontId="465" fillId="377" borderId="421" xfId="0" applyNumberFormat="true" applyFont="true" applyFill="true" applyBorder="true" applyAlignment="true" applyProtection="true">
      <alignment horizontal="center" vertical="bottom" textRotation="0" wrapText="false" indent="0" shrinkToFit="false"/>
      <protection locked="true" hidden="false"/>
    </xf>
    <xf numFmtId="0" fontId="467" fillId="378" borderId="422" xfId="0" applyNumberFormat="true" applyFont="true" applyFill="true" applyBorder="true" applyAlignment="true" applyProtection="true">
      <alignment horizontal="center" vertical="bottom" textRotation="0" wrapText="false" indent="0" shrinkToFit="false"/>
      <protection locked="true" hidden="false"/>
    </xf>
    <xf numFmtId="0" fontId="469" fillId="379" borderId="423" xfId="0" applyNumberFormat="true" applyFont="true" applyFill="true" applyBorder="true" applyAlignment="true" applyProtection="true">
      <alignment horizontal="center" vertical="bottom" textRotation="0" wrapText="false" indent="0" shrinkToFit="false"/>
      <protection locked="true" hidden="false"/>
    </xf>
    <xf numFmtId="0" fontId="471" fillId="380" borderId="424" xfId="0" applyNumberFormat="true" applyFont="true" applyFill="true" applyBorder="true" applyAlignment="true" applyProtection="true">
      <alignment horizontal="center" vertical="bottom" textRotation="0" wrapText="false" indent="0" shrinkToFit="false"/>
      <protection locked="true" hidden="false"/>
    </xf>
    <xf numFmtId="1" fontId="473" fillId="381" borderId="425" xfId="0" applyNumberFormat="true" applyFont="true" applyFill="true" applyBorder="true" applyAlignment="true" applyProtection="true">
      <alignment horizontal="center" vertical="center" textRotation="0" wrapText="false" indent="0" shrinkToFit="false"/>
      <protection locked="true" hidden="false"/>
    </xf>
    <xf numFmtId="0" fontId="475" fillId="382" borderId="426" xfId="0" applyNumberFormat="true" applyFont="true" applyFill="true" applyBorder="true" applyAlignment="true" applyProtection="true">
      <alignment horizontal="center" vertical="bottom" textRotation="0" wrapText="false" indent="0" shrinkToFit="false"/>
      <protection locked="true" hidden="false"/>
    </xf>
    <xf numFmtId="164" fontId="477" fillId="383" borderId="427" xfId="0" applyNumberFormat="true" applyFont="true" applyFill="true" applyBorder="true" applyAlignment="true" applyProtection="true">
      <alignment horizontal="center" vertical="bottom" textRotation="0" wrapText="false" indent="0" shrinkToFit="false"/>
      <protection locked="true" hidden="false"/>
    </xf>
    <xf numFmtId="0" fontId="479" fillId="384" borderId="428" xfId="0" applyNumberFormat="true" applyFont="true" applyFill="true" applyBorder="true" applyAlignment="true" applyProtection="true">
      <alignment horizontal="center" vertical="bottom" textRotation="0" wrapText="false" indent="0" shrinkToFit="false"/>
      <protection locked="true" hidden="false"/>
    </xf>
    <xf numFmtId="0" fontId="481" fillId="385" borderId="429" xfId="0" applyNumberFormat="true" applyFont="true" applyFill="true" applyBorder="true" applyAlignment="true" applyProtection="true">
      <alignment horizontal="center" vertical="bottom" textRotation="0" wrapText="false" indent="0" shrinkToFit="false"/>
      <protection locked="true" hidden="false"/>
    </xf>
    <xf numFmtId="0" fontId="483" fillId="386" borderId="430" xfId="0" applyNumberFormat="true" applyFont="true" applyFill="true" applyBorder="true" applyAlignment="true" applyProtection="true">
      <alignment horizontal="center" vertical="bottom" textRotation="0" wrapText="false" indent="0" shrinkToFit="false"/>
      <protection locked="true" hidden="false"/>
    </xf>
    <xf numFmtId="1" fontId="485" fillId="387" borderId="431" xfId="0" applyNumberFormat="true" applyFont="true" applyFill="true" applyBorder="true" applyAlignment="true" applyProtection="true">
      <alignment horizontal="center" vertical="center" textRotation="0" wrapText="false" indent="0" shrinkToFit="false"/>
      <protection locked="true" hidden="false"/>
    </xf>
    <xf numFmtId="0" fontId="487" fillId="388" borderId="432" xfId="0" applyNumberFormat="true" applyFont="true" applyFill="true" applyBorder="true" applyAlignment="true" applyProtection="true">
      <alignment horizontal="center" vertical="bottom" textRotation="0" wrapText="false" indent="0" shrinkToFit="false"/>
      <protection locked="true" hidden="false"/>
    </xf>
    <xf numFmtId="164" fontId="489" fillId="389" borderId="433" xfId="0" applyNumberFormat="true" applyFont="true" applyFill="true" applyBorder="true" applyAlignment="true" applyProtection="true">
      <alignment horizontal="center" vertical="bottom" textRotation="0" wrapText="false" indent="0" shrinkToFit="false"/>
      <protection locked="true" hidden="false"/>
    </xf>
    <xf numFmtId="0" fontId="491" fillId="390" borderId="434" xfId="0" applyNumberFormat="true" applyFont="true" applyFill="true" applyBorder="true" applyAlignment="true" applyProtection="true">
      <alignment horizontal="center" vertical="bottom" textRotation="0" wrapText="false" indent="0" shrinkToFit="false"/>
      <protection locked="true" hidden="false"/>
    </xf>
    <xf numFmtId="0" fontId="493" fillId="391" borderId="435" xfId="0" applyNumberFormat="true" applyFont="true" applyFill="true" applyBorder="true" applyAlignment="true" applyProtection="true">
      <alignment horizontal="center" vertical="bottom" textRotation="0" wrapText="false" indent="0" shrinkToFit="false"/>
      <protection locked="true" hidden="false"/>
    </xf>
    <xf numFmtId="0" fontId="495" fillId="392" borderId="436" xfId="0" applyNumberFormat="true" applyFont="true" applyFill="true" applyBorder="true" applyAlignment="true" applyProtection="true">
      <alignment horizontal="center" vertical="bottom" textRotation="0" wrapText="false" indent="0" shrinkToFit="false"/>
      <protection locked="true" hidden="false"/>
    </xf>
    <xf numFmtId="1" fontId="497" fillId="393" borderId="437" xfId="0" applyNumberFormat="true" applyFont="true" applyFill="true" applyBorder="true" applyAlignment="true" applyProtection="true">
      <alignment horizontal="center" vertical="center" textRotation="0" wrapText="false" indent="0" shrinkToFit="false"/>
      <protection locked="true" hidden="false"/>
    </xf>
    <xf numFmtId="0" fontId="499" fillId="394" borderId="438" xfId="0" applyNumberFormat="true" applyFont="true" applyFill="true" applyBorder="true" applyAlignment="true" applyProtection="true">
      <alignment horizontal="center" vertical="bottom" textRotation="0" wrapText="false" indent="0" shrinkToFit="false"/>
      <protection locked="true" hidden="false"/>
    </xf>
    <xf numFmtId="164" fontId="501" fillId="395" borderId="439" xfId="0" applyNumberFormat="true" applyFont="true" applyFill="true" applyBorder="true" applyAlignment="true" applyProtection="true">
      <alignment horizontal="center" vertical="bottom" textRotation="0" wrapText="false" indent="0" shrinkToFit="false"/>
      <protection locked="true" hidden="false"/>
    </xf>
    <xf numFmtId="0" fontId="503" fillId="396" borderId="440" xfId="0" applyNumberFormat="true" applyFont="true" applyFill="true" applyBorder="true" applyAlignment="true" applyProtection="true">
      <alignment horizontal="center" vertical="bottom" textRotation="0" wrapText="false" indent="0" shrinkToFit="false"/>
      <protection locked="true" hidden="false"/>
    </xf>
    <xf numFmtId="0" fontId="505" fillId="397" borderId="441" xfId="0" applyNumberFormat="true" applyFont="true" applyFill="true" applyBorder="true" applyAlignment="true" applyProtection="true">
      <alignment horizontal="center" vertical="bottom" textRotation="0" wrapText="false" indent="0" shrinkToFit="false"/>
      <protection locked="true" hidden="false"/>
    </xf>
    <xf numFmtId="0" fontId="507" fillId="398" borderId="442" xfId="0" applyNumberFormat="true" applyFont="true" applyFill="true" applyBorder="true" applyAlignment="true" applyProtection="true">
      <alignment horizontal="center" vertical="bottom" textRotation="0" wrapText="false" indent="0" shrinkToFit="false"/>
      <protection locked="true" hidden="false"/>
    </xf>
    <xf numFmtId="1" fontId="509" fillId="399" borderId="443" xfId="0" applyNumberFormat="true" applyFont="true" applyFill="true" applyBorder="true" applyAlignment="true" applyProtection="true">
      <alignment horizontal="center" vertical="center" textRotation="0" wrapText="false" indent="0" shrinkToFit="false"/>
      <protection locked="true" hidden="false"/>
    </xf>
    <xf numFmtId="0" fontId="511" fillId="400" borderId="444" xfId="0" applyNumberFormat="true" applyFont="true" applyFill="true" applyBorder="true" applyAlignment="true" applyProtection="true">
      <alignment horizontal="center" vertical="bottom" textRotation="0" wrapText="false" indent="0" shrinkToFit="false"/>
      <protection locked="true" hidden="false"/>
    </xf>
    <xf numFmtId="164" fontId="513" fillId="401" borderId="445" xfId="0" applyNumberFormat="true" applyFont="true" applyFill="true" applyBorder="true" applyAlignment="true" applyProtection="true">
      <alignment horizontal="center" vertical="bottom" textRotation="0" wrapText="false" indent="0" shrinkToFit="false"/>
      <protection locked="true" hidden="false"/>
    </xf>
    <xf numFmtId="0" fontId="515" fillId="402" borderId="446" xfId="0" applyNumberFormat="true" applyFont="true" applyFill="true" applyBorder="true" applyAlignment="true" applyProtection="true">
      <alignment horizontal="center" vertical="bottom" textRotation="0" wrapText="false" indent="0" shrinkToFit="false"/>
      <protection locked="true" hidden="false"/>
    </xf>
    <xf numFmtId="0" fontId="517" fillId="403" borderId="447" xfId="0" applyNumberFormat="true" applyFont="true" applyFill="true" applyBorder="true" applyAlignment="true" applyProtection="true">
      <alignment horizontal="center" vertical="bottom" textRotation="0" wrapText="false" indent="0" shrinkToFit="false"/>
      <protection locked="true" hidden="false"/>
    </xf>
    <xf numFmtId="0" fontId="519" fillId="404" borderId="448" xfId="0" applyNumberFormat="true" applyFont="true" applyFill="true" applyBorder="true" applyAlignment="true" applyProtection="true">
      <alignment horizontal="center" vertical="bottom" textRotation="0" wrapText="false" indent="0" shrinkToFit="false"/>
      <protection locked="true" hidden="false"/>
    </xf>
    <xf numFmtId="1" fontId="521" fillId="405" borderId="449" xfId="0" applyNumberFormat="true" applyFont="true" applyFill="true" applyBorder="true" applyAlignment="true" applyProtection="true">
      <alignment horizontal="center" vertical="center" textRotation="0" wrapText="false" indent="0" shrinkToFit="false"/>
      <protection locked="true" hidden="false"/>
    </xf>
    <xf numFmtId="0" fontId="523" fillId="406" borderId="450" xfId="0" applyNumberFormat="true" applyFont="true" applyFill="true" applyBorder="true" applyAlignment="true" applyProtection="true">
      <alignment horizontal="center" vertical="bottom" textRotation="0" wrapText="false" indent="0" shrinkToFit="false"/>
      <protection locked="true" hidden="false"/>
    </xf>
    <xf numFmtId="164" fontId="525" fillId="407" borderId="451" xfId="0" applyNumberFormat="true" applyFont="true" applyFill="true" applyBorder="true" applyAlignment="true" applyProtection="true">
      <alignment horizontal="center" vertical="bottom" textRotation="0" wrapText="false" indent="0" shrinkToFit="false"/>
      <protection locked="true" hidden="false"/>
    </xf>
    <xf numFmtId="0" fontId="527" fillId="408" borderId="452" xfId="0" applyNumberFormat="true" applyFont="true" applyFill="true" applyBorder="true" applyAlignment="true" applyProtection="true">
      <alignment horizontal="center" vertical="bottom" textRotation="0" wrapText="false" indent="0" shrinkToFit="false"/>
      <protection locked="true" hidden="false"/>
    </xf>
    <xf numFmtId="0" fontId="529" fillId="409" borderId="453" xfId="0" applyNumberFormat="true" applyFont="true" applyFill="true" applyBorder="true" applyAlignment="true" applyProtection="true">
      <alignment horizontal="center" vertical="bottom" textRotation="0" wrapText="false" indent="0" shrinkToFit="false"/>
      <protection locked="true" hidden="false"/>
    </xf>
    <xf numFmtId="0" fontId="531" fillId="410" borderId="454" xfId="0" applyNumberFormat="true" applyFont="true" applyFill="true" applyBorder="true" applyAlignment="true" applyProtection="true">
      <alignment horizontal="center" vertical="bottom" textRotation="0" wrapText="false" indent="0" shrinkToFit="false"/>
      <protection locked="true" hidden="false"/>
    </xf>
    <xf numFmtId="1" fontId="533" fillId="411" borderId="455" xfId="0" applyNumberFormat="true" applyFont="true" applyFill="true" applyBorder="true" applyAlignment="true" applyProtection="true">
      <alignment horizontal="center" vertical="center" textRotation="0" wrapText="false" indent="0" shrinkToFit="false"/>
      <protection locked="true" hidden="false"/>
    </xf>
    <xf numFmtId="0" fontId="535" fillId="412" borderId="456" xfId="0" applyNumberFormat="true" applyFont="true" applyFill="true" applyBorder="true" applyAlignment="true" applyProtection="true">
      <alignment horizontal="center" vertical="bottom" textRotation="0" wrapText="false" indent="0" shrinkToFit="false"/>
      <protection locked="true" hidden="false"/>
    </xf>
    <xf numFmtId="164" fontId="537" fillId="413" borderId="457" xfId="0" applyNumberFormat="true" applyFont="true" applyFill="true" applyBorder="true" applyAlignment="true" applyProtection="true">
      <alignment horizontal="center" vertical="bottom" textRotation="0" wrapText="false" indent="0" shrinkToFit="false"/>
      <protection locked="true" hidden="false"/>
    </xf>
    <xf numFmtId="0" fontId="539" fillId="414" borderId="458" xfId="0" applyNumberFormat="true" applyFont="true" applyFill="true" applyBorder="true" applyAlignment="true" applyProtection="true">
      <alignment horizontal="center" vertical="bottom" textRotation="0" wrapText="false" indent="0" shrinkToFit="false"/>
      <protection locked="true" hidden="false"/>
    </xf>
    <xf numFmtId="0" fontId="541" fillId="415" borderId="459" xfId="0" applyNumberFormat="true" applyFont="true" applyFill="true" applyBorder="true" applyAlignment="true" applyProtection="true">
      <alignment horizontal="center" vertical="bottom" textRotation="0" wrapText="false" indent="0" shrinkToFit="false"/>
      <protection locked="true" hidden="false"/>
    </xf>
    <xf numFmtId="0" fontId="543" fillId="416" borderId="460" xfId="0" applyNumberFormat="true" applyFont="true" applyFill="true" applyBorder="true" applyAlignment="true" applyProtection="true">
      <alignment horizontal="center" vertical="bottom" textRotation="0" wrapText="false" indent="0" shrinkToFit="false"/>
      <protection locked="true" hidden="false"/>
    </xf>
    <xf numFmtId="1" fontId="545" fillId="417" borderId="461" xfId="0" applyNumberFormat="true" applyFont="true" applyFill="true" applyBorder="true" applyAlignment="true" applyProtection="true">
      <alignment horizontal="center" vertical="center" textRotation="0" wrapText="false" indent="0" shrinkToFit="false"/>
      <protection locked="true" hidden="false"/>
    </xf>
    <xf numFmtId="0" fontId="547" fillId="418" borderId="462" xfId="0" applyNumberFormat="true" applyFont="true" applyFill="true" applyBorder="true" applyAlignment="true" applyProtection="true">
      <alignment horizontal="center" vertical="bottom" textRotation="0" wrapText="false" indent="0" shrinkToFit="false"/>
      <protection locked="true" hidden="false"/>
    </xf>
    <xf numFmtId="164" fontId="549" fillId="419" borderId="463" xfId="0" applyNumberFormat="true" applyFont="true" applyFill="true" applyBorder="true" applyAlignment="true" applyProtection="true">
      <alignment horizontal="center" vertical="bottom" textRotation="0" wrapText="false" indent="0" shrinkToFit="false"/>
      <protection locked="true" hidden="false"/>
    </xf>
    <xf numFmtId="0" fontId="551" fillId="420" borderId="464" xfId="0" applyNumberFormat="true" applyFont="true" applyFill="true" applyBorder="true" applyAlignment="true" applyProtection="true">
      <alignment horizontal="center" vertical="bottom" textRotation="0" wrapText="false" indent="0" shrinkToFit="false"/>
      <protection locked="true" hidden="false"/>
    </xf>
    <xf numFmtId="0" fontId="553" fillId="421" borderId="465" xfId="0" applyNumberFormat="true" applyFont="true" applyFill="true" applyBorder="true" applyAlignment="true" applyProtection="true">
      <alignment horizontal="center" vertical="bottom" textRotation="0" wrapText="false" indent="0" shrinkToFit="false"/>
      <protection locked="true" hidden="false"/>
    </xf>
    <xf numFmtId="0" fontId="555" fillId="422" borderId="466" xfId="0" applyNumberFormat="true" applyFont="true" applyFill="true" applyBorder="true" applyAlignment="true" applyProtection="true">
      <alignment horizontal="center" vertical="bottom" textRotation="0" wrapText="false" indent="0" shrinkToFit="false"/>
      <protection locked="true" hidden="false"/>
    </xf>
    <xf numFmtId="1" fontId="557" fillId="423" borderId="467" xfId="0" applyNumberFormat="true" applyFont="true" applyFill="true" applyBorder="true" applyAlignment="true" applyProtection="true">
      <alignment horizontal="center" vertical="center" textRotation="0" wrapText="false" indent="0" shrinkToFit="false"/>
      <protection locked="true" hidden="false"/>
    </xf>
    <xf numFmtId="0" fontId="559" fillId="424" borderId="468" xfId="0" applyNumberFormat="true" applyFont="true" applyFill="true" applyBorder="true" applyAlignment="true" applyProtection="true">
      <alignment horizontal="center" vertical="bottom" textRotation="0" wrapText="false" indent="0" shrinkToFit="false"/>
      <protection locked="true" hidden="false"/>
    </xf>
    <xf numFmtId="164" fontId="561" fillId="425" borderId="469" xfId="0" applyNumberFormat="true" applyFont="true" applyFill="true" applyBorder="true" applyAlignment="true" applyProtection="true">
      <alignment horizontal="center" vertical="bottom" textRotation="0" wrapText="false" indent="0" shrinkToFit="false"/>
      <protection locked="true" hidden="false"/>
    </xf>
    <xf numFmtId="0" fontId="563" fillId="426" borderId="470" xfId="0" applyNumberFormat="true" applyFont="true" applyFill="true" applyBorder="true" applyAlignment="true" applyProtection="true">
      <alignment horizontal="center" vertical="bottom" textRotation="0" wrapText="false" indent="0" shrinkToFit="false"/>
      <protection locked="true" hidden="false"/>
    </xf>
    <xf numFmtId="0" fontId="565" fillId="427" borderId="471" xfId="0" applyNumberFormat="true" applyFont="true" applyFill="true" applyBorder="true" applyAlignment="true" applyProtection="true">
      <alignment horizontal="center" vertical="bottom" textRotation="0" wrapText="false" indent="0" shrinkToFit="false"/>
      <protection locked="true" hidden="false"/>
    </xf>
    <xf numFmtId="0" fontId="567" fillId="428" borderId="472" xfId="0" applyNumberFormat="true" applyFont="true" applyFill="true" applyBorder="true" applyAlignment="true" applyProtection="true">
      <alignment horizontal="center" vertical="bottom" textRotation="0" wrapText="false" indent="0" shrinkToFit="false"/>
      <protection locked="true" hidden="false"/>
    </xf>
    <xf numFmtId="1" fontId="569" fillId="429" borderId="473" xfId="0" applyNumberFormat="true" applyFont="true" applyFill="true" applyBorder="true" applyAlignment="true" applyProtection="true">
      <alignment horizontal="center" vertical="center" textRotation="0" wrapText="false" indent="0" shrinkToFit="false"/>
      <protection locked="true" hidden="false"/>
    </xf>
    <xf numFmtId="0" fontId="571" fillId="430" borderId="474" xfId="0" applyNumberFormat="true" applyFont="true" applyFill="true" applyBorder="true" applyAlignment="true" applyProtection="true">
      <alignment horizontal="center" vertical="bottom" textRotation="0" wrapText="false" indent="0" shrinkToFit="false"/>
      <protection locked="true" hidden="false"/>
    </xf>
    <xf numFmtId="164" fontId="573" fillId="431" borderId="475" xfId="0" applyNumberFormat="true" applyFont="true" applyFill="true" applyBorder="true" applyAlignment="true" applyProtection="true">
      <alignment horizontal="center" vertical="bottom" textRotation="0" wrapText="false" indent="0" shrinkToFit="false"/>
      <protection locked="true" hidden="false"/>
    </xf>
    <xf numFmtId="0" fontId="575" fillId="432" borderId="476" xfId="0" applyNumberFormat="true" applyFont="true" applyFill="true" applyBorder="true" applyAlignment="true" applyProtection="true">
      <alignment horizontal="center" vertical="bottom" textRotation="0" wrapText="false" indent="0" shrinkToFit="false"/>
      <protection locked="true" hidden="false"/>
    </xf>
    <xf numFmtId="0" fontId="577" fillId="433" borderId="477" xfId="0" applyNumberFormat="true" applyFont="true" applyFill="true" applyBorder="true" applyAlignment="true" applyProtection="true">
      <alignment horizontal="center" vertical="bottom" textRotation="0" wrapText="false" indent="0" shrinkToFit="false"/>
      <protection locked="true" hidden="false"/>
    </xf>
    <xf numFmtId="0" fontId="579" fillId="434" borderId="478" xfId="0" applyNumberFormat="true" applyFont="true" applyFill="true" applyBorder="true" applyAlignment="true" applyProtection="true">
      <alignment horizontal="center" vertical="bottom" textRotation="0" wrapText="false" indent="0" shrinkToFit="false"/>
      <protection locked="true" hidden="false"/>
    </xf>
    <xf numFmtId="1" fontId="581" fillId="435" borderId="479" xfId="0" applyNumberFormat="true" applyFont="true" applyFill="true" applyBorder="true" applyAlignment="true" applyProtection="true">
      <alignment horizontal="center" vertical="center" textRotation="0" wrapText="false" indent="0" shrinkToFit="false"/>
      <protection locked="true" hidden="false"/>
    </xf>
    <xf numFmtId="0" fontId="583" fillId="436" borderId="480" xfId="0" applyNumberFormat="true" applyFont="true" applyFill="true" applyBorder="true" applyAlignment="true" applyProtection="true">
      <alignment horizontal="center" vertical="bottom" textRotation="0" wrapText="false" indent="0" shrinkToFit="false"/>
      <protection locked="true" hidden="false"/>
    </xf>
    <xf numFmtId="164" fontId="585" fillId="437" borderId="481" xfId="0" applyNumberFormat="true" applyFont="true" applyFill="true" applyBorder="true" applyAlignment="true" applyProtection="true">
      <alignment horizontal="center" vertical="bottom" textRotation="0" wrapText="false" indent="0" shrinkToFit="false"/>
      <protection locked="true" hidden="false"/>
    </xf>
    <xf numFmtId="0" fontId="587" fillId="438" borderId="482" xfId="0" applyNumberFormat="true" applyFont="true" applyFill="true" applyBorder="true" applyAlignment="true" applyProtection="true">
      <alignment horizontal="center" vertical="bottom" textRotation="0" wrapText="false" indent="0" shrinkToFit="false"/>
      <protection locked="true" hidden="false"/>
    </xf>
    <xf numFmtId="0" fontId="589" fillId="439" borderId="483" xfId="0" applyNumberFormat="true" applyFont="true" applyFill="true" applyBorder="true" applyAlignment="true" applyProtection="true">
      <alignment horizontal="center" vertical="bottom" textRotation="0" wrapText="false" indent="0" shrinkToFit="false"/>
      <protection locked="true" hidden="false"/>
    </xf>
    <xf numFmtId="0" fontId="591" fillId="440" borderId="484" xfId="0" applyNumberFormat="true" applyFont="true" applyFill="true" applyBorder="true" applyAlignment="true" applyProtection="true">
      <alignment horizontal="center" vertical="bottom" textRotation="0" wrapText="false" indent="0" shrinkToFit="false"/>
      <protection locked="true" hidden="false"/>
    </xf>
    <xf numFmtId="1" fontId="593" fillId="441" borderId="485" xfId="0" applyNumberFormat="true" applyFont="true" applyFill="true" applyBorder="true" applyAlignment="true" applyProtection="true">
      <alignment horizontal="center" vertical="center" textRotation="0" wrapText="false" indent="0" shrinkToFit="false"/>
      <protection locked="true" hidden="false"/>
    </xf>
    <xf numFmtId="0" fontId="595" fillId="442" borderId="486" xfId="0" applyNumberFormat="true" applyFont="true" applyFill="true" applyBorder="true" applyAlignment="true" applyProtection="true">
      <alignment horizontal="center" vertical="bottom" textRotation="0" wrapText="false" indent="0" shrinkToFit="false"/>
      <protection locked="true" hidden="false"/>
    </xf>
    <xf numFmtId="164" fontId="597" fillId="443" borderId="487" xfId="0" applyNumberFormat="true" applyFont="true" applyFill="true" applyBorder="true" applyAlignment="true" applyProtection="true">
      <alignment horizontal="center" vertical="bottom" textRotation="0" wrapText="false" indent="0" shrinkToFit="false"/>
      <protection locked="true" hidden="false"/>
    </xf>
    <xf numFmtId="0" fontId="599" fillId="444" borderId="488" xfId="0" applyNumberFormat="true" applyFont="true" applyFill="true" applyBorder="true" applyAlignment="true" applyProtection="true">
      <alignment horizontal="center" vertical="bottom" textRotation="0" wrapText="false" indent="0" shrinkToFit="false"/>
      <protection locked="true" hidden="false"/>
    </xf>
    <xf numFmtId="0" fontId="601" fillId="445" borderId="489" xfId="0" applyNumberFormat="true" applyFont="true" applyFill="true" applyBorder="true" applyAlignment="true" applyProtection="true">
      <alignment horizontal="center" vertical="bottom" textRotation="0" wrapText="false" indent="0" shrinkToFit="false"/>
      <protection locked="true" hidden="false"/>
    </xf>
    <xf numFmtId="0" fontId="603" fillId="446" borderId="490" xfId="0" applyNumberFormat="true" applyFont="true" applyFill="true" applyBorder="true" applyAlignment="true" applyProtection="true">
      <alignment horizontal="center" vertical="bottom" textRotation="0" wrapText="false" indent="0" shrinkToFit="false"/>
      <protection locked="true" hidden="false"/>
    </xf>
    <xf numFmtId="1" fontId="605" fillId="447" borderId="491" xfId="0" applyNumberFormat="true" applyFont="true" applyFill="true" applyBorder="true" applyAlignment="true" applyProtection="true">
      <alignment horizontal="center" vertical="center" textRotation="0" wrapText="false" indent="0" shrinkToFit="false"/>
      <protection locked="true" hidden="false"/>
    </xf>
    <xf numFmtId="0" fontId="607" fillId="448" borderId="492" xfId="0" applyNumberFormat="true" applyFont="true" applyFill="true" applyBorder="true" applyAlignment="true" applyProtection="true">
      <alignment horizontal="center" vertical="bottom" textRotation="0" wrapText="false" indent="0" shrinkToFit="false"/>
      <protection locked="true" hidden="false"/>
    </xf>
    <xf numFmtId="164" fontId="609" fillId="449" borderId="493" xfId="0" applyNumberFormat="true" applyFont="true" applyFill="true" applyBorder="true" applyAlignment="true" applyProtection="true">
      <alignment horizontal="center" vertical="bottom" textRotation="0" wrapText="false" indent="0" shrinkToFit="false"/>
      <protection locked="true" hidden="false"/>
    </xf>
    <xf numFmtId="0" fontId="611" fillId="450" borderId="494" xfId="0" applyNumberFormat="true" applyFont="true" applyFill="true" applyBorder="true" applyAlignment="true" applyProtection="true">
      <alignment horizontal="center" vertical="bottom" textRotation="0" wrapText="false" indent="0" shrinkToFit="false"/>
      <protection locked="true" hidden="false"/>
    </xf>
    <xf numFmtId="0" fontId="613" fillId="451" borderId="495" xfId="0" applyNumberFormat="true" applyFont="true" applyFill="true" applyBorder="true" applyAlignment="true" applyProtection="true">
      <alignment horizontal="center" vertical="bottom" textRotation="0" wrapText="false" indent="0" shrinkToFit="false"/>
      <protection locked="true" hidden="false"/>
    </xf>
    <xf numFmtId="0" fontId="615" fillId="452" borderId="496" xfId="0" applyNumberFormat="true" applyFont="true" applyFill="true" applyBorder="true" applyAlignment="true" applyProtection="true">
      <alignment horizontal="center" vertical="bottom" textRotation="0" wrapText="false" indent="0" shrinkToFit="false"/>
      <protection locked="true" hidden="false"/>
    </xf>
    <xf numFmtId="1" fontId="617" fillId="453" borderId="497" xfId="0" applyNumberFormat="true" applyFont="true" applyFill="true" applyBorder="true" applyAlignment="true" applyProtection="true">
      <alignment horizontal="center" vertical="center" textRotation="0" wrapText="false" indent="0" shrinkToFit="false"/>
      <protection locked="true" hidden="false"/>
    </xf>
    <xf numFmtId="0" fontId="619" fillId="454" borderId="498" xfId="0" applyNumberFormat="true" applyFont="true" applyFill="true" applyBorder="true" applyAlignment="true" applyProtection="true">
      <alignment horizontal="center" vertical="bottom" textRotation="0" wrapText="false" indent="0" shrinkToFit="false"/>
      <protection locked="true" hidden="false"/>
    </xf>
    <xf numFmtId="164" fontId="621" fillId="455" borderId="499" xfId="0" applyNumberFormat="true" applyFont="true" applyFill="true" applyBorder="true" applyAlignment="true" applyProtection="true">
      <alignment horizontal="center" vertical="bottom" textRotation="0" wrapText="false" indent="0" shrinkToFit="false"/>
      <protection locked="true" hidden="false"/>
    </xf>
    <xf numFmtId="0" fontId="623" fillId="456" borderId="500" xfId="0" applyNumberFormat="true" applyFont="true" applyFill="true" applyBorder="true" applyAlignment="true" applyProtection="true">
      <alignment horizontal="center" vertical="bottom" textRotation="0" wrapText="false" indent="0" shrinkToFit="false"/>
      <protection locked="true" hidden="false"/>
    </xf>
    <xf numFmtId="0" fontId="625" fillId="457" borderId="501" xfId="0" applyNumberFormat="true" applyFont="true" applyFill="true" applyBorder="true" applyAlignment="true" applyProtection="true">
      <alignment horizontal="center" vertical="bottom" textRotation="0" wrapText="false" indent="0" shrinkToFit="false"/>
      <protection locked="true" hidden="false"/>
    </xf>
    <xf numFmtId="0" fontId="627" fillId="458" borderId="502" xfId="0" applyNumberFormat="true" applyFont="true" applyFill="true" applyBorder="true" applyAlignment="true" applyProtection="true">
      <alignment horizontal="center" vertical="bottom" textRotation="0" wrapText="false" indent="0" shrinkToFit="false"/>
      <protection locked="true" hidden="false"/>
    </xf>
    <xf numFmtId="1" fontId="629" fillId="459" borderId="503" xfId="0" applyNumberFormat="true" applyFont="true" applyFill="true" applyBorder="true" applyAlignment="true" applyProtection="true">
      <alignment horizontal="center" vertical="center" textRotation="0" wrapText="false" indent="0" shrinkToFit="false"/>
      <protection locked="true" hidden="false"/>
    </xf>
    <xf numFmtId="0" fontId="631" fillId="460" borderId="504" xfId="0" applyNumberFormat="true" applyFont="true" applyFill="true" applyBorder="true" applyAlignment="true" applyProtection="true">
      <alignment horizontal="center" vertical="bottom" textRotation="0" wrapText="false" indent="0" shrinkToFit="false"/>
      <protection locked="true" hidden="false"/>
    </xf>
    <xf numFmtId="164" fontId="633" fillId="461" borderId="505" xfId="0" applyNumberFormat="true" applyFont="true" applyFill="true" applyBorder="true" applyAlignment="true" applyProtection="true">
      <alignment horizontal="center" vertical="bottom" textRotation="0" wrapText="false" indent="0" shrinkToFit="false"/>
      <protection locked="true" hidden="false"/>
    </xf>
    <xf numFmtId="0" fontId="635" fillId="462" borderId="506" xfId="0" applyNumberFormat="true" applyFont="true" applyFill="true" applyBorder="true" applyAlignment="true" applyProtection="true">
      <alignment horizontal="center" vertical="bottom" textRotation="0" wrapText="false" indent="0" shrinkToFit="false"/>
      <protection locked="true" hidden="false"/>
    </xf>
    <xf numFmtId="0" fontId="637" fillId="463" borderId="507" xfId="0" applyNumberFormat="true" applyFont="true" applyFill="true" applyBorder="true" applyAlignment="true" applyProtection="true">
      <alignment horizontal="center" vertical="bottom" textRotation="0" wrapText="false" indent="0" shrinkToFit="false"/>
      <protection locked="true" hidden="false"/>
    </xf>
    <xf numFmtId="0" fontId="639" fillId="464" borderId="508" xfId="0" applyNumberFormat="true" applyFont="true" applyFill="true" applyBorder="true" applyAlignment="true" applyProtection="true">
      <alignment horizontal="center" vertical="bottom" textRotation="0" wrapText="false" indent="0" shrinkToFit="false"/>
      <protection locked="true" hidden="false"/>
    </xf>
    <xf numFmtId="1" fontId="641" fillId="465" borderId="509" xfId="0" applyNumberFormat="true" applyFont="true" applyFill="true" applyBorder="true" applyAlignment="true" applyProtection="true">
      <alignment horizontal="center" vertical="center" textRotation="0" wrapText="false" indent="0" shrinkToFit="false"/>
      <protection locked="true" hidden="false"/>
    </xf>
    <xf numFmtId="0" fontId="643" fillId="466" borderId="510" xfId="0" applyNumberFormat="true" applyFont="true" applyFill="true" applyBorder="true" applyAlignment="true" applyProtection="true">
      <alignment horizontal="center" vertical="bottom" textRotation="0" wrapText="false" indent="0" shrinkToFit="false"/>
      <protection locked="true" hidden="false"/>
    </xf>
    <xf numFmtId="164" fontId="645" fillId="467" borderId="511" xfId="0" applyNumberFormat="true" applyFont="true" applyFill="true" applyBorder="true" applyAlignment="true" applyProtection="true">
      <alignment horizontal="center" vertical="bottom" textRotation="0" wrapText="false" indent="0" shrinkToFit="false"/>
      <protection locked="true" hidden="false"/>
    </xf>
    <xf numFmtId="0" fontId="647" fillId="468" borderId="512" xfId="0" applyNumberFormat="true" applyFont="true" applyFill="true" applyBorder="true" applyAlignment="true" applyProtection="true">
      <alignment horizontal="center" vertical="bottom" textRotation="0" wrapText="false" indent="0" shrinkToFit="false"/>
      <protection locked="true" hidden="false"/>
    </xf>
    <xf numFmtId="0" fontId="649" fillId="469" borderId="513" xfId="0" applyNumberFormat="true" applyFont="true" applyFill="true" applyBorder="true" applyAlignment="true" applyProtection="true">
      <alignment horizontal="center" vertical="bottom" textRotation="0" wrapText="false" indent="0" shrinkToFit="false"/>
      <protection locked="true" hidden="false"/>
    </xf>
    <xf numFmtId="0" fontId="651" fillId="470" borderId="514" xfId="0" applyNumberFormat="true" applyFont="true" applyFill="true" applyBorder="true" applyAlignment="true" applyProtection="true">
      <alignment horizontal="center" vertical="bottom" textRotation="0" wrapText="false" indent="0" shrinkToFit="false"/>
      <protection locked="true" hidden="false"/>
    </xf>
    <xf numFmtId="1" fontId="653" fillId="471" borderId="515" xfId="0" applyNumberFormat="true" applyFont="true" applyFill="true" applyBorder="true" applyAlignment="true" applyProtection="true">
      <alignment horizontal="center" vertical="center" textRotation="0" wrapText="false" indent="0" shrinkToFit="false"/>
      <protection locked="true" hidden="false"/>
    </xf>
    <xf numFmtId="0" fontId="655" fillId="472" borderId="516" xfId="0" applyNumberFormat="true" applyFont="true" applyFill="true" applyBorder="true" applyAlignment="true" applyProtection="true">
      <alignment horizontal="center" vertical="bottom" textRotation="0" wrapText="false" indent="0" shrinkToFit="false"/>
      <protection locked="true" hidden="false"/>
    </xf>
    <xf numFmtId="164" fontId="657" fillId="473" borderId="517" xfId="0" applyNumberFormat="true" applyFont="true" applyFill="true" applyBorder="true" applyAlignment="true" applyProtection="true">
      <alignment horizontal="center" vertical="bottom" textRotation="0" wrapText="false" indent="0" shrinkToFit="false"/>
      <protection locked="true" hidden="false"/>
    </xf>
    <xf numFmtId="0" fontId="659" fillId="474" borderId="518" xfId="0" applyNumberFormat="true" applyFont="true" applyFill="true" applyBorder="true" applyAlignment="true" applyProtection="true">
      <alignment horizontal="center" vertical="bottom" textRotation="0" wrapText="false" indent="0" shrinkToFit="false"/>
      <protection locked="true" hidden="false"/>
    </xf>
    <xf numFmtId="0" fontId="661" fillId="475" borderId="519" xfId="0" applyNumberFormat="true" applyFont="true" applyFill="true" applyBorder="true" applyAlignment="true" applyProtection="true">
      <alignment horizontal="center" vertical="bottom" textRotation="0" wrapText="false" indent="0" shrinkToFit="false"/>
      <protection locked="true" hidden="false"/>
    </xf>
    <xf numFmtId="0" fontId="663" fillId="476" borderId="520" xfId="0" applyNumberFormat="true" applyFont="true" applyFill="true" applyBorder="true" applyAlignment="true" applyProtection="true">
      <alignment horizontal="center" vertical="bottom" textRotation="0" wrapText="false" indent="0" shrinkToFit="false"/>
      <protection locked="true" hidden="false"/>
    </xf>
    <xf numFmtId="1" fontId="665" fillId="477" borderId="521" xfId="0" applyNumberFormat="true" applyFont="true" applyFill="true" applyBorder="true" applyAlignment="true" applyProtection="true">
      <alignment horizontal="center" vertical="center" textRotation="0" wrapText="false" indent="0" shrinkToFit="false"/>
      <protection locked="true" hidden="false"/>
    </xf>
    <xf numFmtId="0" fontId="667" fillId="478" borderId="522" xfId="0" applyNumberFormat="true" applyFont="true" applyFill="true" applyBorder="true" applyAlignment="true" applyProtection="true">
      <alignment horizontal="center" vertical="bottom" textRotation="0" wrapText="false" indent="0" shrinkToFit="false"/>
      <protection locked="true" hidden="false"/>
    </xf>
    <xf numFmtId="164" fontId="669" fillId="479" borderId="523" xfId="0" applyNumberFormat="true" applyFont="true" applyFill="true" applyBorder="true" applyAlignment="true" applyProtection="true">
      <alignment horizontal="center" vertical="bottom" textRotation="0" wrapText="false" indent="0" shrinkToFit="false"/>
      <protection locked="true" hidden="false"/>
    </xf>
    <xf numFmtId="0" fontId="671" fillId="480" borderId="524" xfId="0" applyNumberFormat="true" applyFont="true" applyFill="true" applyBorder="true" applyAlignment="true" applyProtection="true">
      <alignment horizontal="center" vertical="bottom" textRotation="0" wrapText="false" indent="0" shrinkToFit="false"/>
      <protection locked="true" hidden="false"/>
    </xf>
    <xf numFmtId="0" fontId="673" fillId="481" borderId="525" xfId="0" applyNumberFormat="true" applyFont="true" applyFill="true" applyBorder="true" applyAlignment="true" applyProtection="true">
      <alignment horizontal="center" vertical="bottom" textRotation="0" wrapText="false" indent="0" shrinkToFit="false"/>
      <protection locked="true" hidden="false"/>
    </xf>
    <xf numFmtId="0" fontId="675" fillId="482" borderId="526" xfId="0" applyNumberFormat="true" applyFont="true" applyFill="true" applyBorder="true" applyAlignment="true" applyProtection="true">
      <alignment horizontal="center" vertical="bottom" textRotation="0" wrapText="false" indent="0" shrinkToFit="false"/>
      <protection locked="true" hidden="false"/>
    </xf>
    <xf numFmtId="0" fontId="676" fillId="483" borderId="527" xfId="0" applyNumberFormat="true" applyFont="true" applyFill="true" applyBorder="true" applyAlignment="true" applyProtection="true">
      <alignment horizontal="center" vertical="bottom" textRotation="0" wrapText="false" indent="0" shrinkToFit="false"/>
      <protection locked="true" hidden="false"/>
    </xf>
    <xf numFmtId="164" fontId="677" fillId="484" borderId="528" xfId="0" applyNumberFormat="true" applyFont="true" applyFill="true" applyBorder="true" applyAlignment="true" applyProtection="true">
      <alignment horizontal="center" vertical="bottom" textRotation="0" wrapText="false" indent="0" shrinkToFit="false"/>
      <protection locked="true" hidden="false"/>
    </xf>
    <xf numFmtId="0" fontId="678" fillId="485" borderId="529" xfId="0" applyNumberFormat="true" applyFont="true" applyFill="true" applyBorder="true" applyAlignment="true" applyProtection="true">
      <alignment horizontal="center" vertical="bottom" textRotation="0" wrapText="false" indent="0" shrinkToFit="false"/>
      <protection locked="true" hidden="false"/>
    </xf>
    <xf numFmtId="0" fontId="679" fillId="486" borderId="530" xfId="0" applyNumberFormat="true" applyFont="true" applyFill="true" applyBorder="true" applyAlignment="true" applyProtection="true">
      <alignment horizontal="center" vertical="bottom" textRotation="0" wrapText="false" indent="0" shrinkToFit="false"/>
      <protection locked="true" hidden="false"/>
    </xf>
    <xf numFmtId="0" fontId="680" fillId="487" borderId="531" xfId="0" applyNumberFormat="true" applyFont="true" applyFill="true" applyBorder="true" applyAlignment="true" applyProtection="true">
      <alignment horizontal="center" vertical="bottom" textRotation="0" wrapText="false" indent="0" shrinkToFit="false"/>
      <protection locked="true" hidden="false"/>
    </xf>
    <xf numFmtId="0" fontId="681" fillId="488" borderId="532" xfId="0" applyNumberFormat="true" applyFont="true" applyFill="true" applyBorder="true" applyAlignment="true" applyProtection="true">
      <alignment horizontal="center" vertical="bottom" textRotation="0" wrapText="false" indent="0" shrinkToFit="false"/>
      <protection locked="true" hidden="false"/>
    </xf>
    <xf numFmtId="164" fontId="682" fillId="489" borderId="533" xfId="0" applyNumberFormat="true" applyFont="true" applyFill="true" applyBorder="true" applyAlignment="true" applyProtection="true">
      <alignment horizontal="center" vertical="bottom" textRotation="0" wrapText="false" indent="0" shrinkToFit="false"/>
      <protection locked="true" hidden="false"/>
    </xf>
    <xf numFmtId="0" fontId="683" fillId="490" borderId="534" xfId="0" applyNumberFormat="true" applyFont="true" applyFill="true" applyBorder="true" applyAlignment="true" applyProtection="true">
      <alignment horizontal="center" vertical="bottom" textRotation="0" wrapText="false" indent="0" shrinkToFit="false"/>
      <protection locked="true" hidden="false"/>
    </xf>
    <xf numFmtId="0" fontId="684" fillId="491" borderId="535" xfId="0" applyNumberFormat="true" applyFont="true" applyFill="true" applyBorder="true" applyAlignment="true" applyProtection="true">
      <alignment horizontal="center" vertical="bottom" textRotation="0" wrapText="false" indent="0" shrinkToFit="false"/>
      <protection locked="true" hidden="false"/>
    </xf>
    <xf numFmtId="0" fontId="685" fillId="492" borderId="536" xfId="0" applyNumberFormat="true" applyFont="true" applyFill="true" applyBorder="true" applyAlignment="true" applyProtection="true">
      <alignment horizontal="center" vertical="bottom" textRotation="0" wrapText="false" indent="0" shrinkToFit="false"/>
      <protection locked="true" hidden="false"/>
    </xf>
    <xf numFmtId="0" fontId="686" fillId="493" borderId="537" xfId="0" applyNumberFormat="true" applyFont="true" applyFill="true" applyBorder="true" applyAlignment="true" applyProtection="true">
      <alignment horizontal="center" vertical="bottom" textRotation="0" wrapText="false" indent="0" shrinkToFit="false"/>
      <protection locked="true" hidden="false"/>
    </xf>
    <xf numFmtId="164" fontId="687" fillId="494" borderId="538" xfId="0" applyNumberFormat="true" applyFont="true" applyFill="true" applyBorder="true" applyAlignment="true" applyProtection="true">
      <alignment horizontal="center" vertical="bottom" textRotation="0" wrapText="false" indent="0" shrinkToFit="false"/>
      <protection locked="true" hidden="false"/>
    </xf>
    <xf numFmtId="0" fontId="688" fillId="495" borderId="539" xfId="0" applyNumberFormat="true" applyFont="true" applyFill="true" applyBorder="true" applyAlignment="true" applyProtection="true">
      <alignment horizontal="center" vertical="bottom" textRotation="0" wrapText="false" indent="0" shrinkToFit="false"/>
      <protection locked="true" hidden="false"/>
    </xf>
    <xf numFmtId="0" fontId="689" fillId="496" borderId="540" xfId="0" applyNumberFormat="true" applyFont="true" applyFill="true" applyBorder="true" applyAlignment="true" applyProtection="true">
      <alignment horizontal="center" vertical="bottom" textRotation="0" wrapText="false" indent="0" shrinkToFit="false"/>
      <protection locked="true" hidden="false"/>
    </xf>
    <xf numFmtId="0" fontId="690" fillId="497" borderId="541" xfId="0" applyNumberFormat="true" applyFont="true" applyFill="true" applyBorder="true" applyAlignment="true" applyProtection="true">
      <alignment horizontal="center" vertical="bottom" textRotation="0" wrapText="false" indent="0" shrinkToFit="false"/>
      <protection locked="true" hidden="false"/>
    </xf>
    <xf numFmtId="0" fontId="691" fillId="498" borderId="542" xfId="0" applyNumberFormat="true" applyFont="true" applyFill="true" applyBorder="true" applyAlignment="true" applyProtection="true">
      <alignment horizontal="center" vertical="bottom" textRotation="0" wrapText="false" indent="0" shrinkToFit="false"/>
      <protection locked="true" hidden="false"/>
    </xf>
    <xf numFmtId="164" fontId="692" fillId="499" borderId="543" xfId="0" applyNumberFormat="true" applyFont="true" applyFill="true" applyBorder="true" applyAlignment="true" applyProtection="true">
      <alignment horizontal="center" vertical="bottom" textRotation="0" wrapText="false" indent="0" shrinkToFit="false"/>
      <protection locked="true" hidden="false"/>
    </xf>
    <xf numFmtId="0" fontId="693" fillId="500" borderId="544" xfId="0" applyNumberFormat="true" applyFont="true" applyFill="true" applyBorder="true" applyAlignment="true" applyProtection="true">
      <alignment horizontal="center" vertical="bottom" textRotation="0" wrapText="false" indent="0" shrinkToFit="false"/>
      <protection locked="true" hidden="false"/>
    </xf>
    <xf numFmtId="0" fontId="694" fillId="501" borderId="545" xfId="0" applyNumberFormat="true" applyFont="true" applyFill="true" applyBorder="true" applyAlignment="true" applyProtection="true">
      <alignment horizontal="center" vertical="bottom" textRotation="0" wrapText="false" indent="0" shrinkToFit="false"/>
      <protection locked="true" hidden="false"/>
    </xf>
    <xf numFmtId="0" fontId="695" fillId="502" borderId="546" xfId="0" applyNumberFormat="true" applyFont="true" applyFill="true" applyBorder="true" applyAlignment="true" applyProtection="true">
      <alignment horizontal="center" vertical="bottom" textRotation="0" wrapText="false" indent="0" shrinkToFit="false"/>
      <protection locked="true" hidden="false"/>
    </xf>
    <xf numFmtId="0" fontId="696" fillId="503" borderId="547" xfId="0" applyNumberFormat="true" applyFont="true" applyFill="true" applyBorder="true" applyAlignment="true" applyProtection="true">
      <alignment horizontal="center" vertical="bottom" textRotation="0" wrapText="false" indent="0" shrinkToFit="false"/>
      <protection locked="true" hidden="false"/>
    </xf>
    <xf numFmtId="164" fontId="697" fillId="504" borderId="548" xfId="0" applyNumberFormat="true" applyFont="true" applyFill="true" applyBorder="true" applyAlignment="true" applyProtection="true">
      <alignment horizontal="center" vertical="bottom" textRotation="0" wrapText="false" indent="0" shrinkToFit="false"/>
      <protection locked="true" hidden="false"/>
    </xf>
    <xf numFmtId="0" fontId="698" fillId="505" borderId="549" xfId="0" applyNumberFormat="true" applyFont="true" applyFill="true" applyBorder="true" applyAlignment="true" applyProtection="true">
      <alignment horizontal="center" vertical="bottom" textRotation="0" wrapText="false" indent="0" shrinkToFit="false"/>
      <protection locked="true" hidden="false"/>
    </xf>
    <xf numFmtId="0" fontId="699" fillId="506" borderId="550" xfId="0" applyNumberFormat="true" applyFont="true" applyFill="true" applyBorder="true" applyAlignment="true" applyProtection="true">
      <alignment horizontal="center" vertical="bottom" textRotation="0" wrapText="false" indent="0" shrinkToFit="false"/>
      <protection locked="true" hidden="false"/>
    </xf>
    <xf numFmtId="0" fontId="700" fillId="507" borderId="551" xfId="0" applyNumberFormat="true" applyFont="true" applyFill="true" applyBorder="true" applyAlignment="true" applyProtection="true">
      <alignment horizontal="center" vertical="bottom" textRotation="0" wrapText="false" indent="0" shrinkToFit="false"/>
      <protection locked="true" hidden="false"/>
    </xf>
    <xf numFmtId="0" fontId="701" fillId="508" borderId="552" xfId="0" applyNumberFormat="true" applyFont="true" applyFill="true" applyBorder="true" applyAlignment="true" applyProtection="true">
      <alignment horizontal="center" vertical="bottom" textRotation="0" wrapText="false" indent="0" shrinkToFit="false"/>
      <protection locked="true" hidden="false"/>
    </xf>
    <xf numFmtId="164" fontId="702" fillId="509" borderId="553" xfId="0" applyNumberFormat="true" applyFont="true" applyFill="true" applyBorder="true" applyAlignment="true" applyProtection="true">
      <alignment horizontal="center" vertical="bottom" textRotation="0" wrapText="false" indent="0" shrinkToFit="false"/>
      <protection locked="true" hidden="false"/>
    </xf>
    <xf numFmtId="0" fontId="703" fillId="510" borderId="554" xfId="0" applyNumberFormat="true" applyFont="true" applyFill="true" applyBorder="true" applyAlignment="true" applyProtection="true">
      <alignment horizontal="center" vertical="bottom" textRotation="0" wrapText="false" indent="0" shrinkToFit="false"/>
      <protection locked="true" hidden="false"/>
    </xf>
    <xf numFmtId="0" fontId="704" fillId="511" borderId="555" xfId="0" applyNumberFormat="true" applyFont="true" applyFill="true" applyBorder="true" applyAlignment="true" applyProtection="true">
      <alignment horizontal="center" vertical="bottom" textRotation="0" wrapText="false" indent="0" shrinkToFit="false"/>
      <protection locked="true" hidden="false"/>
    </xf>
    <xf numFmtId="0" fontId="705" fillId="512" borderId="556" xfId="0" applyNumberFormat="true" applyFont="true" applyFill="true" applyBorder="true" applyAlignment="true" applyProtection="true">
      <alignment horizontal="center" vertical="bottom" textRotation="0" wrapText="false" indent="0" shrinkToFit="false"/>
      <protection locked="true" hidden="false"/>
    </xf>
    <xf numFmtId="0" fontId="706" fillId="513" borderId="557" xfId="0" applyNumberFormat="true" applyFont="true" applyFill="true" applyBorder="true" applyAlignment="true" applyProtection="true">
      <alignment horizontal="center" vertical="bottom" textRotation="0" wrapText="false" indent="0" shrinkToFit="false"/>
      <protection locked="true" hidden="false"/>
    </xf>
    <xf numFmtId="164" fontId="707" fillId="514" borderId="558" xfId="0" applyNumberFormat="true" applyFont="true" applyFill="true" applyBorder="true" applyAlignment="true" applyProtection="true">
      <alignment horizontal="center" vertical="bottom" textRotation="0" wrapText="false" indent="0" shrinkToFit="false"/>
      <protection locked="true" hidden="false"/>
    </xf>
    <xf numFmtId="0" fontId="708" fillId="515" borderId="559" xfId="0" applyNumberFormat="true" applyFont="true" applyFill="true" applyBorder="true" applyAlignment="true" applyProtection="true">
      <alignment horizontal="center" vertical="bottom" textRotation="0" wrapText="false" indent="0" shrinkToFit="false"/>
      <protection locked="true" hidden="false"/>
    </xf>
    <xf numFmtId="0" fontId="709" fillId="516" borderId="560" xfId="0" applyNumberFormat="true" applyFont="true" applyFill="true" applyBorder="true" applyAlignment="true" applyProtection="true">
      <alignment horizontal="center" vertical="bottom" textRotation="0" wrapText="false" indent="0" shrinkToFit="false"/>
      <protection locked="true" hidden="false"/>
    </xf>
    <xf numFmtId="0" fontId="710" fillId="517" borderId="561" xfId="0" applyNumberFormat="true" applyFont="true" applyFill="true" applyBorder="true" applyAlignment="true" applyProtection="true">
      <alignment horizontal="center" vertical="bottom" textRotation="0" wrapText="false" indent="0" shrinkToFit="false"/>
      <protection locked="true" hidden="false"/>
    </xf>
    <xf numFmtId="0" fontId="711" fillId="518" borderId="562" xfId="0" applyNumberFormat="true" applyFont="true" applyFill="true" applyBorder="true" applyAlignment="true" applyProtection="true">
      <alignment horizontal="center" vertical="bottom" textRotation="0" wrapText="false" indent="0" shrinkToFit="false"/>
      <protection locked="true" hidden="false"/>
    </xf>
    <xf numFmtId="164" fontId="712" fillId="519" borderId="563" xfId="0" applyNumberFormat="true" applyFont="true" applyFill="true" applyBorder="true" applyAlignment="true" applyProtection="true">
      <alignment horizontal="center" vertical="bottom" textRotation="0" wrapText="false" indent="0" shrinkToFit="false"/>
      <protection locked="true" hidden="false"/>
    </xf>
    <xf numFmtId="0" fontId="713" fillId="520" borderId="564" xfId="0" applyNumberFormat="true" applyFont="true" applyFill="true" applyBorder="true" applyAlignment="true" applyProtection="true">
      <alignment horizontal="center" vertical="bottom" textRotation="0" wrapText="false" indent="0" shrinkToFit="false"/>
      <protection locked="true" hidden="false"/>
    </xf>
    <xf numFmtId="0" fontId="714" fillId="521" borderId="565" xfId="0" applyNumberFormat="true" applyFont="true" applyFill="true" applyBorder="true" applyAlignment="true" applyProtection="true">
      <alignment horizontal="center" vertical="bottom" textRotation="0" wrapText="false" indent="0" shrinkToFit="false"/>
      <protection locked="true" hidden="false"/>
    </xf>
    <xf numFmtId="0" fontId="715" fillId="522" borderId="566" xfId="0" applyNumberFormat="true" applyFont="true" applyFill="true" applyBorder="true" applyAlignment="true" applyProtection="true">
      <alignment horizontal="center" vertical="bottom" textRotation="0" wrapText="false" indent="0" shrinkToFit="false"/>
      <protection locked="true" hidden="false"/>
    </xf>
    <xf numFmtId="0" fontId="716" fillId="523" borderId="567" xfId="0" applyNumberFormat="true" applyFont="true" applyFill="true" applyBorder="true" applyAlignment="true" applyProtection="true">
      <alignment horizontal="center" vertical="bottom" textRotation="0" wrapText="false" indent="0" shrinkToFit="false"/>
      <protection locked="true" hidden="false"/>
    </xf>
    <xf numFmtId="164" fontId="717" fillId="524" borderId="568" xfId="0" applyNumberFormat="true" applyFont="true" applyFill="true" applyBorder="true" applyAlignment="true" applyProtection="true">
      <alignment horizontal="center" vertical="bottom" textRotation="0" wrapText="false" indent="0" shrinkToFit="false"/>
      <protection locked="true" hidden="false"/>
    </xf>
    <xf numFmtId="0" fontId="718" fillId="525" borderId="569" xfId="0" applyNumberFormat="true" applyFont="true" applyFill="true" applyBorder="true" applyAlignment="true" applyProtection="true">
      <alignment horizontal="center" vertical="bottom" textRotation="0" wrapText="false" indent="0" shrinkToFit="false"/>
      <protection locked="true" hidden="false"/>
    </xf>
    <xf numFmtId="0" fontId="719" fillId="526" borderId="570" xfId="0" applyNumberFormat="true" applyFont="true" applyFill="true" applyBorder="true" applyAlignment="true" applyProtection="true">
      <alignment horizontal="center" vertical="bottom" textRotation="0" wrapText="false" indent="0" shrinkToFit="false"/>
      <protection locked="true" hidden="false"/>
    </xf>
    <xf numFmtId="0" fontId="720" fillId="527" borderId="571" xfId="0" applyNumberFormat="true" applyFont="true" applyFill="true" applyBorder="true" applyAlignment="true" applyProtection="true">
      <alignment horizontal="center" vertical="bottom" textRotation="0" wrapText="false" indent="0" shrinkToFit="false"/>
      <protection locked="true" hidden="false"/>
    </xf>
    <xf numFmtId="0" fontId="721" fillId="528" borderId="572" xfId="0" applyNumberFormat="true" applyFont="true" applyFill="true" applyBorder="true" applyAlignment="true" applyProtection="true">
      <alignment horizontal="center" vertical="bottom" textRotation="0" wrapText="false" indent="0" shrinkToFit="false"/>
      <protection locked="true" hidden="false"/>
    </xf>
    <xf numFmtId="164" fontId="722" fillId="529" borderId="573" xfId="0" applyNumberFormat="true" applyFont="true" applyFill="true" applyBorder="true" applyAlignment="true" applyProtection="true">
      <alignment horizontal="center" vertical="bottom" textRotation="0" wrapText="false" indent="0" shrinkToFit="false"/>
      <protection locked="true" hidden="false"/>
    </xf>
    <xf numFmtId="0" fontId="723" fillId="530" borderId="574" xfId="0" applyNumberFormat="true" applyFont="true" applyFill="true" applyBorder="true" applyAlignment="true" applyProtection="true">
      <alignment horizontal="center" vertical="bottom" textRotation="0" wrapText="false" indent="0" shrinkToFit="false"/>
      <protection locked="true" hidden="false"/>
    </xf>
    <xf numFmtId="0" fontId="724" fillId="531" borderId="575" xfId="0" applyNumberFormat="true" applyFont="true" applyFill="true" applyBorder="true" applyAlignment="true" applyProtection="true">
      <alignment horizontal="center" vertical="bottom" textRotation="0" wrapText="false" indent="0" shrinkToFit="false"/>
      <protection locked="true" hidden="false"/>
    </xf>
    <xf numFmtId="0" fontId="725" fillId="532" borderId="576" xfId="0" applyNumberFormat="true" applyFont="true" applyFill="true" applyBorder="true" applyAlignment="true" applyProtection="true">
      <alignment horizontal="center" vertical="bottom" textRotation="0" wrapText="false" indent="0" shrinkToFit="false"/>
      <protection locked="true" hidden="false"/>
    </xf>
    <xf numFmtId="0" fontId="726" fillId="533" borderId="577" xfId="0" applyNumberFormat="true" applyFont="true" applyFill="true" applyBorder="true" applyAlignment="true" applyProtection="true">
      <alignment horizontal="center" vertical="bottom" textRotation="0" wrapText="false" indent="0" shrinkToFit="false"/>
      <protection locked="true" hidden="false"/>
    </xf>
    <xf numFmtId="164" fontId="727" fillId="534" borderId="578" xfId="0" applyNumberFormat="true" applyFont="true" applyFill="true" applyBorder="true" applyAlignment="true" applyProtection="true">
      <alignment horizontal="center" vertical="bottom" textRotation="0" wrapText="false" indent="0" shrinkToFit="false"/>
      <protection locked="true" hidden="false"/>
    </xf>
    <xf numFmtId="0" fontId="728" fillId="535" borderId="579" xfId="0" applyNumberFormat="true" applyFont="true" applyFill="true" applyBorder="true" applyAlignment="true" applyProtection="true">
      <alignment horizontal="center" vertical="bottom" textRotation="0" wrapText="false" indent="0" shrinkToFit="false"/>
      <protection locked="true" hidden="false"/>
    </xf>
    <xf numFmtId="0" fontId="729" fillId="536" borderId="580" xfId="0" applyNumberFormat="true" applyFont="true" applyFill="true" applyBorder="true" applyAlignment="true" applyProtection="true">
      <alignment horizontal="center" vertical="bottom" textRotation="0" wrapText="false" indent="0" shrinkToFit="false"/>
      <protection locked="true" hidden="false"/>
    </xf>
    <xf numFmtId="0" fontId="730" fillId="537" borderId="581" xfId="0" applyNumberFormat="true" applyFont="true" applyFill="true" applyBorder="true" applyAlignment="true" applyProtection="true">
      <alignment horizontal="center" vertical="bottom" textRotation="0" wrapText="false" indent="0" shrinkToFit="false"/>
      <protection locked="true" hidden="false"/>
    </xf>
    <xf numFmtId="0" fontId="731" fillId="538" borderId="582" xfId="0" applyNumberFormat="true" applyFont="true" applyFill="true" applyBorder="true" applyAlignment="true" applyProtection="true">
      <alignment horizontal="center" vertical="bottom" textRotation="0" wrapText="false" indent="0" shrinkToFit="false"/>
      <protection locked="true" hidden="false"/>
    </xf>
    <xf numFmtId="164" fontId="732" fillId="539" borderId="583" xfId="0" applyNumberFormat="true" applyFont="true" applyFill="true" applyBorder="true" applyAlignment="true" applyProtection="true">
      <alignment horizontal="center" vertical="bottom" textRotation="0" wrapText="false" indent="0" shrinkToFit="false"/>
      <protection locked="true" hidden="false"/>
    </xf>
    <xf numFmtId="0" fontId="733" fillId="540" borderId="584" xfId="0" applyNumberFormat="true" applyFont="true" applyFill="true" applyBorder="true" applyAlignment="true" applyProtection="true">
      <alignment horizontal="center" vertical="bottom" textRotation="0" wrapText="false" indent="0" shrinkToFit="false"/>
      <protection locked="true" hidden="false"/>
    </xf>
    <xf numFmtId="0" fontId="734" fillId="541" borderId="585" xfId="0" applyNumberFormat="true" applyFont="true" applyFill="true" applyBorder="true" applyAlignment="true" applyProtection="true">
      <alignment horizontal="center" vertical="bottom" textRotation="0" wrapText="false" indent="0" shrinkToFit="false"/>
      <protection locked="true" hidden="false"/>
    </xf>
    <xf numFmtId="0" fontId="735" fillId="542" borderId="586" xfId="0" applyNumberFormat="true" applyFont="true" applyFill="true" applyBorder="true" applyAlignment="true" applyProtection="true">
      <alignment horizontal="center" vertical="bottom" textRotation="0" wrapText="false" indent="0" shrinkToFit="false"/>
      <protection locked="true" hidden="false"/>
    </xf>
    <xf numFmtId="0" fontId="736" fillId="543" borderId="587" xfId="0" applyNumberFormat="true" applyFont="true" applyFill="true" applyBorder="true" applyAlignment="true" applyProtection="true">
      <alignment horizontal="center" vertical="bottom" textRotation="0" wrapText="false" indent="0" shrinkToFit="false"/>
      <protection locked="true" hidden="false"/>
    </xf>
    <xf numFmtId="164" fontId="737" fillId="544" borderId="588" xfId="0" applyNumberFormat="true" applyFont="true" applyFill="true" applyBorder="true" applyAlignment="true" applyProtection="true">
      <alignment horizontal="center" vertical="bottom" textRotation="0" wrapText="false" indent="0" shrinkToFit="false"/>
      <protection locked="true" hidden="false"/>
    </xf>
    <xf numFmtId="0" fontId="738" fillId="545" borderId="589" xfId="0" applyNumberFormat="true" applyFont="true" applyFill="true" applyBorder="true" applyAlignment="true" applyProtection="true">
      <alignment horizontal="center" vertical="bottom" textRotation="0" wrapText="false" indent="0" shrinkToFit="false"/>
      <protection locked="true" hidden="false"/>
    </xf>
    <xf numFmtId="0" fontId="739" fillId="546" borderId="590" xfId="0" applyNumberFormat="true" applyFont="true" applyFill="true" applyBorder="true" applyAlignment="true" applyProtection="true">
      <alignment horizontal="center" vertical="bottom" textRotation="0" wrapText="false" indent="0" shrinkToFit="false"/>
      <protection locked="true" hidden="false"/>
    </xf>
    <xf numFmtId="0" fontId="740" fillId="547" borderId="591" xfId="0" applyNumberFormat="true" applyFont="true" applyFill="true" applyBorder="true" applyAlignment="true" applyProtection="true">
      <alignment horizontal="center" vertical="bottom" textRotation="0" wrapText="false" indent="0" shrinkToFit="false"/>
      <protection locked="true" hidden="false"/>
    </xf>
    <xf numFmtId="0" fontId="741" fillId="548" borderId="592" xfId="0" applyNumberFormat="true" applyFont="true" applyFill="true" applyBorder="true" applyAlignment="true" applyProtection="true">
      <alignment horizontal="center" vertical="bottom" textRotation="0" wrapText="false" indent="0" shrinkToFit="false"/>
      <protection locked="true" hidden="false"/>
    </xf>
    <xf numFmtId="164" fontId="742" fillId="549" borderId="593" xfId="0" applyNumberFormat="true" applyFont="true" applyFill="true" applyBorder="true" applyAlignment="true" applyProtection="true">
      <alignment horizontal="center" vertical="bottom" textRotation="0" wrapText="false" indent="0" shrinkToFit="false"/>
      <protection locked="true" hidden="false"/>
    </xf>
    <xf numFmtId="0" fontId="743" fillId="550" borderId="594" xfId="0" applyNumberFormat="true" applyFont="true" applyFill="true" applyBorder="true" applyAlignment="true" applyProtection="true">
      <alignment horizontal="center" vertical="bottom" textRotation="0" wrapText="false" indent="0" shrinkToFit="false"/>
      <protection locked="true" hidden="false"/>
    </xf>
    <xf numFmtId="0" fontId="744" fillId="551" borderId="595" xfId="0" applyNumberFormat="true" applyFont="true" applyFill="true" applyBorder="true" applyAlignment="true" applyProtection="true">
      <alignment horizontal="center" vertical="bottom" textRotation="0" wrapText="false" indent="0" shrinkToFit="false"/>
      <protection locked="true" hidden="false"/>
    </xf>
    <xf numFmtId="0" fontId="745" fillId="552" borderId="596" xfId="0" applyNumberFormat="true" applyFont="true" applyFill="true" applyBorder="true" applyAlignment="true" applyProtection="true">
      <alignment horizontal="center" vertical="bottom" textRotation="0" wrapText="false" indent="0" shrinkToFit="false"/>
      <protection locked="true" hidden="false"/>
    </xf>
    <xf numFmtId="0" fontId="746" fillId="553" borderId="597" xfId="0" applyNumberFormat="true" applyFont="true" applyFill="true" applyBorder="true" applyAlignment="true" applyProtection="true">
      <alignment horizontal="center" vertical="bottom" textRotation="0" wrapText="false" indent="0" shrinkToFit="false"/>
      <protection locked="true" hidden="false"/>
    </xf>
    <xf numFmtId="164" fontId="747" fillId="554" borderId="598" xfId="0" applyNumberFormat="true" applyFont="true" applyFill="true" applyBorder="true" applyAlignment="true" applyProtection="true">
      <alignment horizontal="center" vertical="bottom" textRotation="0" wrapText="false" indent="0" shrinkToFit="false"/>
      <protection locked="true" hidden="false"/>
    </xf>
    <xf numFmtId="0" fontId="748" fillId="555" borderId="599" xfId="0" applyNumberFormat="true" applyFont="true" applyFill="true" applyBorder="true" applyAlignment="true" applyProtection="true">
      <alignment horizontal="center" vertical="bottom" textRotation="0" wrapText="false" indent="0" shrinkToFit="false"/>
      <protection locked="true" hidden="false"/>
    </xf>
    <xf numFmtId="0" fontId="749" fillId="556" borderId="600" xfId="0" applyNumberFormat="true" applyFont="true" applyFill="true" applyBorder="true" applyAlignment="true" applyProtection="true">
      <alignment horizontal="center" vertical="bottom" textRotation="0" wrapText="false" indent="0" shrinkToFit="false"/>
      <protection locked="true" hidden="false"/>
    </xf>
    <xf numFmtId="0" fontId="750" fillId="557" borderId="601" xfId="0" applyNumberFormat="true" applyFont="true" applyFill="true" applyBorder="true" applyAlignment="true" applyProtection="true">
      <alignment horizontal="center" vertical="bottom" textRotation="0" wrapText="false" indent="0" shrinkToFit="false"/>
      <protection locked="true" hidden="false"/>
    </xf>
    <xf numFmtId="0" fontId="751" fillId="558" borderId="602" xfId="0" applyNumberFormat="true" applyFont="true" applyFill="true" applyBorder="true" applyAlignment="true" applyProtection="true">
      <alignment horizontal="center" vertical="bottom" textRotation="0" wrapText="false" indent="0" shrinkToFit="false"/>
      <protection locked="true" hidden="false"/>
    </xf>
    <xf numFmtId="164" fontId="752" fillId="559" borderId="603" xfId="0" applyNumberFormat="true" applyFont="true" applyFill="true" applyBorder="true" applyAlignment="true" applyProtection="true">
      <alignment horizontal="center" vertical="bottom" textRotation="0" wrapText="false" indent="0" shrinkToFit="false"/>
      <protection locked="true" hidden="false"/>
    </xf>
    <xf numFmtId="0" fontId="753" fillId="560" borderId="604" xfId="0" applyNumberFormat="true" applyFont="true" applyFill="true" applyBorder="true" applyAlignment="true" applyProtection="true">
      <alignment horizontal="center" vertical="bottom" textRotation="0" wrapText="false" indent="0" shrinkToFit="false"/>
      <protection locked="true" hidden="false"/>
    </xf>
    <xf numFmtId="0" fontId="754" fillId="561" borderId="605" xfId="0" applyNumberFormat="true" applyFont="true" applyFill="true" applyBorder="true" applyAlignment="true" applyProtection="true">
      <alignment horizontal="center" vertical="bottom" textRotation="0" wrapText="false" indent="0" shrinkToFit="false"/>
      <protection locked="true" hidden="false"/>
    </xf>
    <xf numFmtId="0" fontId="755" fillId="562" borderId="606" xfId="0" applyNumberFormat="true" applyFont="true" applyFill="true" applyBorder="true" applyAlignment="true" applyProtection="true">
      <alignment horizontal="center" vertical="bottom" textRotation="0" wrapText="false" indent="0" shrinkToFit="false"/>
      <protection locked="true" hidden="false"/>
    </xf>
    <xf numFmtId="0" fontId="756" fillId="563" borderId="607" xfId="0" applyNumberFormat="true" applyFont="true" applyFill="true" applyBorder="true" applyAlignment="true" applyProtection="true">
      <alignment horizontal="center" vertical="bottom" textRotation="0" wrapText="false" indent="0" shrinkToFit="false"/>
      <protection locked="true" hidden="false"/>
    </xf>
    <xf numFmtId="164" fontId="757" fillId="564" borderId="608" xfId="0" applyNumberFormat="true" applyFont="true" applyFill="true" applyBorder="true" applyAlignment="true" applyProtection="true">
      <alignment horizontal="center" vertical="bottom" textRotation="0" wrapText="false" indent="0" shrinkToFit="false"/>
      <protection locked="true" hidden="false"/>
    </xf>
    <xf numFmtId="0" fontId="758" fillId="565" borderId="609" xfId="0" applyNumberFormat="true" applyFont="true" applyFill="true" applyBorder="true" applyAlignment="true" applyProtection="true">
      <alignment horizontal="center" vertical="bottom" textRotation="0" wrapText="false" indent="0" shrinkToFit="false"/>
      <protection locked="true" hidden="false"/>
    </xf>
    <xf numFmtId="0" fontId="759" fillId="566" borderId="610" xfId="0" applyNumberFormat="true" applyFont="true" applyFill="true" applyBorder="true" applyAlignment="true" applyProtection="true">
      <alignment horizontal="center" vertical="bottom" textRotation="0" wrapText="false" indent="0" shrinkToFit="false"/>
      <protection locked="true" hidden="false"/>
    </xf>
    <xf numFmtId="0" fontId="760" fillId="567" borderId="611" xfId="0" applyNumberFormat="true" applyFont="true" applyFill="true" applyBorder="true" applyAlignment="true" applyProtection="true">
      <alignment horizontal="center" vertical="bottom" textRotation="0" wrapText="false" indent="0" shrinkToFit="false"/>
      <protection locked="true" hidden="false"/>
    </xf>
    <xf numFmtId="0" fontId="761" fillId="568" borderId="612" xfId="0" applyNumberFormat="true" applyFont="true" applyFill="true" applyBorder="true" applyAlignment="true" applyProtection="true">
      <alignment horizontal="center" vertical="bottom" textRotation="0" wrapText="false" indent="0" shrinkToFit="false"/>
      <protection locked="true" hidden="false"/>
    </xf>
    <xf numFmtId="164" fontId="762" fillId="569" borderId="613" xfId="0" applyNumberFormat="true" applyFont="true" applyFill="true" applyBorder="true" applyAlignment="true" applyProtection="true">
      <alignment horizontal="center" vertical="bottom" textRotation="0" wrapText="false" indent="0" shrinkToFit="false"/>
      <protection locked="true" hidden="false"/>
    </xf>
    <xf numFmtId="0" fontId="763" fillId="570" borderId="614" xfId="0" applyNumberFormat="true" applyFont="true" applyFill="true" applyBorder="true" applyAlignment="true" applyProtection="true">
      <alignment horizontal="center" vertical="bottom" textRotation="0" wrapText="false" indent="0" shrinkToFit="false"/>
      <protection locked="true" hidden="false"/>
    </xf>
    <xf numFmtId="0" fontId="764" fillId="571" borderId="615" xfId="0" applyNumberFormat="true" applyFont="true" applyFill="true" applyBorder="true" applyAlignment="true" applyProtection="true">
      <alignment horizontal="center" vertical="bottom" textRotation="0" wrapText="false" indent="0" shrinkToFit="false"/>
      <protection locked="true" hidden="false"/>
    </xf>
    <xf numFmtId="0" fontId="765" fillId="572" borderId="616" xfId="0" applyNumberFormat="true" applyFont="true" applyFill="true" applyBorder="true" applyAlignment="true" applyProtection="true">
      <alignment horizontal="center" vertical="bottom" textRotation="0" wrapText="false" indent="0" shrinkToFit="false"/>
      <protection locked="true" hidden="false"/>
    </xf>
    <xf numFmtId="0" fontId="766" fillId="573" borderId="617" xfId="0" applyNumberFormat="true" applyFont="true" applyFill="true" applyBorder="true" applyAlignment="true" applyProtection="true">
      <alignment horizontal="center" vertical="bottom" textRotation="0" wrapText="false" indent="0" shrinkToFit="false"/>
      <protection locked="true" hidden="false"/>
    </xf>
    <xf numFmtId="164" fontId="767" fillId="574" borderId="618" xfId="0" applyNumberFormat="true" applyFont="true" applyFill="true" applyBorder="true" applyAlignment="true" applyProtection="true">
      <alignment horizontal="center" vertical="bottom" textRotation="0" wrapText="false" indent="0" shrinkToFit="false"/>
      <protection locked="true" hidden="false"/>
    </xf>
    <xf numFmtId="0" fontId="768" fillId="575" borderId="619" xfId="0" applyNumberFormat="true" applyFont="true" applyFill="true" applyBorder="true" applyAlignment="true" applyProtection="true">
      <alignment horizontal="center" vertical="bottom" textRotation="0" wrapText="false" indent="0" shrinkToFit="false"/>
      <protection locked="true" hidden="false"/>
    </xf>
    <xf numFmtId="0" fontId="769" fillId="576" borderId="620" xfId="0" applyNumberFormat="true" applyFont="true" applyFill="true" applyBorder="true" applyAlignment="true" applyProtection="true">
      <alignment horizontal="center" vertical="bottom" textRotation="0" wrapText="false" indent="0" shrinkToFit="false"/>
      <protection locked="true" hidden="false"/>
    </xf>
    <xf numFmtId="0" fontId="770" fillId="577" borderId="621" xfId="0" applyNumberFormat="true" applyFont="true" applyFill="true" applyBorder="true" applyAlignment="true" applyProtection="true">
      <alignment horizontal="center" vertical="bottom" textRotation="0" wrapText="false" indent="0" shrinkToFit="false"/>
      <protection locked="true" hidden="false"/>
    </xf>
    <xf numFmtId="0" fontId="771" fillId="578" borderId="622" xfId="0" applyNumberFormat="true" applyFont="true" applyFill="true" applyBorder="true" applyAlignment="true" applyProtection="true">
      <alignment horizontal="center" vertical="bottom" textRotation="0" wrapText="false" indent="0" shrinkToFit="false"/>
      <protection locked="true" hidden="false"/>
    </xf>
    <xf numFmtId="164" fontId="772" fillId="579" borderId="623" xfId="0" applyNumberFormat="true" applyFont="true" applyFill="true" applyBorder="true" applyAlignment="true" applyProtection="true">
      <alignment horizontal="center" vertical="bottom" textRotation="0" wrapText="false" indent="0" shrinkToFit="false"/>
      <protection locked="true" hidden="false"/>
    </xf>
    <xf numFmtId="0" fontId="773" fillId="580" borderId="624" xfId="0" applyNumberFormat="true" applyFont="true" applyFill="true" applyBorder="true" applyAlignment="true" applyProtection="true">
      <alignment horizontal="center" vertical="bottom" textRotation="0" wrapText="false" indent="0" shrinkToFit="false"/>
      <protection locked="true" hidden="false"/>
    </xf>
    <xf numFmtId="0" fontId="774" fillId="581" borderId="625" xfId="0" applyNumberFormat="true" applyFont="true" applyFill="true" applyBorder="true" applyAlignment="true" applyProtection="true">
      <alignment horizontal="center" vertical="bottom" textRotation="0" wrapText="false" indent="0" shrinkToFit="false"/>
      <protection locked="true" hidden="false"/>
    </xf>
    <xf numFmtId="0" fontId="775" fillId="582" borderId="626" xfId="0" applyNumberFormat="true" applyFont="true" applyFill="true" applyBorder="true" applyAlignment="true" applyProtection="true">
      <alignment horizontal="center" vertical="bottom" textRotation="0" wrapText="false" indent="0" shrinkToFit="false"/>
      <protection locked="true" hidden="false"/>
    </xf>
    <xf numFmtId="0" fontId="776" fillId="583" borderId="627" xfId="0" applyNumberFormat="true" applyFont="true" applyFill="true" applyBorder="true" applyAlignment="true" applyProtection="true">
      <alignment horizontal="center" vertical="bottom" textRotation="0" wrapText="false" indent="0" shrinkToFit="false"/>
      <protection locked="true" hidden="false"/>
    </xf>
    <xf numFmtId="164" fontId="777" fillId="584" borderId="628" xfId="0" applyNumberFormat="true" applyFont="true" applyFill="true" applyBorder="true" applyAlignment="true" applyProtection="true">
      <alignment horizontal="center" vertical="bottom" textRotation="0" wrapText="false" indent="0" shrinkToFit="false"/>
      <protection locked="true" hidden="false"/>
    </xf>
    <xf numFmtId="0" fontId="778" fillId="585" borderId="629" xfId="0" applyNumberFormat="true" applyFont="true" applyFill="true" applyBorder="true" applyAlignment="true" applyProtection="true">
      <alignment horizontal="center" vertical="bottom" textRotation="0" wrapText="false" indent="0" shrinkToFit="false"/>
      <protection locked="true" hidden="false"/>
    </xf>
    <xf numFmtId="0" fontId="779" fillId="586" borderId="630" xfId="0" applyNumberFormat="true" applyFont="true" applyFill="true" applyBorder="true" applyAlignment="true" applyProtection="true">
      <alignment horizontal="center" vertical="bottom" textRotation="0" wrapText="false" indent="0" shrinkToFit="false"/>
      <protection locked="true" hidden="false"/>
    </xf>
    <xf numFmtId="0" fontId="780" fillId="587" borderId="631" xfId="0" applyNumberFormat="true" applyFont="true" applyFill="true" applyBorder="true" applyAlignment="true" applyProtection="true">
      <alignment horizontal="center" vertical="bottom" textRotation="0" wrapText="false" indent="0" shrinkToFit="false"/>
      <protection locked="true" hidden="false"/>
    </xf>
    <xf numFmtId="0" fontId="781" fillId="588" borderId="632" xfId="0" applyNumberFormat="true" applyFont="true" applyFill="true" applyBorder="true" applyAlignment="true" applyProtection="true">
      <alignment horizontal="center" vertical="bottom" textRotation="0" wrapText="false" indent="0" shrinkToFit="false"/>
      <protection locked="true" hidden="false"/>
    </xf>
    <xf numFmtId="164" fontId="782" fillId="589" borderId="633" xfId="0" applyNumberFormat="true" applyFont="true" applyFill="true" applyBorder="true" applyAlignment="true" applyProtection="true">
      <alignment horizontal="center" vertical="bottom" textRotation="0" wrapText="false" indent="0" shrinkToFit="false"/>
      <protection locked="true" hidden="false"/>
    </xf>
    <xf numFmtId="0" fontId="783" fillId="590" borderId="634" xfId="0" applyNumberFormat="true" applyFont="true" applyFill="true" applyBorder="true" applyAlignment="true" applyProtection="true">
      <alignment horizontal="center" vertical="bottom" textRotation="0" wrapText="false" indent="0" shrinkToFit="false"/>
      <protection locked="true" hidden="false"/>
    </xf>
    <xf numFmtId="0" fontId="784" fillId="591" borderId="635" xfId="0" applyNumberFormat="true" applyFont="true" applyFill="true" applyBorder="true" applyAlignment="true" applyProtection="true">
      <alignment horizontal="center" vertical="bottom" textRotation="0" wrapText="false" indent="0" shrinkToFit="false"/>
      <protection locked="true" hidden="false"/>
    </xf>
    <xf numFmtId="0" fontId="785" fillId="592" borderId="636" xfId="0" applyNumberFormat="true" applyFont="true" applyFill="true" applyBorder="true" applyAlignment="true" applyProtection="true">
      <alignment horizontal="center"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43244727927"/>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5C87-40A9-BB9C-79382F145BBE}"/>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C87-40A9-BB9C-79382F145BBE}"/>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C87-40A9-BB9C-79382F145BBE}"/>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C87-40A9-BB9C-79382F145BBE}"/>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C87-40A9-BB9C-79382F145BBE}"/>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C87-40A9-BB9C-79382F145BBE}"/>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C87-40A9-BB9C-79382F145BBE}"/>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5C87-40A9-BB9C-79382F145BBE}"/>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76.947402229999994</c:v>
                </c:pt>
                <c:pt idx="1">
                  <c:v>88.744433450000002</c:v>
                </c:pt>
                <c:pt idx="2">
                  <c:v>65.90465116</c:v>
                </c:pt>
                <c:pt idx="3">
                  <c:v>76.068306179999993</c:v>
                </c:pt>
                <c:pt idx="4">
                  <c:v>78.054182069999996</c:v>
                </c:pt>
                <c:pt idx="5">
                  <c:v>84.038989549999997</c:v>
                </c:pt>
              </c:numCache>
            </c:numRef>
          </c:val>
          <c:extLst>
            <c:ext xmlns:c16="http://schemas.microsoft.com/office/drawing/2014/chart" uri="{C3380CC4-5D6E-409C-BE32-E72D297353CC}">
              <c16:uniqueId val="{00000008-5C87-40A9-BB9C-79382F145BBE}"/>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23.052597769999998</c:v>
                </c:pt>
                <c:pt idx="1">
                  <c:v>11.255566549999999</c:v>
                </c:pt>
                <c:pt idx="2">
                  <c:v>34.09534884</c:v>
                </c:pt>
                <c:pt idx="3">
                  <c:v>23.93169382</c:v>
                </c:pt>
                <c:pt idx="4">
                  <c:v>21.94581793</c:v>
                </c:pt>
                <c:pt idx="5">
                  <c:v>15.96101045</c:v>
                </c:pt>
              </c:numCache>
            </c:numRef>
          </c:val>
          <c:extLst>
            <c:ext xmlns:c16="http://schemas.microsoft.com/office/drawing/2014/chart" uri="{C3380CC4-5D6E-409C-BE32-E72D297353CC}">
              <c16:uniqueId val="{00000009-5C87-40A9-BB9C-79382F145BBE}"/>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2E8-4FFB-A65F-0EC8E153822E}"/>
                </c:ext>
              </c:extLst>
            </c:dLbl>
            <c:dLbl>
              <c:idx val="1"/>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2E8-4FFB-A65F-0EC8E153822E}"/>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2E8-4FFB-A65F-0EC8E153822E}"/>
                </c:ext>
              </c:extLst>
            </c:dLbl>
            <c:dLbl>
              <c:idx val="3"/>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2E8-4FFB-A65F-0EC8E153822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2E8-4FFB-A65F-0EC8E153822E}"/>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DC6-4E9F-8534-46CF1BBD01BC}"/>
                </c:ext>
              </c:extLst>
            </c:dLbl>
            <c:dLbl>
              <c:idx val="6"/>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4E3-4B41-92BE-023F17433C9B}"/>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4E3-4B41-92BE-023F17433C9B}"/>
                </c:ext>
              </c:extLst>
            </c:dLbl>
            <c:dLbl>
              <c:idx val="8"/>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4E3-4B41-92BE-023F17433C9B}"/>
                </c:ext>
              </c:extLst>
            </c:dLbl>
            <c:dLbl>
              <c:idx val="9"/>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7CD-4B92-A5DA-23C9B0E8765B}"/>
                </c:ext>
              </c:extLst>
            </c:dLbl>
            <c:dLbl>
              <c:idx val="10"/>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7CD-4B92-A5DA-23C9B0E8765B}"/>
                </c:ext>
              </c:extLst>
            </c:dLbl>
            <c:dLbl>
              <c:idx val="11"/>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C4F-4A4E-83A3-D83B8C90EBE6}"/>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C4F-4A4E-83A3-D83B8C90EB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2015</c:v>
                </c:pt>
                <c:pt idx="4">
                  <c:v>2016</c:v>
                </c:pt>
                <c:pt idx="5">
                  <c:v>2017</c:v>
                </c:pt>
                <c:pt idx="6">
                  <c:v>2017</c:v>
                </c:pt>
                <c:pt idx="7">
                  <c:v>2018</c:v>
                </c:pt>
                <c:pt idx="8">
                  <c:v>2018</c:v>
                </c:pt>
                <c:pt idx="9">
                  <c:v>2019</c:v>
                </c:pt>
                <c:pt idx="10">
                  <c:v>2019</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83.859999999999985</c:v>
                </c:pt>
                <c:pt idx="4">
                  <c:v>#N/A</c:v>
                </c:pt>
                <c:pt idx="5">
                  <c:v>#N/A</c:v>
                </c:pt>
                <c:pt idx="6">
                  <c:v>86.996814999999998</c:v>
                </c:pt>
                <c:pt idx="7">
                  <c:v>#N/A</c:v>
                </c:pt>
                <c:pt idx="8">
                  <c:v>84.976950000000002</c:v>
                </c:pt>
                <c:pt idx="9">
                  <c:v>86.041149999999988</c:v>
                </c:pt>
                <c:pt idx="10">
                  <c:v>91.124260355029591</c:v>
                </c:pt>
                <c:pt idx="11">
                  <c:v>87.215094999999977</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83.3</c:v>
                </c:pt>
                <c:pt idx="10">
                  <c:v>83.3</c:v>
                </c:pt>
                <c:pt idx="11">
                  <c:v>83.3</c:v>
                </c:pt>
                <c:pt idx="12">
                  <c:v>83.3</c:v>
                </c:pt>
                <c:pt idx="13">
                  <c:v>83.3</c:v>
                </c:pt>
                <c:pt idx="14">
                  <c:v>84</c:v>
                </c:pt>
                <c:pt idx="15">
                  <c:v>84.6</c:v>
                </c:pt>
                <c:pt idx="16">
                  <c:v>85.3</c:v>
                </c:pt>
                <c:pt idx="17">
                  <c:v>85.9</c:v>
                </c:pt>
                <c:pt idx="18">
                  <c:v>86.6</c:v>
                </c:pt>
                <c:pt idx="19">
                  <c:v>87.2</c:v>
                </c:pt>
                <c:pt idx="20">
                  <c:v>87.9</c:v>
                </c:pt>
                <c:pt idx="21">
                  <c:v>88.5</c:v>
                </c:pt>
                <c:pt idx="22">
                  <c:v>89.2</c:v>
                </c:pt>
                <c:pt idx="23">
                  <c:v>89.8</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79.7</c:v>
                </c:pt>
                <c:pt idx="10">
                  <c:v>79.7</c:v>
                </c:pt>
                <c:pt idx="11">
                  <c:v>79.7</c:v>
                </c:pt>
                <c:pt idx="12">
                  <c:v>79.7</c:v>
                </c:pt>
                <c:pt idx="13">
                  <c:v>79.7</c:v>
                </c:pt>
                <c:pt idx="14">
                  <c:v>78.5</c:v>
                </c:pt>
                <c:pt idx="15">
                  <c:v>77.3</c:v>
                </c:pt>
                <c:pt idx="16">
                  <c:v>76.099999999999994</c:v>
                </c:pt>
                <c:pt idx="17">
                  <c:v>74.900000000000006</c:v>
                </c:pt>
                <c:pt idx="18">
                  <c:v>73.7</c:v>
                </c:pt>
                <c:pt idx="19">
                  <c:v>72.5</c:v>
                </c:pt>
                <c:pt idx="20">
                  <c:v>71.3</c:v>
                </c:pt>
                <c:pt idx="21">
                  <c:v>70.099999999999994</c:v>
                </c:pt>
                <c:pt idx="22">
                  <c:v>68.900000000000006</c:v>
                </c:pt>
                <c:pt idx="23">
                  <c:v>67.7</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82D-4F68-A9F6-6E839129B43C}"/>
                </c:ext>
              </c:extLst>
            </c:dLbl>
            <c:dLbl>
              <c:idx val="1"/>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82D-4F68-A9F6-6E839129B43C}"/>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82D-4F68-A9F6-6E839129B43C}"/>
                </c:ext>
              </c:extLst>
            </c:dLbl>
            <c:dLbl>
              <c:idx val="3"/>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82D-4F68-A9F6-6E839129B43C}"/>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82D-4F68-A9F6-6E839129B43C}"/>
                </c:ext>
              </c:extLst>
            </c:dLbl>
            <c:dLbl>
              <c:idx val="6"/>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4E3-4B41-92BE-023F17433C9B}"/>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4E3-4B41-92BE-023F17433C9B}"/>
                </c:ext>
              </c:extLst>
            </c:dLbl>
            <c:dLbl>
              <c:idx val="8"/>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4E3-4B41-92BE-023F17433C9B}"/>
                </c:ext>
              </c:extLst>
            </c:dLbl>
            <c:dLbl>
              <c:idx val="9"/>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7CD-4B92-A5DA-23C9B0E8765B}"/>
                </c:ext>
              </c:extLst>
            </c:dLbl>
            <c:dLbl>
              <c:idx val="10"/>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7CD-4B92-A5DA-23C9B0E8765B}"/>
                </c:ext>
              </c:extLst>
            </c:dLbl>
            <c:dLbl>
              <c:idx val="11"/>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C4F-4A4E-83A3-D83B8C90EBE6}"/>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C4F-4A4E-83A3-D83B8C90EB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2015</c:v>
                </c:pt>
                <c:pt idx="4">
                  <c:v>2016</c:v>
                </c:pt>
                <c:pt idx="5">
                  <c:v>2017</c:v>
                </c:pt>
                <c:pt idx="6">
                  <c:v>2017</c:v>
                </c:pt>
                <c:pt idx="7">
                  <c:v>2018</c:v>
                </c:pt>
                <c:pt idx="8">
                  <c:v>2018</c:v>
                </c:pt>
                <c:pt idx="9">
                  <c:v>2019</c:v>
                </c:pt>
                <c:pt idx="10">
                  <c:v>2019</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72.900000000000006</c:v>
                </c:pt>
                <c:pt idx="4">
                  <c:v>#N/A</c:v>
                </c:pt>
                <c:pt idx="5">
                  <c:v>#N/A</c:v>
                </c:pt>
                <c:pt idx="6">
                  <c:v>79.16</c:v>
                </c:pt>
                <c:pt idx="7">
                  <c:v>#N/A</c:v>
                </c:pt>
                <c:pt idx="8">
                  <c:v>77.194145528000575</c:v>
                </c:pt>
                <c:pt idx="9">
                  <c:v>71.904929999999993</c:v>
                </c:pt>
                <c:pt idx="10">
                  <c:v>#N/A</c:v>
                </c:pt>
                <c:pt idx="11">
                  <c:v>67.307689999999994</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99.6</c:v>
                </c:pt>
                <c:pt idx="17">
                  <c:v>99</c:v>
                </c:pt>
                <c:pt idx="18">
                  <c:v>98.4</c:v>
                </c:pt>
                <c:pt idx="19">
                  <c:v>97.8</c:v>
                </c:pt>
                <c:pt idx="20">
                  <c:v>97.2</c:v>
                </c:pt>
                <c:pt idx="21">
                  <c:v>96.6</c:v>
                </c:pt>
                <c:pt idx="22">
                  <c:v>96.6</c:v>
                </c:pt>
                <c:pt idx="23">
                  <c:v>96.6</c:v>
                </c:pt>
              </c:numCache>
            </c:numRef>
          </c:yVal>
          <c:smooth val="0"/>
          <c:extLst>
            <c:ext xmlns:c16="http://schemas.microsoft.com/office/drawing/2014/chart" uri="{C3380CC4-5D6E-409C-BE32-E72D297353CC}">
              <c16:uniqueId val="{00000006-52E8-4FFB-A65F-0EC8E153822E}"/>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2E8-4FFB-A65F-0EC8E153822E}"/>
                </c:ext>
              </c:extLst>
            </c:dLbl>
            <c:dLbl>
              <c:idx val="1"/>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2E8-4FFB-A65F-0EC8E153822E}"/>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2E8-4FFB-A65F-0EC8E153822E}"/>
                </c:ext>
              </c:extLst>
            </c:dLbl>
            <c:dLbl>
              <c:idx val="3"/>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2E8-4FFB-A65F-0EC8E153822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2E8-4FFB-A65F-0EC8E153822E}"/>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DC6-4E9F-8534-46CF1BBD01BC}"/>
                </c:ext>
              </c:extLst>
            </c:dLbl>
            <c:dLbl>
              <c:idx val="6"/>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4E3-4B41-92BE-023F17433C9B}"/>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4E3-4B41-92BE-023F17433C9B}"/>
                </c:ext>
              </c:extLst>
            </c:dLbl>
            <c:dLbl>
              <c:idx val="8"/>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4E3-4B41-92BE-023F17433C9B}"/>
                </c:ext>
              </c:extLst>
            </c:dLbl>
            <c:dLbl>
              <c:idx val="9"/>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7CD-4B92-A5DA-23C9B0E8765B}"/>
                </c:ext>
              </c:extLst>
            </c:dLbl>
            <c:dLbl>
              <c:idx val="10"/>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7CD-4B92-A5DA-23C9B0E8765B}"/>
                </c:ext>
              </c:extLst>
            </c:dLbl>
            <c:dLbl>
              <c:idx val="11"/>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C4F-4A4E-83A3-D83B8C90EBE6}"/>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C4F-4A4E-83A3-D83B8C90EB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2015</c:v>
                </c:pt>
                <c:pt idx="4">
                  <c:v>2016</c:v>
                </c:pt>
                <c:pt idx="5">
                  <c:v>2017</c:v>
                </c:pt>
                <c:pt idx="6">
                  <c:v>2017</c:v>
                </c:pt>
                <c:pt idx="7">
                  <c:v>2018</c:v>
                </c:pt>
                <c:pt idx="8">
                  <c:v>2018</c:v>
                </c:pt>
                <c:pt idx="9">
                  <c:v>2019</c:v>
                </c:pt>
                <c:pt idx="10">
                  <c:v>2019</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100</c:v>
                </c:pt>
                <c:pt idx="4">
                  <c:v>#N/A</c:v>
                </c:pt>
                <c:pt idx="5">
                  <c:v>#N/A</c:v>
                </c:pt>
                <c:pt idx="6">
                  <c:v>99.943830000000005</c:v>
                </c:pt>
                <c:pt idx="7">
                  <c:v>#N/A</c:v>
                </c:pt>
                <c:pt idx="8">
                  <c:v>97.516850000000005</c:v>
                </c:pt>
                <c:pt idx="9">
                  <c:v>98.048950000000005</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52E8-4FFB-A65F-0EC8E153822E}"/>
            </c:ext>
          </c:extLst>
        </c:ser>
        <c:dLbls>
          <c:showLegendKey val="0"/>
          <c:showVal val="0"/>
          <c:showCatName val="0"/>
          <c:showSerName val="0"/>
          <c:showPercent val="0"/>
          <c:showBubbleSize val="0"/>
        </c:dLbls>
        <c:axId val="84455424"/>
        <c:axId val="84456960"/>
      </c:scatterChart>
      <c:valAx>
        <c:axId val="84455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56960"/>
        <c:crosses val="autoZero"/>
        <c:crossBetween val="midCat"/>
        <c:majorUnit val="5"/>
      </c:valAx>
      <c:valAx>
        <c:axId val="84456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554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3AC-49D4-9233-782BA9C7B600}"/>
                </c:ext>
              </c:extLst>
            </c:dLbl>
            <c:dLbl>
              <c:idx val="1"/>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3AC-49D4-9233-782BA9C7B600}"/>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3AC-49D4-9233-782BA9C7B600}"/>
                </c:ext>
              </c:extLst>
            </c:dLbl>
            <c:dLbl>
              <c:idx val="3"/>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3AC-49D4-9233-782BA9C7B60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3AC-49D4-9233-782BA9C7B600}"/>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3BF-44EB-A25D-DE7318BE6583}"/>
                </c:ext>
              </c:extLst>
            </c:dLbl>
            <c:dLbl>
              <c:idx val="6"/>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130-44B3-A021-6B2C75CA2CBE}"/>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130-44B3-A021-6B2C75CA2CBE}"/>
                </c:ext>
              </c:extLst>
            </c:dLbl>
            <c:dLbl>
              <c:idx val="8"/>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130-44B3-A021-6B2C75CA2CBE}"/>
                </c:ext>
              </c:extLst>
            </c:dLbl>
            <c:dLbl>
              <c:idx val="9"/>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4BF-4235-9CB8-222A604EA30E}"/>
                </c:ext>
              </c:extLst>
            </c:dLbl>
            <c:dLbl>
              <c:idx val="10"/>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4BF-4235-9CB8-222A604EA30E}"/>
                </c:ext>
              </c:extLst>
            </c:dLbl>
            <c:dLbl>
              <c:idx val="11"/>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3A8-4B60-B8F5-FD045A6AF57D}"/>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3A8-4B60-B8F5-FD045A6AF57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2015</c:v>
                </c:pt>
                <c:pt idx="4">
                  <c:v>2016</c:v>
                </c:pt>
                <c:pt idx="5">
                  <c:v>2017</c:v>
                </c:pt>
                <c:pt idx="6">
                  <c:v>2017</c:v>
                </c:pt>
                <c:pt idx="7">
                  <c:v>2018</c:v>
                </c:pt>
                <c:pt idx="8">
                  <c:v>2018</c:v>
                </c:pt>
                <c:pt idx="9">
                  <c:v>2019</c:v>
                </c:pt>
                <c:pt idx="10">
                  <c:v>2019</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80.075000000000003</c:v>
                </c:pt>
                <c:pt idx="2">
                  <c:v>#N/A</c:v>
                </c:pt>
                <c:pt idx="3">
                  <c:v>84.87</c:v>
                </c:pt>
                <c:pt idx="4">
                  <c:v>#N/A</c:v>
                </c:pt>
                <c:pt idx="5">
                  <c:v>#N/A</c:v>
                </c:pt>
                <c:pt idx="6">
                  <c:v>87.089379999999991</c:v>
                </c:pt>
                <c:pt idx="7">
                  <c:v>#N/A</c:v>
                </c:pt>
                <c:pt idx="8">
                  <c:v>83.501220000000018</c:v>
                </c:pt>
                <c:pt idx="9">
                  <c:v>83.03878499999999</c:v>
                </c:pt>
                <c:pt idx="10">
                  <c:v>#N/A</c:v>
                </c:pt>
                <c:pt idx="11">
                  <c:v>87.20844000000001</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80</c:v>
                </c:pt>
                <c:pt idx="5">
                  <c:v>80</c:v>
                </c:pt>
                <c:pt idx="6">
                  <c:v>80</c:v>
                </c:pt>
                <c:pt idx="7">
                  <c:v>80</c:v>
                </c:pt>
                <c:pt idx="8">
                  <c:v>80</c:v>
                </c:pt>
                <c:pt idx="9">
                  <c:v>80.5</c:v>
                </c:pt>
                <c:pt idx="10">
                  <c:v>81</c:v>
                </c:pt>
                <c:pt idx="11">
                  <c:v>81.5</c:v>
                </c:pt>
                <c:pt idx="12">
                  <c:v>82</c:v>
                </c:pt>
                <c:pt idx="13">
                  <c:v>82.5</c:v>
                </c:pt>
                <c:pt idx="14">
                  <c:v>83</c:v>
                </c:pt>
                <c:pt idx="15">
                  <c:v>83.5</c:v>
                </c:pt>
                <c:pt idx="16">
                  <c:v>84</c:v>
                </c:pt>
                <c:pt idx="17">
                  <c:v>84.5</c:v>
                </c:pt>
                <c:pt idx="18">
                  <c:v>85</c:v>
                </c:pt>
                <c:pt idx="19">
                  <c:v>85.5</c:v>
                </c:pt>
                <c:pt idx="20">
                  <c:v>86</c:v>
                </c:pt>
                <c:pt idx="21">
                  <c:v>86.5</c:v>
                </c:pt>
                <c:pt idx="22">
                  <c:v>87</c:v>
                </c:pt>
                <c:pt idx="23">
                  <c:v>87.5</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70</c:v>
                </c:pt>
                <c:pt idx="5">
                  <c:v>70</c:v>
                </c:pt>
                <c:pt idx="6">
                  <c:v>70</c:v>
                </c:pt>
                <c:pt idx="7">
                  <c:v>70</c:v>
                </c:pt>
                <c:pt idx="8">
                  <c:v>70</c:v>
                </c:pt>
                <c:pt idx="9">
                  <c:v>70.2</c:v>
                </c:pt>
                <c:pt idx="10">
                  <c:v>70.3</c:v>
                </c:pt>
                <c:pt idx="11">
                  <c:v>70.5</c:v>
                </c:pt>
                <c:pt idx="12">
                  <c:v>70.7</c:v>
                </c:pt>
                <c:pt idx="13">
                  <c:v>70.900000000000006</c:v>
                </c:pt>
                <c:pt idx="14">
                  <c:v>71.099999999999994</c:v>
                </c:pt>
                <c:pt idx="15">
                  <c:v>71.3</c:v>
                </c:pt>
                <c:pt idx="16">
                  <c:v>71.5</c:v>
                </c:pt>
                <c:pt idx="17">
                  <c:v>71.7</c:v>
                </c:pt>
                <c:pt idx="18">
                  <c:v>71.900000000000006</c:v>
                </c:pt>
                <c:pt idx="19">
                  <c:v>72.099999999999994</c:v>
                </c:pt>
                <c:pt idx="20">
                  <c:v>72.3</c:v>
                </c:pt>
                <c:pt idx="21">
                  <c:v>72.400000000000006</c:v>
                </c:pt>
                <c:pt idx="22">
                  <c:v>72.599999999999994</c:v>
                </c:pt>
                <c:pt idx="23">
                  <c:v>72.8</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3AC-49D4-9233-782BA9C7B600}"/>
                </c:ext>
              </c:extLst>
            </c:dLbl>
            <c:dLbl>
              <c:idx val="1"/>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3AC-49D4-9233-782BA9C7B600}"/>
                </c:ext>
              </c:extLst>
            </c:dLbl>
            <c:dLbl>
              <c:idx val="3"/>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3AC-49D4-9233-782BA9C7B600}"/>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3BF-44EB-A25D-DE7318BE6583}"/>
                </c:ext>
              </c:extLst>
            </c:dLbl>
            <c:dLbl>
              <c:idx val="6"/>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130-44B3-A021-6B2C75CA2CBE}"/>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130-44B3-A021-6B2C75CA2CBE}"/>
                </c:ext>
              </c:extLst>
            </c:dLbl>
            <c:dLbl>
              <c:idx val="8"/>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130-44B3-A021-6B2C75CA2CBE}"/>
                </c:ext>
              </c:extLst>
            </c:dLbl>
            <c:dLbl>
              <c:idx val="9"/>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4BF-4235-9CB8-222A604EA30E}"/>
                </c:ext>
              </c:extLst>
            </c:dLbl>
            <c:dLbl>
              <c:idx val="10"/>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4BF-4235-9CB8-222A604EA30E}"/>
                </c:ext>
              </c:extLst>
            </c:dLbl>
            <c:dLbl>
              <c:idx val="11"/>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3A8-4B60-B8F5-FD045A6AF57D}"/>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3A8-4B60-B8F5-FD045A6AF57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2015</c:v>
                </c:pt>
                <c:pt idx="4">
                  <c:v>2016</c:v>
                </c:pt>
                <c:pt idx="5">
                  <c:v>2017</c:v>
                </c:pt>
                <c:pt idx="6">
                  <c:v>2017</c:v>
                </c:pt>
                <c:pt idx="7">
                  <c:v>2018</c:v>
                </c:pt>
                <c:pt idx="8">
                  <c:v>2018</c:v>
                </c:pt>
                <c:pt idx="9">
                  <c:v>2019</c:v>
                </c:pt>
                <c:pt idx="10">
                  <c:v>2019</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66.101912499999997</c:v>
                </c:pt>
                <c:pt idx="2">
                  <c:v>#N/A</c:v>
                </c:pt>
                <c:pt idx="3">
                  <c:v>74.695020000000014</c:v>
                </c:pt>
                <c:pt idx="4">
                  <c:v>#N/A</c:v>
                </c:pt>
                <c:pt idx="5">
                  <c:v>#N/A</c:v>
                </c:pt>
                <c:pt idx="6">
                  <c:v>77.55</c:v>
                </c:pt>
                <c:pt idx="7">
                  <c:v>#N/A</c:v>
                </c:pt>
                <c:pt idx="8">
                  <c:v>74.786718062073902</c:v>
                </c:pt>
                <c:pt idx="9">
                  <c:v>69.145799999999994</c:v>
                </c:pt>
                <c:pt idx="10">
                  <c:v>#N/A</c:v>
                </c:pt>
                <c:pt idx="11">
                  <c:v>67.444140000000004</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99.5</c:v>
                </c:pt>
                <c:pt idx="14">
                  <c:v>99.1</c:v>
                </c:pt>
                <c:pt idx="15">
                  <c:v>98.7</c:v>
                </c:pt>
                <c:pt idx="16">
                  <c:v>98.3</c:v>
                </c:pt>
                <c:pt idx="17">
                  <c:v>97.8</c:v>
                </c:pt>
                <c:pt idx="18">
                  <c:v>97.4</c:v>
                </c:pt>
                <c:pt idx="19">
                  <c:v>97</c:v>
                </c:pt>
                <c:pt idx="20">
                  <c:v>96.5</c:v>
                </c:pt>
                <c:pt idx="21">
                  <c:v>96.1</c:v>
                </c:pt>
                <c:pt idx="22">
                  <c:v>96.1</c:v>
                </c:pt>
                <c:pt idx="23">
                  <c:v>96.1</c:v>
                </c:pt>
              </c:numCache>
            </c:numRef>
          </c:yVal>
          <c:smooth val="0"/>
          <c:extLst>
            <c:ext xmlns:c16="http://schemas.microsoft.com/office/drawing/2014/chart" uri="{C3380CC4-5D6E-409C-BE32-E72D297353CC}">
              <c16:uniqueId val="{0000000A-B3AC-49D4-9233-782BA9C7B600}"/>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3AC-49D4-9233-782BA9C7B600}"/>
                </c:ext>
              </c:extLst>
            </c:dLbl>
            <c:dLbl>
              <c:idx val="1"/>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3AC-49D4-9233-782BA9C7B600}"/>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3AC-49D4-9233-782BA9C7B600}"/>
                </c:ext>
              </c:extLst>
            </c:dLbl>
            <c:dLbl>
              <c:idx val="3"/>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3AC-49D4-9233-782BA9C7B60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3AC-49D4-9233-782BA9C7B600}"/>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3BF-44EB-A25D-DE7318BE6583}"/>
                </c:ext>
              </c:extLst>
            </c:dLbl>
            <c:dLbl>
              <c:idx val="6"/>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130-44B3-A021-6B2C75CA2CBE}"/>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130-44B3-A021-6B2C75CA2CBE}"/>
                </c:ext>
              </c:extLst>
            </c:dLbl>
            <c:dLbl>
              <c:idx val="8"/>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130-44B3-A021-6B2C75CA2CBE}"/>
                </c:ext>
              </c:extLst>
            </c:dLbl>
            <c:dLbl>
              <c:idx val="9"/>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4BF-4235-9CB8-222A604EA30E}"/>
                </c:ext>
              </c:extLst>
            </c:dLbl>
            <c:dLbl>
              <c:idx val="10"/>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4BF-4235-9CB8-222A604EA30E}"/>
                </c:ext>
              </c:extLst>
            </c:dLbl>
            <c:dLbl>
              <c:idx val="11"/>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3A8-4B60-B8F5-FD045A6AF57D}"/>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3A8-4B60-B8F5-FD045A6AF57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2015</c:v>
                </c:pt>
                <c:pt idx="4">
                  <c:v>2016</c:v>
                </c:pt>
                <c:pt idx="5">
                  <c:v>2017</c:v>
                </c:pt>
                <c:pt idx="6">
                  <c:v>2017</c:v>
                </c:pt>
                <c:pt idx="7">
                  <c:v>2018</c:v>
                </c:pt>
                <c:pt idx="8">
                  <c:v>2018</c:v>
                </c:pt>
                <c:pt idx="9">
                  <c:v>2019</c:v>
                </c:pt>
                <c:pt idx="10">
                  <c:v>2019</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100</c:v>
                </c:pt>
                <c:pt idx="2">
                  <c:v>#N/A</c:v>
                </c:pt>
                <c:pt idx="3">
                  <c:v>100</c:v>
                </c:pt>
                <c:pt idx="4">
                  <c:v>#N/A</c:v>
                </c:pt>
                <c:pt idx="5">
                  <c:v>#N/A</c:v>
                </c:pt>
                <c:pt idx="6">
                  <c:v>99.799170000000004</c:v>
                </c:pt>
                <c:pt idx="7">
                  <c:v>#N/A</c:v>
                </c:pt>
                <c:pt idx="8">
                  <c:v>95.724819999999994</c:v>
                </c:pt>
                <c:pt idx="9">
                  <c:v>96.170839999999998</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B3AC-49D4-9233-782BA9C7B600}"/>
            </c:ext>
          </c:extLst>
        </c:ser>
        <c:dLbls>
          <c:showLegendKey val="0"/>
          <c:showVal val="0"/>
          <c:showCatName val="0"/>
          <c:showSerName val="0"/>
          <c:showPercent val="0"/>
          <c:showBubbleSize val="0"/>
        </c:dLbls>
        <c:axId val="84722816"/>
        <c:axId val="84724352"/>
      </c:scatterChart>
      <c:valAx>
        <c:axId val="847228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24352"/>
        <c:crosses val="autoZero"/>
        <c:crossBetween val="midCat"/>
        <c:majorUnit val="5"/>
      </c:valAx>
      <c:valAx>
        <c:axId val="847243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2281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C90-4341-B325-6CB68BE85447}"/>
                </c:ext>
              </c:extLst>
            </c:dLbl>
            <c:dLbl>
              <c:idx val="1"/>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C90-4341-B325-6CB68BE85447}"/>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C90-4341-B325-6CB68BE85447}"/>
                </c:ext>
              </c:extLst>
            </c:dLbl>
            <c:dLbl>
              <c:idx val="3"/>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C90-4341-B325-6CB68BE8544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C90-4341-B325-6CB68BE85447}"/>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A89-42B7-9780-79B682F7BA5F}"/>
                </c:ext>
              </c:extLst>
            </c:dLbl>
            <c:dLbl>
              <c:idx val="6"/>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A8C-4BFD-9F85-D0F2FFDF7828}"/>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A8C-4BFD-9F85-D0F2FFDF7828}"/>
                </c:ext>
              </c:extLst>
            </c:dLbl>
            <c:dLbl>
              <c:idx val="8"/>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A8C-4BFD-9F85-D0F2FFDF7828}"/>
                </c:ext>
              </c:extLst>
            </c:dLbl>
            <c:dLbl>
              <c:idx val="9"/>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DEE-4CAE-A605-B4F25FA4C831}"/>
                </c:ext>
              </c:extLst>
            </c:dLbl>
            <c:dLbl>
              <c:idx val="10"/>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DEE-4CAE-A605-B4F25FA4C831}"/>
                </c:ext>
              </c:extLst>
            </c:dLbl>
            <c:dLbl>
              <c:idx val="11"/>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395-45E6-BE66-088758DF04D6}"/>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395-45E6-BE66-088758DF04D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2015</c:v>
                </c:pt>
                <c:pt idx="4">
                  <c:v>2016</c:v>
                </c:pt>
                <c:pt idx="5">
                  <c:v>2017</c:v>
                </c:pt>
                <c:pt idx="6">
                  <c:v>2017</c:v>
                </c:pt>
                <c:pt idx="7">
                  <c:v>2018</c:v>
                </c:pt>
                <c:pt idx="8">
                  <c:v>2018</c:v>
                </c:pt>
                <c:pt idx="9">
                  <c:v>2019</c:v>
                </c:pt>
                <c:pt idx="10">
                  <c:v>2019</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74.099999999999994</c:v>
                </c:pt>
                <c:pt idx="1">
                  <c:v>74.12</c:v>
                </c:pt>
                <c:pt idx="2">
                  <c:v>#N/A</c:v>
                </c:pt>
                <c:pt idx="3">
                  <c:v>79.335000000000022</c:v>
                </c:pt>
                <c:pt idx="4">
                  <c:v>#N/A</c:v>
                </c:pt>
                <c:pt idx="5">
                  <c:v>#N/A</c:v>
                </c:pt>
                <c:pt idx="6">
                  <c:v>84.991874999999979</c:v>
                </c:pt>
                <c:pt idx="7">
                  <c:v>#N/A</c:v>
                </c:pt>
                <c:pt idx="8">
                  <c:v>81.444254999999998</c:v>
                </c:pt>
                <c:pt idx="9">
                  <c:v>81.878429999999994</c:v>
                </c:pt>
                <c:pt idx="10">
                  <c:v>86.36363636363636</c:v>
                </c:pt>
                <c:pt idx="11">
                  <c:v>86.170699999999982</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70.8</c:v>
                </c:pt>
                <c:pt idx="1">
                  <c:v>70.8</c:v>
                </c:pt>
                <c:pt idx="2">
                  <c:v>70.8</c:v>
                </c:pt>
                <c:pt idx="3">
                  <c:v>70.8</c:v>
                </c:pt>
                <c:pt idx="4">
                  <c:v>70.8</c:v>
                </c:pt>
                <c:pt idx="5">
                  <c:v>71.7</c:v>
                </c:pt>
                <c:pt idx="6">
                  <c:v>72.599999999999994</c:v>
                </c:pt>
                <c:pt idx="7">
                  <c:v>73.5</c:v>
                </c:pt>
                <c:pt idx="8">
                  <c:v>74.400000000000006</c:v>
                </c:pt>
                <c:pt idx="9">
                  <c:v>75.2</c:v>
                </c:pt>
                <c:pt idx="10">
                  <c:v>76.099999999999994</c:v>
                </c:pt>
                <c:pt idx="11">
                  <c:v>77</c:v>
                </c:pt>
                <c:pt idx="12">
                  <c:v>77.900000000000006</c:v>
                </c:pt>
                <c:pt idx="13">
                  <c:v>78.7</c:v>
                </c:pt>
                <c:pt idx="14">
                  <c:v>79.599999999999994</c:v>
                </c:pt>
                <c:pt idx="15">
                  <c:v>80.5</c:v>
                </c:pt>
                <c:pt idx="16">
                  <c:v>81.400000000000006</c:v>
                </c:pt>
                <c:pt idx="17">
                  <c:v>82.3</c:v>
                </c:pt>
                <c:pt idx="18">
                  <c:v>83.1</c:v>
                </c:pt>
                <c:pt idx="19">
                  <c:v>84</c:v>
                </c:pt>
                <c:pt idx="20">
                  <c:v>84.9</c:v>
                </c:pt>
                <c:pt idx="21">
                  <c:v>85.8</c:v>
                </c:pt>
                <c:pt idx="22">
                  <c:v>86.7</c:v>
                </c:pt>
                <c:pt idx="23">
                  <c:v>87.5</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62</c:v>
                </c:pt>
                <c:pt idx="5">
                  <c:v>62</c:v>
                </c:pt>
                <c:pt idx="6">
                  <c:v>62</c:v>
                </c:pt>
                <c:pt idx="7">
                  <c:v>62</c:v>
                </c:pt>
                <c:pt idx="8">
                  <c:v>62</c:v>
                </c:pt>
                <c:pt idx="9">
                  <c:v>62.8</c:v>
                </c:pt>
                <c:pt idx="10">
                  <c:v>63.6</c:v>
                </c:pt>
                <c:pt idx="11">
                  <c:v>64.5</c:v>
                </c:pt>
                <c:pt idx="12">
                  <c:v>65.3</c:v>
                </c:pt>
                <c:pt idx="13">
                  <c:v>66.099999999999994</c:v>
                </c:pt>
                <c:pt idx="14">
                  <c:v>67</c:v>
                </c:pt>
                <c:pt idx="15">
                  <c:v>67.8</c:v>
                </c:pt>
                <c:pt idx="16">
                  <c:v>68.7</c:v>
                </c:pt>
                <c:pt idx="17">
                  <c:v>69.5</c:v>
                </c:pt>
                <c:pt idx="18">
                  <c:v>70.3</c:v>
                </c:pt>
                <c:pt idx="19">
                  <c:v>71.2</c:v>
                </c:pt>
                <c:pt idx="20">
                  <c:v>72</c:v>
                </c:pt>
                <c:pt idx="21">
                  <c:v>72.900000000000006</c:v>
                </c:pt>
                <c:pt idx="22">
                  <c:v>73.7</c:v>
                </c:pt>
                <c:pt idx="23">
                  <c:v>74.5</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C90-4341-B325-6CB68BE85447}"/>
                </c:ext>
              </c:extLst>
            </c:dLbl>
            <c:dLbl>
              <c:idx val="1"/>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C90-4341-B325-6CB68BE85447}"/>
                </c:ext>
              </c:extLst>
            </c:dLbl>
            <c:dLbl>
              <c:idx val="3"/>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C90-4341-B325-6CB68BE85447}"/>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A89-42B7-9780-79B682F7BA5F}"/>
                </c:ext>
              </c:extLst>
            </c:dLbl>
            <c:dLbl>
              <c:idx val="6"/>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A8C-4BFD-9F85-D0F2FFDF7828}"/>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A8C-4BFD-9F85-D0F2FFDF7828}"/>
                </c:ext>
              </c:extLst>
            </c:dLbl>
            <c:dLbl>
              <c:idx val="8"/>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A8C-4BFD-9F85-D0F2FFDF7828}"/>
                </c:ext>
              </c:extLst>
            </c:dLbl>
            <c:dLbl>
              <c:idx val="9"/>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DEE-4CAE-A605-B4F25FA4C831}"/>
                </c:ext>
              </c:extLst>
            </c:dLbl>
            <c:dLbl>
              <c:idx val="10"/>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DEE-4CAE-A605-B4F25FA4C831}"/>
                </c:ext>
              </c:extLst>
            </c:dLbl>
            <c:dLbl>
              <c:idx val="11"/>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395-45E6-BE66-088758DF04D6}"/>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395-45E6-BE66-088758DF04D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2015</c:v>
                </c:pt>
                <c:pt idx="4">
                  <c:v>2016</c:v>
                </c:pt>
                <c:pt idx="5">
                  <c:v>2017</c:v>
                </c:pt>
                <c:pt idx="6">
                  <c:v>2017</c:v>
                </c:pt>
                <c:pt idx="7">
                  <c:v>2018</c:v>
                </c:pt>
                <c:pt idx="8">
                  <c:v>2018</c:v>
                </c:pt>
                <c:pt idx="9">
                  <c:v>2019</c:v>
                </c:pt>
                <c:pt idx="10">
                  <c:v>2019</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60.059436000000005</c:v>
                </c:pt>
                <c:pt idx="2">
                  <c:v>#N/A</c:v>
                </c:pt>
                <c:pt idx="3">
                  <c:v>69.099999999999994</c:v>
                </c:pt>
                <c:pt idx="4">
                  <c:v>#N/A</c:v>
                </c:pt>
                <c:pt idx="5">
                  <c:v>#N/A</c:v>
                </c:pt>
                <c:pt idx="6">
                  <c:v>76.09</c:v>
                </c:pt>
                <c:pt idx="7">
                  <c:v>#N/A</c:v>
                </c:pt>
                <c:pt idx="8">
                  <c:v>72.482463326398317</c:v>
                </c:pt>
                <c:pt idx="9">
                  <c:v>70.612430000000003</c:v>
                </c:pt>
                <c:pt idx="10">
                  <c:v>#N/A</c:v>
                </c:pt>
                <c:pt idx="11">
                  <c:v>67.001369999999994</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99.8</c:v>
                </c:pt>
                <c:pt idx="14">
                  <c:v>99.6</c:v>
                </c:pt>
                <c:pt idx="15">
                  <c:v>99.4</c:v>
                </c:pt>
                <c:pt idx="16">
                  <c:v>99.2</c:v>
                </c:pt>
                <c:pt idx="17">
                  <c:v>99</c:v>
                </c:pt>
                <c:pt idx="18">
                  <c:v>98.8</c:v>
                </c:pt>
                <c:pt idx="19">
                  <c:v>98.6</c:v>
                </c:pt>
                <c:pt idx="20">
                  <c:v>98.4</c:v>
                </c:pt>
                <c:pt idx="21">
                  <c:v>98.2</c:v>
                </c:pt>
                <c:pt idx="22">
                  <c:v>98.2</c:v>
                </c:pt>
                <c:pt idx="23">
                  <c:v>98.2</c:v>
                </c:pt>
              </c:numCache>
            </c:numRef>
          </c:yVal>
          <c:smooth val="0"/>
          <c:extLst>
            <c:ext xmlns:c16="http://schemas.microsoft.com/office/drawing/2014/chart" uri="{C3380CC4-5D6E-409C-BE32-E72D297353CC}">
              <c16:uniqueId val="{0000000B-3C90-4341-B325-6CB68BE85447}"/>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C90-4341-B325-6CB68BE85447}"/>
                </c:ext>
              </c:extLst>
            </c:dLbl>
            <c:dLbl>
              <c:idx val="1"/>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C90-4341-B325-6CB68BE85447}"/>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C90-4341-B325-6CB68BE85447}"/>
                </c:ext>
              </c:extLst>
            </c:dLbl>
            <c:dLbl>
              <c:idx val="3"/>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C90-4341-B325-6CB68BE8544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C90-4341-B325-6CB68BE85447}"/>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A89-42B7-9780-79B682F7BA5F}"/>
                </c:ext>
              </c:extLst>
            </c:dLbl>
            <c:dLbl>
              <c:idx val="6"/>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A8C-4BFD-9F85-D0F2FFDF7828}"/>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A8C-4BFD-9F85-D0F2FFDF7828}"/>
                </c:ext>
              </c:extLst>
            </c:dLbl>
            <c:dLbl>
              <c:idx val="8"/>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A8C-4BFD-9F85-D0F2FFDF7828}"/>
                </c:ext>
              </c:extLst>
            </c:dLbl>
            <c:dLbl>
              <c:idx val="9"/>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DEE-4CAE-A605-B4F25FA4C831}"/>
                </c:ext>
              </c:extLst>
            </c:dLbl>
            <c:dLbl>
              <c:idx val="10"/>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DEE-4CAE-A605-B4F25FA4C831}"/>
                </c:ext>
              </c:extLst>
            </c:dLbl>
            <c:dLbl>
              <c:idx val="11"/>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395-45E6-BE66-088758DF04D6}"/>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395-45E6-BE66-088758DF04D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2015</c:v>
                </c:pt>
                <c:pt idx="4">
                  <c:v>2016</c:v>
                </c:pt>
                <c:pt idx="5">
                  <c:v>2017</c:v>
                </c:pt>
                <c:pt idx="6">
                  <c:v>2017</c:v>
                </c:pt>
                <c:pt idx="7">
                  <c:v>2018</c:v>
                </c:pt>
                <c:pt idx="8">
                  <c:v>2018</c:v>
                </c:pt>
                <c:pt idx="9">
                  <c:v>2019</c:v>
                </c:pt>
                <c:pt idx="10">
                  <c:v>2019</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100</c:v>
                </c:pt>
                <c:pt idx="2">
                  <c:v>#N/A</c:v>
                </c:pt>
                <c:pt idx="3">
                  <c:v>100</c:v>
                </c:pt>
                <c:pt idx="4">
                  <c:v>#N/A</c:v>
                </c:pt>
                <c:pt idx="5">
                  <c:v>#N/A</c:v>
                </c:pt>
                <c:pt idx="6">
                  <c:v>99.924989999999994</c:v>
                </c:pt>
                <c:pt idx="7">
                  <c:v>#N/A</c:v>
                </c:pt>
                <c:pt idx="8">
                  <c:v>98.148989999999998</c:v>
                </c:pt>
                <c:pt idx="9">
                  <c:v>98.103290000000001</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1-3C90-4341-B325-6CB68BE85447}"/>
            </c:ext>
          </c:extLst>
        </c:ser>
        <c:dLbls>
          <c:showLegendKey val="0"/>
          <c:showVal val="0"/>
          <c:showCatName val="0"/>
          <c:showSerName val="0"/>
          <c:showPercent val="0"/>
          <c:showBubbleSize val="0"/>
        </c:dLbls>
        <c:axId val="84847616"/>
        <c:axId val="84861696"/>
      </c:scatterChart>
      <c:valAx>
        <c:axId val="848476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61696"/>
        <c:crosses val="autoZero"/>
        <c:crossBetween val="midCat"/>
        <c:majorUnit val="5"/>
      </c:valAx>
      <c:valAx>
        <c:axId val="848616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761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0BC-4896-9BC0-934674DE9D2E}"/>
                </c:ext>
              </c:extLst>
            </c:dLbl>
            <c:dLbl>
              <c:idx val="1"/>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0BC-4896-9BC0-934674DE9D2E}"/>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0BC-4896-9BC0-934674DE9D2E}"/>
                </c:ext>
              </c:extLst>
            </c:dLbl>
            <c:dLbl>
              <c:idx val="3"/>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0BC-4896-9BC0-934674DE9D2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0BC-4896-9BC0-934674DE9D2E}"/>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0C2-4CC3-8130-73DD8D31A22E}"/>
                </c:ext>
              </c:extLst>
            </c:dLbl>
            <c:dLbl>
              <c:idx val="6"/>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1A-44B3-855E-95FE858A0CBF}"/>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41A-44B3-855E-95FE858A0CBF}"/>
                </c:ext>
              </c:extLst>
            </c:dLbl>
            <c:dLbl>
              <c:idx val="8"/>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41A-44B3-855E-95FE858A0CBF}"/>
                </c:ext>
              </c:extLst>
            </c:dLbl>
            <c:dLbl>
              <c:idx val="9"/>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509-416A-BE36-827CBEBD53A1}"/>
                </c:ext>
              </c:extLst>
            </c:dLbl>
            <c:dLbl>
              <c:idx val="10"/>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09-416A-BE36-827CBEBD53A1}"/>
                </c:ext>
              </c:extLst>
            </c:dLbl>
            <c:dLbl>
              <c:idx val="11"/>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F7D-4AF9-95B2-AABEDABA2769}"/>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F7D-4AF9-95B2-AABEDABA276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2015</c:v>
                </c:pt>
                <c:pt idx="4">
                  <c:v>2016</c:v>
                </c:pt>
                <c:pt idx="5">
                  <c:v>2017</c:v>
                </c:pt>
                <c:pt idx="6">
                  <c:v>2017</c:v>
                </c:pt>
                <c:pt idx="7">
                  <c:v>2018</c:v>
                </c:pt>
                <c:pt idx="8">
                  <c:v>2018</c:v>
                </c:pt>
                <c:pt idx="9">
                  <c:v>2019</c:v>
                </c:pt>
                <c:pt idx="10">
                  <c:v>2019</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96.575000000000003</c:v>
                </c:pt>
                <c:pt idx="4">
                  <c:v>#N/A</c:v>
                </c:pt>
                <c:pt idx="5">
                  <c:v>#N/A</c:v>
                </c:pt>
                <c:pt idx="6">
                  <c:v>96.433249999999987</c:v>
                </c:pt>
                <c:pt idx="7">
                  <c:v>#N/A</c:v>
                </c:pt>
                <c:pt idx="8">
                  <c:v>95.282020000000003</c:v>
                </c:pt>
                <c:pt idx="9">
                  <c:v>96.488114999999993</c:v>
                </c:pt>
                <c:pt idx="10">
                  <c:v>95.238095238095241</c:v>
                </c:pt>
                <c:pt idx="11">
                  <c:v>93.180199999999999</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98.1</c:v>
                </c:pt>
                <c:pt idx="10">
                  <c:v>98.1</c:v>
                </c:pt>
                <c:pt idx="11">
                  <c:v>98.1</c:v>
                </c:pt>
                <c:pt idx="12">
                  <c:v>98.1</c:v>
                </c:pt>
                <c:pt idx="13">
                  <c:v>98.1</c:v>
                </c:pt>
                <c:pt idx="14">
                  <c:v>97.6</c:v>
                </c:pt>
                <c:pt idx="15">
                  <c:v>97.1</c:v>
                </c:pt>
                <c:pt idx="16">
                  <c:v>96.6</c:v>
                </c:pt>
                <c:pt idx="17">
                  <c:v>96.1</c:v>
                </c:pt>
                <c:pt idx="18">
                  <c:v>95.6</c:v>
                </c:pt>
                <c:pt idx="19">
                  <c:v>95.1</c:v>
                </c:pt>
                <c:pt idx="20">
                  <c:v>94.6</c:v>
                </c:pt>
                <c:pt idx="21">
                  <c:v>94.1</c:v>
                </c:pt>
                <c:pt idx="22">
                  <c:v>93.6</c:v>
                </c:pt>
                <c:pt idx="23">
                  <c:v>93.1</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63.4</c:v>
                </c:pt>
                <c:pt idx="10">
                  <c:v>63.4</c:v>
                </c:pt>
                <c:pt idx="11">
                  <c:v>63.4</c:v>
                </c:pt>
                <c:pt idx="12">
                  <c:v>63.4</c:v>
                </c:pt>
                <c:pt idx="13">
                  <c:v>63.4</c:v>
                </c:pt>
                <c:pt idx="14">
                  <c:v>66.2</c:v>
                </c:pt>
                <c:pt idx="15">
                  <c:v>69.099999999999994</c:v>
                </c:pt>
                <c:pt idx="16">
                  <c:v>71.900000000000006</c:v>
                </c:pt>
                <c:pt idx="17">
                  <c:v>74.8</c:v>
                </c:pt>
                <c:pt idx="18">
                  <c:v>77.599999999999994</c:v>
                </c:pt>
                <c:pt idx="19">
                  <c:v>80.5</c:v>
                </c:pt>
                <c:pt idx="20">
                  <c:v>83.4</c:v>
                </c:pt>
                <c:pt idx="21">
                  <c:v>86.2</c:v>
                </c:pt>
                <c:pt idx="22">
                  <c:v>89.1</c:v>
                </c:pt>
                <c:pt idx="23">
                  <c:v>91.9</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0BC-4896-9BC0-934674DE9D2E}"/>
                </c:ext>
              </c:extLst>
            </c:dLbl>
            <c:dLbl>
              <c:idx val="1"/>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0BC-4896-9BC0-934674DE9D2E}"/>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0BC-4896-9BC0-934674DE9D2E}"/>
                </c:ext>
              </c:extLst>
            </c:dLbl>
            <c:dLbl>
              <c:idx val="3"/>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0BC-4896-9BC0-934674DE9D2E}"/>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0C2-4CC3-8130-73DD8D31A22E}"/>
                </c:ext>
              </c:extLst>
            </c:dLbl>
            <c:dLbl>
              <c:idx val="6"/>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1A-44B3-855E-95FE858A0CBF}"/>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41A-44B3-855E-95FE858A0CBF}"/>
                </c:ext>
              </c:extLst>
            </c:dLbl>
            <c:dLbl>
              <c:idx val="8"/>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41A-44B3-855E-95FE858A0CBF}"/>
                </c:ext>
              </c:extLst>
            </c:dLbl>
            <c:dLbl>
              <c:idx val="9"/>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509-416A-BE36-827CBEBD53A1}"/>
                </c:ext>
              </c:extLst>
            </c:dLbl>
            <c:dLbl>
              <c:idx val="10"/>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509-416A-BE36-827CBEBD53A1}"/>
                </c:ext>
              </c:extLst>
            </c:dLbl>
            <c:dLbl>
              <c:idx val="11"/>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F7D-4AF9-95B2-AABEDABA2769}"/>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F7D-4AF9-95B2-AABEDABA276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2015</c:v>
                </c:pt>
                <c:pt idx="4">
                  <c:v>2016</c:v>
                </c:pt>
                <c:pt idx="5">
                  <c:v>2017</c:v>
                </c:pt>
                <c:pt idx="6">
                  <c:v>2017</c:v>
                </c:pt>
                <c:pt idx="7">
                  <c:v>2018</c:v>
                </c:pt>
                <c:pt idx="8">
                  <c:v>2018</c:v>
                </c:pt>
                <c:pt idx="9">
                  <c:v>2019</c:v>
                </c:pt>
                <c:pt idx="10">
                  <c:v>2019</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71.562074999999993</c:v>
                </c:pt>
                <c:pt idx="4">
                  <c:v>#N/A</c:v>
                </c:pt>
                <c:pt idx="5">
                  <c:v>#N/A</c:v>
                </c:pt>
                <c:pt idx="6">
                  <c:v>62.63</c:v>
                </c:pt>
                <c:pt idx="7">
                  <c:v>#N/A</c:v>
                </c:pt>
                <c:pt idx="8">
                  <c:v>83.070239279074215</c:v>
                </c:pt>
                <c:pt idx="9">
                  <c:v>79.903856224201803</c:v>
                </c:pt>
                <c:pt idx="10">
                  <c:v>89.88095238095238</c:v>
                </c:pt>
                <c:pt idx="11">
                  <c:v>81.687593130836888</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98.4</c:v>
                </c:pt>
                <c:pt idx="10">
                  <c:v>98.4</c:v>
                </c:pt>
                <c:pt idx="11">
                  <c:v>98.4</c:v>
                </c:pt>
                <c:pt idx="12">
                  <c:v>98.4</c:v>
                </c:pt>
                <c:pt idx="13">
                  <c:v>98.4</c:v>
                </c:pt>
                <c:pt idx="14">
                  <c:v>98.6</c:v>
                </c:pt>
                <c:pt idx="15">
                  <c:v>98.8</c:v>
                </c:pt>
                <c:pt idx="16">
                  <c:v>99</c:v>
                </c:pt>
                <c:pt idx="17">
                  <c:v>99.1</c:v>
                </c:pt>
                <c:pt idx="18">
                  <c:v>99.3</c:v>
                </c:pt>
                <c:pt idx="19">
                  <c:v>99.5</c:v>
                </c:pt>
                <c:pt idx="20">
                  <c:v>99.7</c:v>
                </c:pt>
                <c:pt idx="21">
                  <c:v>99.9</c:v>
                </c:pt>
                <c:pt idx="22">
                  <c:v>100</c:v>
                </c:pt>
                <c:pt idx="23">
                  <c:v>100</c:v>
                </c:pt>
              </c:numCache>
            </c:numRef>
          </c:yVal>
          <c:smooth val="0"/>
          <c:extLst>
            <c:ext xmlns:c16="http://schemas.microsoft.com/office/drawing/2014/chart" uri="{C3380CC4-5D6E-409C-BE32-E72D297353CC}">
              <c16:uniqueId val="{0000000A-90BC-4896-9BC0-934674DE9D2E}"/>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0BC-4896-9BC0-934674DE9D2E}"/>
                </c:ext>
              </c:extLst>
            </c:dLbl>
            <c:dLbl>
              <c:idx val="1"/>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0BC-4896-9BC0-934674DE9D2E}"/>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0BC-4896-9BC0-934674DE9D2E}"/>
                </c:ext>
              </c:extLst>
            </c:dLbl>
            <c:dLbl>
              <c:idx val="3"/>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0BC-4896-9BC0-934674DE9D2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0BC-4896-9BC0-934674DE9D2E}"/>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0C2-4CC3-8130-73DD8D31A22E}"/>
                </c:ext>
              </c:extLst>
            </c:dLbl>
            <c:dLbl>
              <c:idx val="6"/>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41A-44B3-855E-95FE858A0CBF}"/>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1A-44B3-855E-95FE858A0CBF}"/>
                </c:ext>
              </c:extLst>
            </c:dLbl>
            <c:dLbl>
              <c:idx val="8"/>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1A-44B3-855E-95FE858A0CBF}"/>
                </c:ext>
              </c:extLst>
            </c:dLbl>
            <c:dLbl>
              <c:idx val="9"/>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509-416A-BE36-827CBEBD53A1}"/>
                </c:ext>
              </c:extLst>
            </c:dLbl>
            <c:dLbl>
              <c:idx val="10"/>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509-416A-BE36-827CBEBD53A1}"/>
                </c:ext>
              </c:extLst>
            </c:dLbl>
            <c:dLbl>
              <c:idx val="11"/>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F7D-4AF9-95B2-AABEDABA2769}"/>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F7D-4AF9-95B2-AABEDABA276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2015</c:v>
                </c:pt>
                <c:pt idx="4">
                  <c:v>2016</c:v>
                </c:pt>
                <c:pt idx="5">
                  <c:v>2017</c:v>
                </c:pt>
                <c:pt idx="6">
                  <c:v>2017</c:v>
                </c:pt>
                <c:pt idx="7">
                  <c:v>2018</c:v>
                </c:pt>
                <c:pt idx="8">
                  <c:v>2018</c:v>
                </c:pt>
                <c:pt idx="9">
                  <c:v>2019</c:v>
                </c:pt>
                <c:pt idx="10">
                  <c:v>2019</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98.71</c:v>
                </c:pt>
                <c:pt idx="4">
                  <c:v>#N/A</c:v>
                </c:pt>
                <c:pt idx="5">
                  <c:v>#N/A</c:v>
                </c:pt>
                <c:pt idx="6">
                  <c:v>99.138739999999999</c:v>
                </c:pt>
                <c:pt idx="7">
                  <c:v>#N/A</c:v>
                </c:pt>
                <c:pt idx="8">
                  <c:v>99.36148</c:v>
                </c:pt>
                <c:pt idx="9">
                  <c:v>99.68074</c:v>
                </c:pt>
                <c:pt idx="10">
                  <c:v>#N/A</c:v>
                </c:pt>
                <c:pt idx="11">
                  <c:v>99.786320000000003</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90BC-4896-9BC0-934674DE9D2E}"/>
            </c:ext>
          </c:extLst>
        </c:ser>
        <c:dLbls>
          <c:showLegendKey val="0"/>
          <c:showVal val="0"/>
          <c:showCatName val="0"/>
          <c:showSerName val="0"/>
          <c:showPercent val="0"/>
          <c:showBubbleSize val="0"/>
        </c:dLbls>
        <c:axId val="85598592"/>
        <c:axId val="85600128"/>
      </c:scatterChart>
      <c:valAx>
        <c:axId val="855985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00128"/>
        <c:crosses val="autoZero"/>
        <c:crossBetween val="midCat"/>
        <c:majorUnit val="5"/>
      </c:valAx>
      <c:valAx>
        <c:axId val="8560012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859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FB6-46E6-BADE-B93DDB490958}"/>
                </c:ext>
              </c:extLst>
            </c:dLbl>
            <c:dLbl>
              <c:idx val="1"/>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FB6-46E6-BADE-B93DDB490958}"/>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FB6-46E6-BADE-B93DDB490958}"/>
                </c:ext>
              </c:extLst>
            </c:dLbl>
            <c:dLbl>
              <c:idx val="3"/>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FB6-46E6-BADE-B93DDB49095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FB6-46E6-BADE-B93DDB490958}"/>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407-4075-BDF2-77C341AF6FDC}"/>
                </c:ext>
              </c:extLst>
            </c:dLbl>
            <c:dLbl>
              <c:idx val="6"/>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7D0-48F8-87E5-ECBD4A17EDA6}"/>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7D0-48F8-87E5-ECBD4A17EDA6}"/>
                </c:ext>
              </c:extLst>
            </c:dLbl>
            <c:dLbl>
              <c:idx val="8"/>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7D0-48F8-87E5-ECBD4A17EDA6}"/>
                </c:ext>
              </c:extLst>
            </c:dLbl>
            <c:dLbl>
              <c:idx val="9"/>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921-4BEF-9220-4CFCCA77727B}"/>
                </c:ext>
              </c:extLst>
            </c:dLbl>
            <c:dLbl>
              <c:idx val="10"/>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921-4BEF-9220-4CFCCA77727B}"/>
                </c:ext>
              </c:extLst>
            </c:dLbl>
            <c:dLbl>
              <c:idx val="11"/>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7D2-4EF8-8FCB-6B0362FB5C75}"/>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7D2-4EF8-8FCB-6B0362FB5C7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2015</c:v>
                </c:pt>
                <c:pt idx="4">
                  <c:v>2016</c:v>
                </c:pt>
                <c:pt idx="5">
                  <c:v>2017</c:v>
                </c:pt>
                <c:pt idx="6">
                  <c:v>2017</c:v>
                </c:pt>
                <c:pt idx="7">
                  <c:v>2018</c:v>
                </c:pt>
                <c:pt idx="8">
                  <c:v>2018</c:v>
                </c:pt>
                <c:pt idx="9">
                  <c:v>2019</c:v>
                </c:pt>
                <c:pt idx="10">
                  <c:v>2019</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90.542500000000004</c:v>
                </c:pt>
                <c:pt idx="2">
                  <c:v>#N/A</c:v>
                </c:pt>
                <c:pt idx="3">
                  <c:v>95.089999999999989</c:v>
                </c:pt>
                <c:pt idx="4">
                  <c:v>#N/A</c:v>
                </c:pt>
                <c:pt idx="5">
                  <c:v>#N/A</c:v>
                </c:pt>
                <c:pt idx="6">
                  <c:v>94.491465000000005</c:v>
                </c:pt>
                <c:pt idx="7">
                  <c:v>#N/A</c:v>
                </c:pt>
                <c:pt idx="8">
                  <c:v>92.702700000000007</c:v>
                </c:pt>
                <c:pt idx="9">
                  <c:v>93.777619999999999</c:v>
                </c:pt>
                <c:pt idx="10">
                  <c:v>#N/A</c:v>
                </c:pt>
                <c:pt idx="11">
                  <c:v>93.248225000000005</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91.4</c:v>
                </c:pt>
                <c:pt idx="5">
                  <c:v>91.4</c:v>
                </c:pt>
                <c:pt idx="6">
                  <c:v>91.4</c:v>
                </c:pt>
                <c:pt idx="7">
                  <c:v>91.4</c:v>
                </c:pt>
                <c:pt idx="8">
                  <c:v>91.4</c:v>
                </c:pt>
                <c:pt idx="9">
                  <c:v>91.6</c:v>
                </c:pt>
                <c:pt idx="10">
                  <c:v>91.9</c:v>
                </c:pt>
                <c:pt idx="11">
                  <c:v>92.1</c:v>
                </c:pt>
                <c:pt idx="12">
                  <c:v>92.3</c:v>
                </c:pt>
                <c:pt idx="13">
                  <c:v>92.5</c:v>
                </c:pt>
                <c:pt idx="14">
                  <c:v>92.7</c:v>
                </c:pt>
                <c:pt idx="15">
                  <c:v>92.9</c:v>
                </c:pt>
                <c:pt idx="16">
                  <c:v>93.2</c:v>
                </c:pt>
                <c:pt idx="17">
                  <c:v>93.4</c:v>
                </c:pt>
                <c:pt idx="18">
                  <c:v>93.6</c:v>
                </c:pt>
                <c:pt idx="19">
                  <c:v>93.8</c:v>
                </c:pt>
                <c:pt idx="20">
                  <c:v>94</c:v>
                </c:pt>
                <c:pt idx="21">
                  <c:v>94.2</c:v>
                </c:pt>
                <c:pt idx="22">
                  <c:v>94.5</c:v>
                </c:pt>
                <c:pt idx="23">
                  <c:v>94.7</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34.1</c:v>
                </c:pt>
                <c:pt idx="5">
                  <c:v>34.1</c:v>
                </c:pt>
                <c:pt idx="6">
                  <c:v>34.1</c:v>
                </c:pt>
                <c:pt idx="7">
                  <c:v>34.1</c:v>
                </c:pt>
                <c:pt idx="8">
                  <c:v>34.1</c:v>
                </c:pt>
                <c:pt idx="9">
                  <c:v>37.9</c:v>
                </c:pt>
                <c:pt idx="10">
                  <c:v>41.7</c:v>
                </c:pt>
                <c:pt idx="11">
                  <c:v>45.5</c:v>
                </c:pt>
                <c:pt idx="12">
                  <c:v>49.3</c:v>
                </c:pt>
                <c:pt idx="13">
                  <c:v>53.1</c:v>
                </c:pt>
                <c:pt idx="14">
                  <c:v>56.9</c:v>
                </c:pt>
                <c:pt idx="15">
                  <c:v>60.7</c:v>
                </c:pt>
                <c:pt idx="16">
                  <c:v>64.5</c:v>
                </c:pt>
                <c:pt idx="17">
                  <c:v>68.2</c:v>
                </c:pt>
                <c:pt idx="18">
                  <c:v>72</c:v>
                </c:pt>
                <c:pt idx="19">
                  <c:v>75.8</c:v>
                </c:pt>
                <c:pt idx="20">
                  <c:v>79.599999999999994</c:v>
                </c:pt>
                <c:pt idx="21">
                  <c:v>83.4</c:v>
                </c:pt>
                <c:pt idx="22">
                  <c:v>87.2</c:v>
                </c:pt>
                <c:pt idx="23">
                  <c:v>91</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FB6-46E6-BADE-B93DDB490958}"/>
                </c:ext>
              </c:extLst>
            </c:dLbl>
            <c:dLbl>
              <c:idx val="1"/>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FB6-46E6-BADE-B93DDB490958}"/>
                </c:ext>
              </c:extLst>
            </c:dLbl>
            <c:dLbl>
              <c:idx val="3"/>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FB6-46E6-BADE-B93DDB490958}"/>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407-4075-BDF2-77C341AF6FDC}"/>
                </c:ext>
              </c:extLst>
            </c:dLbl>
            <c:dLbl>
              <c:idx val="6"/>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7D0-48F8-87E5-ECBD4A17EDA6}"/>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7D0-48F8-87E5-ECBD4A17EDA6}"/>
                </c:ext>
              </c:extLst>
            </c:dLbl>
            <c:dLbl>
              <c:idx val="8"/>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7D0-48F8-87E5-ECBD4A17EDA6}"/>
                </c:ext>
              </c:extLst>
            </c:dLbl>
            <c:dLbl>
              <c:idx val="9"/>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921-4BEF-9220-4CFCCA77727B}"/>
                </c:ext>
              </c:extLst>
            </c:dLbl>
            <c:dLbl>
              <c:idx val="10"/>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921-4BEF-9220-4CFCCA77727B}"/>
                </c:ext>
              </c:extLst>
            </c:dLbl>
            <c:dLbl>
              <c:idx val="11"/>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7D2-4EF8-8FCB-6B0362FB5C75}"/>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7D2-4EF8-8FCB-6B0362FB5C7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2015</c:v>
                </c:pt>
                <c:pt idx="4">
                  <c:v>2016</c:v>
                </c:pt>
                <c:pt idx="5">
                  <c:v>2017</c:v>
                </c:pt>
                <c:pt idx="6">
                  <c:v>2017</c:v>
                </c:pt>
                <c:pt idx="7">
                  <c:v>2018</c:v>
                </c:pt>
                <c:pt idx="8">
                  <c:v>2018</c:v>
                </c:pt>
                <c:pt idx="9">
                  <c:v>2019</c:v>
                </c:pt>
                <c:pt idx="10">
                  <c:v>2019</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47.715897500000004</c:v>
                </c:pt>
                <c:pt idx="2">
                  <c:v>#N/A</c:v>
                </c:pt>
                <c:pt idx="3">
                  <c:v>59.52633999999999</c:v>
                </c:pt>
                <c:pt idx="4">
                  <c:v>#N/A</c:v>
                </c:pt>
                <c:pt idx="5">
                  <c:v>#N/A</c:v>
                </c:pt>
                <c:pt idx="6">
                  <c:v>47.52</c:v>
                </c:pt>
                <c:pt idx="7">
                  <c:v>#N/A</c:v>
                </c:pt>
                <c:pt idx="8">
                  <c:v>74.930265125834509</c:v>
                </c:pt>
                <c:pt idx="9">
                  <c:v>83.093096474923968</c:v>
                </c:pt>
                <c:pt idx="10">
                  <c:v>#N/A</c:v>
                </c:pt>
                <c:pt idx="11">
                  <c:v>89.106189703401753</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95.2</c:v>
                </c:pt>
                <c:pt idx="5">
                  <c:v>95.2</c:v>
                </c:pt>
                <c:pt idx="6">
                  <c:v>95.2</c:v>
                </c:pt>
                <c:pt idx="7">
                  <c:v>95.2</c:v>
                </c:pt>
                <c:pt idx="8">
                  <c:v>95.2</c:v>
                </c:pt>
                <c:pt idx="9">
                  <c:v>95.6</c:v>
                </c:pt>
                <c:pt idx="10">
                  <c:v>96</c:v>
                </c:pt>
                <c:pt idx="11">
                  <c:v>96.3</c:v>
                </c:pt>
                <c:pt idx="12">
                  <c:v>96.7</c:v>
                </c:pt>
                <c:pt idx="13">
                  <c:v>97.1</c:v>
                </c:pt>
                <c:pt idx="14">
                  <c:v>97.4</c:v>
                </c:pt>
                <c:pt idx="15">
                  <c:v>97.8</c:v>
                </c:pt>
                <c:pt idx="16">
                  <c:v>98.2</c:v>
                </c:pt>
                <c:pt idx="17">
                  <c:v>98.5</c:v>
                </c:pt>
                <c:pt idx="18">
                  <c:v>98.9</c:v>
                </c:pt>
                <c:pt idx="19">
                  <c:v>99.3</c:v>
                </c:pt>
                <c:pt idx="20">
                  <c:v>99.6</c:v>
                </c:pt>
                <c:pt idx="21">
                  <c:v>100</c:v>
                </c:pt>
                <c:pt idx="22">
                  <c:v>100</c:v>
                </c:pt>
                <c:pt idx="23">
                  <c:v>100</c:v>
                </c:pt>
              </c:numCache>
            </c:numRef>
          </c:yVal>
          <c:smooth val="0"/>
          <c:extLst>
            <c:ext xmlns:c16="http://schemas.microsoft.com/office/drawing/2014/chart" uri="{C3380CC4-5D6E-409C-BE32-E72D297353CC}">
              <c16:uniqueId val="{0000000A-8FB6-46E6-BADE-B93DDB490958}"/>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FB6-46E6-BADE-B93DDB490958}"/>
                </c:ext>
              </c:extLst>
            </c:dLbl>
            <c:dLbl>
              <c:idx val="1"/>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FB6-46E6-BADE-B93DDB490958}"/>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FB6-46E6-BADE-B93DDB490958}"/>
                </c:ext>
              </c:extLst>
            </c:dLbl>
            <c:dLbl>
              <c:idx val="3"/>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FB6-46E6-BADE-B93DDB49095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FB6-46E6-BADE-B93DDB490958}"/>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407-4075-BDF2-77C341AF6FDC}"/>
                </c:ext>
              </c:extLst>
            </c:dLbl>
            <c:dLbl>
              <c:idx val="6"/>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7D0-48F8-87E5-ECBD4A17EDA6}"/>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7D0-48F8-87E5-ECBD4A17EDA6}"/>
                </c:ext>
              </c:extLst>
            </c:dLbl>
            <c:dLbl>
              <c:idx val="8"/>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7D0-48F8-87E5-ECBD4A17EDA6}"/>
                </c:ext>
              </c:extLst>
            </c:dLbl>
            <c:dLbl>
              <c:idx val="9"/>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921-4BEF-9220-4CFCCA77727B}"/>
                </c:ext>
              </c:extLst>
            </c:dLbl>
            <c:dLbl>
              <c:idx val="10"/>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921-4BEF-9220-4CFCCA77727B}"/>
                </c:ext>
              </c:extLst>
            </c:dLbl>
            <c:dLbl>
              <c:idx val="11"/>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7D2-4EF8-8FCB-6B0362FB5C75}"/>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7D2-4EF8-8FCB-6B0362FB5C7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2015</c:v>
                </c:pt>
                <c:pt idx="4">
                  <c:v>2016</c:v>
                </c:pt>
                <c:pt idx="5">
                  <c:v>2017</c:v>
                </c:pt>
                <c:pt idx="6">
                  <c:v>2017</c:v>
                </c:pt>
                <c:pt idx="7">
                  <c:v>2018</c:v>
                </c:pt>
                <c:pt idx="8">
                  <c:v>2018</c:v>
                </c:pt>
                <c:pt idx="9">
                  <c:v>2019</c:v>
                </c:pt>
                <c:pt idx="10">
                  <c:v>2019</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95.79</c:v>
                </c:pt>
                <c:pt idx="2">
                  <c:v>#N/A</c:v>
                </c:pt>
                <c:pt idx="3">
                  <c:v>97.84</c:v>
                </c:pt>
                <c:pt idx="4">
                  <c:v>#N/A</c:v>
                </c:pt>
                <c:pt idx="5">
                  <c:v>#N/A</c:v>
                </c:pt>
                <c:pt idx="6">
                  <c:v>98.637209999999996</c:v>
                </c:pt>
                <c:pt idx="7">
                  <c:v>#N/A</c:v>
                </c:pt>
                <c:pt idx="8">
                  <c:v>99.189189999999996</c:v>
                </c:pt>
                <c:pt idx="9">
                  <c:v>99.386349999999993</c:v>
                </c:pt>
                <c:pt idx="10">
                  <c:v>#N/A</c:v>
                </c:pt>
                <c:pt idx="11">
                  <c:v>99.582620000000006</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8FB6-46E6-BADE-B93DDB490958}"/>
            </c:ext>
          </c:extLst>
        </c:ser>
        <c:dLbls>
          <c:showLegendKey val="0"/>
          <c:showVal val="0"/>
          <c:showCatName val="0"/>
          <c:showSerName val="0"/>
          <c:showPercent val="0"/>
          <c:showBubbleSize val="0"/>
        </c:dLbls>
        <c:axId val="85694336"/>
        <c:axId val="85695872"/>
      </c:scatterChart>
      <c:valAx>
        <c:axId val="856943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95872"/>
        <c:crosses val="autoZero"/>
        <c:crossBetween val="midCat"/>
        <c:majorUnit val="5"/>
      </c:valAx>
      <c:valAx>
        <c:axId val="8569587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9433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196-47DA-95C5-A7F5EC4FDEC7}"/>
                </c:ext>
              </c:extLst>
            </c:dLbl>
            <c:dLbl>
              <c:idx val="1"/>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196-47DA-95C5-A7F5EC4FDEC7}"/>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196-47DA-95C5-A7F5EC4FDEC7}"/>
                </c:ext>
              </c:extLst>
            </c:dLbl>
            <c:dLbl>
              <c:idx val="3"/>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196-47DA-95C5-A7F5EC4FDEC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581-441B-935B-09301A34DCD5}"/>
                </c:ext>
              </c:extLst>
            </c:dLbl>
            <c:dLbl>
              <c:idx val="6"/>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495-43FF-B497-2428F37E0C26}"/>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495-43FF-B497-2428F37E0C26}"/>
                </c:ext>
              </c:extLst>
            </c:dLbl>
            <c:dLbl>
              <c:idx val="8"/>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495-43FF-B497-2428F37E0C26}"/>
                </c:ext>
              </c:extLst>
            </c:dLbl>
            <c:dLbl>
              <c:idx val="9"/>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9B0-4DDB-8A1B-3C5C857C9C21}"/>
                </c:ext>
              </c:extLst>
            </c:dLbl>
            <c:dLbl>
              <c:idx val="10"/>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9B0-4DDB-8A1B-3C5C857C9C21}"/>
                </c:ext>
              </c:extLst>
            </c:dLbl>
            <c:dLbl>
              <c:idx val="11"/>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515-4642-8428-EEA11069438E}"/>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515-4642-8428-EEA11069438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2015</c:v>
                </c:pt>
                <c:pt idx="4">
                  <c:v>2016</c:v>
                </c:pt>
                <c:pt idx="5">
                  <c:v>2017</c:v>
                </c:pt>
                <c:pt idx="6">
                  <c:v>2017</c:v>
                </c:pt>
                <c:pt idx="7">
                  <c:v>2018</c:v>
                </c:pt>
                <c:pt idx="8">
                  <c:v>2018</c:v>
                </c:pt>
                <c:pt idx="9">
                  <c:v>2019</c:v>
                </c:pt>
                <c:pt idx="10">
                  <c:v>2019</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89.927500000000009</c:v>
                </c:pt>
                <c:pt idx="2">
                  <c:v>#N/A</c:v>
                </c:pt>
                <c:pt idx="3">
                  <c:v>94.874999999999986</c:v>
                </c:pt>
                <c:pt idx="4">
                  <c:v>#N/A</c:v>
                </c:pt>
                <c:pt idx="5">
                  <c:v>#N/A</c:v>
                </c:pt>
                <c:pt idx="6">
                  <c:v>96.824605000000005</c:v>
                </c:pt>
                <c:pt idx="7">
                  <c:v>#N/A</c:v>
                </c:pt>
                <c:pt idx="8">
                  <c:v>95.65813</c:v>
                </c:pt>
                <c:pt idx="9">
                  <c:v>96.195149999999998</c:v>
                </c:pt>
                <c:pt idx="10">
                  <c:v>#N/A</c:v>
                </c:pt>
                <c:pt idx="11">
                  <c:v>94.397529999999989</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90.4</c:v>
                </c:pt>
                <c:pt idx="5">
                  <c:v>90.4</c:v>
                </c:pt>
                <c:pt idx="6">
                  <c:v>90.4</c:v>
                </c:pt>
                <c:pt idx="7">
                  <c:v>90.4</c:v>
                </c:pt>
                <c:pt idx="8">
                  <c:v>90.4</c:v>
                </c:pt>
                <c:pt idx="9">
                  <c:v>90.9</c:v>
                </c:pt>
                <c:pt idx="10">
                  <c:v>91.4</c:v>
                </c:pt>
                <c:pt idx="11">
                  <c:v>91.9</c:v>
                </c:pt>
                <c:pt idx="12">
                  <c:v>92.4</c:v>
                </c:pt>
                <c:pt idx="13">
                  <c:v>92.9</c:v>
                </c:pt>
                <c:pt idx="14">
                  <c:v>93.3</c:v>
                </c:pt>
                <c:pt idx="15">
                  <c:v>93.8</c:v>
                </c:pt>
                <c:pt idx="16">
                  <c:v>94.3</c:v>
                </c:pt>
                <c:pt idx="17">
                  <c:v>94.8</c:v>
                </c:pt>
                <c:pt idx="18">
                  <c:v>95.3</c:v>
                </c:pt>
                <c:pt idx="19">
                  <c:v>95.8</c:v>
                </c:pt>
                <c:pt idx="20">
                  <c:v>96.3</c:v>
                </c:pt>
                <c:pt idx="21">
                  <c:v>96.8</c:v>
                </c:pt>
                <c:pt idx="22">
                  <c:v>97.2</c:v>
                </c:pt>
                <c:pt idx="23">
                  <c:v>97.7</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43.2</c:v>
                </c:pt>
                <c:pt idx="5">
                  <c:v>43.2</c:v>
                </c:pt>
                <c:pt idx="6">
                  <c:v>43.2</c:v>
                </c:pt>
                <c:pt idx="7">
                  <c:v>43.2</c:v>
                </c:pt>
                <c:pt idx="8">
                  <c:v>43.2</c:v>
                </c:pt>
                <c:pt idx="9">
                  <c:v>46.4</c:v>
                </c:pt>
                <c:pt idx="10">
                  <c:v>49.5</c:v>
                </c:pt>
                <c:pt idx="11">
                  <c:v>52.7</c:v>
                </c:pt>
                <c:pt idx="12">
                  <c:v>55.8</c:v>
                </c:pt>
                <c:pt idx="13">
                  <c:v>58.9</c:v>
                </c:pt>
                <c:pt idx="14">
                  <c:v>62.1</c:v>
                </c:pt>
                <c:pt idx="15">
                  <c:v>65.2</c:v>
                </c:pt>
                <c:pt idx="16">
                  <c:v>68.3</c:v>
                </c:pt>
                <c:pt idx="17">
                  <c:v>71.5</c:v>
                </c:pt>
                <c:pt idx="18">
                  <c:v>74.599999999999994</c:v>
                </c:pt>
                <c:pt idx="19">
                  <c:v>77.7</c:v>
                </c:pt>
                <c:pt idx="20">
                  <c:v>80.900000000000006</c:v>
                </c:pt>
                <c:pt idx="21">
                  <c:v>84</c:v>
                </c:pt>
                <c:pt idx="22">
                  <c:v>87.1</c:v>
                </c:pt>
                <c:pt idx="23">
                  <c:v>90.3</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196-47DA-95C5-A7F5EC4FDEC7}"/>
                </c:ext>
              </c:extLst>
            </c:dLbl>
            <c:dLbl>
              <c:idx val="1"/>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196-47DA-95C5-A7F5EC4FDEC7}"/>
                </c:ext>
              </c:extLst>
            </c:dLbl>
            <c:dLbl>
              <c:idx val="3"/>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196-47DA-95C5-A7F5EC4FDEC7}"/>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581-441B-935B-09301A34DCD5}"/>
                </c:ext>
              </c:extLst>
            </c:dLbl>
            <c:dLbl>
              <c:idx val="6"/>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495-43FF-B497-2428F37E0C26}"/>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495-43FF-B497-2428F37E0C26}"/>
                </c:ext>
              </c:extLst>
            </c:dLbl>
            <c:dLbl>
              <c:idx val="8"/>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495-43FF-B497-2428F37E0C26}"/>
                </c:ext>
              </c:extLst>
            </c:dLbl>
            <c:dLbl>
              <c:idx val="9"/>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9B0-4DDB-8A1B-3C5C857C9C21}"/>
                </c:ext>
              </c:extLst>
            </c:dLbl>
            <c:dLbl>
              <c:idx val="10"/>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9B0-4DDB-8A1B-3C5C857C9C21}"/>
                </c:ext>
              </c:extLst>
            </c:dLbl>
            <c:dLbl>
              <c:idx val="11"/>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515-4642-8428-EEA11069438E}"/>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515-4642-8428-EEA11069438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2015</c:v>
                </c:pt>
                <c:pt idx="4">
                  <c:v>2016</c:v>
                </c:pt>
                <c:pt idx="5">
                  <c:v>2017</c:v>
                </c:pt>
                <c:pt idx="6">
                  <c:v>2017</c:v>
                </c:pt>
                <c:pt idx="7">
                  <c:v>2018</c:v>
                </c:pt>
                <c:pt idx="8">
                  <c:v>2018</c:v>
                </c:pt>
                <c:pt idx="9">
                  <c:v>2019</c:v>
                </c:pt>
                <c:pt idx="10">
                  <c:v>2019</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51.708312500000005</c:v>
                </c:pt>
                <c:pt idx="2">
                  <c:v>#N/A</c:v>
                </c:pt>
                <c:pt idx="3">
                  <c:v>65.748374999999982</c:v>
                </c:pt>
                <c:pt idx="4">
                  <c:v>#N/A</c:v>
                </c:pt>
                <c:pt idx="5">
                  <c:v>#N/A</c:v>
                </c:pt>
                <c:pt idx="6">
                  <c:v>54.57</c:v>
                </c:pt>
                <c:pt idx="7">
                  <c:v>#N/A</c:v>
                </c:pt>
                <c:pt idx="8">
                  <c:v>79.893318913257247</c:v>
                </c:pt>
                <c:pt idx="9">
                  <c:v>77.764692598510536</c:v>
                </c:pt>
                <c:pt idx="10">
                  <c:v>89.860139860139867</c:v>
                </c:pt>
                <c:pt idx="11">
                  <c:v>80.728941716788384</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96.7</c:v>
                </c:pt>
                <c:pt idx="5">
                  <c:v>96.7</c:v>
                </c:pt>
                <c:pt idx="6">
                  <c:v>96.7</c:v>
                </c:pt>
                <c:pt idx="7">
                  <c:v>96.7</c:v>
                </c:pt>
                <c:pt idx="8">
                  <c:v>96.7</c:v>
                </c:pt>
                <c:pt idx="9">
                  <c:v>97</c:v>
                </c:pt>
                <c:pt idx="10">
                  <c:v>97.3</c:v>
                </c:pt>
                <c:pt idx="11">
                  <c:v>97.5</c:v>
                </c:pt>
                <c:pt idx="12">
                  <c:v>97.8</c:v>
                </c:pt>
                <c:pt idx="13">
                  <c:v>98</c:v>
                </c:pt>
                <c:pt idx="14">
                  <c:v>98.3</c:v>
                </c:pt>
                <c:pt idx="15">
                  <c:v>98.5</c:v>
                </c:pt>
                <c:pt idx="16">
                  <c:v>98.8</c:v>
                </c:pt>
                <c:pt idx="17">
                  <c:v>99</c:v>
                </c:pt>
                <c:pt idx="18">
                  <c:v>99.3</c:v>
                </c:pt>
                <c:pt idx="19">
                  <c:v>99.6</c:v>
                </c:pt>
                <c:pt idx="20">
                  <c:v>99.8</c:v>
                </c:pt>
                <c:pt idx="21">
                  <c:v>100</c:v>
                </c:pt>
                <c:pt idx="22">
                  <c:v>100</c:v>
                </c:pt>
                <c:pt idx="23">
                  <c:v>100</c:v>
                </c:pt>
              </c:numCache>
            </c:numRef>
          </c:yVal>
          <c:smooth val="0"/>
          <c:extLst>
            <c:ext xmlns:c16="http://schemas.microsoft.com/office/drawing/2014/chart" uri="{C3380CC4-5D6E-409C-BE32-E72D297353CC}">
              <c16:uniqueId val="{0000000A-C196-47DA-95C5-A7F5EC4FDEC7}"/>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196-47DA-95C5-A7F5EC4FDEC7}"/>
                </c:ext>
              </c:extLst>
            </c:dLbl>
            <c:dLbl>
              <c:idx val="1"/>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196-47DA-95C5-A7F5EC4FDEC7}"/>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196-47DA-95C5-A7F5EC4FDEC7}"/>
                </c:ext>
              </c:extLst>
            </c:dLbl>
            <c:dLbl>
              <c:idx val="3"/>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196-47DA-95C5-A7F5EC4FDEC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196-47DA-95C5-A7F5EC4FDEC7}"/>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581-441B-935B-09301A34DCD5}"/>
                </c:ext>
              </c:extLst>
            </c:dLbl>
            <c:dLbl>
              <c:idx val="6"/>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495-43FF-B497-2428F37E0C26}"/>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495-43FF-B497-2428F37E0C26}"/>
                </c:ext>
              </c:extLst>
            </c:dLbl>
            <c:dLbl>
              <c:idx val="8"/>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495-43FF-B497-2428F37E0C26}"/>
                </c:ext>
              </c:extLst>
            </c:dLbl>
            <c:dLbl>
              <c:idx val="9"/>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9B0-4DDB-8A1B-3C5C857C9C21}"/>
                </c:ext>
              </c:extLst>
            </c:dLbl>
            <c:dLbl>
              <c:idx val="10"/>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9B0-4DDB-8A1B-3C5C857C9C21}"/>
                </c:ext>
              </c:extLst>
            </c:dLbl>
            <c:dLbl>
              <c:idx val="11"/>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515-4642-8428-EEA11069438E}"/>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515-4642-8428-EEA11069438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2015</c:v>
                </c:pt>
                <c:pt idx="4">
                  <c:v>2016</c:v>
                </c:pt>
                <c:pt idx="5">
                  <c:v>2017</c:v>
                </c:pt>
                <c:pt idx="6">
                  <c:v>2017</c:v>
                </c:pt>
                <c:pt idx="7">
                  <c:v>2018</c:v>
                </c:pt>
                <c:pt idx="8">
                  <c:v>2018</c:v>
                </c:pt>
                <c:pt idx="9">
                  <c:v>2019</c:v>
                </c:pt>
                <c:pt idx="10">
                  <c:v>2019</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97.28</c:v>
                </c:pt>
                <c:pt idx="2">
                  <c:v>#N/A</c:v>
                </c:pt>
                <c:pt idx="3">
                  <c:v>98.13</c:v>
                </c:pt>
                <c:pt idx="4">
                  <c:v>#N/A</c:v>
                </c:pt>
                <c:pt idx="5">
                  <c:v>#N/A</c:v>
                </c:pt>
                <c:pt idx="6">
                  <c:v>99.324920000000006</c:v>
                </c:pt>
                <c:pt idx="7">
                  <c:v>#N/A</c:v>
                </c:pt>
                <c:pt idx="8">
                  <c:v>99.657219999999995</c:v>
                </c:pt>
                <c:pt idx="9">
                  <c:v>99.565809999999999</c:v>
                </c:pt>
                <c:pt idx="10">
                  <c:v>#N/A</c:v>
                </c:pt>
                <c:pt idx="11">
                  <c:v>99.817430000000002</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C196-47DA-95C5-A7F5EC4FDEC7}"/>
            </c:ext>
          </c:extLst>
        </c:ser>
        <c:dLbls>
          <c:showLegendKey val="0"/>
          <c:showVal val="0"/>
          <c:showCatName val="0"/>
          <c:showSerName val="0"/>
          <c:showPercent val="0"/>
          <c:showBubbleSize val="0"/>
        </c:dLbls>
        <c:axId val="86478848"/>
        <c:axId val="86480384"/>
      </c:scatterChart>
      <c:valAx>
        <c:axId val="864788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0384"/>
        <c:crosses val="autoZero"/>
        <c:crossBetween val="midCat"/>
        <c:majorUnit val="5"/>
      </c:valAx>
      <c:valAx>
        <c:axId val="8648038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884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89.5</c:v>
                </c:pt>
                <c:pt idx="5">
                  <c:v>89.5</c:v>
                </c:pt>
                <c:pt idx="6">
                  <c:v>89.5</c:v>
                </c:pt>
                <c:pt idx="7">
                  <c:v>89.5</c:v>
                </c:pt>
                <c:pt idx="8">
                  <c:v>89.5</c:v>
                </c:pt>
                <c:pt idx="9">
                  <c:v>89</c:v>
                </c:pt>
                <c:pt idx="10">
                  <c:v>88.6</c:v>
                </c:pt>
                <c:pt idx="11">
                  <c:v>88.1</c:v>
                </c:pt>
                <c:pt idx="12">
                  <c:v>87.7</c:v>
                </c:pt>
                <c:pt idx="13">
                  <c:v>87.2</c:v>
                </c:pt>
                <c:pt idx="14">
                  <c:v>86.8</c:v>
                </c:pt>
                <c:pt idx="15">
                  <c:v>86.3</c:v>
                </c:pt>
                <c:pt idx="16">
                  <c:v>85.8</c:v>
                </c:pt>
                <c:pt idx="17">
                  <c:v>85.4</c:v>
                </c:pt>
                <c:pt idx="18">
                  <c:v>84.9</c:v>
                </c:pt>
                <c:pt idx="19">
                  <c:v>84.5</c:v>
                </c:pt>
                <c:pt idx="20">
                  <c:v>84</c:v>
                </c:pt>
                <c:pt idx="21">
                  <c:v>83.6</c:v>
                </c:pt>
                <c:pt idx="22">
                  <c:v>83.1</c:v>
                </c:pt>
                <c:pt idx="23">
                  <c:v>82.6</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E4C-4283-9836-F58707F23C7E}"/>
                </c:ext>
              </c:extLst>
            </c:dLbl>
            <c:dLbl>
              <c:idx val="1"/>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E4C-4283-9836-F58707F23C7E}"/>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E4C-4283-9836-F58707F23C7E}"/>
                </c:ext>
              </c:extLst>
            </c:dLbl>
            <c:dLbl>
              <c:idx val="3"/>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E4C-4283-9836-F58707F23C7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4C-4283-9836-F58707F23C7E}"/>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F43-4F25-80FD-8F798D6E012C}"/>
                </c:ext>
              </c:extLst>
            </c:dLbl>
            <c:dLbl>
              <c:idx val="6"/>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E16-4825-97C2-2BEF9295E851}"/>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E16-4825-97C2-2BEF9295E851}"/>
                </c:ext>
              </c:extLst>
            </c:dLbl>
            <c:dLbl>
              <c:idx val="8"/>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E16-4825-97C2-2BEF9295E851}"/>
                </c:ext>
              </c:extLst>
            </c:dLbl>
            <c:dLbl>
              <c:idx val="9"/>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59F-483D-924E-3665E1128CA4}"/>
                </c:ext>
              </c:extLst>
            </c:dLbl>
            <c:dLbl>
              <c:idx val="10"/>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59F-483D-924E-3665E1128CA4}"/>
                </c:ext>
              </c:extLst>
            </c:dLbl>
            <c:dLbl>
              <c:idx val="11"/>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5F5-4BDE-BE78-736AB1CA9AED}"/>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5F5-4BDE-BE78-736AB1CA9AE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2015</c:v>
                </c:pt>
                <c:pt idx="4">
                  <c:v>2016</c:v>
                </c:pt>
                <c:pt idx="5">
                  <c:v>2017</c:v>
                </c:pt>
                <c:pt idx="6">
                  <c:v>2017</c:v>
                </c:pt>
                <c:pt idx="7">
                  <c:v>2018</c:v>
                </c:pt>
                <c:pt idx="8">
                  <c:v>2018</c:v>
                </c:pt>
                <c:pt idx="9">
                  <c:v>2019</c:v>
                </c:pt>
                <c:pt idx="10">
                  <c:v>2019</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87</c:v>
                </c:pt>
                <c:pt idx="2">
                  <c:v>#N/A</c:v>
                </c:pt>
                <c:pt idx="3">
                  <c:v>89.5</c:v>
                </c:pt>
                <c:pt idx="4">
                  <c:v>#N/A</c:v>
                </c:pt>
                <c:pt idx="5">
                  <c:v>#N/A</c:v>
                </c:pt>
                <c:pt idx="6">
                  <c:v>86.865070000000003</c:v>
                </c:pt>
                <c:pt idx="7">
                  <c:v>#N/A</c:v>
                </c:pt>
                <c:pt idx="8">
                  <c:v>82.529399999999995</c:v>
                </c:pt>
                <c:pt idx="9">
                  <c:v>84.18271</c:v>
                </c:pt>
                <c:pt idx="10">
                  <c:v>#N/A</c:v>
                </c:pt>
                <c:pt idx="11">
                  <c:v>83.133150000000001</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68.5</c:v>
                </c:pt>
                <c:pt idx="5">
                  <c:v>68.5</c:v>
                </c:pt>
                <c:pt idx="6">
                  <c:v>68.5</c:v>
                </c:pt>
                <c:pt idx="7">
                  <c:v>68.5</c:v>
                </c:pt>
                <c:pt idx="8">
                  <c:v>68.5</c:v>
                </c:pt>
                <c:pt idx="9">
                  <c:v>69.099999999999994</c:v>
                </c:pt>
                <c:pt idx="10">
                  <c:v>69.599999999999994</c:v>
                </c:pt>
                <c:pt idx="11">
                  <c:v>70.2</c:v>
                </c:pt>
                <c:pt idx="12">
                  <c:v>70.8</c:v>
                </c:pt>
                <c:pt idx="13">
                  <c:v>71.3</c:v>
                </c:pt>
                <c:pt idx="14">
                  <c:v>71.900000000000006</c:v>
                </c:pt>
                <c:pt idx="15">
                  <c:v>72.5</c:v>
                </c:pt>
                <c:pt idx="16">
                  <c:v>73</c:v>
                </c:pt>
                <c:pt idx="17">
                  <c:v>73.599999999999994</c:v>
                </c:pt>
                <c:pt idx="18">
                  <c:v>74.099999999999994</c:v>
                </c:pt>
                <c:pt idx="19">
                  <c:v>74.7</c:v>
                </c:pt>
                <c:pt idx="20">
                  <c:v>75.3</c:v>
                </c:pt>
                <c:pt idx="21">
                  <c:v>75.8</c:v>
                </c:pt>
                <c:pt idx="22">
                  <c:v>76.400000000000006</c:v>
                </c:pt>
                <c:pt idx="23">
                  <c:v>76.900000000000006</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E4C-4283-9836-F58707F23C7E}"/>
                </c:ext>
              </c:extLst>
            </c:dLbl>
            <c:dLbl>
              <c:idx val="1"/>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4C-4283-9836-F58707F23C7E}"/>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E4C-4283-9836-F58707F23C7E}"/>
                </c:ext>
              </c:extLst>
            </c:dLbl>
            <c:dLbl>
              <c:idx val="3"/>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E4C-4283-9836-F58707F23C7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E4C-4283-9836-F58707F23C7E}"/>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F43-4F25-80FD-8F798D6E012C}"/>
                </c:ext>
              </c:extLst>
            </c:dLbl>
            <c:dLbl>
              <c:idx val="6"/>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E16-4825-97C2-2BEF9295E851}"/>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E16-4825-97C2-2BEF9295E851}"/>
                </c:ext>
              </c:extLst>
            </c:dLbl>
            <c:dLbl>
              <c:idx val="8"/>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E16-4825-97C2-2BEF9295E851}"/>
                </c:ext>
              </c:extLst>
            </c:dLbl>
            <c:dLbl>
              <c:idx val="9"/>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59F-483D-924E-3665E1128CA4}"/>
                </c:ext>
              </c:extLst>
            </c:dLbl>
            <c:dLbl>
              <c:idx val="10"/>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59F-483D-924E-3665E1128CA4}"/>
                </c:ext>
              </c:extLst>
            </c:dLbl>
            <c:dLbl>
              <c:idx val="11"/>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5F5-4BDE-BE78-736AB1CA9AED}"/>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5F5-4BDE-BE78-736AB1CA9AE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2015</c:v>
                </c:pt>
                <c:pt idx="4">
                  <c:v>2016</c:v>
                </c:pt>
                <c:pt idx="5">
                  <c:v>2017</c:v>
                </c:pt>
                <c:pt idx="6">
                  <c:v>2017</c:v>
                </c:pt>
                <c:pt idx="7">
                  <c:v>2018</c:v>
                </c:pt>
                <c:pt idx="8">
                  <c:v>2018</c:v>
                </c:pt>
                <c:pt idx="9">
                  <c:v>2019</c:v>
                </c:pt>
                <c:pt idx="10">
                  <c:v>2019</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71</c:v>
                </c:pt>
                <c:pt idx="2">
                  <c:v>#N/A</c:v>
                </c:pt>
                <c:pt idx="3">
                  <c:v>77</c:v>
                </c:pt>
                <c:pt idx="4">
                  <c:v>#N/A</c:v>
                </c:pt>
                <c:pt idx="5">
                  <c:v>#N/A</c:v>
                </c:pt>
                <c:pt idx="6">
                  <c:v>63.72</c:v>
                </c:pt>
                <c:pt idx="7">
                  <c:v>#N/A</c:v>
                </c:pt>
                <c:pt idx="8">
                  <c:v>72.922060000000002</c:v>
                </c:pt>
                <c:pt idx="9">
                  <c:v>75.167050000000003</c:v>
                </c:pt>
                <c:pt idx="10">
                  <c:v>#N/A</c:v>
                </c:pt>
                <c:pt idx="11">
                  <c:v>80.535880000000006</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E4C-4283-9836-F58707F23C7E}"/>
                </c:ext>
              </c:extLst>
            </c:dLbl>
            <c:dLbl>
              <c:idx val="1"/>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E4C-4283-9836-F58707F23C7E}"/>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E4C-4283-9836-F58707F23C7E}"/>
                </c:ext>
              </c:extLst>
            </c:dLbl>
            <c:dLbl>
              <c:idx val="3"/>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E4C-4283-9836-F58707F23C7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E4C-4283-9836-F58707F23C7E}"/>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F43-4F25-80FD-8F798D6E012C}"/>
                </c:ext>
              </c:extLst>
            </c:dLbl>
            <c:dLbl>
              <c:idx val="6"/>
              <c:tx>
                <c:rich>
                  <a:bodyPr/>
                  <a:lstStyle/>
                  <a:p>
                    <a:pPr>
                      <a:defRPr sz="600" b="0" i="0">
                        <a:solidFill>
                          <a:srgbClr val="000000"/>
                        </a:solidFill>
                        <a:latin typeface="Arial"/>
                        <a:ea typeface="Arial"/>
                        <a:cs typeface="Arial"/>
                      </a:defRPr>
                    </a:pPr>
                    <a:r>
                      <a:rPr lang="en-GB"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E16-4825-97C2-2BEF9295E851}"/>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E16-4825-97C2-2BEF9295E851}"/>
                </c:ext>
              </c:extLst>
            </c:dLbl>
            <c:dLbl>
              <c:idx val="8"/>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E16-4825-97C2-2BEF9295E851}"/>
                </c:ext>
              </c:extLst>
            </c:dLbl>
            <c:dLbl>
              <c:idx val="9"/>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59F-483D-924E-3665E1128CA4}"/>
                </c:ext>
              </c:extLst>
            </c:dLbl>
            <c:dLbl>
              <c:idx val="10"/>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59F-483D-924E-3665E1128CA4}"/>
                </c:ext>
              </c:extLst>
            </c:dLbl>
            <c:dLbl>
              <c:idx val="11"/>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5F5-4BDE-BE78-736AB1CA9AED}"/>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5F5-4BDE-BE78-736AB1CA9AE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2015</c:v>
                </c:pt>
                <c:pt idx="4">
                  <c:v>2016</c:v>
                </c:pt>
                <c:pt idx="5">
                  <c:v>2017</c:v>
                </c:pt>
                <c:pt idx="6">
                  <c:v>2017</c:v>
                </c:pt>
                <c:pt idx="7">
                  <c:v>2018</c:v>
                </c:pt>
                <c:pt idx="8">
                  <c:v>2018</c:v>
                </c:pt>
                <c:pt idx="9">
                  <c:v>2019</c:v>
                </c:pt>
                <c:pt idx="10">
                  <c:v>2019</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9342336"/>
        <c:axId val="89343872"/>
      </c:scatterChart>
      <c:valAx>
        <c:axId val="893423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43872"/>
        <c:crosses val="autoZero"/>
        <c:crossBetween val="midCat"/>
        <c:majorUnit val="5"/>
      </c:valAx>
      <c:valAx>
        <c:axId val="893438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42336"/>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73.3</c:v>
                </c:pt>
                <c:pt idx="5">
                  <c:v>73.3</c:v>
                </c:pt>
                <c:pt idx="6">
                  <c:v>73.3</c:v>
                </c:pt>
                <c:pt idx="7">
                  <c:v>73.3</c:v>
                </c:pt>
                <c:pt idx="8">
                  <c:v>73.3</c:v>
                </c:pt>
                <c:pt idx="9">
                  <c:v>74.3</c:v>
                </c:pt>
                <c:pt idx="10">
                  <c:v>75.400000000000006</c:v>
                </c:pt>
                <c:pt idx="11">
                  <c:v>76.400000000000006</c:v>
                </c:pt>
                <c:pt idx="12">
                  <c:v>77.400000000000006</c:v>
                </c:pt>
                <c:pt idx="13">
                  <c:v>78.5</c:v>
                </c:pt>
                <c:pt idx="14">
                  <c:v>79.5</c:v>
                </c:pt>
                <c:pt idx="15">
                  <c:v>80.5</c:v>
                </c:pt>
                <c:pt idx="16">
                  <c:v>81.5</c:v>
                </c:pt>
                <c:pt idx="17">
                  <c:v>82.6</c:v>
                </c:pt>
                <c:pt idx="18">
                  <c:v>83.6</c:v>
                </c:pt>
                <c:pt idx="19">
                  <c:v>84.6</c:v>
                </c:pt>
                <c:pt idx="20">
                  <c:v>85.7</c:v>
                </c:pt>
                <c:pt idx="21">
                  <c:v>86.7</c:v>
                </c:pt>
                <c:pt idx="22">
                  <c:v>87.7</c:v>
                </c:pt>
                <c:pt idx="23">
                  <c:v>88.7</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734-4F20-8926-7068875B5E3A}"/>
                </c:ext>
              </c:extLst>
            </c:dLbl>
            <c:dLbl>
              <c:idx val="1"/>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734-4F20-8926-7068875B5E3A}"/>
                </c:ext>
              </c:extLst>
            </c:dLbl>
            <c:dLbl>
              <c:idx val="3"/>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734-4F20-8926-7068875B5E3A}"/>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625-4C30-851E-439E3F1A50F7}"/>
                </c:ext>
              </c:extLst>
            </c:dLbl>
            <c:dLbl>
              <c:idx val="6"/>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51F-4B20-98A7-58D3FD3C4203}"/>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51F-4B20-98A7-58D3FD3C4203}"/>
                </c:ext>
              </c:extLst>
            </c:dLbl>
            <c:dLbl>
              <c:idx val="8"/>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51F-4B20-98A7-58D3FD3C4203}"/>
                </c:ext>
              </c:extLst>
            </c:dLbl>
            <c:dLbl>
              <c:idx val="9"/>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DDF-498B-AF30-A689E433641E}"/>
                </c:ext>
              </c:extLst>
            </c:dLbl>
            <c:dLbl>
              <c:idx val="10"/>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DDF-498B-AF30-A689E433641E}"/>
                </c:ext>
              </c:extLst>
            </c:dLbl>
            <c:dLbl>
              <c:idx val="11"/>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62-4558-9D33-6666E2A92991}"/>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562-4558-9D33-6666E2A9299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2015</c:v>
                </c:pt>
                <c:pt idx="4">
                  <c:v>2016</c:v>
                </c:pt>
                <c:pt idx="5">
                  <c:v>2017</c:v>
                </c:pt>
                <c:pt idx="6">
                  <c:v>2017</c:v>
                </c:pt>
                <c:pt idx="7">
                  <c:v>2018</c:v>
                </c:pt>
                <c:pt idx="8">
                  <c:v>2018</c:v>
                </c:pt>
                <c:pt idx="9">
                  <c:v>2019</c:v>
                </c:pt>
                <c:pt idx="10">
                  <c:v>2019</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76.099999999999994</c:v>
                </c:pt>
                <c:pt idx="2">
                  <c:v>#N/A</c:v>
                </c:pt>
                <c:pt idx="3">
                  <c:v>83.1</c:v>
                </c:pt>
                <c:pt idx="4">
                  <c:v>#N/A</c:v>
                </c:pt>
                <c:pt idx="5">
                  <c:v>#N/A</c:v>
                </c:pt>
                <c:pt idx="6">
                  <c:v>75.841506958007813</c:v>
                </c:pt>
                <c:pt idx="7">
                  <c:v>#N/A</c:v>
                </c:pt>
                <c:pt idx="8">
                  <c:v>83.934849999999997</c:v>
                </c:pt>
                <c:pt idx="9">
                  <c:v>85.834549999999993</c:v>
                </c:pt>
                <c:pt idx="10">
                  <c:v>#N/A</c:v>
                </c:pt>
                <c:pt idx="11">
                  <c:v>88.567490000000006</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734-4F20-8926-7068875B5E3A}"/>
                </c:ext>
              </c:extLst>
            </c:dLbl>
            <c:dLbl>
              <c:idx val="1"/>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34-4F20-8926-7068875B5E3A}"/>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734-4F20-8926-7068875B5E3A}"/>
                </c:ext>
              </c:extLst>
            </c:dLbl>
            <c:dLbl>
              <c:idx val="3"/>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734-4F20-8926-7068875B5E3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734-4F20-8926-7068875B5E3A}"/>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625-4C30-851E-439E3F1A50F7}"/>
                </c:ext>
              </c:extLst>
            </c:dLbl>
            <c:dLbl>
              <c:idx val="6"/>
              <c:tx>
                <c:rich>
                  <a:bodyPr/>
                  <a:lstStyle/>
                  <a:p>
                    <a:pPr>
                      <a:defRPr sz="600" b="0" i="0">
                        <a:solidFill>
                          <a:srgbClr val="000000"/>
                        </a:solidFill>
                        <a:latin typeface="Arial"/>
                        <a:ea typeface="Arial"/>
                        <a:cs typeface="Arial"/>
                      </a:defRPr>
                    </a:pPr>
                    <a:r>
                      <a:rPr lang="en-GB"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51F-4B20-98A7-58D3FD3C4203}"/>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51F-4B20-98A7-58D3FD3C4203}"/>
                </c:ext>
              </c:extLst>
            </c:dLbl>
            <c:dLbl>
              <c:idx val="8"/>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51F-4B20-98A7-58D3FD3C4203}"/>
                </c:ext>
              </c:extLst>
            </c:dLbl>
            <c:dLbl>
              <c:idx val="9"/>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DDF-498B-AF30-A689E433641E}"/>
                </c:ext>
              </c:extLst>
            </c:dLbl>
            <c:dLbl>
              <c:idx val="10"/>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DDF-498B-AF30-A689E433641E}"/>
                </c:ext>
              </c:extLst>
            </c:dLbl>
            <c:dLbl>
              <c:idx val="11"/>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562-4558-9D33-6666E2A92991}"/>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562-4558-9D33-6666E2A9299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2015</c:v>
                </c:pt>
                <c:pt idx="4">
                  <c:v>2016</c:v>
                </c:pt>
                <c:pt idx="5">
                  <c:v>2017</c:v>
                </c:pt>
                <c:pt idx="6">
                  <c:v>2017</c:v>
                </c:pt>
                <c:pt idx="7">
                  <c:v>2018</c:v>
                </c:pt>
                <c:pt idx="8">
                  <c:v>2018</c:v>
                </c:pt>
                <c:pt idx="9">
                  <c:v>2019</c:v>
                </c:pt>
                <c:pt idx="10">
                  <c:v>2019</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92.4</c:v>
                </c:pt>
                <c:pt idx="5">
                  <c:v>92.4</c:v>
                </c:pt>
                <c:pt idx="6">
                  <c:v>92.4</c:v>
                </c:pt>
                <c:pt idx="7">
                  <c:v>92.4</c:v>
                </c:pt>
                <c:pt idx="8">
                  <c:v>92.4</c:v>
                </c:pt>
                <c:pt idx="9">
                  <c:v>92.4</c:v>
                </c:pt>
                <c:pt idx="10">
                  <c:v>92.4</c:v>
                </c:pt>
                <c:pt idx="11">
                  <c:v>92.4</c:v>
                </c:pt>
                <c:pt idx="12">
                  <c:v>92.4</c:v>
                </c:pt>
                <c:pt idx="13">
                  <c:v>92.4</c:v>
                </c:pt>
                <c:pt idx="14">
                  <c:v>92.4</c:v>
                </c:pt>
                <c:pt idx="15">
                  <c:v>92.4</c:v>
                </c:pt>
                <c:pt idx="16">
                  <c:v>92.4</c:v>
                </c:pt>
                <c:pt idx="17">
                  <c:v>92.4</c:v>
                </c:pt>
                <c:pt idx="18">
                  <c:v>92.4</c:v>
                </c:pt>
                <c:pt idx="19">
                  <c:v>92.4</c:v>
                </c:pt>
                <c:pt idx="20">
                  <c:v>92.3</c:v>
                </c:pt>
                <c:pt idx="21">
                  <c:v>92.3</c:v>
                </c:pt>
                <c:pt idx="22">
                  <c:v>92.3</c:v>
                </c:pt>
                <c:pt idx="23">
                  <c:v>92.3</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734-4F20-8926-7068875B5E3A}"/>
                </c:ext>
              </c:extLst>
            </c:dLbl>
            <c:dLbl>
              <c:idx val="1"/>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734-4F20-8926-7068875B5E3A}"/>
                </c:ext>
              </c:extLst>
            </c:dLbl>
            <c:dLbl>
              <c:idx val="3"/>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734-4F20-8926-7068875B5E3A}"/>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625-4C30-851E-439E3F1A50F7}"/>
                </c:ext>
              </c:extLst>
            </c:dLbl>
            <c:dLbl>
              <c:idx val="6"/>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51F-4B20-98A7-58D3FD3C4203}"/>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51F-4B20-98A7-58D3FD3C4203}"/>
                </c:ext>
              </c:extLst>
            </c:dLbl>
            <c:dLbl>
              <c:idx val="8"/>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51F-4B20-98A7-58D3FD3C4203}"/>
                </c:ext>
              </c:extLst>
            </c:dLbl>
            <c:dLbl>
              <c:idx val="9"/>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DDF-498B-AF30-A689E433641E}"/>
                </c:ext>
              </c:extLst>
            </c:dLbl>
            <c:dLbl>
              <c:idx val="10"/>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DDF-498B-AF30-A689E433641E}"/>
                </c:ext>
              </c:extLst>
            </c:dLbl>
            <c:dLbl>
              <c:idx val="11"/>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562-4558-9D33-6666E2A92991}"/>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562-4558-9D33-6666E2A9299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2015</c:v>
                </c:pt>
                <c:pt idx="4">
                  <c:v>2016</c:v>
                </c:pt>
                <c:pt idx="5">
                  <c:v>2017</c:v>
                </c:pt>
                <c:pt idx="6">
                  <c:v>2017</c:v>
                </c:pt>
                <c:pt idx="7">
                  <c:v>2018</c:v>
                </c:pt>
                <c:pt idx="8">
                  <c:v>2018</c:v>
                </c:pt>
                <c:pt idx="9">
                  <c:v>2019</c:v>
                </c:pt>
                <c:pt idx="10">
                  <c:v>2019</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91</c:v>
                </c:pt>
                <c:pt idx="2">
                  <c:v>#N/A</c:v>
                </c:pt>
                <c:pt idx="3">
                  <c:v>93.6</c:v>
                </c:pt>
                <c:pt idx="4">
                  <c:v>#N/A</c:v>
                </c:pt>
                <c:pt idx="5">
                  <c:v>#N/A</c:v>
                </c:pt>
                <c:pt idx="6">
                  <c:v>94.322310000000002</c:v>
                </c:pt>
                <c:pt idx="7">
                  <c:v>#N/A</c:v>
                </c:pt>
                <c:pt idx="8">
                  <c:v>92.115489999999994</c:v>
                </c:pt>
                <c:pt idx="9">
                  <c:v>93.027090000000001</c:v>
                </c:pt>
                <c:pt idx="10">
                  <c:v>#N/A</c:v>
                </c:pt>
                <c:pt idx="11">
                  <c:v>90.161349999999999</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9996288"/>
        <c:axId val="90014464"/>
      </c:scatterChart>
      <c:valAx>
        <c:axId val="899962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4464"/>
        <c:crosses val="autoZero"/>
        <c:crossBetween val="midCat"/>
        <c:majorUnit val="5"/>
      </c:valAx>
      <c:valAx>
        <c:axId val="900144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9628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55.1</c:v>
                </c:pt>
                <c:pt idx="5">
                  <c:v>55.1</c:v>
                </c:pt>
                <c:pt idx="6">
                  <c:v>55.1</c:v>
                </c:pt>
                <c:pt idx="7">
                  <c:v>55.1</c:v>
                </c:pt>
                <c:pt idx="8">
                  <c:v>55.1</c:v>
                </c:pt>
                <c:pt idx="9">
                  <c:v>55.8</c:v>
                </c:pt>
                <c:pt idx="10">
                  <c:v>56.5</c:v>
                </c:pt>
                <c:pt idx="11">
                  <c:v>57.2</c:v>
                </c:pt>
                <c:pt idx="12">
                  <c:v>58</c:v>
                </c:pt>
                <c:pt idx="13">
                  <c:v>58.7</c:v>
                </c:pt>
                <c:pt idx="14">
                  <c:v>59.4</c:v>
                </c:pt>
                <c:pt idx="15">
                  <c:v>60.1</c:v>
                </c:pt>
                <c:pt idx="16">
                  <c:v>60.9</c:v>
                </c:pt>
                <c:pt idx="17">
                  <c:v>61.6</c:v>
                </c:pt>
                <c:pt idx="18">
                  <c:v>62.3</c:v>
                </c:pt>
                <c:pt idx="19">
                  <c:v>63</c:v>
                </c:pt>
                <c:pt idx="20">
                  <c:v>63.7</c:v>
                </c:pt>
                <c:pt idx="21">
                  <c:v>64.5</c:v>
                </c:pt>
                <c:pt idx="22">
                  <c:v>65.2</c:v>
                </c:pt>
                <c:pt idx="23">
                  <c:v>65.900000000000006</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ED-4651-B2C7-2F6D91478E07}"/>
                </c:ext>
              </c:extLst>
            </c:dLbl>
            <c:dLbl>
              <c:idx val="1"/>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ED-4651-B2C7-2F6D91478E07}"/>
                </c:ext>
              </c:extLst>
            </c:dLbl>
            <c:dLbl>
              <c:idx val="3"/>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ED-4651-B2C7-2F6D91478E07}"/>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693-462D-9C73-154A98BEB371}"/>
                </c:ext>
              </c:extLst>
            </c:dLbl>
            <c:dLbl>
              <c:idx val="6"/>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363-4E21-B34A-ED5567351F14}"/>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363-4E21-B34A-ED5567351F14}"/>
                </c:ext>
              </c:extLst>
            </c:dLbl>
            <c:dLbl>
              <c:idx val="8"/>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363-4E21-B34A-ED5567351F14}"/>
                </c:ext>
              </c:extLst>
            </c:dLbl>
            <c:dLbl>
              <c:idx val="9"/>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6BD-4D57-B919-D41CF59B3F6E}"/>
                </c:ext>
              </c:extLst>
            </c:dLbl>
            <c:dLbl>
              <c:idx val="10"/>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6BD-4D57-B919-D41CF59B3F6E}"/>
                </c:ext>
              </c:extLst>
            </c:dLbl>
            <c:dLbl>
              <c:idx val="11"/>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FEF-4FE5-9692-93648FFE2A81}"/>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FEF-4FE5-9692-93648FFE2A8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2015</c:v>
                </c:pt>
                <c:pt idx="4">
                  <c:v>2016</c:v>
                </c:pt>
                <c:pt idx="5">
                  <c:v>2017</c:v>
                </c:pt>
                <c:pt idx="6">
                  <c:v>2017</c:v>
                </c:pt>
                <c:pt idx="7">
                  <c:v>2018</c:v>
                </c:pt>
                <c:pt idx="8">
                  <c:v>2018</c:v>
                </c:pt>
                <c:pt idx="9">
                  <c:v>2019</c:v>
                </c:pt>
                <c:pt idx="10">
                  <c:v>2019</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58.5</c:v>
                </c:pt>
                <c:pt idx="2">
                  <c:v>#N/A</c:v>
                </c:pt>
                <c:pt idx="3">
                  <c:v>66.099999999999994</c:v>
                </c:pt>
                <c:pt idx="4">
                  <c:v>#N/A</c:v>
                </c:pt>
                <c:pt idx="5">
                  <c:v>#N/A</c:v>
                </c:pt>
                <c:pt idx="6">
                  <c:v>49.160305023193359</c:v>
                </c:pt>
                <c:pt idx="7">
                  <c:v>#N/A</c:v>
                </c:pt>
                <c:pt idx="8">
                  <c:v>60.073419999999999</c:v>
                </c:pt>
                <c:pt idx="9">
                  <c:v>62.393160000000002</c:v>
                </c:pt>
                <c:pt idx="10">
                  <c:v>#N/A</c:v>
                </c:pt>
                <c:pt idx="11">
                  <c:v>71.775059999999996</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ED-4651-B2C7-2F6D91478E07}"/>
                </c:ext>
              </c:extLst>
            </c:dLbl>
            <c:dLbl>
              <c:idx val="1"/>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ED-4651-B2C7-2F6D91478E07}"/>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ED-4651-B2C7-2F6D91478E07}"/>
                </c:ext>
              </c:extLst>
            </c:dLbl>
            <c:dLbl>
              <c:idx val="3"/>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ED-4651-B2C7-2F6D91478E0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ED-4651-B2C7-2F6D91478E07}"/>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693-462D-9C73-154A98BEB371}"/>
                </c:ext>
              </c:extLst>
            </c:dLbl>
            <c:dLbl>
              <c:idx val="6"/>
              <c:tx>
                <c:rich>
                  <a:bodyPr/>
                  <a:lstStyle/>
                  <a:p>
                    <a:pPr>
                      <a:defRPr sz="600" b="0" i="0">
                        <a:solidFill>
                          <a:srgbClr val="000000"/>
                        </a:solidFill>
                        <a:latin typeface="Arial"/>
                        <a:ea typeface="Arial"/>
                        <a:cs typeface="Arial"/>
                      </a:defRPr>
                    </a:pPr>
                    <a:r>
                      <a:rPr lang="en-GB"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363-4E21-B34A-ED5567351F14}"/>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363-4E21-B34A-ED5567351F14}"/>
                </c:ext>
              </c:extLst>
            </c:dLbl>
            <c:dLbl>
              <c:idx val="8"/>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363-4E21-B34A-ED5567351F14}"/>
                </c:ext>
              </c:extLst>
            </c:dLbl>
            <c:dLbl>
              <c:idx val="9"/>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6BD-4D57-B919-D41CF59B3F6E}"/>
                </c:ext>
              </c:extLst>
            </c:dLbl>
            <c:dLbl>
              <c:idx val="10"/>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6BD-4D57-B919-D41CF59B3F6E}"/>
                </c:ext>
              </c:extLst>
            </c:dLbl>
            <c:dLbl>
              <c:idx val="11"/>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FEF-4FE5-9692-93648FFE2A81}"/>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FEF-4FE5-9692-93648FFE2A8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2015</c:v>
                </c:pt>
                <c:pt idx="4">
                  <c:v>2016</c:v>
                </c:pt>
                <c:pt idx="5">
                  <c:v>2017</c:v>
                </c:pt>
                <c:pt idx="6">
                  <c:v>2017</c:v>
                </c:pt>
                <c:pt idx="7">
                  <c:v>2018</c:v>
                </c:pt>
                <c:pt idx="8">
                  <c:v>2018</c:v>
                </c:pt>
                <c:pt idx="9">
                  <c:v>2019</c:v>
                </c:pt>
                <c:pt idx="10">
                  <c:v>2019</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79.8</c:v>
                </c:pt>
                <c:pt idx="5">
                  <c:v>79.8</c:v>
                </c:pt>
                <c:pt idx="6">
                  <c:v>79.8</c:v>
                </c:pt>
                <c:pt idx="7">
                  <c:v>79.8</c:v>
                </c:pt>
                <c:pt idx="8">
                  <c:v>79.8</c:v>
                </c:pt>
                <c:pt idx="9">
                  <c:v>79.3</c:v>
                </c:pt>
                <c:pt idx="10">
                  <c:v>78.900000000000006</c:v>
                </c:pt>
                <c:pt idx="11">
                  <c:v>78.5</c:v>
                </c:pt>
                <c:pt idx="12">
                  <c:v>78</c:v>
                </c:pt>
                <c:pt idx="13">
                  <c:v>77.599999999999994</c:v>
                </c:pt>
                <c:pt idx="14">
                  <c:v>77.2</c:v>
                </c:pt>
                <c:pt idx="15">
                  <c:v>76.7</c:v>
                </c:pt>
                <c:pt idx="16">
                  <c:v>76.3</c:v>
                </c:pt>
                <c:pt idx="17">
                  <c:v>75.900000000000006</c:v>
                </c:pt>
                <c:pt idx="18">
                  <c:v>75.400000000000006</c:v>
                </c:pt>
                <c:pt idx="19">
                  <c:v>75</c:v>
                </c:pt>
                <c:pt idx="20">
                  <c:v>74.599999999999994</c:v>
                </c:pt>
                <c:pt idx="21">
                  <c:v>74.099999999999994</c:v>
                </c:pt>
                <c:pt idx="22">
                  <c:v>73.7</c:v>
                </c:pt>
                <c:pt idx="23">
                  <c:v>73.3</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ED-4651-B2C7-2F6D91478E07}"/>
                </c:ext>
              </c:extLst>
            </c:dLbl>
            <c:dLbl>
              <c:idx val="1"/>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ED-4651-B2C7-2F6D91478E07}"/>
                </c:ext>
              </c:extLst>
            </c:dLbl>
            <c:dLbl>
              <c:idx val="3"/>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ED-4651-B2C7-2F6D91478E07}"/>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693-462D-9C73-154A98BEB371}"/>
                </c:ext>
              </c:extLst>
            </c:dLbl>
            <c:dLbl>
              <c:idx val="6"/>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363-4E21-B34A-ED5567351F14}"/>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363-4E21-B34A-ED5567351F14}"/>
                </c:ext>
              </c:extLst>
            </c:dLbl>
            <c:dLbl>
              <c:idx val="8"/>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363-4E21-B34A-ED5567351F14}"/>
                </c:ext>
              </c:extLst>
            </c:dLbl>
            <c:dLbl>
              <c:idx val="9"/>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6BD-4D57-B919-D41CF59B3F6E}"/>
                </c:ext>
              </c:extLst>
            </c:dLbl>
            <c:dLbl>
              <c:idx val="10"/>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6BD-4D57-B919-D41CF59B3F6E}"/>
                </c:ext>
              </c:extLst>
            </c:dLbl>
            <c:dLbl>
              <c:idx val="11"/>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FEF-4FE5-9692-93648FFE2A81}"/>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FEF-4FE5-9692-93648FFE2A8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2015</c:v>
                </c:pt>
                <c:pt idx="4">
                  <c:v>2016</c:v>
                </c:pt>
                <c:pt idx="5">
                  <c:v>2017</c:v>
                </c:pt>
                <c:pt idx="6">
                  <c:v>2017</c:v>
                </c:pt>
                <c:pt idx="7">
                  <c:v>2018</c:v>
                </c:pt>
                <c:pt idx="8">
                  <c:v>2018</c:v>
                </c:pt>
                <c:pt idx="9">
                  <c:v>2019</c:v>
                </c:pt>
                <c:pt idx="10">
                  <c:v>2019</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77.099999999999994</c:v>
                </c:pt>
                <c:pt idx="2">
                  <c:v>#N/A</c:v>
                </c:pt>
                <c:pt idx="3">
                  <c:v>82.2</c:v>
                </c:pt>
                <c:pt idx="4">
                  <c:v>#N/A</c:v>
                </c:pt>
                <c:pt idx="5">
                  <c:v>#N/A</c:v>
                </c:pt>
                <c:pt idx="6">
                  <c:v>76.342060000000004</c:v>
                </c:pt>
                <c:pt idx="7">
                  <c:v>#N/A</c:v>
                </c:pt>
                <c:pt idx="8">
                  <c:v>71.345280000000002</c:v>
                </c:pt>
                <c:pt idx="9">
                  <c:v>73.591939999999994</c:v>
                </c:pt>
                <c:pt idx="10">
                  <c:v>#N/A</c:v>
                </c:pt>
                <c:pt idx="11">
                  <c:v>75.466840000000005</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91444736"/>
        <c:axId val="91446272"/>
      </c:scatterChart>
      <c:valAx>
        <c:axId val="914447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446272"/>
        <c:crosses val="autoZero"/>
        <c:crossBetween val="midCat"/>
        <c:majorUnit val="5"/>
      </c:valAx>
      <c:valAx>
        <c:axId val="914462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4447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70.900000000000006</c:v>
                </c:pt>
                <c:pt idx="10">
                  <c:v>70.900000000000006</c:v>
                </c:pt>
                <c:pt idx="11">
                  <c:v>70.900000000000006</c:v>
                </c:pt>
                <c:pt idx="12">
                  <c:v>70.900000000000006</c:v>
                </c:pt>
                <c:pt idx="13">
                  <c:v>70.900000000000006</c:v>
                </c:pt>
                <c:pt idx="14">
                  <c:v>72.2</c:v>
                </c:pt>
                <c:pt idx="15">
                  <c:v>73.5</c:v>
                </c:pt>
                <c:pt idx="16">
                  <c:v>74.8</c:v>
                </c:pt>
                <c:pt idx="17">
                  <c:v>76.099999999999994</c:v>
                </c:pt>
                <c:pt idx="18">
                  <c:v>77.5</c:v>
                </c:pt>
                <c:pt idx="19">
                  <c:v>78.8</c:v>
                </c:pt>
                <c:pt idx="20">
                  <c:v>80.099999999999994</c:v>
                </c:pt>
                <c:pt idx="21">
                  <c:v>81.400000000000006</c:v>
                </c:pt>
                <c:pt idx="22">
                  <c:v>82.7</c:v>
                </c:pt>
                <c:pt idx="23">
                  <c:v>84</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AFA-4F87-94CD-ED19CB9812A0}"/>
                </c:ext>
              </c:extLst>
            </c:dLbl>
            <c:dLbl>
              <c:idx val="1"/>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AFA-4F87-94CD-ED19CB9812A0}"/>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AFA-4F87-94CD-ED19CB9812A0}"/>
                </c:ext>
              </c:extLst>
            </c:dLbl>
            <c:dLbl>
              <c:idx val="3"/>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AFA-4F87-94CD-ED19CB9812A0}"/>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14A-4193-9A31-FED275E2F8A7}"/>
                </c:ext>
              </c:extLst>
            </c:dLbl>
            <c:dLbl>
              <c:idx val="6"/>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7A5-4C06-A976-F9F416D33CF6}"/>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7A5-4C06-A976-F9F416D33CF6}"/>
                </c:ext>
              </c:extLst>
            </c:dLbl>
            <c:dLbl>
              <c:idx val="8"/>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7A5-4C06-A976-F9F416D33CF6}"/>
                </c:ext>
              </c:extLst>
            </c:dLbl>
            <c:dLbl>
              <c:idx val="9"/>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835-431D-BCB1-B814386CFEEF}"/>
                </c:ext>
              </c:extLst>
            </c:dLbl>
            <c:dLbl>
              <c:idx val="10"/>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835-431D-BCB1-B814386CFEEF}"/>
                </c:ext>
              </c:extLst>
            </c:dLbl>
            <c:dLbl>
              <c:idx val="11"/>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34A-45FC-8349-9A8477F93341}"/>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34A-45FC-8349-9A8477F9334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2015</c:v>
                </c:pt>
                <c:pt idx="4">
                  <c:v>2016</c:v>
                </c:pt>
                <c:pt idx="5">
                  <c:v>2017</c:v>
                </c:pt>
                <c:pt idx="6">
                  <c:v>2017</c:v>
                </c:pt>
                <c:pt idx="7">
                  <c:v>2018</c:v>
                </c:pt>
                <c:pt idx="8">
                  <c:v>2018</c:v>
                </c:pt>
                <c:pt idx="9">
                  <c:v>2019</c:v>
                </c:pt>
                <c:pt idx="10">
                  <c:v>2019</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78.2</c:v>
                </c:pt>
                <c:pt idx="4">
                  <c:v>#N/A</c:v>
                </c:pt>
                <c:pt idx="5">
                  <c:v>#N/A</c:v>
                </c:pt>
                <c:pt idx="6">
                  <c:v>68.532958984375</c:v>
                </c:pt>
                <c:pt idx="7">
                  <c:v>#N/A</c:v>
                </c:pt>
                <c:pt idx="8">
                  <c:v>77.758070000000004</c:v>
                </c:pt>
                <c:pt idx="9">
                  <c:v>79.460800000000006</c:v>
                </c:pt>
                <c:pt idx="10">
                  <c:v>#N/A</c:v>
                </c:pt>
                <c:pt idx="11">
                  <c:v>83.333330000000004</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AFA-4F87-94CD-ED19CB9812A0}"/>
                </c:ext>
              </c:extLst>
            </c:dLbl>
            <c:dLbl>
              <c:idx val="1"/>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AFA-4F87-94CD-ED19CB9812A0}"/>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AFA-4F87-94CD-ED19CB9812A0}"/>
                </c:ext>
              </c:extLst>
            </c:dLbl>
            <c:dLbl>
              <c:idx val="3"/>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AFA-4F87-94CD-ED19CB9812A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AFA-4F87-94CD-ED19CB9812A0}"/>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14A-4193-9A31-FED275E2F8A7}"/>
                </c:ext>
              </c:extLst>
            </c:dLbl>
            <c:dLbl>
              <c:idx val="6"/>
              <c:tx>
                <c:rich>
                  <a:bodyPr/>
                  <a:lstStyle/>
                  <a:p>
                    <a:pPr>
                      <a:defRPr sz="600" b="0" i="0">
                        <a:solidFill>
                          <a:srgbClr val="000000"/>
                        </a:solidFill>
                        <a:latin typeface="Arial"/>
                        <a:ea typeface="Arial"/>
                        <a:cs typeface="Arial"/>
                      </a:defRPr>
                    </a:pPr>
                    <a:r>
                      <a:rPr lang="en-GB"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7A5-4C06-A976-F9F416D33CF6}"/>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7A5-4C06-A976-F9F416D33CF6}"/>
                </c:ext>
              </c:extLst>
            </c:dLbl>
            <c:dLbl>
              <c:idx val="8"/>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7A5-4C06-A976-F9F416D33CF6}"/>
                </c:ext>
              </c:extLst>
            </c:dLbl>
            <c:dLbl>
              <c:idx val="9"/>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835-431D-BCB1-B814386CFEEF}"/>
                </c:ext>
              </c:extLst>
            </c:dLbl>
            <c:dLbl>
              <c:idx val="10"/>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835-431D-BCB1-B814386CFEEF}"/>
                </c:ext>
              </c:extLst>
            </c:dLbl>
            <c:dLbl>
              <c:idx val="11"/>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34A-45FC-8349-9A8477F93341}"/>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34A-45FC-8349-9A8477F9334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2015</c:v>
                </c:pt>
                <c:pt idx="4">
                  <c:v>2016</c:v>
                </c:pt>
                <c:pt idx="5">
                  <c:v>2017</c:v>
                </c:pt>
                <c:pt idx="6">
                  <c:v>2017</c:v>
                </c:pt>
                <c:pt idx="7">
                  <c:v>2018</c:v>
                </c:pt>
                <c:pt idx="8">
                  <c:v>2018</c:v>
                </c:pt>
                <c:pt idx="9">
                  <c:v>2019</c:v>
                </c:pt>
                <c:pt idx="10">
                  <c:v>2019</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92.4</c:v>
                </c:pt>
                <c:pt idx="10">
                  <c:v>92.4</c:v>
                </c:pt>
                <c:pt idx="11">
                  <c:v>92.4</c:v>
                </c:pt>
                <c:pt idx="12">
                  <c:v>92.4</c:v>
                </c:pt>
                <c:pt idx="13">
                  <c:v>92.4</c:v>
                </c:pt>
                <c:pt idx="14">
                  <c:v>91.6</c:v>
                </c:pt>
                <c:pt idx="15">
                  <c:v>90.8</c:v>
                </c:pt>
                <c:pt idx="16">
                  <c:v>90.1</c:v>
                </c:pt>
                <c:pt idx="17">
                  <c:v>89.3</c:v>
                </c:pt>
                <c:pt idx="18">
                  <c:v>88.6</c:v>
                </c:pt>
                <c:pt idx="19">
                  <c:v>87.8</c:v>
                </c:pt>
                <c:pt idx="20">
                  <c:v>87</c:v>
                </c:pt>
                <c:pt idx="21">
                  <c:v>86.3</c:v>
                </c:pt>
                <c:pt idx="22">
                  <c:v>85.5</c:v>
                </c:pt>
                <c:pt idx="23">
                  <c:v>84.8</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AFA-4F87-94CD-ED19CB9812A0}"/>
                </c:ext>
              </c:extLst>
            </c:dLbl>
            <c:dLbl>
              <c:idx val="1"/>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AFA-4F87-94CD-ED19CB9812A0}"/>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AFA-4F87-94CD-ED19CB9812A0}"/>
                </c:ext>
              </c:extLst>
            </c:dLbl>
            <c:dLbl>
              <c:idx val="3"/>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AFA-4F87-94CD-ED19CB9812A0}"/>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14A-4193-9A31-FED275E2F8A7}"/>
                </c:ext>
              </c:extLst>
            </c:dLbl>
            <c:dLbl>
              <c:idx val="6"/>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7A5-4C06-A976-F9F416D33CF6}"/>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7A5-4C06-A976-F9F416D33CF6}"/>
                </c:ext>
              </c:extLst>
            </c:dLbl>
            <c:dLbl>
              <c:idx val="8"/>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7A5-4C06-A976-F9F416D33CF6}"/>
                </c:ext>
              </c:extLst>
            </c:dLbl>
            <c:dLbl>
              <c:idx val="9"/>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835-431D-BCB1-B814386CFEEF}"/>
                </c:ext>
              </c:extLst>
            </c:dLbl>
            <c:dLbl>
              <c:idx val="10"/>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835-431D-BCB1-B814386CFEEF}"/>
                </c:ext>
              </c:extLst>
            </c:dLbl>
            <c:dLbl>
              <c:idx val="11"/>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34A-45FC-8349-9A8477F93341}"/>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34A-45FC-8349-9A8477F9334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2015</c:v>
                </c:pt>
                <c:pt idx="4">
                  <c:v>2016</c:v>
                </c:pt>
                <c:pt idx="5">
                  <c:v>2017</c:v>
                </c:pt>
                <c:pt idx="6">
                  <c:v>2017</c:v>
                </c:pt>
                <c:pt idx="7">
                  <c:v>2018</c:v>
                </c:pt>
                <c:pt idx="8">
                  <c:v>2018</c:v>
                </c:pt>
                <c:pt idx="9">
                  <c:v>2019</c:v>
                </c:pt>
                <c:pt idx="10">
                  <c:v>2019</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91.2</c:v>
                </c:pt>
                <c:pt idx="4">
                  <c:v>#N/A</c:v>
                </c:pt>
                <c:pt idx="5">
                  <c:v>#N/A</c:v>
                </c:pt>
                <c:pt idx="6">
                  <c:v>90.357609999999994</c:v>
                </c:pt>
                <c:pt idx="7">
                  <c:v>#N/A</c:v>
                </c:pt>
                <c:pt idx="8">
                  <c:v>86.520039999999995</c:v>
                </c:pt>
                <c:pt idx="9">
                  <c:v>87.690669999999997</c:v>
                </c:pt>
                <c:pt idx="10">
                  <c:v>#N/A</c:v>
                </c:pt>
                <c:pt idx="11">
                  <c:v>87.037040000000005</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91933696"/>
        <c:axId val="91943680"/>
      </c:scatterChart>
      <c:valAx>
        <c:axId val="919336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43680"/>
        <c:crosses val="autoZero"/>
        <c:crossBetween val="midCat"/>
        <c:majorUnit val="5"/>
      </c:valAx>
      <c:valAx>
        <c:axId val="919436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3369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7D47-4855-9A23-4856E761187F}"/>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73.665202579999999</c:v>
                </c:pt>
                <c:pt idx="1">
                  <c:v>78.375476199999994</c:v>
                </c:pt>
                <c:pt idx="2">
                  <c:v>68.096603669999993</c:v>
                </c:pt>
                <c:pt idx="3">
                  <c:v>72.829054339999999</c:v>
                </c:pt>
                <c:pt idx="4">
                  <c:v>74.539560660000006</c:v>
                </c:pt>
                <c:pt idx="5">
                  <c:v>67.685353109999994</c:v>
                </c:pt>
              </c:numCache>
            </c:numRef>
          </c:val>
          <c:extLst>
            <c:ext xmlns:c16="http://schemas.microsoft.com/office/drawing/2014/chart" uri="{C3380CC4-5D6E-409C-BE32-E72D297353CC}">
              <c16:uniqueId val="{00000002-7D47-4855-9A23-4856E761187F}"/>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14.28342542</c:v>
                </c:pt>
                <c:pt idx="1">
                  <c:v>14.72070061</c:v>
                </c:pt>
                <c:pt idx="2">
                  <c:v>12.51808982</c:v>
                </c:pt>
                <c:pt idx="3">
                  <c:v>14.64124077</c:v>
                </c:pt>
                <c:pt idx="4">
                  <c:v>12.99076062</c:v>
                </c:pt>
                <c:pt idx="5">
                  <c:v>22.156333740000001</c:v>
                </c:pt>
              </c:numCache>
            </c:numRef>
          </c:val>
          <c:extLst>
            <c:ext xmlns:c16="http://schemas.microsoft.com/office/drawing/2014/chart" uri="{C3380CC4-5D6E-409C-BE32-E72D297353CC}">
              <c16:uniqueId val="{00000003-7D47-4855-9A23-4856E761187F}"/>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4-7D47-4855-9A23-4856E761187F}"/>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12.05137199</c:v>
                </c:pt>
                <c:pt idx="1">
                  <c:v>6.9038231830000001</c:v>
                </c:pt>
                <c:pt idx="2">
                  <c:v>19.385306509999999</c:v>
                </c:pt>
                <c:pt idx="3">
                  <c:v>12.52970489</c:v>
                </c:pt>
                <c:pt idx="4">
                  <c:v>12.46967871</c:v>
                </c:pt>
                <c:pt idx="5">
                  <c:v>10.15831315</c:v>
                </c:pt>
              </c:numCache>
            </c:numRef>
          </c:val>
          <c:extLst>
            <c:ext xmlns:c16="http://schemas.microsoft.com/office/drawing/2014/chart" uri="{C3380CC4-5D6E-409C-BE32-E72D297353CC}">
              <c16:uniqueId val="{00000005-7D47-4855-9A23-4856E761187F}"/>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69.7</c:v>
                </c:pt>
                <c:pt idx="5">
                  <c:v>69.7</c:v>
                </c:pt>
                <c:pt idx="6">
                  <c:v>69.7</c:v>
                </c:pt>
                <c:pt idx="7">
                  <c:v>69.7</c:v>
                </c:pt>
                <c:pt idx="8">
                  <c:v>69.7</c:v>
                </c:pt>
                <c:pt idx="9">
                  <c:v>70.099999999999994</c:v>
                </c:pt>
                <c:pt idx="10">
                  <c:v>70.5</c:v>
                </c:pt>
                <c:pt idx="11">
                  <c:v>70.900000000000006</c:v>
                </c:pt>
                <c:pt idx="12">
                  <c:v>71.400000000000006</c:v>
                </c:pt>
                <c:pt idx="13">
                  <c:v>71.8</c:v>
                </c:pt>
                <c:pt idx="14">
                  <c:v>72.2</c:v>
                </c:pt>
                <c:pt idx="15">
                  <c:v>72.7</c:v>
                </c:pt>
                <c:pt idx="16">
                  <c:v>73.099999999999994</c:v>
                </c:pt>
                <c:pt idx="17">
                  <c:v>73.5</c:v>
                </c:pt>
                <c:pt idx="18">
                  <c:v>73.900000000000006</c:v>
                </c:pt>
                <c:pt idx="19">
                  <c:v>74.400000000000006</c:v>
                </c:pt>
                <c:pt idx="20">
                  <c:v>74.8</c:v>
                </c:pt>
                <c:pt idx="21">
                  <c:v>75.2</c:v>
                </c:pt>
                <c:pt idx="22">
                  <c:v>75.599999999999994</c:v>
                </c:pt>
                <c:pt idx="23">
                  <c:v>76.099999999999994</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779-4710-BFF6-EE36EE4975FC}"/>
                </c:ext>
              </c:extLst>
            </c:dLbl>
            <c:dLbl>
              <c:idx val="1"/>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779-4710-BFF6-EE36EE4975FC}"/>
                </c:ext>
              </c:extLst>
            </c:dLbl>
            <c:dLbl>
              <c:idx val="3"/>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779-4710-BFF6-EE36EE4975FC}"/>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A8E-43B9-B246-165649C5C0D5}"/>
                </c:ext>
              </c:extLst>
            </c:dLbl>
            <c:dLbl>
              <c:idx val="6"/>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1B9-409E-89C0-47D55D63F211}"/>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1B9-409E-89C0-47D55D63F211}"/>
                </c:ext>
              </c:extLst>
            </c:dLbl>
            <c:dLbl>
              <c:idx val="8"/>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1B9-409E-89C0-47D55D63F211}"/>
                </c:ext>
              </c:extLst>
            </c:dLbl>
            <c:dLbl>
              <c:idx val="9"/>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C40-49FC-AE0D-B35C99E2F654}"/>
                </c:ext>
              </c:extLst>
            </c:dLbl>
            <c:dLbl>
              <c:idx val="10"/>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C40-49FC-AE0D-B35C99E2F654}"/>
                </c:ext>
              </c:extLst>
            </c:dLbl>
            <c:dLbl>
              <c:idx val="11"/>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126-4DD7-9BA5-8FF9E939EAD5}"/>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126-4DD7-9BA5-8FF9E939EAD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2015</c:v>
                </c:pt>
                <c:pt idx="4">
                  <c:v>2016</c:v>
                </c:pt>
                <c:pt idx="5">
                  <c:v>2017</c:v>
                </c:pt>
                <c:pt idx="6">
                  <c:v>2017</c:v>
                </c:pt>
                <c:pt idx="7">
                  <c:v>2018</c:v>
                </c:pt>
                <c:pt idx="8">
                  <c:v>2018</c:v>
                </c:pt>
                <c:pt idx="9">
                  <c:v>2019</c:v>
                </c:pt>
                <c:pt idx="10">
                  <c:v>2019</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71.599999999999994</c:v>
                </c:pt>
                <c:pt idx="2">
                  <c:v>#N/A</c:v>
                </c:pt>
                <c:pt idx="3">
                  <c:v>78</c:v>
                </c:pt>
                <c:pt idx="4">
                  <c:v>#N/A</c:v>
                </c:pt>
                <c:pt idx="5">
                  <c:v>#N/A</c:v>
                </c:pt>
                <c:pt idx="6">
                  <c:v>64</c:v>
                </c:pt>
                <c:pt idx="7">
                  <c:v>#N/A</c:v>
                </c:pt>
                <c:pt idx="8">
                  <c:v>72.113020000000006</c:v>
                </c:pt>
                <c:pt idx="9">
                  <c:v>74.079530000000005</c:v>
                </c:pt>
                <c:pt idx="10">
                  <c:v>#N/A</c:v>
                </c:pt>
                <c:pt idx="11">
                  <c:v>80.383009999999999</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779-4710-BFF6-EE36EE4975FC}"/>
                </c:ext>
              </c:extLst>
            </c:dLbl>
            <c:dLbl>
              <c:idx val="1"/>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779-4710-BFF6-EE36EE4975FC}"/>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779-4710-BFF6-EE36EE4975FC}"/>
                </c:ext>
              </c:extLst>
            </c:dLbl>
            <c:dLbl>
              <c:idx val="3"/>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779-4710-BFF6-EE36EE4975F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779-4710-BFF6-EE36EE4975FC}"/>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A8E-43B9-B246-165649C5C0D5}"/>
                </c:ext>
              </c:extLst>
            </c:dLbl>
            <c:dLbl>
              <c:idx val="6"/>
              <c:tx>
                <c:rich>
                  <a:bodyPr/>
                  <a:lstStyle/>
                  <a:p>
                    <a:pPr>
                      <a:defRPr sz="600" b="0" i="0">
                        <a:solidFill>
                          <a:srgbClr val="000000"/>
                        </a:solidFill>
                        <a:latin typeface="Arial"/>
                        <a:ea typeface="Arial"/>
                        <a:cs typeface="Arial"/>
                      </a:defRPr>
                    </a:pPr>
                    <a:r>
                      <a:rPr lang="en-GB"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1B9-409E-89C0-47D55D63F211}"/>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1B9-409E-89C0-47D55D63F211}"/>
                </c:ext>
              </c:extLst>
            </c:dLbl>
            <c:dLbl>
              <c:idx val="8"/>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1B9-409E-89C0-47D55D63F211}"/>
                </c:ext>
              </c:extLst>
            </c:dLbl>
            <c:dLbl>
              <c:idx val="9"/>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C40-49FC-AE0D-B35C99E2F654}"/>
                </c:ext>
              </c:extLst>
            </c:dLbl>
            <c:dLbl>
              <c:idx val="10"/>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C40-49FC-AE0D-B35C99E2F654}"/>
                </c:ext>
              </c:extLst>
            </c:dLbl>
            <c:dLbl>
              <c:idx val="11"/>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126-4DD7-9BA5-8FF9E939EAD5}"/>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126-4DD7-9BA5-8FF9E939EAD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2015</c:v>
                </c:pt>
                <c:pt idx="4">
                  <c:v>2016</c:v>
                </c:pt>
                <c:pt idx="5">
                  <c:v>2017</c:v>
                </c:pt>
                <c:pt idx="6">
                  <c:v>2017</c:v>
                </c:pt>
                <c:pt idx="7">
                  <c:v>2018</c:v>
                </c:pt>
                <c:pt idx="8">
                  <c:v>2018</c:v>
                </c:pt>
                <c:pt idx="9">
                  <c:v>2019</c:v>
                </c:pt>
                <c:pt idx="10">
                  <c:v>2019</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89.5</c:v>
                </c:pt>
                <c:pt idx="5">
                  <c:v>89.5</c:v>
                </c:pt>
                <c:pt idx="6">
                  <c:v>89.5</c:v>
                </c:pt>
                <c:pt idx="7">
                  <c:v>89.5</c:v>
                </c:pt>
                <c:pt idx="8">
                  <c:v>89.5</c:v>
                </c:pt>
                <c:pt idx="9">
                  <c:v>88.9</c:v>
                </c:pt>
                <c:pt idx="10">
                  <c:v>88.4</c:v>
                </c:pt>
                <c:pt idx="11">
                  <c:v>87.9</c:v>
                </c:pt>
                <c:pt idx="12">
                  <c:v>87.4</c:v>
                </c:pt>
                <c:pt idx="13">
                  <c:v>86.8</c:v>
                </c:pt>
                <c:pt idx="14">
                  <c:v>86.3</c:v>
                </c:pt>
                <c:pt idx="15">
                  <c:v>85.8</c:v>
                </c:pt>
                <c:pt idx="16">
                  <c:v>85.3</c:v>
                </c:pt>
                <c:pt idx="17">
                  <c:v>84.8</c:v>
                </c:pt>
                <c:pt idx="18">
                  <c:v>84.2</c:v>
                </c:pt>
                <c:pt idx="19">
                  <c:v>83.7</c:v>
                </c:pt>
                <c:pt idx="20">
                  <c:v>83.2</c:v>
                </c:pt>
                <c:pt idx="21">
                  <c:v>82.7</c:v>
                </c:pt>
                <c:pt idx="22">
                  <c:v>82.1</c:v>
                </c:pt>
                <c:pt idx="23">
                  <c:v>81.599999999999994</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779-4710-BFF6-EE36EE4975FC}"/>
                </c:ext>
              </c:extLst>
            </c:dLbl>
            <c:dLbl>
              <c:idx val="1"/>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779-4710-BFF6-EE36EE4975FC}"/>
                </c:ext>
              </c:extLst>
            </c:dLbl>
            <c:dLbl>
              <c:idx val="3"/>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779-4710-BFF6-EE36EE4975FC}"/>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A8E-43B9-B246-165649C5C0D5}"/>
                </c:ext>
              </c:extLst>
            </c:dLbl>
            <c:dLbl>
              <c:idx val="6"/>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1B9-409E-89C0-47D55D63F211}"/>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1B9-409E-89C0-47D55D63F211}"/>
                </c:ext>
              </c:extLst>
            </c:dLbl>
            <c:dLbl>
              <c:idx val="8"/>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1B9-409E-89C0-47D55D63F211}"/>
                </c:ext>
              </c:extLst>
            </c:dLbl>
            <c:dLbl>
              <c:idx val="9"/>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C40-49FC-AE0D-B35C99E2F654}"/>
                </c:ext>
              </c:extLst>
            </c:dLbl>
            <c:dLbl>
              <c:idx val="10"/>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C40-49FC-AE0D-B35C99E2F654}"/>
                </c:ext>
              </c:extLst>
            </c:dLbl>
            <c:dLbl>
              <c:idx val="11"/>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126-4DD7-9BA5-8FF9E939EAD5}"/>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126-4DD7-9BA5-8FF9E939EAD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2015</c:v>
                </c:pt>
                <c:pt idx="4">
                  <c:v>2016</c:v>
                </c:pt>
                <c:pt idx="5">
                  <c:v>2017</c:v>
                </c:pt>
                <c:pt idx="6">
                  <c:v>2017</c:v>
                </c:pt>
                <c:pt idx="7">
                  <c:v>2018</c:v>
                </c:pt>
                <c:pt idx="8">
                  <c:v>2018</c:v>
                </c:pt>
                <c:pt idx="9">
                  <c:v>2019</c:v>
                </c:pt>
                <c:pt idx="10">
                  <c:v>2019</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86.7</c:v>
                </c:pt>
                <c:pt idx="2">
                  <c:v>#N/A</c:v>
                </c:pt>
                <c:pt idx="3">
                  <c:v>89.6</c:v>
                </c:pt>
                <c:pt idx="4">
                  <c:v>#N/A</c:v>
                </c:pt>
                <c:pt idx="5">
                  <c:v>#N/A</c:v>
                </c:pt>
                <c:pt idx="6">
                  <c:v>86.142589999999998</c:v>
                </c:pt>
                <c:pt idx="7">
                  <c:v>#N/A</c:v>
                </c:pt>
                <c:pt idx="8">
                  <c:v>81.351349999999996</c:v>
                </c:pt>
                <c:pt idx="9">
                  <c:v>83.259699999999995</c:v>
                </c:pt>
                <c:pt idx="10">
                  <c:v>#N/A</c:v>
                </c:pt>
                <c:pt idx="11">
                  <c:v>82.519030000000001</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93607808"/>
        <c:axId val="93609344"/>
      </c:scatterChart>
      <c:valAx>
        <c:axId val="936078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609344"/>
        <c:crosses val="autoZero"/>
        <c:crossBetween val="midCat"/>
        <c:majorUnit val="5"/>
      </c:valAx>
      <c:valAx>
        <c:axId val="936093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60780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68</c:v>
                </c:pt>
                <c:pt idx="5">
                  <c:v>68</c:v>
                </c:pt>
                <c:pt idx="6">
                  <c:v>68</c:v>
                </c:pt>
                <c:pt idx="7">
                  <c:v>68</c:v>
                </c:pt>
                <c:pt idx="8">
                  <c:v>68</c:v>
                </c:pt>
                <c:pt idx="9">
                  <c:v>68.7</c:v>
                </c:pt>
                <c:pt idx="10">
                  <c:v>69.3</c:v>
                </c:pt>
                <c:pt idx="11">
                  <c:v>70</c:v>
                </c:pt>
                <c:pt idx="12">
                  <c:v>70.7</c:v>
                </c:pt>
                <c:pt idx="13">
                  <c:v>71.3</c:v>
                </c:pt>
                <c:pt idx="14">
                  <c:v>72</c:v>
                </c:pt>
                <c:pt idx="15">
                  <c:v>72.7</c:v>
                </c:pt>
                <c:pt idx="16">
                  <c:v>73.400000000000006</c:v>
                </c:pt>
                <c:pt idx="17">
                  <c:v>74</c:v>
                </c:pt>
                <c:pt idx="18">
                  <c:v>74.7</c:v>
                </c:pt>
                <c:pt idx="19">
                  <c:v>75.400000000000006</c:v>
                </c:pt>
                <c:pt idx="20">
                  <c:v>76</c:v>
                </c:pt>
                <c:pt idx="21">
                  <c:v>76.7</c:v>
                </c:pt>
                <c:pt idx="22">
                  <c:v>77.400000000000006</c:v>
                </c:pt>
                <c:pt idx="23">
                  <c:v>78.099999999999994</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C92-4097-9CDB-2B026A0D518A}"/>
                </c:ext>
              </c:extLst>
            </c:dLbl>
            <c:dLbl>
              <c:idx val="1"/>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C92-4097-9CDB-2B026A0D518A}"/>
                </c:ext>
              </c:extLst>
            </c:dLbl>
            <c:dLbl>
              <c:idx val="3"/>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C92-4097-9CDB-2B026A0D518A}"/>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FA1-4CA9-9D59-080540458E9E}"/>
                </c:ext>
              </c:extLst>
            </c:dLbl>
            <c:dLbl>
              <c:idx val="6"/>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3EE-43FD-A83F-4CF9C3F08339}"/>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3EE-43FD-A83F-4CF9C3F08339}"/>
                </c:ext>
              </c:extLst>
            </c:dLbl>
            <c:dLbl>
              <c:idx val="8"/>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3EE-43FD-A83F-4CF9C3F08339}"/>
                </c:ext>
              </c:extLst>
            </c:dLbl>
            <c:dLbl>
              <c:idx val="9"/>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FFE-4B33-B99C-59DF5B204D4E}"/>
                </c:ext>
              </c:extLst>
            </c:dLbl>
            <c:dLbl>
              <c:idx val="10"/>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FFE-4B33-B99C-59DF5B204D4E}"/>
                </c:ext>
              </c:extLst>
            </c:dLbl>
            <c:dLbl>
              <c:idx val="11"/>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962-4B09-AA76-EABA116B432A}"/>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962-4B09-AA76-EABA116B432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2015</c:v>
                </c:pt>
                <c:pt idx="4">
                  <c:v>2016</c:v>
                </c:pt>
                <c:pt idx="5">
                  <c:v>2017</c:v>
                </c:pt>
                <c:pt idx="6">
                  <c:v>2017</c:v>
                </c:pt>
                <c:pt idx="7">
                  <c:v>2018</c:v>
                </c:pt>
                <c:pt idx="8">
                  <c:v>2018</c:v>
                </c:pt>
                <c:pt idx="9">
                  <c:v>2019</c:v>
                </c:pt>
                <c:pt idx="10">
                  <c:v>2019</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70.8</c:v>
                </c:pt>
                <c:pt idx="2">
                  <c:v>#N/A</c:v>
                </c:pt>
                <c:pt idx="3">
                  <c:v>76.900000000000006</c:v>
                </c:pt>
                <c:pt idx="4">
                  <c:v>#N/A</c:v>
                </c:pt>
                <c:pt idx="5">
                  <c:v>#N/A</c:v>
                </c:pt>
                <c:pt idx="6">
                  <c:v>63.955234527587891</c:v>
                </c:pt>
                <c:pt idx="7">
                  <c:v>#N/A</c:v>
                </c:pt>
                <c:pt idx="8">
                  <c:v>73.560329999999993</c:v>
                </c:pt>
                <c:pt idx="9">
                  <c:v>76.508229999999998</c:v>
                </c:pt>
                <c:pt idx="10">
                  <c:v>#N/A</c:v>
                </c:pt>
                <c:pt idx="11">
                  <c:v>81.104519999999994</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C92-4097-9CDB-2B026A0D518A}"/>
                </c:ext>
              </c:extLst>
            </c:dLbl>
            <c:dLbl>
              <c:idx val="1"/>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C92-4097-9CDB-2B026A0D518A}"/>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C92-4097-9CDB-2B026A0D518A}"/>
                </c:ext>
              </c:extLst>
            </c:dLbl>
            <c:dLbl>
              <c:idx val="3"/>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C92-4097-9CDB-2B026A0D518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C92-4097-9CDB-2B026A0D518A}"/>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FA1-4CA9-9D59-080540458E9E}"/>
                </c:ext>
              </c:extLst>
            </c:dLbl>
            <c:dLbl>
              <c:idx val="6"/>
              <c:tx>
                <c:rich>
                  <a:bodyPr/>
                  <a:lstStyle/>
                  <a:p>
                    <a:pPr>
                      <a:defRPr sz="600" b="0" i="0">
                        <a:solidFill>
                          <a:srgbClr val="000000"/>
                        </a:solidFill>
                        <a:latin typeface="Arial"/>
                        <a:ea typeface="Arial"/>
                        <a:cs typeface="Arial"/>
                      </a:defRPr>
                    </a:pPr>
                    <a:r>
                      <a:rPr lang="en-GB"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3EE-43FD-A83F-4CF9C3F08339}"/>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3EE-43FD-A83F-4CF9C3F08339}"/>
                </c:ext>
              </c:extLst>
            </c:dLbl>
            <c:dLbl>
              <c:idx val="8"/>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3EE-43FD-A83F-4CF9C3F08339}"/>
                </c:ext>
              </c:extLst>
            </c:dLbl>
            <c:dLbl>
              <c:idx val="9"/>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FFE-4B33-B99C-59DF5B204D4E}"/>
                </c:ext>
              </c:extLst>
            </c:dLbl>
            <c:dLbl>
              <c:idx val="10"/>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FFE-4B33-B99C-59DF5B204D4E}"/>
                </c:ext>
              </c:extLst>
            </c:dLbl>
            <c:dLbl>
              <c:idx val="11"/>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962-4B09-AA76-EABA116B432A}"/>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962-4B09-AA76-EABA116B432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2015</c:v>
                </c:pt>
                <c:pt idx="4">
                  <c:v>2016</c:v>
                </c:pt>
                <c:pt idx="5">
                  <c:v>2017</c:v>
                </c:pt>
                <c:pt idx="6">
                  <c:v>2017</c:v>
                </c:pt>
                <c:pt idx="7">
                  <c:v>2018</c:v>
                </c:pt>
                <c:pt idx="8">
                  <c:v>2018</c:v>
                </c:pt>
                <c:pt idx="9">
                  <c:v>2019</c:v>
                </c:pt>
                <c:pt idx="10">
                  <c:v>2019</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89.8</c:v>
                </c:pt>
                <c:pt idx="5">
                  <c:v>89.8</c:v>
                </c:pt>
                <c:pt idx="6">
                  <c:v>89.8</c:v>
                </c:pt>
                <c:pt idx="7">
                  <c:v>89.8</c:v>
                </c:pt>
                <c:pt idx="8">
                  <c:v>89.8</c:v>
                </c:pt>
                <c:pt idx="9">
                  <c:v>89.4</c:v>
                </c:pt>
                <c:pt idx="10">
                  <c:v>89</c:v>
                </c:pt>
                <c:pt idx="11">
                  <c:v>88.6</c:v>
                </c:pt>
                <c:pt idx="12">
                  <c:v>88.2</c:v>
                </c:pt>
                <c:pt idx="13">
                  <c:v>87.8</c:v>
                </c:pt>
                <c:pt idx="14">
                  <c:v>87.4</c:v>
                </c:pt>
                <c:pt idx="15">
                  <c:v>86.9</c:v>
                </c:pt>
                <c:pt idx="16">
                  <c:v>86.5</c:v>
                </c:pt>
                <c:pt idx="17">
                  <c:v>86.1</c:v>
                </c:pt>
                <c:pt idx="18">
                  <c:v>85.7</c:v>
                </c:pt>
                <c:pt idx="19">
                  <c:v>85.3</c:v>
                </c:pt>
                <c:pt idx="20">
                  <c:v>84.9</c:v>
                </c:pt>
                <c:pt idx="21">
                  <c:v>84.5</c:v>
                </c:pt>
                <c:pt idx="22">
                  <c:v>84.1</c:v>
                </c:pt>
                <c:pt idx="23">
                  <c:v>83.7</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C92-4097-9CDB-2B026A0D518A}"/>
                </c:ext>
              </c:extLst>
            </c:dLbl>
            <c:dLbl>
              <c:idx val="1"/>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C92-4097-9CDB-2B026A0D518A}"/>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C92-4097-9CDB-2B026A0D518A}"/>
                </c:ext>
              </c:extLst>
            </c:dLbl>
            <c:dLbl>
              <c:idx val="3"/>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C92-4097-9CDB-2B026A0D518A}"/>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1-4CA9-9D59-080540458E9E}"/>
                </c:ext>
              </c:extLst>
            </c:dLbl>
            <c:dLbl>
              <c:idx val="6"/>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3EE-43FD-A83F-4CF9C3F08339}"/>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3EE-43FD-A83F-4CF9C3F08339}"/>
                </c:ext>
              </c:extLst>
            </c:dLbl>
            <c:dLbl>
              <c:idx val="8"/>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3EE-43FD-A83F-4CF9C3F08339}"/>
                </c:ext>
              </c:extLst>
            </c:dLbl>
            <c:dLbl>
              <c:idx val="9"/>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FFE-4B33-B99C-59DF5B204D4E}"/>
                </c:ext>
              </c:extLst>
            </c:dLbl>
            <c:dLbl>
              <c:idx val="10"/>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FFE-4B33-B99C-59DF5B204D4E}"/>
                </c:ext>
              </c:extLst>
            </c:dLbl>
            <c:dLbl>
              <c:idx val="11"/>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962-4B09-AA76-EABA116B432A}"/>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962-4B09-AA76-EABA116B432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2015</c:v>
                </c:pt>
                <c:pt idx="4">
                  <c:v>2016</c:v>
                </c:pt>
                <c:pt idx="5">
                  <c:v>2017</c:v>
                </c:pt>
                <c:pt idx="6">
                  <c:v>2017</c:v>
                </c:pt>
                <c:pt idx="7">
                  <c:v>2018</c:v>
                </c:pt>
                <c:pt idx="8">
                  <c:v>2018</c:v>
                </c:pt>
                <c:pt idx="9">
                  <c:v>2019</c:v>
                </c:pt>
                <c:pt idx="10">
                  <c:v>2019</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87.4</c:v>
                </c:pt>
                <c:pt idx="2">
                  <c:v>#N/A</c:v>
                </c:pt>
                <c:pt idx="3">
                  <c:v>89.7</c:v>
                </c:pt>
                <c:pt idx="4">
                  <c:v>#N/A</c:v>
                </c:pt>
                <c:pt idx="5">
                  <c:v>#N/A</c:v>
                </c:pt>
                <c:pt idx="6">
                  <c:v>87.835980000000006</c:v>
                </c:pt>
                <c:pt idx="7">
                  <c:v>#N/A</c:v>
                </c:pt>
                <c:pt idx="8">
                  <c:v>83.729429999999994</c:v>
                </c:pt>
                <c:pt idx="9">
                  <c:v>85.351920000000007</c:v>
                </c:pt>
                <c:pt idx="10">
                  <c:v>#N/A</c:v>
                </c:pt>
                <c:pt idx="11">
                  <c:v>83.546329999999998</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3790592"/>
        <c:axId val="93792128"/>
      </c:scatterChart>
      <c:valAx>
        <c:axId val="937905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792128"/>
        <c:crosses val="autoZero"/>
        <c:crossBetween val="midCat"/>
        <c:majorUnit val="5"/>
      </c:valAx>
      <c:valAx>
        <c:axId val="937921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79059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92.885644020000001</c:v>
                </c:pt>
                <c:pt idx="1">
                  <c:v>94.214557479999996</c:v>
                </c:pt>
                <c:pt idx="2">
                  <c:v>84.133291170000007</c:v>
                </c:pt>
                <c:pt idx="3">
                  <c:v>91.029157960000006</c:v>
                </c:pt>
                <c:pt idx="4">
                  <c:v>90.283360880000004</c:v>
                </c:pt>
                <c:pt idx="5">
                  <c:v>91.90531987</c:v>
                </c:pt>
              </c:numCache>
            </c:numRef>
          </c:val>
          <c:extLst>
            <c:ext xmlns:c16="http://schemas.microsoft.com/office/drawing/2014/chart" uri="{C3380CC4-5D6E-409C-BE32-E72D297353CC}">
              <c16:uniqueId val="{00000000-38B8-47CA-9E2E-DEBA0B7BDF13}"/>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3.3329784130000002</c:v>
                </c:pt>
                <c:pt idx="1">
                  <c:v>2.4178811219999998</c:v>
                </c:pt>
                <c:pt idx="2">
                  <c:v>12.55728365</c:v>
                </c:pt>
                <c:pt idx="3">
                  <c:v>3.651984718</c:v>
                </c:pt>
                <c:pt idx="4">
                  <c:v>7.4451631889999996</c:v>
                </c:pt>
                <c:pt idx="5">
                  <c:v>1.20904118</c:v>
                </c:pt>
              </c:numCache>
            </c:numRef>
          </c:val>
          <c:extLst>
            <c:ext xmlns:c16="http://schemas.microsoft.com/office/drawing/2014/chart" uri="{C3380CC4-5D6E-409C-BE32-E72D297353CC}">
              <c16:uniqueId val="{00000001-38B8-47CA-9E2E-DEBA0B7BDF13}"/>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38B8-47CA-9E2E-DEBA0B7BDF13}"/>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3.7813775679999999</c:v>
                </c:pt>
                <c:pt idx="1">
                  <c:v>3.3675614020000002</c:v>
                </c:pt>
                <c:pt idx="2">
                  <c:v>3.309425182</c:v>
                </c:pt>
                <c:pt idx="3">
                  <c:v>5.3188573180000001</c:v>
                </c:pt>
                <c:pt idx="4">
                  <c:v>2.271475932</c:v>
                </c:pt>
                <c:pt idx="5">
                  <c:v>6.885638954</c:v>
                </c:pt>
              </c:numCache>
            </c:numRef>
          </c:val>
          <c:extLst>
            <c:ext xmlns:c16="http://schemas.microsoft.com/office/drawing/2014/chart" uri="{C3380CC4-5D6E-409C-BE32-E72D297353CC}">
              <c16:uniqueId val="{00000003-38B8-47CA-9E2E-DEBA0B7BDF13}"/>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99.7</c:v>
                </c:pt>
                <c:pt idx="14">
                  <c:v>99.4</c:v>
                </c:pt>
                <c:pt idx="15">
                  <c:v>99.1</c:v>
                </c:pt>
                <c:pt idx="16">
                  <c:v>98.8</c:v>
                </c:pt>
                <c:pt idx="17">
                  <c:v>98.5</c:v>
                </c:pt>
                <c:pt idx="18">
                  <c:v>98.2</c:v>
                </c:pt>
                <c:pt idx="19">
                  <c:v>97.9</c:v>
                </c:pt>
                <c:pt idx="20">
                  <c:v>97.6</c:v>
                </c:pt>
                <c:pt idx="21">
                  <c:v>97.3</c:v>
                </c:pt>
                <c:pt idx="22">
                  <c:v>97.3</c:v>
                </c:pt>
                <c:pt idx="23">
                  <c:v>97.3</c:v>
                </c:pt>
              </c:numCache>
            </c:numRef>
          </c:yVal>
          <c:smooth val="0"/>
          <c:extLst>
            <c:ext xmlns:c16="http://schemas.microsoft.com/office/drawing/2014/chart" uri="{C3380CC4-5D6E-409C-BE32-E72D297353CC}">
              <c16:uniqueId val="{00000000-358C-4C65-87E4-FE62E607C5C6}"/>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58C-4C65-87E4-FE62E607C5C6}"/>
                </c:ext>
              </c:extLst>
            </c:dLbl>
            <c:dLbl>
              <c:idx val="1"/>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58C-4C65-87E4-FE62E607C5C6}"/>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58C-4C65-87E4-FE62E607C5C6}"/>
                </c:ext>
              </c:extLst>
            </c:dLbl>
            <c:dLbl>
              <c:idx val="3"/>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58C-4C65-87E4-FE62E607C5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58C-4C65-87E4-FE62E607C5C6}"/>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2BC-41DB-915F-3E0A0905B2A5}"/>
                </c:ext>
              </c:extLst>
            </c:dLbl>
            <c:dLbl>
              <c:idx val="6"/>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45B-43BD-BD4E-9E33918CFAFF}"/>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45B-43BD-BD4E-9E33918CFAFF}"/>
                </c:ext>
              </c:extLst>
            </c:dLbl>
            <c:dLbl>
              <c:idx val="8"/>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45B-43BD-BD4E-9E33918CFAFF}"/>
                </c:ext>
              </c:extLst>
            </c:dLbl>
            <c:dLbl>
              <c:idx val="9"/>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17-4C3F-8E7C-13DB3D403BD9}"/>
                </c:ext>
              </c:extLst>
            </c:dLbl>
            <c:dLbl>
              <c:idx val="10"/>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17-4C3F-8E7C-13DB3D403BD9}"/>
                </c:ext>
              </c:extLst>
            </c:dLbl>
            <c:dLbl>
              <c:idx val="11"/>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72C-400E-A149-C3C4B10CFC98}"/>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72C-400E-A149-C3C4B10CFC9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2015</c:v>
                </c:pt>
                <c:pt idx="4">
                  <c:v>2016</c:v>
                </c:pt>
                <c:pt idx="5">
                  <c:v>2017</c:v>
                </c:pt>
                <c:pt idx="6">
                  <c:v>2017</c:v>
                </c:pt>
                <c:pt idx="7">
                  <c:v>2018</c:v>
                </c:pt>
                <c:pt idx="8">
                  <c:v>2018</c:v>
                </c:pt>
                <c:pt idx="9">
                  <c:v>2019</c:v>
                </c:pt>
                <c:pt idx="10">
                  <c:v>2019</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100</c:v>
                </c:pt>
                <c:pt idx="2">
                  <c:v>#N/A</c:v>
                </c:pt>
                <c:pt idx="3">
                  <c:v>100</c:v>
                </c:pt>
                <c:pt idx="4">
                  <c:v>#N/A</c:v>
                </c:pt>
                <c:pt idx="5">
                  <c:v>#N/A</c:v>
                </c:pt>
                <c:pt idx="6">
                  <c:v>99.871340000000004</c:v>
                </c:pt>
                <c:pt idx="7">
                  <c:v>#N/A</c:v>
                </c:pt>
                <c:pt idx="8">
                  <c:v>97.000200000000007</c:v>
                </c:pt>
                <c:pt idx="9">
                  <c:v>97.307270000000003</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58C-4C65-87E4-FE62E607C5C6}"/>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70</c:v>
                </c:pt>
                <c:pt idx="1">
                  <c:v>70</c:v>
                </c:pt>
                <c:pt idx="2">
                  <c:v>70</c:v>
                </c:pt>
                <c:pt idx="3">
                  <c:v>70</c:v>
                </c:pt>
                <c:pt idx="4">
                  <c:v>70</c:v>
                </c:pt>
                <c:pt idx="5">
                  <c:v>71</c:v>
                </c:pt>
                <c:pt idx="6">
                  <c:v>71.900000000000006</c:v>
                </c:pt>
                <c:pt idx="7">
                  <c:v>72.900000000000006</c:v>
                </c:pt>
                <c:pt idx="8">
                  <c:v>73.8</c:v>
                </c:pt>
                <c:pt idx="9">
                  <c:v>74.7</c:v>
                </c:pt>
                <c:pt idx="10">
                  <c:v>75.7</c:v>
                </c:pt>
                <c:pt idx="11">
                  <c:v>76.599999999999994</c:v>
                </c:pt>
                <c:pt idx="12">
                  <c:v>77.599999999999994</c:v>
                </c:pt>
                <c:pt idx="13">
                  <c:v>78.5</c:v>
                </c:pt>
                <c:pt idx="14">
                  <c:v>79.5</c:v>
                </c:pt>
                <c:pt idx="15">
                  <c:v>80.400000000000006</c:v>
                </c:pt>
                <c:pt idx="16">
                  <c:v>81.3</c:v>
                </c:pt>
                <c:pt idx="17">
                  <c:v>82.3</c:v>
                </c:pt>
                <c:pt idx="18">
                  <c:v>83.2</c:v>
                </c:pt>
                <c:pt idx="19">
                  <c:v>84.2</c:v>
                </c:pt>
                <c:pt idx="20">
                  <c:v>85.1</c:v>
                </c:pt>
                <c:pt idx="21">
                  <c:v>86.1</c:v>
                </c:pt>
                <c:pt idx="22">
                  <c:v>87</c:v>
                </c:pt>
                <c:pt idx="23">
                  <c:v>87.9</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45B-43BD-BD4E-9E33918CFAFF}"/>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45B-43BD-BD4E-9E33918CFAFF}"/>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817-4C3F-8E7C-13DB3D403BD9}"/>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17-4C3F-8E7C-13DB3D403BD9}"/>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72C-400E-A149-C3C4B10CFC98}"/>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72C-400E-A149-C3C4B10CFC98}"/>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2006</c:v>
                </c:pt>
                <c:pt idx="1">
                  <c:v>2010</c:v>
                </c:pt>
                <c:pt idx="2">
                  <c:v>2013</c:v>
                </c:pt>
                <c:pt idx="3">
                  <c:v>2015</c:v>
                </c:pt>
                <c:pt idx="4">
                  <c:v>2016</c:v>
                </c:pt>
                <c:pt idx="5">
                  <c:v>2017</c:v>
                </c:pt>
                <c:pt idx="6">
                  <c:v>2017</c:v>
                </c:pt>
                <c:pt idx="7">
                  <c:v>2018</c:v>
                </c:pt>
                <c:pt idx="8">
                  <c:v>2018</c:v>
                </c:pt>
                <c:pt idx="9">
                  <c:v>2019</c:v>
                </c:pt>
                <c:pt idx="10">
                  <c:v>2019</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74.099999999999994</c:v>
                </c:pt>
                <c:pt idx="1">
                  <c:v>76.5</c:v>
                </c:pt>
                <c:pt idx="2">
                  <c:v>70.731707317073173</c:v>
                </c:pt>
                <c:pt idx="3">
                  <c:v>81.849999999999994</c:v>
                </c:pt>
                <c:pt idx="4">
                  <c:v>#N/A</c:v>
                </c:pt>
                <c:pt idx="5">
                  <c:v>#N/A</c:v>
                </c:pt>
                <c:pt idx="6">
                  <c:v>85.634375000000006</c:v>
                </c:pt>
                <c:pt idx="7">
                  <c:v>#N/A</c:v>
                </c:pt>
                <c:pt idx="8">
                  <c:v>82.364954999999995</c:v>
                </c:pt>
                <c:pt idx="9">
                  <c:v>82.54213</c:v>
                </c:pt>
                <c:pt idx="10">
                  <c:v>86.36363636363636</c:v>
                </c:pt>
                <c:pt idx="11">
                  <c:v>86.372034999999983</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65.2</c:v>
                </c:pt>
                <c:pt idx="5">
                  <c:v>65.2</c:v>
                </c:pt>
                <c:pt idx="6">
                  <c:v>65.2</c:v>
                </c:pt>
                <c:pt idx="7">
                  <c:v>65.2</c:v>
                </c:pt>
                <c:pt idx="8">
                  <c:v>65.2</c:v>
                </c:pt>
                <c:pt idx="9">
                  <c:v>65.8</c:v>
                </c:pt>
                <c:pt idx="10">
                  <c:v>66.400000000000006</c:v>
                </c:pt>
                <c:pt idx="11">
                  <c:v>66.900000000000006</c:v>
                </c:pt>
                <c:pt idx="12">
                  <c:v>67.5</c:v>
                </c:pt>
                <c:pt idx="13">
                  <c:v>68</c:v>
                </c:pt>
                <c:pt idx="14">
                  <c:v>68.599999999999994</c:v>
                </c:pt>
                <c:pt idx="15">
                  <c:v>69.2</c:v>
                </c:pt>
                <c:pt idx="16">
                  <c:v>69.7</c:v>
                </c:pt>
                <c:pt idx="17">
                  <c:v>70.3</c:v>
                </c:pt>
                <c:pt idx="18">
                  <c:v>70.900000000000006</c:v>
                </c:pt>
                <c:pt idx="19">
                  <c:v>71.400000000000006</c:v>
                </c:pt>
                <c:pt idx="20">
                  <c:v>72</c:v>
                </c:pt>
                <c:pt idx="21">
                  <c:v>72.5</c:v>
                </c:pt>
                <c:pt idx="22">
                  <c:v>73.099999999999994</c:v>
                </c:pt>
                <c:pt idx="23">
                  <c:v>73.7</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58C-4C65-87E4-FE62E607C5C6}"/>
                </c:ext>
              </c:extLst>
            </c:dLbl>
            <c:dLbl>
              <c:idx val="1"/>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58C-4C65-87E4-FE62E607C5C6}"/>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58C-4C65-87E4-FE62E607C5C6}"/>
                </c:ext>
              </c:extLst>
            </c:dLbl>
            <c:dLbl>
              <c:idx val="3"/>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58C-4C65-87E4-FE62E607C5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58C-4C65-87E4-FE62E607C5C6}"/>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2BC-41DB-915F-3E0A0905B2A5}"/>
                </c:ext>
              </c:extLst>
            </c:dLbl>
            <c:dLbl>
              <c:idx val="6"/>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45B-43BD-BD4E-9E33918CFAFF}"/>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45B-43BD-BD4E-9E33918CFAFF}"/>
                </c:ext>
              </c:extLst>
            </c:dLbl>
            <c:dLbl>
              <c:idx val="8"/>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45B-43BD-BD4E-9E33918CFAFF}"/>
                </c:ext>
              </c:extLst>
            </c:dLbl>
            <c:dLbl>
              <c:idx val="9"/>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17-4C3F-8E7C-13DB3D403BD9}"/>
                </c:ext>
              </c:extLst>
            </c:dLbl>
            <c:dLbl>
              <c:idx val="10"/>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817-4C3F-8E7C-13DB3D403BD9}"/>
                </c:ext>
              </c:extLst>
            </c:dLbl>
            <c:dLbl>
              <c:idx val="11"/>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72C-400E-A149-C3C4B10CFC98}"/>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72C-400E-A149-C3C4B10CFC9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2015</c:v>
                </c:pt>
                <c:pt idx="4">
                  <c:v>2016</c:v>
                </c:pt>
                <c:pt idx="5">
                  <c:v>2017</c:v>
                </c:pt>
                <c:pt idx="6">
                  <c:v>2017</c:v>
                </c:pt>
                <c:pt idx="7">
                  <c:v>2018</c:v>
                </c:pt>
                <c:pt idx="8">
                  <c:v>2018</c:v>
                </c:pt>
                <c:pt idx="9">
                  <c:v>2019</c:v>
                </c:pt>
                <c:pt idx="10">
                  <c:v>2019</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62.469899999999996</c:v>
                </c:pt>
                <c:pt idx="2">
                  <c:v>#N/A</c:v>
                </c:pt>
                <c:pt idx="3">
                  <c:v>71.3</c:v>
                </c:pt>
                <c:pt idx="4">
                  <c:v>#N/A</c:v>
                </c:pt>
                <c:pt idx="5">
                  <c:v>#N/A</c:v>
                </c:pt>
                <c:pt idx="6">
                  <c:v>76.52</c:v>
                </c:pt>
                <c:pt idx="7">
                  <c:v>#N/A</c:v>
                </c:pt>
                <c:pt idx="8">
                  <c:v>73.657341583492098</c:v>
                </c:pt>
                <c:pt idx="9">
                  <c:v>69.691829999999996</c:v>
                </c:pt>
                <c:pt idx="10">
                  <c:v>#N/A</c:v>
                </c:pt>
                <c:pt idx="11">
                  <c:v>66.974639999999994</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2344704"/>
        <c:axId val="92346624"/>
      </c:scatterChart>
      <c:valAx>
        <c:axId val="923447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346624"/>
        <c:crosses val="autoZero"/>
        <c:crossBetween val="midCat"/>
        <c:majorUnit val="5"/>
      </c:valAx>
      <c:valAx>
        <c:axId val="923466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2344704"/>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95.5</c:v>
                </c:pt>
                <c:pt idx="1">
                  <c:v>95.5</c:v>
                </c:pt>
                <c:pt idx="2">
                  <c:v>95.5</c:v>
                </c:pt>
                <c:pt idx="3">
                  <c:v>95.5</c:v>
                </c:pt>
                <c:pt idx="4">
                  <c:v>95.5</c:v>
                </c:pt>
                <c:pt idx="5">
                  <c:v>95.3</c:v>
                </c:pt>
                <c:pt idx="6">
                  <c:v>95.2</c:v>
                </c:pt>
                <c:pt idx="7">
                  <c:v>95.1</c:v>
                </c:pt>
                <c:pt idx="8">
                  <c:v>95</c:v>
                </c:pt>
                <c:pt idx="9">
                  <c:v>94.8</c:v>
                </c:pt>
                <c:pt idx="10">
                  <c:v>94.7</c:v>
                </c:pt>
                <c:pt idx="11">
                  <c:v>94.6</c:v>
                </c:pt>
                <c:pt idx="12">
                  <c:v>94.5</c:v>
                </c:pt>
                <c:pt idx="13">
                  <c:v>94.3</c:v>
                </c:pt>
                <c:pt idx="14">
                  <c:v>94.2</c:v>
                </c:pt>
                <c:pt idx="15">
                  <c:v>94.1</c:v>
                </c:pt>
                <c:pt idx="16">
                  <c:v>94</c:v>
                </c:pt>
                <c:pt idx="17">
                  <c:v>93.8</c:v>
                </c:pt>
                <c:pt idx="18">
                  <c:v>93.7</c:v>
                </c:pt>
                <c:pt idx="19">
                  <c:v>93.6</c:v>
                </c:pt>
                <c:pt idx="20">
                  <c:v>93.5</c:v>
                </c:pt>
                <c:pt idx="21">
                  <c:v>93.3</c:v>
                </c:pt>
                <c:pt idx="22">
                  <c:v>93.2</c:v>
                </c:pt>
                <c:pt idx="23">
                  <c:v>93.1</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DB-4242-9AD7-8DE8B1D67680}"/>
                </c:ext>
              </c:extLst>
            </c:dLbl>
            <c:dLbl>
              <c:idx val="1"/>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DDB-4242-9AD7-8DE8B1D67680}"/>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DDB-4242-9AD7-8DE8B1D67680}"/>
                </c:ext>
              </c:extLst>
            </c:dLbl>
            <c:dLbl>
              <c:idx val="3"/>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DDB-4242-9AD7-8DE8B1D6768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DDB-4242-9AD7-8DE8B1D67680}"/>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537-4F99-808F-31E6BF2753ED}"/>
                </c:ext>
              </c:extLst>
            </c:dLbl>
            <c:dLbl>
              <c:idx val="6"/>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B85-4BBA-84DE-E7146B7143BF}"/>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B85-4BBA-84DE-E7146B7143BF}"/>
                </c:ext>
              </c:extLst>
            </c:dLbl>
            <c:dLbl>
              <c:idx val="8"/>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B85-4BBA-84DE-E7146B7143BF}"/>
                </c:ext>
              </c:extLst>
            </c:dLbl>
            <c:dLbl>
              <c:idx val="9"/>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519-4C87-967D-54EC2EB2FF41}"/>
                </c:ext>
              </c:extLst>
            </c:dLbl>
            <c:dLbl>
              <c:idx val="10"/>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519-4C87-967D-54EC2EB2FF41}"/>
                </c:ext>
              </c:extLst>
            </c:dLbl>
            <c:dLbl>
              <c:idx val="11"/>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78C-4BBE-B7D8-C3E787BAB428}"/>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78C-4BBE-B7D8-C3E787BAB4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2015</c:v>
                </c:pt>
                <c:pt idx="4">
                  <c:v>2016</c:v>
                </c:pt>
                <c:pt idx="5">
                  <c:v>2017</c:v>
                </c:pt>
                <c:pt idx="6">
                  <c:v>2017</c:v>
                </c:pt>
                <c:pt idx="7">
                  <c:v>2018</c:v>
                </c:pt>
                <c:pt idx="8">
                  <c:v>2018</c:v>
                </c:pt>
                <c:pt idx="9">
                  <c:v>2019</c:v>
                </c:pt>
                <c:pt idx="10">
                  <c:v>2019</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96.6</c:v>
                </c:pt>
                <c:pt idx="1">
                  <c:v>92.975000000000009</c:v>
                </c:pt>
                <c:pt idx="2">
                  <c:v>93.856655290102381</c:v>
                </c:pt>
                <c:pt idx="3">
                  <c:v>94.004999999999995</c:v>
                </c:pt>
                <c:pt idx="4">
                  <c:v>#N/A</c:v>
                </c:pt>
                <c:pt idx="5">
                  <c:v>#N/A</c:v>
                </c:pt>
                <c:pt idx="6">
                  <c:v>94.226729999999989</c:v>
                </c:pt>
                <c:pt idx="7">
                  <c:v>#N/A</c:v>
                </c:pt>
                <c:pt idx="8">
                  <c:v>93.559129999999996</c:v>
                </c:pt>
                <c:pt idx="9">
                  <c:v>93.667630000000003</c:v>
                </c:pt>
                <c:pt idx="10">
                  <c:v>94.560669456066947</c:v>
                </c:pt>
                <c:pt idx="11">
                  <c:v>93.053924999999992</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83.6</c:v>
                </c:pt>
                <c:pt idx="5">
                  <c:v>83.6</c:v>
                </c:pt>
                <c:pt idx="6">
                  <c:v>83.6</c:v>
                </c:pt>
                <c:pt idx="7">
                  <c:v>83.6</c:v>
                </c:pt>
                <c:pt idx="8">
                  <c:v>83.6</c:v>
                </c:pt>
                <c:pt idx="9">
                  <c:v>83.2</c:v>
                </c:pt>
                <c:pt idx="10">
                  <c:v>82.9</c:v>
                </c:pt>
                <c:pt idx="11">
                  <c:v>82.5</c:v>
                </c:pt>
                <c:pt idx="12">
                  <c:v>82.2</c:v>
                </c:pt>
                <c:pt idx="13">
                  <c:v>81.8</c:v>
                </c:pt>
                <c:pt idx="14">
                  <c:v>81.5</c:v>
                </c:pt>
                <c:pt idx="15">
                  <c:v>81.099999999999994</c:v>
                </c:pt>
                <c:pt idx="16">
                  <c:v>80.8</c:v>
                </c:pt>
                <c:pt idx="17">
                  <c:v>80.5</c:v>
                </c:pt>
                <c:pt idx="18">
                  <c:v>80.099999999999994</c:v>
                </c:pt>
                <c:pt idx="19">
                  <c:v>79.8</c:v>
                </c:pt>
                <c:pt idx="20">
                  <c:v>79.400000000000006</c:v>
                </c:pt>
                <c:pt idx="21">
                  <c:v>79.099999999999994</c:v>
                </c:pt>
                <c:pt idx="22">
                  <c:v>78.7</c:v>
                </c:pt>
                <c:pt idx="23">
                  <c:v>78.400000000000006</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DDB-4242-9AD7-8DE8B1D67680}"/>
                </c:ext>
              </c:extLst>
            </c:dLbl>
            <c:dLbl>
              <c:idx val="1"/>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DDB-4242-9AD7-8DE8B1D67680}"/>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DDB-4242-9AD7-8DE8B1D67680}"/>
                </c:ext>
              </c:extLst>
            </c:dLbl>
            <c:dLbl>
              <c:idx val="3"/>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DDB-4242-9AD7-8DE8B1D6768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DDB-4242-9AD7-8DE8B1D67680}"/>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537-4F99-808F-31E6BF2753ED}"/>
                </c:ext>
              </c:extLst>
            </c:dLbl>
            <c:dLbl>
              <c:idx val="6"/>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B85-4BBA-84DE-E7146B7143BF}"/>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B85-4BBA-84DE-E7146B7143BF}"/>
                </c:ext>
              </c:extLst>
            </c:dLbl>
            <c:dLbl>
              <c:idx val="8"/>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B85-4BBA-84DE-E7146B7143BF}"/>
                </c:ext>
              </c:extLst>
            </c:dLbl>
            <c:dLbl>
              <c:idx val="9"/>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519-4C87-967D-54EC2EB2FF41}"/>
                </c:ext>
              </c:extLst>
            </c:dLbl>
            <c:dLbl>
              <c:idx val="10"/>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519-4C87-967D-54EC2EB2FF41}"/>
                </c:ext>
              </c:extLst>
            </c:dLbl>
            <c:dLbl>
              <c:idx val="11"/>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78C-4BBE-B7D8-C3E787BAB428}"/>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78C-4BBE-B7D8-C3E787BAB4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2015</c:v>
                </c:pt>
                <c:pt idx="4">
                  <c:v>2016</c:v>
                </c:pt>
                <c:pt idx="5">
                  <c:v>2017</c:v>
                </c:pt>
                <c:pt idx="6">
                  <c:v>2017</c:v>
                </c:pt>
                <c:pt idx="7">
                  <c:v>2018</c:v>
                </c:pt>
                <c:pt idx="8">
                  <c:v>2018</c:v>
                </c:pt>
                <c:pt idx="9">
                  <c:v>2019</c:v>
                </c:pt>
                <c:pt idx="10">
                  <c:v>2019</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77.782885000000007</c:v>
                </c:pt>
                <c:pt idx="2">
                  <c:v>#N/A</c:v>
                </c:pt>
                <c:pt idx="3">
                  <c:v>84.5</c:v>
                </c:pt>
                <c:pt idx="4">
                  <c:v>#N/A</c:v>
                </c:pt>
                <c:pt idx="5">
                  <c:v>#N/A</c:v>
                </c:pt>
                <c:pt idx="6">
                  <c:v>86.33</c:v>
                </c:pt>
                <c:pt idx="7">
                  <c:v>#N/A</c:v>
                </c:pt>
                <c:pt idx="8">
                  <c:v>86.360812012547754</c:v>
                </c:pt>
                <c:pt idx="9">
                  <c:v>76.573939999999993</c:v>
                </c:pt>
                <c:pt idx="10">
                  <c:v>#N/A</c:v>
                </c:pt>
                <c:pt idx="11">
                  <c:v>71.861469999999997</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99.7</c:v>
                </c:pt>
                <c:pt idx="14">
                  <c:v>99.4</c:v>
                </c:pt>
                <c:pt idx="15">
                  <c:v>99.1</c:v>
                </c:pt>
                <c:pt idx="16">
                  <c:v>98.8</c:v>
                </c:pt>
                <c:pt idx="17">
                  <c:v>98.6</c:v>
                </c:pt>
                <c:pt idx="18">
                  <c:v>98.3</c:v>
                </c:pt>
                <c:pt idx="19">
                  <c:v>98</c:v>
                </c:pt>
                <c:pt idx="20">
                  <c:v>97.7</c:v>
                </c:pt>
                <c:pt idx="21">
                  <c:v>97.4</c:v>
                </c:pt>
                <c:pt idx="22">
                  <c:v>97.4</c:v>
                </c:pt>
                <c:pt idx="23">
                  <c:v>97.4</c:v>
                </c:pt>
              </c:numCache>
            </c:numRef>
          </c:yVal>
          <c:smooth val="0"/>
          <c:extLst>
            <c:ext xmlns:c16="http://schemas.microsoft.com/office/drawing/2014/chart" uri="{C3380CC4-5D6E-409C-BE32-E72D297353CC}">
              <c16:uniqueId val="{0000000A-4DDB-4242-9AD7-8DE8B1D67680}"/>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DDB-4242-9AD7-8DE8B1D67680}"/>
                </c:ext>
              </c:extLst>
            </c:dLbl>
            <c:dLbl>
              <c:idx val="1"/>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DDB-4242-9AD7-8DE8B1D67680}"/>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DDB-4242-9AD7-8DE8B1D67680}"/>
                </c:ext>
              </c:extLst>
            </c:dLbl>
            <c:dLbl>
              <c:idx val="3"/>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DDB-4242-9AD7-8DE8B1D6768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DDB-4242-9AD7-8DE8B1D67680}"/>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537-4F99-808F-31E6BF2753ED}"/>
                </c:ext>
              </c:extLst>
            </c:dLbl>
            <c:dLbl>
              <c:idx val="6"/>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B85-4BBA-84DE-E7146B7143BF}"/>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B85-4BBA-84DE-E7146B7143BF}"/>
                </c:ext>
              </c:extLst>
            </c:dLbl>
            <c:dLbl>
              <c:idx val="8"/>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B85-4BBA-84DE-E7146B7143BF}"/>
                </c:ext>
              </c:extLst>
            </c:dLbl>
            <c:dLbl>
              <c:idx val="9"/>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519-4C87-967D-54EC2EB2FF41}"/>
                </c:ext>
              </c:extLst>
            </c:dLbl>
            <c:dLbl>
              <c:idx val="10"/>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519-4C87-967D-54EC2EB2FF41}"/>
                </c:ext>
              </c:extLst>
            </c:dLbl>
            <c:dLbl>
              <c:idx val="11"/>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78C-4BBE-B7D8-C3E787BAB428}"/>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78C-4BBE-B7D8-C3E787BAB4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2015</c:v>
                </c:pt>
                <c:pt idx="4">
                  <c:v>2016</c:v>
                </c:pt>
                <c:pt idx="5">
                  <c:v>2017</c:v>
                </c:pt>
                <c:pt idx="6">
                  <c:v>2017</c:v>
                </c:pt>
                <c:pt idx="7">
                  <c:v>2018</c:v>
                </c:pt>
                <c:pt idx="8">
                  <c:v>2018</c:v>
                </c:pt>
                <c:pt idx="9">
                  <c:v>2019</c:v>
                </c:pt>
                <c:pt idx="10">
                  <c:v>2019</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100</c:v>
                </c:pt>
                <c:pt idx="2">
                  <c:v>#N/A</c:v>
                </c:pt>
                <c:pt idx="3">
                  <c:v>100</c:v>
                </c:pt>
                <c:pt idx="4">
                  <c:v>#N/A</c:v>
                </c:pt>
                <c:pt idx="5">
                  <c:v>#N/A</c:v>
                </c:pt>
                <c:pt idx="6">
                  <c:v>99.92353</c:v>
                </c:pt>
                <c:pt idx="7">
                  <c:v>#N/A</c:v>
                </c:pt>
                <c:pt idx="8">
                  <c:v>97.057190000000006</c:v>
                </c:pt>
                <c:pt idx="9">
                  <c:v>97.52928</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4DDB-4242-9AD7-8DE8B1D67680}"/>
            </c:ext>
          </c:extLst>
        </c:ser>
        <c:dLbls>
          <c:showLegendKey val="0"/>
          <c:showVal val="0"/>
          <c:showCatName val="0"/>
          <c:showSerName val="0"/>
          <c:showPercent val="0"/>
          <c:showBubbleSize val="0"/>
        </c:dLbls>
        <c:axId val="131763584"/>
        <c:axId val="131771008"/>
      </c:scatterChart>
      <c:valAx>
        <c:axId val="1317635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771008"/>
        <c:crosses val="autoZero"/>
        <c:crossBetween val="midCat"/>
        <c:majorUnit val="5"/>
      </c:valAx>
      <c:valAx>
        <c:axId val="1317710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76358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41.2</c:v>
                </c:pt>
                <c:pt idx="1">
                  <c:v>41.2</c:v>
                </c:pt>
                <c:pt idx="2">
                  <c:v>41.2</c:v>
                </c:pt>
                <c:pt idx="3">
                  <c:v>41.2</c:v>
                </c:pt>
                <c:pt idx="4">
                  <c:v>41.2</c:v>
                </c:pt>
                <c:pt idx="5">
                  <c:v>43.3</c:v>
                </c:pt>
                <c:pt idx="6">
                  <c:v>45.3</c:v>
                </c:pt>
                <c:pt idx="7">
                  <c:v>47.4</c:v>
                </c:pt>
                <c:pt idx="8">
                  <c:v>49.5</c:v>
                </c:pt>
                <c:pt idx="9">
                  <c:v>51.6</c:v>
                </c:pt>
                <c:pt idx="10">
                  <c:v>53.6</c:v>
                </c:pt>
                <c:pt idx="11">
                  <c:v>55.7</c:v>
                </c:pt>
                <c:pt idx="12">
                  <c:v>57.8</c:v>
                </c:pt>
                <c:pt idx="13">
                  <c:v>59.9</c:v>
                </c:pt>
                <c:pt idx="14">
                  <c:v>61.9</c:v>
                </c:pt>
                <c:pt idx="15">
                  <c:v>64</c:v>
                </c:pt>
                <c:pt idx="16">
                  <c:v>66.099999999999994</c:v>
                </c:pt>
                <c:pt idx="17">
                  <c:v>68.2</c:v>
                </c:pt>
                <c:pt idx="18">
                  <c:v>70.2</c:v>
                </c:pt>
                <c:pt idx="19">
                  <c:v>72.3</c:v>
                </c:pt>
                <c:pt idx="20">
                  <c:v>74.400000000000006</c:v>
                </c:pt>
                <c:pt idx="21">
                  <c:v>76.5</c:v>
                </c:pt>
                <c:pt idx="22">
                  <c:v>78.5</c:v>
                </c:pt>
                <c:pt idx="23">
                  <c:v>80.599999999999994</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A02-4BE2-8CE5-6B1DB748DDBF}"/>
                </c:ext>
              </c:extLst>
            </c:dLbl>
            <c:dLbl>
              <c:idx val="1"/>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A02-4BE2-8CE5-6B1DB748DDBF}"/>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A02-4BE2-8CE5-6B1DB748DDBF}"/>
                </c:ext>
              </c:extLst>
            </c:dLbl>
            <c:dLbl>
              <c:idx val="3"/>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A02-4BE2-8CE5-6B1DB748DDB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A02-4BE2-8CE5-6B1DB748DDBF}"/>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7CD-4918-A91D-F8A0CB681871}"/>
                </c:ext>
              </c:extLst>
            </c:dLbl>
            <c:dLbl>
              <c:idx val="6"/>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1D6-4FDA-9859-2E2007419973}"/>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1D6-4FDA-9859-2E2007419973}"/>
                </c:ext>
              </c:extLst>
            </c:dLbl>
            <c:dLbl>
              <c:idx val="8"/>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1D6-4FDA-9859-2E2007419973}"/>
                </c:ext>
              </c:extLst>
            </c:dLbl>
            <c:dLbl>
              <c:idx val="9"/>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53-4930-98A7-6CA6EC9F26BD}"/>
                </c:ext>
              </c:extLst>
            </c:dLbl>
            <c:dLbl>
              <c:idx val="10"/>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53-4930-98A7-6CA6EC9F26BD}"/>
                </c:ext>
              </c:extLst>
            </c:dLbl>
            <c:dLbl>
              <c:idx val="11"/>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ED-449C-BD1B-368CD274A682}"/>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EED-449C-BD1B-368CD274A68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2015</c:v>
                </c:pt>
                <c:pt idx="4">
                  <c:v>2016</c:v>
                </c:pt>
                <c:pt idx="5">
                  <c:v>2017</c:v>
                </c:pt>
                <c:pt idx="6">
                  <c:v>2017</c:v>
                </c:pt>
                <c:pt idx="7">
                  <c:v>2018</c:v>
                </c:pt>
                <c:pt idx="8">
                  <c:v>2018</c:v>
                </c:pt>
                <c:pt idx="9">
                  <c:v>2019</c:v>
                </c:pt>
                <c:pt idx="10">
                  <c:v>2019</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46.5</c:v>
                </c:pt>
                <c:pt idx="1">
                  <c:v>59.070000000000007</c:v>
                </c:pt>
                <c:pt idx="2">
                  <c:v>46.619217081850536</c:v>
                </c:pt>
                <c:pt idx="3">
                  <c:v>66.694999999999993</c:v>
                </c:pt>
                <c:pt idx="4">
                  <c:v>#N/A</c:v>
                </c:pt>
                <c:pt idx="5">
                  <c:v>#N/A</c:v>
                </c:pt>
                <c:pt idx="6">
                  <c:v>73.509585000000001</c:v>
                </c:pt>
                <c:pt idx="7">
                  <c:v>#N/A</c:v>
                </c:pt>
                <c:pt idx="8">
                  <c:v>69.304680000000005</c:v>
                </c:pt>
                <c:pt idx="9">
                  <c:v>69.219815000000011</c:v>
                </c:pt>
                <c:pt idx="10">
                  <c:v>#N/A</c:v>
                </c:pt>
                <c:pt idx="11">
                  <c:v>79.083500000000015</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41.2</c:v>
                </c:pt>
                <c:pt idx="5">
                  <c:v>43.3</c:v>
                </c:pt>
                <c:pt idx="6">
                  <c:v>43.4</c:v>
                </c:pt>
                <c:pt idx="7">
                  <c:v>43.4</c:v>
                </c:pt>
                <c:pt idx="8">
                  <c:v>43.4</c:v>
                </c:pt>
                <c:pt idx="9">
                  <c:v>45.1</c:v>
                </c:pt>
                <c:pt idx="10">
                  <c:v>46.7</c:v>
                </c:pt>
                <c:pt idx="11">
                  <c:v>48.3</c:v>
                </c:pt>
                <c:pt idx="12">
                  <c:v>50</c:v>
                </c:pt>
                <c:pt idx="13">
                  <c:v>51.6</c:v>
                </c:pt>
                <c:pt idx="14">
                  <c:v>53.3</c:v>
                </c:pt>
                <c:pt idx="15">
                  <c:v>54.9</c:v>
                </c:pt>
                <c:pt idx="16">
                  <c:v>56.6</c:v>
                </c:pt>
                <c:pt idx="17">
                  <c:v>58.2</c:v>
                </c:pt>
                <c:pt idx="18">
                  <c:v>59.9</c:v>
                </c:pt>
                <c:pt idx="19">
                  <c:v>61.5</c:v>
                </c:pt>
                <c:pt idx="20">
                  <c:v>63.2</c:v>
                </c:pt>
                <c:pt idx="21">
                  <c:v>64.8</c:v>
                </c:pt>
                <c:pt idx="22">
                  <c:v>66.5</c:v>
                </c:pt>
                <c:pt idx="23">
                  <c:v>68.099999999999994</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A02-4BE2-8CE5-6B1DB748DDBF}"/>
                </c:ext>
              </c:extLst>
            </c:dLbl>
            <c:dLbl>
              <c:idx val="1"/>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A02-4BE2-8CE5-6B1DB748DDBF}"/>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A02-4BE2-8CE5-6B1DB748DDBF}"/>
                </c:ext>
              </c:extLst>
            </c:dLbl>
            <c:dLbl>
              <c:idx val="3"/>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A02-4BE2-8CE5-6B1DB748DDB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A02-4BE2-8CE5-6B1DB748DDBF}"/>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CD-4918-A91D-F8A0CB681871}"/>
                </c:ext>
              </c:extLst>
            </c:dLbl>
            <c:dLbl>
              <c:idx val="6"/>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1D6-4FDA-9859-2E2007419973}"/>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1D6-4FDA-9859-2E2007419973}"/>
                </c:ext>
              </c:extLst>
            </c:dLbl>
            <c:dLbl>
              <c:idx val="8"/>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1D6-4FDA-9859-2E2007419973}"/>
                </c:ext>
              </c:extLst>
            </c:dLbl>
            <c:dLbl>
              <c:idx val="9"/>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53-4930-98A7-6CA6EC9F26BD}"/>
                </c:ext>
              </c:extLst>
            </c:dLbl>
            <c:dLbl>
              <c:idx val="10"/>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53-4930-98A7-6CA6EC9F26BD}"/>
                </c:ext>
              </c:extLst>
            </c:dLbl>
            <c:dLbl>
              <c:idx val="11"/>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ED-449C-BD1B-368CD274A682}"/>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EED-449C-BD1B-368CD274A68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2015</c:v>
                </c:pt>
                <c:pt idx="4">
                  <c:v>2016</c:v>
                </c:pt>
                <c:pt idx="5">
                  <c:v>2017</c:v>
                </c:pt>
                <c:pt idx="6">
                  <c:v>2017</c:v>
                </c:pt>
                <c:pt idx="7">
                  <c:v>2018</c:v>
                </c:pt>
                <c:pt idx="8">
                  <c:v>2018</c:v>
                </c:pt>
                <c:pt idx="9">
                  <c:v>2019</c:v>
                </c:pt>
                <c:pt idx="10">
                  <c:v>2019</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44.840037000000002</c:v>
                </c:pt>
                <c:pt idx="2">
                  <c:v>#N/A</c:v>
                </c:pt>
                <c:pt idx="3">
                  <c:v>54.6</c:v>
                </c:pt>
                <c:pt idx="4">
                  <c:v>#N/A</c:v>
                </c:pt>
                <c:pt idx="5">
                  <c:v>#N/A</c:v>
                </c:pt>
                <c:pt idx="6">
                  <c:v>64.510000000000005</c:v>
                </c:pt>
                <c:pt idx="7">
                  <c:v>#N/A</c:v>
                </c:pt>
                <c:pt idx="8">
                  <c:v>58.979997872284422</c:v>
                </c:pt>
                <c:pt idx="9">
                  <c:v>61.450800000000001</c:v>
                </c:pt>
                <c:pt idx="10">
                  <c:v>#N/A</c:v>
                </c:pt>
                <c:pt idx="11">
                  <c:v>61.644129999999997</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99.7</c:v>
                </c:pt>
                <c:pt idx="14">
                  <c:v>99.3</c:v>
                </c:pt>
                <c:pt idx="15">
                  <c:v>99</c:v>
                </c:pt>
                <c:pt idx="16">
                  <c:v>98.7</c:v>
                </c:pt>
                <c:pt idx="17">
                  <c:v>98.4</c:v>
                </c:pt>
                <c:pt idx="18">
                  <c:v>98</c:v>
                </c:pt>
                <c:pt idx="19">
                  <c:v>97.7</c:v>
                </c:pt>
                <c:pt idx="20">
                  <c:v>97.4</c:v>
                </c:pt>
                <c:pt idx="21">
                  <c:v>97.1</c:v>
                </c:pt>
                <c:pt idx="22">
                  <c:v>97.1</c:v>
                </c:pt>
                <c:pt idx="23">
                  <c:v>97.1</c:v>
                </c:pt>
              </c:numCache>
            </c:numRef>
          </c:yVal>
          <c:smooth val="0"/>
          <c:extLst>
            <c:ext xmlns:c16="http://schemas.microsoft.com/office/drawing/2014/chart" uri="{C3380CC4-5D6E-409C-BE32-E72D297353CC}">
              <c16:uniqueId val="{0000000A-5A02-4BE2-8CE5-6B1DB748DDBF}"/>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A02-4BE2-8CE5-6B1DB748DDBF}"/>
                </c:ext>
              </c:extLst>
            </c:dLbl>
            <c:dLbl>
              <c:idx val="1"/>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A02-4BE2-8CE5-6B1DB748DDBF}"/>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A02-4BE2-8CE5-6B1DB748DDBF}"/>
                </c:ext>
              </c:extLst>
            </c:dLbl>
            <c:dLbl>
              <c:idx val="3"/>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A02-4BE2-8CE5-6B1DB748DDB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A02-4BE2-8CE5-6B1DB748DDBF}"/>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CD-4918-A91D-F8A0CB681871}"/>
                </c:ext>
              </c:extLst>
            </c:dLbl>
            <c:dLbl>
              <c:idx val="6"/>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1D6-4FDA-9859-2E2007419973}"/>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1D6-4FDA-9859-2E2007419973}"/>
                </c:ext>
              </c:extLst>
            </c:dLbl>
            <c:dLbl>
              <c:idx val="8"/>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1D6-4FDA-9859-2E2007419973}"/>
                </c:ext>
              </c:extLst>
            </c:dLbl>
            <c:dLbl>
              <c:idx val="9"/>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653-4930-98A7-6CA6EC9F26BD}"/>
                </c:ext>
              </c:extLst>
            </c:dLbl>
            <c:dLbl>
              <c:idx val="10"/>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53-4930-98A7-6CA6EC9F26BD}"/>
                </c:ext>
              </c:extLst>
            </c:dLbl>
            <c:dLbl>
              <c:idx val="11"/>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EED-449C-BD1B-368CD274A682}"/>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EED-449C-BD1B-368CD274A68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2015</c:v>
                </c:pt>
                <c:pt idx="4">
                  <c:v>2016</c:v>
                </c:pt>
                <c:pt idx="5">
                  <c:v>2017</c:v>
                </c:pt>
                <c:pt idx="6">
                  <c:v>2017</c:v>
                </c:pt>
                <c:pt idx="7">
                  <c:v>2018</c:v>
                </c:pt>
                <c:pt idx="8">
                  <c:v>2018</c:v>
                </c:pt>
                <c:pt idx="9">
                  <c:v>2019</c:v>
                </c:pt>
                <c:pt idx="10">
                  <c:v>2019</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100</c:v>
                </c:pt>
                <c:pt idx="2">
                  <c:v>#N/A</c:v>
                </c:pt>
                <c:pt idx="3">
                  <c:v>100</c:v>
                </c:pt>
                <c:pt idx="4">
                  <c:v>#N/A</c:v>
                </c:pt>
                <c:pt idx="5">
                  <c:v>#N/A</c:v>
                </c:pt>
                <c:pt idx="6">
                  <c:v>99.79768</c:v>
                </c:pt>
                <c:pt idx="7">
                  <c:v>#N/A</c:v>
                </c:pt>
                <c:pt idx="8">
                  <c:v>96.933710000000005</c:v>
                </c:pt>
                <c:pt idx="9">
                  <c:v>97.041420000000002</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5A02-4BE2-8CE5-6B1DB748DDBF}"/>
            </c:ext>
          </c:extLst>
        </c:ser>
        <c:dLbls>
          <c:showLegendKey val="0"/>
          <c:showVal val="0"/>
          <c:showCatName val="0"/>
          <c:showSerName val="0"/>
          <c:showPercent val="0"/>
          <c:showBubbleSize val="0"/>
        </c:dLbls>
        <c:axId val="147371136"/>
        <c:axId val="147372672"/>
      </c:scatterChart>
      <c:valAx>
        <c:axId val="1473711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372672"/>
        <c:crosses val="autoZero"/>
        <c:crossBetween val="midCat"/>
        <c:majorUnit val="5"/>
      </c:valAx>
      <c:valAx>
        <c:axId val="1473726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37113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96</c:v>
                </c:pt>
                <c:pt idx="5">
                  <c:v>96</c:v>
                </c:pt>
                <c:pt idx="6">
                  <c:v>96</c:v>
                </c:pt>
                <c:pt idx="7">
                  <c:v>96</c:v>
                </c:pt>
                <c:pt idx="8">
                  <c:v>96</c:v>
                </c:pt>
                <c:pt idx="9">
                  <c:v>96.3</c:v>
                </c:pt>
                <c:pt idx="10">
                  <c:v>96.6</c:v>
                </c:pt>
                <c:pt idx="11">
                  <c:v>96.9</c:v>
                </c:pt>
                <c:pt idx="12">
                  <c:v>97.2</c:v>
                </c:pt>
                <c:pt idx="13">
                  <c:v>97.5</c:v>
                </c:pt>
                <c:pt idx="14">
                  <c:v>97.9</c:v>
                </c:pt>
                <c:pt idx="15">
                  <c:v>98.2</c:v>
                </c:pt>
                <c:pt idx="16">
                  <c:v>98.5</c:v>
                </c:pt>
                <c:pt idx="17">
                  <c:v>98.8</c:v>
                </c:pt>
                <c:pt idx="18">
                  <c:v>99.1</c:v>
                </c:pt>
                <c:pt idx="19">
                  <c:v>99.4</c:v>
                </c:pt>
                <c:pt idx="20">
                  <c:v>99.7</c:v>
                </c:pt>
                <c:pt idx="21">
                  <c:v>100</c:v>
                </c:pt>
                <c:pt idx="22">
                  <c:v>100</c:v>
                </c:pt>
                <c:pt idx="23">
                  <c:v>100</c:v>
                </c:pt>
              </c:numCache>
            </c:numRef>
          </c:yVal>
          <c:smooth val="0"/>
          <c:extLst>
            <c:ext xmlns:c16="http://schemas.microsoft.com/office/drawing/2014/chart" uri="{C3380CC4-5D6E-409C-BE32-E72D297353CC}">
              <c16:uniqueId val="{00000000-E9CE-4200-BAD2-94AE3CC92B3C}"/>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9CE-4200-BAD2-94AE3CC92B3C}"/>
                </c:ext>
              </c:extLst>
            </c:dLbl>
            <c:dLbl>
              <c:idx val="1"/>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9CE-4200-BAD2-94AE3CC92B3C}"/>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9CE-4200-BAD2-94AE3CC92B3C}"/>
                </c:ext>
              </c:extLst>
            </c:dLbl>
            <c:dLbl>
              <c:idx val="3"/>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9CE-4200-BAD2-94AE3CC92B3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9CE-4200-BAD2-94AE3CC92B3C}"/>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031-41C3-9027-4BE8ACA92BA9}"/>
                </c:ext>
              </c:extLst>
            </c:dLbl>
            <c:dLbl>
              <c:idx val="6"/>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C29-4011-AE61-D97F1913FA8F}"/>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C29-4011-AE61-D97F1913FA8F}"/>
                </c:ext>
              </c:extLst>
            </c:dLbl>
            <c:dLbl>
              <c:idx val="8"/>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C29-4011-AE61-D97F1913FA8F}"/>
                </c:ext>
              </c:extLst>
            </c:dLbl>
            <c:dLbl>
              <c:idx val="9"/>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6EF-49C8-9E7B-29DDF40810DA}"/>
                </c:ext>
              </c:extLst>
            </c:dLbl>
            <c:dLbl>
              <c:idx val="10"/>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6EF-49C8-9E7B-29DDF40810DA}"/>
                </c:ext>
              </c:extLst>
            </c:dLbl>
            <c:dLbl>
              <c:idx val="11"/>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36C-4271-B31D-9EF1A35A681B}"/>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36C-4271-B31D-9EF1A35A68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2015</c:v>
                </c:pt>
                <c:pt idx="4">
                  <c:v>2016</c:v>
                </c:pt>
                <c:pt idx="5">
                  <c:v>2017</c:v>
                </c:pt>
                <c:pt idx="6">
                  <c:v>2017</c:v>
                </c:pt>
                <c:pt idx="7">
                  <c:v>2018</c:v>
                </c:pt>
                <c:pt idx="8">
                  <c:v>2018</c:v>
                </c:pt>
                <c:pt idx="9">
                  <c:v>2019</c:v>
                </c:pt>
                <c:pt idx="10">
                  <c:v>2019</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96.5</c:v>
                </c:pt>
                <c:pt idx="2">
                  <c:v>#N/A</c:v>
                </c:pt>
                <c:pt idx="3">
                  <c:v>98.1</c:v>
                </c:pt>
                <c:pt idx="4">
                  <c:v>#N/A</c:v>
                </c:pt>
                <c:pt idx="5">
                  <c:v>#N/A</c:v>
                </c:pt>
                <c:pt idx="6">
                  <c:v>98.948310000000006</c:v>
                </c:pt>
                <c:pt idx="7">
                  <c:v>#N/A</c:v>
                </c:pt>
                <c:pt idx="8">
                  <c:v>99.362170000000006</c:v>
                </c:pt>
                <c:pt idx="9">
                  <c:v>99.501350000000002</c:v>
                </c:pt>
                <c:pt idx="10">
                  <c:v>#N/A</c:v>
                </c:pt>
                <c:pt idx="11">
                  <c:v>99.681759999999997</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E9CE-4200-BAD2-94AE3CC92B3C}"/>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90.8</c:v>
                </c:pt>
                <c:pt idx="5">
                  <c:v>90.8</c:v>
                </c:pt>
                <c:pt idx="6">
                  <c:v>90.8</c:v>
                </c:pt>
                <c:pt idx="7">
                  <c:v>90.8</c:v>
                </c:pt>
                <c:pt idx="8">
                  <c:v>90.8</c:v>
                </c:pt>
                <c:pt idx="9">
                  <c:v>91.2</c:v>
                </c:pt>
                <c:pt idx="10">
                  <c:v>91.6</c:v>
                </c:pt>
                <c:pt idx="11">
                  <c:v>91.9</c:v>
                </c:pt>
                <c:pt idx="12">
                  <c:v>92.3</c:v>
                </c:pt>
                <c:pt idx="13">
                  <c:v>92.6</c:v>
                </c:pt>
                <c:pt idx="14">
                  <c:v>93</c:v>
                </c:pt>
                <c:pt idx="15">
                  <c:v>93.3</c:v>
                </c:pt>
                <c:pt idx="16">
                  <c:v>93.7</c:v>
                </c:pt>
                <c:pt idx="17">
                  <c:v>94.1</c:v>
                </c:pt>
                <c:pt idx="18">
                  <c:v>94.4</c:v>
                </c:pt>
                <c:pt idx="19">
                  <c:v>94.8</c:v>
                </c:pt>
                <c:pt idx="20">
                  <c:v>95.1</c:v>
                </c:pt>
                <c:pt idx="21">
                  <c:v>95.5</c:v>
                </c:pt>
                <c:pt idx="22">
                  <c:v>95.9</c:v>
                </c:pt>
                <c:pt idx="23">
                  <c:v>96.2</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2006</c:v>
                </c:pt>
                <c:pt idx="1">
                  <c:v>2010</c:v>
                </c:pt>
                <c:pt idx="2">
                  <c:v>2013</c:v>
                </c:pt>
                <c:pt idx="3">
                  <c:v>2015</c:v>
                </c:pt>
                <c:pt idx="4">
                  <c:v>2016</c:v>
                </c:pt>
                <c:pt idx="5">
                  <c:v>2017</c:v>
                </c:pt>
                <c:pt idx="6">
                  <c:v>2017</c:v>
                </c:pt>
                <c:pt idx="7">
                  <c:v>2018</c:v>
                </c:pt>
                <c:pt idx="8">
                  <c:v>2018</c:v>
                </c:pt>
                <c:pt idx="9">
                  <c:v>2019</c:v>
                </c:pt>
                <c:pt idx="10">
                  <c:v>2019</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90.024999999999991</c:v>
                </c:pt>
                <c:pt idx="2">
                  <c:v>#N/A</c:v>
                </c:pt>
                <c:pt idx="3">
                  <c:v>95.15</c:v>
                </c:pt>
                <c:pt idx="4">
                  <c:v>#N/A</c:v>
                </c:pt>
                <c:pt idx="5">
                  <c:v>#N/A</c:v>
                </c:pt>
                <c:pt idx="6">
                  <c:v>95.577875000000006</c:v>
                </c:pt>
                <c:pt idx="7">
                  <c:v>#N/A</c:v>
                </c:pt>
                <c:pt idx="8">
                  <c:v>94.154875000000004</c:v>
                </c:pt>
                <c:pt idx="9">
                  <c:v>95.133145000000013</c:v>
                </c:pt>
                <c:pt idx="10">
                  <c:v>#N/A</c:v>
                </c:pt>
                <c:pt idx="11">
                  <c:v>93.624884999999992</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38.6</c:v>
                </c:pt>
                <c:pt idx="5">
                  <c:v>38.6</c:v>
                </c:pt>
                <c:pt idx="6">
                  <c:v>38.6</c:v>
                </c:pt>
                <c:pt idx="7">
                  <c:v>38.6</c:v>
                </c:pt>
                <c:pt idx="8">
                  <c:v>38.6</c:v>
                </c:pt>
                <c:pt idx="9">
                  <c:v>42.2</c:v>
                </c:pt>
                <c:pt idx="10">
                  <c:v>45.8</c:v>
                </c:pt>
                <c:pt idx="11">
                  <c:v>49.5</c:v>
                </c:pt>
                <c:pt idx="12">
                  <c:v>53.1</c:v>
                </c:pt>
                <c:pt idx="13">
                  <c:v>56.7</c:v>
                </c:pt>
                <c:pt idx="14">
                  <c:v>60.3</c:v>
                </c:pt>
                <c:pt idx="15">
                  <c:v>63.9</c:v>
                </c:pt>
                <c:pt idx="16">
                  <c:v>67.5</c:v>
                </c:pt>
                <c:pt idx="17">
                  <c:v>71.2</c:v>
                </c:pt>
                <c:pt idx="18">
                  <c:v>74.8</c:v>
                </c:pt>
                <c:pt idx="19">
                  <c:v>78.400000000000006</c:v>
                </c:pt>
                <c:pt idx="20">
                  <c:v>82</c:v>
                </c:pt>
                <c:pt idx="21">
                  <c:v>85.6</c:v>
                </c:pt>
                <c:pt idx="22">
                  <c:v>89.3</c:v>
                </c:pt>
                <c:pt idx="23">
                  <c:v>92.9</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9CE-4200-BAD2-94AE3CC92B3C}"/>
                </c:ext>
              </c:extLst>
            </c:dLbl>
            <c:dLbl>
              <c:idx val="1"/>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9CE-4200-BAD2-94AE3CC92B3C}"/>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9CE-4200-BAD2-94AE3CC92B3C}"/>
                </c:ext>
              </c:extLst>
            </c:dLbl>
            <c:dLbl>
              <c:idx val="3"/>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9CE-4200-BAD2-94AE3CC92B3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9CE-4200-BAD2-94AE3CC92B3C}"/>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031-41C3-9027-4BE8ACA92BA9}"/>
                </c:ext>
              </c:extLst>
            </c:dLbl>
            <c:dLbl>
              <c:idx val="6"/>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C29-4011-AE61-D97F1913FA8F}"/>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C29-4011-AE61-D97F1913FA8F}"/>
                </c:ext>
              </c:extLst>
            </c:dLbl>
            <c:dLbl>
              <c:idx val="8"/>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C29-4011-AE61-D97F1913FA8F}"/>
                </c:ext>
              </c:extLst>
            </c:dLbl>
            <c:dLbl>
              <c:idx val="9"/>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6EF-49C8-9E7B-29DDF40810DA}"/>
                </c:ext>
              </c:extLst>
            </c:dLbl>
            <c:dLbl>
              <c:idx val="10"/>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6EF-49C8-9E7B-29DDF40810DA}"/>
                </c:ext>
              </c:extLst>
            </c:dLbl>
            <c:dLbl>
              <c:idx val="11"/>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36C-4271-B31D-9EF1A35A681B}"/>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36C-4271-B31D-9EF1A35A68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2015</c:v>
                </c:pt>
                <c:pt idx="4">
                  <c:v>2016</c:v>
                </c:pt>
                <c:pt idx="5">
                  <c:v>2017</c:v>
                </c:pt>
                <c:pt idx="6">
                  <c:v>2017</c:v>
                </c:pt>
                <c:pt idx="7">
                  <c:v>2018</c:v>
                </c:pt>
                <c:pt idx="8">
                  <c:v>2018</c:v>
                </c:pt>
                <c:pt idx="9">
                  <c:v>2019</c:v>
                </c:pt>
                <c:pt idx="10">
                  <c:v>2019</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49.423724999999997</c:v>
                </c:pt>
                <c:pt idx="2">
                  <c:v>#N/A</c:v>
                </c:pt>
                <c:pt idx="3">
                  <c:v>63.750500000000002</c:v>
                </c:pt>
                <c:pt idx="4">
                  <c:v>#N/A</c:v>
                </c:pt>
                <c:pt idx="5">
                  <c:v>#N/A</c:v>
                </c:pt>
                <c:pt idx="6">
                  <c:v>52.63</c:v>
                </c:pt>
                <c:pt idx="7">
                  <c:v>#N/A</c:v>
                </c:pt>
                <c:pt idx="8">
                  <c:v>77.853850797622997</c:v>
                </c:pt>
                <c:pt idx="9">
                  <c:v>80.226154986773196</c:v>
                </c:pt>
                <c:pt idx="10">
                  <c:v>89.860139860139867</c:v>
                </c:pt>
                <c:pt idx="11">
                  <c:v>84.43905436287011</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217397888"/>
        <c:axId val="238265088"/>
      </c:scatterChart>
      <c:valAx>
        <c:axId val="2173978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8265088"/>
        <c:crosses val="autoZero"/>
        <c:crossBetween val="midCat"/>
        <c:majorUnit val="5"/>
      </c:valAx>
      <c:valAx>
        <c:axId val="2382650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7888"/>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97.5</c:v>
                </c:pt>
                <c:pt idx="1">
                  <c:v>97.5</c:v>
                </c:pt>
                <c:pt idx="2">
                  <c:v>97.5</c:v>
                </c:pt>
                <c:pt idx="3">
                  <c:v>97.5</c:v>
                </c:pt>
                <c:pt idx="4">
                  <c:v>97.5</c:v>
                </c:pt>
                <c:pt idx="5">
                  <c:v>97.4</c:v>
                </c:pt>
                <c:pt idx="6">
                  <c:v>97.4</c:v>
                </c:pt>
                <c:pt idx="7">
                  <c:v>97.3</c:v>
                </c:pt>
                <c:pt idx="8">
                  <c:v>97.3</c:v>
                </c:pt>
                <c:pt idx="9">
                  <c:v>97.3</c:v>
                </c:pt>
                <c:pt idx="10">
                  <c:v>97.2</c:v>
                </c:pt>
                <c:pt idx="11">
                  <c:v>97.2</c:v>
                </c:pt>
                <c:pt idx="12">
                  <c:v>97.1</c:v>
                </c:pt>
                <c:pt idx="13">
                  <c:v>97.1</c:v>
                </c:pt>
                <c:pt idx="14">
                  <c:v>97</c:v>
                </c:pt>
                <c:pt idx="15">
                  <c:v>97</c:v>
                </c:pt>
                <c:pt idx="16">
                  <c:v>96.9</c:v>
                </c:pt>
                <c:pt idx="17">
                  <c:v>96.9</c:v>
                </c:pt>
                <c:pt idx="18">
                  <c:v>96.9</c:v>
                </c:pt>
                <c:pt idx="19">
                  <c:v>96.8</c:v>
                </c:pt>
                <c:pt idx="20">
                  <c:v>96.8</c:v>
                </c:pt>
                <c:pt idx="21">
                  <c:v>96.7</c:v>
                </c:pt>
                <c:pt idx="22">
                  <c:v>96.7</c:v>
                </c:pt>
                <c:pt idx="23">
                  <c:v>96.6</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ACA-40FB-BA06-ACC65C6B9735}"/>
                </c:ext>
              </c:extLst>
            </c:dLbl>
            <c:dLbl>
              <c:idx val="1"/>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ACA-40FB-BA06-ACC65C6B9735}"/>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CA-40FB-BA06-ACC65C6B9735}"/>
                </c:ext>
              </c:extLst>
            </c:dLbl>
            <c:dLbl>
              <c:idx val="3"/>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CA-40FB-BA06-ACC65C6B97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CA-40FB-BA06-ACC65C6B9735}"/>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26D-450E-BA5F-101232184213}"/>
                </c:ext>
              </c:extLst>
            </c:dLbl>
            <c:dLbl>
              <c:idx val="6"/>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A87-47FA-9F3E-408C44E09EE9}"/>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87-47FA-9F3E-408C44E09EE9}"/>
                </c:ext>
              </c:extLst>
            </c:dLbl>
            <c:dLbl>
              <c:idx val="8"/>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A87-47FA-9F3E-408C44E09EE9}"/>
                </c:ext>
              </c:extLst>
            </c:dLbl>
            <c:dLbl>
              <c:idx val="9"/>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7F2-40EF-8F69-388ED044844B}"/>
                </c:ext>
              </c:extLst>
            </c:dLbl>
            <c:dLbl>
              <c:idx val="10"/>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7F2-40EF-8F69-388ED044844B}"/>
                </c:ext>
              </c:extLst>
            </c:dLbl>
            <c:dLbl>
              <c:idx val="11"/>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C86-45C9-9789-9455B277882B}"/>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C86-45C9-9789-9455B277882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2015</c:v>
                </c:pt>
                <c:pt idx="4">
                  <c:v>2016</c:v>
                </c:pt>
                <c:pt idx="5">
                  <c:v>2017</c:v>
                </c:pt>
                <c:pt idx="6">
                  <c:v>2017</c:v>
                </c:pt>
                <c:pt idx="7">
                  <c:v>2018</c:v>
                </c:pt>
                <c:pt idx="8">
                  <c:v>2018</c:v>
                </c:pt>
                <c:pt idx="9">
                  <c:v>2019</c:v>
                </c:pt>
                <c:pt idx="10">
                  <c:v>2019</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96</c:v>
                </c:pt>
                <c:pt idx="1">
                  <c:v>97.642499999999984</c:v>
                </c:pt>
                <c:pt idx="2">
                  <c:v>97.269624573378834</c:v>
                </c:pt>
                <c:pt idx="3">
                  <c:v>98.929999999999993</c:v>
                </c:pt>
                <c:pt idx="4">
                  <c:v>#N/A</c:v>
                </c:pt>
                <c:pt idx="5">
                  <c:v>#N/A</c:v>
                </c:pt>
                <c:pt idx="6">
                  <c:v>97.385774999999995</c:v>
                </c:pt>
                <c:pt idx="7">
                  <c:v>#N/A</c:v>
                </c:pt>
                <c:pt idx="8">
                  <c:v>96.557470000000009</c:v>
                </c:pt>
                <c:pt idx="9">
                  <c:v>97.199844999999996</c:v>
                </c:pt>
                <c:pt idx="10">
                  <c:v>97.268907563025209</c:v>
                </c:pt>
                <c:pt idx="11">
                  <c:v>94.490350000000007</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62.9</c:v>
                </c:pt>
                <c:pt idx="5">
                  <c:v>62.9</c:v>
                </c:pt>
                <c:pt idx="6">
                  <c:v>62.9</c:v>
                </c:pt>
                <c:pt idx="7">
                  <c:v>62.9</c:v>
                </c:pt>
                <c:pt idx="8">
                  <c:v>62.9</c:v>
                </c:pt>
                <c:pt idx="9">
                  <c:v>65</c:v>
                </c:pt>
                <c:pt idx="10">
                  <c:v>67.099999999999994</c:v>
                </c:pt>
                <c:pt idx="11">
                  <c:v>69.2</c:v>
                </c:pt>
                <c:pt idx="12">
                  <c:v>71.3</c:v>
                </c:pt>
                <c:pt idx="13">
                  <c:v>73.3</c:v>
                </c:pt>
                <c:pt idx="14">
                  <c:v>75.400000000000006</c:v>
                </c:pt>
                <c:pt idx="15">
                  <c:v>77.5</c:v>
                </c:pt>
                <c:pt idx="16">
                  <c:v>79.599999999999994</c:v>
                </c:pt>
                <c:pt idx="17">
                  <c:v>81.7</c:v>
                </c:pt>
                <c:pt idx="18">
                  <c:v>83.8</c:v>
                </c:pt>
                <c:pt idx="19">
                  <c:v>85.9</c:v>
                </c:pt>
                <c:pt idx="20">
                  <c:v>88</c:v>
                </c:pt>
                <c:pt idx="21">
                  <c:v>90</c:v>
                </c:pt>
                <c:pt idx="22">
                  <c:v>92.1</c:v>
                </c:pt>
                <c:pt idx="23">
                  <c:v>94.2</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ACA-40FB-BA06-ACC65C6B9735}"/>
                </c:ext>
              </c:extLst>
            </c:dLbl>
            <c:dLbl>
              <c:idx val="1"/>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ACA-40FB-BA06-ACC65C6B9735}"/>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26D-450E-BA5F-101232184213}"/>
                </c:ext>
              </c:extLst>
            </c:dLbl>
            <c:dLbl>
              <c:idx val="6"/>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A87-47FA-9F3E-408C44E09EE9}"/>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A87-47FA-9F3E-408C44E09EE9}"/>
                </c:ext>
              </c:extLst>
            </c:dLbl>
            <c:dLbl>
              <c:idx val="8"/>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A87-47FA-9F3E-408C44E09EE9}"/>
                </c:ext>
              </c:extLst>
            </c:dLbl>
            <c:dLbl>
              <c:idx val="9"/>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7F2-40EF-8F69-388ED044844B}"/>
                </c:ext>
              </c:extLst>
            </c:dLbl>
            <c:dLbl>
              <c:idx val="10"/>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7F2-40EF-8F69-388ED044844B}"/>
                </c:ext>
              </c:extLst>
            </c:dLbl>
            <c:dLbl>
              <c:idx val="11"/>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C86-45C9-9789-9455B277882B}"/>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C86-45C9-9789-9455B277882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2015</c:v>
                </c:pt>
                <c:pt idx="4">
                  <c:v>2016</c:v>
                </c:pt>
                <c:pt idx="5">
                  <c:v>2017</c:v>
                </c:pt>
                <c:pt idx="6">
                  <c:v>2017</c:v>
                </c:pt>
                <c:pt idx="7">
                  <c:v>2018</c:v>
                </c:pt>
                <c:pt idx="8">
                  <c:v>2018</c:v>
                </c:pt>
                <c:pt idx="9">
                  <c:v>2019</c:v>
                </c:pt>
                <c:pt idx="10">
                  <c:v>2019</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61.124204999999989</c:v>
                </c:pt>
                <c:pt idx="2">
                  <c:v>85.324232081911262</c:v>
                </c:pt>
                <c:pt idx="3">
                  <c:v>76.670749999999998</c:v>
                </c:pt>
                <c:pt idx="4">
                  <c:v>#N/A</c:v>
                </c:pt>
                <c:pt idx="5">
                  <c:v>#N/A</c:v>
                </c:pt>
                <c:pt idx="6">
                  <c:v>70.86</c:v>
                </c:pt>
                <c:pt idx="7">
                  <c:v>#N/A</c:v>
                </c:pt>
                <c:pt idx="8">
                  <c:v>85.536391462635152</c:v>
                </c:pt>
                <c:pt idx="9">
                  <c:v>86.198114504710972</c:v>
                </c:pt>
                <c:pt idx="10">
                  <c:v>92.016806722689068</c:v>
                </c:pt>
                <c:pt idx="11">
                  <c:v>87.478159688683363</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98.9</c:v>
                </c:pt>
                <c:pt idx="5">
                  <c:v>98.9</c:v>
                </c:pt>
                <c:pt idx="6">
                  <c:v>98.9</c:v>
                </c:pt>
                <c:pt idx="7">
                  <c:v>98.9</c:v>
                </c:pt>
                <c:pt idx="8">
                  <c:v>98.9</c:v>
                </c:pt>
                <c:pt idx="9">
                  <c:v>99</c:v>
                </c:pt>
                <c:pt idx="10">
                  <c:v>99.1</c:v>
                </c:pt>
                <c:pt idx="11">
                  <c:v>99.2</c:v>
                </c:pt>
                <c:pt idx="12">
                  <c:v>99.3</c:v>
                </c:pt>
                <c:pt idx="13">
                  <c:v>99.3</c:v>
                </c:pt>
                <c:pt idx="14">
                  <c:v>99.4</c:v>
                </c:pt>
                <c:pt idx="15">
                  <c:v>99.5</c:v>
                </c:pt>
                <c:pt idx="16">
                  <c:v>99.6</c:v>
                </c:pt>
                <c:pt idx="17">
                  <c:v>99.7</c:v>
                </c:pt>
                <c:pt idx="18">
                  <c:v>99.7</c:v>
                </c:pt>
                <c:pt idx="19">
                  <c:v>99.8</c:v>
                </c:pt>
                <c:pt idx="20">
                  <c:v>99.9</c:v>
                </c:pt>
                <c:pt idx="21">
                  <c:v>100</c:v>
                </c:pt>
                <c:pt idx="22">
                  <c:v>100</c:v>
                </c:pt>
                <c:pt idx="23">
                  <c:v>100</c:v>
                </c:pt>
              </c:numCache>
            </c:numRef>
          </c:yVal>
          <c:smooth val="0"/>
          <c:extLst>
            <c:ext xmlns:c16="http://schemas.microsoft.com/office/drawing/2014/chart" uri="{C3380CC4-5D6E-409C-BE32-E72D297353CC}">
              <c16:uniqueId val="{0000000A-2ACA-40FB-BA06-ACC65C6B9735}"/>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ACA-40FB-BA06-ACC65C6B9735}"/>
                </c:ext>
              </c:extLst>
            </c:dLbl>
            <c:dLbl>
              <c:idx val="1"/>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ACA-40FB-BA06-ACC65C6B9735}"/>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ACA-40FB-BA06-ACC65C6B9735}"/>
                </c:ext>
              </c:extLst>
            </c:dLbl>
            <c:dLbl>
              <c:idx val="3"/>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ACA-40FB-BA06-ACC65C6B97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ACA-40FB-BA06-ACC65C6B9735}"/>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26D-450E-BA5F-101232184213}"/>
                </c:ext>
              </c:extLst>
            </c:dLbl>
            <c:dLbl>
              <c:idx val="6"/>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87-47FA-9F3E-408C44E09EE9}"/>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87-47FA-9F3E-408C44E09EE9}"/>
                </c:ext>
              </c:extLst>
            </c:dLbl>
            <c:dLbl>
              <c:idx val="8"/>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A87-47FA-9F3E-408C44E09EE9}"/>
                </c:ext>
              </c:extLst>
            </c:dLbl>
            <c:dLbl>
              <c:idx val="9"/>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7F2-40EF-8F69-388ED044844B}"/>
                </c:ext>
              </c:extLst>
            </c:dLbl>
            <c:dLbl>
              <c:idx val="10"/>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7F2-40EF-8F69-388ED044844B}"/>
                </c:ext>
              </c:extLst>
            </c:dLbl>
            <c:dLbl>
              <c:idx val="11"/>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C86-45C9-9789-9455B277882B}"/>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C86-45C9-9789-9455B277882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2015</c:v>
                </c:pt>
                <c:pt idx="4">
                  <c:v>2016</c:v>
                </c:pt>
                <c:pt idx="5">
                  <c:v>2017</c:v>
                </c:pt>
                <c:pt idx="6">
                  <c:v>2017</c:v>
                </c:pt>
                <c:pt idx="7">
                  <c:v>2018</c:v>
                </c:pt>
                <c:pt idx="8">
                  <c:v>2018</c:v>
                </c:pt>
                <c:pt idx="9">
                  <c:v>2019</c:v>
                </c:pt>
                <c:pt idx="10">
                  <c:v>2019</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99.03</c:v>
                </c:pt>
                <c:pt idx="2">
                  <c:v>#N/A</c:v>
                </c:pt>
                <c:pt idx="3">
                  <c:v>99.59</c:v>
                </c:pt>
                <c:pt idx="4">
                  <c:v>#N/A</c:v>
                </c:pt>
                <c:pt idx="5">
                  <c:v>#N/A</c:v>
                </c:pt>
                <c:pt idx="6">
                  <c:v>99.617660000000001</c:v>
                </c:pt>
                <c:pt idx="7">
                  <c:v>#N/A</c:v>
                </c:pt>
                <c:pt idx="8">
                  <c:v>99.814920000000001</c:v>
                </c:pt>
                <c:pt idx="9">
                  <c:v>99.945099999999996</c:v>
                </c:pt>
                <c:pt idx="10">
                  <c:v>#N/A</c:v>
                </c:pt>
                <c:pt idx="11">
                  <c:v>99.842579999999998</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2ACA-40FB-BA06-ACC65C6B9735}"/>
            </c:ext>
          </c:extLst>
        </c:ser>
        <c:dLbls>
          <c:showLegendKey val="0"/>
          <c:showVal val="0"/>
          <c:showCatName val="0"/>
          <c:showSerName val="0"/>
          <c:showPercent val="0"/>
          <c:showBubbleSize val="0"/>
        </c:dLbls>
        <c:axId val="385120512"/>
        <c:axId val="385150976"/>
      </c:scatterChart>
      <c:valAx>
        <c:axId val="3851205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0976"/>
        <c:crosses val="autoZero"/>
        <c:crossBetween val="midCat"/>
        <c:majorUnit val="5"/>
      </c:valAx>
      <c:valAx>
        <c:axId val="3851509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2051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81.599999999999994</c:v>
                </c:pt>
                <c:pt idx="5">
                  <c:v>81.599999999999994</c:v>
                </c:pt>
                <c:pt idx="6">
                  <c:v>81.599999999999994</c:v>
                </c:pt>
                <c:pt idx="7">
                  <c:v>81.599999999999994</c:v>
                </c:pt>
                <c:pt idx="8">
                  <c:v>81.599999999999994</c:v>
                </c:pt>
                <c:pt idx="9">
                  <c:v>82.6</c:v>
                </c:pt>
                <c:pt idx="10">
                  <c:v>83.6</c:v>
                </c:pt>
                <c:pt idx="11">
                  <c:v>84.7</c:v>
                </c:pt>
                <c:pt idx="12">
                  <c:v>85.7</c:v>
                </c:pt>
                <c:pt idx="13">
                  <c:v>86.7</c:v>
                </c:pt>
                <c:pt idx="14">
                  <c:v>87.7</c:v>
                </c:pt>
                <c:pt idx="15">
                  <c:v>88.7</c:v>
                </c:pt>
                <c:pt idx="16">
                  <c:v>89.7</c:v>
                </c:pt>
                <c:pt idx="17">
                  <c:v>90.7</c:v>
                </c:pt>
                <c:pt idx="18">
                  <c:v>91.7</c:v>
                </c:pt>
                <c:pt idx="19">
                  <c:v>92.7</c:v>
                </c:pt>
                <c:pt idx="20">
                  <c:v>93.7</c:v>
                </c:pt>
                <c:pt idx="21">
                  <c:v>94.7</c:v>
                </c:pt>
                <c:pt idx="22">
                  <c:v>95.7</c:v>
                </c:pt>
                <c:pt idx="23">
                  <c:v>96.7</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309-4CDF-B106-B9A82719ECA5}"/>
                </c:ext>
              </c:extLst>
            </c:dLbl>
            <c:dLbl>
              <c:idx val="1"/>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309-4CDF-B106-B9A82719ECA5}"/>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309-4CDF-B106-B9A82719ECA5}"/>
                </c:ext>
              </c:extLst>
            </c:dLbl>
            <c:dLbl>
              <c:idx val="3"/>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309-4CDF-B106-B9A82719ECA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309-4CDF-B106-B9A82719ECA5}"/>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EB4-4E0B-89DB-1E77C05D5384}"/>
                </c:ext>
              </c:extLst>
            </c:dLbl>
            <c:dLbl>
              <c:idx val="6"/>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6EF-40E8-8F8B-2CD3760A119E}"/>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6EF-40E8-8F8B-2CD3760A119E}"/>
                </c:ext>
              </c:extLst>
            </c:dLbl>
            <c:dLbl>
              <c:idx val="8"/>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6EF-40E8-8F8B-2CD3760A119E}"/>
                </c:ext>
              </c:extLst>
            </c:dLbl>
            <c:dLbl>
              <c:idx val="9"/>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146-46C5-BEC3-5E69AF07E9ED}"/>
                </c:ext>
              </c:extLst>
            </c:dLbl>
            <c:dLbl>
              <c:idx val="10"/>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146-46C5-BEC3-5E69AF07E9ED}"/>
                </c:ext>
              </c:extLst>
            </c:dLbl>
            <c:dLbl>
              <c:idx val="11"/>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6D-4A49-A3C6-18FE89889F63}"/>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B6D-4A49-A3C6-18FE89889F6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2015</c:v>
                </c:pt>
                <c:pt idx="4">
                  <c:v>2016</c:v>
                </c:pt>
                <c:pt idx="5">
                  <c:v>2017</c:v>
                </c:pt>
                <c:pt idx="6">
                  <c:v>2017</c:v>
                </c:pt>
                <c:pt idx="7">
                  <c:v>2018</c:v>
                </c:pt>
                <c:pt idx="8">
                  <c:v>2018</c:v>
                </c:pt>
                <c:pt idx="9">
                  <c:v>2019</c:v>
                </c:pt>
                <c:pt idx="10">
                  <c:v>2019</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81.977499999999992</c:v>
                </c:pt>
                <c:pt idx="2">
                  <c:v>#N/A</c:v>
                </c:pt>
                <c:pt idx="3">
                  <c:v>90.319999999999979</c:v>
                </c:pt>
                <c:pt idx="4">
                  <c:v>#N/A</c:v>
                </c:pt>
                <c:pt idx="5">
                  <c:v>#N/A</c:v>
                </c:pt>
                <c:pt idx="6">
                  <c:v>93.026710000000008</c:v>
                </c:pt>
                <c:pt idx="7">
                  <c:v>#N/A</c:v>
                </c:pt>
                <c:pt idx="8">
                  <c:v>91.351755000000011</c:v>
                </c:pt>
                <c:pt idx="9">
                  <c:v>92.658344999999997</c:v>
                </c:pt>
                <c:pt idx="10">
                  <c:v>#N/A</c:v>
                </c:pt>
                <c:pt idx="11">
                  <c:v>92.680824999999984</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13.1</c:v>
                </c:pt>
                <c:pt idx="5">
                  <c:v>13.1</c:v>
                </c:pt>
                <c:pt idx="6">
                  <c:v>13.1</c:v>
                </c:pt>
                <c:pt idx="7">
                  <c:v>13.1</c:v>
                </c:pt>
                <c:pt idx="8">
                  <c:v>13.1</c:v>
                </c:pt>
                <c:pt idx="9">
                  <c:v>17.8</c:v>
                </c:pt>
                <c:pt idx="10">
                  <c:v>22.5</c:v>
                </c:pt>
                <c:pt idx="11">
                  <c:v>27.3</c:v>
                </c:pt>
                <c:pt idx="12">
                  <c:v>32</c:v>
                </c:pt>
                <c:pt idx="13">
                  <c:v>36.799999999999997</c:v>
                </c:pt>
                <c:pt idx="14">
                  <c:v>41.5</c:v>
                </c:pt>
                <c:pt idx="15">
                  <c:v>46.2</c:v>
                </c:pt>
                <c:pt idx="16">
                  <c:v>51</c:v>
                </c:pt>
                <c:pt idx="17">
                  <c:v>55.7</c:v>
                </c:pt>
                <c:pt idx="18">
                  <c:v>60.4</c:v>
                </c:pt>
                <c:pt idx="19">
                  <c:v>65.2</c:v>
                </c:pt>
                <c:pt idx="20">
                  <c:v>69.900000000000006</c:v>
                </c:pt>
                <c:pt idx="21">
                  <c:v>74.7</c:v>
                </c:pt>
                <c:pt idx="22">
                  <c:v>79.400000000000006</c:v>
                </c:pt>
                <c:pt idx="23">
                  <c:v>84.1</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309-4CDF-B106-B9A82719ECA5}"/>
                </c:ext>
              </c:extLst>
            </c:dLbl>
            <c:dLbl>
              <c:idx val="1"/>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309-4CDF-B106-B9A82719ECA5}"/>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B4-4E0B-89DB-1E77C05D5384}"/>
                </c:ext>
              </c:extLst>
            </c:dLbl>
            <c:dLbl>
              <c:idx val="6"/>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6EF-40E8-8F8B-2CD3760A119E}"/>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6EF-40E8-8F8B-2CD3760A119E}"/>
                </c:ext>
              </c:extLst>
            </c:dLbl>
            <c:dLbl>
              <c:idx val="8"/>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6EF-40E8-8F8B-2CD3760A119E}"/>
                </c:ext>
              </c:extLst>
            </c:dLbl>
            <c:dLbl>
              <c:idx val="9"/>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146-46C5-BEC3-5E69AF07E9ED}"/>
                </c:ext>
              </c:extLst>
            </c:dLbl>
            <c:dLbl>
              <c:idx val="10"/>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146-46C5-BEC3-5E69AF07E9ED}"/>
                </c:ext>
              </c:extLst>
            </c:dLbl>
            <c:dLbl>
              <c:idx val="11"/>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6D-4A49-A3C6-18FE89889F63}"/>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B6D-4A49-A3C6-18FE89889F6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2015</c:v>
                </c:pt>
                <c:pt idx="4">
                  <c:v>2016</c:v>
                </c:pt>
                <c:pt idx="5">
                  <c:v>2017</c:v>
                </c:pt>
                <c:pt idx="6">
                  <c:v>2017</c:v>
                </c:pt>
                <c:pt idx="7">
                  <c:v>2018</c:v>
                </c:pt>
                <c:pt idx="8">
                  <c:v>2018</c:v>
                </c:pt>
                <c:pt idx="9">
                  <c:v>2019</c:v>
                </c:pt>
                <c:pt idx="10">
                  <c:v>2019</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29.593877499999998</c:v>
                </c:pt>
                <c:pt idx="2">
                  <c:v>#N/A</c:v>
                </c:pt>
                <c:pt idx="3">
                  <c:v>43.714879999999987</c:v>
                </c:pt>
                <c:pt idx="4">
                  <c:v>#N/A</c:v>
                </c:pt>
                <c:pt idx="5">
                  <c:v>#N/A</c:v>
                </c:pt>
                <c:pt idx="6">
                  <c:v>30.9</c:v>
                </c:pt>
                <c:pt idx="7">
                  <c:v>#N/A</c:v>
                </c:pt>
                <c:pt idx="8">
                  <c:v>67.93924255751493</c:v>
                </c:pt>
                <c:pt idx="9">
                  <c:v>72.278413161349135</c:v>
                </c:pt>
                <c:pt idx="10">
                  <c:v>#N/A</c:v>
                </c:pt>
                <c:pt idx="11">
                  <c:v>80.325328805611235</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92.7</c:v>
                </c:pt>
                <c:pt idx="5">
                  <c:v>92.7</c:v>
                </c:pt>
                <c:pt idx="6">
                  <c:v>92.7</c:v>
                </c:pt>
                <c:pt idx="7">
                  <c:v>92.7</c:v>
                </c:pt>
                <c:pt idx="8">
                  <c:v>92.7</c:v>
                </c:pt>
                <c:pt idx="9">
                  <c:v>93.3</c:v>
                </c:pt>
                <c:pt idx="10">
                  <c:v>93.8</c:v>
                </c:pt>
                <c:pt idx="11">
                  <c:v>94.4</c:v>
                </c:pt>
                <c:pt idx="12">
                  <c:v>95</c:v>
                </c:pt>
                <c:pt idx="13">
                  <c:v>95.5</c:v>
                </c:pt>
                <c:pt idx="14">
                  <c:v>96.1</c:v>
                </c:pt>
                <c:pt idx="15">
                  <c:v>96.6</c:v>
                </c:pt>
                <c:pt idx="16">
                  <c:v>97.2</c:v>
                </c:pt>
                <c:pt idx="17">
                  <c:v>97.7</c:v>
                </c:pt>
                <c:pt idx="18">
                  <c:v>98.3</c:v>
                </c:pt>
                <c:pt idx="19">
                  <c:v>98.9</c:v>
                </c:pt>
                <c:pt idx="20">
                  <c:v>99.4</c:v>
                </c:pt>
                <c:pt idx="21">
                  <c:v>100</c:v>
                </c:pt>
                <c:pt idx="22">
                  <c:v>100</c:v>
                </c:pt>
                <c:pt idx="23">
                  <c:v>100</c:v>
                </c:pt>
              </c:numCache>
            </c:numRef>
          </c:yVal>
          <c:smooth val="0"/>
          <c:extLst>
            <c:ext xmlns:c16="http://schemas.microsoft.com/office/drawing/2014/chart" uri="{C3380CC4-5D6E-409C-BE32-E72D297353CC}">
              <c16:uniqueId val="{0000000A-1309-4CDF-B106-B9A82719ECA5}"/>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309-4CDF-B106-B9A82719ECA5}"/>
                </c:ext>
              </c:extLst>
            </c:dLbl>
            <c:dLbl>
              <c:idx val="1"/>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309-4CDF-B106-B9A82719ECA5}"/>
                </c:ext>
              </c:extLst>
            </c:dLbl>
            <c:dLbl>
              <c:idx val="2"/>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309-4CDF-B106-B9A82719ECA5}"/>
                </c:ext>
              </c:extLst>
            </c:dLbl>
            <c:dLbl>
              <c:idx val="3"/>
              <c:tx>
                <c:rich>
                  <a:bodyPr/>
                  <a:lstStyle/>
                  <a:p>
                    <a:pPr>
                      <a:defRPr sz="600" b="0" i="0">
                        <a:solidFill>
                          <a:srgbClr val="000000"/>
                        </a:solidFill>
                        <a:latin typeface="Arial"/>
                        <a:ea typeface="Arial"/>
                        <a:cs typeface="Arial"/>
                      </a:defRPr>
                    </a:pPr>
                    <a:r>
                      <a:rPr lang="en-US" sz="600"/>
                      <a:t>INEI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309-4CDF-B106-B9A82719ECA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309-4CDF-B106-B9A82719ECA5}"/>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EB4-4E0B-89DB-1E77C05D5384}"/>
                </c:ext>
              </c:extLst>
            </c:dLbl>
            <c:dLbl>
              <c:idx val="6"/>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6EF-40E8-8F8B-2CD3760A119E}"/>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6EF-40E8-8F8B-2CD3760A119E}"/>
                </c:ext>
              </c:extLst>
            </c:dLbl>
            <c:dLbl>
              <c:idx val="8"/>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6EF-40E8-8F8B-2CD3760A119E}"/>
                </c:ext>
              </c:extLst>
            </c:dLbl>
            <c:dLbl>
              <c:idx val="9"/>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146-46C5-BEC3-5E69AF07E9ED}"/>
                </c:ext>
              </c:extLst>
            </c:dLbl>
            <c:dLbl>
              <c:idx val="10"/>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146-46C5-BEC3-5E69AF07E9ED}"/>
                </c:ext>
              </c:extLst>
            </c:dLbl>
            <c:dLbl>
              <c:idx val="11"/>
              <c:tx>
                <c:rich>
                  <a:bodyPr/>
                  <a:lstStyle/>
                  <a:p>
                    <a:pPr>
                      <a:defRPr sz="600" b="0" i="0">
                        <a:solidFill>
                          <a:srgbClr val="000000"/>
                        </a:solidFill>
                        <a:latin typeface="Arial"/>
                        <a:ea typeface="Arial"/>
                        <a:cs typeface="Arial"/>
                      </a:defRPr>
                    </a:pPr>
                    <a:r>
                      <a:rPr lang="en-US" sz="600"/>
                      <a:t>INEI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B6D-4A49-A3C6-18FE89889F63}"/>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B6D-4A49-A3C6-18FE89889F6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2015</c:v>
                </c:pt>
                <c:pt idx="4">
                  <c:v>2016</c:v>
                </c:pt>
                <c:pt idx="5">
                  <c:v>2017</c:v>
                </c:pt>
                <c:pt idx="6">
                  <c:v>2017</c:v>
                </c:pt>
                <c:pt idx="7">
                  <c:v>2018</c:v>
                </c:pt>
                <c:pt idx="8">
                  <c:v>2018</c:v>
                </c:pt>
                <c:pt idx="9">
                  <c:v>2019</c:v>
                </c:pt>
                <c:pt idx="10">
                  <c:v>2019</c:v>
                </c:pt>
                <c:pt idx="11">
                  <c:v>2021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93.82</c:v>
                </c:pt>
                <c:pt idx="2">
                  <c:v>#N/A</c:v>
                </c:pt>
                <c:pt idx="3">
                  <c:v>96.18</c:v>
                </c:pt>
                <c:pt idx="4">
                  <c:v>#N/A</c:v>
                </c:pt>
                <c:pt idx="5">
                  <c:v>#N/A</c:v>
                </c:pt>
                <c:pt idx="6">
                  <c:v>98.003780000000006</c:v>
                </c:pt>
                <c:pt idx="7">
                  <c:v>#N/A</c:v>
                </c:pt>
                <c:pt idx="8">
                  <c:v>98.833950000000002</c:v>
                </c:pt>
                <c:pt idx="9">
                  <c:v>98.969980000000007</c:v>
                </c:pt>
                <c:pt idx="10">
                  <c:v>#N/A</c:v>
                </c:pt>
                <c:pt idx="11">
                  <c:v>99.506330000000005</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1309-4CDF-B106-B9A82719ECA5}"/>
            </c:ext>
          </c:extLst>
        </c:ser>
        <c:dLbls>
          <c:showLegendKey val="0"/>
          <c:showVal val="0"/>
          <c:showCatName val="0"/>
          <c:showSerName val="0"/>
          <c:showPercent val="0"/>
          <c:showBubbleSize val="0"/>
        </c:dLbls>
        <c:axId val="75123712"/>
        <c:axId val="75141888"/>
      </c:scatterChart>
      <c:valAx>
        <c:axId val="751237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41888"/>
        <c:crosses val="autoZero"/>
        <c:crossBetween val="midCat"/>
        <c:majorUnit val="5"/>
      </c:valAx>
      <c:valAx>
        <c:axId val="751418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371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FBF01E0A-0793-42F5-ABAE-AF367DF2469B}"/>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2FE5B464-ECE6-4772-B591-C7E7D257F8AF}"/>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911261A6-E264-415C-8EC1-7105EE5B75FD}"/>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A461B0AE-8C92-409F-9378-606A7B2F3233}"/>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D9DE151E-9378-42FE-931B-A5EACB65DFCF}"/>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3E69BA23-F6DF-47A4-B345-9FBC295A75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12DA1988-5780-48FB-B829-2E9F01D7B1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B51FD5F5-2BA8-4778-9DD7-23A58C4E77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D37C2A8D-AC2F-448C-BE71-4468CF43E098}"/>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0EA0589A-A9AB-41B3-8044-9632235A3A88}"/>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ADEDF125-6CC5-41D5-8172-096113EDEBFF}"/>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14230E16-D498-4C7C-B2ED-8AE6A0BEF316}"/>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33C9812D-F7C5-4423-B868-F06A1D42E7ED}"/>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86C3F88B-72E2-43C0-B861-FA6B8CD78458}"/>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8DB9CC11-97B5-4D83-BEF6-478E2B9C764A}"/>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B02BF-759E-4C8E-A4E7-921C831074DC}">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98" customWidth="true"/>
    <col min="2" max="2" width="2.375" style="298" customWidth="true"/>
    <col min="3" max="3" width="58" style="298" customWidth="true"/>
    <col min="4" max="4" width="7.75" style="298" customWidth="true"/>
    <col min="5" max="16384" width="7.75" style="298"/>
  </cols>
  <sheetData>
    <row xmlns:x14ac="http://schemas.microsoft.com/office/spreadsheetml/2009/9/ac" r="1" ht="29.25" customHeight="true" x14ac:dyDescent="0.25">
      <c r="A1" s="295"/>
      <c r="B1" s="296"/>
      <c r="C1" s="296"/>
      <c r="D1" s="296"/>
      <c r="E1" s="297"/>
      <c r="F1" s="297"/>
      <c r="G1" s="297"/>
      <c r="H1" s="297"/>
      <c r="I1" s="297"/>
      <c r="J1" s="297"/>
      <c r="K1" s="297"/>
      <c r="L1" s="297"/>
      <c r="M1" s="297"/>
      <c r="N1" s="297"/>
      <c r="O1" s="297"/>
      <c r="P1" s="297"/>
      <c r="Q1" s="297"/>
      <c r="R1" s="297"/>
    </row>
    <row xmlns:x14ac="http://schemas.microsoft.com/office/spreadsheetml/2009/9/ac" r="2" ht="23.25" x14ac:dyDescent="0.35">
      <c r="A2" s="296"/>
      <c r="B2" s="296"/>
      <c r="C2" s="299"/>
      <c r="D2" s="296"/>
      <c r="E2" s="297"/>
      <c r="F2" s="297"/>
      <c r="G2" s="296"/>
      <c r="H2" s="297"/>
      <c r="I2" s="297"/>
      <c r="J2" s="297"/>
      <c r="K2" s="297"/>
      <c r="L2" s="297"/>
      <c r="M2" s="297"/>
      <c r="N2" s="297"/>
      <c r="O2" s="297"/>
      <c r="P2" s="297"/>
      <c r="Q2" s="297"/>
      <c r="R2" s="297"/>
    </row>
    <row xmlns:x14ac="http://schemas.microsoft.com/office/spreadsheetml/2009/9/ac" r="3" ht="15" x14ac:dyDescent="0.2">
      <c r="A3" s="296"/>
      <c r="B3" s="296"/>
      <c r="C3" s="296"/>
      <c r="D3" s="296"/>
      <c r="F3" s="296"/>
      <c r="G3" s="296"/>
      <c r="H3" s="300"/>
      <c r="I3" s="300"/>
      <c r="J3" s="300"/>
      <c r="K3" s="300"/>
      <c r="L3" s="297"/>
      <c r="M3" s="297"/>
      <c r="N3" s="297"/>
      <c r="O3" s="297"/>
      <c r="P3" s="297"/>
      <c r="Q3" s="297"/>
      <c r="R3" s="297"/>
    </row>
    <row xmlns:x14ac="http://schemas.microsoft.com/office/spreadsheetml/2009/9/ac" r="4" ht="40.5" x14ac:dyDescent="0.2">
      <c r="A4" s="296"/>
      <c r="B4" s="296"/>
      <c r="C4" s="301" t="s">
        <v>129</v>
      </c>
      <c r="D4" s="296"/>
      <c r="E4" s="302"/>
      <c r="F4" s="297"/>
      <c r="G4" s="296"/>
      <c r="H4" s="297"/>
      <c r="I4" s="297"/>
      <c r="J4" s="297"/>
      <c r="K4" s="297"/>
      <c r="L4" s="297"/>
      <c r="M4" s="297"/>
      <c r="N4" s="297"/>
      <c r="O4" s="297"/>
      <c r="P4" s="297"/>
      <c r="Q4" s="297"/>
      <c r="R4" s="297"/>
    </row>
    <row xmlns:x14ac="http://schemas.microsoft.com/office/spreadsheetml/2009/9/ac" r="5" ht="20.25" x14ac:dyDescent="0.2">
      <c r="A5" s="296"/>
      <c r="B5" s="296"/>
      <c r="C5" s="303"/>
      <c r="D5" s="296"/>
      <c r="E5" s="302"/>
      <c r="F5" s="297"/>
      <c r="G5" s="296"/>
      <c r="H5" s="297"/>
      <c r="I5" s="297"/>
      <c r="J5" s="297"/>
      <c r="K5" s="297"/>
      <c r="L5" s="297"/>
      <c r="M5" s="297"/>
      <c r="N5" s="297"/>
      <c r="O5" s="297"/>
      <c r="P5" s="297"/>
      <c r="Q5" s="297"/>
      <c r="R5" s="297"/>
    </row>
    <row xmlns:x14ac="http://schemas.microsoft.com/office/spreadsheetml/2009/9/ac" r="6" ht="15" x14ac:dyDescent="0.2">
      <c r="A6" s="296"/>
      <c r="B6" s="296"/>
      <c r="C6" s="304" t="s">
        <v>136</v>
      </c>
      <c r="D6" s="297"/>
      <c r="E6" s="297"/>
      <c r="F6" s="297"/>
      <c r="G6" s="297"/>
      <c r="H6" s="297"/>
      <c r="I6" s="297"/>
      <c r="J6" s="297"/>
      <c r="K6" s="297"/>
      <c r="L6" s="297"/>
      <c r="M6" s="297"/>
      <c r="N6" s="297"/>
      <c r="O6" s="297"/>
      <c r="P6" s="297"/>
      <c r="Q6" s="297"/>
      <c r="R6" s="297"/>
    </row>
    <row xmlns:x14ac="http://schemas.microsoft.com/office/spreadsheetml/2009/9/ac" r="7" ht="26.25" x14ac:dyDescent="0.4">
      <c r="A7" s="296"/>
      <c r="B7" s="296"/>
      <c r="C7" s="305" t="str">
        <f>+'Water Data'!D1</f>
        <v>Peru</v>
      </c>
      <c r="D7" s="297"/>
      <c r="E7" s="297"/>
      <c r="F7" s="297"/>
      <c r="G7" s="297"/>
      <c r="H7" s="297"/>
      <c r="I7" s="297"/>
      <c r="J7" s="297"/>
      <c r="K7" s="297"/>
      <c r="L7" s="297"/>
      <c r="M7" s="297"/>
      <c r="N7" s="297"/>
      <c r="O7" s="297"/>
      <c r="P7" s="297"/>
      <c r="Q7" s="297"/>
      <c r="R7" s="297"/>
    </row>
    <row xmlns:x14ac="http://schemas.microsoft.com/office/spreadsheetml/2009/9/ac" r="8" ht="15" x14ac:dyDescent="0.2">
      <c r="A8" s="296"/>
      <c r="B8" s="296"/>
      <c r="C8" s="296"/>
      <c r="D8" s="297"/>
      <c r="E8" s="297"/>
      <c r="F8" s="297"/>
      <c r="G8" s="297"/>
      <c r="H8" s="297"/>
      <c r="I8" s="297"/>
      <c r="J8" s="297"/>
      <c r="K8" s="297"/>
      <c r="L8" s="297"/>
      <c r="M8" s="297"/>
      <c r="N8" s="297"/>
      <c r="O8" s="297"/>
      <c r="P8" s="297"/>
      <c r="Q8" s="297"/>
      <c r="R8" s="297"/>
    </row>
    <row xmlns:x14ac="http://schemas.microsoft.com/office/spreadsheetml/2009/9/ac" r="9" ht="15" x14ac:dyDescent="0.2">
      <c r="A9" s="296"/>
      <c r="B9" s="296"/>
      <c r="C9" s="306" t="s">
        <v>344</v>
      </c>
      <c r="D9" s="297"/>
      <c r="E9" s="297"/>
      <c r="F9" s="297"/>
      <c r="G9" s="297"/>
      <c r="H9" s="297"/>
      <c r="I9" s="297"/>
      <c r="J9" s="297"/>
      <c r="K9" s="297"/>
      <c r="L9" s="297"/>
      <c r="M9" s="297"/>
      <c r="N9" s="297"/>
      <c r="O9" s="297"/>
      <c r="P9" s="297"/>
      <c r="Q9" s="297"/>
      <c r="R9" s="297"/>
    </row>
    <row xmlns:x14ac="http://schemas.microsoft.com/office/spreadsheetml/2009/9/ac" r="10" ht="15" x14ac:dyDescent="0.2">
      <c r="A10" s="296"/>
      <c r="B10" s="296"/>
      <c r="C10" s="304"/>
      <c r="D10" s="297"/>
      <c r="E10" s="297"/>
      <c r="F10" s="297"/>
      <c r="G10" s="297"/>
      <c r="H10" s="297"/>
      <c r="I10" s="297"/>
      <c r="J10" s="297"/>
      <c r="K10" s="297"/>
      <c r="L10" s="297"/>
      <c r="M10" s="297"/>
      <c r="N10" s="297"/>
      <c r="O10" s="297"/>
      <c r="P10" s="297"/>
      <c r="Q10" s="297"/>
      <c r="R10" s="297"/>
    </row>
    <row xmlns:x14ac="http://schemas.microsoft.com/office/spreadsheetml/2009/9/ac" r="11" ht="15.95" customHeight="true" x14ac:dyDescent="0.2">
      <c r="A11" s="296"/>
      <c r="C11" s="330" t="s">
        <v>32</v>
      </c>
      <c r="D11" s="307"/>
      <c r="E11" s="308"/>
      <c r="F11" s="307"/>
      <c r="G11" s="307"/>
      <c r="H11" s="297"/>
      <c r="I11" s="297"/>
      <c r="J11" s="297"/>
      <c r="K11" s="297"/>
      <c r="L11" s="297"/>
      <c r="M11" s="297"/>
      <c r="N11" s="297"/>
      <c r="O11" s="297"/>
      <c r="P11" s="297"/>
      <c r="Q11" s="297"/>
      <c r="R11" s="297"/>
    </row>
    <row xmlns:x14ac="http://schemas.microsoft.com/office/spreadsheetml/2009/9/ac" r="12" ht="9" customHeight="true" x14ac:dyDescent="0.2">
      <c r="A12" s="296"/>
      <c r="B12" s="297"/>
      <c r="C12" s="309"/>
      <c r="D12" s="307"/>
      <c r="E12" s="308"/>
      <c r="F12" s="307"/>
      <c r="G12" s="307"/>
      <c r="H12" s="297"/>
      <c r="I12" s="297"/>
      <c r="J12" s="297"/>
      <c r="K12" s="297"/>
      <c r="L12" s="297"/>
      <c r="M12" s="297"/>
      <c r="N12" s="297"/>
      <c r="O12" s="297"/>
      <c r="P12" s="297"/>
      <c r="Q12" s="297"/>
      <c r="R12" s="297"/>
    </row>
    <row xmlns:x14ac="http://schemas.microsoft.com/office/spreadsheetml/2009/9/ac" r="13" ht="24.95" customHeight="true" x14ac:dyDescent="0.25">
      <c r="A13" s="296"/>
      <c r="B13" s="297"/>
      <c r="C13" s="310" t="s">
        <v>130</v>
      </c>
      <c r="D13" s="307"/>
      <c r="E13" s="308"/>
      <c r="F13" s="307"/>
      <c r="G13" s="307"/>
      <c r="H13" s="297"/>
      <c r="I13" s="297"/>
      <c r="J13" s="297"/>
      <c r="K13" s="297"/>
      <c r="L13" s="297"/>
      <c r="M13" s="297"/>
      <c r="N13" s="297"/>
      <c r="O13" s="297"/>
      <c r="P13" s="297"/>
      <c r="Q13" s="297"/>
      <c r="R13" s="297"/>
    </row>
    <row xmlns:x14ac="http://schemas.microsoft.com/office/spreadsheetml/2009/9/ac" r="14" ht="21.95" customHeight="true" x14ac:dyDescent="0.2">
      <c r="A14" s="296"/>
      <c r="B14" s="311"/>
      <c r="C14" s="312" t="s">
        <v>137</v>
      </c>
      <c r="D14" s="307"/>
      <c r="E14" s="308"/>
      <c r="F14" s="307"/>
      <c r="G14" s="307"/>
      <c r="H14" s="297"/>
      <c r="I14" s="297"/>
      <c r="J14" s="297"/>
      <c r="K14" s="297"/>
      <c r="L14" s="297"/>
      <c r="M14" s="297"/>
      <c r="N14" s="297"/>
      <c r="O14" s="297"/>
      <c r="P14" s="297"/>
      <c r="Q14" s="297"/>
      <c r="R14" s="297"/>
    </row>
    <row xmlns:x14ac="http://schemas.microsoft.com/office/spreadsheetml/2009/9/ac" r="15" ht="15" x14ac:dyDescent="0.2">
      <c r="A15" s="296"/>
      <c r="B15" s="311"/>
      <c r="C15" s="313" t="s">
        <v>138</v>
      </c>
      <c r="D15" s="307"/>
      <c r="E15" s="308"/>
      <c r="F15" s="307"/>
      <c r="G15" s="307"/>
      <c r="H15" s="297"/>
      <c r="I15" s="297"/>
      <c r="J15" s="297"/>
      <c r="K15" s="297"/>
      <c r="L15" s="297"/>
      <c r="M15" s="297"/>
      <c r="N15" s="297"/>
      <c r="O15" s="297"/>
      <c r="P15" s="297"/>
      <c r="Q15" s="297"/>
      <c r="R15" s="297"/>
    </row>
    <row xmlns:x14ac="http://schemas.microsoft.com/office/spreadsheetml/2009/9/ac" r="16" ht="15" x14ac:dyDescent="0.2">
      <c r="A16" s="296"/>
      <c r="B16" s="311"/>
      <c r="C16" s="312" t="s">
        <v>324</v>
      </c>
      <c r="D16" s="307"/>
      <c r="E16" s="308"/>
      <c r="F16" s="307"/>
      <c r="G16" s="307"/>
      <c r="H16" s="297"/>
      <c r="I16" s="297"/>
      <c r="J16" s="297"/>
      <c r="K16" s="297"/>
      <c r="L16" s="297"/>
      <c r="M16" s="297"/>
      <c r="N16" s="297"/>
      <c r="O16" s="297"/>
      <c r="P16" s="297"/>
      <c r="Q16" s="297"/>
      <c r="R16" s="297"/>
    </row>
    <row xmlns:x14ac="http://schemas.microsoft.com/office/spreadsheetml/2009/9/ac" r="17" ht="26.1" customHeight="true" x14ac:dyDescent="0.2">
      <c r="A17" s="296"/>
      <c r="B17" s="308"/>
      <c r="C17" s="314"/>
      <c r="D17" s="307"/>
      <c r="E17" s="311"/>
      <c r="F17" s="307"/>
      <c r="G17" s="307"/>
      <c r="H17" s="297"/>
      <c r="I17" s="297"/>
      <c r="J17" s="297"/>
      <c r="K17" s="297"/>
      <c r="L17" s="297"/>
      <c r="M17" s="297"/>
      <c r="N17" s="297"/>
      <c r="O17" s="297"/>
      <c r="P17" s="297"/>
      <c r="Q17" s="297"/>
      <c r="R17" s="297"/>
    </row>
    <row xmlns:x14ac="http://schemas.microsoft.com/office/spreadsheetml/2009/9/ac" r="18" ht="15.75" x14ac:dyDescent="0.25">
      <c r="A18" s="296"/>
      <c r="B18" s="308"/>
      <c r="C18" s="315" t="s">
        <v>33</v>
      </c>
      <c r="D18" s="307"/>
      <c r="E18" s="316"/>
      <c r="F18" s="307"/>
      <c r="G18" s="307"/>
      <c r="H18" s="297"/>
      <c r="I18" s="297"/>
      <c r="J18" s="297"/>
      <c r="K18" s="297"/>
      <c r="L18" s="297"/>
      <c r="M18" s="297"/>
      <c r="N18" s="297"/>
      <c r="O18" s="297"/>
      <c r="P18" s="297"/>
      <c r="Q18" s="297"/>
      <c r="R18" s="297"/>
    </row>
    <row xmlns:x14ac="http://schemas.microsoft.com/office/spreadsheetml/2009/9/ac" r="19" ht="15" x14ac:dyDescent="0.2">
      <c r="A19" s="296"/>
      <c r="B19" s="308"/>
      <c r="C19" s="317" t="s">
        <v>131</v>
      </c>
      <c r="D19" s="307"/>
      <c r="E19" s="318"/>
      <c r="F19" s="307"/>
      <c r="G19" s="307"/>
      <c r="H19" s="297"/>
      <c r="I19" s="297"/>
      <c r="J19" s="297"/>
      <c r="K19" s="297"/>
      <c r="L19" s="297"/>
      <c r="M19" s="297"/>
      <c r="N19" s="297"/>
      <c r="O19" s="297"/>
      <c r="P19" s="297"/>
      <c r="Q19" s="297"/>
      <c r="R19" s="297"/>
    </row>
    <row xmlns:x14ac="http://schemas.microsoft.com/office/spreadsheetml/2009/9/ac" r="20" ht="15" x14ac:dyDescent="0.2">
      <c r="A20" s="296"/>
      <c r="B20" s="308"/>
      <c r="C20" s="386" t="s">
        <v>132</v>
      </c>
      <c r="D20" s="307"/>
      <c r="E20" s="319"/>
      <c r="F20" s="307"/>
      <c r="G20" s="307"/>
      <c r="H20" s="297"/>
      <c r="I20" s="297"/>
      <c r="J20" s="297"/>
      <c r="K20" s="297"/>
      <c r="L20" s="297"/>
      <c r="M20" s="297"/>
      <c r="N20" s="297"/>
      <c r="O20" s="297"/>
      <c r="P20" s="297"/>
      <c r="Q20" s="297"/>
      <c r="R20" s="297"/>
    </row>
    <row xmlns:x14ac="http://schemas.microsoft.com/office/spreadsheetml/2009/9/ac" r="21" ht="15" x14ac:dyDescent="0.2">
      <c r="A21" s="296"/>
      <c r="B21" s="308"/>
      <c r="C21" s="387" t="s">
        <v>133</v>
      </c>
      <c r="D21" s="307"/>
      <c r="E21" s="320"/>
      <c r="F21" s="307"/>
      <c r="G21" s="307"/>
      <c r="H21" s="297"/>
      <c r="I21" s="297"/>
      <c r="J21" s="297"/>
      <c r="K21" s="297"/>
      <c r="L21" s="297"/>
      <c r="M21" s="297"/>
      <c r="N21" s="297"/>
      <c r="O21" s="297"/>
      <c r="P21" s="297"/>
      <c r="Q21" s="297"/>
      <c r="R21" s="297"/>
    </row>
    <row xmlns:x14ac="http://schemas.microsoft.com/office/spreadsheetml/2009/9/ac" r="22" ht="15" x14ac:dyDescent="0.2">
      <c r="A22" s="296"/>
      <c r="B22" s="308"/>
      <c r="C22" s="388" t="s">
        <v>134</v>
      </c>
      <c r="D22" s="307"/>
      <c r="E22" s="307"/>
      <c r="F22" s="307"/>
      <c r="G22" s="307"/>
      <c r="H22" s="297"/>
      <c r="I22" s="297"/>
      <c r="J22" s="297"/>
      <c r="K22" s="297"/>
      <c r="L22" s="297"/>
      <c r="M22" s="297"/>
      <c r="N22" s="297"/>
      <c r="O22" s="297"/>
      <c r="P22" s="297"/>
      <c r="Q22" s="297"/>
      <c r="R22" s="297"/>
    </row>
    <row xmlns:x14ac="http://schemas.microsoft.com/office/spreadsheetml/2009/9/ac" r="23" ht="15" x14ac:dyDescent="0.2">
      <c r="A23" s="296"/>
      <c r="B23" s="308"/>
      <c r="C23" s="317" t="s">
        <v>135</v>
      </c>
      <c r="D23" s="307"/>
      <c r="E23" s="307"/>
      <c r="F23" s="307"/>
      <c r="G23" s="307"/>
      <c r="H23" s="297"/>
      <c r="I23" s="297"/>
      <c r="J23" s="297"/>
      <c r="K23" s="297"/>
      <c r="L23" s="297"/>
      <c r="M23" s="297"/>
      <c r="N23" s="297"/>
      <c r="O23" s="297"/>
      <c r="P23" s="297"/>
      <c r="Q23" s="297"/>
      <c r="R23" s="297"/>
    </row>
    <row xmlns:x14ac="http://schemas.microsoft.com/office/spreadsheetml/2009/9/ac" r="24" ht="15" x14ac:dyDescent="0.2">
      <c r="A24" s="296"/>
      <c r="B24" s="308"/>
      <c r="C24" s="321"/>
      <c r="D24" s="307"/>
      <c r="E24" s="307"/>
      <c r="F24" s="307"/>
      <c r="G24" s="307"/>
      <c r="H24" s="297"/>
      <c r="I24" s="297"/>
      <c r="J24" s="297"/>
      <c r="K24" s="297"/>
      <c r="L24" s="297"/>
      <c r="M24" s="297"/>
      <c r="N24" s="297"/>
      <c r="O24" s="297"/>
      <c r="P24" s="297"/>
      <c r="Q24" s="297"/>
      <c r="R24" s="297"/>
    </row>
    <row xmlns:x14ac="http://schemas.microsoft.com/office/spreadsheetml/2009/9/ac" r="25" ht="15.95" customHeight="true" x14ac:dyDescent="0.2">
      <c r="A25" s="322"/>
      <c r="B25" s="322"/>
      <c r="C25" s="323"/>
      <c r="D25" s="296"/>
      <c r="E25" s="297"/>
      <c r="F25" s="297"/>
      <c r="G25" s="297"/>
      <c r="H25" s="297"/>
      <c r="I25" s="297"/>
      <c r="J25" s="297"/>
      <c r="K25" s="297"/>
      <c r="L25" s="297"/>
      <c r="M25" s="297"/>
      <c r="N25" s="297"/>
      <c r="O25" s="297"/>
      <c r="P25" s="297"/>
      <c r="Q25" s="297"/>
      <c r="R25" s="297"/>
    </row>
    <row xmlns:x14ac="http://schemas.microsoft.com/office/spreadsheetml/2009/9/ac" r="26" ht="23.25" x14ac:dyDescent="0.2">
      <c r="A26" s="322"/>
      <c r="B26" s="322"/>
      <c r="C26" s="322"/>
      <c r="D26" s="296"/>
      <c r="E26" s="297"/>
      <c r="F26" s="297"/>
      <c r="G26" s="297"/>
      <c r="H26" s="297"/>
      <c r="I26" s="297"/>
      <c r="J26" s="297"/>
      <c r="K26" s="297"/>
      <c r="L26" s="297"/>
      <c r="M26" s="297"/>
      <c r="N26" s="297"/>
      <c r="O26" s="297"/>
      <c r="P26" s="297"/>
      <c r="Q26" s="297"/>
      <c r="R26" s="297"/>
    </row>
    <row xmlns:x14ac="http://schemas.microsoft.com/office/spreadsheetml/2009/9/ac" r="27" ht="15" x14ac:dyDescent="0.2">
      <c r="A27" s="324"/>
      <c r="B27" s="325"/>
      <c r="C27" s="326"/>
      <c r="D27" s="296"/>
      <c r="E27" s="297"/>
      <c r="F27" s="297"/>
      <c r="G27" s="297"/>
      <c r="H27" s="297"/>
      <c r="I27" s="297"/>
      <c r="J27" s="297"/>
      <c r="K27" s="297"/>
      <c r="L27" s="297"/>
      <c r="M27" s="297"/>
      <c r="N27" s="297"/>
      <c r="O27" s="297"/>
      <c r="P27" s="297"/>
      <c r="Q27" s="297"/>
      <c r="R27" s="297"/>
    </row>
    <row xmlns:x14ac="http://schemas.microsoft.com/office/spreadsheetml/2009/9/ac" r="28" ht="15" x14ac:dyDescent="0.2">
      <c r="A28" s="324"/>
      <c r="B28" s="325"/>
      <c r="C28" s="327"/>
      <c r="D28" s="296"/>
      <c r="E28" s="297"/>
      <c r="F28" s="297"/>
      <c r="G28" s="297"/>
      <c r="H28" s="297"/>
      <c r="I28" s="297"/>
      <c r="J28" s="297"/>
      <c r="K28" s="297"/>
      <c r="L28" s="297"/>
      <c r="M28" s="297"/>
      <c r="N28" s="297"/>
      <c r="O28" s="297"/>
      <c r="P28" s="297"/>
      <c r="Q28" s="297"/>
      <c r="R28" s="297"/>
    </row>
    <row xmlns:x14ac="http://schemas.microsoft.com/office/spreadsheetml/2009/9/ac" r="29" ht="15" x14ac:dyDescent="0.2">
      <c r="A29" s="324"/>
      <c r="B29" s="325"/>
      <c r="C29" s="328"/>
      <c r="D29" s="296"/>
      <c r="E29" s="297"/>
      <c r="F29" s="297"/>
      <c r="G29" s="297"/>
      <c r="H29" s="297"/>
      <c r="I29" s="297"/>
      <c r="J29" s="297"/>
      <c r="K29" s="297"/>
      <c r="L29" s="297"/>
      <c r="M29" s="297"/>
      <c r="N29" s="297"/>
      <c r="O29" s="297"/>
      <c r="P29" s="297"/>
      <c r="Q29" s="297"/>
      <c r="R29" s="297"/>
    </row>
    <row xmlns:x14ac="http://schemas.microsoft.com/office/spreadsheetml/2009/9/ac" r="30" ht="15" x14ac:dyDescent="0.2">
      <c r="A30" s="324"/>
      <c r="B30" s="325"/>
      <c r="C30" s="328"/>
      <c r="D30" s="296"/>
      <c r="E30" s="297"/>
      <c r="F30" s="297"/>
      <c r="G30" s="297"/>
      <c r="H30" s="297"/>
      <c r="I30" s="297"/>
      <c r="J30" s="297"/>
      <c r="K30" s="297"/>
      <c r="L30" s="297"/>
      <c r="M30" s="297"/>
      <c r="N30" s="297"/>
      <c r="O30" s="297"/>
      <c r="P30" s="297"/>
      <c r="Q30" s="297"/>
      <c r="R30" s="297"/>
    </row>
    <row xmlns:x14ac="http://schemas.microsoft.com/office/spreadsheetml/2009/9/ac" r="31" ht="15" x14ac:dyDescent="0.2">
      <c r="A31" s="324"/>
      <c r="B31" s="325"/>
      <c r="C31" s="328"/>
      <c r="D31" s="296"/>
      <c r="E31" s="297"/>
      <c r="F31" s="297"/>
      <c r="G31" s="297"/>
      <c r="H31" s="297"/>
      <c r="I31" s="297"/>
      <c r="J31" s="297"/>
      <c r="K31" s="297"/>
      <c r="L31" s="297"/>
      <c r="M31" s="297"/>
      <c r="N31" s="297"/>
      <c r="O31" s="297"/>
      <c r="P31" s="297"/>
      <c r="Q31" s="297"/>
      <c r="R31" s="297"/>
    </row>
    <row xmlns:x14ac="http://schemas.microsoft.com/office/spreadsheetml/2009/9/ac" r="32" ht="15" x14ac:dyDescent="0.2">
      <c r="A32" s="324"/>
      <c r="B32" s="325"/>
      <c r="C32" s="328"/>
      <c r="D32" s="296"/>
      <c r="E32" s="297"/>
      <c r="F32" s="297"/>
      <c r="G32" s="297"/>
      <c r="H32" s="297"/>
      <c r="I32" s="297"/>
      <c r="J32" s="297"/>
      <c r="K32" s="297"/>
      <c r="L32" s="297"/>
      <c r="M32" s="297"/>
      <c r="N32" s="297"/>
      <c r="O32" s="297"/>
      <c r="P32" s="297"/>
      <c r="Q32" s="297"/>
      <c r="R32" s="297"/>
    </row>
    <row xmlns:x14ac="http://schemas.microsoft.com/office/spreadsheetml/2009/9/ac" r="33" ht="15" x14ac:dyDescent="0.2">
      <c r="A33" s="324"/>
      <c r="B33" s="325"/>
      <c r="C33" s="328"/>
      <c r="D33" s="296"/>
      <c r="E33" s="297"/>
      <c r="F33" s="297"/>
      <c r="G33" s="297"/>
      <c r="H33" s="297"/>
      <c r="I33" s="297"/>
      <c r="J33" s="297"/>
      <c r="K33" s="297"/>
      <c r="L33" s="297"/>
      <c r="M33" s="297"/>
      <c r="N33" s="297"/>
      <c r="O33" s="297"/>
      <c r="P33" s="297"/>
      <c r="Q33" s="297"/>
      <c r="R33" s="297"/>
    </row>
    <row xmlns:x14ac="http://schemas.microsoft.com/office/spreadsheetml/2009/9/ac" r="34" ht="15" x14ac:dyDescent="0.2">
      <c r="A34" s="324"/>
      <c r="B34" s="325"/>
      <c r="D34" s="296"/>
      <c r="E34" s="297"/>
      <c r="F34" s="297"/>
      <c r="G34" s="297"/>
      <c r="H34" s="297"/>
      <c r="I34" s="297"/>
      <c r="J34" s="297"/>
      <c r="K34" s="297"/>
      <c r="L34" s="297"/>
      <c r="M34" s="297"/>
      <c r="N34" s="297"/>
      <c r="O34" s="297"/>
      <c r="P34" s="297"/>
      <c r="Q34" s="297"/>
      <c r="R34" s="297"/>
    </row>
    <row xmlns:x14ac="http://schemas.microsoft.com/office/spreadsheetml/2009/9/ac" r="35" ht="15" x14ac:dyDescent="0.2">
      <c r="A35" s="296"/>
      <c r="B35" s="296"/>
      <c r="C35" s="296"/>
      <c r="D35" s="296"/>
      <c r="E35" s="297"/>
      <c r="F35" s="297"/>
      <c r="G35" s="297"/>
      <c r="H35" s="297"/>
      <c r="I35" s="297"/>
      <c r="J35" s="297"/>
      <c r="K35" s="297"/>
      <c r="L35" s="297"/>
      <c r="M35" s="297"/>
      <c r="N35" s="297"/>
      <c r="O35" s="297"/>
      <c r="P35" s="297"/>
      <c r="Q35" s="297"/>
      <c r="R35" s="297"/>
    </row>
    <row xmlns:x14ac="http://schemas.microsoft.com/office/spreadsheetml/2009/9/ac" r="36" ht="15" x14ac:dyDescent="0.2">
      <c r="A36" s="296"/>
      <c r="B36" s="296"/>
      <c r="C36" s="296"/>
      <c r="D36" s="296"/>
      <c r="E36" s="297"/>
      <c r="F36" s="297"/>
      <c r="G36" s="297"/>
      <c r="H36" s="297"/>
      <c r="I36" s="297"/>
      <c r="J36" s="297"/>
      <c r="K36" s="297"/>
      <c r="L36" s="297"/>
      <c r="M36" s="297"/>
      <c r="N36" s="297"/>
      <c r="O36" s="297"/>
      <c r="P36" s="297"/>
      <c r="Q36" s="297"/>
      <c r="R36" s="297"/>
    </row>
    <row xmlns:x14ac="http://schemas.microsoft.com/office/spreadsheetml/2009/9/ac" r="37" ht="15" x14ac:dyDescent="0.2">
      <c r="A37" s="296"/>
      <c r="B37" s="296"/>
      <c r="C37" s="296"/>
      <c r="D37" s="296"/>
    </row>
    <row xmlns:x14ac="http://schemas.microsoft.com/office/spreadsheetml/2009/9/ac" r="38" ht="15" x14ac:dyDescent="0.2">
      <c r="A38" s="296"/>
      <c r="B38" s="296"/>
      <c r="C38" s="296"/>
      <c r="D38" s="296"/>
    </row>
    <row xmlns:x14ac="http://schemas.microsoft.com/office/spreadsheetml/2009/9/ac" r="39" ht="15" x14ac:dyDescent="0.2">
      <c r="A39" s="296"/>
      <c r="B39" s="296"/>
      <c r="C39" s="296"/>
      <c r="D39" s="296"/>
    </row>
    <row xmlns:x14ac="http://schemas.microsoft.com/office/spreadsheetml/2009/9/ac" r="40" ht="15" x14ac:dyDescent="0.2">
      <c r="A40" s="296"/>
      <c r="B40" s="296"/>
      <c r="C40" s="296"/>
      <c r="D40" s="296"/>
    </row>
    <row xmlns:x14ac="http://schemas.microsoft.com/office/spreadsheetml/2009/9/ac" r="46" x14ac:dyDescent="0.2">
      <c r="L46" s="329"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1" customWidth="true"/>
    <col min="3" max="3" width="29.75" customWidth="true"/>
    <col min="4" max="9" width="7.875" customWidth="true"/>
    <col min="10" max="11" width="1.125" customWidth="true"/>
    <col min="12" max="12" width="24.625" style="131" customWidth="true"/>
    <col min="13" max="13" width="29.75" customWidth="true"/>
    <col min="14" max="19" width="7.875" customWidth="true"/>
    <col min="20" max="21" width="1.125" customWidth="true"/>
    <col min="22" max="22" width="24.625" style="131" customWidth="true"/>
    <col min="23" max="23" width="29.75" customWidth="true"/>
    <col min="24" max="29" width="7.875" customWidth="true"/>
    <col min="30" max="31" width="1.125" customWidth="true"/>
    <col min="32" max="32" width="24.625" style="131" customWidth="true"/>
    <col min="33" max="33" width="29.75" customWidth="true"/>
    <col min="34" max="39" width="7.875" customWidth="true"/>
    <col min="40" max="41" width="1.125" customWidth="true"/>
    <col min="42" max="42" width="24.625" style="131" customWidth="true"/>
    <col min="43" max="43" width="29.75" customWidth="true"/>
    <col min="44" max="49" width="7.875" customWidth="true"/>
    <col min="50" max="51" width="1.125" customWidth="true"/>
    <col min="52" max="52" width="24.625" style="131" customWidth="true"/>
    <col min="53" max="53" width="29.75" style="131" customWidth="true"/>
    <col min="54" max="59" width="7.875" customWidth="true"/>
    <col min="60" max="61" width="1.125" customWidth="true"/>
    <col min="62" max="62" width="24.625" style="131" customWidth="true"/>
    <col min="63" max="63" width="29.75" customWidth="true"/>
    <col min="64" max="69" width="7.875" customWidth="true"/>
    <col min="70" max="71" width="1.125" customWidth="true"/>
    <col min="72" max="72" width="24.625" style="131" customWidth="true"/>
    <col min="73" max="73" width="29.75" customWidth="true"/>
    <col min="74" max="79" width="7.875" customWidth="true"/>
    <col min="80" max="81" width="1.125" customWidth="true"/>
    <col min="82" max="82" width="24.625" style="131" customWidth="true"/>
    <col min="83" max="83" width="29.75" customWidth="true"/>
    <col min="84" max="89" width="7.875" customWidth="true"/>
    <col min="90" max="91" width="1.125" customWidth="true"/>
    <col min="92" max="92" width="24.625" style="131" customWidth="true"/>
    <col min="93" max="93" width="29.75" customWidth="true"/>
    <col min="94" max="99" width="7.875" customWidth="true"/>
    <col min="100" max="101" width="1.125" customWidth="true"/>
    <col min="102" max="102" width="24.625" style="131" customWidth="true"/>
    <col min="103" max="103" width="29.75" customWidth="true"/>
    <col min="104" max="109" width="7.875" customWidth="true"/>
    <col min="110" max="111" width="1.125" customWidth="true"/>
    <col min="112" max="112" width="24.625" style="131" customWidth="true"/>
    <col min="113" max="113" width="29.75" customWidth="true"/>
    <col min="114" max="119" width="7.875" customWidth="true"/>
    <col min="120" max="121" width="1.125" customWidth="true"/>
    <col min="122" max="122" width="24.625" style="131" customWidth="true"/>
    <col min="123" max="123" width="29.75" customWidth="true"/>
    <col min="124" max="129" width="7.875" customWidth="true"/>
    <col min="130" max="131" width="1.125" customWidth="true"/>
    <col min="132" max="132" width="24.625" style="131" customWidth="true"/>
    <col min="133" max="133" width="29.75" customWidth="true"/>
    <col min="134" max="139" width="7.875" customWidth="true"/>
    <col min="140" max="141" width="1.125" customWidth="true"/>
    <col min="142" max="142" width="24.625" style="131" customWidth="true"/>
    <col min="143" max="143" width="29.75" customWidth="true"/>
    <col min="144" max="149" width="7.875" customWidth="true"/>
    <col min="150" max="151" width="1.125" customWidth="true"/>
    <col min="152" max="152" width="24.625" style="131" customWidth="true"/>
    <col min="153" max="153" width="29.75" customWidth="true"/>
    <col min="154" max="159" width="7.875" customWidth="true"/>
    <col min="160" max="161" width="1.125" customWidth="true"/>
    <col min="162" max="162" width="24.625" style="131" customWidth="true"/>
    <col min="163" max="163" width="29.75" customWidth="true"/>
    <col min="164" max="169" width="7.875" customWidth="true"/>
    <col min="170" max="171" width="1.125" customWidth="true"/>
    <col min="172" max="172" width="24.625" style="131" customWidth="true"/>
    <col min="173" max="173" width="29.75" customWidth="true"/>
    <col min="174" max="179" width="7.875" customWidth="true"/>
    <col min="180" max="181" width="1.125" customWidth="true"/>
    <col min="182" max="182" width="24.625" style="131" customWidth="true"/>
    <col min="183" max="183" width="29.75" customWidth="true"/>
    <col min="184" max="189" width="7.875" customWidth="true"/>
    <col min="190" max="191" width="1.125" customWidth="true"/>
    <col min="192" max="192" width="24.625" style="131" customWidth="true"/>
    <col min="193" max="193" width="29.75" customWidth="true"/>
    <col min="194" max="199" width="7.875" customWidth="true"/>
    <col min="200" max="201" width="1.125" customWidth="true"/>
    <col min="202" max="202" width="24.625" style="131" customWidth="true"/>
    <col min="203" max="203" width="29.75" customWidth="true"/>
    <col min="204" max="209" width="7.875" customWidth="true"/>
    <col min="210" max="211" width="1.125" customWidth="true"/>
    <col min="212" max="212" width="24.625" style="131" customWidth="true"/>
    <col min="213" max="213" width="29.75" customWidth="true"/>
    <col min="214" max="219" width="7.875" customWidth="true"/>
    <col min="220" max="221" width="1.125" customWidth="true"/>
    <col min="222" max="222" width="24.625" style="131" customWidth="true"/>
    <col min="223" max="223" width="29.75" customWidth="true"/>
    <col min="224" max="229" width="7.875" customWidth="true"/>
    <col min="230" max="231" width="1.125" customWidth="true"/>
    <col min="232" max="232" width="24.625" style="131" customWidth="true"/>
    <col min="233" max="233" width="29.75" customWidth="true"/>
    <col min="234" max="239" width="7.875" customWidth="true"/>
    <col min="240" max="241" width="1.125" customWidth="true"/>
  </cols>
  <sheetData>
    <row xmlns:x14ac="http://schemas.microsoft.com/office/spreadsheetml/2009/9/ac" r="1" s="334" customFormat="true" ht="30" customHeight="true" x14ac:dyDescent="0.25">
      <c r="B1" s="353" t="s">
        <v>31</v>
      </c>
      <c r="C1" s="403" t="s">
        <v>253</v>
      </c>
      <c r="D1" s="340" t="s">
        <v>143</v>
      </c>
      <c r="E1" s="340"/>
      <c r="F1" s="340"/>
      <c r="G1" s="340"/>
      <c r="H1" s="340"/>
      <c r="I1" s="351"/>
      <c r="J1" s="332"/>
      <c r="K1" s="332"/>
      <c r="L1" s="353" t="s">
        <v>31</v>
      </c>
      <c r="M1" s="403" t="s">
        <v>254</v>
      </c>
      <c r="N1" s="340" t="s">
        <v>143</v>
      </c>
      <c r="O1" s="340"/>
      <c r="P1" s="340"/>
      <c r="Q1" s="340"/>
      <c r="R1" s="340"/>
      <c r="S1" s="351"/>
      <c r="T1" s="332"/>
      <c r="U1" s="332"/>
      <c r="V1" s="353" t="s">
        <v>31</v>
      </c>
      <c r="W1" s="403" t="s">
        <v>255</v>
      </c>
      <c r="X1" s="340" t="s">
        <v>143</v>
      </c>
      <c r="Y1" s="340"/>
      <c r="Z1" s="340"/>
      <c r="AA1" s="340"/>
      <c r="AB1" s="340"/>
      <c r="AC1" s="351"/>
      <c r="AD1" s="332"/>
      <c r="AE1" s="332"/>
      <c r="AF1" s="353" t="s">
        <v>31</v>
      </c>
      <c r="AG1" s="403" t="s">
        <v>256</v>
      </c>
      <c r="AH1" s="340" t="s">
        <v>143</v>
      </c>
      <c r="AI1" s="340"/>
      <c r="AJ1" s="340"/>
      <c r="AK1" s="340"/>
      <c r="AL1" s="340"/>
      <c r="AM1" s="351"/>
      <c r="AN1" s="332"/>
      <c r="AO1" s="332"/>
      <c r="AP1" s="353" t="s">
        <v>31</v>
      </c>
      <c r="AQ1" s="403" t="s">
        <v>257</v>
      </c>
      <c r="AR1" s="340" t="s">
        <v>143</v>
      </c>
      <c r="AS1" s="340"/>
      <c r="AT1" s="340"/>
      <c r="AU1" s="340"/>
      <c r="AV1" s="340"/>
      <c r="AW1" s="351"/>
      <c r="AX1" s="332"/>
      <c r="AY1" s="332"/>
      <c r="AZ1" s="353" t="s">
        <v>31</v>
      </c>
      <c r="BA1" s="403" t="s">
        <v>258</v>
      </c>
      <c r="BB1" s="340" t="s">
        <v>143</v>
      </c>
      <c r="BC1" s="340"/>
      <c r="BD1" s="340"/>
      <c r="BE1" s="340"/>
      <c r="BF1" s="340"/>
      <c r="BG1" s="351"/>
      <c r="BH1" s="332"/>
      <c r="BI1" s="332"/>
      <c r="BJ1" s="353" t="s">
        <v>31</v>
      </c>
      <c r="BK1" s="403" t="s">
        <v>258</v>
      </c>
      <c r="BL1" s="340" t="s">
        <v>143</v>
      </c>
      <c r="BM1" s="340"/>
      <c r="BN1" s="340"/>
      <c r="BO1" s="340"/>
      <c r="BP1" s="340"/>
      <c r="BQ1" s="351"/>
      <c r="BR1" s="332"/>
      <c r="BS1" s="332"/>
      <c r="BT1" s="353" t="s">
        <v>31</v>
      </c>
      <c r="BU1" s="403" t="s">
        <v>259</v>
      </c>
      <c r="BV1" s="340" t="s">
        <v>143</v>
      </c>
      <c r="BW1" s="340"/>
      <c r="BX1" s="340"/>
      <c r="BY1" s="340"/>
      <c r="BZ1" s="340"/>
      <c r="CA1" s="351"/>
      <c r="CB1" s="332"/>
      <c r="CC1" s="332"/>
      <c r="CD1" s="353" t="s">
        <v>31</v>
      </c>
      <c r="CE1" s="403">
        <v>2018</v>
      </c>
      <c r="CF1" s="340" t="s">
        <v>143</v>
      </c>
      <c r="CG1" s="340"/>
      <c r="CH1" s="340"/>
      <c r="CI1" s="340"/>
      <c r="CJ1" s="340"/>
      <c r="CK1" s="351"/>
      <c r="CL1" s="332"/>
      <c r="CM1" s="332"/>
      <c r="CN1" s="353" t="s">
        <v>31</v>
      </c>
      <c r="CO1" s="403">
        <v>2019</v>
      </c>
      <c r="CP1" s="340" t="s">
        <v>143</v>
      </c>
      <c r="CQ1" s="340"/>
      <c r="CR1" s="340"/>
      <c r="CS1" s="340"/>
      <c r="CT1" s="340"/>
      <c r="CU1" s="351"/>
      <c r="CV1" s="332"/>
      <c r="CW1" s="332"/>
      <c r="CX1" s="353" t="s">
        <v>31</v>
      </c>
      <c r="CY1" s="403">
        <v>2019</v>
      </c>
      <c r="CZ1" s="340" t="s">
        <v>143</v>
      </c>
      <c r="DA1" s="340"/>
      <c r="DB1" s="340"/>
      <c r="DC1" s="340"/>
      <c r="DD1" s="340"/>
      <c r="DE1" s="351"/>
      <c r="DF1" s="332"/>
      <c r="DG1" s="332"/>
      <c r="DH1" s="353" t="s">
        <v>31</v>
      </c>
      <c r="DI1" s="403">
        <v>2021</v>
      </c>
      <c r="DJ1" s="340" t="s">
        <v>143</v>
      </c>
      <c r="DK1" s="340"/>
      <c r="DL1" s="340"/>
      <c r="DM1" s="340"/>
      <c r="DN1" s="340"/>
      <c r="DO1" s="351"/>
      <c r="DP1" s="332"/>
      <c r="DQ1" s="332"/>
    </row>
    <row xmlns:x14ac="http://schemas.microsoft.com/office/spreadsheetml/2009/9/ac" r="2" s="334" customFormat="true" ht="30" customHeight="true" x14ac:dyDescent="0.25">
      <c r="A2" s="592" t="s">
        <v>323</v>
      </c>
      <c r="B2" s="341" t="s">
        <v>245</v>
      </c>
      <c r="C2" s="294" t="s">
        <v>148</v>
      </c>
      <c r="D2" s="294" t="s">
        <v>144</v>
      </c>
      <c r="E2" s="342"/>
      <c r="F2" s="342"/>
      <c r="G2" s="342"/>
      <c r="H2" s="342"/>
      <c r="I2" s="352"/>
      <c r="J2" s="335" t="s">
        <v>260</v>
      </c>
      <c r="K2" s="335"/>
      <c r="L2" s="341" t="s">
        <v>246</v>
      </c>
      <c r="M2" s="294" t="s">
        <v>148</v>
      </c>
      <c r="N2" s="294" t="s">
        <v>145</v>
      </c>
      <c r="O2" s="342"/>
      <c r="P2" s="342"/>
      <c r="Q2" s="342"/>
      <c r="R2" s="342"/>
      <c r="S2" s="352"/>
      <c r="T2" s="335" t="s">
        <v>260</v>
      </c>
      <c r="U2" s="335"/>
      <c r="V2" s="341" t="s">
        <v>247</v>
      </c>
      <c r="W2" s="294" t="s">
        <v>148</v>
      </c>
      <c r="X2" s="294" t="s">
        <v>146</v>
      </c>
      <c r="Y2" s="342"/>
      <c r="Z2" s="342"/>
      <c r="AA2" s="342"/>
      <c r="AB2" s="342"/>
      <c r="AC2" s="352"/>
      <c r="AD2" s="335" t="s">
        <v>260</v>
      </c>
      <c r="AE2" s="335"/>
      <c r="AF2" s="341" t="s">
        <v>248</v>
      </c>
      <c r="AG2" s="294" t="s">
        <v>148</v>
      </c>
      <c r="AH2" s="294" t="s">
        <v>147</v>
      </c>
      <c r="AI2" s="342"/>
      <c r="AJ2" s="342"/>
      <c r="AK2" s="342"/>
      <c r="AL2" s="342"/>
      <c r="AM2" s="352"/>
      <c r="AN2" s="335" t="s">
        <v>260</v>
      </c>
      <c r="AO2" s="335"/>
      <c r="AP2" s="341" t="s">
        <v>249</v>
      </c>
      <c r="AQ2" s="294" t="s">
        <v>188</v>
      </c>
      <c r="AR2" s="294" t="s">
        <v>187</v>
      </c>
      <c r="AS2" s="342"/>
      <c r="AT2" s="342"/>
      <c r="AU2" s="342"/>
      <c r="AV2" s="342"/>
      <c r="AW2" s="352"/>
      <c r="AX2" s="335" t="s">
        <v>260</v>
      </c>
      <c r="AY2" s="335"/>
      <c r="AZ2" s="341" t="s">
        <v>250</v>
      </c>
      <c r="BA2" s="294" t="s">
        <v>188</v>
      </c>
      <c r="BB2" s="294" t="s">
        <v>187</v>
      </c>
      <c r="BC2" s="342"/>
      <c r="BD2" s="342"/>
      <c r="BE2" s="342"/>
      <c r="BF2" s="342"/>
      <c r="BG2" s="352"/>
      <c r="BH2" s="335" t="s">
        <v>260</v>
      </c>
      <c r="BI2" s="335"/>
      <c r="BJ2" s="341" t="s">
        <v>251</v>
      </c>
      <c r="BK2" s="294" t="s">
        <v>148</v>
      </c>
      <c r="BL2" s="294" t="s">
        <v>228</v>
      </c>
      <c r="BM2" s="342"/>
      <c r="BN2" s="342"/>
      <c r="BO2" s="342"/>
      <c r="BP2" s="342"/>
      <c r="BQ2" s="352"/>
      <c r="BR2" s="335" t="s">
        <v>260</v>
      </c>
      <c r="BS2" s="335"/>
      <c r="BT2" s="341" t="s">
        <v>252</v>
      </c>
      <c r="BU2" s="294" t="s">
        <v>188</v>
      </c>
      <c r="BV2" s="294" t="s">
        <v>187</v>
      </c>
      <c r="BW2" s="342"/>
      <c r="BX2" s="342"/>
      <c r="BY2" s="342"/>
      <c r="BZ2" s="342"/>
      <c r="CA2" s="352"/>
      <c r="CB2" s="335" t="s">
        <v>260</v>
      </c>
      <c r="CC2" s="335"/>
      <c r="CD2" s="341" t="s">
        <v>276</v>
      </c>
      <c r="CE2" s="294" t="s">
        <v>148</v>
      </c>
      <c r="CF2" s="294" t="s">
        <v>277</v>
      </c>
      <c r="CG2" s="342"/>
      <c r="CH2" s="342"/>
      <c r="CI2" s="342"/>
      <c r="CJ2" s="342"/>
      <c r="CK2" s="352"/>
      <c r="CL2" s="335" t="s">
        <v>260</v>
      </c>
      <c r="CM2" s="335"/>
      <c r="CN2" s="341" t="s">
        <v>284</v>
      </c>
      <c r="CO2" s="294" t="s">
        <v>148</v>
      </c>
      <c r="CP2" s="294" t="s">
        <v>288</v>
      </c>
      <c r="CQ2" s="342"/>
      <c r="CR2" s="342"/>
      <c r="CS2" s="342"/>
      <c r="CT2" s="342"/>
      <c r="CU2" s="352"/>
      <c r="CV2" s="335" t="s">
        <v>260</v>
      </c>
      <c r="CW2" s="335"/>
      <c r="CX2" s="341" t="s">
        <v>330</v>
      </c>
      <c r="CY2" s="294" t="s">
        <v>148</v>
      </c>
      <c r="CZ2" s="294" t="s">
        <v>331</v>
      </c>
      <c r="DA2" s="342"/>
      <c r="DB2" s="342"/>
      <c r="DC2" s="342"/>
      <c r="DD2" s="342"/>
      <c r="DE2" s="352"/>
      <c r="DF2" s="335" t="s">
        <v>260</v>
      </c>
      <c r="DG2" s="335"/>
      <c r="DH2" s="341" t="s">
        <v>328</v>
      </c>
      <c r="DI2" s="294" t="s">
        <v>148</v>
      </c>
      <c r="DJ2" s="294" t="s">
        <v>329</v>
      </c>
      <c r="DK2" s="342"/>
      <c r="DL2" s="342"/>
      <c r="DM2" s="342"/>
      <c r="DN2" s="342"/>
      <c r="DO2" s="352"/>
      <c r="DP2" s="335" t="s">
        <v>260</v>
      </c>
      <c r="DQ2" s="335"/>
    </row>
    <row xmlns:x14ac="http://schemas.microsoft.com/office/spreadsheetml/2009/9/ac" r="3" s="272" customFormat="true" ht="18" customHeight="true" x14ac:dyDescent="0.25">
      <c r="A3" s="592"/>
      <c r="B3" s="382" t="s">
        <v>179</v>
      </c>
      <c r="C3" s="383" t="s">
        <v>54</v>
      </c>
      <c r="D3" s="384" t="s">
        <v>7</v>
      </c>
      <c r="E3" s="384" t="s">
        <v>1</v>
      </c>
      <c r="F3" s="384" t="s">
        <v>2</v>
      </c>
      <c r="G3" s="384" t="s">
        <v>16</v>
      </c>
      <c r="H3" s="384" t="s">
        <v>17</v>
      </c>
      <c r="I3" s="385" t="s">
        <v>18</v>
      </c>
      <c r="J3" s="270"/>
      <c r="K3" s="270"/>
      <c r="L3" s="382" t="s">
        <v>179</v>
      </c>
      <c r="M3" s="383" t="s">
        <v>54</v>
      </c>
      <c r="N3" s="384" t="s">
        <v>7</v>
      </c>
      <c r="O3" s="384" t="s">
        <v>1</v>
      </c>
      <c r="P3" s="384" t="s">
        <v>2</v>
      </c>
      <c r="Q3" s="384" t="s">
        <v>16</v>
      </c>
      <c r="R3" s="384" t="s">
        <v>17</v>
      </c>
      <c r="S3" s="385" t="s">
        <v>18</v>
      </c>
      <c r="T3" s="270"/>
      <c r="U3" s="270"/>
      <c r="V3" s="382" t="s">
        <v>179</v>
      </c>
      <c r="W3" s="383" t="s">
        <v>54</v>
      </c>
      <c r="X3" s="384" t="s">
        <v>7</v>
      </c>
      <c r="Y3" s="384" t="s">
        <v>1</v>
      </c>
      <c r="Z3" s="384" t="s">
        <v>2</v>
      </c>
      <c r="AA3" s="384" t="s">
        <v>16</v>
      </c>
      <c r="AB3" s="384" t="s">
        <v>17</v>
      </c>
      <c r="AC3" s="385" t="s">
        <v>18</v>
      </c>
      <c r="AD3" s="270"/>
      <c r="AE3" s="270"/>
      <c r="AF3" s="382" t="s">
        <v>179</v>
      </c>
      <c r="AG3" s="383" t="s">
        <v>54</v>
      </c>
      <c r="AH3" s="384" t="s">
        <v>7</v>
      </c>
      <c r="AI3" s="384" t="s">
        <v>1</v>
      </c>
      <c r="AJ3" s="384" t="s">
        <v>2</v>
      </c>
      <c r="AK3" s="384" t="s">
        <v>16</v>
      </c>
      <c r="AL3" s="384" t="s">
        <v>17</v>
      </c>
      <c r="AM3" s="385" t="s">
        <v>18</v>
      </c>
      <c r="AN3" s="270"/>
      <c r="AO3" s="270"/>
      <c r="AP3" s="382" t="s">
        <v>179</v>
      </c>
      <c r="AQ3" s="383" t="s">
        <v>54</v>
      </c>
      <c r="AR3" s="384" t="s">
        <v>7</v>
      </c>
      <c r="AS3" s="384" t="s">
        <v>1</v>
      </c>
      <c r="AT3" s="384" t="s">
        <v>2</v>
      </c>
      <c r="AU3" s="384" t="s">
        <v>16</v>
      </c>
      <c r="AV3" s="384" t="s">
        <v>17</v>
      </c>
      <c r="AW3" s="385" t="s">
        <v>18</v>
      </c>
      <c r="AX3" s="270"/>
      <c r="AY3" s="270"/>
      <c r="AZ3" s="382" t="s">
        <v>179</v>
      </c>
      <c r="BA3" s="383" t="s">
        <v>54</v>
      </c>
      <c r="BB3" s="384" t="s">
        <v>7</v>
      </c>
      <c r="BC3" s="384" t="s">
        <v>1</v>
      </c>
      <c r="BD3" s="384" t="s">
        <v>2</v>
      </c>
      <c r="BE3" s="384" t="s">
        <v>16</v>
      </c>
      <c r="BF3" s="384" t="s">
        <v>17</v>
      </c>
      <c r="BG3" s="385" t="s">
        <v>18</v>
      </c>
      <c r="BH3" s="270"/>
      <c r="BI3" s="270"/>
      <c r="BJ3" s="382" t="s">
        <v>179</v>
      </c>
      <c r="BK3" s="383" t="s">
        <v>54</v>
      </c>
      <c r="BL3" s="384" t="s">
        <v>7</v>
      </c>
      <c r="BM3" s="384" t="s">
        <v>1</v>
      </c>
      <c r="BN3" s="384" t="s">
        <v>2</v>
      </c>
      <c r="BO3" s="384" t="s">
        <v>16</v>
      </c>
      <c r="BP3" s="384" t="s">
        <v>17</v>
      </c>
      <c r="BQ3" s="385" t="s">
        <v>18</v>
      </c>
      <c r="BR3" s="270"/>
      <c r="BS3" s="270"/>
      <c r="BT3" s="382" t="s">
        <v>179</v>
      </c>
      <c r="BU3" s="383" t="s">
        <v>54</v>
      </c>
      <c r="BV3" s="384" t="s">
        <v>7</v>
      </c>
      <c r="BW3" s="384" t="s">
        <v>1</v>
      </c>
      <c r="BX3" s="384" t="s">
        <v>2</v>
      </c>
      <c r="BY3" s="384" t="s">
        <v>16</v>
      </c>
      <c r="BZ3" s="384" t="s">
        <v>17</v>
      </c>
      <c r="CA3" s="385" t="s">
        <v>18</v>
      </c>
      <c r="CB3" s="270"/>
      <c r="CC3" s="270"/>
      <c r="CD3" s="382" t="s">
        <v>179</v>
      </c>
      <c r="CE3" s="383" t="s">
        <v>54</v>
      </c>
      <c r="CF3" s="384" t="s">
        <v>7</v>
      </c>
      <c r="CG3" s="384" t="s">
        <v>1</v>
      </c>
      <c r="CH3" s="384" t="s">
        <v>2</v>
      </c>
      <c r="CI3" s="384" t="s">
        <v>16</v>
      </c>
      <c r="CJ3" s="384" t="s">
        <v>17</v>
      </c>
      <c r="CK3" s="385" t="s">
        <v>18</v>
      </c>
      <c r="CL3" s="270"/>
      <c r="CM3" s="270"/>
      <c r="CN3" s="382" t="s">
        <v>179</v>
      </c>
      <c r="CO3" s="383" t="s">
        <v>54</v>
      </c>
      <c r="CP3" s="384" t="s">
        <v>7</v>
      </c>
      <c r="CQ3" s="384" t="s">
        <v>1</v>
      </c>
      <c r="CR3" s="384" t="s">
        <v>2</v>
      </c>
      <c r="CS3" s="384" t="s">
        <v>16</v>
      </c>
      <c r="CT3" s="384" t="s">
        <v>17</v>
      </c>
      <c r="CU3" s="385" t="s">
        <v>18</v>
      </c>
      <c r="CV3" s="270"/>
      <c r="CW3" s="270"/>
      <c r="CX3" s="382" t="s">
        <v>179</v>
      </c>
      <c r="CY3" s="383" t="s">
        <v>54</v>
      </c>
      <c r="CZ3" s="384" t="s">
        <v>7</v>
      </c>
      <c r="DA3" s="384" t="s">
        <v>1</v>
      </c>
      <c r="DB3" s="384" t="s">
        <v>2</v>
      </c>
      <c r="DC3" s="384" t="s">
        <v>16</v>
      </c>
      <c r="DD3" s="384" t="s">
        <v>17</v>
      </c>
      <c r="DE3" s="385" t="s">
        <v>18</v>
      </c>
      <c r="DF3" s="270"/>
      <c r="DG3" s="270"/>
      <c r="DH3" s="382" t="s">
        <v>179</v>
      </c>
      <c r="DI3" s="383" t="s">
        <v>54</v>
      </c>
      <c r="DJ3" s="384" t="s">
        <v>7</v>
      </c>
      <c r="DK3" s="384" t="s">
        <v>1</v>
      </c>
      <c r="DL3" s="384" t="s">
        <v>2</v>
      </c>
      <c r="DM3" s="384" t="s">
        <v>16</v>
      </c>
      <c r="DN3" s="384" t="s">
        <v>17</v>
      </c>
      <c r="DO3" s="385" t="s">
        <v>18</v>
      </c>
      <c r="DP3" s="270"/>
      <c r="DQ3" s="270"/>
      <c r="DR3" s="271"/>
      <c r="EB3" s="271"/>
      <c r="EL3" s="271"/>
      <c r="EV3" s="271"/>
      <c r="FF3" s="271"/>
      <c r="FP3" s="271"/>
      <c r="FZ3" s="271"/>
      <c r="GJ3" s="271"/>
      <c r="GT3" s="271"/>
      <c r="HD3" s="271"/>
      <c r="HN3" s="271"/>
      <c r="HX3" s="271"/>
    </row>
    <row xmlns:x14ac="http://schemas.microsoft.com/office/spreadsheetml/2009/9/ac" r="4" s="4" customFormat="true" x14ac:dyDescent="0.25">
      <c r="A4" s="410" t="str">
        <f>IF(ISBLANK('Data Summary'!A6),"",'Data Summary'!A6)</f>
        <v>PER_2006_LLECE</v>
      </c>
      <c r="B4" s="136"/>
      <c r="C4" s="96" t="s">
        <v>3</v>
      </c>
      <c r="D4" s="7"/>
      <c r="E4" s="7"/>
      <c r="F4" s="7"/>
      <c r="G4" s="7"/>
      <c r="H4" s="7"/>
      <c r="I4" s="26"/>
      <c r="J4" s="24"/>
      <c r="K4" s="24"/>
      <c r="L4" s="124"/>
      <c r="M4" s="96" t="s">
        <v>3</v>
      </c>
      <c r="N4" s="7">
        <f>100-N5</f>
        <v>13</v>
      </c>
      <c r="O4" s="7">
        <f>100-O5</f>
        <v>9</v>
      </c>
      <c r="P4" s="7">
        <f>100-P5</f>
        <v>22.900000000000006</v>
      </c>
      <c r="Q4" s="7">
        <f>100-Q5</f>
        <v>13.299999999999997</v>
      </c>
      <c r="R4" s="7">
        <f>100-R5</f>
        <v>12.599999999999994</v>
      </c>
      <c r="S4" s="26"/>
      <c r="T4" s="24"/>
      <c r="U4" s="24"/>
      <c r="V4" s="136"/>
      <c r="W4" s="96" t="s">
        <v>3</v>
      </c>
      <c r="X4" s="7"/>
      <c r="Y4" s="7"/>
      <c r="Z4" s="7"/>
      <c r="AA4" s="7"/>
      <c r="AB4" s="7"/>
      <c r="AC4" s="26"/>
      <c r="AD4" s="24"/>
      <c r="AE4" s="24"/>
      <c r="AF4" s="136"/>
      <c r="AG4" s="96" t="s">
        <v>3</v>
      </c>
      <c r="AH4" s="7">
        <f t="shared" ref="AH4:AM4" si="0">100-AH5</f>
        <v>10.5</v>
      </c>
      <c r="AI4" s="7">
        <f t="shared" si="0"/>
        <v>6.4000000000000057</v>
      </c>
      <c r="AJ4" s="7">
        <f t="shared" si="0"/>
        <v>17.799999999999997</v>
      </c>
      <c r="AK4" s="7">
        <f t="shared" si="0"/>
        <v>10.400000000000006</v>
      </c>
      <c r="AL4" s="7">
        <f t="shared" si="0"/>
        <v>10.299999999999997</v>
      </c>
      <c r="AM4" s="26">
        <f t="shared" si="0"/>
        <v>8.7999999999999972</v>
      </c>
      <c r="AN4" s="24"/>
      <c r="AO4" s="24"/>
      <c r="AP4" s="136"/>
      <c r="AQ4" s="96" t="s">
        <v>3</v>
      </c>
      <c r="AR4" s="7"/>
      <c r="AS4" s="7"/>
      <c r="AT4" s="7"/>
      <c r="AU4" s="7"/>
      <c r="AV4" s="7"/>
      <c r="AW4" s="26"/>
      <c r="AX4" s="24"/>
      <c r="AY4" s="24"/>
      <c r="AZ4" s="136"/>
      <c r="BA4" s="96" t="s">
        <v>3</v>
      </c>
      <c r="BB4" s="7"/>
      <c r="BC4" s="7"/>
      <c r="BD4" s="7"/>
      <c r="BE4" s="7"/>
      <c r="BF4" s="7"/>
      <c r="BG4" s="26"/>
      <c r="BH4" s="24"/>
      <c r="BI4" s="24"/>
      <c r="BJ4" s="124"/>
      <c r="BK4" s="96" t="s">
        <v>3</v>
      </c>
      <c r="BL4" s="7">
        <f>100-BL5</f>
        <v>13.134929999999997</v>
      </c>
      <c r="BM4" s="7">
        <f t="shared" ref="BM4:BP4" si="1">100-BM5</f>
        <v>5.6776899999999983</v>
      </c>
      <c r="BN4" s="7">
        <f t="shared" si="1"/>
        <v>23.657939999999996</v>
      </c>
      <c r="BO4" s="7">
        <f t="shared" si="1"/>
        <v>13.857410000000002</v>
      </c>
      <c r="BP4" s="7">
        <f t="shared" si="1"/>
        <v>12.164019999999994</v>
      </c>
      <c r="BQ4" s="26">
        <f>100-BQ5</f>
        <v>9.642390000000006</v>
      </c>
      <c r="BR4" s="24"/>
      <c r="BS4" s="24"/>
      <c r="BT4" s="136"/>
      <c r="BU4" s="96" t="s">
        <v>3</v>
      </c>
      <c r="BV4" s="7"/>
      <c r="BW4" s="7"/>
      <c r="BX4" s="7"/>
      <c r="BY4" s="7"/>
      <c r="BZ4" s="7"/>
      <c r="CA4" s="26"/>
      <c r="CB4" s="24"/>
      <c r="CC4" s="24"/>
      <c r="CD4" s="136"/>
      <c r="CE4" s="96" t="s">
        <v>3</v>
      </c>
      <c r="CF4" s="7">
        <v>17.470600000000005</v>
      </c>
      <c r="CG4" s="7">
        <v>7.8845100000000059</v>
      </c>
      <c r="CH4" s="7">
        <v>28.654719999999998</v>
      </c>
      <c r="CI4" s="7">
        <v>18.648650000000004</v>
      </c>
      <c r="CJ4" s="7">
        <v>16.270570000000006</v>
      </c>
      <c r="CK4" s="26">
        <v>13.479960000000005</v>
      </c>
      <c r="CL4" s="24"/>
      <c r="CM4" s="24"/>
      <c r="CN4" s="136"/>
      <c r="CO4" s="96" t="s">
        <v>3</v>
      </c>
      <c r="CP4" s="7">
        <v>15.81729</v>
      </c>
      <c r="CQ4" s="7">
        <v>6.9729099999999988</v>
      </c>
      <c r="CR4" s="7">
        <v>26.408060000000006</v>
      </c>
      <c r="CS4" s="7">
        <v>16.740300000000005</v>
      </c>
      <c r="CT4" s="7">
        <v>14.648079999999993</v>
      </c>
      <c r="CU4" s="26">
        <v>12.309330000000003</v>
      </c>
      <c r="CV4" s="24"/>
      <c r="CW4" s="24"/>
      <c r="CX4" s="136"/>
      <c r="CY4" s="96" t="s">
        <v>3</v>
      </c>
      <c r="CZ4" s="431"/>
      <c r="DA4" s="431"/>
      <c r="DB4" s="431"/>
      <c r="DC4" s="431"/>
      <c r="DD4" s="431"/>
      <c r="DE4" s="26"/>
      <c r="DF4" s="24"/>
      <c r="DG4" s="24"/>
      <c r="DH4" s="136"/>
      <c r="DI4" s="96" t="s">
        <v>3</v>
      </c>
      <c r="DJ4" s="431"/>
      <c r="DK4" s="431"/>
      <c r="DL4" s="431"/>
      <c r="DM4" s="431"/>
      <c r="DN4" s="431"/>
      <c r="DO4" s="26"/>
      <c r="DP4" s="24"/>
      <c r="DQ4" s="24"/>
      <c r="DR4" s="132"/>
      <c r="EB4" s="132"/>
      <c r="EL4" s="132"/>
      <c r="EV4" s="132"/>
      <c r="FF4" s="132"/>
      <c r="FP4" s="132"/>
      <c r="FZ4" s="132"/>
      <c r="GJ4" s="132"/>
      <c r="GT4" s="132"/>
      <c r="HD4" s="132"/>
      <c r="HN4" s="132"/>
      <c r="HX4" s="132"/>
    </row>
    <row xmlns:x14ac="http://schemas.microsoft.com/office/spreadsheetml/2009/9/ac" r="5" s="4" customFormat="true" x14ac:dyDescent="0.25">
      <c r="A5" s="410" t="str">
        <f ca="true">IF(ISBLANK('Data Summary'!A7),"",'Data Summary'!A7)</f>
        <v>PER_2010_INEI</v>
      </c>
      <c r="B5" s="136"/>
      <c r="C5" s="96" t="s">
        <v>25</v>
      </c>
      <c r="D5" s="7"/>
      <c r="E5" s="7"/>
      <c r="F5" s="7"/>
      <c r="G5" s="7"/>
      <c r="H5" s="7"/>
      <c r="I5" s="26"/>
      <c r="J5" s="24"/>
      <c r="K5" s="24"/>
      <c r="L5" s="124" t="s">
        <v>200</v>
      </c>
      <c r="M5" s="96" t="s">
        <v>25</v>
      </c>
      <c r="N5" s="7">
        <v>87</v>
      </c>
      <c r="O5" s="7">
        <v>91</v>
      </c>
      <c r="P5" s="7">
        <v>77.099999999999994</v>
      </c>
      <c r="Q5" s="7">
        <v>86.7</v>
      </c>
      <c r="R5" s="7">
        <v>87.4</v>
      </c>
      <c r="S5" s="26"/>
      <c r="T5" s="24"/>
      <c r="U5" s="24"/>
      <c r="V5" s="136"/>
      <c r="W5" s="96" t="s">
        <v>25</v>
      </c>
      <c r="X5" s="7"/>
      <c r="Y5" s="7"/>
      <c r="Z5" s="7"/>
      <c r="AA5" s="7"/>
      <c r="AB5" s="7"/>
      <c r="AC5" s="26"/>
      <c r="AD5" s="24"/>
      <c r="AE5" s="24"/>
      <c r="AF5" s="124" t="s">
        <v>200</v>
      </c>
      <c r="AG5" s="96" t="s">
        <v>25</v>
      </c>
      <c r="AH5" s="7">
        <v>89.5</v>
      </c>
      <c r="AI5" s="7">
        <v>93.6</v>
      </c>
      <c r="AJ5" s="7">
        <v>82.2</v>
      </c>
      <c r="AK5" s="7">
        <v>89.6</v>
      </c>
      <c r="AL5" s="7">
        <v>89.7</v>
      </c>
      <c r="AM5" s="26">
        <v>91.2</v>
      </c>
      <c r="AN5" s="24"/>
      <c r="AO5" s="24"/>
      <c r="AP5" s="136"/>
      <c r="AQ5" s="96" t="s">
        <v>25</v>
      </c>
      <c r="AR5" s="7"/>
      <c r="AS5" s="7"/>
      <c r="AT5" s="7"/>
      <c r="AU5" s="7"/>
      <c r="AV5" s="7"/>
      <c r="AW5" s="26"/>
      <c r="AX5" s="24"/>
      <c r="AY5" s="24"/>
      <c r="AZ5" s="136"/>
      <c r="BA5" s="96" t="s">
        <v>25</v>
      </c>
      <c r="BB5" s="7"/>
      <c r="BC5" s="7"/>
      <c r="BD5" s="7"/>
      <c r="BE5" s="7"/>
      <c r="BF5" s="7"/>
      <c r="BG5" s="26"/>
      <c r="BH5" s="24"/>
      <c r="BI5" s="24"/>
      <c r="BJ5" s="124" t="s">
        <v>241</v>
      </c>
      <c r="BK5" s="96" t="s">
        <v>25</v>
      </c>
      <c r="BL5" s="7">
        <v>86.865070000000003</v>
      </c>
      <c r="BM5" s="7">
        <v>94.322310000000002</v>
      </c>
      <c r="BN5" s="7">
        <v>76.342060000000004</v>
      </c>
      <c r="BO5" s="7">
        <v>86.142589999999998</v>
      </c>
      <c r="BP5" s="7">
        <v>87.835980000000006</v>
      </c>
      <c r="BQ5" s="26">
        <v>90.357609999999994</v>
      </c>
      <c r="BR5" s="24"/>
      <c r="BS5" s="24"/>
      <c r="BT5" s="136"/>
      <c r="BU5" s="96" t="s">
        <v>25</v>
      </c>
      <c r="BV5" s="7"/>
      <c r="BW5" s="7"/>
      <c r="BX5" s="7"/>
      <c r="BY5" s="7"/>
      <c r="BZ5" s="7"/>
      <c r="CA5" s="26"/>
      <c r="CB5" s="24"/>
      <c r="CC5" s="24"/>
      <c r="CD5" s="124" t="s">
        <v>241</v>
      </c>
      <c r="CE5" s="96" t="s">
        <v>25</v>
      </c>
      <c r="CF5" s="7">
        <v>82.529399999999995</v>
      </c>
      <c r="CG5" s="7">
        <v>92.115489999999994</v>
      </c>
      <c r="CH5" s="7">
        <v>71.345280000000002</v>
      </c>
      <c r="CI5" s="7">
        <v>81.351349999999996</v>
      </c>
      <c r="CJ5" s="7">
        <v>83.729429999999994</v>
      </c>
      <c r="CK5" s="26">
        <v>86.520039999999995</v>
      </c>
      <c r="CL5" s="24"/>
      <c r="CM5" s="24"/>
      <c r="CN5" s="124" t="s">
        <v>241</v>
      </c>
      <c r="CO5" s="96" t="s">
        <v>25</v>
      </c>
      <c r="CP5" s="7">
        <v>84.18271</v>
      </c>
      <c r="CQ5" s="7">
        <v>93.027090000000001</v>
      </c>
      <c r="CR5" s="7">
        <v>73.591939999999994</v>
      </c>
      <c r="CS5" s="7">
        <v>83.259699999999995</v>
      </c>
      <c r="CT5" s="7">
        <v>85.351920000000007</v>
      </c>
      <c r="CU5" s="26">
        <v>87.690669999999997</v>
      </c>
      <c r="CV5" s="24"/>
      <c r="CW5" s="24"/>
      <c r="CX5" s="124"/>
      <c r="CY5" s="96" t="s">
        <v>25</v>
      </c>
      <c r="CZ5" s="431"/>
      <c r="DA5" s="431"/>
      <c r="DB5" s="431"/>
      <c r="DC5" s="431"/>
      <c r="DD5" s="431"/>
      <c r="DE5" s="26"/>
      <c r="DF5" s="24"/>
      <c r="DG5" s="24"/>
      <c r="DH5" s="124" t="s">
        <v>340</v>
      </c>
      <c r="DI5" s="96" t="s">
        <v>25</v>
      </c>
      <c r="DJ5" s="431">
        <v>83.133150000000001</v>
      </c>
      <c r="DK5" s="431">
        <v>90.161349999999999</v>
      </c>
      <c r="DL5" s="431">
        <v>75.466840000000005</v>
      </c>
      <c r="DM5" s="431">
        <v>82.519030000000001</v>
      </c>
      <c r="DN5" s="431">
        <v>83.546329999999998</v>
      </c>
      <c r="DO5" s="26">
        <v>87.037040000000005</v>
      </c>
      <c r="DP5" s="24"/>
      <c r="DQ5" s="24"/>
      <c r="DR5" s="132"/>
      <c r="EB5" s="132"/>
      <c r="EL5" s="132"/>
      <c r="EV5" s="132"/>
      <c r="FF5" s="132"/>
      <c r="FP5" s="132"/>
      <c r="FZ5" s="132"/>
      <c r="GJ5" s="132"/>
      <c r="GT5" s="132"/>
      <c r="HD5" s="132"/>
      <c r="HN5" s="132"/>
      <c r="HX5" s="132"/>
    </row>
    <row xmlns:x14ac="http://schemas.microsoft.com/office/spreadsheetml/2009/9/ac" r="6" s="4" customFormat="true" ht="15.6" customHeight="true" x14ac:dyDescent="0.25">
      <c r="A6" s="410" t="str">
        <f ca="true">IF(ISBLANK('Data Summary'!A8),"",'Data Summary'!A8)</f>
        <v>PER_2013_LLECE</v>
      </c>
      <c r="B6" s="136"/>
      <c r="C6" s="97" t="s">
        <v>26</v>
      </c>
      <c r="D6" s="19"/>
      <c r="E6" s="7"/>
      <c r="F6" s="7"/>
      <c r="G6" s="7"/>
      <c r="H6" s="7"/>
      <c r="I6" s="26"/>
      <c r="J6" s="24"/>
      <c r="K6" s="24"/>
      <c r="L6" s="124"/>
      <c r="M6" s="97" t="s">
        <v>26</v>
      </c>
      <c r="N6" s="19"/>
      <c r="O6" s="7"/>
      <c r="P6" s="7"/>
      <c r="Q6" s="7"/>
      <c r="R6" s="7"/>
      <c r="S6" s="26"/>
      <c r="T6" s="24"/>
      <c r="U6" s="24"/>
      <c r="V6" s="136"/>
      <c r="W6" s="100" t="s">
        <v>26</v>
      </c>
      <c r="X6" s="19"/>
      <c r="Y6" s="7"/>
      <c r="Z6" s="7"/>
      <c r="AA6" s="7"/>
      <c r="AB6" s="7"/>
      <c r="AC6" s="26"/>
      <c r="AD6" s="24"/>
      <c r="AE6" s="24"/>
      <c r="AF6" s="124"/>
      <c r="AG6" s="100" t="s">
        <v>26</v>
      </c>
      <c r="AH6" s="19"/>
      <c r="AI6" s="7"/>
      <c r="AJ6" s="7"/>
      <c r="AK6" s="7"/>
      <c r="AL6" s="7"/>
      <c r="AM6" s="26"/>
      <c r="AN6" s="24"/>
      <c r="AO6" s="24"/>
      <c r="AP6" s="136"/>
      <c r="AQ6" s="97" t="s">
        <v>26</v>
      </c>
      <c r="AR6" s="19"/>
      <c r="AS6" s="7"/>
      <c r="AT6" s="7"/>
      <c r="AU6" s="7"/>
      <c r="AV6" s="7"/>
      <c r="AW6" s="26"/>
      <c r="AX6" s="24"/>
      <c r="AY6" s="24"/>
      <c r="AZ6" s="136"/>
      <c r="BA6" s="97" t="s">
        <v>26</v>
      </c>
      <c r="BB6" s="19"/>
      <c r="BC6" s="7"/>
      <c r="BD6" s="7"/>
      <c r="BE6" s="7"/>
      <c r="BF6" s="7"/>
      <c r="BG6" s="26"/>
      <c r="BH6" s="24"/>
      <c r="BI6" s="24"/>
      <c r="BJ6" s="124"/>
      <c r="BK6" s="97" t="s">
        <v>26</v>
      </c>
      <c r="BL6" s="19"/>
      <c r="BM6" s="7"/>
      <c r="BN6" s="7"/>
      <c r="BO6" s="7"/>
      <c r="BP6" s="7"/>
      <c r="BQ6" s="26"/>
      <c r="BR6" s="24"/>
      <c r="BS6" s="24"/>
      <c r="BT6" s="136"/>
      <c r="BU6" s="97" t="s">
        <v>26</v>
      </c>
      <c r="BV6" s="19"/>
      <c r="BW6" s="7"/>
      <c r="BX6" s="7"/>
      <c r="BY6" s="7"/>
      <c r="BZ6" s="7"/>
      <c r="CA6" s="26"/>
      <c r="CB6" s="24"/>
      <c r="CC6" s="24"/>
      <c r="CD6" s="124"/>
      <c r="CE6" s="97" t="s">
        <v>26</v>
      </c>
      <c r="CF6" s="19"/>
      <c r="CG6" s="7"/>
      <c r="CH6" s="7"/>
      <c r="CI6" s="7"/>
      <c r="CJ6" s="7"/>
      <c r="CK6" s="26"/>
      <c r="CL6" s="24"/>
      <c r="CM6" s="24"/>
      <c r="CN6" s="124"/>
      <c r="CO6" s="97" t="s">
        <v>26</v>
      </c>
      <c r="CP6" s="19"/>
      <c r="CQ6" s="7"/>
      <c r="CR6" s="7"/>
      <c r="CS6" s="7"/>
      <c r="CT6" s="7"/>
      <c r="CU6" s="26"/>
      <c r="CV6" s="24"/>
      <c r="CW6" s="24"/>
      <c r="CX6" s="136"/>
      <c r="CY6" s="97" t="s">
        <v>26</v>
      </c>
      <c r="CZ6" s="432"/>
      <c r="DA6" s="431"/>
      <c r="DB6" s="431"/>
      <c r="DC6" s="431"/>
      <c r="DD6" s="431"/>
      <c r="DE6" s="26"/>
      <c r="DF6" s="24"/>
      <c r="DG6" s="24"/>
      <c r="DH6" s="136"/>
      <c r="DI6" s="97" t="s">
        <v>26</v>
      </c>
      <c r="DJ6" s="432"/>
      <c r="DK6" s="431"/>
      <c r="DL6" s="431"/>
      <c r="DM6" s="431"/>
      <c r="DN6" s="431"/>
      <c r="DO6" s="26"/>
      <c r="DP6" s="24"/>
      <c r="DQ6" s="24"/>
      <c r="DR6" s="132"/>
      <c r="EB6" s="132"/>
      <c r="EL6" s="132"/>
      <c r="EV6" s="132"/>
      <c r="FF6" s="132"/>
      <c r="FP6" s="132"/>
      <c r="FZ6" s="132"/>
      <c r="GJ6" s="132"/>
      <c r="GT6" s="132"/>
      <c r="HD6" s="132"/>
      <c r="HN6" s="132"/>
      <c r="HX6" s="132"/>
    </row>
    <row xmlns:x14ac="http://schemas.microsoft.com/office/spreadsheetml/2009/9/ac" r="7" s="4" customFormat="true" x14ac:dyDescent="0.25">
      <c r="A7" s="410" t="str">
        <f ca="true">IF(ISBLANK('Data Summary'!A9),"",'Data Summary'!A9)</f>
        <v>PER_2015_INEI</v>
      </c>
      <c r="B7" s="136"/>
      <c r="C7" s="97" t="s">
        <v>126</v>
      </c>
      <c r="D7" s="7"/>
      <c r="E7" s="7"/>
      <c r="F7" s="7"/>
      <c r="G7" s="7"/>
      <c r="H7" s="7"/>
      <c r="I7" s="26"/>
      <c r="J7" s="24"/>
      <c r="K7" s="24"/>
      <c r="L7" s="124" t="s">
        <v>199</v>
      </c>
      <c r="M7" s="97" t="s">
        <v>126</v>
      </c>
      <c r="N7" s="7">
        <v>71</v>
      </c>
      <c r="O7" s="7">
        <v>76.099999999999994</v>
      </c>
      <c r="P7" s="7">
        <v>58.5</v>
      </c>
      <c r="Q7" s="7">
        <v>71.599999999999994</v>
      </c>
      <c r="R7" s="7">
        <v>70.8</v>
      </c>
      <c r="S7" s="26"/>
      <c r="T7" s="24"/>
      <c r="U7" s="24"/>
      <c r="V7" s="136"/>
      <c r="W7" s="97" t="s">
        <v>126</v>
      </c>
      <c r="X7" s="7"/>
      <c r="Y7" s="7"/>
      <c r="Z7" s="7"/>
      <c r="AA7" s="7"/>
      <c r="AB7" s="7"/>
      <c r="AC7" s="26"/>
      <c r="AD7" s="24"/>
      <c r="AE7" s="24"/>
      <c r="AF7" s="124" t="s">
        <v>199</v>
      </c>
      <c r="AG7" s="97" t="s">
        <v>126</v>
      </c>
      <c r="AH7" s="7">
        <v>77</v>
      </c>
      <c r="AI7" s="7">
        <v>83.1</v>
      </c>
      <c r="AJ7" s="7">
        <v>66.099999999999994</v>
      </c>
      <c r="AK7" s="7">
        <v>78</v>
      </c>
      <c r="AL7" s="7">
        <v>76.900000000000006</v>
      </c>
      <c r="AM7" s="26">
        <v>78.2</v>
      </c>
      <c r="AN7" s="24"/>
      <c r="AO7" s="24"/>
      <c r="AP7" s="124"/>
      <c r="AQ7" s="97" t="s">
        <v>126</v>
      </c>
      <c r="AR7" s="81"/>
      <c r="AS7" s="7"/>
      <c r="AT7" s="7"/>
      <c r="AU7" s="7"/>
      <c r="AV7" s="7"/>
      <c r="AW7" s="26"/>
      <c r="AX7" s="24"/>
      <c r="AY7" s="24"/>
      <c r="AZ7" s="124"/>
      <c r="BA7" s="97" t="s">
        <v>126</v>
      </c>
      <c r="BB7" s="81"/>
      <c r="BC7" s="7"/>
      <c r="BD7" s="7"/>
      <c r="BE7" s="7"/>
      <c r="BF7" s="7"/>
      <c r="BG7" s="26"/>
      <c r="BH7" s="24"/>
      <c r="BI7" s="24"/>
      <c r="BJ7" s="124" t="s">
        <v>242</v>
      </c>
      <c r="BK7" s="97" t="s">
        <v>126</v>
      </c>
      <c r="BL7" s="81">
        <v>63.72</v>
      </c>
      <c r="BM7" s="7">
        <v>75.841506958007813</v>
      </c>
      <c r="BN7" s="7">
        <v>49.160305023193359</v>
      </c>
      <c r="BO7" s="7">
        <v>64</v>
      </c>
      <c r="BP7" s="7">
        <v>63.955234527587891</v>
      </c>
      <c r="BQ7" s="26">
        <v>68.532958984375</v>
      </c>
      <c r="BR7" s="24"/>
      <c r="BS7" s="24"/>
      <c r="BT7" s="124"/>
      <c r="BU7" s="97" t="s">
        <v>126</v>
      </c>
      <c r="BV7" s="81"/>
      <c r="BW7" s="7"/>
      <c r="BX7" s="7"/>
      <c r="BY7" s="7"/>
      <c r="BZ7" s="7"/>
      <c r="CA7" s="26"/>
      <c r="CB7" s="24"/>
      <c r="CC7" s="24"/>
      <c r="CD7" s="124" t="s">
        <v>242</v>
      </c>
      <c r="CE7" s="97" t="s">
        <v>281</v>
      </c>
      <c r="CF7" s="81">
        <v>72.922060000000002</v>
      </c>
      <c r="CG7" s="7">
        <v>83.934849999999997</v>
      </c>
      <c r="CH7" s="7">
        <v>60.073419999999999</v>
      </c>
      <c r="CI7" s="7">
        <v>72.113020000000006</v>
      </c>
      <c r="CJ7" s="7">
        <v>73.560329999999993</v>
      </c>
      <c r="CK7" s="26">
        <v>77.758070000000004</v>
      </c>
      <c r="CL7" s="24"/>
      <c r="CM7" s="24"/>
      <c r="CN7" s="124" t="s">
        <v>242</v>
      </c>
      <c r="CO7" s="97" t="s">
        <v>281</v>
      </c>
      <c r="CP7" s="81">
        <v>75.167050000000003</v>
      </c>
      <c r="CQ7" s="7">
        <v>85.834549999999993</v>
      </c>
      <c r="CR7" s="7">
        <v>62.393160000000002</v>
      </c>
      <c r="CS7" s="7">
        <v>74.079530000000005</v>
      </c>
      <c r="CT7" s="7">
        <v>76.508229999999998</v>
      </c>
      <c r="CU7" s="26">
        <v>79.460800000000006</v>
      </c>
      <c r="CV7" s="24"/>
      <c r="CW7" s="24"/>
      <c r="CX7" s="124"/>
      <c r="CY7" s="97" t="s">
        <v>281</v>
      </c>
      <c r="CZ7" s="431"/>
      <c r="DA7" s="431"/>
      <c r="DB7" s="431"/>
      <c r="DC7" s="431"/>
      <c r="DD7" s="431"/>
      <c r="DE7" s="26"/>
      <c r="DF7" s="24"/>
      <c r="DG7" s="24"/>
      <c r="DH7" s="124" t="s">
        <v>341</v>
      </c>
      <c r="DI7" s="97" t="s">
        <v>281</v>
      </c>
      <c r="DJ7" s="431">
        <v>80.535880000000006</v>
      </c>
      <c r="DK7" s="431">
        <v>88.567490000000006</v>
      </c>
      <c r="DL7" s="431">
        <v>71.775059999999996</v>
      </c>
      <c r="DM7" s="431">
        <v>80.383009999999999</v>
      </c>
      <c r="DN7" s="431">
        <v>81.104519999999994</v>
      </c>
      <c r="DO7" s="26">
        <v>83.333330000000004</v>
      </c>
      <c r="DP7" s="24"/>
      <c r="DQ7" s="24"/>
      <c r="DR7" s="132"/>
      <c r="EB7" s="132"/>
      <c r="EL7" s="132"/>
      <c r="EV7" s="132"/>
      <c r="FF7" s="132"/>
      <c r="FP7" s="132"/>
      <c r="FZ7" s="132"/>
      <c r="GJ7" s="132"/>
      <c r="GT7" s="132"/>
      <c r="HD7" s="132"/>
      <c r="HN7" s="132"/>
      <c r="HX7" s="132"/>
    </row>
    <row xmlns:x14ac="http://schemas.microsoft.com/office/spreadsheetml/2009/9/ac" r="8" s="4" customFormat="true" x14ac:dyDescent="0.25">
      <c r="A8" s="410" t="str">
        <f ca="true">IF(ISBLANK('Data Summary'!A10),"",'Data Summary'!A10)</f>
        <v>PER_2016_UIS</v>
      </c>
      <c r="B8" s="136"/>
      <c r="C8" s="97" t="s">
        <v>127</v>
      </c>
      <c r="D8" s="19"/>
      <c r="E8" s="7"/>
      <c r="F8" s="7"/>
      <c r="G8" s="7"/>
      <c r="H8" s="7"/>
      <c r="I8" s="26"/>
      <c r="J8" s="24"/>
      <c r="K8" s="24"/>
      <c r="L8" s="124"/>
      <c r="M8" s="97" t="s">
        <v>127</v>
      </c>
      <c r="N8" s="19"/>
      <c r="O8" s="7"/>
      <c r="P8" s="7"/>
      <c r="Q8" s="7"/>
      <c r="R8" s="7"/>
      <c r="S8" s="26"/>
      <c r="T8" s="24"/>
      <c r="U8" s="24"/>
      <c r="V8" s="136"/>
      <c r="W8" s="97" t="s">
        <v>127</v>
      </c>
      <c r="X8" s="19"/>
      <c r="Y8" s="7"/>
      <c r="Z8" s="7"/>
      <c r="AA8" s="7"/>
      <c r="AB8" s="7"/>
      <c r="AC8" s="26"/>
      <c r="AD8" s="24"/>
      <c r="AE8" s="24"/>
      <c r="AF8" s="136"/>
      <c r="AG8" s="97" t="s">
        <v>127</v>
      </c>
      <c r="AH8" s="19"/>
      <c r="AI8" s="7"/>
      <c r="AJ8" s="7"/>
      <c r="AK8" s="7"/>
      <c r="AL8" s="7"/>
      <c r="AM8" s="26"/>
      <c r="AN8" s="24"/>
      <c r="AO8" s="24"/>
      <c r="AP8" s="136"/>
      <c r="AQ8" s="97" t="s">
        <v>127</v>
      </c>
      <c r="AR8" s="19"/>
      <c r="AS8" s="7"/>
      <c r="AT8" s="7"/>
      <c r="AU8" s="7"/>
      <c r="AV8" s="7"/>
      <c r="AW8" s="26"/>
      <c r="AX8" s="24"/>
      <c r="AY8" s="24"/>
      <c r="AZ8" s="136"/>
      <c r="BA8" s="97" t="s">
        <v>127</v>
      </c>
      <c r="BB8" s="19"/>
      <c r="BC8" s="7"/>
      <c r="BD8" s="7"/>
      <c r="BE8" s="7"/>
      <c r="BF8" s="7"/>
      <c r="BG8" s="26"/>
      <c r="BH8" s="24"/>
      <c r="BI8" s="24"/>
      <c r="BJ8" s="124"/>
      <c r="BK8" s="97" t="s">
        <v>127</v>
      </c>
      <c r="BL8" s="19"/>
      <c r="BM8" s="7"/>
      <c r="BN8" s="7"/>
      <c r="BO8" s="7"/>
      <c r="BP8" s="7"/>
      <c r="BQ8" s="26"/>
      <c r="BR8" s="24"/>
      <c r="BS8" s="24"/>
      <c r="BT8" s="136"/>
      <c r="BU8" s="97" t="s">
        <v>127</v>
      </c>
      <c r="BV8" s="19"/>
      <c r="BW8" s="7"/>
      <c r="BX8" s="7"/>
      <c r="BY8" s="7"/>
      <c r="BZ8" s="7"/>
      <c r="CA8" s="26"/>
      <c r="CB8" s="24"/>
      <c r="CC8" s="24"/>
      <c r="CD8" s="136"/>
      <c r="CE8" s="97" t="s">
        <v>282</v>
      </c>
      <c r="CF8" s="19"/>
      <c r="CG8" s="7"/>
      <c r="CH8" s="7"/>
      <c r="CI8" s="7"/>
      <c r="CJ8" s="7"/>
      <c r="CK8" s="26"/>
      <c r="CL8" s="24"/>
      <c r="CM8" s="24"/>
      <c r="CN8" s="136"/>
      <c r="CO8" s="97" t="s">
        <v>282</v>
      </c>
      <c r="CP8" s="19"/>
      <c r="CQ8" s="7"/>
      <c r="CR8" s="7"/>
      <c r="CS8" s="7"/>
      <c r="CT8" s="7"/>
      <c r="CU8" s="26"/>
      <c r="CV8" s="24"/>
      <c r="CW8" s="24"/>
      <c r="CX8" s="136"/>
      <c r="CY8" s="97" t="s">
        <v>282</v>
      </c>
      <c r="CZ8" s="432"/>
      <c r="DA8" s="431"/>
      <c r="DB8" s="431"/>
      <c r="DC8" s="431"/>
      <c r="DD8" s="431"/>
      <c r="DE8" s="26"/>
      <c r="DF8" s="24"/>
      <c r="DG8" s="24"/>
      <c r="DH8" s="136"/>
      <c r="DI8" s="97" t="s">
        <v>282</v>
      </c>
      <c r="DJ8" s="432"/>
      <c r="DK8" s="431"/>
      <c r="DL8" s="431"/>
      <c r="DM8" s="431"/>
      <c r="DN8" s="431"/>
      <c r="DO8" s="26"/>
      <c r="DP8" s="24"/>
      <c r="DQ8" s="24"/>
      <c r="DR8" s="132"/>
      <c r="EB8" s="132"/>
      <c r="EL8" s="132"/>
      <c r="EV8" s="132"/>
      <c r="FF8" s="132"/>
      <c r="FP8" s="132"/>
      <c r="FZ8" s="132"/>
      <c r="GJ8" s="132"/>
      <c r="GT8" s="132"/>
      <c r="HD8" s="132"/>
      <c r="HN8" s="132"/>
      <c r="HX8" s="132"/>
    </row>
    <row xmlns:x14ac="http://schemas.microsoft.com/office/spreadsheetml/2009/9/ac" r="9" s="4" customFormat="true" x14ac:dyDescent="0.25">
      <c r="A9" s="410" t="str">
        <f ca="true">IF(ISBLANK('Data Summary'!A11),"",'Data Summary'!A11)</f>
        <v>PER_2017_UIS</v>
      </c>
      <c r="B9" s="136"/>
      <c r="C9" s="97" t="s">
        <v>182</v>
      </c>
      <c r="D9" s="19"/>
      <c r="E9" s="7"/>
      <c r="F9" s="7"/>
      <c r="G9" s="7"/>
      <c r="H9" s="7"/>
      <c r="I9" s="26"/>
      <c r="J9" s="24"/>
      <c r="K9" s="24"/>
      <c r="L9" s="124"/>
      <c r="M9" s="97" t="s">
        <v>182</v>
      </c>
      <c r="N9" s="19"/>
      <c r="O9" s="7"/>
      <c r="P9" s="7"/>
      <c r="Q9" s="7"/>
      <c r="R9" s="7"/>
      <c r="S9" s="26"/>
      <c r="T9" s="24"/>
      <c r="U9" s="24"/>
      <c r="V9" s="136"/>
      <c r="W9" s="97" t="s">
        <v>182</v>
      </c>
      <c r="X9" s="19"/>
      <c r="Y9" s="7"/>
      <c r="Z9" s="7"/>
      <c r="AA9" s="7"/>
      <c r="AB9" s="7"/>
      <c r="AC9" s="26"/>
      <c r="AD9" s="24"/>
      <c r="AE9" s="24"/>
      <c r="AF9" s="136"/>
      <c r="AG9" s="97" t="s">
        <v>182</v>
      </c>
      <c r="AH9" s="19"/>
      <c r="AI9" s="7"/>
      <c r="AJ9" s="7"/>
      <c r="AK9" s="7"/>
      <c r="AL9" s="7"/>
      <c r="AM9" s="26"/>
      <c r="AN9" s="24"/>
      <c r="AO9" s="24"/>
      <c r="AP9" s="124"/>
      <c r="AQ9" s="97" t="s">
        <v>182</v>
      </c>
      <c r="AR9" s="19"/>
      <c r="AS9" s="7"/>
      <c r="AT9" s="7"/>
      <c r="AU9" s="7"/>
      <c r="AV9" s="7"/>
      <c r="AW9" s="26"/>
      <c r="AX9" s="24"/>
      <c r="AY9" s="24"/>
      <c r="AZ9" s="124"/>
      <c r="BA9" s="97" t="s">
        <v>182</v>
      </c>
      <c r="BB9" s="19"/>
      <c r="BC9" s="7"/>
      <c r="BD9" s="7"/>
      <c r="BE9" s="7"/>
      <c r="BF9" s="7"/>
      <c r="BG9" s="26"/>
      <c r="BH9" s="24"/>
      <c r="BI9" s="24"/>
      <c r="BJ9" s="124"/>
      <c r="BK9" s="97" t="s">
        <v>182</v>
      </c>
      <c r="BL9" s="19"/>
      <c r="BM9" s="7"/>
      <c r="BN9" s="7"/>
      <c r="BO9" s="7"/>
      <c r="BP9" s="7"/>
      <c r="BQ9" s="26"/>
      <c r="BR9" s="24"/>
      <c r="BS9" s="24"/>
      <c r="BT9" s="124"/>
      <c r="BU9" s="97" t="s">
        <v>182</v>
      </c>
      <c r="BV9" s="19"/>
      <c r="BW9" s="7"/>
      <c r="BX9" s="7"/>
      <c r="BY9" s="7"/>
      <c r="BZ9" s="7"/>
      <c r="CA9" s="26"/>
      <c r="CB9" s="24"/>
      <c r="CC9" s="24"/>
      <c r="CD9" s="124"/>
      <c r="CE9" s="97" t="s">
        <v>182</v>
      </c>
      <c r="CF9" s="19"/>
      <c r="CG9" s="7"/>
      <c r="CH9" s="7"/>
      <c r="CI9" s="7"/>
      <c r="CJ9" s="7"/>
      <c r="CK9" s="26"/>
      <c r="CL9" s="24"/>
      <c r="CM9" s="24"/>
      <c r="CN9" s="124"/>
      <c r="CO9" s="97" t="s">
        <v>182</v>
      </c>
      <c r="CP9" s="19"/>
      <c r="CQ9" s="7"/>
      <c r="CR9" s="7"/>
      <c r="CS9" s="7"/>
      <c r="CT9" s="7"/>
      <c r="CU9" s="26"/>
      <c r="CV9" s="24"/>
      <c r="CW9" s="24"/>
      <c r="CX9" s="124"/>
      <c r="CY9" s="97" t="s">
        <v>182</v>
      </c>
      <c r="CZ9" s="432"/>
      <c r="DA9" s="431"/>
      <c r="DB9" s="431"/>
      <c r="DC9" s="431"/>
      <c r="DD9" s="431"/>
      <c r="DE9" s="26"/>
      <c r="DF9" s="24"/>
      <c r="DG9" s="24"/>
      <c r="DH9" s="124"/>
      <c r="DI9" s="97" t="s">
        <v>182</v>
      </c>
      <c r="DJ9" s="432"/>
      <c r="DK9" s="431"/>
      <c r="DL9" s="431"/>
      <c r="DM9" s="431"/>
      <c r="DN9" s="431"/>
      <c r="DO9" s="26"/>
      <c r="DP9" s="24"/>
      <c r="DQ9" s="24"/>
      <c r="DR9" s="132"/>
      <c r="EB9" s="132"/>
      <c r="EL9" s="132"/>
      <c r="EV9" s="132"/>
      <c r="FF9" s="132"/>
      <c r="FP9" s="132"/>
      <c r="FZ9" s="132"/>
      <c r="GJ9" s="132"/>
      <c r="GT9" s="132"/>
      <c r="HD9" s="132"/>
      <c r="HN9" s="132"/>
      <c r="HX9" s="132"/>
    </row>
    <row xmlns:x14ac="http://schemas.microsoft.com/office/spreadsheetml/2009/9/ac" r="10" s="2" customFormat="true" ht="48" customHeight="true" x14ac:dyDescent="0.25">
      <c r="A10" s="410" t="str">
        <f ca="true">IF(ISBLANK('Data Summary'!A12),"",'Data Summary'!A12)</f>
        <v>PER_2017_INEI</v>
      </c>
      <c r="B10" s="127" t="s">
        <v>12</v>
      </c>
      <c r="C10" s="598" t="s">
        <v>171</v>
      </c>
      <c r="D10" s="589"/>
      <c r="E10" s="589"/>
      <c r="F10" s="589"/>
      <c r="G10" s="589"/>
      <c r="H10" s="589"/>
      <c r="I10" s="590"/>
      <c r="J10" s="11"/>
      <c r="K10" s="11"/>
      <c r="L10" s="127" t="s">
        <v>12</v>
      </c>
      <c r="M10" s="598" t="s">
        <v>172</v>
      </c>
      <c r="N10" s="589"/>
      <c r="O10" s="589"/>
      <c r="P10" s="589"/>
      <c r="Q10" s="589"/>
      <c r="R10" s="589"/>
      <c r="S10" s="590"/>
      <c r="T10" s="11"/>
      <c r="U10" s="11"/>
      <c r="V10" s="127" t="s">
        <v>12</v>
      </c>
      <c r="W10" s="598" t="s">
        <v>171</v>
      </c>
      <c r="X10" s="589"/>
      <c r="Y10" s="589"/>
      <c r="Z10" s="589"/>
      <c r="AA10" s="589"/>
      <c r="AB10" s="589"/>
      <c r="AC10" s="590"/>
      <c r="AD10" s="11"/>
      <c r="AE10" s="11"/>
      <c r="AF10" s="127" t="s">
        <v>12</v>
      </c>
      <c r="AG10" s="598" t="s">
        <v>173</v>
      </c>
      <c r="AH10" s="589"/>
      <c r="AI10" s="589"/>
      <c r="AJ10" s="589"/>
      <c r="AK10" s="589"/>
      <c r="AL10" s="589"/>
      <c r="AM10" s="590"/>
      <c r="AN10" s="11"/>
      <c r="AO10" s="11"/>
      <c r="AP10" s="127" t="s">
        <v>12</v>
      </c>
      <c r="AQ10" s="589" t="s">
        <v>191</v>
      </c>
      <c r="AR10" s="589"/>
      <c r="AS10" s="589"/>
      <c r="AT10" s="589"/>
      <c r="AU10" s="589"/>
      <c r="AV10" s="589"/>
      <c r="AW10" s="590"/>
      <c r="AX10" s="11"/>
      <c r="AY10" s="11"/>
      <c r="AZ10" s="127" t="s">
        <v>12</v>
      </c>
      <c r="BA10" s="589" t="s">
        <v>191</v>
      </c>
      <c r="BB10" s="589"/>
      <c r="BC10" s="589"/>
      <c r="BD10" s="589"/>
      <c r="BE10" s="589"/>
      <c r="BF10" s="589"/>
      <c r="BG10" s="590"/>
      <c r="BH10" s="11"/>
      <c r="BI10" s="11"/>
      <c r="BJ10" s="127" t="s">
        <v>12</v>
      </c>
      <c r="BK10" s="589" t="s">
        <v>243</v>
      </c>
      <c r="BL10" s="589"/>
      <c r="BM10" s="589"/>
      <c r="BN10" s="589"/>
      <c r="BO10" s="589"/>
      <c r="BP10" s="589"/>
      <c r="BQ10" s="590"/>
      <c r="BR10" s="11"/>
      <c r="BS10" s="11"/>
      <c r="BT10" s="127" t="s">
        <v>12</v>
      </c>
      <c r="BU10" s="589" t="s">
        <v>191</v>
      </c>
      <c r="BV10" s="589"/>
      <c r="BW10" s="589"/>
      <c r="BX10" s="589"/>
      <c r="BY10" s="589"/>
      <c r="BZ10" s="589"/>
      <c r="CA10" s="590"/>
      <c r="CB10" s="11"/>
      <c r="CC10" s="11"/>
      <c r="CD10" s="127" t="s">
        <v>12</v>
      </c>
      <c r="CE10" s="593" t="s">
        <v>283</v>
      </c>
      <c r="CF10" s="594"/>
      <c r="CG10" s="594"/>
      <c r="CH10" s="594"/>
      <c r="CI10" s="594"/>
      <c r="CJ10" s="594"/>
      <c r="CK10" s="595"/>
      <c r="CL10" s="11"/>
      <c r="CM10" s="11"/>
      <c r="CN10" s="127" t="s">
        <v>12</v>
      </c>
      <c r="CO10" s="593" t="s">
        <v>283</v>
      </c>
      <c r="CP10" s="594"/>
      <c r="CQ10" s="594"/>
      <c r="CR10" s="594"/>
      <c r="CS10" s="594"/>
      <c r="CT10" s="594"/>
      <c r="CU10" s="595"/>
      <c r="CV10" s="11"/>
      <c r="CW10" s="11"/>
      <c r="CX10" s="127" t="s">
        <v>12</v>
      </c>
      <c r="CY10" s="593" t="s">
        <v>334</v>
      </c>
      <c r="CZ10" s="594"/>
      <c r="DA10" s="594"/>
      <c r="DB10" s="594"/>
      <c r="DC10" s="594"/>
      <c r="DD10" s="594"/>
      <c r="DE10" s="595"/>
      <c r="DF10" s="11"/>
      <c r="DG10" s="11"/>
      <c r="DH10" s="127" t="s">
        <v>12</v>
      </c>
      <c r="DI10" s="593" t="s">
        <v>283</v>
      </c>
      <c r="DJ10" s="594"/>
      <c r="DK10" s="594"/>
      <c r="DL10" s="594"/>
      <c r="DM10" s="594"/>
      <c r="DN10" s="594"/>
      <c r="DO10" s="595"/>
      <c r="DP10" s="11"/>
      <c r="DQ10" s="11"/>
      <c r="DR10" s="135"/>
      <c r="EB10" s="135"/>
      <c r="EL10" s="135"/>
      <c r="EV10" s="135"/>
      <c r="FF10" s="135"/>
      <c r="FP10" s="135"/>
      <c r="FZ10" s="135"/>
      <c r="GJ10" s="135"/>
      <c r="GT10" s="135"/>
      <c r="HD10" s="135"/>
      <c r="HN10" s="135"/>
      <c r="HX10" s="135"/>
    </row>
    <row xmlns:x14ac="http://schemas.microsoft.com/office/spreadsheetml/2009/9/ac" r="11" s="2" customFormat="true" ht="15.6" customHeight="true" x14ac:dyDescent="0.25">
      <c r="A11" s="410" t="str">
        <f ca="true">IF(ISBLANK('Data Summary'!A13),"",'Data Summary'!A13)</f>
        <v>PER_2018_UIS</v>
      </c>
      <c r="B11" s="127"/>
      <c r="C11" s="111" t="s">
        <v>106</v>
      </c>
      <c r="D11" s="109"/>
      <c r="E11" s="109"/>
      <c r="F11" s="109"/>
      <c r="G11" s="109"/>
      <c r="H11" s="109"/>
      <c r="I11" s="110"/>
      <c r="J11" s="11"/>
      <c r="K11" s="11"/>
      <c r="L11" s="127"/>
      <c r="M11" s="111" t="s">
        <v>106</v>
      </c>
      <c r="N11" s="55" t="s">
        <v>161</v>
      </c>
      <c r="O11" s="55" t="s">
        <v>161</v>
      </c>
      <c r="P11" s="55" t="s">
        <v>161</v>
      </c>
      <c r="Q11" s="55" t="s">
        <v>161</v>
      </c>
      <c r="R11" s="55" t="s">
        <v>161</v>
      </c>
      <c r="S11" s="110"/>
      <c r="T11" s="11"/>
      <c r="U11" s="11"/>
      <c r="V11" s="127"/>
      <c r="W11" s="111" t="s">
        <v>106</v>
      </c>
      <c r="X11" s="109"/>
      <c r="Y11" s="109"/>
      <c r="Z11" s="109"/>
      <c r="AA11" s="109"/>
      <c r="AB11" s="109"/>
      <c r="AC11" s="110"/>
      <c r="AD11" s="11"/>
      <c r="AE11" s="11"/>
      <c r="AF11" s="127"/>
      <c r="AG11" s="111" t="s">
        <v>106</v>
      </c>
      <c r="AH11" s="55" t="s">
        <v>161</v>
      </c>
      <c r="AI11" s="55" t="s">
        <v>161</v>
      </c>
      <c r="AJ11" s="55" t="s">
        <v>161</v>
      </c>
      <c r="AK11" s="55" t="s">
        <v>161</v>
      </c>
      <c r="AL11" s="55" t="s">
        <v>161</v>
      </c>
      <c r="AM11" s="105" t="s">
        <v>161</v>
      </c>
      <c r="AN11" s="11"/>
      <c r="AO11" s="11"/>
      <c r="AP11" s="127"/>
      <c r="AQ11" s="151" t="s">
        <v>106</v>
      </c>
      <c r="AR11" s="149"/>
      <c r="AS11" s="149"/>
      <c r="AT11" s="149"/>
      <c r="AU11" s="149"/>
      <c r="AV11" s="149"/>
      <c r="AW11" s="150"/>
      <c r="AX11" s="11"/>
      <c r="AY11" s="11"/>
      <c r="AZ11" s="127"/>
      <c r="BA11" s="195" t="s">
        <v>106</v>
      </c>
      <c r="BB11" s="193"/>
      <c r="BC11" s="193"/>
      <c r="BD11" s="193"/>
      <c r="BE11" s="193"/>
      <c r="BF11" s="193"/>
      <c r="BG11" s="194"/>
      <c r="BH11" s="11"/>
      <c r="BI11" s="11"/>
      <c r="BJ11" s="127"/>
      <c r="BK11" s="195" t="s">
        <v>106</v>
      </c>
      <c r="BL11" s="55" t="s">
        <v>161</v>
      </c>
      <c r="BM11" s="55" t="s">
        <v>161</v>
      </c>
      <c r="BN11" s="55" t="s">
        <v>161</v>
      </c>
      <c r="BO11" s="55" t="s">
        <v>161</v>
      </c>
      <c r="BP11" s="55" t="s">
        <v>161</v>
      </c>
      <c r="BQ11" s="105" t="s">
        <v>161</v>
      </c>
      <c r="BR11" s="11"/>
      <c r="BS11" s="11"/>
      <c r="BT11" s="127"/>
      <c r="BU11" s="198" t="s">
        <v>106</v>
      </c>
      <c r="BV11" s="196"/>
      <c r="BW11" s="196"/>
      <c r="BX11" s="196"/>
      <c r="BY11" s="196"/>
      <c r="BZ11" s="196"/>
      <c r="CA11" s="197"/>
      <c r="CB11" s="11"/>
      <c r="CC11" s="11"/>
      <c r="CD11" s="127"/>
      <c r="CE11" s="399" t="s">
        <v>106</v>
      </c>
      <c r="CF11" s="55" t="s">
        <v>161</v>
      </c>
      <c r="CG11" s="55" t="s">
        <v>161</v>
      </c>
      <c r="CH11" s="55" t="s">
        <v>161</v>
      </c>
      <c r="CI11" s="55" t="s">
        <v>161</v>
      </c>
      <c r="CJ11" s="55" t="s">
        <v>161</v>
      </c>
      <c r="CK11" s="105" t="s">
        <v>161</v>
      </c>
      <c r="CL11" s="11"/>
      <c r="CM11" s="11"/>
      <c r="CN11" s="127"/>
      <c r="CO11" s="400" t="s">
        <v>106</v>
      </c>
      <c r="CP11" s="55" t="s">
        <v>161</v>
      </c>
      <c r="CQ11" s="55" t="s">
        <v>161</v>
      </c>
      <c r="CR11" s="55" t="s">
        <v>161</v>
      </c>
      <c r="CS11" s="55" t="s">
        <v>161</v>
      </c>
      <c r="CT11" s="55" t="s">
        <v>161</v>
      </c>
      <c r="CU11" s="105" t="s">
        <v>161</v>
      </c>
      <c r="CV11" s="11"/>
      <c r="CW11" s="11"/>
      <c r="CX11" s="127"/>
      <c r="CY11" s="404" t="s">
        <v>106</v>
      </c>
      <c r="CZ11" s="55"/>
      <c r="DA11" s="55"/>
      <c r="DB11" s="55"/>
      <c r="DC11" s="55"/>
      <c r="DD11" s="55"/>
      <c r="DE11" s="105"/>
      <c r="DF11" s="11"/>
      <c r="DG11" s="11"/>
      <c r="DH11" s="127"/>
      <c r="DI11" s="404" t="s">
        <v>106</v>
      </c>
      <c r="DJ11" s="55" t="s">
        <v>161</v>
      </c>
      <c r="DK11" s="55" t="s">
        <v>161</v>
      </c>
      <c r="DL11" s="55" t="s">
        <v>161</v>
      </c>
      <c r="DM11" s="55" t="s">
        <v>161</v>
      </c>
      <c r="DN11" s="55" t="s">
        <v>161</v>
      </c>
      <c r="DO11" s="105" t="s">
        <v>161</v>
      </c>
      <c r="DP11" s="11"/>
      <c r="DQ11" s="11"/>
      <c r="DR11" s="135"/>
      <c r="EB11" s="135"/>
      <c r="EL11" s="135"/>
      <c r="EV11" s="135"/>
      <c r="FF11" s="135"/>
      <c r="FP11" s="135"/>
      <c r="FZ11" s="135"/>
      <c r="GJ11" s="135"/>
      <c r="GT11" s="135"/>
      <c r="HD11" s="135"/>
      <c r="HN11" s="135"/>
      <c r="HX11" s="135"/>
    </row>
    <row xmlns:x14ac="http://schemas.microsoft.com/office/spreadsheetml/2009/9/ac" r="12" s="2" customFormat="true" ht="15" customHeight="true" x14ac:dyDescent="0.25">
      <c r="A12" s="410" t="str">
        <f ca="true">IF(ISBLANK('Data Summary'!A14),"",'Data Summary'!A14)</f>
        <v>PER_2018_INEI</v>
      </c>
      <c r="B12" s="127"/>
      <c r="C12" s="111" t="s">
        <v>111</v>
      </c>
      <c r="D12" s="55"/>
      <c r="E12" s="55"/>
      <c r="F12" s="55"/>
      <c r="G12" s="55"/>
      <c r="H12" s="55"/>
      <c r="I12" s="105"/>
      <c r="J12" s="11"/>
      <c r="K12" s="11"/>
      <c r="L12" s="127"/>
      <c r="M12" s="111" t="s">
        <v>111</v>
      </c>
      <c r="N12" s="55" t="s">
        <v>161</v>
      </c>
      <c r="O12" s="55" t="s">
        <v>161</v>
      </c>
      <c r="P12" s="55" t="s">
        <v>161</v>
      </c>
      <c r="Q12" s="55" t="s">
        <v>161</v>
      </c>
      <c r="R12" s="55" t="s">
        <v>161</v>
      </c>
      <c r="S12" s="105"/>
      <c r="T12" s="11"/>
      <c r="U12" s="11"/>
      <c r="V12" s="127"/>
      <c r="W12" s="111" t="s">
        <v>111</v>
      </c>
      <c r="X12" s="55"/>
      <c r="Y12" s="55"/>
      <c r="Z12" s="55"/>
      <c r="AA12" s="55"/>
      <c r="AB12" s="55"/>
      <c r="AC12" s="105"/>
      <c r="AD12" s="11"/>
      <c r="AE12" s="11"/>
      <c r="AF12" s="127"/>
      <c r="AG12" s="111" t="s">
        <v>111</v>
      </c>
      <c r="AH12" s="55" t="s">
        <v>161</v>
      </c>
      <c r="AI12" s="55" t="s">
        <v>161</v>
      </c>
      <c r="AJ12" s="55" t="s">
        <v>161</v>
      </c>
      <c r="AK12" s="55" t="s">
        <v>161</v>
      </c>
      <c r="AL12" s="55" t="s">
        <v>161</v>
      </c>
      <c r="AM12" s="105" t="s">
        <v>161</v>
      </c>
      <c r="AN12" s="11"/>
      <c r="AO12" s="11"/>
      <c r="AP12" s="127"/>
      <c r="AQ12" s="151" t="s">
        <v>111</v>
      </c>
      <c r="AR12" s="55"/>
      <c r="AS12" s="55"/>
      <c r="AT12" s="55"/>
      <c r="AU12" s="55"/>
      <c r="AV12" s="55"/>
      <c r="AW12" s="105"/>
      <c r="AX12" s="11"/>
      <c r="AY12" s="11"/>
      <c r="AZ12" s="127"/>
      <c r="BA12" s="195" t="s">
        <v>111</v>
      </c>
      <c r="BB12" s="55"/>
      <c r="BC12" s="55"/>
      <c r="BD12" s="55"/>
      <c r="BE12" s="55"/>
      <c r="BF12" s="55"/>
      <c r="BG12" s="105"/>
      <c r="BH12" s="11"/>
      <c r="BI12" s="11"/>
      <c r="BJ12" s="127"/>
      <c r="BK12" s="195" t="s">
        <v>111</v>
      </c>
      <c r="BL12" s="55" t="s">
        <v>161</v>
      </c>
      <c r="BM12" s="55" t="s">
        <v>161</v>
      </c>
      <c r="BN12" s="55" t="s">
        <v>161</v>
      </c>
      <c r="BO12" s="55" t="s">
        <v>161</v>
      </c>
      <c r="BP12" s="55" t="s">
        <v>161</v>
      </c>
      <c r="BQ12" s="105" t="s">
        <v>161</v>
      </c>
      <c r="BR12" s="11"/>
      <c r="BS12" s="11"/>
      <c r="BT12" s="127"/>
      <c r="BU12" s="198" t="s">
        <v>111</v>
      </c>
      <c r="BV12" s="55"/>
      <c r="BW12" s="55"/>
      <c r="BX12" s="55"/>
      <c r="BY12" s="55"/>
      <c r="BZ12" s="55"/>
      <c r="CA12" s="105"/>
      <c r="CB12" s="11"/>
      <c r="CC12" s="11"/>
      <c r="CD12" s="127"/>
      <c r="CE12" s="399" t="s">
        <v>111</v>
      </c>
      <c r="CF12" s="55" t="s">
        <v>161</v>
      </c>
      <c r="CG12" s="55" t="s">
        <v>161</v>
      </c>
      <c r="CH12" s="55" t="s">
        <v>161</v>
      </c>
      <c r="CI12" s="55" t="s">
        <v>161</v>
      </c>
      <c r="CJ12" s="55" t="s">
        <v>161</v>
      </c>
      <c r="CK12" s="105" t="s">
        <v>161</v>
      </c>
      <c r="CL12" s="11"/>
      <c r="CM12" s="11"/>
      <c r="CN12" s="127"/>
      <c r="CO12" s="400" t="s">
        <v>111</v>
      </c>
      <c r="CP12" s="55" t="s">
        <v>161</v>
      </c>
      <c r="CQ12" s="55" t="s">
        <v>161</v>
      </c>
      <c r="CR12" s="55" t="s">
        <v>161</v>
      </c>
      <c r="CS12" s="55" t="s">
        <v>161</v>
      </c>
      <c r="CT12" s="55" t="s">
        <v>161</v>
      </c>
      <c r="CU12" s="105" t="s">
        <v>161</v>
      </c>
      <c r="CV12" s="11"/>
      <c r="CW12" s="11"/>
      <c r="CX12" s="127"/>
      <c r="CY12" s="404" t="s">
        <v>111</v>
      </c>
      <c r="CZ12" s="55"/>
      <c r="DA12" s="55"/>
      <c r="DB12" s="55"/>
      <c r="DC12" s="55"/>
      <c r="DD12" s="55"/>
      <c r="DE12" s="105"/>
      <c r="DF12" s="11"/>
      <c r="DG12" s="11"/>
      <c r="DH12" s="127"/>
      <c r="DI12" s="404" t="s">
        <v>111</v>
      </c>
      <c r="DJ12" s="55" t="s">
        <v>161</v>
      </c>
      <c r="DK12" s="55" t="s">
        <v>161</v>
      </c>
      <c r="DL12" s="55" t="s">
        <v>161</v>
      </c>
      <c r="DM12" s="55" t="s">
        <v>161</v>
      </c>
      <c r="DN12" s="55" t="s">
        <v>161</v>
      </c>
      <c r="DO12" s="105" t="s">
        <v>161</v>
      </c>
      <c r="DP12" s="11"/>
      <c r="DQ12" s="11"/>
      <c r="DR12" s="135"/>
      <c r="EB12" s="135"/>
      <c r="EL12" s="135"/>
      <c r="EV12" s="135"/>
      <c r="FF12" s="135"/>
      <c r="FP12" s="135"/>
      <c r="FZ12" s="135"/>
      <c r="GJ12" s="135"/>
      <c r="GT12" s="135"/>
      <c r="HD12" s="135"/>
      <c r="HN12" s="135"/>
      <c r="HX12" s="135"/>
    </row>
    <row xmlns:x14ac="http://schemas.microsoft.com/office/spreadsheetml/2009/9/ac" r="13" s="2" customFormat="true" ht="15" customHeight="true" x14ac:dyDescent="0.25">
      <c r="A13" s="410" t="str">
        <f ca="true">IF(ISBLANK('Data Summary'!A15),"",'Data Summary'!A15)</f>
        <v>PER_2019_INEI</v>
      </c>
      <c r="B13" s="127"/>
      <c r="C13" s="111" t="s">
        <v>89</v>
      </c>
      <c r="D13" s="55"/>
      <c r="E13" s="55"/>
      <c r="F13" s="55"/>
      <c r="G13" s="55"/>
      <c r="H13" s="55"/>
      <c r="I13" s="105"/>
      <c r="J13" s="11"/>
      <c r="K13" s="11"/>
      <c r="L13" s="127"/>
      <c r="M13" s="111" t="s">
        <v>89</v>
      </c>
      <c r="N13" s="55"/>
      <c r="O13" s="55"/>
      <c r="P13" s="55"/>
      <c r="Q13" s="55"/>
      <c r="R13" s="55"/>
      <c r="S13" s="105"/>
      <c r="T13" s="11"/>
      <c r="U13" s="11"/>
      <c r="V13" s="127"/>
      <c r="W13" s="111" t="s">
        <v>89</v>
      </c>
      <c r="X13" s="55"/>
      <c r="Y13" s="55"/>
      <c r="Z13" s="55"/>
      <c r="AA13" s="55"/>
      <c r="AB13" s="55"/>
      <c r="AC13" s="105"/>
      <c r="AD13" s="11"/>
      <c r="AE13" s="11"/>
      <c r="AF13" s="127"/>
      <c r="AG13" s="111" t="s">
        <v>89</v>
      </c>
      <c r="AH13" s="55"/>
      <c r="AI13" s="55"/>
      <c r="AJ13" s="55"/>
      <c r="AK13" s="55"/>
      <c r="AL13" s="55"/>
      <c r="AM13" s="105"/>
      <c r="AN13" s="11"/>
      <c r="AO13" s="11"/>
      <c r="AP13" s="127"/>
      <c r="AQ13" s="151" t="s">
        <v>89</v>
      </c>
      <c r="AR13" s="55"/>
      <c r="AS13" s="55"/>
      <c r="AT13" s="55"/>
      <c r="AU13" s="55"/>
      <c r="AV13" s="55"/>
      <c r="AW13" s="105"/>
      <c r="AX13" s="11"/>
      <c r="AY13" s="11"/>
      <c r="AZ13" s="127"/>
      <c r="BA13" s="195" t="s">
        <v>89</v>
      </c>
      <c r="BB13" s="55"/>
      <c r="BC13" s="55"/>
      <c r="BD13" s="55"/>
      <c r="BE13" s="55"/>
      <c r="BF13" s="55"/>
      <c r="BG13" s="105"/>
      <c r="BH13" s="11"/>
      <c r="BI13" s="11"/>
      <c r="BJ13" s="127"/>
      <c r="BK13" s="195" t="s">
        <v>89</v>
      </c>
      <c r="BL13" s="55"/>
      <c r="BM13" s="55"/>
      <c r="BN13" s="55"/>
      <c r="BO13" s="55"/>
      <c r="BP13" s="55"/>
      <c r="BQ13" s="105"/>
      <c r="BR13" s="11"/>
      <c r="BS13" s="11"/>
      <c r="BT13" s="127"/>
      <c r="BU13" s="198" t="s">
        <v>89</v>
      </c>
      <c r="BV13" s="55"/>
      <c r="BW13" s="55"/>
      <c r="BX13" s="55"/>
      <c r="BY13" s="55"/>
      <c r="BZ13" s="55"/>
      <c r="CA13" s="105"/>
      <c r="CB13" s="11"/>
      <c r="CC13" s="11"/>
      <c r="CD13" s="127"/>
      <c r="CE13" s="399" t="s">
        <v>89</v>
      </c>
      <c r="CF13" s="55"/>
      <c r="CG13" s="55"/>
      <c r="CH13" s="55"/>
      <c r="CI13" s="55"/>
      <c r="CJ13" s="55"/>
      <c r="CK13" s="105"/>
      <c r="CL13" s="11"/>
      <c r="CM13" s="11"/>
      <c r="CN13" s="127"/>
      <c r="CO13" s="400" t="s">
        <v>89</v>
      </c>
      <c r="CP13" s="55"/>
      <c r="CQ13" s="55"/>
      <c r="CR13" s="55"/>
      <c r="CS13" s="55"/>
      <c r="CT13" s="55"/>
      <c r="CU13" s="105"/>
      <c r="CV13" s="11"/>
      <c r="CW13" s="11"/>
      <c r="CX13" s="127"/>
      <c r="CY13" s="404" t="s">
        <v>89</v>
      </c>
      <c r="CZ13" s="55"/>
      <c r="DA13" s="55"/>
      <c r="DB13" s="55"/>
      <c r="DC13" s="55"/>
      <c r="DD13" s="55"/>
      <c r="DE13" s="105"/>
      <c r="DF13" s="11"/>
      <c r="DG13" s="11"/>
      <c r="DH13" s="127"/>
      <c r="DI13" s="404" t="s">
        <v>89</v>
      </c>
      <c r="DJ13" s="55"/>
      <c r="DK13" s="55"/>
      <c r="DL13" s="55"/>
      <c r="DM13" s="55"/>
      <c r="DN13" s="55"/>
      <c r="DO13" s="105"/>
      <c r="DP13" s="11"/>
      <c r="DQ13" s="11"/>
      <c r="DR13" s="135"/>
      <c r="EB13" s="135"/>
      <c r="EL13" s="135"/>
      <c r="EV13" s="135"/>
      <c r="FF13" s="135"/>
      <c r="FP13" s="135"/>
      <c r="FZ13" s="135"/>
      <c r="GJ13" s="135"/>
      <c r="GT13" s="135"/>
      <c r="HD13" s="135"/>
      <c r="HN13" s="135"/>
      <c r="HX13" s="135"/>
    </row>
    <row xmlns:x14ac="http://schemas.microsoft.com/office/spreadsheetml/2009/9/ac" r="14" ht="15.75" customHeight="true" x14ac:dyDescent="0.25">
      <c r="A14" s="410" t="str">
        <f ca="true">IF(ISBLANK('Data Summary'!A16),"",'Data Summary'!A16)</f>
        <v>PER_2019_LLECE</v>
      </c>
      <c r="B14" s="128"/>
      <c r="C14" s="98" t="s">
        <v>23</v>
      </c>
      <c r="D14" s="10"/>
      <c r="E14" s="10"/>
      <c r="F14" s="10"/>
      <c r="G14" s="74"/>
      <c r="H14" s="75"/>
      <c r="I14" s="76"/>
      <c r="J14" s="11"/>
      <c r="K14" s="11"/>
      <c r="L14" s="128"/>
      <c r="M14" s="98" t="s">
        <v>23</v>
      </c>
      <c r="N14" s="10"/>
      <c r="O14" s="10"/>
      <c r="P14" s="10"/>
      <c r="Q14" s="74"/>
      <c r="R14" s="75"/>
      <c r="S14" s="76"/>
      <c r="T14" s="11"/>
      <c r="U14" s="11"/>
      <c r="V14" s="128"/>
      <c r="W14" s="98" t="s">
        <v>23</v>
      </c>
      <c r="X14" s="10"/>
      <c r="Y14" s="10"/>
      <c r="Z14" s="10"/>
      <c r="AA14" s="74"/>
      <c r="AB14" s="75"/>
      <c r="AC14" s="76"/>
      <c r="AD14" s="11"/>
      <c r="AE14" s="11"/>
      <c r="AF14" s="128"/>
      <c r="AG14" s="98" t="s">
        <v>23</v>
      </c>
      <c r="AH14" s="10"/>
      <c r="AI14" s="10"/>
      <c r="AJ14" s="10"/>
      <c r="AK14" s="74"/>
      <c r="AL14" s="75"/>
      <c r="AM14" s="76"/>
      <c r="AN14" s="11"/>
      <c r="AO14" s="11"/>
      <c r="AP14" s="128"/>
      <c r="AQ14" s="98" t="s">
        <v>23</v>
      </c>
      <c r="AR14" s="10"/>
      <c r="AS14" s="10"/>
      <c r="AT14" s="10"/>
      <c r="AU14" s="74"/>
      <c r="AV14" s="75"/>
      <c r="AW14" s="76"/>
      <c r="AX14" s="11"/>
      <c r="AY14" s="11"/>
      <c r="AZ14" s="128"/>
      <c r="BA14" s="98" t="s">
        <v>23</v>
      </c>
      <c r="BB14" s="10"/>
      <c r="BC14" s="10"/>
      <c r="BD14" s="10"/>
      <c r="BE14" s="74"/>
      <c r="BF14" s="75"/>
      <c r="BG14" s="76"/>
      <c r="BH14" s="11"/>
      <c r="BI14" s="11"/>
      <c r="BJ14" s="128"/>
      <c r="BK14" s="98" t="s">
        <v>23</v>
      </c>
      <c r="BL14" s="10"/>
      <c r="BM14" s="10"/>
      <c r="BN14" s="10"/>
      <c r="BO14" s="74"/>
      <c r="BP14" s="75"/>
      <c r="BQ14" s="76"/>
      <c r="BR14" s="11"/>
      <c r="BS14" s="11"/>
      <c r="BT14" s="128"/>
      <c r="BU14" s="98" t="s">
        <v>23</v>
      </c>
      <c r="BV14" s="10"/>
      <c r="BW14" s="10"/>
      <c r="BX14" s="10"/>
      <c r="BY14" s="74"/>
      <c r="BZ14" s="75"/>
      <c r="CA14" s="76"/>
      <c r="CB14" s="11"/>
      <c r="CC14" s="11"/>
      <c r="CD14" s="128"/>
      <c r="CE14" s="98" t="s">
        <v>23</v>
      </c>
      <c r="CF14" s="10" t="s">
        <v>278</v>
      </c>
      <c r="CG14" s="10" t="s">
        <v>278</v>
      </c>
      <c r="CH14" s="10" t="s">
        <v>278</v>
      </c>
      <c r="CI14" s="74" t="s">
        <v>278</v>
      </c>
      <c r="CJ14" s="75" t="s">
        <v>278</v>
      </c>
      <c r="CK14" s="76" t="s">
        <v>278</v>
      </c>
      <c r="CL14" s="11"/>
      <c r="CM14" s="11"/>
      <c r="CN14" s="128"/>
      <c r="CO14" s="98" t="s">
        <v>23</v>
      </c>
      <c r="CP14" s="10" t="s">
        <v>278</v>
      </c>
      <c r="CQ14" s="10" t="s">
        <v>278</v>
      </c>
      <c r="CR14" s="10" t="s">
        <v>278</v>
      </c>
      <c r="CS14" s="74" t="s">
        <v>278</v>
      </c>
      <c r="CT14" s="75" t="s">
        <v>278</v>
      </c>
      <c r="CU14" s="76" t="s">
        <v>278</v>
      </c>
      <c r="CV14" s="11"/>
      <c r="CW14" s="11"/>
      <c r="CX14" s="128"/>
      <c r="CY14" s="98" t="s">
        <v>23</v>
      </c>
      <c r="CZ14" s="10" t="s">
        <v>278</v>
      </c>
      <c r="DA14" s="10" t="s">
        <v>278</v>
      </c>
      <c r="DB14" s="10" t="s">
        <v>278</v>
      </c>
      <c r="DC14" s="74" t="s">
        <v>278</v>
      </c>
      <c r="DD14" s="75" t="s">
        <v>278</v>
      </c>
      <c r="DE14" s="76" t="s">
        <v>278</v>
      </c>
      <c r="DF14" s="11"/>
      <c r="DG14" s="11"/>
      <c r="DH14" s="128"/>
      <c r="DI14" s="98" t="s">
        <v>23</v>
      </c>
      <c r="DJ14" s="10" t="s">
        <v>278</v>
      </c>
      <c r="DK14" s="10" t="s">
        <v>278</v>
      </c>
      <c r="DL14" s="10" t="s">
        <v>278</v>
      </c>
      <c r="DM14" s="74" t="s">
        <v>278</v>
      </c>
      <c r="DN14" s="75" t="s">
        <v>278</v>
      </c>
      <c r="DO14" s="76" t="s">
        <v>278</v>
      </c>
      <c r="DP14" s="11"/>
      <c r="DQ14" s="11"/>
    </row>
    <row xmlns:x14ac="http://schemas.microsoft.com/office/spreadsheetml/2009/9/ac" r="15" ht="15.75" customHeight="true" thickBot="true" x14ac:dyDescent="0.3">
      <c r="A15" s="410" t="str">
        <f ca="true">IF(ISBLANK('Data Summary'!A17),"",'Data Summary'!A17)</f>
        <v>PER_2021_INEI</v>
      </c>
      <c r="B15" s="129"/>
      <c r="C15" s="99" t="s">
        <v>20</v>
      </c>
      <c r="D15" s="29"/>
      <c r="E15" s="29"/>
      <c r="F15" s="29"/>
      <c r="G15" s="29"/>
      <c r="H15" s="29"/>
      <c r="I15" s="30"/>
      <c r="J15" s="25"/>
      <c r="K15" s="25"/>
      <c r="L15" s="129"/>
      <c r="M15" s="99" t="s">
        <v>20</v>
      </c>
      <c r="N15" s="78">
        <v>6407</v>
      </c>
      <c r="O15" s="78">
        <v>4545</v>
      </c>
      <c r="P15" s="78">
        <v>1862</v>
      </c>
      <c r="Q15" s="78">
        <v>3251</v>
      </c>
      <c r="R15" s="78">
        <v>3382</v>
      </c>
      <c r="S15" s="30"/>
      <c r="T15" s="25"/>
      <c r="U15" s="25"/>
      <c r="V15" s="129"/>
      <c r="W15" s="99" t="s">
        <v>20</v>
      </c>
      <c r="X15" s="78"/>
      <c r="Y15" s="78"/>
      <c r="Z15" s="78"/>
      <c r="AA15" s="78"/>
      <c r="AB15" s="78"/>
      <c r="AC15" s="30"/>
      <c r="AD15" s="25"/>
      <c r="AE15" s="25"/>
      <c r="AF15" s="129"/>
      <c r="AG15" s="99" t="s">
        <v>20</v>
      </c>
      <c r="AH15" s="78">
        <v>15380</v>
      </c>
      <c r="AI15" s="78">
        <v>9826</v>
      </c>
      <c r="AJ15" s="78">
        <v>5554</v>
      </c>
      <c r="AK15" s="78">
        <v>5826</v>
      </c>
      <c r="AL15" s="78">
        <v>6897</v>
      </c>
      <c r="AM15" s="79">
        <v>4834</v>
      </c>
      <c r="AN15" s="25"/>
      <c r="AO15" s="25"/>
      <c r="AP15" s="129"/>
      <c r="AQ15" s="99" t="s">
        <v>20</v>
      </c>
      <c r="AR15" s="78"/>
      <c r="AS15" s="83"/>
      <c r="AT15" s="83"/>
      <c r="AU15" s="84"/>
      <c r="AV15" s="83"/>
      <c r="AW15" s="85"/>
      <c r="AX15" s="25"/>
      <c r="AY15" s="25"/>
      <c r="AZ15" s="129"/>
      <c r="BA15" s="99" t="s">
        <v>20</v>
      </c>
      <c r="BB15" s="78"/>
      <c r="BC15" s="83"/>
      <c r="BD15" s="83"/>
      <c r="BE15" s="84"/>
      <c r="BF15" s="83"/>
      <c r="BG15" s="85"/>
      <c r="BH15" s="25"/>
      <c r="BI15" s="25"/>
      <c r="BJ15" s="129"/>
      <c r="BK15" s="99" t="s">
        <v>20</v>
      </c>
      <c r="BL15" s="78">
        <v>17876</v>
      </c>
      <c r="BM15" s="78">
        <v>10462</v>
      </c>
      <c r="BN15" s="78">
        <v>7414</v>
      </c>
      <c r="BO15" s="78">
        <v>6971</v>
      </c>
      <c r="BP15" s="78">
        <v>7999</v>
      </c>
      <c r="BQ15" s="79">
        <v>5341</v>
      </c>
      <c r="BR15" s="25"/>
      <c r="BS15" s="25"/>
      <c r="BT15" s="129"/>
      <c r="BU15" s="99" t="s">
        <v>20</v>
      </c>
      <c r="BV15" s="78"/>
      <c r="BW15" s="83"/>
      <c r="BX15" s="83"/>
      <c r="BY15" s="84"/>
      <c r="BZ15" s="83"/>
      <c r="CA15" s="85"/>
      <c r="CB15" s="25"/>
      <c r="CC15" s="25"/>
      <c r="CD15" s="129"/>
      <c r="CE15" s="99" t="s">
        <v>20</v>
      </c>
      <c r="CF15" s="78">
        <v>10034</v>
      </c>
      <c r="CG15" s="83">
        <v>5403</v>
      </c>
      <c r="CH15" s="83">
        <v>4631</v>
      </c>
      <c r="CI15" s="84">
        <v>4070</v>
      </c>
      <c r="CJ15" s="83">
        <v>4376</v>
      </c>
      <c r="CK15" s="85">
        <v>2819</v>
      </c>
      <c r="CL15" s="25"/>
      <c r="CM15" s="25"/>
      <c r="CN15" s="129"/>
      <c r="CO15" s="99" t="s">
        <v>20</v>
      </c>
      <c r="CP15" s="78">
        <v>10027</v>
      </c>
      <c r="CQ15" s="83">
        <v>5464</v>
      </c>
      <c r="CR15" s="83">
        <v>4563</v>
      </c>
      <c r="CS15" s="84">
        <v>4074</v>
      </c>
      <c r="CT15" s="83">
        <v>4376</v>
      </c>
      <c r="CU15" s="85">
        <v>2819</v>
      </c>
      <c r="CV15" s="25"/>
      <c r="CW15" s="25"/>
      <c r="CX15" s="129"/>
      <c r="CY15" s="99" t="s">
        <v>20</v>
      </c>
      <c r="CZ15" s="78">
        <v>289</v>
      </c>
      <c r="DA15" s="83">
        <v>241</v>
      </c>
      <c r="DB15" s="83">
        <v>48</v>
      </c>
      <c r="DC15" s="84" t="s">
        <v>278</v>
      </c>
      <c r="DD15" s="83">
        <v>289</v>
      </c>
      <c r="DE15" s="85">
        <v>169</v>
      </c>
      <c r="DF15" s="25"/>
      <c r="DG15" s="25"/>
      <c r="DH15" s="129"/>
      <c r="DI15" s="99" t="s">
        <v>20</v>
      </c>
      <c r="DJ15" s="78">
        <v>9741</v>
      </c>
      <c r="DK15" s="83">
        <v>5082</v>
      </c>
      <c r="DL15" s="83">
        <v>4659</v>
      </c>
      <c r="DM15" s="84">
        <v>4073</v>
      </c>
      <c r="DN15" s="83">
        <v>4382</v>
      </c>
      <c r="DO15" s="85">
        <v>2808</v>
      </c>
      <c r="DP15" s="25"/>
      <c r="DQ15" s="25"/>
    </row>
    <row xmlns:x14ac="http://schemas.microsoft.com/office/spreadsheetml/2009/9/ac" r="16" s="3" customFormat="true" x14ac:dyDescent="0.25">
      <c r="A16" s="411" t="str">
        <f ca="true">IF(ISBLANK('Data Summary'!A18),"",'Data Summary'!A18)</f>
        <v/>
      </c>
      <c r="B16" s="130"/>
      <c r="L16" s="130"/>
      <c r="V16" s="130"/>
      <c r="AF16" s="130"/>
      <c r="AP16" s="130"/>
      <c r="AZ16" s="130"/>
      <c r="BA16" s="130"/>
      <c r="BJ16" s="130"/>
      <c r="BT16" s="130"/>
      <c r="CD16" s="130"/>
      <c r="CN16" s="130"/>
      <c r="CX16" s="130"/>
      <c r="DH16" s="130"/>
      <c r="DR16" s="130"/>
      <c r="EB16" s="130"/>
      <c r="EL16" s="130"/>
      <c r="EV16" s="130"/>
      <c r="FF16" s="130"/>
      <c r="FP16" s="130"/>
      <c r="FZ16" s="130"/>
      <c r="GJ16" s="130"/>
      <c r="GT16" s="130"/>
      <c r="HD16" s="130"/>
      <c r="HN16" s="130"/>
      <c r="HX16" s="130"/>
    </row>
    <row xmlns:x14ac="http://schemas.microsoft.com/office/spreadsheetml/2009/9/ac" r="17" s="3" customFormat="true" x14ac:dyDescent="0.25">
      <c r="A17" s="411" t="str">
        <f ca="true">IF(ISBLANK('Data Summary'!A19),"",'Data Summary'!A19)</f>
        <v/>
      </c>
      <c r="B17" s="130"/>
      <c r="L17" s="130"/>
      <c r="V17" s="130"/>
      <c r="AF17" s="130"/>
      <c r="AP17" s="130"/>
      <c r="AZ17" s="130"/>
      <c r="BA17" s="130"/>
      <c r="BJ17" s="130"/>
      <c r="BT17" s="130"/>
      <c r="CD17" s="130"/>
      <c r="CN17" s="130"/>
      <c r="CX17" s="130"/>
      <c r="DH17" s="130"/>
      <c r="DR17" s="130"/>
      <c r="EB17" s="130"/>
      <c r="EL17" s="130"/>
      <c r="EV17" s="130"/>
      <c r="FF17" s="130"/>
      <c r="FP17" s="130"/>
      <c r="FZ17" s="130"/>
      <c r="GJ17" s="130"/>
      <c r="GT17" s="130"/>
      <c r="HD17" s="130"/>
      <c r="HN17" s="130"/>
      <c r="HX17" s="130"/>
    </row>
    <row xmlns:x14ac="http://schemas.microsoft.com/office/spreadsheetml/2009/9/ac" r="18" s="3" customFormat="true" x14ac:dyDescent="0.25">
      <c r="A18" s="411" t="str">
        <f ca="true">IF(ISBLANK('Data Summary'!A20),"",'Data Summary'!A20)</f>
        <v/>
      </c>
      <c r="B18" s="130"/>
      <c r="L18" s="130"/>
      <c r="V18" s="130"/>
      <c r="AF18" s="130"/>
      <c r="AP18" s="130"/>
      <c r="AZ18" s="130"/>
      <c r="BA18" s="130"/>
      <c r="BJ18" s="130"/>
      <c r="BT18" s="130"/>
      <c r="CD18" s="130"/>
      <c r="CN18" s="130"/>
      <c r="CX18" s="130"/>
      <c r="DH18" s="130"/>
      <c r="DR18" s="130"/>
      <c r="EB18" s="130"/>
      <c r="EL18" s="130"/>
      <c r="EV18" s="130"/>
      <c r="FF18" s="130"/>
      <c r="FP18" s="130"/>
      <c r="FZ18" s="130"/>
      <c r="GJ18" s="130"/>
      <c r="GT18" s="130"/>
      <c r="HD18" s="130"/>
      <c r="HN18" s="130"/>
      <c r="HX18" s="130"/>
    </row>
    <row xmlns:x14ac="http://schemas.microsoft.com/office/spreadsheetml/2009/9/ac" r="19" s="3" customFormat="true" x14ac:dyDescent="0.25">
      <c r="A19" s="411" t="str">
        <f ca="true">IF(ISBLANK('Data Summary'!A21),"",'Data Summary'!A21)</f>
        <v/>
      </c>
      <c r="B19" s="130"/>
      <c r="L19" s="130"/>
      <c r="V19" s="130"/>
      <c r="AF19" s="130"/>
      <c r="AP19" s="130"/>
      <c r="AZ19" s="130"/>
      <c r="BA19" s="130"/>
      <c r="BJ19" s="130"/>
      <c r="BT19" s="130"/>
      <c r="CD19" s="130"/>
      <c r="CN19" s="130"/>
      <c r="CX19" s="130"/>
      <c r="DH19" s="130"/>
      <c r="DR19" s="130"/>
      <c r="EB19" s="130"/>
      <c r="EL19" s="130"/>
      <c r="EV19" s="130"/>
      <c r="FF19" s="130"/>
      <c r="FP19" s="130"/>
      <c r="FZ19" s="130"/>
      <c r="GJ19" s="130"/>
      <c r="GT19" s="130"/>
      <c r="HD19" s="130"/>
      <c r="HN19" s="130"/>
      <c r="HX19" s="130"/>
    </row>
    <row xmlns:x14ac="http://schemas.microsoft.com/office/spreadsheetml/2009/9/ac" r="20" s="3" customFormat="true" x14ac:dyDescent="0.25">
      <c r="A20" s="411" t="str">
        <f ca="true">IF(ISBLANK('Data Summary'!A22),"",'Data Summary'!A22)</f>
        <v/>
      </c>
      <c r="B20" s="130"/>
      <c r="L20" s="130"/>
      <c r="V20" s="130"/>
      <c r="AF20" s="130"/>
      <c r="AP20" s="130"/>
      <c r="AZ20" s="130"/>
      <c r="BA20" s="130"/>
      <c r="BJ20" s="130"/>
      <c r="BT20" s="130"/>
      <c r="CD20" s="130"/>
      <c r="CN20" s="130"/>
      <c r="CX20" s="130"/>
      <c r="DH20" s="130"/>
      <c r="DR20" s="130"/>
      <c r="EB20" s="130"/>
      <c r="EL20" s="130"/>
      <c r="EV20" s="130"/>
      <c r="FF20" s="130"/>
      <c r="FP20" s="130"/>
      <c r="FZ20" s="130"/>
      <c r="GJ20" s="130"/>
      <c r="GT20" s="130"/>
      <c r="HD20" s="130"/>
      <c r="HN20" s="130"/>
      <c r="HX20" s="130"/>
    </row>
    <row xmlns:x14ac="http://schemas.microsoft.com/office/spreadsheetml/2009/9/ac" r="21" s="3" customFormat="true" x14ac:dyDescent="0.25">
      <c r="A21" s="411" t="str">
        <f ca="true">IF(ISBLANK('Data Summary'!A23),"",'Data Summary'!A23)</f>
        <v/>
      </c>
      <c r="B21" s="130"/>
      <c r="L21" s="130"/>
      <c r="V21" s="130"/>
      <c r="AF21" s="130"/>
      <c r="AP21" s="130"/>
      <c r="AZ21" s="130"/>
      <c r="BA21" s="130"/>
      <c r="BJ21" s="130"/>
      <c r="BT21" s="130"/>
      <c r="CD21" s="130"/>
      <c r="CN21" s="130"/>
      <c r="CX21" s="130"/>
      <c r="DH21" s="130"/>
      <c r="DR21" s="130"/>
      <c r="EB21" s="130"/>
      <c r="EL21" s="130"/>
      <c r="EV21" s="130"/>
      <c r="FF21" s="130"/>
      <c r="FP21" s="130"/>
      <c r="FZ21" s="130"/>
      <c r="GJ21" s="130"/>
      <c r="GT21" s="130"/>
      <c r="HD21" s="130"/>
      <c r="HN21" s="130"/>
      <c r="HX21" s="130"/>
    </row>
    <row xmlns:x14ac="http://schemas.microsoft.com/office/spreadsheetml/2009/9/ac" r="22" s="3" customFormat="true" x14ac:dyDescent="0.25">
      <c r="A22" s="411" t="str">
        <f ca="true">IF(ISBLANK('Data Summary'!A24),"",'Data Summary'!A24)</f>
        <v/>
      </c>
      <c r="B22" s="130"/>
      <c r="L22" s="130"/>
      <c r="V22" s="130"/>
      <c r="AF22" s="130"/>
      <c r="AP22" s="130"/>
      <c r="AZ22" s="130"/>
      <c r="BA22" s="130"/>
      <c r="BJ22" s="130"/>
      <c r="BT22" s="130"/>
      <c r="CD22" s="130"/>
      <c r="CN22" s="130"/>
      <c r="CX22" s="130"/>
      <c r="DH22" s="130"/>
      <c r="DR22" s="130"/>
      <c r="EB22" s="130"/>
      <c r="EL22" s="130"/>
      <c r="EV22" s="130"/>
      <c r="FF22" s="130"/>
      <c r="FP22" s="130"/>
      <c r="FZ22" s="130"/>
      <c r="GJ22" s="130"/>
      <c r="GT22" s="130"/>
      <c r="HD22" s="130"/>
      <c r="HN22" s="130"/>
      <c r="HX22" s="130"/>
    </row>
    <row xmlns:x14ac="http://schemas.microsoft.com/office/spreadsheetml/2009/9/ac" r="23" s="3" customFormat="true" x14ac:dyDescent="0.25">
      <c r="A23" s="411" t="str">
        <f ca="true">IF(ISBLANK('Data Summary'!A25),"",'Data Summary'!A25)</f>
        <v/>
      </c>
      <c r="B23" s="130"/>
      <c r="L23" s="130"/>
      <c r="V23" s="130"/>
      <c r="AF23" s="130"/>
      <c r="AP23" s="130"/>
      <c r="AZ23" s="130"/>
      <c r="BA23" s="130"/>
      <c r="BJ23" s="130"/>
      <c r="BT23" s="130"/>
      <c r="CD23" s="130"/>
      <c r="CN23" s="130"/>
      <c r="CX23" s="130"/>
      <c r="DH23" s="130"/>
      <c r="DR23" s="130"/>
      <c r="EB23" s="130"/>
      <c r="EL23" s="130"/>
      <c r="EV23" s="130"/>
      <c r="FF23" s="130"/>
      <c r="FP23" s="130"/>
      <c r="FZ23" s="130"/>
      <c r="GJ23" s="130"/>
      <c r="GT23" s="130"/>
      <c r="HD23" s="130"/>
      <c r="HN23" s="130"/>
      <c r="HX23" s="130"/>
    </row>
    <row xmlns:x14ac="http://schemas.microsoft.com/office/spreadsheetml/2009/9/ac" r="24" s="3" customFormat="true" x14ac:dyDescent="0.25">
      <c r="A24" s="411" t="str">
        <f ca="true">IF(ISBLANK('Data Summary'!A26),"",'Data Summary'!A26)</f>
        <v/>
      </c>
      <c r="B24" s="130"/>
      <c r="L24" s="130"/>
      <c r="V24" s="130"/>
      <c r="AF24" s="130"/>
      <c r="AP24" s="130"/>
      <c r="AZ24" s="130"/>
      <c r="BA24" s="130"/>
      <c r="BJ24" s="130"/>
      <c r="BT24" s="130"/>
      <c r="CD24" s="130"/>
      <c r="CN24" s="130"/>
      <c r="CX24" s="130"/>
      <c r="DH24" s="130"/>
      <c r="DR24" s="130"/>
      <c r="EB24" s="130"/>
      <c r="EL24" s="130"/>
      <c r="EV24" s="130"/>
      <c r="FF24" s="130"/>
      <c r="FP24" s="130"/>
      <c r="FZ24" s="130"/>
      <c r="GJ24" s="130"/>
      <c r="GT24" s="130"/>
      <c r="HD24" s="130"/>
      <c r="HN24" s="130"/>
      <c r="HX24" s="130"/>
    </row>
    <row xmlns:x14ac="http://schemas.microsoft.com/office/spreadsheetml/2009/9/ac" r="25" s="3" customFormat="true" x14ac:dyDescent="0.25">
      <c r="A25" s="411" t="str">
        <f ca="true">IF(ISBLANK('Data Summary'!A27),"",'Data Summary'!A27)</f>
        <v/>
      </c>
      <c r="B25" s="130"/>
      <c r="L25" s="130"/>
      <c r="V25" s="130"/>
      <c r="AF25" s="130"/>
      <c r="AP25" s="130"/>
      <c r="AZ25" s="130"/>
      <c r="BA25" s="130"/>
      <c r="BJ25" s="130"/>
      <c r="BT25" s="130"/>
      <c r="CD25" s="130"/>
      <c r="CN25" s="130"/>
      <c r="CX25" s="130"/>
      <c r="DH25" s="130"/>
      <c r="DR25" s="130"/>
      <c r="EB25" s="130"/>
      <c r="EL25" s="130"/>
      <c r="EV25" s="130"/>
      <c r="FF25" s="130"/>
      <c r="FP25" s="130"/>
      <c r="FZ25" s="130"/>
      <c r="GJ25" s="130"/>
      <c r="GT25" s="130"/>
      <c r="HD25" s="130"/>
      <c r="HN25" s="130"/>
      <c r="HX25" s="130"/>
    </row>
    <row xmlns:x14ac="http://schemas.microsoft.com/office/spreadsheetml/2009/9/ac" r="26" s="3" customFormat="true" x14ac:dyDescent="0.25">
      <c r="A26" s="411" t="str">
        <f ca="true">IF(ISBLANK('Data Summary'!A28),"",'Data Summary'!A28)</f>
        <v/>
      </c>
      <c r="B26" s="130"/>
      <c r="L26" s="130"/>
      <c r="V26" s="130"/>
      <c r="AF26" s="130"/>
      <c r="AP26" s="130"/>
      <c r="AZ26" s="130"/>
      <c r="BA26" s="130"/>
      <c r="BJ26" s="130"/>
      <c r="BT26" s="130"/>
      <c r="CD26" s="130"/>
      <c r="CN26" s="130"/>
      <c r="CX26" s="130"/>
      <c r="DH26" s="130"/>
      <c r="DR26" s="130"/>
      <c r="EB26" s="130"/>
      <c r="EL26" s="130"/>
      <c r="EV26" s="130"/>
      <c r="FF26" s="130"/>
      <c r="FP26" s="130"/>
      <c r="FZ26" s="130"/>
      <c r="GJ26" s="130"/>
      <c r="GT26" s="130"/>
      <c r="HD26" s="130"/>
      <c r="HN26" s="130"/>
      <c r="HX26" s="130"/>
    </row>
    <row xmlns:x14ac="http://schemas.microsoft.com/office/spreadsheetml/2009/9/ac" r="27" s="3" customFormat="true" x14ac:dyDescent="0.25">
      <c r="A27" s="411" t="str">
        <f ca="true">IF(ISBLANK('Data Summary'!A29),"",'Data Summary'!A29)</f>
        <v/>
      </c>
      <c r="B27" s="130"/>
      <c r="L27" s="130"/>
      <c r="V27" s="130"/>
      <c r="AF27" s="130"/>
      <c r="AP27" s="130"/>
      <c r="AZ27" s="130"/>
      <c r="BA27" s="130"/>
      <c r="BJ27" s="130"/>
      <c r="BT27" s="130"/>
      <c r="CD27" s="130"/>
      <c r="CN27" s="130"/>
      <c r="CX27" s="130"/>
      <c r="DH27" s="130"/>
      <c r="DR27" s="130"/>
      <c r="EB27" s="130"/>
      <c r="EL27" s="130"/>
      <c r="EV27" s="130"/>
      <c r="FF27" s="130"/>
      <c r="FP27" s="130"/>
      <c r="FZ27" s="130"/>
      <c r="GJ27" s="130"/>
      <c r="GT27" s="130"/>
      <c r="HD27" s="130"/>
      <c r="HN27" s="130"/>
      <c r="HX27" s="130"/>
    </row>
    <row xmlns:x14ac="http://schemas.microsoft.com/office/spreadsheetml/2009/9/ac" r="28" s="3" customFormat="true" x14ac:dyDescent="0.25">
      <c r="A28" s="411" t="str">
        <f ca="true">IF(ISBLANK('Data Summary'!A30),"",'Data Summary'!A30)</f>
        <v/>
      </c>
      <c r="B28" s="130"/>
      <c r="L28" s="130"/>
      <c r="V28" s="130"/>
      <c r="AF28" s="130"/>
      <c r="AP28" s="130"/>
      <c r="AZ28" s="130"/>
      <c r="BA28" s="130"/>
      <c r="BJ28" s="130"/>
      <c r="BT28" s="130"/>
      <c r="CD28" s="130"/>
      <c r="CN28" s="130"/>
      <c r="CX28" s="130"/>
      <c r="DH28" s="130"/>
      <c r="DR28" s="130"/>
      <c r="EB28" s="130"/>
      <c r="EL28" s="130"/>
      <c r="EV28" s="130"/>
      <c r="FF28" s="130"/>
      <c r="FP28" s="130"/>
      <c r="FZ28" s="130"/>
      <c r="GJ28" s="130"/>
      <c r="GT28" s="130"/>
      <c r="HD28" s="130"/>
      <c r="HN28" s="130"/>
      <c r="HX28" s="130"/>
    </row>
    <row xmlns:x14ac="http://schemas.microsoft.com/office/spreadsheetml/2009/9/ac" r="29" s="3" customFormat="true" x14ac:dyDescent="0.25">
      <c r="A29" s="411" t="str">
        <f ca="true">IF(ISBLANK('Data Summary'!A31),"",'Data Summary'!A31)</f>
        <v/>
      </c>
      <c r="B29" s="130"/>
      <c r="L29" s="130"/>
      <c r="V29" s="130"/>
      <c r="AF29" s="130"/>
      <c r="AP29" s="130"/>
      <c r="AZ29" s="130"/>
      <c r="BA29" s="130"/>
      <c r="BJ29" s="130"/>
      <c r="BT29" s="130"/>
      <c r="CD29" s="130"/>
      <c r="CN29" s="130"/>
      <c r="CX29" s="130"/>
      <c r="DH29" s="130"/>
      <c r="DR29" s="130"/>
      <c r="EB29" s="130"/>
      <c r="EL29" s="130"/>
      <c r="EV29" s="130"/>
      <c r="FF29" s="130"/>
      <c r="FP29" s="130"/>
      <c r="FZ29" s="130"/>
      <c r="GJ29" s="130"/>
      <c r="GT29" s="130"/>
      <c r="HD29" s="130"/>
      <c r="HN29" s="130"/>
      <c r="HX29" s="130"/>
    </row>
    <row xmlns:x14ac="http://schemas.microsoft.com/office/spreadsheetml/2009/9/ac" r="30" s="3" customFormat="true" x14ac:dyDescent="0.25">
      <c r="A30" s="411" t="str">
        <f ca="true">IF(ISBLANK('Data Summary'!A32),"",'Data Summary'!A32)</f>
        <v/>
      </c>
      <c r="B30" s="130"/>
      <c r="L30" s="130"/>
      <c r="V30" s="130"/>
      <c r="AF30" s="130"/>
      <c r="AP30" s="130"/>
      <c r="AZ30" s="130"/>
      <c r="BA30" s="130"/>
      <c r="BJ30" s="130"/>
      <c r="BT30" s="130"/>
      <c r="CD30" s="130"/>
      <c r="CN30" s="130"/>
      <c r="CX30" s="130"/>
      <c r="DH30" s="130"/>
      <c r="DR30" s="130"/>
      <c r="EB30" s="130"/>
      <c r="EL30" s="130"/>
      <c r="EV30" s="130"/>
      <c r="FF30" s="130"/>
      <c r="FP30" s="130"/>
      <c r="FZ30" s="130"/>
      <c r="GJ30" s="130"/>
      <c r="GT30" s="130"/>
      <c r="HD30" s="130"/>
      <c r="HN30" s="130"/>
      <c r="HX30" s="130"/>
    </row>
    <row xmlns:x14ac="http://schemas.microsoft.com/office/spreadsheetml/2009/9/ac" r="31" s="3" customFormat="true" x14ac:dyDescent="0.25">
      <c r="A31" s="411" t="str">
        <f ca="true">IF(ISBLANK('Data Summary'!A33),"",'Data Summary'!A33)</f>
        <v/>
      </c>
      <c r="B31" s="130"/>
      <c r="L31" s="130"/>
      <c r="V31" s="130"/>
      <c r="AF31" s="130"/>
      <c r="AP31" s="130"/>
      <c r="AZ31" s="130"/>
      <c r="BA31" s="130"/>
      <c r="BJ31" s="130"/>
      <c r="BT31" s="130"/>
      <c r="CD31" s="130"/>
      <c r="CN31" s="130"/>
      <c r="CX31" s="130"/>
      <c r="DH31" s="130"/>
      <c r="DR31" s="130"/>
      <c r="EB31" s="130"/>
      <c r="EL31" s="130"/>
      <c r="EV31" s="130"/>
      <c r="FF31" s="130"/>
      <c r="FP31" s="130"/>
      <c r="FZ31" s="130"/>
      <c r="GJ31" s="130"/>
      <c r="GT31" s="130"/>
      <c r="HD31" s="130"/>
      <c r="HN31" s="130"/>
      <c r="HX31" s="130"/>
    </row>
    <row xmlns:x14ac="http://schemas.microsoft.com/office/spreadsheetml/2009/9/ac" r="32" s="3" customFormat="true" x14ac:dyDescent="0.25">
      <c r="A32" s="411" t="str">
        <f ca="true">IF(ISBLANK('Data Summary'!A34),"",'Data Summary'!A34)</f>
        <v/>
      </c>
      <c r="B32" s="130"/>
      <c r="L32" s="130"/>
      <c r="V32" s="130"/>
      <c r="AF32" s="130"/>
      <c r="AP32" s="130"/>
      <c r="AZ32" s="130"/>
      <c r="BA32" s="130"/>
      <c r="BJ32" s="130"/>
      <c r="BT32" s="130"/>
      <c r="CD32" s="130"/>
      <c r="CN32" s="130"/>
      <c r="CX32" s="130"/>
      <c r="DH32" s="130"/>
      <c r="DR32" s="130"/>
      <c r="EB32" s="130"/>
      <c r="EL32" s="130"/>
      <c r="EV32" s="130"/>
      <c r="FF32" s="130"/>
      <c r="FP32" s="130"/>
      <c r="FZ32" s="130"/>
      <c r="GJ32" s="130"/>
      <c r="GT32" s="130"/>
      <c r="HD32" s="130"/>
      <c r="HN32" s="130"/>
      <c r="HX32" s="130"/>
    </row>
    <row xmlns:x14ac="http://schemas.microsoft.com/office/spreadsheetml/2009/9/ac" r="33" s="3" customFormat="true" x14ac:dyDescent="0.25">
      <c r="A33" s="411" t="str">
        <f ca="true">IF(ISBLANK('Data Summary'!A35),"",'Data Summary'!A35)</f>
        <v/>
      </c>
      <c r="B33" s="130"/>
      <c r="L33" s="130"/>
      <c r="V33" s="130"/>
      <c r="AF33" s="130"/>
      <c r="AP33" s="130"/>
      <c r="AZ33" s="130"/>
      <c r="BA33" s="130"/>
      <c r="BJ33" s="130"/>
      <c r="BT33" s="130"/>
      <c r="CD33" s="130"/>
      <c r="CN33" s="130"/>
      <c r="CX33" s="130"/>
      <c r="DH33" s="130"/>
      <c r="DR33" s="130"/>
      <c r="EB33" s="130"/>
      <c r="EL33" s="130"/>
      <c r="EV33" s="130"/>
      <c r="FF33" s="130"/>
      <c r="FP33" s="130"/>
      <c r="FZ33" s="130"/>
      <c r="GJ33" s="130"/>
      <c r="GT33" s="130"/>
      <c r="HD33" s="130"/>
      <c r="HN33" s="130"/>
      <c r="HX33" s="130"/>
    </row>
    <row xmlns:x14ac="http://schemas.microsoft.com/office/spreadsheetml/2009/9/ac" r="34" s="3" customFormat="true" x14ac:dyDescent="0.25">
      <c r="A34" s="411" t="str">
        <f ca="true">IF(ISBLANK('Data Summary'!A36),"",'Data Summary'!A36)</f>
        <v/>
      </c>
      <c r="B34" s="130"/>
      <c r="L34" s="130"/>
      <c r="V34" s="130"/>
      <c r="AF34" s="130"/>
      <c r="AP34" s="130"/>
      <c r="AZ34" s="130"/>
      <c r="BA34" s="130"/>
      <c r="BJ34" s="130"/>
      <c r="BT34" s="130"/>
      <c r="CD34" s="130"/>
      <c r="CN34" s="130"/>
      <c r="CX34" s="130"/>
      <c r="DH34" s="130"/>
      <c r="DR34" s="130"/>
      <c r="EB34" s="130"/>
      <c r="EL34" s="130"/>
      <c r="EV34" s="130"/>
      <c r="FF34" s="130"/>
      <c r="FP34" s="130"/>
      <c r="FZ34" s="130"/>
      <c r="GJ34" s="130"/>
      <c r="GT34" s="130"/>
      <c r="HD34" s="130"/>
      <c r="HN34" s="130"/>
      <c r="HX34" s="130"/>
    </row>
    <row xmlns:x14ac="http://schemas.microsoft.com/office/spreadsheetml/2009/9/ac" r="35" s="3" customFormat="true" x14ac:dyDescent="0.25">
      <c r="A35" s="411" t="str">
        <f ca="true">IF(ISBLANK('Data Summary'!A37),"",'Data Summary'!A37)</f>
        <v/>
      </c>
      <c r="B35" s="130"/>
      <c r="L35" s="130"/>
      <c r="V35" s="130"/>
      <c r="AF35" s="130"/>
      <c r="AP35" s="130"/>
      <c r="AZ35" s="130"/>
      <c r="BA35" s="130"/>
      <c r="BJ35" s="130"/>
      <c r="BT35" s="130"/>
      <c r="CD35" s="130"/>
      <c r="CN35" s="130"/>
      <c r="CX35" s="130"/>
      <c r="DH35" s="130"/>
      <c r="DR35" s="130"/>
      <c r="EB35" s="130"/>
      <c r="EL35" s="130"/>
      <c r="EV35" s="130"/>
      <c r="FF35" s="130"/>
      <c r="FP35" s="130"/>
      <c r="FZ35" s="130"/>
      <c r="GJ35" s="130"/>
      <c r="GT35" s="130"/>
      <c r="HD35" s="130"/>
      <c r="HN35" s="130"/>
      <c r="HX35" s="130"/>
    </row>
    <row xmlns:x14ac="http://schemas.microsoft.com/office/spreadsheetml/2009/9/ac" r="36" s="3" customFormat="true" x14ac:dyDescent="0.25">
      <c r="A36" s="411" t="str">
        <f ca="true">IF(ISBLANK('Data Summary'!A38),"",'Data Summary'!A38)</f>
        <v/>
      </c>
      <c r="B36" s="130"/>
      <c r="L36" s="130"/>
      <c r="V36" s="130"/>
      <c r="AF36" s="130"/>
      <c r="AP36" s="130"/>
      <c r="AZ36" s="130"/>
      <c r="BA36" s="130"/>
      <c r="BJ36" s="130"/>
      <c r="BT36" s="130"/>
      <c r="CD36" s="130"/>
      <c r="CN36" s="130"/>
      <c r="CX36" s="130"/>
      <c r="DH36" s="130"/>
      <c r="DR36" s="130"/>
      <c r="EB36" s="130"/>
      <c r="EL36" s="130"/>
      <c r="EV36" s="130"/>
      <c r="FF36" s="130"/>
      <c r="FP36" s="130"/>
      <c r="FZ36" s="130"/>
      <c r="GJ36" s="130"/>
      <c r="GT36" s="130"/>
      <c r="HD36" s="130"/>
      <c r="HN36" s="130"/>
      <c r="HX36" s="130"/>
    </row>
    <row xmlns:x14ac="http://schemas.microsoft.com/office/spreadsheetml/2009/9/ac" r="37" s="3" customFormat="true" x14ac:dyDescent="0.25">
      <c r="A37" s="411" t="str">
        <f ca="true">IF(ISBLANK('Data Summary'!A39),"",'Data Summary'!A39)</f>
        <v/>
      </c>
      <c r="B37" s="130"/>
      <c r="L37" s="130"/>
      <c r="V37" s="130"/>
      <c r="AF37" s="130"/>
      <c r="AP37" s="130"/>
      <c r="AZ37" s="130"/>
      <c r="BA37" s="130"/>
      <c r="BJ37" s="130"/>
      <c r="BT37" s="130"/>
      <c r="CD37" s="130"/>
      <c r="CN37" s="130"/>
      <c r="CX37" s="130"/>
      <c r="DH37" s="130"/>
      <c r="DR37" s="130"/>
      <c r="EB37" s="130"/>
      <c r="EL37" s="130"/>
      <c r="EV37" s="130"/>
      <c r="FF37" s="130"/>
      <c r="FP37" s="130"/>
      <c r="FZ37" s="130"/>
      <c r="GJ37" s="130"/>
      <c r="GT37" s="130"/>
      <c r="HD37" s="130"/>
      <c r="HN37" s="130"/>
      <c r="HX37" s="130"/>
    </row>
    <row xmlns:x14ac="http://schemas.microsoft.com/office/spreadsheetml/2009/9/ac" r="38" s="3" customFormat="true" x14ac:dyDescent="0.25">
      <c r="A38" s="411" t="str">
        <f ca="true">IF(ISBLANK('Data Summary'!A40),"",'Data Summary'!A40)</f>
        <v/>
      </c>
      <c r="B38" s="130"/>
      <c r="L38" s="130"/>
      <c r="V38" s="130"/>
      <c r="AF38" s="130"/>
      <c r="AP38" s="130"/>
      <c r="AZ38" s="130"/>
      <c r="BA38" s="130"/>
      <c r="BJ38" s="130"/>
      <c r="BT38" s="130"/>
      <c r="CD38" s="130"/>
      <c r="CN38" s="130"/>
      <c r="CX38" s="130"/>
      <c r="DH38" s="130"/>
      <c r="DR38" s="130"/>
      <c r="EB38" s="130"/>
      <c r="EL38" s="130"/>
      <c r="EV38" s="130"/>
      <c r="FF38" s="130"/>
      <c r="FP38" s="130"/>
      <c r="FZ38" s="130"/>
      <c r="GJ38" s="130"/>
      <c r="GT38" s="130"/>
      <c r="HD38" s="130"/>
      <c r="HN38" s="130"/>
      <c r="HX38" s="130"/>
    </row>
    <row xmlns:x14ac="http://schemas.microsoft.com/office/spreadsheetml/2009/9/ac" r="39" s="3" customFormat="true" x14ac:dyDescent="0.25">
      <c r="A39" s="411" t="str">
        <f ca="true">IF(ISBLANK('Data Summary'!A41),"",'Data Summary'!A41)</f>
        <v/>
      </c>
      <c r="B39" s="130"/>
      <c r="L39" s="130"/>
      <c r="V39" s="130"/>
      <c r="AF39" s="130"/>
      <c r="AP39" s="130"/>
      <c r="AZ39" s="130"/>
      <c r="BA39" s="130"/>
      <c r="BJ39" s="130"/>
      <c r="BT39" s="130"/>
      <c r="CD39" s="130"/>
      <c r="CN39" s="130"/>
      <c r="CX39" s="130"/>
      <c r="DH39" s="130"/>
      <c r="DR39" s="130"/>
      <c r="EB39" s="130"/>
      <c r="EL39" s="130"/>
      <c r="EV39" s="130"/>
      <c r="FF39" s="130"/>
      <c r="FP39" s="130"/>
      <c r="FZ39" s="130"/>
      <c r="GJ39" s="130"/>
      <c r="GT39" s="130"/>
      <c r="HD39" s="130"/>
      <c r="HN39" s="130"/>
      <c r="HX39" s="130"/>
    </row>
    <row xmlns:x14ac="http://schemas.microsoft.com/office/spreadsheetml/2009/9/ac" r="40" s="3" customFormat="true" x14ac:dyDescent="0.25">
      <c r="A40" s="411" t="str">
        <f ca="true">IF(ISBLANK('Data Summary'!A42),"",'Data Summary'!A42)</f>
        <v/>
      </c>
      <c r="B40" s="130"/>
      <c r="L40" s="130"/>
      <c r="V40" s="130"/>
      <c r="AF40" s="130"/>
      <c r="AP40" s="130"/>
      <c r="AZ40" s="130"/>
      <c r="BA40" s="130"/>
      <c r="BJ40" s="130"/>
      <c r="BT40" s="130"/>
      <c r="CD40" s="130"/>
      <c r="CN40" s="130"/>
      <c r="CX40" s="130"/>
      <c r="DH40" s="130"/>
      <c r="DR40" s="130"/>
      <c r="EB40" s="130"/>
      <c r="EL40" s="130"/>
      <c r="EV40" s="130"/>
      <c r="FF40" s="130"/>
      <c r="FP40" s="130"/>
      <c r="FZ40" s="130"/>
      <c r="GJ40" s="130"/>
      <c r="GT40" s="130"/>
      <c r="HD40" s="130"/>
      <c r="HN40" s="130"/>
      <c r="HX40" s="130"/>
    </row>
    <row xmlns:x14ac="http://schemas.microsoft.com/office/spreadsheetml/2009/9/ac" r="41" s="3" customFormat="true" x14ac:dyDescent="0.25">
      <c r="A41" s="411" t="str">
        <f ca="true">IF(ISBLANK('Data Summary'!A43),"",'Data Summary'!A43)</f>
        <v/>
      </c>
      <c r="B41" s="130"/>
      <c r="L41" s="130"/>
      <c r="V41" s="130"/>
      <c r="AF41" s="130"/>
      <c r="AP41" s="130"/>
      <c r="AZ41" s="130"/>
      <c r="BA41" s="130"/>
      <c r="BJ41" s="130"/>
      <c r="BT41" s="130"/>
      <c r="CD41" s="130"/>
      <c r="CN41" s="130"/>
      <c r="CX41" s="130"/>
      <c r="DH41" s="130"/>
      <c r="DR41" s="130"/>
      <c r="EB41" s="130"/>
      <c r="EL41" s="130"/>
      <c r="EV41" s="130"/>
      <c r="FF41" s="130"/>
      <c r="FP41" s="130"/>
      <c r="FZ41" s="130"/>
      <c r="GJ41" s="130"/>
      <c r="GT41" s="130"/>
      <c r="HD41" s="130"/>
      <c r="HN41" s="130"/>
      <c r="HX41" s="130"/>
    </row>
    <row xmlns:x14ac="http://schemas.microsoft.com/office/spreadsheetml/2009/9/ac" r="42" s="3" customFormat="true" x14ac:dyDescent="0.25">
      <c r="A42" s="411" t="str">
        <f ca="true">IF(ISBLANK('Data Summary'!A44),"",'Data Summary'!A44)</f>
        <v/>
      </c>
      <c r="B42" s="130"/>
      <c r="L42" s="130"/>
      <c r="V42" s="130"/>
      <c r="AF42" s="130"/>
      <c r="AP42" s="130"/>
      <c r="AZ42" s="130"/>
      <c r="BA42" s="130"/>
      <c r="BJ42" s="130"/>
      <c r="BT42" s="130"/>
      <c r="CD42" s="130"/>
      <c r="CN42" s="130"/>
      <c r="CX42" s="130"/>
      <c r="DH42" s="130"/>
      <c r="DR42" s="130"/>
      <c r="EB42" s="130"/>
      <c r="EL42" s="130"/>
      <c r="EV42" s="130"/>
      <c r="FF42" s="130"/>
      <c r="FP42" s="130"/>
      <c r="FZ42" s="130"/>
      <c r="GJ42" s="130"/>
      <c r="GT42" s="130"/>
      <c r="HD42" s="130"/>
      <c r="HN42" s="130"/>
      <c r="HX42" s="130"/>
    </row>
    <row xmlns:x14ac="http://schemas.microsoft.com/office/spreadsheetml/2009/9/ac" r="43" s="3" customFormat="true" x14ac:dyDescent="0.25">
      <c r="A43" s="411" t="str">
        <f ca="true">IF(ISBLANK('Data Summary'!A45),"",'Data Summary'!A45)</f>
        <v/>
      </c>
      <c r="B43" s="130"/>
      <c r="L43" s="130"/>
      <c r="V43" s="130"/>
      <c r="AF43" s="130"/>
      <c r="AP43" s="130"/>
      <c r="AZ43" s="130"/>
      <c r="BA43" s="130"/>
      <c r="BJ43" s="130"/>
      <c r="BT43" s="130"/>
      <c r="CD43" s="130"/>
      <c r="CN43" s="130"/>
      <c r="CX43" s="130"/>
      <c r="DH43" s="130"/>
      <c r="DR43" s="130"/>
      <c r="EB43" s="130"/>
      <c r="EL43" s="130"/>
      <c r="EV43" s="130"/>
      <c r="FF43" s="130"/>
      <c r="FP43" s="130"/>
      <c r="FZ43" s="130"/>
      <c r="GJ43" s="130"/>
      <c r="GT43" s="130"/>
      <c r="HD43" s="130"/>
      <c r="HN43" s="130"/>
      <c r="HX43" s="130"/>
    </row>
    <row xmlns:x14ac="http://schemas.microsoft.com/office/spreadsheetml/2009/9/ac" r="44" s="3" customFormat="true" x14ac:dyDescent="0.25">
      <c r="A44" s="411" t="str">
        <f ca="true">IF(ISBLANK('Data Summary'!A46),"",'Data Summary'!A46)</f>
        <v/>
      </c>
      <c r="B44" s="130"/>
      <c r="L44" s="130"/>
      <c r="V44" s="130"/>
      <c r="AF44" s="130"/>
      <c r="AP44" s="130"/>
      <c r="AZ44" s="130"/>
      <c r="BA44" s="130"/>
      <c r="BJ44" s="130"/>
      <c r="BT44" s="130"/>
      <c r="CD44" s="130"/>
      <c r="CN44" s="130"/>
      <c r="CX44" s="130"/>
      <c r="DH44" s="130"/>
      <c r="DR44" s="130"/>
      <c r="EB44" s="130"/>
      <c r="EL44" s="130"/>
      <c r="EV44" s="130"/>
      <c r="FF44" s="130"/>
      <c r="FP44" s="130"/>
      <c r="FZ44" s="130"/>
      <c r="GJ44" s="130"/>
      <c r="GT44" s="130"/>
      <c r="HD44" s="130"/>
      <c r="HN44" s="130"/>
      <c r="HX44" s="130"/>
    </row>
    <row xmlns:x14ac="http://schemas.microsoft.com/office/spreadsheetml/2009/9/ac" r="45" s="3" customFormat="true" x14ac:dyDescent="0.25">
      <c r="A45" s="411" t="str">
        <f ca="true">IF(ISBLANK('Data Summary'!A47),"",'Data Summary'!A47)</f>
        <v/>
      </c>
      <c r="B45" s="130"/>
      <c r="L45" s="130"/>
      <c r="V45" s="130"/>
      <c r="AF45" s="130"/>
      <c r="AP45" s="130"/>
      <c r="AZ45" s="130"/>
      <c r="BA45" s="130"/>
      <c r="BJ45" s="130"/>
      <c r="BT45" s="130"/>
      <c r="CD45" s="130"/>
      <c r="CN45" s="130"/>
      <c r="CX45" s="130"/>
      <c r="DH45" s="130"/>
      <c r="DR45" s="130"/>
      <c r="EB45" s="130"/>
      <c r="EL45" s="130"/>
      <c r="EV45" s="130"/>
      <c r="FF45" s="130"/>
      <c r="FP45" s="130"/>
      <c r="FZ45" s="130"/>
      <c r="GJ45" s="130"/>
      <c r="GT45" s="130"/>
      <c r="HD45" s="130"/>
      <c r="HN45" s="130"/>
      <c r="HX45" s="130"/>
    </row>
    <row xmlns:x14ac="http://schemas.microsoft.com/office/spreadsheetml/2009/9/ac" r="46" s="3" customFormat="true" x14ac:dyDescent="0.25">
      <c r="A46" s="411" t="str">
        <f ca="true">IF(ISBLANK('Data Summary'!A48),"",'Data Summary'!A48)</f>
        <v/>
      </c>
      <c r="B46" s="130"/>
      <c r="L46" s="130"/>
      <c r="V46" s="130"/>
      <c r="AF46" s="130"/>
      <c r="AP46" s="130"/>
      <c r="AZ46" s="130"/>
      <c r="BA46" s="130"/>
      <c r="BJ46" s="130"/>
      <c r="BT46" s="130"/>
      <c r="CD46" s="130"/>
      <c r="CN46" s="130"/>
      <c r="CX46" s="130"/>
      <c r="DH46" s="130"/>
      <c r="DR46" s="130"/>
      <c r="EB46" s="130"/>
      <c r="EL46" s="130"/>
      <c r="EV46" s="130"/>
      <c r="FF46" s="130"/>
      <c r="FP46" s="130"/>
      <c r="FZ46" s="130"/>
      <c r="GJ46" s="130"/>
      <c r="GT46" s="130"/>
      <c r="HD46" s="130"/>
      <c r="HN46" s="130"/>
      <c r="HX46" s="130"/>
    </row>
    <row xmlns:x14ac="http://schemas.microsoft.com/office/spreadsheetml/2009/9/ac" r="47" s="3" customFormat="true" x14ac:dyDescent="0.25">
      <c r="A47" s="411" t="str">
        <f ca="true">IF(ISBLANK('Data Summary'!A49),"",'Data Summary'!A49)</f>
        <v/>
      </c>
      <c r="B47" s="130"/>
      <c r="L47" s="130"/>
      <c r="V47" s="130"/>
      <c r="AF47" s="130"/>
      <c r="AP47" s="130"/>
      <c r="AZ47" s="130"/>
      <c r="BA47" s="130"/>
      <c r="BJ47" s="130"/>
      <c r="BT47" s="130"/>
      <c r="CD47" s="130"/>
      <c r="CN47" s="130"/>
      <c r="CX47" s="130"/>
      <c r="DH47" s="130"/>
      <c r="DR47" s="130"/>
      <c r="EB47" s="130"/>
      <c r="EL47" s="130"/>
      <c r="EV47" s="130"/>
      <c r="FF47" s="130"/>
      <c r="FP47" s="130"/>
      <c r="FZ47" s="130"/>
      <c r="GJ47" s="130"/>
      <c r="GT47" s="130"/>
      <c r="HD47" s="130"/>
      <c r="HN47" s="130"/>
      <c r="HX47" s="130"/>
    </row>
    <row xmlns:x14ac="http://schemas.microsoft.com/office/spreadsheetml/2009/9/ac" r="48" s="3" customFormat="true" x14ac:dyDescent="0.25">
      <c r="A48" s="411" t="str">
        <f ca="true">IF(ISBLANK('Data Summary'!A50),"",'Data Summary'!A50)</f>
        <v/>
      </c>
      <c r="B48" s="130"/>
      <c r="L48" s="130"/>
      <c r="V48" s="130"/>
      <c r="AF48" s="130"/>
      <c r="AP48" s="130"/>
      <c r="AZ48" s="130"/>
      <c r="BA48" s="130"/>
      <c r="BJ48" s="130"/>
      <c r="BT48" s="130"/>
      <c r="CD48" s="130"/>
      <c r="CN48" s="130"/>
      <c r="CX48" s="130"/>
      <c r="DH48" s="130"/>
      <c r="DR48" s="130"/>
      <c r="EB48" s="130"/>
      <c r="EL48" s="130"/>
      <c r="EV48" s="130"/>
      <c r="FF48" s="130"/>
      <c r="FP48" s="130"/>
      <c r="FZ48" s="130"/>
      <c r="GJ48" s="130"/>
      <c r="GT48" s="130"/>
      <c r="HD48" s="130"/>
      <c r="HN48" s="130"/>
      <c r="HX48" s="130"/>
    </row>
    <row xmlns:x14ac="http://schemas.microsoft.com/office/spreadsheetml/2009/9/ac" r="49" s="3" customFormat="true" x14ac:dyDescent="0.25">
      <c r="A49" s="411" t="str">
        <f ca="true">IF(ISBLANK('Data Summary'!A51),"",'Data Summary'!A51)</f>
        <v/>
      </c>
      <c r="B49" s="130"/>
      <c r="L49" s="130"/>
      <c r="V49" s="130"/>
      <c r="AF49" s="130"/>
      <c r="AP49" s="130"/>
      <c r="AZ49" s="130"/>
      <c r="BA49" s="130"/>
      <c r="BJ49" s="130"/>
      <c r="BT49" s="130"/>
      <c r="CD49" s="130"/>
      <c r="CN49" s="130"/>
      <c r="CX49" s="130"/>
      <c r="DH49" s="130"/>
      <c r="DR49" s="130"/>
      <c r="EB49" s="130"/>
      <c r="EL49" s="130"/>
      <c r="EV49" s="130"/>
      <c r="FF49" s="130"/>
      <c r="FP49" s="130"/>
      <c r="FZ49" s="130"/>
      <c r="GJ49" s="130"/>
      <c r="GT49" s="130"/>
      <c r="HD49" s="130"/>
      <c r="HN49" s="130"/>
      <c r="HX49" s="130"/>
    </row>
    <row xmlns:x14ac="http://schemas.microsoft.com/office/spreadsheetml/2009/9/ac" r="50" s="3" customFormat="true" x14ac:dyDescent="0.25">
      <c r="A50" s="411" t="str">
        <f ca="true">IF(ISBLANK('Data Summary'!A52),"",'Data Summary'!A52)</f>
        <v/>
      </c>
      <c r="B50" s="130"/>
      <c r="L50" s="130"/>
      <c r="V50" s="130"/>
      <c r="AF50" s="130"/>
      <c r="AP50" s="130"/>
      <c r="AZ50" s="130"/>
      <c r="BA50" s="130"/>
      <c r="BJ50" s="130"/>
      <c r="BT50" s="130"/>
      <c r="CD50" s="130"/>
      <c r="CN50" s="130"/>
      <c r="CX50" s="130"/>
      <c r="DH50" s="130"/>
      <c r="DR50" s="130"/>
      <c r="EB50" s="130"/>
      <c r="EL50" s="130"/>
      <c r="EV50" s="130"/>
      <c r="FF50" s="130"/>
      <c r="FP50" s="130"/>
      <c r="FZ50" s="130"/>
      <c r="GJ50" s="130"/>
      <c r="GT50" s="130"/>
      <c r="HD50" s="130"/>
      <c r="HN50" s="130"/>
      <c r="HX50" s="130"/>
    </row>
    <row xmlns:x14ac="http://schemas.microsoft.com/office/spreadsheetml/2009/9/ac" r="51" s="3" customFormat="true" x14ac:dyDescent="0.25">
      <c r="A51" s="411" t="str">
        <f ca="true">IF(ISBLANK('Data Summary'!A53),"",'Data Summary'!A53)</f>
        <v/>
      </c>
      <c r="B51" s="130"/>
      <c r="L51" s="130"/>
      <c r="V51" s="130"/>
      <c r="AF51" s="130"/>
      <c r="AP51" s="130"/>
      <c r="AZ51" s="130"/>
      <c r="BA51" s="130"/>
      <c r="BJ51" s="130"/>
      <c r="BT51" s="130"/>
      <c r="CD51" s="130"/>
      <c r="CN51" s="130"/>
      <c r="CX51" s="130"/>
      <c r="DH51" s="130"/>
      <c r="DR51" s="130"/>
      <c r="EB51" s="130"/>
      <c r="EL51" s="130"/>
      <c r="EV51" s="130"/>
      <c r="FF51" s="130"/>
      <c r="FP51" s="130"/>
      <c r="FZ51" s="130"/>
      <c r="GJ51" s="130"/>
      <c r="GT51" s="130"/>
      <c r="HD51" s="130"/>
      <c r="HN51" s="130"/>
      <c r="HX51" s="130"/>
    </row>
    <row xmlns:x14ac="http://schemas.microsoft.com/office/spreadsheetml/2009/9/ac" r="52" s="3" customFormat="true" x14ac:dyDescent="0.25">
      <c r="A52" s="411" t="str">
        <f ca="true">IF(ISBLANK('Data Summary'!A54),"",'Data Summary'!A54)</f>
        <v/>
      </c>
      <c r="B52" s="130"/>
      <c r="L52" s="130"/>
      <c r="V52" s="130"/>
      <c r="AF52" s="130"/>
      <c r="AP52" s="130"/>
      <c r="AZ52" s="130"/>
      <c r="BA52" s="130"/>
      <c r="BJ52" s="130"/>
      <c r="BT52" s="130"/>
      <c r="CD52" s="130"/>
      <c r="CN52" s="130"/>
      <c r="CX52" s="130"/>
      <c r="DH52" s="130"/>
      <c r="DR52" s="130"/>
      <c r="EB52" s="130"/>
      <c r="EL52" s="130"/>
      <c r="EV52" s="130"/>
      <c r="FF52" s="130"/>
      <c r="FP52" s="130"/>
      <c r="FZ52" s="130"/>
      <c r="GJ52" s="130"/>
      <c r="GT52" s="130"/>
      <c r="HD52" s="130"/>
      <c r="HN52" s="130"/>
      <c r="HX52" s="130"/>
    </row>
    <row xmlns:x14ac="http://schemas.microsoft.com/office/spreadsheetml/2009/9/ac" r="53" s="3" customFormat="true" x14ac:dyDescent="0.25">
      <c r="A53" s="411" t="str">
        <f ca="true">IF(ISBLANK('Data Summary'!A55),"",'Data Summary'!A55)</f>
        <v/>
      </c>
      <c r="B53" s="130"/>
      <c r="L53" s="130"/>
      <c r="V53" s="130"/>
      <c r="AF53" s="130"/>
      <c r="AP53" s="130"/>
      <c r="AZ53" s="130"/>
      <c r="BA53" s="130"/>
      <c r="BJ53" s="130"/>
      <c r="BT53" s="130"/>
      <c r="CD53" s="130"/>
      <c r="CN53" s="130"/>
      <c r="CX53" s="130"/>
      <c r="DH53" s="130"/>
      <c r="DR53" s="130"/>
      <c r="EB53" s="130"/>
      <c r="EL53" s="130"/>
      <c r="EV53" s="130"/>
      <c r="FF53" s="130"/>
      <c r="FP53" s="130"/>
      <c r="FZ53" s="130"/>
      <c r="GJ53" s="130"/>
      <c r="GT53" s="130"/>
      <c r="HD53" s="130"/>
      <c r="HN53" s="130"/>
      <c r="HX53" s="130"/>
    </row>
    <row xmlns:x14ac="http://schemas.microsoft.com/office/spreadsheetml/2009/9/ac" r="54" s="3" customFormat="true" x14ac:dyDescent="0.25">
      <c r="A54" s="411" t="str">
        <f ca="true">IF(ISBLANK('Data Summary'!A56),"",'Data Summary'!A56)</f>
        <v/>
      </c>
      <c r="B54" s="130"/>
      <c r="L54" s="130"/>
      <c r="V54" s="130"/>
      <c r="AF54" s="130"/>
      <c r="AP54" s="130"/>
      <c r="AZ54" s="130"/>
      <c r="BA54" s="130"/>
      <c r="BJ54" s="130"/>
      <c r="BT54" s="130"/>
      <c r="CD54" s="130"/>
      <c r="CN54" s="130"/>
      <c r="CX54" s="130"/>
      <c r="DH54" s="130"/>
      <c r="DR54" s="130"/>
      <c r="EB54" s="130"/>
      <c r="EL54" s="130"/>
      <c r="EV54" s="130"/>
      <c r="FF54" s="130"/>
      <c r="FP54" s="130"/>
      <c r="FZ54" s="130"/>
      <c r="GJ54" s="130"/>
      <c r="GT54" s="130"/>
      <c r="HD54" s="130"/>
      <c r="HN54" s="130"/>
      <c r="HX54" s="130"/>
    </row>
    <row xmlns:x14ac="http://schemas.microsoft.com/office/spreadsheetml/2009/9/ac" r="55" s="3" customFormat="true" x14ac:dyDescent="0.25">
      <c r="A55" s="411" t="str">
        <f ca="true">IF(ISBLANK('Data Summary'!A57),"",'Data Summary'!A57)</f>
        <v/>
      </c>
      <c r="B55" s="130"/>
      <c r="L55" s="130"/>
      <c r="V55" s="130"/>
      <c r="AF55" s="130"/>
      <c r="AP55" s="130"/>
      <c r="AZ55" s="130"/>
      <c r="BA55" s="130"/>
      <c r="BJ55" s="130"/>
      <c r="BT55" s="130"/>
      <c r="CD55" s="130"/>
      <c r="CN55" s="130"/>
      <c r="CX55" s="130"/>
      <c r="DH55" s="130"/>
      <c r="DR55" s="130"/>
      <c r="EB55" s="130"/>
      <c r="EL55" s="130"/>
      <c r="EV55" s="130"/>
      <c r="FF55" s="130"/>
      <c r="FP55" s="130"/>
      <c r="FZ55" s="130"/>
      <c r="GJ55" s="130"/>
      <c r="GT55" s="130"/>
      <c r="HD55" s="130"/>
      <c r="HN55" s="130"/>
      <c r="HX55" s="130"/>
    </row>
    <row xmlns:x14ac="http://schemas.microsoft.com/office/spreadsheetml/2009/9/ac" r="56" s="3" customFormat="true" x14ac:dyDescent="0.25">
      <c r="A56" s="411" t="str">
        <f ca="true">IF(ISBLANK('Data Summary'!A58),"",'Data Summary'!A58)</f>
        <v/>
      </c>
      <c r="B56" s="130"/>
      <c r="L56" s="130"/>
      <c r="V56" s="130"/>
      <c r="AF56" s="130"/>
      <c r="AP56" s="130"/>
      <c r="AZ56" s="130"/>
      <c r="BA56" s="130"/>
      <c r="BJ56" s="130"/>
      <c r="BT56" s="130"/>
      <c r="CD56" s="130"/>
      <c r="CN56" s="130"/>
      <c r="CX56" s="130"/>
      <c r="DH56" s="130"/>
      <c r="DR56" s="130"/>
      <c r="EB56" s="130"/>
      <c r="EL56" s="130"/>
      <c r="EV56" s="130"/>
      <c r="FF56" s="130"/>
      <c r="FP56" s="130"/>
      <c r="FZ56" s="130"/>
      <c r="GJ56" s="130"/>
      <c r="GT56" s="130"/>
      <c r="HD56" s="130"/>
      <c r="HN56" s="130"/>
      <c r="HX56" s="130"/>
    </row>
    <row xmlns:x14ac="http://schemas.microsoft.com/office/spreadsheetml/2009/9/ac" r="57" s="3" customFormat="true" x14ac:dyDescent="0.25">
      <c r="A57" s="411" t="str">
        <f ca="true">IF(ISBLANK('Data Summary'!A59),"",'Data Summary'!A59)</f>
        <v/>
      </c>
      <c r="B57" s="130"/>
      <c r="L57" s="130"/>
      <c r="V57" s="130"/>
      <c r="AF57" s="130"/>
      <c r="AP57" s="130"/>
      <c r="AZ57" s="130"/>
      <c r="BA57" s="130"/>
      <c r="BJ57" s="130"/>
      <c r="BT57" s="130"/>
      <c r="CD57" s="130"/>
      <c r="CN57" s="130"/>
      <c r="CX57" s="130"/>
      <c r="DH57" s="130"/>
      <c r="DR57" s="130"/>
      <c r="EB57" s="130"/>
      <c r="EL57" s="130"/>
      <c r="EV57" s="130"/>
      <c r="FF57" s="130"/>
      <c r="FP57" s="130"/>
      <c r="FZ57" s="130"/>
      <c r="GJ57" s="130"/>
      <c r="GT57" s="130"/>
      <c r="HD57" s="130"/>
      <c r="HN57" s="130"/>
      <c r="HX57" s="130"/>
    </row>
    <row xmlns:x14ac="http://schemas.microsoft.com/office/spreadsheetml/2009/9/ac" r="58" s="3" customFormat="true" x14ac:dyDescent="0.25">
      <c r="A58" s="411" t="str">
        <f ca="true">IF(ISBLANK('Data Summary'!A60),"",'Data Summary'!A60)</f>
        <v/>
      </c>
      <c r="B58" s="130"/>
      <c r="L58" s="130"/>
      <c r="V58" s="130"/>
      <c r="AF58" s="130"/>
      <c r="AP58" s="130"/>
      <c r="AZ58" s="130"/>
      <c r="BA58" s="130"/>
      <c r="BJ58" s="130"/>
      <c r="BT58" s="130"/>
      <c r="CD58" s="130"/>
      <c r="CN58" s="130"/>
      <c r="CX58" s="130"/>
      <c r="DH58" s="130"/>
      <c r="DR58" s="130"/>
      <c r="EB58" s="130"/>
      <c r="EL58" s="130"/>
      <c r="EV58" s="130"/>
      <c r="FF58" s="130"/>
      <c r="FP58" s="130"/>
      <c r="FZ58" s="130"/>
      <c r="GJ58" s="130"/>
      <c r="GT58" s="130"/>
      <c r="HD58" s="130"/>
      <c r="HN58" s="130"/>
      <c r="HX58" s="130"/>
    </row>
    <row xmlns:x14ac="http://schemas.microsoft.com/office/spreadsheetml/2009/9/ac" r="59" s="3" customFormat="true" x14ac:dyDescent="0.25">
      <c r="A59" s="411" t="str">
        <f ca="true">IF(ISBLANK('Data Summary'!A61),"",'Data Summary'!A61)</f>
        <v/>
      </c>
      <c r="B59" s="130"/>
      <c r="L59" s="130"/>
      <c r="V59" s="130"/>
      <c r="AF59" s="130"/>
      <c r="AP59" s="130"/>
      <c r="AZ59" s="130"/>
      <c r="BA59" s="130"/>
      <c r="BJ59" s="130"/>
      <c r="BT59" s="130"/>
      <c r="CD59" s="130"/>
      <c r="CN59" s="130"/>
      <c r="CX59" s="130"/>
      <c r="DH59" s="130"/>
      <c r="DR59" s="130"/>
      <c r="EB59" s="130"/>
      <c r="EL59" s="130"/>
      <c r="EV59" s="130"/>
      <c r="FF59" s="130"/>
      <c r="FP59" s="130"/>
      <c r="FZ59" s="130"/>
      <c r="GJ59" s="130"/>
      <c r="GT59" s="130"/>
      <c r="HD59" s="130"/>
      <c r="HN59" s="130"/>
      <c r="HX59" s="130"/>
    </row>
    <row xmlns:x14ac="http://schemas.microsoft.com/office/spreadsheetml/2009/9/ac" r="60" s="3" customFormat="true" x14ac:dyDescent="0.25">
      <c r="A60" s="411" t="str">
        <f ca="true">IF(ISBLANK('Data Summary'!A62),"",'Data Summary'!A62)</f>
        <v/>
      </c>
      <c r="B60" s="130"/>
      <c r="L60" s="130"/>
      <c r="V60" s="130"/>
      <c r="AF60" s="130"/>
      <c r="AP60" s="130"/>
      <c r="AZ60" s="130"/>
      <c r="BA60" s="130"/>
      <c r="BJ60" s="130"/>
      <c r="BT60" s="130"/>
      <c r="CD60" s="130"/>
      <c r="CN60" s="130"/>
      <c r="CX60" s="130"/>
      <c r="DH60" s="130"/>
      <c r="DR60" s="130"/>
      <c r="EB60" s="130"/>
      <c r="EL60" s="130"/>
      <c r="EV60" s="130"/>
      <c r="FF60" s="130"/>
      <c r="FP60" s="130"/>
      <c r="FZ60" s="130"/>
      <c r="GJ60" s="130"/>
      <c r="GT60" s="130"/>
      <c r="HD60" s="130"/>
      <c r="HN60" s="130"/>
      <c r="HX60" s="130"/>
    </row>
    <row xmlns:x14ac="http://schemas.microsoft.com/office/spreadsheetml/2009/9/ac" r="61" s="3" customFormat="true" x14ac:dyDescent="0.25">
      <c r="A61" s="411" t="str">
        <f ca="true">IF(ISBLANK('Data Summary'!A63),"",'Data Summary'!A63)</f>
        <v/>
      </c>
      <c r="B61" s="130"/>
      <c r="L61" s="130"/>
      <c r="V61" s="130"/>
      <c r="AF61" s="130"/>
      <c r="AP61" s="130"/>
      <c r="AZ61" s="130"/>
      <c r="BA61" s="130"/>
      <c r="BJ61" s="130"/>
      <c r="BT61" s="130"/>
      <c r="CD61" s="130"/>
      <c r="CN61" s="130"/>
      <c r="CX61" s="130"/>
      <c r="DH61" s="130"/>
      <c r="DR61" s="130"/>
      <c r="EB61" s="130"/>
      <c r="EL61" s="130"/>
      <c r="EV61" s="130"/>
      <c r="FF61" s="130"/>
      <c r="FP61" s="130"/>
      <c r="FZ61" s="130"/>
      <c r="GJ61" s="130"/>
      <c r="GT61" s="130"/>
      <c r="HD61" s="130"/>
      <c r="HN61" s="130"/>
      <c r="HX61" s="130"/>
    </row>
    <row xmlns:x14ac="http://schemas.microsoft.com/office/spreadsheetml/2009/9/ac" r="62" s="3" customFormat="true" x14ac:dyDescent="0.25">
      <c r="A62" s="411" t="str">
        <f ca="true">IF(ISBLANK('Data Summary'!A64),"",'Data Summary'!A64)</f>
        <v/>
      </c>
      <c r="B62" s="130"/>
      <c r="L62" s="130"/>
      <c r="V62" s="130"/>
      <c r="AF62" s="130"/>
      <c r="AP62" s="130"/>
      <c r="AZ62" s="130"/>
      <c r="BA62" s="130"/>
      <c r="BJ62" s="130"/>
      <c r="BT62" s="130"/>
      <c r="CD62" s="130"/>
      <c r="CN62" s="130"/>
      <c r="CX62" s="130"/>
      <c r="DH62" s="130"/>
      <c r="DR62" s="130"/>
      <c r="EB62" s="130"/>
      <c r="EL62" s="130"/>
      <c r="EV62" s="130"/>
      <c r="FF62" s="130"/>
      <c r="FP62" s="130"/>
      <c r="FZ62" s="130"/>
      <c r="GJ62" s="130"/>
      <c r="GT62" s="130"/>
      <c r="HD62" s="130"/>
      <c r="HN62" s="130"/>
      <c r="HX62" s="130"/>
    </row>
    <row xmlns:x14ac="http://schemas.microsoft.com/office/spreadsheetml/2009/9/ac" r="63" s="3" customFormat="true" x14ac:dyDescent="0.25">
      <c r="A63" s="411" t="str">
        <f ca="true">IF(ISBLANK('Data Summary'!A65),"",'Data Summary'!A65)</f>
        <v/>
      </c>
      <c r="B63" s="130"/>
      <c r="L63" s="130"/>
      <c r="V63" s="130"/>
      <c r="AF63" s="130"/>
      <c r="AP63" s="130"/>
      <c r="AZ63" s="130"/>
      <c r="BA63" s="130"/>
      <c r="BJ63" s="130"/>
      <c r="BT63" s="130"/>
      <c r="CD63" s="130"/>
      <c r="CN63" s="130"/>
      <c r="CX63" s="130"/>
      <c r="DH63" s="130"/>
      <c r="DR63" s="130"/>
      <c r="EB63" s="130"/>
      <c r="EL63" s="130"/>
      <c r="EV63" s="130"/>
      <c r="FF63" s="130"/>
      <c r="FP63" s="130"/>
      <c r="FZ63" s="130"/>
      <c r="GJ63" s="130"/>
      <c r="GT63" s="130"/>
      <c r="HD63" s="130"/>
      <c r="HN63" s="130"/>
      <c r="HX63" s="130"/>
    </row>
    <row xmlns:x14ac="http://schemas.microsoft.com/office/spreadsheetml/2009/9/ac" r="64" s="3" customFormat="true" x14ac:dyDescent="0.25">
      <c r="A64" s="411" t="str">
        <f ca="true">IF(ISBLANK('Data Summary'!A66),"",'Data Summary'!A66)</f>
        <v/>
      </c>
      <c r="B64" s="130"/>
      <c r="L64" s="130"/>
      <c r="V64" s="130"/>
      <c r="AF64" s="130"/>
      <c r="AP64" s="130"/>
      <c r="AZ64" s="130"/>
      <c r="BA64" s="130"/>
      <c r="BJ64" s="130"/>
      <c r="BT64" s="130"/>
      <c r="CD64" s="130"/>
      <c r="CN64" s="130"/>
      <c r="CX64" s="130"/>
      <c r="DH64" s="130"/>
      <c r="DR64" s="130"/>
      <c r="EB64" s="130"/>
      <c r="EL64" s="130"/>
      <c r="EV64" s="130"/>
      <c r="FF64" s="130"/>
      <c r="FP64" s="130"/>
      <c r="FZ64" s="130"/>
      <c r="GJ64" s="130"/>
      <c r="GT64" s="130"/>
      <c r="HD64" s="130"/>
      <c r="HN64" s="130"/>
      <c r="HX64" s="130"/>
    </row>
    <row xmlns:x14ac="http://schemas.microsoft.com/office/spreadsheetml/2009/9/ac" r="65" s="3" customFormat="true" x14ac:dyDescent="0.25">
      <c r="A65" s="411" t="str">
        <f ca="true">IF(ISBLANK('Data Summary'!A67),"",'Data Summary'!A67)</f>
        <v/>
      </c>
      <c r="B65" s="130"/>
      <c r="L65" s="130"/>
      <c r="V65" s="130"/>
      <c r="AF65" s="130"/>
      <c r="AP65" s="130"/>
      <c r="AZ65" s="130"/>
      <c r="BA65" s="130"/>
      <c r="BJ65" s="130"/>
      <c r="BT65" s="130"/>
      <c r="CD65" s="130"/>
      <c r="CN65" s="130"/>
      <c r="CX65" s="130"/>
      <c r="DH65" s="130"/>
      <c r="DR65" s="130"/>
      <c r="EB65" s="130"/>
      <c r="EL65" s="130"/>
      <c r="EV65" s="130"/>
      <c r="FF65" s="130"/>
      <c r="FP65" s="130"/>
      <c r="FZ65" s="130"/>
      <c r="GJ65" s="130"/>
      <c r="GT65" s="130"/>
      <c r="HD65" s="130"/>
      <c r="HN65" s="130"/>
      <c r="HX65" s="130"/>
    </row>
    <row xmlns:x14ac="http://schemas.microsoft.com/office/spreadsheetml/2009/9/ac" r="66" s="3" customFormat="true" x14ac:dyDescent="0.25">
      <c r="A66" s="411" t="str">
        <f ca="true">IF(ISBLANK('Data Summary'!A68),"",'Data Summary'!A68)</f>
        <v/>
      </c>
      <c r="B66" s="130"/>
      <c r="L66" s="130"/>
      <c r="V66" s="130"/>
      <c r="AF66" s="130"/>
      <c r="AP66" s="130"/>
      <c r="AZ66" s="130"/>
      <c r="BA66" s="130"/>
      <c r="BJ66" s="130"/>
      <c r="BT66" s="130"/>
      <c r="CD66" s="130"/>
      <c r="CN66" s="130"/>
      <c r="CX66" s="130"/>
      <c r="DH66" s="130"/>
      <c r="DR66" s="130"/>
      <c r="EB66" s="130"/>
      <c r="EL66" s="130"/>
      <c r="EV66" s="130"/>
      <c r="FF66" s="130"/>
      <c r="FP66" s="130"/>
      <c r="FZ66" s="130"/>
      <c r="GJ66" s="130"/>
      <c r="GT66" s="130"/>
      <c r="HD66" s="130"/>
      <c r="HN66" s="130"/>
      <c r="HX66" s="130"/>
    </row>
    <row xmlns:x14ac="http://schemas.microsoft.com/office/spreadsheetml/2009/9/ac" r="67" s="3" customFormat="true" x14ac:dyDescent="0.25">
      <c r="A67" s="411" t="str">
        <f ca="true">IF(ISBLANK('Data Summary'!A69),"",'Data Summary'!A69)</f>
        <v/>
      </c>
      <c r="B67" s="130"/>
      <c r="L67" s="130"/>
      <c r="V67" s="130"/>
      <c r="AF67" s="130"/>
      <c r="AP67" s="130"/>
      <c r="AZ67" s="130"/>
      <c r="BA67" s="130"/>
      <c r="BJ67" s="130"/>
      <c r="BT67" s="130"/>
      <c r="CD67" s="130"/>
      <c r="CN67" s="130"/>
      <c r="CX67" s="130"/>
      <c r="DH67" s="130"/>
      <c r="DR67" s="130"/>
      <c r="EB67" s="130"/>
      <c r="EL67" s="130"/>
      <c r="EV67" s="130"/>
      <c r="FF67" s="130"/>
      <c r="FP67" s="130"/>
      <c r="FZ67" s="130"/>
      <c r="GJ67" s="130"/>
      <c r="GT67" s="130"/>
      <c r="HD67" s="130"/>
      <c r="HN67" s="130"/>
      <c r="HX67" s="130"/>
    </row>
    <row xmlns:x14ac="http://schemas.microsoft.com/office/spreadsheetml/2009/9/ac" r="68" s="3" customFormat="true" x14ac:dyDescent="0.25">
      <c r="A68" s="411" t="str">
        <f ca="true">IF(ISBLANK('Data Summary'!A70),"",'Data Summary'!A70)</f>
        <v/>
      </c>
      <c r="B68" s="130"/>
      <c r="L68" s="130"/>
      <c r="V68" s="130"/>
      <c r="AF68" s="130"/>
      <c r="AP68" s="130"/>
      <c r="AZ68" s="130"/>
      <c r="BA68" s="130"/>
      <c r="BJ68" s="130"/>
      <c r="BT68" s="130"/>
      <c r="CD68" s="130"/>
      <c r="CN68" s="130"/>
      <c r="CX68" s="130"/>
      <c r="DH68" s="130"/>
      <c r="DR68" s="130"/>
      <c r="EB68" s="130"/>
      <c r="EL68" s="130"/>
      <c r="EV68" s="130"/>
      <c r="FF68" s="130"/>
      <c r="FP68" s="130"/>
      <c r="FZ68" s="130"/>
      <c r="GJ68" s="130"/>
      <c r="GT68" s="130"/>
      <c r="HD68" s="130"/>
      <c r="HN68" s="130"/>
      <c r="HX68" s="130"/>
    </row>
    <row xmlns:x14ac="http://schemas.microsoft.com/office/spreadsheetml/2009/9/ac" r="69" s="3" customFormat="true" x14ac:dyDescent="0.25">
      <c r="A69" s="411" t="str">
        <f ca="true">IF(ISBLANK('Data Summary'!A71),"",'Data Summary'!A71)</f>
        <v/>
      </c>
      <c r="B69" s="130"/>
      <c r="L69" s="130"/>
      <c r="V69" s="130"/>
      <c r="AF69" s="130"/>
      <c r="AP69" s="130"/>
      <c r="AZ69" s="130"/>
      <c r="BA69" s="130"/>
      <c r="BJ69" s="130"/>
      <c r="BT69" s="130"/>
      <c r="CD69" s="130"/>
      <c r="CN69" s="130"/>
      <c r="CX69" s="130"/>
      <c r="DH69" s="130"/>
      <c r="DR69" s="130"/>
      <c r="EB69" s="130"/>
      <c r="EL69" s="130"/>
      <c r="EV69" s="130"/>
      <c r="FF69" s="130"/>
      <c r="FP69" s="130"/>
      <c r="FZ69" s="130"/>
      <c r="GJ69" s="130"/>
      <c r="GT69" s="130"/>
      <c r="HD69" s="130"/>
      <c r="HN69" s="130"/>
      <c r="HX69" s="130"/>
    </row>
    <row xmlns:x14ac="http://schemas.microsoft.com/office/spreadsheetml/2009/9/ac" r="70" s="3" customFormat="true" x14ac:dyDescent="0.25">
      <c r="A70" s="411" t="str">
        <f ca="true">IF(ISBLANK('Data Summary'!A72),"",'Data Summary'!A72)</f>
        <v/>
      </c>
      <c r="B70" s="130"/>
      <c r="L70" s="130"/>
      <c r="V70" s="130"/>
      <c r="AF70" s="130"/>
      <c r="AP70" s="130"/>
      <c r="AZ70" s="130"/>
      <c r="BA70" s="130"/>
      <c r="BJ70" s="130"/>
      <c r="BT70" s="130"/>
      <c r="CD70" s="130"/>
      <c r="CN70" s="130"/>
      <c r="CX70" s="130"/>
      <c r="DH70" s="130"/>
      <c r="DR70" s="130"/>
      <c r="EB70" s="130"/>
      <c r="EL70" s="130"/>
      <c r="EV70" s="130"/>
      <c r="FF70" s="130"/>
      <c r="FP70" s="130"/>
      <c r="FZ70" s="130"/>
      <c r="GJ70" s="130"/>
      <c r="GT70" s="130"/>
      <c r="HD70" s="130"/>
      <c r="HN70" s="130"/>
      <c r="HX70" s="130"/>
    </row>
    <row xmlns:x14ac="http://schemas.microsoft.com/office/spreadsheetml/2009/9/ac" r="71" s="3" customFormat="true" x14ac:dyDescent="0.25">
      <c r="A71" s="411" t="str">
        <f ca="true">IF(ISBLANK('Data Summary'!A73),"",'Data Summary'!A73)</f>
        <v/>
      </c>
      <c r="B71" s="130"/>
      <c r="L71" s="130"/>
      <c r="V71" s="130"/>
      <c r="AF71" s="130"/>
      <c r="AP71" s="130"/>
      <c r="AZ71" s="130"/>
      <c r="BA71" s="130"/>
      <c r="BJ71" s="130"/>
      <c r="BT71" s="130"/>
      <c r="CD71" s="130"/>
      <c r="CN71" s="130"/>
      <c r="CX71" s="130"/>
      <c r="DH71" s="130"/>
      <c r="DR71" s="130"/>
      <c r="EB71" s="130"/>
      <c r="EL71" s="130"/>
      <c r="EV71" s="130"/>
      <c r="FF71" s="130"/>
      <c r="FP71" s="130"/>
      <c r="FZ71" s="130"/>
      <c r="GJ71" s="130"/>
      <c r="GT71" s="130"/>
      <c r="HD71" s="130"/>
      <c r="HN71" s="130"/>
      <c r="HX71" s="130"/>
    </row>
    <row xmlns:x14ac="http://schemas.microsoft.com/office/spreadsheetml/2009/9/ac" r="72" s="3" customFormat="true" x14ac:dyDescent="0.25">
      <c r="A72" s="411" t="str">
        <f ca="true">IF(ISBLANK('Data Summary'!A74),"",'Data Summary'!A74)</f>
        <v/>
      </c>
      <c r="B72" s="130"/>
      <c r="L72" s="130"/>
      <c r="V72" s="130"/>
      <c r="AF72" s="130"/>
      <c r="AP72" s="130"/>
      <c r="AZ72" s="130"/>
      <c r="BA72" s="130"/>
      <c r="BJ72" s="130"/>
      <c r="BT72" s="130"/>
      <c r="CD72" s="130"/>
      <c r="CN72" s="130"/>
      <c r="CX72" s="130"/>
      <c r="DH72" s="130"/>
      <c r="DR72" s="130"/>
      <c r="EB72" s="130"/>
      <c r="EL72" s="130"/>
      <c r="EV72" s="130"/>
      <c r="FF72" s="130"/>
      <c r="FP72" s="130"/>
      <c r="FZ72" s="130"/>
      <c r="GJ72" s="130"/>
      <c r="GT72" s="130"/>
      <c r="HD72" s="130"/>
      <c r="HN72" s="130"/>
      <c r="HX72" s="130"/>
    </row>
    <row xmlns:x14ac="http://schemas.microsoft.com/office/spreadsheetml/2009/9/ac" r="73" s="3" customFormat="true" x14ac:dyDescent="0.25">
      <c r="A73" s="411" t="str">
        <f ca="true">IF(ISBLANK('Data Summary'!A75),"",'Data Summary'!A75)</f>
        <v/>
      </c>
      <c r="B73" s="130"/>
      <c r="L73" s="130"/>
      <c r="V73" s="130"/>
      <c r="AF73" s="130"/>
      <c r="AP73" s="130"/>
      <c r="AZ73" s="130"/>
      <c r="BA73" s="130"/>
      <c r="BJ73" s="130"/>
      <c r="BT73" s="130"/>
      <c r="CD73" s="130"/>
      <c r="CN73" s="130"/>
      <c r="CX73" s="130"/>
      <c r="DH73" s="130"/>
      <c r="DR73" s="130"/>
      <c r="EB73" s="130"/>
      <c r="EL73" s="130"/>
      <c r="EV73" s="130"/>
      <c r="FF73" s="130"/>
      <c r="FP73" s="130"/>
      <c r="FZ73" s="130"/>
      <c r="GJ73" s="130"/>
      <c r="GT73" s="130"/>
      <c r="HD73" s="130"/>
      <c r="HN73" s="130"/>
      <c r="HX73" s="130"/>
    </row>
    <row xmlns:x14ac="http://schemas.microsoft.com/office/spreadsheetml/2009/9/ac" r="74" s="3" customFormat="true" x14ac:dyDescent="0.25">
      <c r="A74" s="411" t="str">
        <f ca="true">IF(ISBLANK('Data Summary'!A76),"",'Data Summary'!A76)</f>
        <v/>
      </c>
      <c r="B74" s="130"/>
      <c r="L74" s="130"/>
      <c r="V74" s="130"/>
      <c r="AF74" s="130"/>
      <c r="AP74" s="130"/>
      <c r="AZ74" s="130"/>
      <c r="BA74" s="130"/>
      <c r="BJ74" s="130"/>
      <c r="BT74" s="130"/>
      <c r="CD74" s="130"/>
      <c r="CN74" s="130"/>
      <c r="CX74" s="130"/>
      <c r="DH74" s="130"/>
      <c r="DR74" s="130"/>
      <c r="EB74" s="130"/>
      <c r="EL74" s="130"/>
      <c r="EV74" s="130"/>
      <c r="FF74" s="130"/>
      <c r="FP74" s="130"/>
      <c r="FZ74" s="130"/>
      <c r="GJ74" s="130"/>
      <c r="GT74" s="130"/>
      <c r="HD74" s="130"/>
      <c r="HN74" s="130"/>
      <c r="HX74" s="130"/>
    </row>
    <row xmlns:x14ac="http://schemas.microsoft.com/office/spreadsheetml/2009/9/ac" r="75" s="3" customFormat="true" x14ac:dyDescent="0.25">
      <c r="A75" s="411" t="str">
        <f ca="true">IF(ISBLANK('Data Summary'!A77),"",'Data Summary'!A77)</f>
        <v/>
      </c>
      <c r="B75" s="130"/>
      <c r="L75" s="130"/>
      <c r="V75" s="130"/>
      <c r="AF75" s="130"/>
      <c r="AP75" s="130"/>
      <c r="AZ75" s="130"/>
      <c r="BA75" s="130"/>
      <c r="BJ75" s="130"/>
      <c r="BT75" s="130"/>
      <c r="CD75" s="130"/>
      <c r="CN75" s="130"/>
      <c r="CX75" s="130"/>
      <c r="DH75" s="130"/>
      <c r="DR75" s="130"/>
      <c r="EB75" s="130"/>
      <c r="EL75" s="130"/>
      <c r="EV75" s="130"/>
      <c r="FF75" s="130"/>
      <c r="FP75" s="130"/>
      <c r="FZ75" s="130"/>
      <c r="GJ75" s="130"/>
      <c r="GT75" s="130"/>
      <c r="HD75" s="130"/>
      <c r="HN75" s="130"/>
      <c r="HX75" s="130"/>
    </row>
    <row xmlns:x14ac="http://schemas.microsoft.com/office/spreadsheetml/2009/9/ac" r="76" s="3" customFormat="true" x14ac:dyDescent="0.25">
      <c r="A76" s="411" t="str">
        <f ca="true">IF(ISBLANK('Data Summary'!A78),"",'Data Summary'!A78)</f>
        <v/>
      </c>
      <c r="B76" s="130"/>
      <c r="L76" s="130"/>
      <c r="V76" s="130"/>
      <c r="AF76" s="130"/>
      <c r="AP76" s="130"/>
      <c r="AZ76" s="130"/>
      <c r="BA76" s="130"/>
      <c r="BJ76" s="130"/>
      <c r="BT76" s="130"/>
      <c r="CD76" s="130"/>
      <c r="CN76" s="130"/>
      <c r="CX76" s="130"/>
      <c r="DH76" s="130"/>
      <c r="DR76" s="130"/>
      <c r="EB76" s="130"/>
      <c r="EL76" s="130"/>
      <c r="EV76" s="130"/>
      <c r="FF76" s="130"/>
      <c r="FP76" s="130"/>
      <c r="FZ76" s="130"/>
      <c r="GJ76" s="130"/>
      <c r="GT76" s="130"/>
      <c r="HD76" s="130"/>
      <c r="HN76" s="130"/>
      <c r="HX76" s="130"/>
    </row>
    <row xmlns:x14ac="http://schemas.microsoft.com/office/spreadsheetml/2009/9/ac" r="77" s="3" customFormat="true" x14ac:dyDescent="0.25">
      <c r="A77" s="411" t="str">
        <f ca="true">IF(ISBLANK('Data Summary'!A79),"",'Data Summary'!A79)</f>
        <v/>
      </c>
      <c r="B77" s="130"/>
      <c r="L77" s="130"/>
      <c r="V77" s="130"/>
      <c r="AF77" s="130"/>
      <c r="AP77" s="130"/>
      <c r="AZ77" s="130"/>
      <c r="BA77" s="130"/>
      <c r="BJ77" s="130"/>
      <c r="BT77" s="130"/>
      <c r="CD77" s="130"/>
      <c r="CN77" s="130"/>
      <c r="CX77" s="130"/>
      <c r="DH77" s="130"/>
      <c r="DR77" s="130"/>
      <c r="EB77" s="130"/>
      <c r="EL77" s="130"/>
      <c r="EV77" s="130"/>
      <c r="FF77" s="130"/>
      <c r="FP77" s="130"/>
      <c r="FZ77" s="130"/>
      <c r="GJ77" s="130"/>
      <c r="GT77" s="130"/>
      <c r="HD77" s="130"/>
      <c r="HN77" s="130"/>
      <c r="HX77" s="130"/>
    </row>
    <row xmlns:x14ac="http://schemas.microsoft.com/office/spreadsheetml/2009/9/ac" r="78" s="3" customFormat="true" x14ac:dyDescent="0.25">
      <c r="A78" s="411" t="str">
        <f ca="true">IF(ISBLANK('Data Summary'!A80),"",'Data Summary'!A80)</f>
        <v/>
      </c>
      <c r="B78" s="130"/>
      <c r="L78" s="130"/>
      <c r="V78" s="130"/>
      <c r="AF78" s="130"/>
      <c r="AP78" s="130"/>
      <c r="AZ78" s="130"/>
      <c r="BA78" s="130"/>
      <c r="BJ78" s="130"/>
      <c r="BT78" s="130"/>
      <c r="CD78" s="130"/>
      <c r="CN78" s="130"/>
      <c r="CX78" s="130"/>
      <c r="DH78" s="130"/>
      <c r="DR78" s="130"/>
      <c r="EB78" s="130"/>
      <c r="EL78" s="130"/>
      <c r="EV78" s="130"/>
      <c r="FF78" s="130"/>
      <c r="FP78" s="130"/>
      <c r="FZ78" s="130"/>
      <c r="GJ78" s="130"/>
      <c r="GT78" s="130"/>
      <c r="HD78" s="130"/>
      <c r="HN78" s="130"/>
      <c r="HX78" s="130"/>
    </row>
    <row xmlns:x14ac="http://schemas.microsoft.com/office/spreadsheetml/2009/9/ac" r="79" s="3" customFormat="true" x14ac:dyDescent="0.25">
      <c r="A79" s="411" t="str">
        <f ca="true">IF(ISBLANK('Data Summary'!A81),"",'Data Summary'!A81)</f>
        <v/>
      </c>
      <c r="B79" s="130"/>
      <c r="L79" s="130"/>
      <c r="V79" s="130"/>
      <c r="AF79" s="130"/>
      <c r="AP79" s="130"/>
      <c r="AZ79" s="130"/>
      <c r="BA79" s="130"/>
      <c r="BJ79" s="130"/>
      <c r="BT79" s="130"/>
      <c r="CD79" s="130"/>
      <c r="CN79" s="130"/>
      <c r="CX79" s="130"/>
      <c r="DH79" s="130"/>
      <c r="DR79" s="130"/>
      <c r="EB79" s="130"/>
      <c r="EL79" s="130"/>
      <c r="EV79" s="130"/>
      <c r="FF79" s="130"/>
      <c r="FP79" s="130"/>
      <c r="FZ79" s="130"/>
      <c r="GJ79" s="130"/>
      <c r="GT79" s="130"/>
      <c r="HD79" s="130"/>
      <c r="HN79" s="130"/>
      <c r="HX79" s="130"/>
    </row>
    <row xmlns:x14ac="http://schemas.microsoft.com/office/spreadsheetml/2009/9/ac" r="80" s="3" customFormat="true" x14ac:dyDescent="0.25">
      <c r="A80" s="411" t="str">
        <f ca="true">IF(ISBLANK('Data Summary'!A82),"",'Data Summary'!A82)</f>
        <v/>
      </c>
      <c r="B80" s="130"/>
      <c r="L80" s="130"/>
      <c r="V80" s="130"/>
      <c r="AF80" s="130"/>
      <c r="AP80" s="130"/>
      <c r="AZ80" s="130"/>
      <c r="BA80" s="130"/>
      <c r="BJ80" s="130"/>
      <c r="BT80" s="130"/>
      <c r="CD80" s="130"/>
      <c r="CN80" s="130"/>
      <c r="CX80" s="130"/>
      <c r="DH80" s="130"/>
      <c r="DR80" s="130"/>
      <c r="EB80" s="130"/>
      <c r="EL80" s="130"/>
      <c r="EV80" s="130"/>
      <c r="FF80" s="130"/>
      <c r="FP80" s="130"/>
      <c r="FZ80" s="130"/>
      <c r="GJ80" s="130"/>
      <c r="GT80" s="130"/>
      <c r="HD80" s="130"/>
      <c r="HN80" s="130"/>
      <c r="HX80" s="130"/>
    </row>
    <row xmlns:x14ac="http://schemas.microsoft.com/office/spreadsheetml/2009/9/ac" r="81" s="3" customFormat="true" x14ac:dyDescent="0.25">
      <c r="A81" s="411" t="str">
        <f ca="true">IF(ISBLANK('Data Summary'!A83),"",'Data Summary'!A83)</f>
        <v/>
      </c>
      <c r="B81" s="130"/>
      <c r="L81" s="130"/>
      <c r="V81" s="130"/>
      <c r="AF81" s="130"/>
      <c r="AP81" s="130"/>
      <c r="AZ81" s="130"/>
      <c r="BA81" s="130"/>
      <c r="BJ81" s="130"/>
      <c r="BT81" s="130"/>
      <c r="CD81" s="130"/>
      <c r="CN81" s="130"/>
      <c r="CX81" s="130"/>
      <c r="DH81" s="130"/>
      <c r="DR81" s="130"/>
      <c r="EB81" s="130"/>
      <c r="EL81" s="130"/>
      <c r="EV81" s="130"/>
      <c r="FF81" s="130"/>
      <c r="FP81" s="130"/>
      <c r="FZ81" s="130"/>
      <c r="GJ81" s="130"/>
      <c r="GT81" s="130"/>
      <c r="HD81" s="130"/>
      <c r="HN81" s="130"/>
      <c r="HX81" s="130"/>
    </row>
    <row xmlns:x14ac="http://schemas.microsoft.com/office/spreadsheetml/2009/9/ac" r="82" s="3" customFormat="true" x14ac:dyDescent="0.25">
      <c r="A82" s="411" t="str">
        <f ca="true">IF(ISBLANK('Data Summary'!A84),"",'Data Summary'!A84)</f>
        <v/>
      </c>
      <c r="B82" s="130"/>
      <c r="L82" s="130"/>
      <c r="V82" s="130"/>
      <c r="AF82" s="130"/>
      <c r="AP82" s="130"/>
      <c r="AZ82" s="130"/>
      <c r="BA82" s="130"/>
      <c r="BJ82" s="130"/>
      <c r="BT82" s="130"/>
      <c r="CD82" s="130"/>
      <c r="CN82" s="130"/>
      <c r="CX82" s="130"/>
      <c r="DH82" s="130"/>
      <c r="DR82" s="130"/>
      <c r="EB82" s="130"/>
      <c r="EL82" s="130"/>
      <c r="EV82" s="130"/>
      <c r="FF82" s="130"/>
      <c r="FP82" s="130"/>
      <c r="FZ82" s="130"/>
      <c r="GJ82" s="130"/>
      <c r="GT82" s="130"/>
      <c r="HD82" s="130"/>
      <c r="HN82" s="130"/>
      <c r="HX82" s="130"/>
    </row>
    <row xmlns:x14ac="http://schemas.microsoft.com/office/spreadsheetml/2009/9/ac" r="83" s="3" customFormat="true" x14ac:dyDescent="0.25">
      <c r="A83" s="411" t="str">
        <f ca="true">IF(ISBLANK('Data Summary'!A85),"",'Data Summary'!A85)</f>
        <v/>
      </c>
      <c r="B83" s="130"/>
      <c r="L83" s="130"/>
      <c r="V83" s="130"/>
      <c r="AF83" s="130"/>
      <c r="AP83" s="130"/>
      <c r="AZ83" s="130"/>
      <c r="BA83" s="130"/>
      <c r="BJ83" s="130"/>
      <c r="BT83" s="130"/>
      <c r="CD83" s="130"/>
      <c r="CN83" s="130"/>
      <c r="CX83" s="130"/>
      <c r="DH83" s="130"/>
      <c r="DR83" s="130"/>
      <c r="EB83" s="130"/>
      <c r="EL83" s="130"/>
      <c r="EV83" s="130"/>
      <c r="FF83" s="130"/>
      <c r="FP83" s="130"/>
      <c r="FZ83" s="130"/>
      <c r="GJ83" s="130"/>
      <c r="GT83" s="130"/>
      <c r="HD83" s="130"/>
      <c r="HN83" s="130"/>
      <c r="HX83" s="130"/>
    </row>
    <row xmlns:x14ac="http://schemas.microsoft.com/office/spreadsheetml/2009/9/ac" r="84" s="3" customFormat="true" x14ac:dyDescent="0.25">
      <c r="A84" s="411" t="str">
        <f ca="true">IF(ISBLANK('Data Summary'!A86),"",'Data Summary'!A86)</f>
        <v/>
      </c>
      <c r="B84" s="130"/>
      <c r="L84" s="130"/>
      <c r="V84" s="130"/>
      <c r="AF84" s="130"/>
      <c r="AP84" s="130"/>
      <c r="AZ84" s="130"/>
      <c r="BA84" s="130"/>
      <c r="BJ84" s="130"/>
      <c r="BT84" s="130"/>
      <c r="CD84" s="130"/>
      <c r="CN84" s="130"/>
      <c r="CX84" s="130"/>
      <c r="DH84" s="130"/>
      <c r="DR84" s="130"/>
      <c r="EB84" s="130"/>
      <c r="EL84" s="130"/>
      <c r="EV84" s="130"/>
      <c r="FF84" s="130"/>
      <c r="FP84" s="130"/>
      <c r="FZ84" s="130"/>
      <c r="GJ84" s="130"/>
      <c r="GT84" s="130"/>
      <c r="HD84" s="130"/>
      <c r="HN84" s="130"/>
      <c r="HX84" s="130"/>
    </row>
    <row xmlns:x14ac="http://schemas.microsoft.com/office/spreadsheetml/2009/9/ac" r="85" s="3" customFormat="true" x14ac:dyDescent="0.25">
      <c r="A85" s="411" t="str">
        <f ca="true">IF(ISBLANK('Data Summary'!A87),"",'Data Summary'!A87)</f>
        <v/>
      </c>
      <c r="B85" s="130"/>
      <c r="L85" s="130"/>
      <c r="V85" s="130"/>
      <c r="AF85" s="130"/>
      <c r="AP85" s="130"/>
      <c r="AZ85" s="130"/>
      <c r="BA85" s="130"/>
      <c r="BJ85" s="130"/>
      <c r="BT85" s="130"/>
      <c r="CD85" s="130"/>
      <c r="CN85" s="130"/>
      <c r="CX85" s="130"/>
      <c r="DH85" s="130"/>
      <c r="DR85" s="130"/>
      <c r="EB85" s="130"/>
      <c r="EL85" s="130"/>
      <c r="EV85" s="130"/>
      <c r="FF85" s="130"/>
      <c r="FP85" s="130"/>
      <c r="FZ85" s="130"/>
      <c r="GJ85" s="130"/>
      <c r="GT85" s="130"/>
      <c r="HD85" s="130"/>
      <c r="HN85" s="130"/>
      <c r="HX85" s="130"/>
    </row>
    <row xmlns:x14ac="http://schemas.microsoft.com/office/spreadsheetml/2009/9/ac" r="86" s="3" customFormat="true" x14ac:dyDescent="0.25">
      <c r="A86" s="411" t="str">
        <f ca="true">IF(ISBLANK('Data Summary'!A88),"",'Data Summary'!A88)</f>
        <v/>
      </c>
      <c r="B86" s="130"/>
      <c r="L86" s="130"/>
      <c r="V86" s="130"/>
      <c r="AF86" s="130"/>
      <c r="AP86" s="130"/>
      <c r="AZ86" s="130"/>
      <c r="BA86" s="130"/>
      <c r="BJ86" s="130"/>
      <c r="BT86" s="130"/>
      <c r="CD86" s="130"/>
      <c r="CN86" s="130"/>
      <c r="CX86" s="130"/>
      <c r="DH86" s="130"/>
      <c r="DR86" s="130"/>
      <c r="EB86" s="130"/>
      <c r="EL86" s="130"/>
      <c r="EV86" s="130"/>
      <c r="FF86" s="130"/>
      <c r="FP86" s="130"/>
      <c r="FZ86" s="130"/>
      <c r="GJ86" s="130"/>
      <c r="GT86" s="130"/>
      <c r="HD86" s="130"/>
      <c r="HN86" s="130"/>
      <c r="HX86" s="130"/>
    </row>
    <row xmlns:x14ac="http://schemas.microsoft.com/office/spreadsheetml/2009/9/ac" r="87" s="3" customFormat="true" x14ac:dyDescent="0.25">
      <c r="A87" s="411" t="str">
        <f ca="true">IF(ISBLANK('Data Summary'!A89),"",'Data Summary'!A89)</f>
        <v/>
      </c>
      <c r="B87" s="130"/>
      <c r="L87" s="130"/>
      <c r="V87" s="130"/>
      <c r="AF87" s="130"/>
      <c r="AP87" s="130"/>
      <c r="AZ87" s="130"/>
      <c r="BA87" s="130"/>
      <c r="BJ87" s="130"/>
      <c r="BT87" s="130"/>
      <c r="CD87" s="130"/>
      <c r="CN87" s="130"/>
      <c r="CX87" s="130"/>
      <c r="DH87" s="130"/>
      <c r="DR87" s="130"/>
      <c r="EB87" s="130"/>
      <c r="EL87" s="130"/>
      <c r="EV87" s="130"/>
      <c r="FF87" s="130"/>
      <c r="FP87" s="130"/>
      <c r="FZ87" s="130"/>
      <c r="GJ87" s="130"/>
      <c r="GT87" s="130"/>
      <c r="HD87" s="130"/>
      <c r="HN87" s="130"/>
      <c r="HX87" s="130"/>
    </row>
    <row xmlns:x14ac="http://schemas.microsoft.com/office/spreadsheetml/2009/9/ac" r="88" s="3" customFormat="true" x14ac:dyDescent="0.25">
      <c r="A88" s="411" t="str">
        <f ca="true">IF(ISBLANK('Data Summary'!A90),"",'Data Summary'!A90)</f>
        <v/>
      </c>
      <c r="B88" s="130"/>
      <c r="L88" s="130"/>
      <c r="V88" s="130"/>
      <c r="AF88" s="130"/>
      <c r="AP88" s="130"/>
      <c r="AZ88" s="130"/>
      <c r="BA88" s="130"/>
      <c r="BJ88" s="130"/>
      <c r="BT88" s="130"/>
      <c r="CD88" s="130"/>
      <c r="CN88" s="130"/>
      <c r="CX88" s="130"/>
      <c r="DH88" s="130"/>
      <c r="DR88" s="130"/>
      <c r="EB88" s="130"/>
      <c r="EL88" s="130"/>
      <c r="EV88" s="130"/>
      <c r="FF88" s="130"/>
      <c r="FP88" s="130"/>
      <c r="FZ88" s="130"/>
      <c r="GJ88" s="130"/>
      <c r="GT88" s="130"/>
      <c r="HD88" s="130"/>
      <c r="HN88" s="130"/>
      <c r="HX88" s="130"/>
    </row>
    <row xmlns:x14ac="http://schemas.microsoft.com/office/spreadsheetml/2009/9/ac" r="89" s="3" customFormat="true" x14ac:dyDescent="0.25">
      <c r="A89" s="411" t="str">
        <f ca="true">IF(ISBLANK('Data Summary'!A91),"",'Data Summary'!A91)</f>
        <v/>
      </c>
      <c r="B89" s="130"/>
      <c r="L89" s="130"/>
      <c r="V89" s="130"/>
      <c r="AF89" s="130"/>
      <c r="AP89" s="130"/>
      <c r="AZ89" s="130"/>
      <c r="BA89" s="130"/>
      <c r="BJ89" s="130"/>
      <c r="BT89" s="130"/>
      <c r="CD89" s="130"/>
      <c r="CN89" s="130"/>
      <c r="CX89" s="130"/>
      <c r="DH89" s="130"/>
      <c r="DR89" s="130"/>
      <c r="EB89" s="130"/>
      <c r="EL89" s="130"/>
      <c r="EV89" s="130"/>
      <c r="FF89" s="130"/>
      <c r="FP89" s="130"/>
      <c r="FZ89" s="130"/>
      <c r="GJ89" s="130"/>
      <c r="GT89" s="130"/>
      <c r="HD89" s="130"/>
      <c r="HN89" s="130"/>
      <c r="HX89" s="130"/>
    </row>
    <row xmlns:x14ac="http://schemas.microsoft.com/office/spreadsheetml/2009/9/ac" r="90" s="3" customFormat="true" x14ac:dyDescent="0.25">
      <c r="A90" s="411" t="str">
        <f ca="true">IF(ISBLANK('Data Summary'!A92),"",'Data Summary'!A92)</f>
        <v/>
      </c>
      <c r="B90" s="130"/>
      <c r="L90" s="130"/>
      <c r="V90" s="130"/>
      <c r="AF90" s="130"/>
      <c r="AP90" s="130"/>
      <c r="AZ90" s="130"/>
      <c r="BA90" s="130"/>
      <c r="BJ90" s="130"/>
      <c r="BT90" s="130"/>
      <c r="CD90" s="130"/>
      <c r="CN90" s="130"/>
      <c r="CX90" s="130"/>
      <c r="DH90" s="130"/>
      <c r="DR90" s="130"/>
      <c r="EB90" s="130"/>
      <c r="EL90" s="130"/>
      <c r="EV90" s="130"/>
      <c r="FF90" s="130"/>
      <c r="FP90" s="130"/>
      <c r="FZ90" s="130"/>
      <c r="GJ90" s="130"/>
      <c r="GT90" s="130"/>
      <c r="HD90" s="130"/>
      <c r="HN90" s="130"/>
      <c r="HX90" s="130"/>
    </row>
    <row xmlns:x14ac="http://schemas.microsoft.com/office/spreadsheetml/2009/9/ac" r="91" s="3" customFormat="true" x14ac:dyDescent="0.25">
      <c r="A91" s="411" t="str">
        <f ca="true">IF(ISBLANK('Data Summary'!A93),"",'Data Summary'!A93)</f>
        <v/>
      </c>
      <c r="B91" s="130"/>
      <c r="L91" s="130"/>
      <c r="V91" s="130"/>
      <c r="AF91" s="130"/>
      <c r="AP91" s="130"/>
      <c r="AZ91" s="130"/>
      <c r="BA91" s="130"/>
      <c r="BJ91" s="130"/>
      <c r="BT91" s="130"/>
      <c r="CD91" s="130"/>
      <c r="CN91" s="130"/>
      <c r="CX91" s="130"/>
      <c r="DH91" s="130"/>
      <c r="DR91" s="130"/>
      <c r="EB91" s="130"/>
      <c r="EL91" s="130"/>
      <c r="EV91" s="130"/>
      <c r="FF91" s="130"/>
      <c r="FP91" s="130"/>
      <c r="FZ91" s="130"/>
      <c r="GJ91" s="130"/>
      <c r="GT91" s="130"/>
      <c r="HD91" s="130"/>
      <c r="HN91" s="130"/>
      <c r="HX91" s="130"/>
    </row>
    <row xmlns:x14ac="http://schemas.microsoft.com/office/spreadsheetml/2009/9/ac" r="92" s="3" customFormat="true" x14ac:dyDescent="0.25">
      <c r="A92" s="411" t="str">
        <f ca="true">IF(ISBLANK('Data Summary'!A94),"",'Data Summary'!A94)</f>
        <v/>
      </c>
      <c r="B92" s="130"/>
      <c r="L92" s="130"/>
      <c r="V92" s="130"/>
      <c r="AF92" s="130"/>
      <c r="AP92" s="130"/>
      <c r="AZ92" s="130"/>
      <c r="BA92" s="130"/>
      <c r="BJ92" s="130"/>
      <c r="BT92" s="130"/>
      <c r="CD92" s="130"/>
      <c r="CN92" s="130"/>
      <c r="CX92" s="130"/>
      <c r="DH92" s="130"/>
      <c r="DR92" s="130"/>
      <c r="EB92" s="130"/>
      <c r="EL92" s="130"/>
      <c r="EV92" s="130"/>
      <c r="FF92" s="130"/>
      <c r="FP92" s="130"/>
      <c r="FZ92" s="130"/>
      <c r="GJ92" s="130"/>
      <c r="GT92" s="130"/>
      <c r="HD92" s="130"/>
      <c r="HN92" s="130"/>
      <c r="HX92" s="130"/>
    </row>
    <row xmlns:x14ac="http://schemas.microsoft.com/office/spreadsheetml/2009/9/ac" r="93" s="3" customFormat="true" x14ac:dyDescent="0.25">
      <c r="A93" s="411" t="str">
        <f ca="true">IF(ISBLANK('Data Summary'!A95),"",'Data Summary'!A95)</f>
        <v/>
      </c>
      <c r="B93" s="130"/>
      <c r="L93" s="130"/>
      <c r="V93" s="130"/>
      <c r="AF93" s="130"/>
      <c r="AP93" s="130"/>
      <c r="AZ93" s="130"/>
      <c r="BA93" s="130"/>
      <c r="BJ93" s="130"/>
      <c r="BT93" s="130"/>
      <c r="CD93" s="130"/>
      <c r="CN93" s="130"/>
      <c r="CX93" s="130"/>
      <c r="DH93" s="130"/>
      <c r="DR93" s="130"/>
      <c r="EB93" s="130"/>
      <c r="EL93" s="130"/>
      <c r="EV93" s="130"/>
      <c r="FF93" s="130"/>
      <c r="FP93" s="130"/>
      <c r="FZ93" s="130"/>
      <c r="GJ93" s="130"/>
      <c r="GT93" s="130"/>
      <c r="HD93" s="130"/>
      <c r="HN93" s="130"/>
      <c r="HX93" s="130"/>
    </row>
    <row xmlns:x14ac="http://schemas.microsoft.com/office/spreadsheetml/2009/9/ac" r="94" s="3" customFormat="true" x14ac:dyDescent="0.25">
      <c r="A94" s="411" t="str">
        <f ca="true">IF(ISBLANK('Data Summary'!A96),"",'Data Summary'!A96)</f>
        <v/>
      </c>
      <c r="B94" s="130"/>
      <c r="L94" s="130"/>
      <c r="V94" s="130"/>
      <c r="AF94" s="130"/>
      <c r="AP94" s="130"/>
      <c r="AZ94" s="130"/>
      <c r="BA94" s="130"/>
      <c r="BJ94" s="130"/>
      <c r="BT94" s="130"/>
      <c r="CD94" s="130"/>
      <c r="CN94" s="130"/>
      <c r="CX94" s="130"/>
      <c r="DH94" s="130"/>
      <c r="DR94" s="130"/>
      <c r="EB94" s="130"/>
      <c r="EL94" s="130"/>
      <c r="EV94" s="130"/>
      <c r="FF94" s="130"/>
      <c r="FP94" s="130"/>
      <c r="FZ94" s="130"/>
      <c r="GJ94" s="130"/>
      <c r="GT94" s="130"/>
      <c r="HD94" s="130"/>
      <c r="HN94" s="130"/>
      <c r="HX94" s="130"/>
    </row>
    <row xmlns:x14ac="http://schemas.microsoft.com/office/spreadsheetml/2009/9/ac" r="95" s="3" customFormat="true" x14ac:dyDescent="0.25">
      <c r="A95" s="411" t="str">
        <f ca="true">IF(ISBLANK('Data Summary'!A97),"",'Data Summary'!A97)</f>
        <v/>
      </c>
      <c r="B95" s="130"/>
      <c r="L95" s="130"/>
      <c r="V95" s="130"/>
      <c r="AF95" s="130"/>
      <c r="AP95" s="130"/>
      <c r="AZ95" s="130"/>
      <c r="BA95" s="130"/>
      <c r="BJ95" s="130"/>
      <c r="BT95" s="130"/>
      <c r="CD95" s="130"/>
      <c r="CN95" s="130"/>
      <c r="CX95" s="130"/>
      <c r="DH95" s="130"/>
      <c r="DR95" s="130"/>
      <c r="EB95" s="130"/>
      <c r="EL95" s="130"/>
      <c r="EV95" s="130"/>
      <c r="FF95" s="130"/>
      <c r="FP95" s="130"/>
      <c r="FZ95" s="130"/>
      <c r="GJ95" s="130"/>
      <c r="GT95" s="130"/>
      <c r="HD95" s="130"/>
      <c r="HN95" s="130"/>
      <c r="HX95" s="130"/>
    </row>
    <row xmlns:x14ac="http://schemas.microsoft.com/office/spreadsheetml/2009/9/ac" r="96" s="3" customFormat="true" x14ac:dyDescent="0.25">
      <c r="A96" s="411" t="str">
        <f ca="true">IF(ISBLANK('Data Summary'!A98),"",'Data Summary'!A98)</f>
        <v/>
      </c>
      <c r="B96" s="130"/>
      <c r="L96" s="130"/>
      <c r="V96" s="130"/>
      <c r="AF96" s="130"/>
      <c r="AP96" s="130"/>
      <c r="AZ96" s="130"/>
      <c r="BA96" s="130"/>
      <c r="BJ96" s="130"/>
      <c r="BT96" s="130"/>
      <c r="CD96" s="130"/>
      <c r="CN96" s="130"/>
      <c r="CX96" s="130"/>
      <c r="DH96" s="130"/>
      <c r="DR96" s="130"/>
      <c r="EB96" s="130"/>
      <c r="EL96" s="130"/>
      <c r="EV96" s="130"/>
      <c r="FF96" s="130"/>
      <c r="FP96" s="130"/>
      <c r="FZ96" s="130"/>
      <c r="GJ96" s="130"/>
      <c r="GT96" s="130"/>
      <c r="HD96" s="130"/>
      <c r="HN96" s="130"/>
      <c r="HX96" s="130"/>
    </row>
    <row xmlns:x14ac="http://schemas.microsoft.com/office/spreadsheetml/2009/9/ac" r="97" s="3" customFormat="true" x14ac:dyDescent="0.25">
      <c r="A97" s="411" t="str">
        <f ca="true">IF(ISBLANK('Data Summary'!A99),"",'Data Summary'!A99)</f>
        <v/>
      </c>
      <c r="B97" s="130"/>
      <c r="L97" s="130"/>
      <c r="V97" s="130"/>
      <c r="AF97" s="130"/>
      <c r="AP97" s="130"/>
      <c r="AZ97" s="130"/>
      <c r="BA97" s="130"/>
      <c r="BJ97" s="130"/>
      <c r="BT97" s="130"/>
      <c r="CD97" s="130"/>
      <c r="CN97" s="130"/>
      <c r="CX97" s="130"/>
      <c r="DH97" s="130"/>
      <c r="DR97" s="130"/>
      <c r="EB97" s="130"/>
      <c r="EL97" s="130"/>
      <c r="EV97" s="130"/>
      <c r="FF97" s="130"/>
      <c r="FP97" s="130"/>
      <c r="FZ97" s="130"/>
      <c r="GJ97" s="130"/>
      <c r="GT97" s="130"/>
      <c r="HD97" s="130"/>
      <c r="HN97" s="130"/>
      <c r="HX97" s="130"/>
    </row>
    <row xmlns:x14ac="http://schemas.microsoft.com/office/spreadsheetml/2009/9/ac" r="98" s="3" customFormat="true" x14ac:dyDescent="0.25">
      <c r="A98" s="411" t="str">
        <f ca="true">IF(ISBLANK('Data Summary'!A100),"",'Data Summary'!A100)</f>
        <v/>
      </c>
      <c r="B98" s="130"/>
      <c r="L98" s="130"/>
      <c r="V98" s="130"/>
      <c r="AF98" s="130"/>
      <c r="AP98" s="130"/>
      <c r="AZ98" s="130"/>
      <c r="BA98" s="130"/>
      <c r="BJ98" s="130"/>
      <c r="BT98" s="130"/>
      <c r="CD98" s="130"/>
      <c r="CN98" s="130"/>
      <c r="CX98" s="130"/>
      <c r="DH98" s="130"/>
      <c r="DR98" s="130"/>
      <c r="EB98" s="130"/>
      <c r="EL98" s="130"/>
      <c r="EV98" s="130"/>
      <c r="FF98" s="130"/>
      <c r="FP98" s="130"/>
      <c r="FZ98" s="130"/>
      <c r="GJ98" s="130"/>
      <c r="GT98" s="130"/>
      <c r="HD98" s="130"/>
      <c r="HN98" s="130"/>
      <c r="HX98" s="130"/>
    </row>
    <row xmlns:x14ac="http://schemas.microsoft.com/office/spreadsheetml/2009/9/ac" r="99" s="3" customFormat="true" x14ac:dyDescent="0.25">
      <c r="A99" s="411" t="str">
        <f ca="true">IF(ISBLANK('Data Summary'!A101),"",'Data Summary'!A101)</f>
        <v/>
      </c>
      <c r="B99" s="130"/>
      <c r="L99" s="130"/>
      <c r="V99" s="130"/>
      <c r="AF99" s="130"/>
      <c r="AP99" s="130"/>
      <c r="AZ99" s="130"/>
      <c r="BA99" s="130"/>
      <c r="BJ99" s="130"/>
      <c r="BT99" s="130"/>
      <c r="CD99" s="130"/>
      <c r="CN99" s="130"/>
      <c r="CX99" s="130"/>
      <c r="DH99" s="130"/>
      <c r="DR99" s="130"/>
      <c r="EB99" s="130"/>
      <c r="EL99" s="130"/>
      <c r="EV99" s="130"/>
      <c r="FF99" s="130"/>
      <c r="FP99" s="130"/>
      <c r="FZ99" s="130"/>
      <c r="GJ99" s="130"/>
      <c r="GT99" s="130"/>
      <c r="HD99" s="130"/>
      <c r="HN99" s="130"/>
      <c r="HX99" s="130"/>
    </row>
    <row xmlns:x14ac="http://schemas.microsoft.com/office/spreadsheetml/2009/9/ac" r="100" s="3" customFormat="true" x14ac:dyDescent="0.25">
      <c r="A100" s="411" t="str">
        <f ca="true">IF(ISBLANK('Data Summary'!A102),"",'Data Summary'!A102)</f>
        <v/>
      </c>
      <c r="B100" s="130"/>
      <c r="L100" s="130"/>
      <c r="V100" s="130"/>
      <c r="AF100" s="130"/>
      <c r="AP100" s="130"/>
      <c r="AZ100" s="130"/>
      <c r="BA100" s="130"/>
      <c r="BJ100" s="130"/>
      <c r="BT100" s="130"/>
      <c r="CD100" s="130"/>
      <c r="CN100" s="130"/>
      <c r="CX100" s="130"/>
      <c r="DH100" s="130"/>
      <c r="DR100" s="130"/>
      <c r="EB100" s="130"/>
      <c r="EL100" s="130"/>
      <c r="EV100" s="130"/>
      <c r="FF100" s="130"/>
      <c r="FP100" s="130"/>
      <c r="FZ100" s="130"/>
      <c r="GJ100" s="130"/>
      <c r="GT100" s="130"/>
      <c r="HD100" s="130"/>
      <c r="HN100" s="130"/>
      <c r="HX100" s="130"/>
    </row>
    <row xmlns:x14ac="http://schemas.microsoft.com/office/spreadsheetml/2009/9/ac" r="101" s="3" customFormat="true" x14ac:dyDescent="0.25">
      <c r="A101" s="411" t="str">
        <f ca="true">IF(ISBLANK('Data Summary'!A103),"",'Data Summary'!A103)</f>
        <v/>
      </c>
      <c r="B101" s="130"/>
      <c r="L101" s="130"/>
      <c r="V101" s="130"/>
      <c r="AF101" s="130"/>
      <c r="AP101" s="130"/>
      <c r="AZ101" s="130"/>
      <c r="BA101" s="130"/>
      <c r="BJ101" s="130"/>
      <c r="BT101" s="130"/>
      <c r="CD101" s="130"/>
      <c r="CN101" s="130"/>
      <c r="CX101" s="130"/>
      <c r="DH101" s="130"/>
      <c r="DR101" s="130"/>
      <c r="EB101" s="130"/>
      <c r="EL101" s="130"/>
      <c r="EV101" s="130"/>
      <c r="FF101" s="130"/>
      <c r="FP101" s="130"/>
      <c r="FZ101" s="130"/>
      <c r="GJ101" s="130"/>
      <c r="GT101" s="130"/>
      <c r="HD101" s="130"/>
      <c r="HN101" s="130"/>
      <c r="HX101" s="130"/>
    </row>
    <row xmlns:x14ac="http://schemas.microsoft.com/office/spreadsheetml/2009/9/ac" r="102" s="3" customFormat="true" x14ac:dyDescent="0.25">
      <c r="A102" s="411" t="str">
        <f ca="true">IF(ISBLANK('Data Summary'!A104),"",'Data Summary'!A104)</f>
        <v/>
      </c>
      <c r="B102" s="130"/>
      <c r="L102" s="130"/>
      <c r="V102" s="130"/>
      <c r="AF102" s="130"/>
      <c r="AP102" s="130"/>
      <c r="AZ102" s="130"/>
      <c r="BA102" s="130"/>
      <c r="BJ102" s="130"/>
      <c r="BT102" s="130"/>
      <c r="CD102" s="130"/>
      <c r="CN102" s="130"/>
      <c r="CX102" s="130"/>
      <c r="DH102" s="130"/>
      <c r="DR102" s="130"/>
      <c r="EB102" s="130"/>
      <c r="EL102" s="130"/>
      <c r="EV102" s="130"/>
      <c r="FF102" s="130"/>
      <c r="FP102" s="130"/>
      <c r="FZ102" s="130"/>
      <c r="GJ102" s="130"/>
      <c r="GT102" s="130"/>
      <c r="HD102" s="130"/>
      <c r="HN102" s="130"/>
      <c r="HX102" s="130"/>
    </row>
    <row xmlns:x14ac="http://schemas.microsoft.com/office/spreadsheetml/2009/9/ac" r="103" s="3" customFormat="true" x14ac:dyDescent="0.25">
      <c r="A103" s="411" t="str">
        <f ca="true">IF(ISBLANK('Data Summary'!A105),"",'Data Summary'!A105)</f>
        <v/>
      </c>
      <c r="B103" s="130"/>
      <c r="L103" s="130"/>
      <c r="V103" s="130"/>
      <c r="AF103" s="130"/>
      <c r="AP103" s="130"/>
      <c r="AZ103" s="130"/>
      <c r="BA103" s="130"/>
      <c r="BJ103" s="130"/>
      <c r="BT103" s="130"/>
      <c r="CD103" s="130"/>
      <c r="CN103" s="130"/>
      <c r="CX103" s="130"/>
      <c r="DH103" s="130"/>
      <c r="DR103" s="130"/>
      <c r="EB103" s="130"/>
      <c r="EL103" s="130"/>
      <c r="EV103" s="130"/>
      <c r="FF103" s="130"/>
      <c r="FP103" s="130"/>
      <c r="FZ103" s="130"/>
      <c r="GJ103" s="130"/>
      <c r="GT103" s="130"/>
      <c r="HD103" s="130"/>
      <c r="HN103" s="130"/>
      <c r="HX103" s="130"/>
    </row>
    <row xmlns:x14ac="http://schemas.microsoft.com/office/spreadsheetml/2009/9/ac" r="104" s="3" customFormat="true" x14ac:dyDescent="0.25">
      <c r="A104" s="411" t="str">
        <f ca="true">IF(ISBLANK('Data Summary'!A106),"",'Data Summary'!A106)</f>
        <v/>
      </c>
      <c r="B104" s="130"/>
      <c r="L104" s="130"/>
      <c r="V104" s="130"/>
      <c r="AF104" s="130"/>
      <c r="AP104" s="130"/>
      <c r="AZ104" s="130"/>
      <c r="BA104" s="130"/>
      <c r="BJ104" s="130"/>
      <c r="BT104" s="130"/>
      <c r="CD104" s="130"/>
      <c r="CN104" s="130"/>
      <c r="CX104" s="130"/>
      <c r="DH104" s="130"/>
      <c r="DR104" s="130"/>
      <c r="EB104" s="130"/>
      <c r="EL104" s="130"/>
      <c r="EV104" s="130"/>
      <c r="FF104" s="130"/>
      <c r="FP104" s="130"/>
      <c r="FZ104" s="130"/>
      <c r="GJ104" s="130"/>
      <c r="GT104" s="130"/>
      <c r="HD104" s="130"/>
      <c r="HN104" s="130"/>
      <c r="HX104" s="130"/>
    </row>
    <row xmlns:x14ac="http://schemas.microsoft.com/office/spreadsheetml/2009/9/ac" r="105" s="3" customFormat="true" x14ac:dyDescent="0.25">
      <c r="A105" s="411" t="str">
        <f ca="true">IF(ISBLANK('Data Summary'!A107),"",'Data Summary'!A107)</f>
        <v/>
      </c>
      <c r="B105" s="130"/>
      <c r="L105" s="130"/>
      <c r="V105" s="130"/>
      <c r="AF105" s="130"/>
      <c r="AP105" s="130"/>
      <c r="AZ105" s="130"/>
      <c r="BA105" s="130"/>
      <c r="BJ105" s="130"/>
      <c r="BT105" s="130"/>
      <c r="CD105" s="130"/>
      <c r="CN105" s="130"/>
      <c r="CX105" s="130"/>
      <c r="DH105" s="130"/>
      <c r="DR105" s="130"/>
      <c r="EB105" s="130"/>
      <c r="EL105" s="130"/>
      <c r="EV105" s="130"/>
      <c r="FF105" s="130"/>
      <c r="FP105" s="130"/>
      <c r="FZ105" s="130"/>
      <c r="GJ105" s="130"/>
      <c r="GT105" s="130"/>
      <c r="HD105" s="130"/>
      <c r="HN105" s="130"/>
      <c r="HX105" s="130"/>
    </row>
    <row xmlns:x14ac="http://schemas.microsoft.com/office/spreadsheetml/2009/9/ac" r="106" s="3" customFormat="true" x14ac:dyDescent="0.25">
      <c r="A106" s="411" t="str">
        <f ca="true">IF(ISBLANK('Data Summary'!A108),"",'Data Summary'!A108)</f>
        <v/>
      </c>
      <c r="B106" s="130"/>
      <c r="L106" s="130"/>
      <c r="V106" s="130"/>
      <c r="AF106" s="130"/>
      <c r="AP106" s="130"/>
      <c r="AZ106" s="130"/>
      <c r="BA106" s="130"/>
      <c r="BJ106" s="130"/>
      <c r="BT106" s="130"/>
      <c r="CD106" s="130"/>
      <c r="CN106" s="130"/>
      <c r="CX106" s="130"/>
      <c r="DH106" s="130"/>
      <c r="DR106" s="130"/>
      <c r="EB106" s="130"/>
      <c r="EL106" s="130"/>
      <c r="EV106" s="130"/>
      <c r="FF106" s="130"/>
      <c r="FP106" s="130"/>
      <c r="FZ106" s="130"/>
      <c r="GJ106" s="130"/>
      <c r="GT106" s="130"/>
      <c r="HD106" s="130"/>
      <c r="HN106" s="130"/>
      <c r="HX106" s="130"/>
    </row>
    <row xmlns:x14ac="http://schemas.microsoft.com/office/spreadsheetml/2009/9/ac" r="107" s="3" customFormat="true" x14ac:dyDescent="0.25">
      <c r="A107" s="411" t="str">
        <f ca="true">IF(ISBLANK('Data Summary'!A109),"",'Data Summary'!A109)</f>
        <v/>
      </c>
      <c r="B107" s="130"/>
      <c r="L107" s="130"/>
      <c r="V107" s="130"/>
      <c r="AF107" s="130"/>
      <c r="AP107" s="130"/>
      <c r="AZ107" s="130"/>
      <c r="BA107" s="130"/>
      <c r="BJ107" s="130"/>
      <c r="BT107" s="130"/>
      <c r="CD107" s="130"/>
      <c r="CN107" s="130"/>
      <c r="CX107" s="130"/>
      <c r="DH107" s="130"/>
      <c r="DR107" s="130"/>
      <c r="EB107" s="130"/>
      <c r="EL107" s="130"/>
      <c r="EV107" s="130"/>
      <c r="FF107" s="130"/>
      <c r="FP107" s="130"/>
      <c r="FZ107" s="130"/>
      <c r="GJ107" s="130"/>
      <c r="GT107" s="130"/>
      <c r="HD107" s="130"/>
      <c r="HN107" s="130"/>
      <c r="HX107" s="130"/>
    </row>
    <row xmlns:x14ac="http://schemas.microsoft.com/office/spreadsheetml/2009/9/ac" r="108" s="3" customFormat="true" x14ac:dyDescent="0.25">
      <c r="A108" s="411" t="str">
        <f ca="true">IF(ISBLANK('Data Summary'!A110),"",'Data Summary'!A110)</f>
        <v/>
      </c>
      <c r="B108" s="130"/>
      <c r="L108" s="130"/>
      <c r="V108" s="130"/>
      <c r="AF108" s="130"/>
      <c r="AP108" s="130"/>
      <c r="AZ108" s="130"/>
      <c r="BA108" s="130"/>
      <c r="BJ108" s="130"/>
      <c r="BT108" s="130"/>
      <c r="CD108" s="130"/>
      <c r="CN108" s="130"/>
      <c r="CX108" s="130"/>
      <c r="DH108" s="130"/>
      <c r="DR108" s="130"/>
      <c r="EB108" s="130"/>
      <c r="EL108" s="130"/>
      <c r="EV108" s="130"/>
      <c r="FF108" s="130"/>
      <c r="FP108" s="130"/>
      <c r="FZ108" s="130"/>
      <c r="GJ108" s="130"/>
      <c r="GT108" s="130"/>
      <c r="HD108" s="130"/>
      <c r="HN108" s="130"/>
      <c r="HX108" s="130"/>
    </row>
    <row xmlns:x14ac="http://schemas.microsoft.com/office/spreadsheetml/2009/9/ac" r="109" s="3" customFormat="true" x14ac:dyDescent="0.25">
      <c r="A109" s="411" t="str">
        <f ca="true">IF(ISBLANK('Data Summary'!A111),"",'Data Summary'!A111)</f>
        <v/>
      </c>
      <c r="B109" s="130"/>
      <c r="L109" s="130"/>
      <c r="V109" s="130"/>
      <c r="AF109" s="130"/>
      <c r="AP109" s="130"/>
      <c r="AZ109" s="130"/>
      <c r="BA109" s="130"/>
      <c r="BJ109" s="130"/>
      <c r="BT109" s="130"/>
      <c r="CD109" s="130"/>
      <c r="CN109" s="130"/>
      <c r="CX109" s="130"/>
      <c r="DH109" s="130"/>
      <c r="DR109" s="130"/>
      <c r="EB109" s="130"/>
      <c r="EL109" s="130"/>
      <c r="EV109" s="130"/>
      <c r="FF109" s="130"/>
      <c r="FP109" s="130"/>
      <c r="FZ109" s="130"/>
      <c r="GJ109" s="130"/>
      <c r="GT109" s="130"/>
      <c r="HD109" s="130"/>
      <c r="HN109" s="130"/>
      <c r="HX109" s="130"/>
    </row>
    <row xmlns:x14ac="http://schemas.microsoft.com/office/spreadsheetml/2009/9/ac" r="110" s="3" customFormat="true" x14ac:dyDescent="0.25">
      <c r="A110" s="411" t="str">
        <f ca="true">IF(ISBLANK('Data Summary'!A112),"",'Data Summary'!A112)</f>
        <v/>
      </c>
      <c r="B110" s="130"/>
      <c r="L110" s="130"/>
      <c r="V110" s="130"/>
      <c r="AF110" s="130"/>
      <c r="AP110" s="130"/>
      <c r="AZ110" s="130"/>
      <c r="BA110" s="130"/>
      <c r="BJ110" s="130"/>
      <c r="BT110" s="130"/>
      <c r="CD110" s="130"/>
      <c r="CN110" s="130"/>
      <c r="CX110" s="130"/>
      <c r="DH110" s="130"/>
      <c r="DR110" s="130"/>
      <c r="EB110" s="130"/>
      <c r="EL110" s="130"/>
      <c r="EV110" s="130"/>
      <c r="FF110" s="130"/>
      <c r="FP110" s="130"/>
      <c r="FZ110" s="130"/>
      <c r="GJ110" s="130"/>
      <c r="GT110" s="130"/>
      <c r="HD110" s="130"/>
      <c r="HN110" s="130"/>
      <c r="HX110" s="130"/>
    </row>
    <row xmlns:x14ac="http://schemas.microsoft.com/office/spreadsheetml/2009/9/ac" r="111" s="3" customFormat="true" x14ac:dyDescent="0.25">
      <c r="A111" s="411" t="str">
        <f ca="true">IF(ISBLANK('Data Summary'!A113),"",'Data Summary'!A113)</f>
        <v/>
      </c>
      <c r="B111" s="130"/>
      <c r="L111" s="130"/>
      <c r="V111" s="130"/>
      <c r="AF111" s="130"/>
      <c r="AP111" s="130"/>
      <c r="AZ111" s="130"/>
      <c r="BA111" s="130"/>
      <c r="BJ111" s="130"/>
      <c r="BT111" s="130"/>
      <c r="CD111" s="130"/>
      <c r="CN111" s="130"/>
      <c r="CX111" s="130"/>
      <c r="DH111" s="130"/>
      <c r="DR111" s="130"/>
      <c r="EB111" s="130"/>
      <c r="EL111" s="130"/>
      <c r="EV111" s="130"/>
      <c r="FF111" s="130"/>
      <c r="FP111" s="130"/>
      <c r="FZ111" s="130"/>
      <c r="GJ111" s="130"/>
      <c r="GT111" s="130"/>
      <c r="HD111" s="130"/>
      <c r="HN111" s="130"/>
      <c r="HX111" s="130"/>
    </row>
    <row xmlns:x14ac="http://schemas.microsoft.com/office/spreadsheetml/2009/9/ac" r="112" s="3" customFormat="true" x14ac:dyDescent="0.25">
      <c r="A112" s="411" t="str">
        <f ca="true">IF(ISBLANK('Data Summary'!A114),"",'Data Summary'!A114)</f>
        <v/>
      </c>
      <c r="B112" s="130"/>
      <c r="L112" s="130"/>
      <c r="V112" s="130"/>
      <c r="AF112" s="130"/>
      <c r="AP112" s="130"/>
      <c r="AZ112" s="130"/>
      <c r="BA112" s="130"/>
      <c r="BJ112" s="130"/>
      <c r="BT112" s="130"/>
      <c r="CD112" s="130"/>
      <c r="CN112" s="130"/>
      <c r="CX112" s="130"/>
      <c r="DH112" s="130"/>
      <c r="DR112" s="130"/>
      <c r="EB112" s="130"/>
      <c r="EL112" s="130"/>
      <c r="EV112" s="130"/>
      <c r="FF112" s="130"/>
      <c r="FP112" s="130"/>
      <c r="FZ112" s="130"/>
      <c r="GJ112" s="130"/>
      <c r="GT112" s="130"/>
      <c r="HD112" s="130"/>
      <c r="HN112" s="130"/>
      <c r="HX112" s="130"/>
    </row>
    <row xmlns:x14ac="http://schemas.microsoft.com/office/spreadsheetml/2009/9/ac" r="113" s="3" customFormat="true" x14ac:dyDescent="0.25">
      <c r="A113" s="411" t="str">
        <f ca="true">IF(ISBLANK('Data Summary'!A115),"",'Data Summary'!A115)</f>
        <v/>
      </c>
      <c r="B113" s="130"/>
      <c r="L113" s="130"/>
      <c r="V113" s="130"/>
      <c r="AF113" s="130"/>
      <c r="AP113" s="130"/>
      <c r="AZ113" s="130"/>
      <c r="BA113" s="130"/>
      <c r="BJ113" s="130"/>
      <c r="BT113" s="130"/>
      <c r="CD113" s="130"/>
      <c r="CN113" s="130"/>
      <c r="CX113" s="130"/>
      <c r="DH113" s="130"/>
      <c r="DR113" s="130"/>
      <c r="EB113" s="130"/>
      <c r="EL113" s="130"/>
      <c r="EV113" s="130"/>
      <c r="FF113" s="130"/>
      <c r="FP113" s="130"/>
      <c r="FZ113" s="130"/>
      <c r="GJ113" s="130"/>
      <c r="GT113" s="130"/>
      <c r="HD113" s="130"/>
      <c r="HN113" s="130"/>
      <c r="HX113" s="130"/>
    </row>
    <row xmlns:x14ac="http://schemas.microsoft.com/office/spreadsheetml/2009/9/ac" r="114" s="3" customFormat="true" x14ac:dyDescent="0.25">
      <c r="A114" s="411" t="str">
        <f ca="true">IF(ISBLANK('Data Summary'!A116),"",'Data Summary'!A116)</f>
        <v/>
      </c>
      <c r="B114" s="130"/>
      <c r="L114" s="130"/>
      <c r="V114" s="130"/>
      <c r="AF114" s="130"/>
      <c r="AP114" s="130"/>
      <c r="AZ114" s="130"/>
      <c r="BA114" s="130"/>
      <c r="BJ114" s="130"/>
      <c r="BT114" s="130"/>
      <c r="CD114" s="130"/>
      <c r="CN114" s="130"/>
      <c r="CX114" s="130"/>
      <c r="DH114" s="130"/>
      <c r="DR114" s="130"/>
      <c r="EB114" s="130"/>
      <c r="EL114" s="130"/>
      <c r="EV114" s="130"/>
      <c r="FF114" s="130"/>
      <c r="FP114" s="130"/>
      <c r="FZ114" s="130"/>
      <c r="GJ114" s="130"/>
      <c r="GT114" s="130"/>
      <c r="HD114" s="130"/>
      <c r="HN114" s="130"/>
      <c r="HX114" s="130"/>
    </row>
    <row xmlns:x14ac="http://schemas.microsoft.com/office/spreadsheetml/2009/9/ac" r="115" s="3" customFormat="true" x14ac:dyDescent="0.25">
      <c r="A115" s="411" t="str">
        <f ca="true">IF(ISBLANK('Data Summary'!A117),"",'Data Summary'!A117)</f>
        <v/>
      </c>
      <c r="B115" s="130"/>
      <c r="L115" s="130"/>
      <c r="V115" s="130"/>
      <c r="AF115" s="130"/>
      <c r="AP115" s="130"/>
      <c r="AZ115" s="130"/>
      <c r="BA115" s="130"/>
      <c r="BJ115" s="130"/>
      <c r="BT115" s="130"/>
      <c r="CD115" s="130"/>
      <c r="CN115" s="130"/>
      <c r="CX115" s="130"/>
      <c r="DH115" s="130"/>
      <c r="DR115" s="130"/>
      <c r="EB115" s="130"/>
      <c r="EL115" s="130"/>
      <c r="EV115" s="130"/>
      <c r="FF115" s="130"/>
      <c r="FP115" s="130"/>
      <c r="FZ115" s="130"/>
      <c r="GJ115" s="130"/>
      <c r="GT115" s="130"/>
      <c r="HD115" s="130"/>
      <c r="HN115" s="130"/>
      <c r="HX115" s="130"/>
    </row>
    <row xmlns:x14ac="http://schemas.microsoft.com/office/spreadsheetml/2009/9/ac" r="116" s="3" customFormat="true" x14ac:dyDescent="0.25">
      <c r="A116" s="411" t="str">
        <f ca="true">IF(ISBLANK('Data Summary'!A118),"",'Data Summary'!A118)</f>
        <v/>
      </c>
      <c r="B116" s="130"/>
      <c r="L116" s="130"/>
      <c r="V116" s="130"/>
      <c r="AF116" s="130"/>
      <c r="AP116" s="130"/>
      <c r="AZ116" s="130"/>
      <c r="BA116" s="130"/>
      <c r="BJ116" s="130"/>
      <c r="BT116" s="130"/>
      <c r="CD116" s="130"/>
      <c r="CN116" s="130"/>
      <c r="CX116" s="130"/>
      <c r="DH116" s="130"/>
      <c r="DR116" s="130"/>
      <c r="EB116" s="130"/>
      <c r="EL116" s="130"/>
      <c r="EV116" s="130"/>
      <c r="FF116" s="130"/>
      <c r="FP116" s="130"/>
      <c r="FZ116" s="130"/>
      <c r="GJ116" s="130"/>
      <c r="GT116" s="130"/>
      <c r="HD116" s="130"/>
      <c r="HN116" s="130"/>
      <c r="HX116" s="130"/>
    </row>
    <row xmlns:x14ac="http://schemas.microsoft.com/office/spreadsheetml/2009/9/ac" r="117" s="3" customFormat="true" x14ac:dyDescent="0.25">
      <c r="A117" s="411" t="str">
        <f ca="true">IF(ISBLANK('Data Summary'!A119),"",'Data Summary'!A119)</f>
        <v/>
      </c>
      <c r="B117" s="130"/>
      <c r="L117" s="130"/>
      <c r="V117" s="130"/>
      <c r="AF117" s="130"/>
      <c r="AP117" s="130"/>
      <c r="AZ117" s="130"/>
      <c r="BA117" s="130"/>
      <c r="BJ117" s="130"/>
      <c r="BT117" s="130"/>
      <c r="CD117" s="130"/>
      <c r="CN117" s="130"/>
      <c r="CX117" s="130"/>
      <c r="DH117" s="130"/>
      <c r="DR117" s="130"/>
      <c r="EB117" s="130"/>
      <c r="EL117" s="130"/>
      <c r="EV117" s="130"/>
      <c r="FF117" s="130"/>
      <c r="FP117" s="130"/>
      <c r="FZ117" s="130"/>
      <c r="GJ117" s="130"/>
      <c r="GT117" s="130"/>
      <c r="HD117" s="130"/>
      <c r="HN117" s="130"/>
      <c r="HX117" s="130"/>
    </row>
    <row xmlns:x14ac="http://schemas.microsoft.com/office/spreadsheetml/2009/9/ac" r="118" s="3" customFormat="true" x14ac:dyDescent="0.25">
      <c r="A118" s="411" t="str">
        <f ca="true">IF(ISBLANK('Data Summary'!A120),"",'Data Summary'!A120)</f>
        <v/>
      </c>
      <c r="B118" s="130"/>
      <c r="L118" s="130"/>
      <c r="V118" s="130"/>
      <c r="AF118" s="130"/>
      <c r="AP118" s="130"/>
      <c r="AZ118" s="130"/>
      <c r="BA118" s="130"/>
      <c r="BJ118" s="130"/>
      <c r="BT118" s="130"/>
      <c r="CD118" s="130"/>
      <c r="CN118" s="130"/>
      <c r="CX118" s="130"/>
      <c r="DH118" s="130"/>
      <c r="DR118" s="130"/>
      <c r="EB118" s="130"/>
      <c r="EL118" s="130"/>
      <c r="EV118" s="130"/>
      <c r="FF118" s="130"/>
      <c r="FP118" s="130"/>
      <c r="FZ118" s="130"/>
      <c r="GJ118" s="130"/>
      <c r="GT118" s="130"/>
      <c r="HD118" s="130"/>
      <c r="HN118" s="130"/>
      <c r="HX118" s="130"/>
    </row>
    <row xmlns:x14ac="http://schemas.microsoft.com/office/spreadsheetml/2009/9/ac" r="119" s="3" customFormat="true" x14ac:dyDescent="0.25">
      <c r="A119" s="411" t="str">
        <f ca="true">IF(ISBLANK('Data Summary'!A121),"",'Data Summary'!A121)</f>
        <v/>
      </c>
      <c r="B119" s="130"/>
      <c r="L119" s="130"/>
      <c r="V119" s="130"/>
      <c r="AF119" s="130"/>
      <c r="AP119" s="130"/>
      <c r="AZ119" s="130"/>
      <c r="BA119" s="130"/>
      <c r="BJ119" s="130"/>
      <c r="BT119" s="130"/>
      <c r="CD119" s="130"/>
      <c r="CN119" s="130"/>
      <c r="CX119" s="130"/>
      <c r="DH119" s="130"/>
      <c r="DR119" s="130"/>
      <c r="EB119" s="130"/>
      <c r="EL119" s="130"/>
      <c r="EV119" s="130"/>
      <c r="FF119" s="130"/>
      <c r="FP119" s="130"/>
      <c r="FZ119" s="130"/>
      <c r="GJ119" s="130"/>
      <c r="GT119" s="130"/>
      <c r="HD119" s="130"/>
      <c r="HN119" s="130"/>
      <c r="HX119" s="130"/>
    </row>
    <row xmlns:x14ac="http://schemas.microsoft.com/office/spreadsheetml/2009/9/ac" r="120" s="3" customFormat="true" x14ac:dyDescent="0.25">
      <c r="A120" s="411" t="str">
        <f ca="true">IF(ISBLANK('Data Summary'!A122),"",'Data Summary'!A122)</f>
        <v/>
      </c>
      <c r="B120" s="130"/>
      <c r="L120" s="130"/>
      <c r="V120" s="130"/>
      <c r="AF120" s="130"/>
      <c r="AP120" s="130"/>
      <c r="AZ120" s="130"/>
      <c r="BA120" s="130"/>
      <c r="BJ120" s="130"/>
      <c r="BT120" s="130"/>
      <c r="CD120" s="130"/>
      <c r="CN120" s="130"/>
      <c r="CX120" s="130"/>
      <c r="DH120" s="130"/>
      <c r="DR120" s="130"/>
      <c r="EB120" s="130"/>
      <c r="EL120" s="130"/>
      <c r="EV120" s="130"/>
      <c r="FF120" s="130"/>
      <c r="FP120" s="130"/>
      <c r="FZ120" s="130"/>
      <c r="GJ120" s="130"/>
      <c r="GT120" s="130"/>
      <c r="HD120" s="130"/>
      <c r="HN120" s="130"/>
      <c r="HX120" s="130"/>
    </row>
    <row xmlns:x14ac="http://schemas.microsoft.com/office/spreadsheetml/2009/9/ac" r="121" s="3" customFormat="true" x14ac:dyDescent="0.25">
      <c r="A121" s="411" t="str">
        <f ca="true">IF(ISBLANK('Data Summary'!A123),"",'Data Summary'!A123)</f>
        <v/>
      </c>
      <c r="B121" s="130"/>
      <c r="L121" s="130"/>
      <c r="V121" s="130"/>
      <c r="AF121" s="130"/>
      <c r="AP121" s="130"/>
      <c r="AZ121" s="130"/>
      <c r="BA121" s="130"/>
      <c r="BJ121" s="130"/>
      <c r="BT121" s="130"/>
      <c r="CD121" s="130"/>
      <c r="CN121" s="130"/>
      <c r="CX121" s="130"/>
      <c r="DH121" s="130"/>
      <c r="DR121" s="130"/>
      <c r="EB121" s="130"/>
      <c r="EL121" s="130"/>
      <c r="EV121" s="130"/>
      <c r="FF121" s="130"/>
      <c r="FP121" s="130"/>
      <c r="FZ121" s="130"/>
      <c r="GJ121" s="130"/>
      <c r="GT121" s="130"/>
      <c r="HD121" s="130"/>
      <c r="HN121" s="130"/>
      <c r="HX121" s="130"/>
    </row>
    <row xmlns:x14ac="http://schemas.microsoft.com/office/spreadsheetml/2009/9/ac" r="122" s="3" customFormat="true" x14ac:dyDescent="0.25">
      <c r="A122" s="411" t="str">
        <f ca="true">IF(ISBLANK('Data Summary'!A124),"",'Data Summary'!A124)</f>
        <v/>
      </c>
      <c r="B122" s="130"/>
      <c r="L122" s="130"/>
      <c r="V122" s="130"/>
      <c r="AF122" s="130"/>
      <c r="AP122" s="130"/>
      <c r="AZ122" s="130"/>
      <c r="BA122" s="130"/>
      <c r="BJ122" s="130"/>
      <c r="BT122" s="130"/>
      <c r="CD122" s="130"/>
      <c r="CN122" s="130"/>
      <c r="CX122" s="130"/>
      <c r="DH122" s="130"/>
      <c r="DR122" s="130"/>
      <c r="EB122" s="130"/>
      <c r="EL122" s="130"/>
      <c r="EV122" s="130"/>
      <c r="FF122" s="130"/>
      <c r="FP122" s="130"/>
      <c r="FZ122" s="130"/>
      <c r="GJ122" s="130"/>
      <c r="GT122" s="130"/>
      <c r="HD122" s="130"/>
      <c r="HN122" s="130"/>
      <c r="HX122" s="130"/>
    </row>
    <row xmlns:x14ac="http://schemas.microsoft.com/office/spreadsheetml/2009/9/ac" r="123" s="3" customFormat="true" x14ac:dyDescent="0.25">
      <c r="A123" s="411" t="str">
        <f ca="true">IF(ISBLANK('Data Summary'!A125),"",'Data Summary'!A125)</f>
        <v/>
      </c>
      <c r="B123" s="130"/>
      <c r="L123" s="130"/>
      <c r="V123" s="130"/>
      <c r="AF123" s="130"/>
      <c r="AP123" s="130"/>
      <c r="AZ123" s="130"/>
      <c r="BA123" s="130"/>
      <c r="BJ123" s="130"/>
      <c r="BT123" s="130"/>
      <c r="CD123" s="130"/>
      <c r="CN123" s="130"/>
      <c r="CX123" s="130"/>
      <c r="DH123" s="130"/>
      <c r="DR123" s="130"/>
      <c r="EB123" s="130"/>
      <c r="EL123" s="130"/>
      <c r="EV123" s="130"/>
      <c r="FF123" s="130"/>
      <c r="FP123" s="130"/>
      <c r="FZ123" s="130"/>
      <c r="GJ123" s="130"/>
      <c r="GT123" s="130"/>
      <c r="HD123" s="130"/>
      <c r="HN123" s="130"/>
      <c r="HX123" s="130"/>
    </row>
    <row xmlns:x14ac="http://schemas.microsoft.com/office/spreadsheetml/2009/9/ac" r="124" s="3" customFormat="true" x14ac:dyDescent="0.25">
      <c r="A124" s="411" t="str">
        <f ca="true">IF(ISBLANK('Data Summary'!A126),"",'Data Summary'!A126)</f>
        <v/>
      </c>
      <c r="B124" s="130"/>
      <c r="L124" s="130"/>
      <c r="V124" s="130"/>
      <c r="AF124" s="130"/>
      <c r="AP124" s="130"/>
      <c r="AZ124" s="130"/>
      <c r="BA124" s="130"/>
      <c r="BJ124" s="130"/>
      <c r="BT124" s="130"/>
      <c r="CD124" s="130"/>
      <c r="CN124" s="130"/>
      <c r="CX124" s="130"/>
      <c r="DH124" s="130"/>
      <c r="DR124" s="130"/>
      <c r="EB124" s="130"/>
      <c r="EL124" s="130"/>
      <c r="EV124" s="130"/>
      <c r="FF124" s="130"/>
      <c r="FP124" s="130"/>
      <c r="FZ124" s="130"/>
      <c r="GJ124" s="130"/>
      <c r="GT124" s="130"/>
      <c r="HD124" s="130"/>
      <c r="HN124" s="130"/>
      <c r="HX124" s="130"/>
    </row>
    <row xmlns:x14ac="http://schemas.microsoft.com/office/spreadsheetml/2009/9/ac" r="125" s="3" customFormat="true" x14ac:dyDescent="0.25">
      <c r="A125" s="411" t="str">
        <f ca="true">IF(ISBLANK('Data Summary'!A127),"",'Data Summary'!A127)</f>
        <v/>
      </c>
      <c r="B125" s="130"/>
      <c r="L125" s="130"/>
      <c r="V125" s="130"/>
      <c r="AF125" s="130"/>
      <c r="AP125" s="130"/>
      <c r="AZ125" s="130"/>
      <c r="BA125" s="130"/>
      <c r="BJ125" s="130"/>
      <c r="BT125" s="130"/>
      <c r="CD125" s="130"/>
      <c r="CN125" s="130"/>
      <c r="CX125" s="130"/>
      <c r="DH125" s="130"/>
      <c r="DR125" s="130"/>
      <c r="EB125" s="130"/>
      <c r="EL125" s="130"/>
      <c r="EV125" s="130"/>
      <c r="FF125" s="130"/>
      <c r="FP125" s="130"/>
      <c r="FZ125" s="130"/>
      <c r="GJ125" s="130"/>
      <c r="GT125" s="130"/>
      <c r="HD125" s="130"/>
      <c r="HN125" s="130"/>
      <c r="HX125" s="130"/>
    </row>
    <row xmlns:x14ac="http://schemas.microsoft.com/office/spreadsheetml/2009/9/ac" r="126" s="3" customFormat="true" x14ac:dyDescent="0.25">
      <c r="A126" s="411" t="str">
        <f ca="true">IF(ISBLANK('Data Summary'!A128),"",'Data Summary'!A128)</f>
        <v/>
      </c>
      <c r="B126" s="130"/>
      <c r="L126" s="130"/>
      <c r="V126" s="130"/>
      <c r="AF126" s="130"/>
      <c r="AP126" s="130"/>
      <c r="AZ126" s="130"/>
      <c r="BA126" s="130"/>
      <c r="BJ126" s="130"/>
      <c r="BT126" s="130"/>
      <c r="CD126" s="130"/>
      <c r="CN126" s="130"/>
      <c r="CX126" s="130"/>
      <c r="DH126" s="130"/>
      <c r="DR126" s="130"/>
      <c r="EB126" s="130"/>
      <c r="EL126" s="130"/>
      <c r="EV126" s="130"/>
      <c r="FF126" s="130"/>
      <c r="FP126" s="130"/>
      <c r="FZ126" s="130"/>
      <c r="GJ126" s="130"/>
      <c r="GT126" s="130"/>
      <c r="HD126" s="130"/>
      <c r="HN126" s="130"/>
      <c r="HX126" s="130"/>
    </row>
    <row xmlns:x14ac="http://schemas.microsoft.com/office/spreadsheetml/2009/9/ac" r="127" s="3" customFormat="true" x14ac:dyDescent="0.25">
      <c r="A127" s="411" t="str">
        <f ca="true">IF(ISBLANK('Data Summary'!A129),"",'Data Summary'!A129)</f>
        <v/>
      </c>
      <c r="B127" s="130"/>
      <c r="L127" s="130"/>
      <c r="V127" s="130"/>
      <c r="AF127" s="130"/>
      <c r="AP127" s="130"/>
      <c r="AZ127" s="130"/>
      <c r="BA127" s="130"/>
      <c r="BJ127" s="130"/>
      <c r="BT127" s="130"/>
      <c r="CD127" s="130"/>
      <c r="CN127" s="130"/>
      <c r="CX127" s="130"/>
      <c r="DH127" s="130"/>
      <c r="DR127" s="130"/>
      <c r="EB127" s="130"/>
      <c r="EL127" s="130"/>
      <c r="EV127" s="130"/>
      <c r="FF127" s="130"/>
      <c r="FP127" s="130"/>
      <c r="FZ127" s="130"/>
      <c r="GJ127" s="130"/>
      <c r="GT127" s="130"/>
      <c r="HD127" s="130"/>
      <c r="HN127" s="130"/>
      <c r="HX127" s="130"/>
    </row>
    <row xmlns:x14ac="http://schemas.microsoft.com/office/spreadsheetml/2009/9/ac" r="128" s="3" customFormat="true" x14ac:dyDescent="0.25">
      <c r="A128" s="411" t="str">
        <f ca="true">IF(ISBLANK('Data Summary'!A130),"",'Data Summary'!A130)</f>
        <v/>
      </c>
      <c r="B128" s="130"/>
      <c r="L128" s="130"/>
      <c r="V128" s="130"/>
      <c r="AF128" s="130"/>
      <c r="AP128" s="130"/>
      <c r="AZ128" s="130"/>
      <c r="BA128" s="130"/>
      <c r="BJ128" s="130"/>
      <c r="BT128" s="130"/>
      <c r="CD128" s="130"/>
      <c r="CN128" s="130"/>
      <c r="CX128" s="130"/>
      <c r="DH128" s="130"/>
      <c r="DR128" s="130"/>
      <c r="EB128" s="130"/>
      <c r="EL128" s="130"/>
      <c r="EV128" s="130"/>
      <c r="FF128" s="130"/>
      <c r="FP128" s="130"/>
      <c r="FZ128" s="130"/>
      <c r="GJ128" s="130"/>
      <c r="GT128" s="130"/>
      <c r="HD128" s="130"/>
      <c r="HN128" s="130"/>
      <c r="HX128" s="130"/>
    </row>
    <row xmlns:x14ac="http://schemas.microsoft.com/office/spreadsheetml/2009/9/ac" r="129" s="3" customFormat="true" x14ac:dyDescent="0.25">
      <c r="A129" s="411" t="str">
        <f ca="true">IF(ISBLANK('Data Summary'!A131),"",'Data Summary'!A131)</f>
        <v/>
      </c>
      <c r="B129" s="130"/>
      <c r="L129" s="130"/>
      <c r="V129" s="130"/>
      <c r="AF129" s="130"/>
      <c r="AP129" s="130"/>
      <c r="AZ129" s="130"/>
      <c r="BA129" s="130"/>
      <c r="BJ129" s="130"/>
      <c r="BT129" s="130"/>
      <c r="CD129" s="130"/>
      <c r="CN129" s="130"/>
      <c r="CX129" s="130"/>
      <c r="DH129" s="130"/>
      <c r="DR129" s="130"/>
      <c r="EB129" s="130"/>
      <c r="EL129" s="130"/>
      <c r="EV129" s="130"/>
      <c r="FF129" s="130"/>
      <c r="FP129" s="130"/>
      <c r="FZ129" s="130"/>
      <c r="GJ129" s="130"/>
      <c r="GT129" s="130"/>
      <c r="HD129" s="130"/>
      <c r="HN129" s="130"/>
      <c r="HX129" s="130"/>
    </row>
    <row xmlns:x14ac="http://schemas.microsoft.com/office/spreadsheetml/2009/9/ac" r="130" s="3" customFormat="true" x14ac:dyDescent="0.25">
      <c r="A130" s="411" t="str">
        <f ca="true">IF(ISBLANK('Data Summary'!A132),"",'Data Summary'!A132)</f>
        <v/>
      </c>
      <c r="B130" s="130"/>
      <c r="L130" s="130"/>
      <c r="V130" s="130"/>
      <c r="AF130" s="130"/>
      <c r="AP130" s="130"/>
      <c r="AZ130" s="130"/>
      <c r="BA130" s="130"/>
      <c r="BJ130" s="130"/>
      <c r="BT130" s="130"/>
      <c r="CD130" s="130"/>
      <c r="CN130" s="130"/>
      <c r="CX130" s="130"/>
      <c r="DH130" s="130"/>
      <c r="DR130" s="130"/>
      <c r="EB130" s="130"/>
      <c r="EL130" s="130"/>
      <c r="EV130" s="130"/>
      <c r="FF130" s="130"/>
      <c r="FP130" s="130"/>
      <c r="FZ130" s="130"/>
      <c r="GJ130" s="130"/>
      <c r="GT130" s="130"/>
      <c r="HD130" s="130"/>
      <c r="HN130" s="130"/>
      <c r="HX130" s="130"/>
    </row>
    <row xmlns:x14ac="http://schemas.microsoft.com/office/spreadsheetml/2009/9/ac" r="131" s="3" customFormat="true" x14ac:dyDescent="0.25">
      <c r="A131" s="411" t="str">
        <f ca="true">IF(ISBLANK('Data Summary'!A133),"",'Data Summary'!A133)</f>
        <v/>
      </c>
      <c r="B131" s="130"/>
      <c r="L131" s="130"/>
      <c r="V131" s="130"/>
      <c r="AF131" s="130"/>
      <c r="AP131" s="130"/>
      <c r="AZ131" s="130"/>
      <c r="BA131" s="130"/>
      <c r="BJ131" s="130"/>
      <c r="BT131" s="130"/>
      <c r="CD131" s="130"/>
      <c r="CN131" s="130"/>
      <c r="CX131" s="130"/>
      <c r="DH131" s="130"/>
      <c r="DR131" s="130"/>
      <c r="EB131" s="130"/>
      <c r="EL131" s="130"/>
      <c r="EV131" s="130"/>
      <c r="FF131" s="130"/>
      <c r="FP131" s="130"/>
      <c r="FZ131" s="130"/>
      <c r="GJ131" s="130"/>
      <c r="GT131" s="130"/>
      <c r="HD131" s="130"/>
      <c r="HN131" s="130"/>
      <c r="HX131" s="130"/>
    </row>
    <row xmlns:x14ac="http://schemas.microsoft.com/office/spreadsheetml/2009/9/ac" r="132" s="3" customFormat="true" x14ac:dyDescent="0.25">
      <c r="A132" s="411" t="str">
        <f ca="true">IF(ISBLANK('Data Summary'!A134),"",'Data Summary'!A134)</f>
        <v/>
      </c>
      <c r="B132" s="130"/>
      <c r="L132" s="130"/>
      <c r="V132" s="130"/>
      <c r="AF132" s="130"/>
      <c r="AP132" s="130"/>
      <c r="AZ132" s="130"/>
      <c r="BA132" s="130"/>
      <c r="BJ132" s="130"/>
      <c r="BT132" s="130"/>
      <c r="CD132" s="130"/>
      <c r="CN132" s="130"/>
      <c r="CX132" s="130"/>
      <c r="DH132" s="130"/>
      <c r="DR132" s="130"/>
      <c r="EB132" s="130"/>
      <c r="EL132" s="130"/>
      <c r="EV132" s="130"/>
      <c r="FF132" s="130"/>
      <c r="FP132" s="130"/>
      <c r="FZ132" s="130"/>
      <c r="GJ132" s="130"/>
      <c r="GT132" s="130"/>
      <c r="HD132" s="130"/>
      <c r="HN132" s="130"/>
      <c r="HX132" s="130"/>
    </row>
    <row xmlns:x14ac="http://schemas.microsoft.com/office/spreadsheetml/2009/9/ac" r="133" s="3" customFormat="true" x14ac:dyDescent="0.25">
      <c r="A133" s="411" t="str">
        <f ca="true">IF(ISBLANK('Data Summary'!A135),"",'Data Summary'!A135)</f>
        <v/>
      </c>
      <c r="B133" s="130"/>
      <c r="L133" s="130"/>
      <c r="V133" s="130"/>
      <c r="AF133" s="130"/>
      <c r="AP133" s="130"/>
      <c r="AZ133" s="130"/>
      <c r="BA133" s="130"/>
      <c r="BJ133" s="130"/>
      <c r="BT133" s="130"/>
      <c r="CD133" s="130"/>
      <c r="CN133" s="130"/>
      <c r="CX133" s="130"/>
      <c r="DH133" s="130"/>
      <c r="DR133" s="130"/>
      <c r="EB133" s="130"/>
      <c r="EL133" s="130"/>
      <c r="EV133" s="130"/>
      <c r="FF133" s="130"/>
      <c r="FP133" s="130"/>
      <c r="FZ133" s="130"/>
      <c r="GJ133" s="130"/>
      <c r="GT133" s="130"/>
      <c r="HD133" s="130"/>
      <c r="HN133" s="130"/>
      <c r="HX133" s="130"/>
    </row>
    <row xmlns:x14ac="http://schemas.microsoft.com/office/spreadsheetml/2009/9/ac" r="134" s="3" customFormat="true" x14ac:dyDescent="0.25">
      <c r="A134" s="411" t="str">
        <f ca="true">IF(ISBLANK('Data Summary'!A136),"",'Data Summary'!A136)</f>
        <v/>
      </c>
      <c r="B134" s="130"/>
      <c r="L134" s="130"/>
      <c r="V134" s="130"/>
      <c r="AF134" s="130"/>
      <c r="AP134" s="130"/>
      <c r="AZ134" s="130"/>
      <c r="BA134" s="130"/>
      <c r="BJ134" s="130"/>
      <c r="BT134" s="130"/>
      <c r="CD134" s="130"/>
      <c r="CN134" s="130"/>
      <c r="CX134" s="130"/>
      <c r="DH134" s="130"/>
      <c r="DR134" s="130"/>
      <c r="EB134" s="130"/>
      <c r="EL134" s="130"/>
      <c r="EV134" s="130"/>
      <c r="FF134" s="130"/>
      <c r="FP134" s="130"/>
      <c r="FZ134" s="130"/>
      <c r="GJ134" s="130"/>
      <c r="GT134" s="130"/>
      <c r="HD134" s="130"/>
      <c r="HN134" s="130"/>
      <c r="HX134" s="130"/>
    </row>
    <row xmlns:x14ac="http://schemas.microsoft.com/office/spreadsheetml/2009/9/ac" r="135" s="3" customFormat="true" x14ac:dyDescent="0.25">
      <c r="A135" s="411" t="str">
        <f ca="true">IF(ISBLANK('Data Summary'!A137),"",'Data Summary'!A137)</f>
        <v/>
      </c>
      <c r="B135" s="130"/>
      <c r="L135" s="130"/>
      <c r="V135" s="130"/>
      <c r="AF135" s="130"/>
      <c r="AP135" s="130"/>
      <c r="AZ135" s="130"/>
      <c r="BA135" s="130"/>
      <c r="BJ135" s="130"/>
      <c r="BT135" s="130"/>
      <c r="CD135" s="130"/>
      <c r="CN135" s="130"/>
      <c r="CX135" s="130"/>
      <c r="DH135" s="130"/>
      <c r="DR135" s="130"/>
      <c r="EB135" s="130"/>
      <c r="EL135" s="130"/>
      <c r="EV135" s="130"/>
      <c r="FF135" s="130"/>
      <c r="FP135" s="130"/>
      <c r="FZ135" s="130"/>
      <c r="GJ135" s="130"/>
      <c r="GT135" s="130"/>
      <c r="HD135" s="130"/>
      <c r="HN135" s="130"/>
      <c r="HX135" s="130"/>
    </row>
    <row xmlns:x14ac="http://schemas.microsoft.com/office/spreadsheetml/2009/9/ac" r="136" s="3" customFormat="true" x14ac:dyDescent="0.25">
      <c r="A136" s="411" t="str">
        <f ca="true">IF(ISBLANK('Data Summary'!A138),"",'Data Summary'!A138)</f>
        <v/>
      </c>
      <c r="B136" s="130"/>
      <c r="L136" s="130"/>
      <c r="V136" s="130"/>
      <c r="AF136" s="130"/>
      <c r="AP136" s="130"/>
      <c r="AZ136" s="130"/>
      <c r="BA136" s="130"/>
      <c r="BJ136" s="130"/>
      <c r="BT136" s="130"/>
      <c r="CD136" s="130"/>
      <c r="CN136" s="130"/>
      <c r="CX136" s="130"/>
      <c r="DH136" s="130"/>
      <c r="DR136" s="130"/>
      <c r="EB136" s="130"/>
      <c r="EL136" s="130"/>
      <c r="EV136" s="130"/>
      <c r="FF136" s="130"/>
      <c r="FP136" s="130"/>
      <c r="FZ136" s="130"/>
      <c r="GJ136" s="130"/>
      <c r="GT136" s="130"/>
      <c r="HD136" s="130"/>
      <c r="HN136" s="130"/>
      <c r="HX136" s="130"/>
    </row>
    <row xmlns:x14ac="http://schemas.microsoft.com/office/spreadsheetml/2009/9/ac" r="137" s="3" customFormat="true" x14ac:dyDescent="0.25">
      <c r="A137" s="411" t="str">
        <f ca="true">IF(ISBLANK('Data Summary'!A139),"",'Data Summary'!A139)</f>
        <v/>
      </c>
      <c r="B137" s="130"/>
      <c r="L137" s="130"/>
      <c r="V137" s="130"/>
      <c r="AF137" s="130"/>
      <c r="AP137" s="130"/>
      <c r="AZ137" s="130"/>
      <c r="BA137" s="130"/>
      <c r="BJ137" s="130"/>
      <c r="BT137" s="130"/>
      <c r="CD137" s="130"/>
      <c r="CN137" s="130"/>
      <c r="CX137" s="130"/>
      <c r="DH137" s="130"/>
      <c r="DR137" s="130"/>
      <c r="EB137" s="130"/>
      <c r="EL137" s="130"/>
      <c r="EV137" s="130"/>
      <c r="FF137" s="130"/>
      <c r="FP137" s="130"/>
      <c r="FZ137" s="130"/>
      <c r="GJ137" s="130"/>
      <c r="GT137" s="130"/>
      <c r="HD137" s="130"/>
      <c r="HN137" s="130"/>
      <c r="HX137" s="130"/>
    </row>
    <row xmlns:x14ac="http://schemas.microsoft.com/office/spreadsheetml/2009/9/ac" r="138" s="3" customFormat="true" x14ac:dyDescent="0.25">
      <c r="A138" s="411" t="str">
        <f ca="true">IF(ISBLANK('Data Summary'!A140),"",'Data Summary'!A140)</f>
        <v/>
      </c>
      <c r="B138" s="130"/>
      <c r="L138" s="130"/>
      <c r="V138" s="130"/>
      <c r="AF138" s="130"/>
      <c r="AP138" s="130"/>
      <c r="AZ138" s="130"/>
      <c r="BA138" s="130"/>
      <c r="BJ138" s="130"/>
      <c r="BT138" s="130"/>
      <c r="CD138" s="130"/>
      <c r="CN138" s="130"/>
      <c r="CX138" s="130"/>
      <c r="DH138" s="130"/>
      <c r="DR138" s="130"/>
      <c r="EB138" s="130"/>
      <c r="EL138" s="130"/>
      <c r="EV138" s="130"/>
      <c r="FF138" s="130"/>
      <c r="FP138" s="130"/>
      <c r="FZ138" s="130"/>
      <c r="GJ138" s="130"/>
      <c r="GT138" s="130"/>
      <c r="HD138" s="130"/>
      <c r="HN138" s="130"/>
      <c r="HX138" s="130"/>
    </row>
    <row xmlns:x14ac="http://schemas.microsoft.com/office/spreadsheetml/2009/9/ac" r="139" s="3" customFormat="true" x14ac:dyDescent="0.25">
      <c r="A139" s="411" t="str">
        <f ca="true">IF(ISBLANK('Data Summary'!A141),"",'Data Summary'!A141)</f>
        <v/>
      </c>
      <c r="B139" s="130"/>
      <c r="L139" s="130"/>
      <c r="V139" s="130"/>
      <c r="AF139" s="130"/>
      <c r="AP139" s="130"/>
      <c r="AZ139" s="130"/>
      <c r="BA139" s="130"/>
      <c r="BJ139" s="130"/>
      <c r="BT139" s="130"/>
      <c r="CD139" s="130"/>
      <c r="CN139" s="130"/>
      <c r="CX139" s="130"/>
      <c r="DH139" s="130"/>
      <c r="DR139" s="130"/>
      <c r="EB139" s="130"/>
      <c r="EL139" s="130"/>
      <c r="EV139" s="130"/>
      <c r="FF139" s="130"/>
      <c r="FP139" s="130"/>
      <c r="FZ139" s="130"/>
      <c r="GJ139" s="130"/>
      <c r="GT139" s="130"/>
      <c r="HD139" s="130"/>
      <c r="HN139" s="130"/>
      <c r="HX139" s="130"/>
    </row>
    <row xmlns:x14ac="http://schemas.microsoft.com/office/spreadsheetml/2009/9/ac" r="140" s="3" customFormat="true" x14ac:dyDescent="0.25">
      <c r="A140" s="411" t="str">
        <f ca="true">IF(ISBLANK('Data Summary'!A142),"",'Data Summary'!A142)</f>
        <v/>
      </c>
      <c r="B140" s="130"/>
      <c r="L140" s="130"/>
      <c r="V140" s="130"/>
      <c r="AF140" s="130"/>
      <c r="AP140" s="130"/>
      <c r="AZ140" s="130"/>
      <c r="BA140" s="130"/>
      <c r="BJ140" s="130"/>
      <c r="BT140" s="130"/>
      <c r="CD140" s="130"/>
      <c r="CN140" s="130"/>
      <c r="CX140" s="130"/>
      <c r="DH140" s="130"/>
      <c r="DR140" s="130"/>
      <c r="EB140" s="130"/>
      <c r="EL140" s="130"/>
      <c r="EV140" s="130"/>
      <c r="FF140" s="130"/>
      <c r="FP140" s="130"/>
      <c r="FZ140" s="130"/>
      <c r="GJ140" s="130"/>
      <c r="GT140" s="130"/>
      <c r="HD140" s="130"/>
      <c r="HN140" s="130"/>
      <c r="HX140" s="130"/>
    </row>
    <row xmlns:x14ac="http://schemas.microsoft.com/office/spreadsheetml/2009/9/ac" r="141" s="3" customFormat="true" x14ac:dyDescent="0.25">
      <c r="A141" s="411" t="str">
        <f ca="true">IF(ISBLANK('Data Summary'!A143),"",'Data Summary'!A143)</f>
        <v/>
      </c>
      <c r="B141" s="130"/>
      <c r="L141" s="130"/>
      <c r="V141" s="130"/>
      <c r="AF141" s="130"/>
      <c r="AP141" s="130"/>
      <c r="AZ141" s="130"/>
      <c r="BA141" s="130"/>
      <c r="BJ141" s="130"/>
      <c r="BT141" s="130"/>
      <c r="CD141" s="130"/>
      <c r="CN141" s="130"/>
      <c r="CX141" s="130"/>
      <c r="DH141" s="130"/>
      <c r="DR141" s="130"/>
      <c r="EB141" s="130"/>
      <c r="EL141" s="130"/>
      <c r="EV141" s="130"/>
      <c r="FF141" s="130"/>
      <c r="FP141" s="130"/>
      <c r="FZ141" s="130"/>
      <c r="GJ141" s="130"/>
      <c r="GT141" s="130"/>
      <c r="HD141" s="130"/>
      <c r="HN141" s="130"/>
      <c r="HX141" s="130"/>
    </row>
    <row xmlns:x14ac="http://schemas.microsoft.com/office/spreadsheetml/2009/9/ac" r="142" s="3" customFormat="true" x14ac:dyDescent="0.25">
      <c r="A142" s="411" t="str">
        <f ca="true">IF(ISBLANK('Data Summary'!A144),"",'Data Summary'!A144)</f>
        <v/>
      </c>
      <c r="B142" s="130"/>
      <c r="L142" s="130"/>
      <c r="V142" s="130"/>
      <c r="AF142" s="130"/>
      <c r="AP142" s="130"/>
      <c r="AZ142" s="130"/>
      <c r="BA142" s="130"/>
      <c r="BJ142" s="130"/>
      <c r="BT142" s="130"/>
      <c r="CD142" s="130"/>
      <c r="CN142" s="130"/>
      <c r="CX142" s="130"/>
      <c r="DH142" s="130"/>
      <c r="DR142" s="130"/>
      <c r="EB142" s="130"/>
      <c r="EL142" s="130"/>
      <c r="EV142" s="130"/>
      <c r="FF142" s="130"/>
      <c r="FP142" s="130"/>
      <c r="FZ142" s="130"/>
      <c r="GJ142" s="130"/>
      <c r="GT142" s="130"/>
      <c r="HD142" s="130"/>
      <c r="HN142" s="130"/>
      <c r="HX142" s="130"/>
    </row>
    <row xmlns:x14ac="http://schemas.microsoft.com/office/spreadsheetml/2009/9/ac" r="143" s="3" customFormat="true" x14ac:dyDescent="0.25">
      <c r="A143" s="411" t="str">
        <f ca="true">IF(ISBLANK('Data Summary'!A145),"",'Data Summary'!A145)</f>
        <v/>
      </c>
      <c r="B143" s="130"/>
      <c r="L143" s="130"/>
      <c r="V143" s="130"/>
      <c r="AF143" s="130"/>
      <c r="AP143" s="130"/>
      <c r="AZ143" s="130"/>
      <c r="BA143" s="130"/>
      <c r="BJ143" s="130"/>
      <c r="BT143" s="130"/>
      <c r="CD143" s="130"/>
      <c r="CN143" s="130"/>
      <c r="CX143" s="130"/>
      <c r="DH143" s="130"/>
      <c r="DR143" s="130"/>
      <c r="EB143" s="130"/>
      <c r="EL143" s="130"/>
      <c r="EV143" s="130"/>
      <c r="FF143" s="130"/>
      <c r="FP143" s="130"/>
      <c r="FZ143" s="130"/>
      <c r="GJ143" s="130"/>
      <c r="GT143" s="130"/>
      <c r="HD143" s="130"/>
      <c r="HN143" s="130"/>
      <c r="HX143" s="130"/>
    </row>
    <row xmlns:x14ac="http://schemas.microsoft.com/office/spreadsheetml/2009/9/ac" r="144" s="3" customFormat="true" x14ac:dyDescent="0.25">
      <c r="A144" s="411" t="str">
        <f ca="true">IF(ISBLANK('Data Summary'!A146),"",'Data Summary'!A146)</f>
        <v/>
      </c>
      <c r="B144" s="130"/>
      <c r="L144" s="130"/>
      <c r="V144" s="130"/>
      <c r="AF144" s="130"/>
      <c r="AP144" s="130"/>
      <c r="AZ144" s="130"/>
      <c r="BA144" s="130"/>
      <c r="BJ144" s="130"/>
      <c r="BT144" s="130"/>
      <c r="CD144" s="130"/>
      <c r="CN144" s="130"/>
      <c r="CX144" s="130"/>
      <c r="DH144" s="130"/>
      <c r="DR144" s="130"/>
      <c r="EB144" s="130"/>
      <c r="EL144" s="130"/>
      <c r="EV144" s="130"/>
      <c r="FF144" s="130"/>
      <c r="FP144" s="130"/>
      <c r="FZ144" s="130"/>
      <c r="GJ144" s="130"/>
      <c r="GT144" s="130"/>
      <c r="HD144" s="130"/>
      <c r="HN144" s="130"/>
      <c r="HX144" s="130"/>
    </row>
    <row xmlns:x14ac="http://schemas.microsoft.com/office/spreadsheetml/2009/9/ac" r="145" s="3" customFormat="true" x14ac:dyDescent="0.25">
      <c r="A145" s="411" t="str">
        <f ca="true">IF(ISBLANK('Data Summary'!A147),"",'Data Summary'!A147)</f>
        <v/>
      </c>
      <c r="B145" s="130"/>
      <c r="L145" s="130"/>
      <c r="V145" s="130"/>
      <c r="AF145" s="130"/>
      <c r="AP145" s="130"/>
      <c r="AZ145" s="130"/>
      <c r="BA145" s="130"/>
      <c r="BJ145" s="130"/>
      <c r="BT145" s="130"/>
      <c r="CD145" s="130"/>
      <c r="CN145" s="130"/>
      <c r="CX145" s="130"/>
      <c r="DH145" s="130"/>
      <c r="DR145" s="130"/>
      <c r="EB145" s="130"/>
      <c r="EL145" s="130"/>
      <c r="EV145" s="130"/>
      <c r="FF145" s="130"/>
      <c r="FP145" s="130"/>
      <c r="FZ145" s="130"/>
      <c r="GJ145" s="130"/>
      <c r="GT145" s="130"/>
      <c r="HD145" s="130"/>
      <c r="HN145" s="130"/>
      <c r="HX145" s="130"/>
    </row>
    <row xmlns:x14ac="http://schemas.microsoft.com/office/spreadsheetml/2009/9/ac" r="146" s="3" customFormat="true" x14ac:dyDescent="0.25">
      <c r="A146" s="411" t="str">
        <f ca="true">IF(ISBLANK('Data Summary'!A148),"",'Data Summary'!A148)</f>
        <v/>
      </c>
      <c r="B146" s="130"/>
      <c r="L146" s="130"/>
      <c r="V146" s="130"/>
      <c r="AF146" s="130"/>
      <c r="AP146" s="130"/>
      <c r="AZ146" s="130"/>
      <c r="BA146" s="130"/>
      <c r="BJ146" s="130"/>
      <c r="BT146" s="130"/>
      <c r="CD146" s="130"/>
      <c r="CN146" s="130"/>
      <c r="CX146" s="130"/>
      <c r="DH146" s="130"/>
      <c r="DR146" s="130"/>
      <c r="EB146" s="130"/>
      <c r="EL146" s="130"/>
      <c r="EV146" s="130"/>
      <c r="FF146" s="130"/>
      <c r="FP146" s="130"/>
      <c r="FZ146" s="130"/>
      <c r="GJ146" s="130"/>
      <c r="GT146" s="130"/>
      <c r="HD146" s="130"/>
      <c r="HN146" s="130"/>
      <c r="HX146" s="130"/>
    </row>
    <row xmlns:x14ac="http://schemas.microsoft.com/office/spreadsheetml/2009/9/ac" r="147" s="3" customFormat="true" x14ac:dyDescent="0.25">
      <c r="A147" s="411" t="str">
        <f ca="true">IF(ISBLANK('Data Summary'!A149),"",'Data Summary'!A149)</f>
        <v/>
      </c>
      <c r="B147" s="130"/>
      <c r="L147" s="130"/>
      <c r="V147" s="130"/>
      <c r="AF147" s="130"/>
      <c r="AP147" s="130"/>
      <c r="AZ147" s="130"/>
      <c r="BA147" s="130"/>
      <c r="BJ147" s="130"/>
      <c r="BT147" s="130"/>
      <c r="CD147" s="130"/>
      <c r="CN147" s="130"/>
      <c r="CX147" s="130"/>
      <c r="DH147" s="130"/>
      <c r="DR147" s="130"/>
      <c r="EB147" s="130"/>
      <c r="EL147" s="130"/>
      <c r="EV147" s="130"/>
      <c r="FF147" s="130"/>
      <c r="FP147" s="130"/>
      <c r="FZ147" s="130"/>
      <c r="GJ147" s="130"/>
      <c r="GT147" s="130"/>
      <c r="HD147" s="130"/>
      <c r="HN147" s="130"/>
      <c r="HX147" s="130"/>
    </row>
    <row xmlns:x14ac="http://schemas.microsoft.com/office/spreadsheetml/2009/9/ac" r="148" s="3" customFormat="true" x14ac:dyDescent="0.25">
      <c r="A148" s="411" t="str">
        <f ca="true">IF(ISBLANK('Data Summary'!A150),"",'Data Summary'!A150)</f>
        <v/>
      </c>
      <c r="B148" s="130"/>
      <c r="L148" s="130"/>
      <c r="V148" s="130"/>
      <c r="AF148" s="130"/>
      <c r="AP148" s="130"/>
      <c r="AZ148" s="130"/>
      <c r="BA148" s="130"/>
      <c r="BJ148" s="130"/>
      <c r="BT148" s="130"/>
      <c r="CD148" s="130"/>
      <c r="CN148" s="130"/>
      <c r="CX148" s="130"/>
      <c r="DH148" s="130"/>
      <c r="DR148" s="130"/>
      <c r="EB148" s="130"/>
      <c r="EL148" s="130"/>
      <c r="EV148" s="130"/>
      <c r="FF148" s="130"/>
      <c r="FP148" s="130"/>
      <c r="FZ148" s="130"/>
      <c r="GJ148" s="130"/>
      <c r="GT148" s="130"/>
      <c r="HD148" s="130"/>
      <c r="HN148" s="130"/>
      <c r="HX148" s="130"/>
    </row>
    <row xmlns:x14ac="http://schemas.microsoft.com/office/spreadsheetml/2009/9/ac" r="149" s="3" customFormat="true" x14ac:dyDescent="0.25">
      <c r="A149" s="411" t="str">
        <f ca="true">IF(ISBLANK('Data Summary'!A151),"",'Data Summary'!A151)</f>
        <v/>
      </c>
      <c r="B149" s="130"/>
      <c r="L149" s="130"/>
      <c r="V149" s="130"/>
      <c r="AF149" s="130"/>
      <c r="AP149" s="130"/>
      <c r="AZ149" s="130"/>
      <c r="BA149" s="130"/>
      <c r="BJ149" s="130"/>
      <c r="BT149" s="130"/>
      <c r="CD149" s="130"/>
      <c r="CN149" s="130"/>
      <c r="CX149" s="130"/>
      <c r="DH149" s="130"/>
      <c r="DR149" s="130"/>
      <c r="EB149" s="130"/>
      <c r="EL149" s="130"/>
      <c r="EV149" s="130"/>
      <c r="FF149" s="130"/>
      <c r="FP149" s="130"/>
      <c r="FZ149" s="130"/>
      <c r="GJ149" s="130"/>
      <c r="GT149" s="130"/>
      <c r="HD149" s="130"/>
      <c r="HN149" s="130"/>
      <c r="HX149" s="130"/>
    </row>
    <row xmlns:x14ac="http://schemas.microsoft.com/office/spreadsheetml/2009/9/ac" r="150" s="3" customFormat="true" x14ac:dyDescent="0.25">
      <c r="A150" s="411" t="str">
        <f ca="true">IF(ISBLANK('Data Summary'!A152),"",'Data Summary'!A152)</f>
        <v/>
      </c>
      <c r="B150" s="130"/>
      <c r="L150" s="130"/>
      <c r="V150" s="130"/>
      <c r="AF150" s="130"/>
      <c r="AP150" s="130"/>
      <c r="AZ150" s="130"/>
      <c r="BA150" s="130"/>
      <c r="BJ150" s="130"/>
      <c r="BT150" s="130"/>
      <c r="CD150" s="130"/>
      <c r="CN150" s="130"/>
      <c r="CX150" s="130"/>
      <c r="DH150" s="130"/>
      <c r="DR150" s="130"/>
      <c r="EB150" s="130"/>
      <c r="EL150" s="130"/>
      <c r="EV150" s="130"/>
      <c r="FF150" s="130"/>
      <c r="FP150" s="130"/>
      <c r="FZ150" s="130"/>
      <c r="GJ150" s="130"/>
      <c r="GT150" s="130"/>
      <c r="HD150" s="130"/>
      <c r="HN150" s="130"/>
      <c r="HX150" s="130"/>
    </row>
    <row xmlns:x14ac="http://schemas.microsoft.com/office/spreadsheetml/2009/9/ac" r="151" s="3" customFormat="true" x14ac:dyDescent="0.25">
      <c r="A151" s="411" t="str">
        <f ca="true">IF(ISBLANK('Data Summary'!A153),"",'Data Summary'!A153)</f>
        <v/>
      </c>
      <c r="B151" s="130"/>
      <c r="L151" s="130"/>
      <c r="V151" s="130"/>
      <c r="AF151" s="130"/>
      <c r="AP151" s="130"/>
      <c r="AZ151" s="130"/>
      <c r="BA151" s="130"/>
      <c r="BJ151" s="130"/>
      <c r="BT151" s="130"/>
      <c r="CD151" s="130"/>
      <c r="CN151" s="130"/>
      <c r="CX151" s="130"/>
      <c r="DH151" s="130"/>
      <c r="DR151" s="130"/>
      <c r="EB151" s="130"/>
      <c r="EL151" s="130"/>
      <c r="EV151" s="130"/>
      <c r="FF151" s="130"/>
      <c r="FP151" s="130"/>
      <c r="FZ151" s="130"/>
      <c r="GJ151" s="130"/>
      <c r="GT151" s="130"/>
      <c r="HD151" s="130"/>
      <c r="HN151" s="130"/>
      <c r="HX151" s="130"/>
    </row>
    <row xmlns:x14ac="http://schemas.microsoft.com/office/spreadsheetml/2009/9/ac" r="152" s="3" customFormat="true" x14ac:dyDescent="0.25">
      <c r="A152" s="405"/>
      <c r="B152" s="130"/>
      <c r="L152" s="130"/>
      <c r="V152" s="130"/>
      <c r="AF152" s="130"/>
      <c r="AP152" s="130"/>
      <c r="AZ152" s="130"/>
      <c r="BA152" s="130"/>
      <c r="BJ152" s="130"/>
      <c r="BT152" s="130"/>
      <c r="CD152" s="130"/>
      <c r="CN152" s="130"/>
      <c r="CX152" s="130"/>
      <c r="DH152" s="130"/>
      <c r="DR152" s="130"/>
      <c r="EB152" s="130"/>
      <c r="EL152" s="130"/>
      <c r="EV152" s="130"/>
      <c r="FF152" s="130"/>
      <c r="FP152" s="130"/>
      <c r="FZ152" s="130"/>
      <c r="GJ152" s="130"/>
      <c r="GT152" s="130"/>
      <c r="HD152" s="130"/>
      <c r="HN152" s="130"/>
      <c r="HX152" s="130"/>
    </row>
    <row xmlns:x14ac="http://schemas.microsoft.com/office/spreadsheetml/2009/9/ac" r="153" s="3" customFormat="true" x14ac:dyDescent="0.25">
      <c r="A153" s="405"/>
      <c r="B153" s="130"/>
      <c r="L153" s="130"/>
      <c r="V153" s="130"/>
      <c r="AF153" s="130"/>
      <c r="AP153" s="130"/>
      <c r="AZ153" s="130"/>
      <c r="BA153" s="130"/>
      <c r="BJ153" s="130"/>
      <c r="BT153" s="130"/>
      <c r="CD153" s="130"/>
      <c r="CN153" s="130"/>
      <c r="CX153" s="130"/>
      <c r="DH153" s="130"/>
      <c r="DR153" s="130"/>
      <c r="EB153" s="130"/>
      <c r="EL153" s="130"/>
      <c r="EV153" s="130"/>
      <c r="FF153" s="130"/>
      <c r="FP153" s="130"/>
      <c r="FZ153" s="130"/>
      <c r="GJ153" s="130"/>
      <c r="GT153" s="130"/>
      <c r="HD153" s="130"/>
      <c r="HN153" s="130"/>
      <c r="HX153" s="130"/>
    </row>
    <row xmlns:x14ac="http://schemas.microsoft.com/office/spreadsheetml/2009/9/ac" r="154" s="3" customFormat="true" x14ac:dyDescent="0.25">
      <c r="A154" s="405"/>
      <c r="B154" s="130"/>
      <c r="L154" s="130"/>
      <c r="V154" s="130"/>
      <c r="AF154" s="130"/>
      <c r="AP154" s="130"/>
      <c r="AZ154" s="130"/>
      <c r="BA154" s="130"/>
      <c r="BJ154" s="130"/>
      <c r="BT154" s="130"/>
      <c r="CD154" s="130"/>
      <c r="CN154" s="130"/>
      <c r="CX154" s="130"/>
      <c r="DH154" s="130"/>
      <c r="DR154" s="130"/>
      <c r="EB154" s="130"/>
      <c r="EL154" s="130"/>
      <c r="EV154" s="130"/>
      <c r="FF154" s="130"/>
      <c r="FP154" s="130"/>
      <c r="FZ154" s="130"/>
      <c r="GJ154" s="130"/>
      <c r="GT154" s="130"/>
      <c r="HD154" s="130"/>
      <c r="HN154" s="130"/>
      <c r="HX154" s="130"/>
    </row>
    <row xmlns:x14ac="http://schemas.microsoft.com/office/spreadsheetml/2009/9/ac" r="155" s="3" customFormat="true" x14ac:dyDescent="0.25">
      <c r="A155" s="405"/>
      <c r="B155" s="130"/>
      <c r="L155" s="130"/>
      <c r="V155" s="130"/>
      <c r="AF155" s="130"/>
      <c r="AP155" s="130"/>
      <c r="AZ155" s="130"/>
      <c r="BA155" s="130"/>
      <c r="BJ155" s="130"/>
      <c r="BT155" s="130"/>
      <c r="CD155" s="130"/>
      <c r="CN155" s="130"/>
      <c r="CX155" s="130"/>
      <c r="DH155" s="130"/>
      <c r="DR155" s="130"/>
      <c r="EB155" s="130"/>
      <c r="EL155" s="130"/>
      <c r="EV155" s="130"/>
      <c r="FF155" s="130"/>
      <c r="FP155" s="130"/>
      <c r="FZ155" s="130"/>
      <c r="GJ155" s="130"/>
      <c r="GT155" s="130"/>
      <c r="HD155" s="130"/>
      <c r="HN155" s="130"/>
      <c r="HX155" s="130"/>
    </row>
    <row xmlns:x14ac="http://schemas.microsoft.com/office/spreadsheetml/2009/9/ac" r="156" s="3" customFormat="true" x14ac:dyDescent="0.25">
      <c r="A156" s="405"/>
      <c r="B156" s="130"/>
      <c r="L156" s="130"/>
      <c r="V156" s="130"/>
      <c r="AF156" s="130"/>
      <c r="AP156" s="130"/>
      <c r="AZ156" s="130"/>
      <c r="BA156" s="130"/>
      <c r="BJ156" s="130"/>
      <c r="BT156" s="130"/>
      <c r="CD156" s="130"/>
      <c r="CN156" s="130"/>
      <c r="CX156" s="130"/>
      <c r="DH156" s="130"/>
      <c r="DR156" s="130"/>
      <c r="EB156" s="130"/>
      <c r="EL156" s="130"/>
      <c r="EV156" s="130"/>
      <c r="FF156" s="130"/>
      <c r="FP156" s="130"/>
      <c r="FZ156" s="130"/>
      <c r="GJ156" s="130"/>
      <c r="GT156" s="130"/>
      <c r="HD156" s="130"/>
      <c r="HN156" s="130"/>
      <c r="HX156" s="130"/>
    </row>
    <row xmlns:x14ac="http://schemas.microsoft.com/office/spreadsheetml/2009/9/ac" r="157" s="3" customFormat="true" x14ac:dyDescent="0.25">
      <c r="A157" s="405"/>
      <c r="B157" s="130"/>
      <c r="L157" s="130"/>
      <c r="V157" s="130"/>
      <c r="AF157" s="130"/>
      <c r="AP157" s="130"/>
      <c r="AZ157" s="130"/>
      <c r="BA157" s="130"/>
      <c r="BJ157" s="130"/>
      <c r="BT157" s="130"/>
      <c r="CD157" s="130"/>
      <c r="CN157" s="130"/>
      <c r="CX157" s="130"/>
      <c r="DH157" s="130"/>
      <c r="DR157" s="130"/>
      <c r="EB157" s="130"/>
      <c r="EL157" s="130"/>
      <c r="EV157" s="130"/>
      <c r="FF157" s="130"/>
      <c r="FP157" s="130"/>
      <c r="FZ157" s="130"/>
      <c r="GJ157" s="130"/>
      <c r="GT157" s="130"/>
      <c r="HD157" s="130"/>
      <c r="HN157" s="130"/>
      <c r="HX157" s="130"/>
    </row>
    <row xmlns:x14ac="http://schemas.microsoft.com/office/spreadsheetml/2009/9/ac" r="158" s="3" customFormat="true" x14ac:dyDescent="0.25">
      <c r="A158" s="405"/>
      <c r="B158" s="130"/>
      <c r="L158" s="130"/>
      <c r="V158" s="130"/>
      <c r="AF158" s="130"/>
      <c r="AP158" s="130"/>
      <c r="AZ158" s="130"/>
      <c r="BA158" s="130"/>
      <c r="BJ158" s="130"/>
      <c r="BT158" s="130"/>
      <c r="CD158" s="130"/>
      <c r="CN158" s="130"/>
      <c r="CX158" s="130"/>
      <c r="DH158" s="130"/>
      <c r="DR158" s="130"/>
      <c r="EB158" s="130"/>
      <c r="EL158" s="130"/>
      <c r="EV158" s="130"/>
      <c r="FF158" s="130"/>
      <c r="FP158" s="130"/>
      <c r="FZ158" s="130"/>
      <c r="GJ158" s="130"/>
      <c r="GT158" s="130"/>
      <c r="HD158" s="130"/>
      <c r="HN158" s="130"/>
      <c r="HX158" s="130"/>
    </row>
    <row xmlns:x14ac="http://schemas.microsoft.com/office/spreadsheetml/2009/9/ac" r="159" s="3" customFormat="true" x14ac:dyDescent="0.25">
      <c r="A159" s="405"/>
      <c r="B159" s="130"/>
      <c r="L159" s="130"/>
      <c r="V159" s="130"/>
      <c r="AF159" s="130"/>
      <c r="AP159" s="130"/>
      <c r="AZ159" s="130"/>
      <c r="BA159" s="130"/>
      <c r="BJ159" s="130"/>
      <c r="BT159" s="130"/>
      <c r="CD159" s="130"/>
      <c r="CN159" s="130"/>
      <c r="CX159" s="130"/>
      <c r="DH159" s="130"/>
      <c r="DR159" s="130"/>
      <c r="EB159" s="130"/>
      <c r="EL159" s="130"/>
      <c r="EV159" s="130"/>
      <c r="FF159" s="130"/>
      <c r="FP159" s="130"/>
      <c r="FZ159" s="130"/>
      <c r="GJ159" s="130"/>
      <c r="GT159" s="130"/>
      <c r="HD159" s="130"/>
      <c r="HN159" s="130"/>
      <c r="HX159" s="130"/>
    </row>
    <row xmlns:x14ac="http://schemas.microsoft.com/office/spreadsheetml/2009/9/ac" r="160" s="3" customFormat="true" x14ac:dyDescent="0.25">
      <c r="A160" s="405"/>
      <c r="B160" s="130"/>
      <c r="L160" s="130"/>
      <c r="V160" s="130"/>
      <c r="AF160" s="130"/>
      <c r="AP160" s="130"/>
      <c r="AZ160" s="130"/>
      <c r="BA160" s="130"/>
      <c r="BJ160" s="130"/>
      <c r="BT160" s="130"/>
      <c r="CD160" s="130"/>
      <c r="CN160" s="130"/>
      <c r="CX160" s="130"/>
      <c r="DH160" s="130"/>
      <c r="DR160" s="130"/>
      <c r="EB160" s="130"/>
      <c r="EL160" s="130"/>
      <c r="EV160" s="130"/>
      <c r="FF160" s="130"/>
      <c r="FP160" s="130"/>
      <c r="FZ160" s="130"/>
      <c r="GJ160" s="130"/>
      <c r="GT160" s="130"/>
      <c r="HD160" s="130"/>
      <c r="HN160" s="130"/>
      <c r="HX160" s="130"/>
    </row>
    <row xmlns:x14ac="http://schemas.microsoft.com/office/spreadsheetml/2009/9/ac" r="161" s="3" customFormat="true" x14ac:dyDescent="0.25">
      <c r="A161" s="405"/>
      <c r="B161" s="130"/>
      <c r="L161" s="130"/>
      <c r="V161" s="130"/>
      <c r="AF161" s="130"/>
      <c r="AP161" s="130"/>
      <c r="AZ161" s="130"/>
      <c r="BA161" s="130"/>
      <c r="BJ161" s="130"/>
      <c r="BT161" s="130"/>
      <c r="CD161" s="130"/>
      <c r="CN161" s="130"/>
      <c r="CX161" s="130"/>
      <c r="DH161" s="130"/>
      <c r="DR161" s="130"/>
      <c r="EB161" s="130"/>
      <c r="EL161" s="130"/>
      <c r="EV161" s="130"/>
      <c r="FF161" s="130"/>
      <c r="FP161" s="130"/>
      <c r="FZ161" s="130"/>
      <c r="GJ161" s="130"/>
      <c r="GT161" s="130"/>
      <c r="HD161" s="130"/>
      <c r="HN161" s="130"/>
      <c r="HX161" s="130"/>
    </row>
    <row xmlns:x14ac="http://schemas.microsoft.com/office/spreadsheetml/2009/9/ac" r="162" s="3" customFormat="true" x14ac:dyDescent="0.25">
      <c r="A162" s="405"/>
      <c r="B162" s="130"/>
      <c r="L162" s="130"/>
      <c r="V162" s="130"/>
      <c r="AF162" s="130"/>
      <c r="AP162" s="130"/>
      <c r="AZ162" s="130"/>
      <c r="BA162" s="130"/>
      <c r="BJ162" s="130"/>
      <c r="BT162" s="130"/>
      <c r="CD162" s="130"/>
      <c r="CN162" s="130"/>
      <c r="CX162" s="130"/>
      <c r="DH162" s="130"/>
      <c r="DR162" s="130"/>
      <c r="EB162" s="130"/>
      <c r="EL162" s="130"/>
      <c r="EV162" s="130"/>
      <c r="FF162" s="130"/>
      <c r="FP162" s="130"/>
      <c r="FZ162" s="130"/>
      <c r="GJ162" s="130"/>
      <c r="GT162" s="130"/>
      <c r="HD162" s="130"/>
      <c r="HN162" s="130"/>
      <c r="HX162" s="130"/>
    </row>
    <row xmlns:x14ac="http://schemas.microsoft.com/office/spreadsheetml/2009/9/ac" r="163" s="3" customFormat="true" x14ac:dyDescent="0.25">
      <c r="A163" s="405"/>
      <c r="B163" s="130"/>
      <c r="L163" s="130"/>
      <c r="V163" s="130"/>
      <c r="AF163" s="130"/>
      <c r="AP163" s="130"/>
      <c r="AZ163" s="130"/>
      <c r="BA163" s="130"/>
      <c r="BJ163" s="130"/>
      <c r="BT163" s="130"/>
      <c r="CD163" s="130"/>
      <c r="CN163" s="130"/>
      <c r="CX163" s="130"/>
      <c r="DH163" s="130"/>
      <c r="DR163" s="130"/>
      <c r="EB163" s="130"/>
      <c r="EL163" s="130"/>
      <c r="EV163" s="130"/>
      <c r="FF163" s="130"/>
      <c r="FP163" s="130"/>
      <c r="FZ163" s="130"/>
      <c r="GJ163" s="130"/>
      <c r="GT163" s="130"/>
      <c r="HD163" s="130"/>
      <c r="HN163" s="130"/>
      <c r="HX163" s="130"/>
    </row>
    <row xmlns:x14ac="http://schemas.microsoft.com/office/spreadsheetml/2009/9/ac" r="164" s="3" customFormat="true" x14ac:dyDescent="0.25">
      <c r="A164" s="405"/>
      <c r="B164" s="130"/>
      <c r="L164" s="130"/>
      <c r="V164" s="130"/>
      <c r="AF164" s="130"/>
      <c r="AP164" s="130"/>
      <c r="AZ164" s="130"/>
      <c r="BA164" s="130"/>
      <c r="BJ164" s="130"/>
      <c r="BT164" s="130"/>
      <c r="CD164" s="130"/>
      <c r="CN164" s="130"/>
      <c r="CX164" s="130"/>
      <c r="DH164" s="130"/>
      <c r="DR164" s="130"/>
      <c r="EB164" s="130"/>
      <c r="EL164" s="130"/>
      <c r="EV164" s="130"/>
      <c r="FF164" s="130"/>
      <c r="FP164" s="130"/>
      <c r="FZ164" s="130"/>
      <c r="GJ164" s="130"/>
      <c r="GT164" s="130"/>
      <c r="HD164" s="130"/>
      <c r="HN164" s="130"/>
      <c r="HX164" s="130"/>
    </row>
    <row xmlns:x14ac="http://schemas.microsoft.com/office/spreadsheetml/2009/9/ac" r="165" s="3" customFormat="true" x14ac:dyDescent="0.25">
      <c r="A165" s="405"/>
      <c r="B165" s="130"/>
      <c r="L165" s="130"/>
      <c r="V165" s="130"/>
      <c r="AF165" s="130"/>
      <c r="AP165" s="130"/>
      <c r="AZ165" s="130"/>
      <c r="BA165" s="130"/>
      <c r="BJ165" s="130"/>
      <c r="BT165" s="130"/>
      <c r="CD165" s="130"/>
      <c r="CN165" s="130"/>
      <c r="CX165" s="130"/>
      <c r="DH165" s="130"/>
      <c r="DR165" s="130"/>
      <c r="EB165" s="130"/>
      <c r="EL165" s="130"/>
      <c r="EV165" s="130"/>
      <c r="FF165" s="130"/>
      <c r="FP165" s="130"/>
      <c r="FZ165" s="130"/>
      <c r="GJ165" s="130"/>
      <c r="GT165" s="130"/>
      <c r="HD165" s="130"/>
      <c r="HN165" s="130"/>
      <c r="HX165" s="130"/>
    </row>
    <row xmlns:x14ac="http://schemas.microsoft.com/office/spreadsheetml/2009/9/ac" r="166" s="3" customFormat="true" x14ac:dyDescent="0.25">
      <c r="A166" s="405"/>
      <c r="B166" s="130"/>
      <c r="L166" s="130"/>
      <c r="V166" s="130"/>
      <c r="AF166" s="130"/>
      <c r="AP166" s="130"/>
      <c r="AZ166" s="130"/>
      <c r="BA166" s="130"/>
      <c r="BJ166" s="130"/>
      <c r="BT166" s="130"/>
      <c r="CD166" s="130"/>
      <c r="CN166" s="130"/>
      <c r="CX166" s="130"/>
      <c r="DH166" s="130"/>
      <c r="DR166" s="130"/>
      <c r="EB166" s="130"/>
      <c r="EL166" s="130"/>
      <c r="EV166" s="130"/>
      <c r="FF166" s="130"/>
      <c r="FP166" s="130"/>
      <c r="FZ166" s="130"/>
      <c r="GJ166" s="130"/>
      <c r="GT166" s="130"/>
      <c r="HD166" s="130"/>
      <c r="HN166" s="130"/>
      <c r="HX166" s="130"/>
    </row>
    <row xmlns:x14ac="http://schemas.microsoft.com/office/spreadsheetml/2009/9/ac" r="167" s="3" customFormat="true" x14ac:dyDescent="0.25">
      <c r="A167" s="405"/>
      <c r="B167" s="130"/>
      <c r="L167" s="130"/>
      <c r="V167" s="130"/>
      <c r="AF167" s="130"/>
      <c r="AP167" s="130"/>
      <c r="AZ167" s="130"/>
      <c r="BA167" s="130"/>
      <c r="BJ167" s="130"/>
      <c r="BT167" s="130"/>
      <c r="CD167" s="130"/>
      <c r="CN167" s="130"/>
      <c r="CX167" s="130"/>
      <c r="DH167" s="130"/>
      <c r="DR167" s="130"/>
      <c r="EB167" s="130"/>
      <c r="EL167" s="130"/>
      <c r="EV167" s="130"/>
      <c r="FF167" s="130"/>
      <c r="FP167" s="130"/>
      <c r="FZ167" s="130"/>
      <c r="GJ167" s="130"/>
      <c r="GT167" s="130"/>
      <c r="HD167" s="130"/>
      <c r="HN167" s="130"/>
      <c r="HX167" s="130"/>
    </row>
    <row xmlns:x14ac="http://schemas.microsoft.com/office/spreadsheetml/2009/9/ac" r="168" s="3" customFormat="true" x14ac:dyDescent="0.25">
      <c r="A168" s="405"/>
      <c r="B168" s="130"/>
      <c r="L168" s="130"/>
      <c r="V168" s="130"/>
      <c r="AF168" s="130"/>
      <c r="AP168" s="130"/>
      <c r="AZ168" s="130"/>
      <c r="BA168" s="130"/>
      <c r="BJ168" s="130"/>
      <c r="BT168" s="130"/>
      <c r="CD168" s="130"/>
      <c r="CN168" s="130"/>
      <c r="CX168" s="130"/>
      <c r="DH168" s="130"/>
      <c r="DR168" s="130"/>
      <c r="EB168" s="130"/>
      <c r="EL168" s="130"/>
      <c r="EV168" s="130"/>
      <c r="FF168" s="130"/>
      <c r="FP168" s="130"/>
      <c r="FZ168" s="130"/>
      <c r="GJ168" s="130"/>
      <c r="GT168" s="130"/>
      <c r="HD168" s="130"/>
      <c r="HN168" s="130"/>
      <c r="HX168" s="130"/>
    </row>
    <row xmlns:x14ac="http://schemas.microsoft.com/office/spreadsheetml/2009/9/ac" r="169" s="3" customFormat="true" x14ac:dyDescent="0.25">
      <c r="A169" s="405"/>
      <c r="B169" s="130"/>
      <c r="L169" s="130"/>
      <c r="V169" s="130"/>
      <c r="AF169" s="130"/>
      <c r="AP169" s="130"/>
      <c r="AZ169" s="130"/>
      <c r="BA169" s="130"/>
      <c r="BJ169" s="130"/>
      <c r="BT169" s="130"/>
      <c r="CD169" s="130"/>
      <c r="CN169" s="130"/>
      <c r="CX169" s="130"/>
      <c r="DH169" s="130"/>
      <c r="DR169" s="130"/>
      <c r="EB169" s="130"/>
      <c r="EL169" s="130"/>
      <c r="EV169" s="130"/>
      <c r="FF169" s="130"/>
      <c r="FP169" s="130"/>
      <c r="FZ169" s="130"/>
      <c r="GJ169" s="130"/>
      <c r="GT169" s="130"/>
      <c r="HD169" s="130"/>
      <c r="HN169" s="130"/>
      <c r="HX169" s="130"/>
    </row>
    <row xmlns:x14ac="http://schemas.microsoft.com/office/spreadsheetml/2009/9/ac" r="170" s="3" customFormat="true" x14ac:dyDescent="0.25">
      <c r="A170" s="405"/>
      <c r="B170" s="130"/>
      <c r="L170" s="130"/>
      <c r="V170" s="130"/>
      <c r="AF170" s="130"/>
      <c r="AP170" s="130"/>
      <c r="AZ170" s="130"/>
      <c r="BA170" s="130"/>
      <c r="BJ170" s="130"/>
      <c r="BT170" s="130"/>
      <c r="CD170" s="130"/>
      <c r="CN170" s="130"/>
      <c r="CX170" s="130"/>
      <c r="DH170" s="130"/>
      <c r="DR170" s="130"/>
      <c r="EB170" s="130"/>
      <c r="EL170" s="130"/>
      <c r="EV170" s="130"/>
      <c r="FF170" s="130"/>
      <c r="FP170" s="130"/>
      <c r="FZ170" s="130"/>
      <c r="GJ170" s="130"/>
      <c r="GT170" s="130"/>
      <c r="HD170" s="130"/>
      <c r="HN170" s="130"/>
      <c r="HX170" s="130"/>
    </row>
    <row xmlns:x14ac="http://schemas.microsoft.com/office/spreadsheetml/2009/9/ac" r="171" s="3" customFormat="true" x14ac:dyDescent="0.25">
      <c r="A171" s="405"/>
      <c r="B171" s="130"/>
      <c r="L171" s="130"/>
      <c r="V171" s="130"/>
      <c r="AF171" s="130"/>
      <c r="AP171" s="130"/>
      <c r="AZ171" s="130"/>
      <c r="BA171" s="130"/>
      <c r="BJ171" s="130"/>
      <c r="BT171" s="130"/>
      <c r="CD171" s="130"/>
      <c r="CN171" s="130"/>
      <c r="CX171" s="130"/>
      <c r="DH171" s="130"/>
      <c r="DR171" s="130"/>
      <c r="EB171" s="130"/>
      <c r="EL171" s="130"/>
      <c r="EV171" s="130"/>
      <c r="FF171" s="130"/>
      <c r="FP171" s="130"/>
      <c r="FZ171" s="130"/>
      <c r="GJ171" s="130"/>
      <c r="GT171" s="130"/>
      <c r="HD171" s="130"/>
      <c r="HN171" s="130"/>
      <c r="HX171" s="130"/>
    </row>
    <row xmlns:x14ac="http://schemas.microsoft.com/office/spreadsheetml/2009/9/ac" r="172" s="3" customFormat="true" x14ac:dyDescent="0.25">
      <c r="A172" s="405"/>
      <c r="B172" s="130"/>
      <c r="L172" s="130"/>
      <c r="V172" s="130"/>
      <c r="AF172" s="130"/>
      <c r="AP172" s="130"/>
      <c r="AZ172" s="130"/>
      <c r="BA172" s="130"/>
      <c r="BJ172" s="130"/>
      <c r="BT172" s="130"/>
      <c r="CD172" s="130"/>
      <c r="CN172" s="130"/>
      <c r="CX172" s="130"/>
      <c r="DH172" s="130"/>
      <c r="DR172" s="130"/>
      <c r="EB172" s="130"/>
      <c r="EL172" s="130"/>
      <c r="EV172" s="130"/>
      <c r="FF172" s="130"/>
      <c r="FP172" s="130"/>
      <c r="FZ172" s="130"/>
      <c r="GJ172" s="130"/>
      <c r="GT172" s="130"/>
      <c r="HD172" s="130"/>
      <c r="HN172" s="130"/>
      <c r="HX172" s="130"/>
    </row>
    <row xmlns:x14ac="http://schemas.microsoft.com/office/spreadsheetml/2009/9/ac" r="173" s="3" customFormat="true" x14ac:dyDescent="0.25">
      <c r="A173" s="405"/>
      <c r="B173" s="130"/>
      <c r="L173" s="130"/>
      <c r="V173" s="130"/>
      <c r="AF173" s="130"/>
      <c r="AP173" s="130"/>
      <c r="AZ173" s="130"/>
      <c r="BA173" s="130"/>
      <c r="BJ173" s="130"/>
      <c r="BT173" s="130"/>
      <c r="CD173" s="130"/>
      <c r="CN173" s="130"/>
      <c r="CX173" s="130"/>
      <c r="DH173" s="130"/>
      <c r="DR173" s="130"/>
      <c r="EB173" s="130"/>
      <c r="EL173" s="130"/>
      <c r="EV173" s="130"/>
      <c r="FF173" s="130"/>
      <c r="FP173" s="130"/>
      <c r="FZ173" s="130"/>
      <c r="GJ173" s="130"/>
      <c r="GT173" s="130"/>
      <c r="HD173" s="130"/>
      <c r="HN173" s="130"/>
      <c r="HX173" s="130"/>
    </row>
    <row xmlns:x14ac="http://schemas.microsoft.com/office/spreadsheetml/2009/9/ac" r="174" s="3" customFormat="true" x14ac:dyDescent="0.25">
      <c r="A174" s="405"/>
      <c r="B174" s="130"/>
      <c r="L174" s="130"/>
      <c r="V174" s="130"/>
      <c r="AF174" s="130"/>
      <c r="AP174" s="130"/>
      <c r="AZ174" s="130"/>
      <c r="BA174" s="130"/>
      <c r="BJ174" s="130"/>
      <c r="BT174" s="130"/>
      <c r="CD174" s="130"/>
      <c r="CN174" s="130"/>
      <c r="CX174" s="130"/>
      <c r="DH174" s="130"/>
      <c r="DR174" s="130"/>
      <c r="EB174" s="130"/>
      <c r="EL174" s="130"/>
      <c r="EV174" s="130"/>
      <c r="FF174" s="130"/>
      <c r="FP174" s="130"/>
      <c r="FZ174" s="130"/>
      <c r="GJ174" s="130"/>
      <c r="GT174" s="130"/>
      <c r="HD174" s="130"/>
      <c r="HN174" s="130"/>
      <c r="HX174" s="130"/>
    </row>
    <row xmlns:x14ac="http://schemas.microsoft.com/office/spreadsheetml/2009/9/ac" r="175" s="3" customFormat="true" x14ac:dyDescent="0.25">
      <c r="A175" s="405"/>
      <c r="B175" s="130"/>
      <c r="L175" s="130"/>
      <c r="V175" s="130"/>
      <c r="AF175" s="130"/>
      <c r="AP175" s="130"/>
      <c r="AZ175" s="130"/>
      <c r="BA175" s="130"/>
      <c r="BJ175" s="130"/>
      <c r="BT175" s="130"/>
      <c r="CD175" s="130"/>
      <c r="CN175" s="130"/>
      <c r="CX175" s="130"/>
      <c r="DH175" s="130"/>
      <c r="DR175" s="130"/>
      <c r="EB175" s="130"/>
      <c r="EL175" s="130"/>
      <c r="EV175" s="130"/>
      <c r="FF175" s="130"/>
      <c r="FP175" s="130"/>
      <c r="FZ175" s="130"/>
      <c r="GJ175" s="130"/>
      <c r="GT175" s="130"/>
      <c r="HD175" s="130"/>
      <c r="HN175" s="130"/>
      <c r="HX175" s="130"/>
    </row>
    <row xmlns:x14ac="http://schemas.microsoft.com/office/spreadsheetml/2009/9/ac" r="176" s="3" customFormat="true" x14ac:dyDescent="0.25">
      <c r="A176" s="405"/>
      <c r="B176" s="130"/>
      <c r="L176" s="130"/>
      <c r="V176" s="130"/>
      <c r="AF176" s="130"/>
      <c r="AP176" s="130"/>
      <c r="AZ176" s="130"/>
      <c r="BA176" s="130"/>
      <c r="BJ176" s="130"/>
      <c r="BT176" s="130"/>
      <c r="CD176" s="130"/>
      <c r="CN176" s="130"/>
      <c r="CX176" s="130"/>
      <c r="DH176" s="130"/>
      <c r="DR176" s="130"/>
      <c r="EB176" s="130"/>
      <c r="EL176" s="130"/>
      <c r="EV176" s="130"/>
      <c r="FF176" s="130"/>
      <c r="FP176" s="130"/>
      <c r="FZ176" s="130"/>
      <c r="GJ176" s="130"/>
      <c r="GT176" s="130"/>
      <c r="HD176" s="130"/>
      <c r="HN176" s="130"/>
      <c r="HX176" s="130"/>
    </row>
    <row xmlns:x14ac="http://schemas.microsoft.com/office/spreadsheetml/2009/9/ac" r="177" s="3" customFormat="true" x14ac:dyDescent="0.25">
      <c r="A177" s="405"/>
      <c r="B177" s="130"/>
      <c r="L177" s="130"/>
      <c r="V177" s="130"/>
      <c r="AF177" s="130"/>
      <c r="AP177" s="130"/>
      <c r="AZ177" s="130"/>
      <c r="BA177" s="130"/>
      <c r="BJ177" s="130"/>
      <c r="BT177" s="130"/>
      <c r="CD177" s="130"/>
      <c r="CN177" s="130"/>
      <c r="CX177" s="130"/>
      <c r="DH177" s="130"/>
      <c r="DR177" s="130"/>
      <c r="EB177" s="130"/>
      <c r="EL177" s="130"/>
      <c r="EV177" s="130"/>
      <c r="FF177" s="130"/>
      <c r="FP177" s="130"/>
      <c r="FZ177" s="130"/>
      <c r="GJ177" s="130"/>
      <c r="GT177" s="130"/>
      <c r="HD177" s="130"/>
      <c r="HN177" s="130"/>
      <c r="HX177" s="130"/>
    </row>
    <row xmlns:x14ac="http://schemas.microsoft.com/office/spreadsheetml/2009/9/ac" r="178" s="3" customFormat="true" x14ac:dyDescent="0.25">
      <c r="A178" s="405"/>
      <c r="B178" s="130"/>
      <c r="L178" s="130"/>
      <c r="V178" s="130"/>
      <c r="AF178" s="130"/>
      <c r="AP178" s="130"/>
      <c r="AZ178" s="130"/>
      <c r="BA178" s="130"/>
      <c r="BJ178" s="130"/>
      <c r="BT178" s="130"/>
      <c r="CD178" s="130"/>
      <c r="CN178" s="130"/>
      <c r="CX178" s="130"/>
      <c r="DH178" s="130"/>
      <c r="DR178" s="130"/>
      <c r="EB178" s="130"/>
      <c r="EL178" s="130"/>
      <c r="EV178" s="130"/>
      <c r="FF178" s="130"/>
      <c r="FP178" s="130"/>
      <c r="FZ178" s="130"/>
      <c r="GJ178" s="130"/>
      <c r="GT178" s="130"/>
      <c r="HD178" s="130"/>
      <c r="HN178" s="130"/>
      <c r="HX178" s="130"/>
    </row>
    <row xmlns:x14ac="http://schemas.microsoft.com/office/spreadsheetml/2009/9/ac" r="179" s="3" customFormat="true" x14ac:dyDescent="0.25">
      <c r="A179" s="405"/>
      <c r="B179" s="130"/>
      <c r="L179" s="130"/>
      <c r="V179" s="130"/>
      <c r="AF179" s="130"/>
      <c r="AP179" s="130"/>
      <c r="AZ179" s="130"/>
      <c r="BA179" s="130"/>
      <c r="BJ179" s="130"/>
      <c r="BT179" s="130"/>
      <c r="CD179" s="130"/>
      <c r="CN179" s="130"/>
      <c r="CX179" s="130"/>
      <c r="DH179" s="130"/>
      <c r="DR179" s="130"/>
      <c r="EB179" s="130"/>
      <c r="EL179" s="130"/>
      <c r="EV179" s="130"/>
      <c r="FF179" s="130"/>
      <c r="FP179" s="130"/>
      <c r="FZ179" s="130"/>
      <c r="GJ179" s="130"/>
      <c r="GT179" s="130"/>
      <c r="HD179" s="130"/>
      <c r="HN179" s="130"/>
      <c r="HX179" s="130"/>
    </row>
    <row xmlns:x14ac="http://schemas.microsoft.com/office/spreadsheetml/2009/9/ac" r="180" s="3" customFormat="true" x14ac:dyDescent="0.25">
      <c r="A180" s="405"/>
      <c r="B180" s="130"/>
      <c r="L180" s="130"/>
      <c r="V180" s="130"/>
      <c r="AF180" s="130"/>
      <c r="AP180" s="130"/>
      <c r="AZ180" s="130"/>
      <c r="BA180" s="130"/>
      <c r="BJ180" s="130"/>
      <c r="BT180" s="130"/>
      <c r="CD180" s="130"/>
      <c r="CN180" s="130"/>
      <c r="CX180" s="130"/>
      <c r="DH180" s="130"/>
      <c r="DR180" s="130"/>
      <c r="EB180" s="130"/>
      <c r="EL180" s="130"/>
      <c r="EV180" s="130"/>
      <c r="FF180" s="130"/>
      <c r="FP180" s="130"/>
      <c r="FZ180" s="130"/>
      <c r="GJ180" s="130"/>
      <c r="GT180" s="130"/>
      <c r="HD180" s="130"/>
      <c r="HN180" s="130"/>
      <c r="HX180" s="130"/>
    </row>
    <row xmlns:x14ac="http://schemas.microsoft.com/office/spreadsheetml/2009/9/ac" r="181" s="3" customFormat="true" x14ac:dyDescent="0.25">
      <c r="A181" s="405"/>
      <c r="B181" s="130"/>
      <c r="L181" s="130"/>
      <c r="V181" s="130"/>
      <c r="AF181" s="130"/>
      <c r="AP181" s="130"/>
      <c r="AZ181" s="130"/>
      <c r="BA181" s="130"/>
      <c r="BJ181" s="130"/>
      <c r="BT181" s="130"/>
      <c r="CD181" s="130"/>
      <c r="CN181" s="130"/>
      <c r="CX181" s="130"/>
      <c r="DH181" s="130"/>
      <c r="DR181" s="130"/>
      <c r="EB181" s="130"/>
      <c r="EL181" s="130"/>
      <c r="EV181" s="130"/>
      <c r="FF181" s="130"/>
      <c r="FP181" s="130"/>
      <c r="FZ181" s="130"/>
      <c r="GJ181" s="130"/>
      <c r="GT181" s="130"/>
      <c r="HD181" s="130"/>
      <c r="HN181" s="130"/>
      <c r="HX181" s="130"/>
    </row>
    <row xmlns:x14ac="http://schemas.microsoft.com/office/spreadsheetml/2009/9/ac" r="182" s="3" customFormat="true" x14ac:dyDescent="0.25">
      <c r="A182" s="405"/>
      <c r="B182" s="130"/>
      <c r="L182" s="130"/>
      <c r="V182" s="130"/>
      <c r="AF182" s="130"/>
      <c r="AP182" s="130"/>
      <c r="AZ182" s="130"/>
      <c r="BA182" s="130"/>
      <c r="BJ182" s="130"/>
      <c r="BT182" s="130"/>
      <c r="CD182" s="130"/>
      <c r="CN182" s="130"/>
      <c r="CX182" s="130"/>
      <c r="DH182" s="130"/>
      <c r="DR182" s="130"/>
      <c r="EB182" s="130"/>
      <c r="EL182" s="130"/>
      <c r="EV182" s="130"/>
      <c r="FF182" s="130"/>
      <c r="FP182" s="130"/>
      <c r="FZ182" s="130"/>
      <c r="GJ182" s="130"/>
      <c r="GT182" s="130"/>
      <c r="HD182" s="130"/>
      <c r="HN182" s="130"/>
      <c r="HX182" s="130"/>
    </row>
    <row xmlns:x14ac="http://schemas.microsoft.com/office/spreadsheetml/2009/9/ac" r="183" s="3" customFormat="true" x14ac:dyDescent="0.25">
      <c r="A183" s="405"/>
      <c r="B183" s="130"/>
      <c r="L183" s="130"/>
      <c r="V183" s="130"/>
      <c r="AF183" s="130"/>
      <c r="AP183" s="130"/>
      <c r="AZ183" s="130"/>
      <c r="BA183" s="130"/>
      <c r="BJ183" s="130"/>
      <c r="BT183" s="130"/>
      <c r="CD183" s="130"/>
      <c r="CN183" s="130"/>
      <c r="CX183" s="130"/>
      <c r="DH183" s="130"/>
      <c r="DR183" s="130"/>
      <c r="EB183" s="130"/>
      <c r="EL183" s="130"/>
      <c r="EV183" s="130"/>
      <c r="FF183" s="130"/>
      <c r="FP183" s="130"/>
      <c r="FZ183" s="130"/>
      <c r="GJ183" s="130"/>
      <c r="GT183" s="130"/>
      <c r="HD183" s="130"/>
      <c r="HN183" s="130"/>
      <c r="HX183" s="130"/>
    </row>
    <row xmlns:x14ac="http://schemas.microsoft.com/office/spreadsheetml/2009/9/ac" r="184" s="3" customFormat="true" x14ac:dyDescent="0.25">
      <c r="A184" s="405"/>
      <c r="B184" s="130"/>
      <c r="L184" s="130"/>
      <c r="V184" s="130"/>
      <c r="AF184" s="130"/>
      <c r="AP184" s="130"/>
      <c r="AZ184" s="130"/>
      <c r="BA184" s="130"/>
      <c r="BJ184" s="130"/>
      <c r="BT184" s="130"/>
      <c r="CD184" s="130"/>
      <c r="CN184" s="130"/>
      <c r="CX184" s="130"/>
      <c r="DH184" s="130"/>
      <c r="DR184" s="130"/>
      <c r="EB184" s="130"/>
      <c r="EL184" s="130"/>
      <c r="EV184" s="130"/>
      <c r="FF184" s="130"/>
      <c r="FP184" s="130"/>
      <c r="FZ184" s="130"/>
      <c r="GJ184" s="130"/>
      <c r="GT184" s="130"/>
      <c r="HD184" s="130"/>
      <c r="HN184" s="130"/>
      <c r="HX184" s="130"/>
    </row>
    <row xmlns:x14ac="http://schemas.microsoft.com/office/spreadsheetml/2009/9/ac" r="185" s="3" customFormat="true" x14ac:dyDescent="0.25">
      <c r="A185" s="405"/>
      <c r="B185" s="130"/>
      <c r="L185" s="130"/>
      <c r="V185" s="130"/>
      <c r="AF185" s="130"/>
      <c r="AP185" s="130"/>
      <c r="AZ185" s="130"/>
      <c r="BA185" s="130"/>
      <c r="BJ185" s="130"/>
      <c r="BT185" s="130"/>
      <c r="CD185" s="130"/>
      <c r="CN185" s="130"/>
      <c r="CX185" s="130"/>
      <c r="DH185" s="130"/>
      <c r="DR185" s="130"/>
      <c r="EB185" s="130"/>
      <c r="EL185" s="130"/>
      <c r="EV185" s="130"/>
      <c r="FF185" s="130"/>
      <c r="FP185" s="130"/>
      <c r="FZ185" s="130"/>
      <c r="GJ185" s="130"/>
      <c r="GT185" s="130"/>
      <c r="HD185" s="130"/>
      <c r="HN185" s="130"/>
      <c r="HX185" s="130"/>
    </row>
    <row xmlns:x14ac="http://schemas.microsoft.com/office/spreadsheetml/2009/9/ac" r="186" s="3" customFormat="true" x14ac:dyDescent="0.25">
      <c r="A186" s="405"/>
      <c r="B186" s="130"/>
      <c r="L186" s="130"/>
      <c r="V186" s="130"/>
      <c r="AF186" s="130"/>
      <c r="AP186" s="130"/>
      <c r="AZ186" s="130"/>
      <c r="BA186" s="130"/>
      <c r="BJ186" s="130"/>
      <c r="BT186" s="130"/>
      <c r="CD186" s="130"/>
      <c r="CN186" s="130"/>
      <c r="CX186" s="130"/>
      <c r="DH186" s="130"/>
      <c r="DR186" s="130"/>
      <c r="EB186" s="130"/>
      <c r="EL186" s="130"/>
      <c r="EV186" s="130"/>
      <c r="FF186" s="130"/>
      <c r="FP186" s="130"/>
      <c r="FZ186" s="130"/>
      <c r="GJ186" s="130"/>
      <c r="GT186" s="130"/>
      <c r="HD186" s="130"/>
      <c r="HN186" s="130"/>
      <c r="HX186" s="130"/>
    </row>
    <row xmlns:x14ac="http://schemas.microsoft.com/office/spreadsheetml/2009/9/ac" r="187" s="3" customFormat="true" x14ac:dyDescent="0.25">
      <c r="A187" s="405"/>
      <c r="B187" s="130"/>
      <c r="L187" s="130"/>
      <c r="V187" s="130"/>
      <c r="AF187" s="130"/>
      <c r="AP187" s="130"/>
      <c r="AZ187" s="130"/>
      <c r="BA187" s="130"/>
      <c r="BJ187" s="130"/>
      <c r="BT187" s="130"/>
      <c r="CD187" s="130"/>
      <c r="CN187" s="130"/>
      <c r="CX187" s="130"/>
      <c r="DH187" s="130"/>
      <c r="DR187" s="130"/>
      <c r="EB187" s="130"/>
      <c r="EL187" s="130"/>
      <c r="EV187" s="130"/>
      <c r="FF187" s="130"/>
      <c r="FP187" s="130"/>
      <c r="FZ187" s="130"/>
      <c r="GJ187" s="130"/>
      <c r="GT187" s="130"/>
      <c r="HD187" s="130"/>
      <c r="HN187" s="130"/>
      <c r="HX187" s="130"/>
    </row>
    <row xmlns:x14ac="http://schemas.microsoft.com/office/spreadsheetml/2009/9/ac" r="188" s="3" customFormat="true" x14ac:dyDescent="0.25">
      <c r="A188" s="405"/>
      <c r="B188" s="130"/>
      <c r="L188" s="130"/>
      <c r="V188" s="130"/>
      <c r="AF188" s="130"/>
      <c r="AP188" s="130"/>
      <c r="AZ188" s="130"/>
      <c r="BA188" s="130"/>
      <c r="BJ188" s="130"/>
      <c r="BT188" s="130"/>
      <c r="CD188" s="130"/>
      <c r="CN188" s="130"/>
      <c r="CX188" s="130"/>
      <c r="DH188" s="130"/>
      <c r="DR188" s="130"/>
      <c r="EB188" s="130"/>
      <c r="EL188" s="130"/>
      <c r="EV188" s="130"/>
      <c r="FF188" s="130"/>
      <c r="FP188" s="130"/>
      <c r="FZ188" s="130"/>
      <c r="GJ188" s="130"/>
      <c r="GT188" s="130"/>
      <c r="HD188" s="130"/>
      <c r="HN188" s="130"/>
      <c r="HX188" s="130"/>
    </row>
    <row xmlns:x14ac="http://schemas.microsoft.com/office/spreadsheetml/2009/9/ac" r="189" s="3" customFormat="true" x14ac:dyDescent="0.25">
      <c r="A189" s="405"/>
      <c r="B189" s="130"/>
      <c r="L189" s="130"/>
      <c r="V189" s="130"/>
      <c r="AF189" s="130"/>
      <c r="AP189" s="130"/>
      <c r="AZ189" s="130"/>
      <c r="BA189" s="130"/>
      <c r="BJ189" s="130"/>
      <c r="BT189" s="130"/>
      <c r="CD189" s="130"/>
      <c r="CN189" s="130"/>
      <c r="CX189" s="130"/>
      <c r="DH189" s="130"/>
      <c r="DR189" s="130"/>
      <c r="EB189" s="130"/>
      <c r="EL189" s="130"/>
      <c r="EV189" s="130"/>
      <c r="FF189" s="130"/>
      <c r="FP189" s="130"/>
      <c r="FZ189" s="130"/>
      <c r="GJ189" s="130"/>
      <c r="GT189" s="130"/>
      <c r="HD189" s="130"/>
      <c r="HN189" s="130"/>
      <c r="HX189" s="130"/>
    </row>
    <row xmlns:x14ac="http://schemas.microsoft.com/office/spreadsheetml/2009/9/ac" r="190" s="3" customFormat="true" x14ac:dyDescent="0.25">
      <c r="A190" s="405"/>
      <c r="B190" s="130"/>
      <c r="L190" s="130"/>
      <c r="V190" s="130"/>
      <c r="AF190" s="130"/>
      <c r="AP190" s="130"/>
      <c r="AZ190" s="130"/>
      <c r="BA190" s="130"/>
      <c r="BJ190" s="130"/>
      <c r="BT190" s="130"/>
      <c r="CD190" s="130"/>
      <c r="CN190" s="130"/>
      <c r="CX190" s="130"/>
      <c r="DH190" s="130"/>
      <c r="DR190" s="130"/>
      <c r="EB190" s="130"/>
      <c r="EL190" s="130"/>
      <c r="EV190" s="130"/>
      <c r="FF190" s="130"/>
      <c r="FP190" s="130"/>
      <c r="FZ190" s="130"/>
      <c r="GJ190" s="130"/>
      <c r="GT190" s="130"/>
      <c r="HD190" s="130"/>
      <c r="HN190" s="130"/>
      <c r="HX190" s="130"/>
    </row>
    <row xmlns:x14ac="http://schemas.microsoft.com/office/spreadsheetml/2009/9/ac" r="191" s="3" customFormat="true" x14ac:dyDescent="0.25">
      <c r="A191" s="405"/>
      <c r="B191" s="130"/>
      <c r="L191" s="130"/>
      <c r="V191" s="130"/>
      <c r="AF191" s="130"/>
      <c r="AP191" s="130"/>
      <c r="AZ191" s="130"/>
      <c r="BA191" s="130"/>
      <c r="BJ191" s="130"/>
      <c r="BT191" s="130"/>
      <c r="CD191" s="130"/>
      <c r="CN191" s="130"/>
      <c r="CX191" s="130"/>
      <c r="DH191" s="130"/>
      <c r="DR191" s="130"/>
      <c r="EB191" s="130"/>
      <c r="EL191" s="130"/>
      <c r="EV191" s="130"/>
      <c r="FF191" s="130"/>
      <c r="FP191" s="130"/>
      <c r="FZ191" s="130"/>
      <c r="GJ191" s="130"/>
      <c r="GT191" s="130"/>
      <c r="HD191" s="130"/>
      <c r="HN191" s="130"/>
      <c r="HX191" s="130"/>
    </row>
    <row xmlns:x14ac="http://schemas.microsoft.com/office/spreadsheetml/2009/9/ac" r="192" s="3" customFormat="true" x14ac:dyDescent="0.25">
      <c r="A192" s="405"/>
      <c r="B192" s="130"/>
      <c r="L192" s="130"/>
      <c r="V192" s="130"/>
      <c r="AF192" s="130"/>
      <c r="AP192" s="130"/>
      <c r="AZ192" s="130"/>
      <c r="BA192" s="130"/>
      <c r="BJ192" s="130"/>
      <c r="BT192" s="130"/>
      <c r="CD192" s="130"/>
      <c r="CN192" s="130"/>
      <c r="CX192" s="130"/>
      <c r="DH192" s="130"/>
      <c r="DR192" s="130"/>
      <c r="EB192" s="130"/>
      <c r="EL192" s="130"/>
      <c r="EV192" s="130"/>
      <c r="FF192" s="130"/>
      <c r="FP192" s="130"/>
      <c r="FZ192" s="130"/>
      <c r="GJ192" s="130"/>
      <c r="GT192" s="130"/>
      <c r="HD192" s="130"/>
      <c r="HN192" s="130"/>
      <c r="HX192" s="130"/>
    </row>
    <row xmlns:x14ac="http://schemas.microsoft.com/office/spreadsheetml/2009/9/ac" r="193" s="3" customFormat="true" x14ac:dyDescent="0.25">
      <c r="A193" s="405"/>
      <c r="B193" s="130"/>
      <c r="L193" s="130"/>
      <c r="V193" s="130"/>
      <c r="AF193" s="130"/>
      <c r="AP193" s="130"/>
      <c r="AZ193" s="130"/>
      <c r="BA193" s="130"/>
      <c r="BJ193" s="130"/>
      <c r="BT193" s="130"/>
      <c r="CD193" s="130"/>
      <c r="CN193" s="130"/>
      <c r="CX193" s="130"/>
      <c r="DH193" s="130"/>
      <c r="DR193" s="130"/>
      <c r="EB193" s="130"/>
      <c r="EL193" s="130"/>
      <c r="EV193" s="130"/>
      <c r="FF193" s="130"/>
      <c r="FP193" s="130"/>
      <c r="FZ193" s="130"/>
      <c r="GJ193" s="130"/>
      <c r="GT193" s="130"/>
      <c r="HD193" s="130"/>
      <c r="HN193" s="130"/>
      <c r="HX193" s="130"/>
    </row>
    <row xmlns:x14ac="http://schemas.microsoft.com/office/spreadsheetml/2009/9/ac" r="194" s="3" customFormat="true" x14ac:dyDescent="0.25">
      <c r="A194" s="405"/>
      <c r="B194" s="130"/>
      <c r="L194" s="130"/>
      <c r="V194" s="130"/>
      <c r="AF194" s="130"/>
      <c r="AP194" s="130"/>
      <c r="AZ194" s="130"/>
      <c r="BA194" s="130"/>
      <c r="BJ194" s="130"/>
      <c r="BT194" s="130"/>
      <c r="CD194" s="130"/>
      <c r="CN194" s="130"/>
      <c r="CX194" s="130"/>
      <c r="DH194" s="130"/>
      <c r="DR194" s="130"/>
      <c r="EB194" s="130"/>
      <c r="EL194" s="130"/>
      <c r="EV194" s="130"/>
      <c r="FF194" s="130"/>
      <c r="FP194" s="130"/>
      <c r="FZ194" s="130"/>
      <c r="GJ194" s="130"/>
      <c r="GT194" s="130"/>
      <c r="HD194" s="130"/>
      <c r="HN194" s="130"/>
      <c r="HX194" s="130"/>
    </row>
    <row xmlns:x14ac="http://schemas.microsoft.com/office/spreadsheetml/2009/9/ac" r="195" s="3" customFormat="true" x14ac:dyDescent="0.25">
      <c r="A195" s="405"/>
      <c r="B195" s="130"/>
      <c r="L195" s="130"/>
      <c r="V195" s="130"/>
      <c r="AF195" s="130"/>
      <c r="AP195" s="130"/>
      <c r="AZ195" s="130"/>
      <c r="BA195" s="130"/>
      <c r="BJ195" s="130"/>
      <c r="BT195" s="130"/>
      <c r="CD195" s="130"/>
      <c r="CN195" s="130"/>
      <c r="CX195" s="130"/>
      <c r="DH195" s="130"/>
      <c r="DR195" s="130"/>
      <c r="EB195" s="130"/>
      <c r="EL195" s="130"/>
      <c r="EV195" s="130"/>
      <c r="FF195" s="130"/>
      <c r="FP195" s="130"/>
      <c r="FZ195" s="130"/>
      <c r="GJ195" s="130"/>
      <c r="GT195" s="130"/>
      <c r="HD195" s="130"/>
      <c r="HN195" s="130"/>
      <c r="HX195" s="130"/>
    </row>
    <row xmlns:x14ac="http://schemas.microsoft.com/office/spreadsheetml/2009/9/ac" r="196" s="3" customFormat="true" x14ac:dyDescent="0.25">
      <c r="A196" s="405"/>
      <c r="B196" s="130"/>
      <c r="L196" s="130"/>
      <c r="V196" s="130"/>
      <c r="AF196" s="130"/>
      <c r="AP196" s="130"/>
      <c r="AZ196" s="130"/>
      <c r="BA196" s="130"/>
      <c r="BJ196" s="130"/>
      <c r="BT196" s="130"/>
      <c r="CD196" s="130"/>
      <c r="CN196" s="130"/>
      <c r="CX196" s="130"/>
      <c r="DH196" s="130"/>
      <c r="DR196" s="130"/>
      <c r="EB196" s="130"/>
      <c r="EL196" s="130"/>
      <c r="EV196" s="130"/>
      <c r="FF196" s="130"/>
      <c r="FP196" s="130"/>
      <c r="FZ196" s="130"/>
      <c r="GJ196" s="130"/>
      <c r="GT196" s="130"/>
      <c r="HD196" s="130"/>
      <c r="HN196" s="130"/>
      <c r="HX196" s="130"/>
    </row>
    <row xmlns:x14ac="http://schemas.microsoft.com/office/spreadsheetml/2009/9/ac" r="197" s="3" customFormat="true" x14ac:dyDescent="0.25">
      <c r="A197" s="405"/>
      <c r="B197" s="130"/>
      <c r="L197" s="130"/>
      <c r="V197" s="130"/>
      <c r="AF197" s="130"/>
      <c r="AP197" s="130"/>
      <c r="AZ197" s="130"/>
      <c r="BA197" s="130"/>
      <c r="BJ197" s="130"/>
      <c r="BT197" s="130"/>
      <c r="CD197" s="130"/>
      <c r="CN197" s="130"/>
      <c r="CX197" s="130"/>
      <c r="DH197" s="130"/>
      <c r="DR197" s="130"/>
      <c r="EB197" s="130"/>
      <c r="EL197" s="130"/>
      <c r="EV197" s="130"/>
      <c r="FF197" s="130"/>
      <c r="FP197" s="130"/>
      <c r="FZ197" s="130"/>
      <c r="GJ197" s="130"/>
      <c r="GT197" s="130"/>
      <c r="HD197" s="130"/>
      <c r="HN197" s="130"/>
      <c r="HX197" s="130"/>
    </row>
    <row xmlns:x14ac="http://schemas.microsoft.com/office/spreadsheetml/2009/9/ac" r="198" s="3" customFormat="true" x14ac:dyDescent="0.25">
      <c r="A198" s="405"/>
      <c r="B198" s="130"/>
      <c r="L198" s="130"/>
      <c r="V198" s="130"/>
      <c r="AF198" s="130"/>
      <c r="AP198" s="130"/>
      <c r="AZ198" s="130"/>
      <c r="BA198" s="130"/>
      <c r="BJ198" s="130"/>
      <c r="BT198" s="130"/>
      <c r="CD198" s="130"/>
      <c r="CN198" s="130"/>
      <c r="CX198" s="130"/>
      <c r="DH198" s="130"/>
      <c r="DR198" s="130"/>
      <c r="EB198" s="130"/>
      <c r="EL198" s="130"/>
      <c r="EV198" s="130"/>
      <c r="FF198" s="130"/>
      <c r="FP198" s="130"/>
      <c r="FZ198" s="130"/>
      <c r="GJ198" s="130"/>
      <c r="GT198" s="130"/>
      <c r="HD198" s="130"/>
      <c r="HN198" s="130"/>
      <c r="HX198" s="130"/>
    </row>
    <row xmlns:x14ac="http://schemas.microsoft.com/office/spreadsheetml/2009/9/ac" r="199" s="3" customFormat="true" x14ac:dyDescent="0.25">
      <c r="A199" s="405"/>
      <c r="B199" s="130"/>
      <c r="L199" s="130"/>
      <c r="V199" s="130"/>
      <c r="AF199" s="130"/>
      <c r="AP199" s="130"/>
      <c r="AZ199" s="130"/>
      <c r="BA199" s="130"/>
      <c r="BJ199" s="130"/>
      <c r="BT199" s="130"/>
      <c r="CD199" s="130"/>
      <c r="CN199" s="130"/>
      <c r="CX199" s="130"/>
      <c r="DH199" s="130"/>
      <c r="DR199" s="130"/>
      <c r="EB199" s="130"/>
      <c r="EL199" s="130"/>
      <c r="EV199" s="130"/>
      <c r="FF199" s="130"/>
      <c r="FP199" s="130"/>
      <c r="FZ199" s="130"/>
      <c r="GJ199" s="130"/>
      <c r="GT199" s="130"/>
      <c r="HD199" s="130"/>
      <c r="HN199" s="130"/>
      <c r="HX199" s="130"/>
    </row>
    <row xmlns:x14ac="http://schemas.microsoft.com/office/spreadsheetml/2009/9/ac" r="200" s="3" customFormat="true" x14ac:dyDescent="0.25">
      <c r="A200" s="405"/>
      <c r="B200" s="130"/>
      <c r="L200" s="130"/>
      <c r="V200" s="130"/>
      <c r="AF200" s="130"/>
      <c r="AP200" s="130"/>
      <c r="AZ200" s="130"/>
      <c r="BA200" s="130"/>
      <c r="BJ200" s="130"/>
      <c r="BT200" s="130"/>
      <c r="CD200" s="130"/>
      <c r="CN200" s="130"/>
      <c r="CX200" s="130"/>
      <c r="DH200" s="130"/>
      <c r="DR200" s="130"/>
      <c r="EB200" s="130"/>
      <c r="EL200" s="130"/>
      <c r="EV200" s="130"/>
      <c r="FF200" s="130"/>
      <c r="FP200" s="130"/>
      <c r="FZ200" s="130"/>
      <c r="GJ200" s="130"/>
      <c r="GT200" s="130"/>
      <c r="HD200" s="130"/>
      <c r="HN200" s="130"/>
      <c r="HX200" s="130"/>
    </row>
    <row xmlns:x14ac="http://schemas.microsoft.com/office/spreadsheetml/2009/9/ac" r="201" s="3" customFormat="true" x14ac:dyDescent="0.25">
      <c r="A201" s="405"/>
      <c r="B201" s="130"/>
      <c r="L201" s="130"/>
      <c r="V201" s="130"/>
      <c r="AF201" s="130"/>
      <c r="AP201" s="130"/>
      <c r="AZ201" s="130"/>
      <c r="BA201" s="130"/>
      <c r="BJ201" s="130"/>
      <c r="BT201" s="130"/>
      <c r="CD201" s="130"/>
      <c r="CN201" s="130"/>
      <c r="CX201" s="130"/>
      <c r="DH201" s="130"/>
      <c r="DR201" s="130"/>
      <c r="EB201" s="130"/>
      <c r="EL201" s="130"/>
      <c r="EV201" s="130"/>
      <c r="FF201" s="130"/>
      <c r="FP201" s="130"/>
      <c r="FZ201" s="130"/>
      <c r="GJ201" s="130"/>
      <c r="GT201" s="130"/>
      <c r="HD201" s="130"/>
      <c r="HN201" s="130"/>
      <c r="HX201" s="130"/>
    </row>
    <row xmlns:x14ac="http://schemas.microsoft.com/office/spreadsheetml/2009/9/ac" r="202" s="3" customFormat="true" x14ac:dyDescent="0.25">
      <c r="A202" s="405"/>
      <c r="B202" s="130"/>
      <c r="L202" s="130"/>
      <c r="V202" s="130"/>
      <c r="AF202" s="130"/>
      <c r="AP202" s="130"/>
      <c r="AZ202" s="130"/>
      <c r="BA202" s="130"/>
      <c r="BJ202" s="130"/>
      <c r="BT202" s="130"/>
      <c r="CD202" s="130"/>
      <c r="CN202" s="130"/>
      <c r="CX202" s="130"/>
      <c r="DH202" s="130"/>
      <c r="DR202" s="130"/>
      <c r="EB202" s="130"/>
      <c r="EL202" s="130"/>
      <c r="EV202" s="130"/>
      <c r="FF202" s="130"/>
      <c r="FP202" s="130"/>
      <c r="FZ202" s="130"/>
      <c r="GJ202" s="130"/>
      <c r="GT202" s="130"/>
      <c r="HD202" s="130"/>
      <c r="HN202" s="130"/>
      <c r="HX202" s="130"/>
    </row>
    <row xmlns:x14ac="http://schemas.microsoft.com/office/spreadsheetml/2009/9/ac" r="203" s="3" customFormat="true" x14ac:dyDescent="0.25">
      <c r="A203" s="405"/>
      <c r="B203" s="130"/>
      <c r="L203" s="130"/>
      <c r="V203" s="130"/>
      <c r="AF203" s="130"/>
      <c r="AP203" s="130"/>
      <c r="AZ203" s="130"/>
      <c r="BA203" s="130"/>
      <c r="BJ203" s="130"/>
      <c r="BT203" s="130"/>
      <c r="CD203" s="130"/>
      <c r="CN203" s="130"/>
      <c r="CX203" s="130"/>
      <c r="DH203" s="130"/>
      <c r="DR203" s="130"/>
      <c r="EB203" s="130"/>
      <c r="EL203" s="130"/>
      <c r="EV203" s="130"/>
      <c r="FF203" s="130"/>
      <c r="FP203" s="130"/>
      <c r="FZ203" s="130"/>
      <c r="GJ203" s="130"/>
      <c r="GT203" s="130"/>
      <c r="HD203" s="130"/>
      <c r="HN203" s="130"/>
      <c r="HX203" s="130"/>
    </row>
    <row xmlns:x14ac="http://schemas.microsoft.com/office/spreadsheetml/2009/9/ac" r="204" s="3" customFormat="true" x14ac:dyDescent="0.25">
      <c r="A204" s="405"/>
      <c r="B204" s="130"/>
      <c r="L204" s="130"/>
      <c r="V204" s="130"/>
      <c r="AF204" s="130"/>
      <c r="AP204" s="130"/>
      <c r="AZ204" s="130"/>
      <c r="BA204" s="130"/>
      <c r="BJ204" s="130"/>
      <c r="BT204" s="130"/>
      <c r="CD204" s="130"/>
      <c r="CN204" s="130"/>
      <c r="CX204" s="130"/>
      <c r="DH204" s="130"/>
      <c r="DR204" s="130"/>
      <c r="EB204" s="130"/>
      <c r="EL204" s="130"/>
      <c r="EV204" s="130"/>
      <c r="FF204" s="130"/>
      <c r="FP204" s="130"/>
      <c r="FZ204" s="130"/>
      <c r="GJ204" s="130"/>
      <c r="GT204" s="130"/>
      <c r="HD204" s="130"/>
      <c r="HN204" s="130"/>
      <c r="HX204" s="130"/>
    </row>
    <row xmlns:x14ac="http://schemas.microsoft.com/office/spreadsheetml/2009/9/ac" r="205" s="3" customFormat="true" x14ac:dyDescent="0.25">
      <c r="A205" s="405"/>
      <c r="B205" s="130"/>
      <c r="L205" s="130"/>
      <c r="V205" s="130"/>
      <c r="AF205" s="130"/>
      <c r="AP205" s="130"/>
      <c r="AZ205" s="130"/>
      <c r="BA205" s="130"/>
      <c r="BJ205" s="130"/>
      <c r="BT205" s="130"/>
      <c r="CD205" s="130"/>
      <c r="CN205" s="130"/>
      <c r="CX205" s="130"/>
      <c r="DH205" s="130"/>
      <c r="DR205" s="130"/>
      <c r="EB205" s="130"/>
      <c r="EL205" s="130"/>
      <c r="EV205" s="130"/>
      <c r="FF205" s="130"/>
      <c r="FP205" s="130"/>
      <c r="FZ205" s="130"/>
      <c r="GJ205" s="130"/>
      <c r="GT205" s="130"/>
      <c r="HD205" s="130"/>
      <c r="HN205" s="130"/>
      <c r="HX205" s="130"/>
    </row>
    <row xmlns:x14ac="http://schemas.microsoft.com/office/spreadsheetml/2009/9/ac" r="206" s="3" customFormat="true" x14ac:dyDescent="0.25">
      <c r="A206" s="405"/>
      <c r="B206" s="130"/>
      <c r="L206" s="130"/>
      <c r="V206" s="130"/>
      <c r="AF206" s="130"/>
      <c r="AP206" s="130"/>
      <c r="AZ206" s="130"/>
      <c r="BA206" s="130"/>
      <c r="BJ206" s="130"/>
      <c r="BT206" s="130"/>
      <c r="CD206" s="130"/>
      <c r="CN206" s="130"/>
      <c r="CX206" s="130"/>
      <c r="DH206" s="130"/>
      <c r="DR206" s="130"/>
      <c r="EB206" s="130"/>
      <c r="EL206" s="130"/>
      <c r="EV206" s="130"/>
      <c r="FF206" s="130"/>
      <c r="FP206" s="130"/>
      <c r="FZ206" s="130"/>
      <c r="GJ206" s="130"/>
      <c r="GT206" s="130"/>
      <c r="HD206" s="130"/>
      <c r="HN206" s="130"/>
      <c r="HX206" s="130"/>
    </row>
    <row xmlns:x14ac="http://schemas.microsoft.com/office/spreadsheetml/2009/9/ac" r="207" s="3" customFormat="true" x14ac:dyDescent="0.25">
      <c r="A207" s="405"/>
      <c r="B207" s="130"/>
      <c r="L207" s="130"/>
      <c r="V207" s="130"/>
      <c r="AF207" s="130"/>
      <c r="AP207" s="130"/>
      <c r="AZ207" s="130"/>
      <c r="BA207" s="130"/>
      <c r="BJ207" s="130"/>
      <c r="BT207" s="130"/>
      <c r="CD207" s="130"/>
      <c r="CN207" s="130"/>
      <c r="CX207" s="130"/>
      <c r="DH207" s="130"/>
      <c r="DR207" s="130"/>
      <c r="EB207" s="130"/>
      <c r="EL207" s="130"/>
      <c r="EV207" s="130"/>
      <c r="FF207" s="130"/>
      <c r="FP207" s="130"/>
      <c r="FZ207" s="130"/>
      <c r="GJ207" s="130"/>
      <c r="GT207" s="130"/>
      <c r="HD207" s="130"/>
      <c r="HN207" s="130"/>
      <c r="HX207" s="130"/>
    </row>
    <row xmlns:x14ac="http://schemas.microsoft.com/office/spreadsheetml/2009/9/ac" r="208" s="3" customFormat="true" x14ac:dyDescent="0.25">
      <c r="A208" s="405"/>
      <c r="B208" s="130"/>
      <c r="L208" s="130"/>
      <c r="V208" s="130"/>
      <c r="AF208" s="130"/>
      <c r="AP208" s="130"/>
      <c r="AZ208" s="130"/>
      <c r="BA208" s="130"/>
      <c r="BJ208" s="130"/>
      <c r="BT208" s="130"/>
      <c r="CD208" s="130"/>
      <c r="CN208" s="130"/>
      <c r="CX208" s="130"/>
      <c r="DH208" s="130"/>
      <c r="DR208" s="130"/>
      <c r="EB208" s="130"/>
      <c r="EL208" s="130"/>
      <c r="EV208" s="130"/>
      <c r="FF208" s="130"/>
      <c r="FP208" s="130"/>
      <c r="FZ208" s="130"/>
      <c r="GJ208" s="130"/>
      <c r="GT208" s="130"/>
      <c r="HD208" s="130"/>
      <c r="HN208" s="130"/>
      <c r="HX208" s="130"/>
    </row>
    <row xmlns:x14ac="http://schemas.microsoft.com/office/spreadsheetml/2009/9/ac" r="209" s="3" customFormat="true" x14ac:dyDescent="0.25">
      <c r="A209" s="405"/>
      <c r="B209" s="130"/>
      <c r="L209" s="130"/>
      <c r="V209" s="130"/>
      <c r="AF209" s="130"/>
      <c r="AP209" s="130"/>
      <c r="AZ209" s="130"/>
      <c r="BA209" s="130"/>
      <c r="BJ209" s="130"/>
      <c r="BT209" s="130"/>
      <c r="CD209" s="130"/>
      <c r="CN209" s="130"/>
      <c r="CX209" s="130"/>
      <c r="DH209" s="130"/>
      <c r="DR209" s="130"/>
      <c r="EB209" s="130"/>
      <c r="EL209" s="130"/>
      <c r="EV209" s="130"/>
      <c r="FF209" s="130"/>
      <c r="FP209" s="130"/>
      <c r="FZ209" s="130"/>
      <c r="GJ209" s="130"/>
      <c r="GT209" s="130"/>
      <c r="HD209" s="130"/>
      <c r="HN209" s="130"/>
      <c r="HX209" s="130"/>
    </row>
    <row xmlns:x14ac="http://schemas.microsoft.com/office/spreadsheetml/2009/9/ac" r="210" s="3" customFormat="true" x14ac:dyDescent="0.25">
      <c r="A210" s="405"/>
      <c r="B210" s="130"/>
      <c r="L210" s="130"/>
      <c r="V210" s="130"/>
      <c r="AF210" s="130"/>
      <c r="AP210" s="130"/>
      <c r="AZ210" s="130"/>
      <c r="BA210" s="130"/>
      <c r="BJ210" s="130"/>
      <c r="BT210" s="130"/>
      <c r="CD210" s="130"/>
      <c r="CN210" s="130"/>
      <c r="CX210" s="130"/>
      <c r="DH210" s="130"/>
      <c r="DR210" s="130"/>
      <c r="EB210" s="130"/>
      <c r="EL210" s="130"/>
      <c r="EV210" s="130"/>
      <c r="FF210" s="130"/>
      <c r="FP210" s="130"/>
      <c r="FZ210" s="130"/>
      <c r="GJ210" s="130"/>
      <c r="GT210" s="130"/>
      <c r="HD210" s="130"/>
      <c r="HN210" s="130"/>
      <c r="HX210" s="130"/>
    </row>
    <row xmlns:x14ac="http://schemas.microsoft.com/office/spreadsheetml/2009/9/ac" r="211" s="3" customFormat="true" x14ac:dyDescent="0.25">
      <c r="A211" s="405"/>
      <c r="B211" s="130"/>
      <c r="L211" s="130"/>
      <c r="V211" s="130"/>
      <c r="AF211" s="130"/>
      <c r="AP211" s="130"/>
      <c r="AZ211" s="130"/>
      <c r="BA211" s="130"/>
      <c r="BJ211" s="130"/>
      <c r="BT211" s="130"/>
      <c r="CD211" s="130"/>
      <c r="CN211" s="130"/>
      <c r="CX211" s="130"/>
      <c r="DH211" s="130"/>
      <c r="DR211" s="130"/>
      <c r="EB211" s="130"/>
      <c r="EL211" s="130"/>
      <c r="EV211" s="130"/>
      <c r="FF211" s="130"/>
      <c r="FP211" s="130"/>
      <c r="FZ211" s="130"/>
      <c r="GJ211" s="130"/>
      <c r="GT211" s="130"/>
      <c r="HD211" s="130"/>
      <c r="HN211" s="130"/>
      <c r="HX211" s="130"/>
    </row>
    <row xmlns:x14ac="http://schemas.microsoft.com/office/spreadsheetml/2009/9/ac" r="212" s="3" customFormat="true" x14ac:dyDescent="0.25">
      <c r="A212" s="405"/>
      <c r="B212" s="130"/>
      <c r="L212" s="130"/>
      <c r="V212" s="130"/>
      <c r="AF212" s="130"/>
      <c r="AP212" s="130"/>
      <c r="AZ212" s="130"/>
      <c r="BA212" s="130"/>
      <c r="BJ212" s="130"/>
      <c r="BT212" s="130"/>
      <c r="CD212" s="130"/>
      <c r="CN212" s="130"/>
      <c r="CX212" s="130"/>
      <c r="DH212" s="130"/>
      <c r="DR212" s="130"/>
      <c r="EB212" s="130"/>
      <c r="EL212" s="130"/>
      <c r="EV212" s="130"/>
      <c r="FF212" s="130"/>
      <c r="FP212" s="130"/>
      <c r="FZ212" s="130"/>
      <c r="GJ212" s="130"/>
      <c r="GT212" s="130"/>
      <c r="HD212" s="130"/>
      <c r="HN212" s="130"/>
      <c r="HX212" s="130"/>
    </row>
    <row xmlns:x14ac="http://schemas.microsoft.com/office/spreadsheetml/2009/9/ac" r="213" s="3" customFormat="true" x14ac:dyDescent="0.25">
      <c r="A213" s="405"/>
      <c r="B213" s="130"/>
      <c r="L213" s="130"/>
      <c r="V213" s="130"/>
      <c r="AF213" s="130"/>
      <c r="AP213" s="130"/>
      <c r="AZ213" s="130"/>
      <c r="BA213" s="130"/>
      <c r="BJ213" s="130"/>
      <c r="BT213" s="130"/>
      <c r="CD213" s="130"/>
      <c r="CN213" s="130"/>
      <c r="CX213" s="130"/>
      <c r="DH213" s="130"/>
      <c r="DR213" s="130"/>
      <c r="EB213" s="130"/>
      <c r="EL213" s="130"/>
      <c r="EV213" s="130"/>
      <c r="FF213" s="130"/>
      <c r="FP213" s="130"/>
      <c r="FZ213" s="130"/>
      <c r="GJ213" s="130"/>
      <c r="GT213" s="130"/>
      <c r="HD213" s="130"/>
      <c r="HN213" s="130"/>
      <c r="HX213" s="130"/>
    </row>
    <row xmlns:x14ac="http://schemas.microsoft.com/office/spreadsheetml/2009/9/ac" r="214" s="3" customFormat="true" x14ac:dyDescent="0.25">
      <c r="A214" s="405"/>
      <c r="B214" s="130"/>
      <c r="L214" s="130"/>
      <c r="V214" s="130"/>
      <c r="AF214" s="130"/>
      <c r="AP214" s="130"/>
      <c r="AZ214" s="130"/>
      <c r="BA214" s="130"/>
      <c r="BJ214" s="130"/>
      <c r="BT214" s="130"/>
      <c r="CD214" s="130"/>
      <c r="CN214" s="130"/>
      <c r="CX214" s="130"/>
      <c r="DH214" s="130"/>
      <c r="DR214" s="130"/>
      <c r="EB214" s="130"/>
      <c r="EL214" s="130"/>
      <c r="EV214" s="130"/>
      <c r="FF214" s="130"/>
      <c r="FP214" s="130"/>
      <c r="FZ214" s="130"/>
      <c r="GJ214" s="130"/>
      <c r="GT214" s="130"/>
      <c r="HD214" s="130"/>
      <c r="HN214" s="130"/>
      <c r="HX214" s="130"/>
    </row>
    <row xmlns:x14ac="http://schemas.microsoft.com/office/spreadsheetml/2009/9/ac" r="215" s="3" customFormat="true" x14ac:dyDescent="0.25">
      <c r="A215" s="405"/>
      <c r="B215" s="130"/>
      <c r="L215" s="130"/>
      <c r="V215" s="130"/>
      <c r="AF215" s="130"/>
      <c r="AP215" s="130"/>
      <c r="AZ215" s="130"/>
      <c r="BA215" s="130"/>
      <c r="BJ215" s="130"/>
      <c r="BT215" s="130"/>
      <c r="CD215" s="130"/>
      <c r="CN215" s="130"/>
      <c r="CX215" s="130"/>
      <c r="DH215" s="130"/>
      <c r="DR215" s="130"/>
      <c r="EB215" s="130"/>
      <c r="EL215" s="130"/>
      <c r="EV215" s="130"/>
      <c r="FF215" s="130"/>
      <c r="FP215" s="130"/>
      <c r="FZ215" s="130"/>
      <c r="GJ215" s="130"/>
      <c r="GT215" s="130"/>
      <c r="HD215" s="130"/>
      <c r="HN215" s="130"/>
      <c r="HX215" s="130"/>
    </row>
    <row xmlns:x14ac="http://schemas.microsoft.com/office/spreadsheetml/2009/9/ac" r="216" s="3" customFormat="true" x14ac:dyDescent="0.25">
      <c r="A216" s="405"/>
      <c r="B216" s="130"/>
      <c r="L216" s="130"/>
      <c r="V216" s="130"/>
      <c r="AF216" s="130"/>
      <c r="AP216" s="130"/>
      <c r="AZ216" s="130"/>
      <c r="BA216" s="130"/>
      <c r="BJ216" s="130"/>
      <c r="BT216" s="130"/>
      <c r="CD216" s="130"/>
      <c r="CN216" s="130"/>
      <c r="CX216" s="130"/>
      <c r="DH216" s="130"/>
      <c r="DR216" s="130"/>
      <c r="EB216" s="130"/>
      <c r="EL216" s="130"/>
      <c r="EV216" s="130"/>
      <c r="FF216" s="130"/>
      <c r="FP216" s="130"/>
      <c r="FZ216" s="130"/>
      <c r="GJ216" s="130"/>
      <c r="GT216" s="130"/>
      <c r="HD216" s="130"/>
      <c r="HN216" s="130"/>
      <c r="HX216" s="130"/>
    </row>
    <row xmlns:x14ac="http://schemas.microsoft.com/office/spreadsheetml/2009/9/ac" r="217" s="3" customFormat="true" x14ac:dyDescent="0.25">
      <c r="A217" s="405"/>
      <c r="B217" s="130"/>
      <c r="L217" s="130"/>
      <c r="V217" s="130"/>
      <c r="AF217" s="130"/>
      <c r="AP217" s="130"/>
      <c r="AZ217" s="130"/>
      <c r="BA217" s="130"/>
      <c r="BJ217" s="130"/>
      <c r="BT217" s="130"/>
      <c r="CD217" s="130"/>
      <c r="CN217" s="130"/>
      <c r="CX217" s="130"/>
      <c r="DH217" s="130"/>
      <c r="DR217" s="130"/>
      <c r="EB217" s="130"/>
      <c r="EL217" s="130"/>
      <c r="EV217" s="130"/>
      <c r="FF217" s="130"/>
      <c r="FP217" s="130"/>
      <c r="FZ217" s="130"/>
      <c r="GJ217" s="130"/>
      <c r="GT217" s="130"/>
      <c r="HD217" s="130"/>
      <c r="HN217" s="130"/>
      <c r="HX217" s="130"/>
    </row>
    <row xmlns:x14ac="http://schemas.microsoft.com/office/spreadsheetml/2009/9/ac" r="218" s="3" customFormat="true" x14ac:dyDescent="0.25">
      <c r="A218" s="405"/>
      <c r="B218" s="130"/>
      <c r="L218" s="130"/>
      <c r="V218" s="130"/>
      <c r="AF218" s="130"/>
      <c r="AP218" s="130"/>
      <c r="AZ218" s="130"/>
      <c r="BA218" s="130"/>
      <c r="BJ218" s="130"/>
      <c r="BT218" s="130"/>
      <c r="CD218" s="130"/>
      <c r="CN218" s="130"/>
      <c r="CX218" s="130"/>
      <c r="DH218" s="130"/>
      <c r="DR218" s="130"/>
      <c r="EB218" s="130"/>
      <c r="EL218" s="130"/>
      <c r="EV218" s="130"/>
      <c r="FF218" s="130"/>
      <c r="FP218" s="130"/>
      <c r="FZ218" s="130"/>
      <c r="GJ218" s="130"/>
      <c r="GT218" s="130"/>
      <c r="HD218" s="130"/>
      <c r="HN218" s="130"/>
      <c r="HX218" s="130"/>
    </row>
    <row xmlns:x14ac="http://schemas.microsoft.com/office/spreadsheetml/2009/9/ac" r="219" s="3" customFormat="true" x14ac:dyDescent="0.25">
      <c r="A219" s="405"/>
      <c r="B219" s="130"/>
      <c r="L219" s="130"/>
      <c r="V219" s="130"/>
      <c r="AF219" s="130"/>
      <c r="AP219" s="130"/>
      <c r="AZ219" s="130"/>
      <c r="BA219" s="130"/>
      <c r="BJ219" s="130"/>
      <c r="BT219" s="130"/>
      <c r="CD219" s="130"/>
      <c r="CN219" s="130"/>
      <c r="CX219" s="130"/>
      <c r="DH219" s="130"/>
      <c r="DR219" s="130"/>
      <c r="EB219" s="130"/>
      <c r="EL219" s="130"/>
      <c r="EV219" s="130"/>
      <c r="FF219" s="130"/>
      <c r="FP219" s="130"/>
      <c r="FZ219" s="130"/>
      <c r="GJ219" s="130"/>
      <c r="GT219" s="130"/>
      <c r="HD219" s="130"/>
      <c r="HN219" s="130"/>
      <c r="HX219" s="130"/>
    </row>
    <row xmlns:x14ac="http://schemas.microsoft.com/office/spreadsheetml/2009/9/ac" r="220" s="3" customFormat="true" x14ac:dyDescent="0.25">
      <c r="A220" s="405"/>
      <c r="B220" s="130"/>
      <c r="L220" s="130"/>
      <c r="V220" s="130"/>
      <c r="AF220" s="130"/>
      <c r="AP220" s="130"/>
      <c r="AZ220" s="130"/>
      <c r="BA220" s="130"/>
      <c r="BJ220" s="130"/>
      <c r="BT220" s="130"/>
      <c r="CD220" s="130"/>
      <c r="CN220" s="130"/>
      <c r="CX220" s="130"/>
      <c r="DH220" s="130"/>
      <c r="DR220" s="130"/>
      <c r="EB220" s="130"/>
      <c r="EL220" s="130"/>
      <c r="EV220" s="130"/>
      <c r="FF220" s="130"/>
      <c r="FP220" s="130"/>
      <c r="FZ220" s="130"/>
      <c r="GJ220" s="130"/>
      <c r="GT220" s="130"/>
      <c r="HD220" s="130"/>
      <c r="HN220" s="130"/>
      <c r="HX220" s="130"/>
    </row>
    <row xmlns:x14ac="http://schemas.microsoft.com/office/spreadsheetml/2009/9/ac" r="221" s="3" customFormat="true" x14ac:dyDescent="0.25">
      <c r="A221" s="405"/>
      <c r="B221" s="130"/>
      <c r="L221" s="130"/>
      <c r="V221" s="130"/>
      <c r="AF221" s="130"/>
      <c r="AP221" s="130"/>
      <c r="AZ221" s="130"/>
      <c r="BA221" s="130"/>
      <c r="BJ221" s="130"/>
      <c r="BT221" s="130"/>
      <c r="CD221" s="130"/>
      <c r="CN221" s="130"/>
      <c r="CX221" s="130"/>
      <c r="DH221" s="130"/>
      <c r="DR221" s="130"/>
      <c r="EB221" s="130"/>
      <c r="EL221" s="130"/>
      <c r="EV221" s="130"/>
      <c r="FF221" s="130"/>
      <c r="FP221" s="130"/>
      <c r="FZ221" s="130"/>
      <c r="GJ221" s="130"/>
      <c r="GT221" s="130"/>
      <c r="HD221" s="130"/>
      <c r="HN221" s="130"/>
      <c r="HX221" s="130"/>
    </row>
    <row xmlns:x14ac="http://schemas.microsoft.com/office/spreadsheetml/2009/9/ac" r="222" s="3" customFormat="true" x14ac:dyDescent="0.25">
      <c r="A222" s="405"/>
      <c r="B222" s="130"/>
      <c r="L222" s="130"/>
      <c r="V222" s="130"/>
      <c r="AF222" s="130"/>
      <c r="AP222" s="130"/>
      <c r="AZ222" s="130"/>
      <c r="BA222" s="130"/>
      <c r="BJ222" s="130"/>
      <c r="BT222" s="130"/>
      <c r="CD222" s="130"/>
      <c r="CN222" s="130"/>
      <c r="CX222" s="130"/>
      <c r="DH222" s="130"/>
      <c r="DR222" s="130"/>
      <c r="EB222" s="130"/>
      <c r="EL222" s="130"/>
      <c r="EV222" s="130"/>
      <c r="FF222" s="130"/>
      <c r="FP222" s="130"/>
      <c r="FZ222" s="130"/>
      <c r="GJ222" s="130"/>
      <c r="GT222" s="130"/>
      <c r="HD222" s="130"/>
      <c r="HN222" s="130"/>
      <c r="HX222" s="130"/>
    </row>
    <row xmlns:x14ac="http://schemas.microsoft.com/office/spreadsheetml/2009/9/ac" r="223" s="3" customFormat="true" x14ac:dyDescent="0.25">
      <c r="A223" s="405"/>
      <c r="B223" s="130"/>
      <c r="L223" s="130"/>
      <c r="V223" s="130"/>
      <c r="AF223" s="130"/>
      <c r="AP223" s="130"/>
      <c r="AZ223" s="130"/>
      <c r="BA223" s="130"/>
      <c r="BJ223" s="130"/>
      <c r="BT223" s="130"/>
      <c r="CD223" s="130"/>
      <c r="CN223" s="130"/>
      <c r="CX223" s="130"/>
      <c r="DH223" s="130"/>
      <c r="DR223" s="130"/>
      <c r="EB223" s="130"/>
      <c r="EL223" s="130"/>
      <c r="EV223" s="130"/>
      <c r="FF223" s="130"/>
      <c r="FP223" s="130"/>
      <c r="FZ223" s="130"/>
      <c r="GJ223" s="130"/>
      <c r="GT223" s="130"/>
      <c r="HD223" s="130"/>
      <c r="HN223" s="130"/>
      <c r="HX223" s="130"/>
    </row>
    <row xmlns:x14ac="http://schemas.microsoft.com/office/spreadsheetml/2009/9/ac" r="224" s="3" customFormat="true" x14ac:dyDescent="0.25">
      <c r="A224" s="405"/>
      <c r="B224" s="130"/>
      <c r="L224" s="130"/>
      <c r="V224" s="130"/>
      <c r="AF224" s="130"/>
      <c r="AP224" s="130"/>
      <c r="AZ224" s="130"/>
      <c r="BA224" s="130"/>
      <c r="BJ224" s="130"/>
      <c r="BT224" s="130"/>
      <c r="CD224" s="130"/>
      <c r="CN224" s="130"/>
      <c r="CX224" s="130"/>
      <c r="DH224" s="130"/>
      <c r="DR224" s="130"/>
      <c r="EB224" s="130"/>
      <c r="EL224" s="130"/>
      <c r="EV224" s="130"/>
      <c r="FF224" s="130"/>
      <c r="FP224" s="130"/>
      <c r="FZ224" s="130"/>
      <c r="GJ224" s="130"/>
      <c r="GT224" s="130"/>
      <c r="HD224" s="130"/>
      <c r="HN224" s="130"/>
      <c r="HX224" s="130"/>
    </row>
    <row xmlns:x14ac="http://schemas.microsoft.com/office/spreadsheetml/2009/9/ac" r="225" s="3" customFormat="true" x14ac:dyDescent="0.25">
      <c r="A225" s="405"/>
      <c r="B225" s="130"/>
      <c r="L225" s="130"/>
      <c r="V225" s="130"/>
      <c r="AF225" s="130"/>
      <c r="AP225" s="130"/>
      <c r="AZ225" s="130"/>
      <c r="BA225" s="130"/>
      <c r="BJ225" s="130"/>
      <c r="BT225" s="130"/>
      <c r="CD225" s="130"/>
      <c r="CN225" s="130"/>
      <c r="CX225" s="130"/>
      <c r="DH225" s="130"/>
      <c r="DR225" s="130"/>
      <c r="EB225" s="130"/>
      <c r="EL225" s="130"/>
      <c r="EV225" s="130"/>
      <c r="FF225" s="130"/>
      <c r="FP225" s="130"/>
      <c r="FZ225" s="130"/>
      <c r="GJ225" s="130"/>
      <c r="GT225" s="130"/>
      <c r="HD225" s="130"/>
      <c r="HN225" s="130"/>
      <c r="HX225" s="130"/>
    </row>
    <row xmlns:x14ac="http://schemas.microsoft.com/office/spreadsheetml/2009/9/ac" r="226" s="3" customFormat="true" x14ac:dyDescent="0.25">
      <c r="A226" s="405"/>
      <c r="B226" s="130"/>
      <c r="L226" s="130"/>
      <c r="V226" s="130"/>
      <c r="AF226" s="130"/>
      <c r="AP226" s="130"/>
      <c r="AZ226" s="130"/>
      <c r="BA226" s="130"/>
      <c r="BJ226" s="130"/>
      <c r="BT226" s="130"/>
      <c r="CD226" s="130"/>
      <c r="CN226" s="130"/>
      <c r="CX226" s="130"/>
      <c r="DH226" s="130"/>
      <c r="DR226" s="130"/>
      <c r="EB226" s="130"/>
      <c r="EL226" s="130"/>
      <c r="EV226" s="130"/>
      <c r="FF226" s="130"/>
      <c r="FP226" s="130"/>
      <c r="FZ226" s="130"/>
      <c r="GJ226" s="130"/>
      <c r="GT226" s="130"/>
      <c r="HD226" s="130"/>
      <c r="HN226" s="130"/>
      <c r="HX226" s="130"/>
    </row>
    <row xmlns:x14ac="http://schemas.microsoft.com/office/spreadsheetml/2009/9/ac" r="227" s="3" customFormat="true" x14ac:dyDescent="0.25">
      <c r="A227" s="405"/>
      <c r="B227" s="130"/>
      <c r="L227" s="130"/>
      <c r="V227" s="130"/>
      <c r="AF227" s="130"/>
      <c r="AP227" s="130"/>
      <c r="AZ227" s="130"/>
      <c r="BA227" s="130"/>
      <c r="BJ227" s="130"/>
      <c r="BT227" s="130"/>
      <c r="CD227" s="130"/>
      <c r="CN227" s="130"/>
      <c r="CX227" s="130"/>
      <c r="DH227" s="130"/>
      <c r="DR227" s="130"/>
      <c r="EB227" s="130"/>
      <c r="EL227" s="130"/>
      <c r="EV227" s="130"/>
      <c r="FF227" s="130"/>
      <c r="FP227" s="130"/>
      <c r="FZ227" s="130"/>
      <c r="GJ227" s="130"/>
      <c r="GT227" s="130"/>
      <c r="HD227" s="130"/>
      <c r="HN227" s="130"/>
      <c r="HX227" s="130"/>
    </row>
    <row xmlns:x14ac="http://schemas.microsoft.com/office/spreadsheetml/2009/9/ac" r="228" s="3" customFormat="true" x14ac:dyDescent="0.25">
      <c r="A228" s="405"/>
      <c r="B228" s="130"/>
      <c r="L228" s="130"/>
      <c r="V228" s="130"/>
      <c r="AF228" s="130"/>
      <c r="AP228" s="130"/>
      <c r="AZ228" s="130"/>
      <c r="BA228" s="130"/>
      <c r="BJ228" s="130"/>
      <c r="BT228" s="130"/>
      <c r="CD228" s="130"/>
      <c r="CN228" s="130"/>
      <c r="CX228" s="130"/>
      <c r="DH228" s="130"/>
      <c r="DR228" s="130"/>
      <c r="EB228" s="130"/>
      <c r="EL228" s="130"/>
      <c r="EV228" s="130"/>
      <c r="FF228" s="130"/>
      <c r="FP228" s="130"/>
      <c r="FZ228" s="130"/>
      <c r="GJ228" s="130"/>
      <c r="GT228" s="130"/>
      <c r="HD228" s="130"/>
      <c r="HN228" s="130"/>
      <c r="HX228" s="130"/>
    </row>
    <row xmlns:x14ac="http://schemas.microsoft.com/office/spreadsheetml/2009/9/ac" r="229" s="3" customFormat="true" x14ac:dyDescent="0.25">
      <c r="A229" s="405"/>
      <c r="B229" s="130"/>
      <c r="L229" s="130"/>
      <c r="V229" s="130"/>
      <c r="AF229" s="130"/>
      <c r="AP229" s="130"/>
      <c r="AZ229" s="130"/>
      <c r="BA229" s="130"/>
      <c r="BJ229" s="130"/>
      <c r="BT229" s="130"/>
      <c r="CD229" s="130"/>
      <c r="CN229" s="130"/>
      <c r="CX229" s="130"/>
      <c r="DH229" s="130"/>
      <c r="DR229" s="130"/>
      <c r="EB229" s="130"/>
      <c r="EL229" s="130"/>
      <c r="EV229" s="130"/>
      <c r="FF229" s="130"/>
      <c r="FP229" s="130"/>
      <c r="FZ229" s="130"/>
      <c r="GJ229" s="130"/>
      <c r="GT229" s="130"/>
      <c r="HD229" s="130"/>
      <c r="HN229" s="130"/>
      <c r="HX229" s="130"/>
    </row>
    <row xmlns:x14ac="http://schemas.microsoft.com/office/spreadsheetml/2009/9/ac" r="230" s="3" customFormat="true" x14ac:dyDescent="0.25">
      <c r="A230" s="405"/>
      <c r="B230" s="130"/>
      <c r="L230" s="130"/>
      <c r="V230" s="130"/>
      <c r="AF230" s="130"/>
      <c r="AP230" s="130"/>
      <c r="AZ230" s="130"/>
      <c r="BA230" s="130"/>
      <c r="BJ230" s="130"/>
      <c r="BT230" s="130"/>
      <c r="CD230" s="130"/>
      <c r="CN230" s="130"/>
      <c r="CX230" s="130"/>
      <c r="DH230" s="130"/>
      <c r="DR230" s="130"/>
      <c r="EB230" s="130"/>
      <c r="EL230" s="130"/>
      <c r="EV230" s="130"/>
      <c r="FF230" s="130"/>
      <c r="FP230" s="130"/>
      <c r="FZ230" s="130"/>
      <c r="GJ230" s="130"/>
      <c r="GT230" s="130"/>
      <c r="HD230" s="130"/>
      <c r="HN230" s="130"/>
      <c r="HX230" s="130"/>
    </row>
    <row xmlns:x14ac="http://schemas.microsoft.com/office/spreadsheetml/2009/9/ac" r="231" s="3" customFormat="true" x14ac:dyDescent="0.25">
      <c r="A231" s="405"/>
      <c r="B231" s="130"/>
      <c r="L231" s="130"/>
      <c r="V231" s="130"/>
      <c r="AF231" s="130"/>
      <c r="AP231" s="130"/>
      <c r="AZ231" s="130"/>
      <c r="BA231" s="130"/>
      <c r="BJ231" s="130"/>
      <c r="BT231" s="130"/>
      <c r="CD231" s="130"/>
      <c r="CN231" s="130"/>
      <c r="CX231" s="130"/>
      <c r="DH231" s="130"/>
      <c r="DR231" s="130"/>
      <c r="EB231" s="130"/>
      <c r="EL231" s="130"/>
      <c r="EV231" s="130"/>
      <c r="FF231" s="130"/>
      <c r="FP231" s="130"/>
      <c r="FZ231" s="130"/>
      <c r="GJ231" s="130"/>
      <c r="GT231" s="130"/>
      <c r="HD231" s="130"/>
      <c r="HN231" s="130"/>
      <c r="HX231" s="130"/>
    </row>
    <row xmlns:x14ac="http://schemas.microsoft.com/office/spreadsheetml/2009/9/ac" r="232" s="3" customFormat="true" x14ac:dyDescent="0.25">
      <c r="A232" s="405"/>
      <c r="B232" s="130"/>
      <c r="L232" s="130"/>
      <c r="V232" s="130"/>
      <c r="AF232" s="130"/>
      <c r="AP232" s="130"/>
      <c r="AZ232" s="130"/>
      <c r="BA232" s="130"/>
      <c r="BJ232" s="130"/>
      <c r="BT232" s="130"/>
      <c r="CD232" s="130"/>
      <c r="CN232" s="130"/>
      <c r="CX232" s="130"/>
      <c r="DH232" s="130"/>
      <c r="DR232" s="130"/>
      <c r="EB232" s="130"/>
      <c r="EL232" s="130"/>
      <c r="EV232" s="130"/>
      <c r="FF232" s="130"/>
      <c r="FP232" s="130"/>
      <c r="FZ232" s="130"/>
      <c r="GJ232" s="130"/>
      <c r="GT232" s="130"/>
      <c r="HD232" s="130"/>
      <c r="HN232" s="130"/>
      <c r="HX232" s="130"/>
    </row>
    <row xmlns:x14ac="http://schemas.microsoft.com/office/spreadsheetml/2009/9/ac" r="233" s="3" customFormat="true" x14ac:dyDescent="0.25">
      <c r="A233" s="405"/>
      <c r="B233" s="130"/>
      <c r="L233" s="130"/>
      <c r="V233" s="130"/>
      <c r="AF233" s="130"/>
      <c r="AP233" s="130"/>
      <c r="AZ233" s="130"/>
      <c r="BA233" s="130"/>
      <c r="BJ233" s="130"/>
      <c r="BT233" s="130"/>
      <c r="CD233" s="130"/>
      <c r="CN233" s="130"/>
      <c r="CX233" s="130"/>
      <c r="DH233" s="130"/>
      <c r="DR233" s="130"/>
      <c r="EB233" s="130"/>
      <c r="EL233" s="130"/>
      <c r="EV233" s="130"/>
      <c r="FF233" s="130"/>
      <c r="FP233" s="130"/>
      <c r="FZ233" s="130"/>
      <c r="GJ233" s="130"/>
      <c r="GT233" s="130"/>
      <c r="HD233" s="130"/>
      <c r="HN233" s="130"/>
      <c r="HX233" s="130"/>
    </row>
    <row xmlns:x14ac="http://schemas.microsoft.com/office/spreadsheetml/2009/9/ac" r="234" s="3" customFormat="true" x14ac:dyDescent="0.25">
      <c r="A234" s="405"/>
      <c r="B234" s="130"/>
      <c r="L234" s="130"/>
      <c r="V234" s="130"/>
      <c r="AF234" s="130"/>
      <c r="AP234" s="130"/>
      <c r="AZ234" s="130"/>
      <c r="BA234" s="130"/>
      <c r="BJ234" s="130"/>
      <c r="BT234" s="130"/>
      <c r="CD234" s="130"/>
      <c r="CN234" s="130"/>
      <c r="CX234" s="130"/>
      <c r="DH234" s="130"/>
      <c r="DR234" s="130"/>
      <c r="EB234" s="130"/>
      <c r="EL234" s="130"/>
      <c r="EV234" s="130"/>
      <c r="FF234" s="130"/>
      <c r="FP234" s="130"/>
      <c r="FZ234" s="130"/>
      <c r="GJ234" s="130"/>
      <c r="GT234" s="130"/>
      <c r="HD234" s="130"/>
      <c r="HN234" s="130"/>
      <c r="HX234" s="130"/>
    </row>
    <row xmlns:x14ac="http://schemas.microsoft.com/office/spreadsheetml/2009/9/ac" r="235" s="3" customFormat="true" x14ac:dyDescent="0.25">
      <c r="A235" s="405"/>
      <c r="B235" s="130"/>
      <c r="L235" s="130"/>
      <c r="V235" s="130"/>
      <c r="AF235" s="130"/>
      <c r="AP235" s="130"/>
      <c r="AZ235" s="130"/>
      <c r="BA235" s="130"/>
      <c r="BJ235" s="130"/>
      <c r="BT235" s="130"/>
      <c r="CD235" s="130"/>
      <c r="CN235" s="130"/>
      <c r="CX235" s="130"/>
      <c r="DH235" s="130"/>
      <c r="DR235" s="130"/>
      <c r="EB235" s="130"/>
      <c r="EL235" s="130"/>
      <c r="EV235" s="130"/>
      <c r="FF235" s="130"/>
      <c r="FP235" s="130"/>
      <c r="FZ235" s="130"/>
      <c r="GJ235" s="130"/>
      <c r="GT235" s="130"/>
      <c r="HD235" s="130"/>
      <c r="HN235" s="130"/>
      <c r="HX235" s="130"/>
    </row>
    <row xmlns:x14ac="http://schemas.microsoft.com/office/spreadsheetml/2009/9/ac" r="236" s="3" customFormat="true" x14ac:dyDescent="0.25">
      <c r="A236" s="405"/>
      <c r="B236" s="130"/>
      <c r="L236" s="130"/>
      <c r="V236" s="130"/>
      <c r="AF236" s="130"/>
      <c r="AP236" s="130"/>
      <c r="AZ236" s="130"/>
      <c r="BA236" s="130"/>
      <c r="BJ236" s="130"/>
      <c r="BT236" s="130"/>
      <c r="CD236" s="130"/>
      <c r="CN236" s="130"/>
      <c r="CX236" s="130"/>
      <c r="DH236" s="130"/>
      <c r="DR236" s="130"/>
      <c r="EB236" s="130"/>
      <c r="EL236" s="130"/>
      <c r="EV236" s="130"/>
      <c r="FF236" s="130"/>
      <c r="FP236" s="130"/>
      <c r="FZ236" s="130"/>
      <c r="GJ236" s="130"/>
      <c r="GT236" s="130"/>
      <c r="HD236" s="130"/>
      <c r="HN236" s="130"/>
      <c r="HX236" s="130"/>
    </row>
    <row xmlns:x14ac="http://schemas.microsoft.com/office/spreadsheetml/2009/9/ac" r="237" s="3" customFormat="true" x14ac:dyDescent="0.25">
      <c r="A237" s="405"/>
      <c r="B237" s="130"/>
      <c r="L237" s="130"/>
      <c r="V237" s="130"/>
      <c r="AF237" s="130"/>
      <c r="AP237" s="130"/>
      <c r="AZ237" s="130"/>
      <c r="BA237" s="130"/>
      <c r="BJ237" s="130"/>
      <c r="BT237" s="130"/>
      <c r="CD237" s="130"/>
      <c r="CN237" s="130"/>
      <c r="CX237" s="130"/>
      <c r="DH237" s="130"/>
      <c r="DR237" s="130"/>
      <c r="EB237" s="130"/>
      <c r="EL237" s="130"/>
      <c r="EV237" s="130"/>
      <c r="FF237" s="130"/>
      <c r="FP237" s="130"/>
      <c r="FZ237" s="130"/>
      <c r="GJ237" s="130"/>
      <c r="GT237" s="130"/>
      <c r="HD237" s="130"/>
      <c r="HN237" s="130"/>
      <c r="HX237" s="130"/>
    </row>
    <row xmlns:x14ac="http://schemas.microsoft.com/office/spreadsheetml/2009/9/ac" r="238" s="3" customFormat="true" x14ac:dyDescent="0.25">
      <c r="A238" s="405"/>
      <c r="B238" s="130"/>
      <c r="L238" s="130"/>
      <c r="V238" s="130"/>
      <c r="AF238" s="130"/>
      <c r="AP238" s="130"/>
      <c r="AZ238" s="130"/>
      <c r="BA238" s="130"/>
      <c r="BJ238" s="130"/>
      <c r="BT238" s="130"/>
      <c r="CD238" s="130"/>
      <c r="CN238" s="130"/>
      <c r="CX238" s="130"/>
      <c r="DH238" s="130"/>
      <c r="DR238" s="130"/>
      <c r="EB238" s="130"/>
      <c r="EL238" s="130"/>
      <c r="EV238" s="130"/>
      <c r="FF238" s="130"/>
      <c r="FP238" s="130"/>
      <c r="FZ238" s="130"/>
      <c r="GJ238" s="130"/>
      <c r="GT238" s="130"/>
      <c r="HD238" s="130"/>
      <c r="HN238" s="130"/>
      <c r="HX238" s="130"/>
    </row>
    <row xmlns:x14ac="http://schemas.microsoft.com/office/spreadsheetml/2009/9/ac" r="239" s="3" customFormat="true" x14ac:dyDescent="0.25">
      <c r="A239" s="405"/>
      <c r="B239" s="130"/>
      <c r="L239" s="130"/>
      <c r="V239" s="130"/>
      <c r="AF239" s="130"/>
      <c r="AP239" s="130"/>
      <c r="AZ239" s="130"/>
      <c r="BA239" s="130"/>
      <c r="BJ239" s="130"/>
      <c r="BT239" s="130"/>
      <c r="CD239" s="130"/>
      <c r="CN239" s="130"/>
      <c r="CX239" s="130"/>
      <c r="DH239" s="130"/>
      <c r="DR239" s="130"/>
      <c r="EB239" s="130"/>
      <c r="EL239" s="130"/>
      <c r="EV239" s="130"/>
      <c r="FF239" s="130"/>
      <c r="FP239" s="130"/>
      <c r="FZ239" s="130"/>
      <c r="GJ239" s="130"/>
      <c r="GT239" s="130"/>
      <c r="HD239" s="130"/>
      <c r="HN239" s="130"/>
      <c r="HX239" s="130"/>
    </row>
    <row xmlns:x14ac="http://schemas.microsoft.com/office/spreadsheetml/2009/9/ac" r="240" s="3" customFormat="true" x14ac:dyDescent="0.25">
      <c r="A240" s="405"/>
      <c r="B240" s="130"/>
      <c r="L240" s="130"/>
      <c r="V240" s="130"/>
      <c r="AF240" s="130"/>
      <c r="AP240" s="130"/>
      <c r="AZ240" s="130"/>
      <c r="BA240" s="130"/>
      <c r="BJ240" s="130"/>
      <c r="BT240" s="130"/>
      <c r="CD240" s="130"/>
      <c r="CN240" s="130"/>
      <c r="CX240" s="130"/>
      <c r="DH240" s="130"/>
      <c r="DR240" s="130"/>
      <c r="EB240" s="130"/>
      <c r="EL240" s="130"/>
      <c r="EV240" s="130"/>
      <c r="FF240" s="130"/>
      <c r="FP240" s="130"/>
      <c r="FZ240" s="130"/>
      <c r="GJ240" s="130"/>
      <c r="GT240" s="130"/>
      <c r="HD240" s="130"/>
      <c r="HN240" s="130"/>
      <c r="HX240" s="130"/>
    </row>
    <row xmlns:x14ac="http://schemas.microsoft.com/office/spreadsheetml/2009/9/ac" r="241" s="3" customFormat="true" x14ac:dyDescent="0.25">
      <c r="A241" s="405"/>
      <c r="B241" s="130"/>
      <c r="L241" s="130"/>
      <c r="V241" s="130"/>
      <c r="AF241" s="130"/>
      <c r="AP241" s="130"/>
      <c r="AZ241" s="130"/>
      <c r="BA241" s="130"/>
      <c r="BJ241" s="130"/>
      <c r="BT241" s="130"/>
      <c r="CD241" s="130"/>
      <c r="CN241" s="130"/>
      <c r="CX241" s="130"/>
      <c r="DH241" s="130"/>
      <c r="DR241" s="130"/>
      <c r="EB241" s="130"/>
      <c r="EL241" s="130"/>
      <c r="EV241" s="130"/>
      <c r="FF241" s="130"/>
      <c r="FP241" s="130"/>
      <c r="FZ241" s="130"/>
      <c r="GJ241" s="130"/>
      <c r="GT241" s="130"/>
      <c r="HD241" s="130"/>
      <c r="HN241" s="130"/>
      <c r="HX241" s="130"/>
    </row>
    <row xmlns:x14ac="http://schemas.microsoft.com/office/spreadsheetml/2009/9/ac" r="242" s="3" customFormat="true" x14ac:dyDescent="0.25">
      <c r="A242" s="405"/>
      <c r="B242" s="130"/>
      <c r="L242" s="130"/>
      <c r="V242" s="130"/>
      <c r="AF242" s="130"/>
      <c r="AP242" s="130"/>
      <c r="AZ242" s="130"/>
      <c r="BA242" s="130"/>
      <c r="BJ242" s="130"/>
      <c r="BT242" s="130"/>
      <c r="CD242" s="130"/>
      <c r="CN242" s="130"/>
      <c r="CX242" s="130"/>
      <c r="DH242" s="130"/>
      <c r="DR242" s="130"/>
      <c r="EB242" s="130"/>
      <c r="EL242" s="130"/>
      <c r="EV242" s="130"/>
      <c r="FF242" s="130"/>
      <c r="FP242" s="130"/>
      <c r="FZ242" s="130"/>
      <c r="GJ242" s="130"/>
      <c r="GT242" s="130"/>
      <c r="HD242" s="130"/>
      <c r="HN242" s="130"/>
      <c r="HX242" s="130"/>
    </row>
    <row xmlns:x14ac="http://schemas.microsoft.com/office/spreadsheetml/2009/9/ac" r="243" s="3" customFormat="true" x14ac:dyDescent="0.25">
      <c r="A243" s="405"/>
      <c r="B243" s="130"/>
      <c r="L243" s="130"/>
      <c r="V243" s="130"/>
      <c r="AF243" s="130"/>
      <c r="AP243" s="130"/>
      <c r="AZ243" s="130"/>
      <c r="BA243" s="130"/>
      <c r="BJ243" s="130"/>
      <c r="BT243" s="130"/>
      <c r="CD243" s="130"/>
      <c r="CN243" s="130"/>
      <c r="CX243" s="130"/>
      <c r="DH243" s="130"/>
      <c r="DR243" s="130"/>
      <c r="EB243" s="130"/>
      <c r="EL243" s="130"/>
      <c r="EV243" s="130"/>
      <c r="FF243" s="130"/>
      <c r="FP243" s="130"/>
      <c r="FZ243" s="130"/>
      <c r="GJ243" s="130"/>
      <c r="GT243" s="130"/>
      <c r="HD243" s="130"/>
      <c r="HN243" s="130"/>
      <c r="HX243" s="130"/>
    </row>
    <row xmlns:x14ac="http://schemas.microsoft.com/office/spreadsheetml/2009/9/ac" r="244" s="3" customFormat="true" x14ac:dyDescent="0.25">
      <c r="A244" s="405"/>
      <c r="B244" s="130"/>
      <c r="L244" s="130"/>
      <c r="V244" s="130"/>
      <c r="AF244" s="130"/>
      <c r="AP244" s="130"/>
      <c r="AZ244" s="130"/>
      <c r="BA244" s="130"/>
      <c r="BJ244" s="130"/>
      <c r="BT244" s="130"/>
      <c r="CD244" s="130"/>
      <c r="CN244" s="130"/>
      <c r="CX244" s="130"/>
      <c r="DH244" s="130"/>
      <c r="DR244" s="130"/>
      <c r="EB244" s="130"/>
      <c r="EL244" s="130"/>
      <c r="EV244" s="130"/>
      <c r="FF244" s="130"/>
      <c r="FP244" s="130"/>
      <c r="FZ244" s="130"/>
      <c r="GJ244" s="130"/>
      <c r="GT244" s="130"/>
      <c r="HD244" s="130"/>
      <c r="HN244" s="130"/>
      <c r="HX244" s="130"/>
    </row>
    <row xmlns:x14ac="http://schemas.microsoft.com/office/spreadsheetml/2009/9/ac" r="245" s="3" customFormat="true" x14ac:dyDescent="0.25">
      <c r="A245" s="405"/>
      <c r="B245" s="130"/>
      <c r="L245" s="130"/>
      <c r="V245" s="130"/>
      <c r="AF245" s="130"/>
      <c r="AP245" s="130"/>
      <c r="AZ245" s="130"/>
      <c r="BA245" s="130"/>
      <c r="BJ245" s="130"/>
      <c r="BT245" s="130"/>
      <c r="CD245" s="130"/>
      <c r="CN245" s="130"/>
      <c r="CX245" s="130"/>
      <c r="DH245" s="130"/>
      <c r="DR245" s="130"/>
      <c r="EB245" s="130"/>
      <c r="EL245" s="130"/>
      <c r="EV245" s="130"/>
      <c r="FF245" s="130"/>
      <c r="FP245" s="130"/>
      <c r="FZ245" s="130"/>
      <c r="GJ245" s="130"/>
      <c r="GT245" s="130"/>
      <c r="HD245" s="130"/>
      <c r="HN245" s="130"/>
      <c r="HX245" s="130"/>
    </row>
    <row xmlns:x14ac="http://schemas.microsoft.com/office/spreadsheetml/2009/9/ac" r="246" s="3" customFormat="true" x14ac:dyDescent="0.25">
      <c r="A246" s="405"/>
      <c r="B246" s="130"/>
      <c r="L246" s="130"/>
      <c r="V246" s="130"/>
      <c r="AF246" s="130"/>
      <c r="AP246" s="130"/>
      <c r="AZ246" s="130"/>
      <c r="BA246" s="130"/>
      <c r="BJ246" s="130"/>
      <c r="BT246" s="130"/>
      <c r="CD246" s="130"/>
      <c r="CN246" s="130"/>
      <c r="CX246" s="130"/>
      <c r="DH246" s="130"/>
      <c r="DR246" s="130"/>
      <c r="EB246" s="130"/>
      <c r="EL246" s="130"/>
      <c r="EV246" s="130"/>
      <c r="FF246" s="130"/>
      <c r="FP246" s="130"/>
      <c r="FZ246" s="130"/>
      <c r="GJ246" s="130"/>
      <c r="GT246" s="130"/>
      <c r="HD246" s="130"/>
      <c r="HN246" s="130"/>
      <c r="HX246" s="130"/>
    </row>
    <row xmlns:x14ac="http://schemas.microsoft.com/office/spreadsheetml/2009/9/ac" r="247" s="3" customFormat="true" x14ac:dyDescent="0.25">
      <c r="A247" s="405"/>
      <c r="B247" s="130"/>
      <c r="L247" s="130"/>
      <c r="V247" s="130"/>
      <c r="AF247" s="130"/>
      <c r="AP247" s="130"/>
      <c r="AZ247" s="130"/>
      <c r="BA247" s="130"/>
      <c r="BJ247" s="130"/>
      <c r="BT247" s="130"/>
      <c r="CD247" s="130"/>
      <c r="CN247" s="130"/>
      <c r="CX247" s="130"/>
      <c r="DH247" s="130"/>
      <c r="DR247" s="130"/>
      <c r="EB247" s="130"/>
      <c r="EL247" s="130"/>
      <c r="EV247" s="130"/>
      <c r="FF247" s="130"/>
      <c r="FP247" s="130"/>
      <c r="FZ247" s="130"/>
      <c r="GJ247" s="130"/>
      <c r="GT247" s="130"/>
      <c r="HD247" s="130"/>
      <c r="HN247" s="130"/>
      <c r="HX247" s="130"/>
    </row>
    <row xmlns:x14ac="http://schemas.microsoft.com/office/spreadsheetml/2009/9/ac" r="248" s="3" customFormat="true" x14ac:dyDescent="0.25">
      <c r="A248" s="405"/>
      <c r="B248" s="130"/>
      <c r="L248" s="130"/>
      <c r="V248" s="130"/>
      <c r="AF248" s="130"/>
      <c r="AP248" s="130"/>
      <c r="AZ248" s="130"/>
      <c r="BA248" s="130"/>
      <c r="BJ248" s="130"/>
      <c r="BT248" s="130"/>
      <c r="CD248" s="130"/>
      <c r="CN248" s="130"/>
      <c r="CX248" s="130"/>
      <c r="DH248" s="130"/>
      <c r="DR248" s="130"/>
      <c r="EB248" s="130"/>
      <c r="EL248" s="130"/>
      <c r="EV248" s="130"/>
      <c r="FF248" s="130"/>
      <c r="FP248" s="130"/>
      <c r="FZ248" s="130"/>
      <c r="GJ248" s="130"/>
      <c r="GT248" s="130"/>
      <c r="HD248" s="130"/>
      <c r="HN248" s="130"/>
      <c r="HX248" s="130"/>
    </row>
    <row xmlns:x14ac="http://schemas.microsoft.com/office/spreadsheetml/2009/9/ac" r="249" s="3" customFormat="true" x14ac:dyDescent="0.25">
      <c r="A249" s="405"/>
      <c r="B249" s="130"/>
      <c r="L249" s="130"/>
      <c r="V249" s="130"/>
      <c r="AF249" s="130"/>
      <c r="AP249" s="130"/>
      <c r="AZ249" s="130"/>
      <c r="BA249" s="130"/>
      <c r="BJ249" s="130"/>
      <c r="BT249" s="130"/>
      <c r="CD249" s="130"/>
      <c r="CN249" s="130"/>
      <c r="CX249" s="130"/>
      <c r="DH249" s="130"/>
      <c r="DR249" s="130"/>
      <c r="EB249" s="130"/>
      <c r="EL249" s="130"/>
      <c r="EV249" s="130"/>
      <c r="FF249" s="130"/>
      <c r="FP249" s="130"/>
      <c r="FZ249" s="130"/>
      <c r="GJ249" s="130"/>
      <c r="GT249" s="130"/>
      <c r="HD249" s="130"/>
      <c r="HN249" s="130"/>
      <c r="HX249" s="130"/>
    </row>
    <row xmlns:x14ac="http://schemas.microsoft.com/office/spreadsheetml/2009/9/ac" r="250" s="3" customFormat="true" x14ac:dyDescent="0.25">
      <c r="A250" s="405"/>
      <c r="B250" s="130"/>
      <c r="L250" s="130"/>
      <c r="V250" s="130"/>
      <c r="AF250" s="130"/>
      <c r="AP250" s="130"/>
      <c r="AZ250" s="130"/>
      <c r="BA250" s="130"/>
      <c r="BJ250" s="130"/>
      <c r="BT250" s="130"/>
      <c r="CD250" s="130"/>
      <c r="CN250" s="130"/>
      <c r="CX250" s="130"/>
      <c r="DH250" s="130"/>
      <c r="DR250" s="130"/>
      <c r="EB250" s="130"/>
      <c r="EL250" s="130"/>
      <c r="EV250" s="130"/>
      <c r="FF250" s="130"/>
      <c r="FP250" s="130"/>
      <c r="FZ250" s="130"/>
      <c r="GJ250" s="130"/>
      <c r="GT250" s="130"/>
      <c r="HD250" s="130"/>
      <c r="HN250" s="130"/>
      <c r="HX250" s="130"/>
    </row>
    <row xmlns:x14ac="http://schemas.microsoft.com/office/spreadsheetml/2009/9/ac" r="251" s="3" customFormat="true" x14ac:dyDescent="0.25">
      <c r="A251" s="405"/>
      <c r="B251" s="130"/>
      <c r="L251" s="130"/>
      <c r="V251" s="130"/>
      <c r="AF251" s="130"/>
      <c r="AP251" s="130"/>
      <c r="AZ251" s="130"/>
      <c r="BA251" s="130"/>
      <c r="BJ251" s="130"/>
      <c r="BT251" s="130"/>
      <c r="CD251" s="130"/>
      <c r="CN251" s="130"/>
      <c r="CX251" s="130"/>
      <c r="DH251" s="130"/>
      <c r="DR251" s="130"/>
      <c r="EB251" s="130"/>
      <c r="EL251" s="130"/>
      <c r="EV251" s="130"/>
      <c r="FF251" s="130"/>
      <c r="FP251" s="130"/>
      <c r="FZ251" s="130"/>
      <c r="GJ251" s="130"/>
      <c r="GT251" s="130"/>
      <c r="HD251" s="130"/>
      <c r="HN251" s="130"/>
      <c r="HX251" s="130"/>
    </row>
    <row xmlns:x14ac="http://schemas.microsoft.com/office/spreadsheetml/2009/9/ac" r="252" s="3" customFormat="true" x14ac:dyDescent="0.25">
      <c r="A252" s="405"/>
      <c r="B252" s="130"/>
      <c r="L252" s="130"/>
      <c r="V252" s="130"/>
      <c r="AF252" s="130"/>
      <c r="AP252" s="130"/>
      <c r="AZ252" s="130"/>
      <c r="BA252" s="130"/>
      <c r="BJ252" s="130"/>
      <c r="BT252" s="130"/>
      <c r="CD252" s="130"/>
      <c r="CN252" s="130"/>
      <c r="CX252" s="130"/>
      <c r="DH252" s="130"/>
      <c r="DR252" s="130"/>
      <c r="EB252" s="130"/>
      <c r="EL252" s="130"/>
      <c r="EV252" s="130"/>
      <c r="FF252" s="130"/>
      <c r="FP252" s="130"/>
      <c r="FZ252" s="130"/>
      <c r="GJ252" s="130"/>
      <c r="GT252" s="130"/>
      <c r="HD252" s="130"/>
      <c r="HN252" s="130"/>
      <c r="HX252" s="130"/>
    </row>
    <row xmlns:x14ac="http://schemas.microsoft.com/office/spreadsheetml/2009/9/ac" r="253" s="3" customFormat="true" x14ac:dyDescent="0.25">
      <c r="A253" s="405"/>
      <c r="B253" s="130"/>
      <c r="L253" s="130"/>
      <c r="V253" s="130"/>
      <c r="AF253" s="130"/>
      <c r="AP253" s="130"/>
      <c r="AZ253" s="130"/>
      <c r="BA253" s="130"/>
      <c r="BJ253" s="130"/>
      <c r="BT253" s="130"/>
      <c r="CD253" s="130"/>
      <c r="CN253" s="130"/>
      <c r="CX253" s="130"/>
      <c r="DH253" s="130"/>
      <c r="DR253" s="130"/>
      <c r="EB253" s="130"/>
      <c r="EL253" s="130"/>
      <c r="EV253" s="130"/>
      <c r="FF253" s="130"/>
      <c r="FP253" s="130"/>
      <c r="FZ253" s="130"/>
      <c r="GJ253" s="130"/>
      <c r="GT253" s="130"/>
      <c r="HD253" s="130"/>
      <c r="HN253" s="130"/>
      <c r="HX253" s="130"/>
    </row>
    <row xmlns:x14ac="http://schemas.microsoft.com/office/spreadsheetml/2009/9/ac" r="254" s="3" customFormat="true" x14ac:dyDescent="0.25">
      <c r="A254" s="405"/>
      <c r="B254" s="130"/>
      <c r="L254" s="130"/>
      <c r="V254" s="130"/>
      <c r="AF254" s="130"/>
      <c r="AP254" s="130"/>
      <c r="AZ254" s="130"/>
      <c r="BA254" s="130"/>
      <c r="BJ254" s="130"/>
      <c r="BT254" s="130"/>
      <c r="CD254" s="130"/>
      <c r="CN254" s="130"/>
      <c r="CX254" s="130"/>
      <c r="DH254" s="130"/>
      <c r="DR254" s="130"/>
      <c r="EB254" s="130"/>
      <c r="EL254" s="130"/>
      <c r="EV254" s="130"/>
      <c r="FF254" s="130"/>
      <c r="FP254" s="130"/>
      <c r="FZ254" s="130"/>
      <c r="GJ254" s="130"/>
      <c r="GT254" s="130"/>
      <c r="HD254" s="130"/>
      <c r="HN254" s="130"/>
      <c r="HX254" s="130"/>
    </row>
    <row xmlns:x14ac="http://schemas.microsoft.com/office/spreadsheetml/2009/9/ac" r="255" s="3" customFormat="true" x14ac:dyDescent="0.25">
      <c r="A255" s="405"/>
      <c r="B255" s="130"/>
      <c r="L255" s="130"/>
      <c r="V255" s="130"/>
      <c r="AF255" s="130"/>
      <c r="AP255" s="130"/>
      <c r="AZ255" s="130"/>
      <c r="BA255" s="130"/>
      <c r="BJ255" s="130"/>
      <c r="BT255" s="130"/>
      <c r="CD255" s="130"/>
      <c r="CN255" s="130"/>
      <c r="CX255" s="130"/>
      <c r="DH255" s="130"/>
      <c r="DR255" s="130"/>
      <c r="EB255" s="130"/>
      <c r="EL255" s="130"/>
      <c r="EV255" s="130"/>
      <c r="FF255" s="130"/>
      <c r="FP255" s="130"/>
      <c r="FZ255" s="130"/>
      <c r="GJ255" s="130"/>
      <c r="GT255" s="130"/>
      <c r="HD255" s="130"/>
      <c r="HN255" s="130"/>
      <c r="HX255" s="130"/>
    </row>
    <row xmlns:x14ac="http://schemas.microsoft.com/office/spreadsheetml/2009/9/ac" r="256" s="3" customFormat="true" x14ac:dyDescent="0.25">
      <c r="A256" s="405"/>
      <c r="B256" s="130"/>
      <c r="L256" s="130"/>
      <c r="V256" s="130"/>
      <c r="AF256" s="130"/>
      <c r="AP256" s="130"/>
      <c r="AZ256" s="130"/>
      <c r="BA256" s="130"/>
      <c r="BJ256" s="130"/>
      <c r="BT256" s="130"/>
      <c r="CD256" s="130"/>
      <c r="CN256" s="130"/>
      <c r="CX256" s="130"/>
      <c r="DH256" s="130"/>
      <c r="DR256" s="130"/>
      <c r="EB256" s="130"/>
      <c r="EL256" s="130"/>
      <c r="EV256" s="130"/>
      <c r="FF256" s="130"/>
      <c r="FP256" s="130"/>
      <c r="FZ256" s="130"/>
      <c r="GJ256" s="130"/>
      <c r="GT256" s="130"/>
      <c r="HD256" s="130"/>
      <c r="HN256" s="130"/>
      <c r="HX256" s="130"/>
    </row>
    <row xmlns:x14ac="http://schemas.microsoft.com/office/spreadsheetml/2009/9/ac" r="257" s="3" customFormat="true" x14ac:dyDescent="0.25">
      <c r="A257" s="405"/>
      <c r="B257" s="130"/>
      <c r="L257" s="130"/>
      <c r="V257" s="130"/>
      <c r="AF257" s="130"/>
      <c r="AP257" s="130"/>
      <c r="AZ257" s="130"/>
      <c r="BA257" s="130"/>
      <c r="BJ257" s="130"/>
      <c r="BT257" s="130"/>
      <c r="CD257" s="130"/>
      <c r="CN257" s="130"/>
      <c r="CX257" s="130"/>
      <c r="DH257" s="130"/>
      <c r="DR257" s="130"/>
      <c r="EB257" s="130"/>
      <c r="EL257" s="130"/>
      <c r="EV257" s="130"/>
      <c r="FF257" s="130"/>
      <c r="FP257" s="130"/>
      <c r="FZ257" s="130"/>
      <c r="GJ257" s="130"/>
      <c r="GT257" s="130"/>
      <c r="HD257" s="130"/>
      <c r="HN257" s="130"/>
      <c r="HX257" s="130"/>
    </row>
    <row xmlns:x14ac="http://schemas.microsoft.com/office/spreadsheetml/2009/9/ac" r="258" s="3" customFormat="true" x14ac:dyDescent="0.25">
      <c r="A258" s="405"/>
      <c r="B258" s="130"/>
      <c r="L258" s="130"/>
      <c r="V258" s="130"/>
      <c r="AF258" s="130"/>
      <c r="AP258" s="130"/>
      <c r="AZ258" s="130"/>
      <c r="BA258" s="130"/>
      <c r="BJ258" s="130"/>
      <c r="BT258" s="130"/>
      <c r="CD258" s="130"/>
      <c r="CN258" s="130"/>
      <c r="CX258" s="130"/>
      <c r="DH258" s="130"/>
      <c r="DR258" s="130"/>
      <c r="EB258" s="130"/>
      <c r="EL258" s="130"/>
      <c r="EV258" s="130"/>
      <c r="FF258" s="130"/>
      <c r="FP258" s="130"/>
      <c r="FZ258" s="130"/>
      <c r="GJ258" s="130"/>
      <c r="GT258" s="130"/>
      <c r="HD258" s="130"/>
      <c r="HN258" s="130"/>
      <c r="HX258" s="130"/>
    </row>
    <row xmlns:x14ac="http://schemas.microsoft.com/office/spreadsheetml/2009/9/ac" r="259" s="3" customFormat="true" x14ac:dyDescent="0.25">
      <c r="A259" s="405"/>
      <c r="B259" s="130"/>
      <c r="L259" s="130"/>
      <c r="V259" s="130"/>
      <c r="AF259" s="130"/>
      <c r="AP259" s="130"/>
      <c r="AZ259" s="130"/>
      <c r="BA259" s="130"/>
      <c r="BJ259" s="130"/>
      <c r="BT259" s="130"/>
      <c r="CD259" s="130"/>
      <c r="CN259" s="130"/>
      <c r="CX259" s="130"/>
      <c r="DH259" s="130"/>
      <c r="DR259" s="130"/>
      <c r="EB259" s="130"/>
      <c r="EL259" s="130"/>
      <c r="EV259" s="130"/>
      <c r="FF259" s="130"/>
      <c r="FP259" s="130"/>
      <c r="FZ259" s="130"/>
      <c r="GJ259" s="130"/>
      <c r="GT259" s="130"/>
      <c r="HD259" s="130"/>
      <c r="HN259" s="130"/>
      <c r="HX259" s="130"/>
    </row>
    <row xmlns:x14ac="http://schemas.microsoft.com/office/spreadsheetml/2009/9/ac" r="260" s="3" customFormat="true" x14ac:dyDescent="0.25">
      <c r="A260" s="405"/>
      <c r="B260" s="130"/>
      <c r="L260" s="130"/>
      <c r="V260" s="130"/>
      <c r="AF260" s="130"/>
      <c r="AP260" s="130"/>
      <c r="AZ260" s="130"/>
      <c r="BA260" s="130"/>
      <c r="BJ260" s="130"/>
      <c r="BT260" s="130"/>
      <c r="CD260" s="130"/>
      <c r="CN260" s="130"/>
      <c r="CX260" s="130"/>
      <c r="DH260" s="130"/>
      <c r="DR260" s="130"/>
      <c r="EB260" s="130"/>
      <c r="EL260" s="130"/>
      <c r="EV260" s="130"/>
      <c r="FF260" s="130"/>
      <c r="FP260" s="130"/>
      <c r="FZ260" s="130"/>
      <c r="GJ260" s="130"/>
      <c r="GT260" s="130"/>
      <c r="HD260" s="130"/>
      <c r="HN260" s="130"/>
      <c r="HX260" s="130"/>
    </row>
    <row xmlns:x14ac="http://schemas.microsoft.com/office/spreadsheetml/2009/9/ac" r="261" s="3" customFormat="true" x14ac:dyDescent="0.25">
      <c r="A261" s="405"/>
      <c r="B261" s="130"/>
      <c r="L261" s="130"/>
      <c r="V261" s="130"/>
      <c r="AF261" s="130"/>
      <c r="AP261" s="130"/>
      <c r="AZ261" s="130"/>
      <c r="BA261" s="130"/>
      <c r="BJ261" s="130"/>
      <c r="BT261" s="130"/>
      <c r="CD261" s="130"/>
      <c r="CN261" s="130"/>
      <c r="CX261" s="130"/>
      <c r="DH261" s="130"/>
      <c r="DR261" s="130"/>
      <c r="EB261" s="130"/>
      <c r="EL261" s="130"/>
      <c r="EV261" s="130"/>
      <c r="FF261" s="130"/>
      <c r="FP261" s="130"/>
      <c r="FZ261" s="130"/>
      <c r="GJ261" s="130"/>
      <c r="GT261" s="130"/>
      <c r="HD261" s="130"/>
      <c r="HN261" s="130"/>
      <c r="HX261" s="130"/>
    </row>
    <row xmlns:x14ac="http://schemas.microsoft.com/office/spreadsheetml/2009/9/ac" r="262" s="3" customFormat="true" x14ac:dyDescent="0.25">
      <c r="A262" s="405"/>
      <c r="B262" s="130"/>
      <c r="L262" s="130"/>
      <c r="V262" s="130"/>
      <c r="AF262" s="130"/>
      <c r="AP262" s="130"/>
      <c r="AZ262" s="130"/>
      <c r="BA262" s="130"/>
      <c r="BJ262" s="130"/>
      <c r="BT262" s="130"/>
      <c r="CD262" s="130"/>
      <c r="CN262" s="130"/>
      <c r="CX262" s="130"/>
      <c r="DH262" s="130"/>
      <c r="DR262" s="130"/>
      <c r="EB262" s="130"/>
      <c r="EL262" s="130"/>
      <c r="EV262" s="130"/>
      <c r="FF262" s="130"/>
      <c r="FP262" s="130"/>
      <c r="FZ262" s="130"/>
      <c r="GJ262" s="130"/>
      <c r="GT262" s="130"/>
      <c r="HD262" s="130"/>
      <c r="HN262" s="130"/>
      <c r="HX262" s="130"/>
    </row>
    <row xmlns:x14ac="http://schemas.microsoft.com/office/spreadsheetml/2009/9/ac" r="263" s="3" customFormat="true" x14ac:dyDescent="0.25">
      <c r="A263" s="405"/>
      <c r="B263" s="130"/>
      <c r="L263" s="130"/>
      <c r="V263" s="130"/>
      <c r="AF263" s="130"/>
      <c r="AP263" s="130"/>
      <c r="AZ263" s="130"/>
      <c r="BA263" s="130"/>
      <c r="BJ263" s="130"/>
      <c r="BT263" s="130"/>
      <c r="CD263" s="130"/>
      <c r="CN263" s="130"/>
      <c r="CX263" s="130"/>
      <c r="DH263" s="130"/>
      <c r="DR263" s="130"/>
      <c r="EB263" s="130"/>
      <c r="EL263" s="130"/>
      <c r="EV263" s="130"/>
      <c r="FF263" s="130"/>
      <c r="FP263" s="130"/>
      <c r="FZ263" s="130"/>
      <c r="GJ263" s="130"/>
      <c r="GT263" s="130"/>
      <c r="HD263" s="130"/>
      <c r="HN263" s="130"/>
      <c r="HX263" s="130"/>
    </row>
    <row xmlns:x14ac="http://schemas.microsoft.com/office/spreadsheetml/2009/9/ac" r="264" s="3" customFormat="true" x14ac:dyDescent="0.25">
      <c r="A264" s="405"/>
      <c r="B264" s="130"/>
      <c r="L264" s="130"/>
      <c r="V264" s="130"/>
      <c r="AF264" s="130"/>
      <c r="AP264" s="130"/>
      <c r="AZ264" s="130"/>
      <c r="BA264" s="130"/>
      <c r="BJ264" s="130"/>
      <c r="BT264" s="130"/>
      <c r="CD264" s="130"/>
      <c r="CN264" s="130"/>
      <c r="CX264" s="130"/>
      <c r="DH264" s="130"/>
      <c r="DR264" s="130"/>
      <c r="EB264" s="130"/>
      <c r="EL264" s="130"/>
      <c r="EV264" s="130"/>
      <c r="FF264" s="130"/>
      <c r="FP264" s="130"/>
      <c r="FZ264" s="130"/>
      <c r="GJ264" s="130"/>
      <c r="GT264" s="130"/>
      <c r="HD264" s="130"/>
      <c r="HN264" s="130"/>
      <c r="HX264" s="130"/>
    </row>
    <row xmlns:x14ac="http://schemas.microsoft.com/office/spreadsheetml/2009/9/ac" r="265" s="3" customFormat="true" x14ac:dyDescent="0.25">
      <c r="A265" s="405"/>
      <c r="B265" s="130"/>
      <c r="L265" s="130"/>
      <c r="V265" s="130"/>
      <c r="AF265" s="130"/>
      <c r="AP265" s="130"/>
      <c r="AZ265" s="130"/>
      <c r="BA265" s="130"/>
      <c r="BJ265" s="130"/>
      <c r="BT265" s="130"/>
      <c r="CD265" s="130"/>
      <c r="CN265" s="130"/>
      <c r="CX265" s="130"/>
      <c r="DH265" s="130"/>
      <c r="DR265" s="130"/>
      <c r="EB265" s="130"/>
      <c r="EL265" s="130"/>
      <c r="EV265" s="130"/>
      <c r="FF265" s="130"/>
      <c r="FP265" s="130"/>
      <c r="FZ265" s="130"/>
      <c r="GJ265" s="130"/>
      <c r="GT265" s="130"/>
      <c r="HD265" s="130"/>
      <c r="HN265" s="130"/>
      <c r="HX265" s="130"/>
    </row>
    <row xmlns:x14ac="http://schemas.microsoft.com/office/spreadsheetml/2009/9/ac" r="266" s="3" customFormat="true" x14ac:dyDescent="0.25">
      <c r="A266" s="405"/>
      <c r="B266" s="130"/>
      <c r="L266" s="130"/>
      <c r="V266" s="130"/>
      <c r="AF266" s="130"/>
      <c r="AP266" s="130"/>
      <c r="AZ266" s="130"/>
      <c r="BA266" s="130"/>
      <c r="BJ266" s="130"/>
      <c r="BT266" s="130"/>
      <c r="CD266" s="130"/>
      <c r="CN266" s="130"/>
      <c r="CX266" s="130"/>
      <c r="DH266" s="130"/>
      <c r="DR266" s="130"/>
      <c r="EB266" s="130"/>
      <c r="EL266" s="130"/>
      <c r="EV266" s="130"/>
      <c r="FF266" s="130"/>
      <c r="FP266" s="130"/>
      <c r="FZ266" s="130"/>
      <c r="GJ266" s="130"/>
      <c r="GT266" s="130"/>
      <c r="HD266" s="130"/>
      <c r="HN266" s="130"/>
      <c r="HX266" s="130"/>
    </row>
    <row xmlns:x14ac="http://schemas.microsoft.com/office/spreadsheetml/2009/9/ac" r="267" s="3" customFormat="true" x14ac:dyDescent="0.25">
      <c r="A267" s="405"/>
      <c r="B267" s="130"/>
      <c r="L267" s="130"/>
      <c r="V267" s="130"/>
      <c r="AF267" s="130"/>
      <c r="AP267" s="130"/>
      <c r="AZ267" s="130"/>
      <c r="BA267" s="130"/>
      <c r="BJ267" s="130"/>
      <c r="BT267" s="130"/>
      <c r="CD267" s="130"/>
      <c r="CN267" s="130"/>
      <c r="CX267" s="130"/>
      <c r="DH267" s="130"/>
      <c r="DR267" s="130"/>
      <c r="EB267" s="130"/>
      <c r="EL267" s="130"/>
      <c r="EV267" s="130"/>
      <c r="FF267" s="130"/>
      <c r="FP267" s="130"/>
      <c r="FZ267" s="130"/>
      <c r="GJ267" s="130"/>
      <c r="GT267" s="130"/>
      <c r="HD267" s="130"/>
      <c r="HN267" s="130"/>
      <c r="HX267" s="130"/>
    </row>
    <row xmlns:x14ac="http://schemas.microsoft.com/office/spreadsheetml/2009/9/ac" r="268" s="3" customFormat="true" x14ac:dyDescent="0.25">
      <c r="A268" s="405"/>
      <c r="B268" s="130"/>
      <c r="L268" s="130"/>
      <c r="V268" s="130"/>
      <c r="AF268" s="130"/>
      <c r="AP268" s="130"/>
      <c r="AZ268" s="130"/>
      <c r="BA268" s="130"/>
      <c r="BJ268" s="130"/>
      <c r="BT268" s="130"/>
      <c r="CD268" s="130"/>
      <c r="CN268" s="130"/>
      <c r="CX268" s="130"/>
      <c r="DH268" s="130"/>
      <c r="DR268" s="130"/>
      <c r="EB268" s="130"/>
      <c r="EL268" s="130"/>
      <c r="EV268" s="130"/>
      <c r="FF268" s="130"/>
      <c r="FP268" s="130"/>
      <c r="FZ268" s="130"/>
      <c r="GJ268" s="130"/>
      <c r="GT268" s="130"/>
      <c r="HD268" s="130"/>
      <c r="HN268" s="130"/>
      <c r="HX268" s="130"/>
    </row>
    <row xmlns:x14ac="http://schemas.microsoft.com/office/spreadsheetml/2009/9/ac" r="269" s="3" customFormat="true" x14ac:dyDescent="0.25">
      <c r="A269" s="405"/>
      <c r="B269" s="130"/>
      <c r="L269" s="130"/>
      <c r="V269" s="130"/>
      <c r="AF269" s="130"/>
      <c r="AP269" s="130"/>
      <c r="AZ269" s="130"/>
      <c r="BA269" s="130"/>
      <c r="BJ269" s="130"/>
      <c r="BT269" s="130"/>
      <c r="CD269" s="130"/>
      <c r="CN269" s="130"/>
      <c r="CX269" s="130"/>
      <c r="DH269" s="130"/>
      <c r="DR269" s="130"/>
      <c r="EB269" s="130"/>
      <c r="EL269" s="130"/>
      <c r="EV269" s="130"/>
      <c r="FF269" s="130"/>
      <c r="FP269" s="130"/>
      <c r="FZ269" s="130"/>
      <c r="GJ269" s="130"/>
      <c r="GT269" s="130"/>
      <c r="HD269" s="130"/>
      <c r="HN269" s="130"/>
      <c r="HX269" s="130"/>
    </row>
    <row xmlns:x14ac="http://schemas.microsoft.com/office/spreadsheetml/2009/9/ac" r="270" s="3" customFormat="true" x14ac:dyDescent="0.25">
      <c r="A270" s="405"/>
      <c r="B270" s="130"/>
      <c r="L270" s="130"/>
      <c r="V270" s="130"/>
      <c r="AF270" s="130"/>
      <c r="AP270" s="130"/>
      <c r="AZ270" s="130"/>
      <c r="BA270" s="130"/>
      <c r="BJ270" s="130"/>
      <c r="BT270" s="130"/>
      <c r="CD270" s="130"/>
      <c r="CN270" s="130"/>
      <c r="CX270" s="130"/>
      <c r="DH270" s="130"/>
      <c r="DR270" s="130"/>
      <c r="EB270" s="130"/>
      <c r="EL270" s="130"/>
      <c r="EV270" s="130"/>
      <c r="FF270" s="130"/>
      <c r="FP270" s="130"/>
      <c r="FZ270" s="130"/>
      <c r="GJ270" s="130"/>
      <c r="GT270" s="130"/>
      <c r="HD270" s="130"/>
      <c r="HN270" s="130"/>
      <c r="HX270" s="130"/>
    </row>
    <row xmlns:x14ac="http://schemas.microsoft.com/office/spreadsheetml/2009/9/ac" r="271" s="3" customFormat="true" x14ac:dyDescent="0.25">
      <c r="A271" s="405"/>
      <c r="B271" s="130"/>
      <c r="L271" s="130"/>
      <c r="V271" s="130"/>
      <c r="AF271" s="130"/>
      <c r="AP271" s="130"/>
      <c r="AZ271" s="130"/>
      <c r="BA271" s="130"/>
      <c r="BJ271" s="130"/>
      <c r="BT271" s="130"/>
      <c r="CD271" s="130"/>
      <c r="CN271" s="130"/>
      <c r="CX271" s="130"/>
      <c r="DH271" s="130"/>
      <c r="DR271" s="130"/>
      <c r="EB271" s="130"/>
      <c r="EL271" s="130"/>
      <c r="EV271" s="130"/>
      <c r="FF271" s="130"/>
      <c r="FP271" s="130"/>
      <c r="FZ271" s="130"/>
      <c r="GJ271" s="130"/>
      <c r="GT271" s="130"/>
      <c r="HD271" s="130"/>
      <c r="HN271" s="130"/>
      <c r="HX271" s="130"/>
    </row>
    <row xmlns:x14ac="http://schemas.microsoft.com/office/spreadsheetml/2009/9/ac" r="272" s="3" customFormat="true" x14ac:dyDescent="0.25">
      <c r="A272" s="405"/>
      <c r="B272" s="130"/>
      <c r="L272" s="130"/>
      <c r="V272" s="130"/>
      <c r="AF272" s="130"/>
      <c r="AP272" s="130"/>
      <c r="AZ272" s="130"/>
      <c r="BA272" s="130"/>
      <c r="BJ272" s="130"/>
      <c r="BT272" s="130"/>
      <c r="CD272" s="130"/>
      <c r="CN272" s="130"/>
      <c r="CX272" s="130"/>
      <c r="DH272" s="130"/>
      <c r="DR272" s="130"/>
      <c r="EB272" s="130"/>
      <c r="EL272" s="130"/>
      <c r="EV272" s="130"/>
      <c r="FF272" s="130"/>
      <c r="FP272" s="130"/>
      <c r="FZ272" s="130"/>
      <c r="GJ272" s="130"/>
      <c r="GT272" s="130"/>
      <c r="HD272" s="130"/>
      <c r="HN272" s="130"/>
      <c r="HX272" s="130"/>
    </row>
    <row xmlns:x14ac="http://schemas.microsoft.com/office/spreadsheetml/2009/9/ac" r="273" s="3" customFormat="true" x14ac:dyDescent="0.25">
      <c r="A273" s="405"/>
      <c r="B273" s="130"/>
      <c r="L273" s="130"/>
      <c r="V273" s="130"/>
      <c r="AF273" s="130"/>
      <c r="AP273" s="130"/>
      <c r="AZ273" s="130"/>
      <c r="BA273" s="130"/>
      <c r="BJ273" s="130"/>
      <c r="BT273" s="130"/>
      <c r="CD273" s="130"/>
      <c r="CN273" s="130"/>
      <c r="CX273" s="130"/>
      <c r="DH273" s="130"/>
      <c r="DR273" s="130"/>
      <c r="EB273" s="130"/>
      <c r="EL273" s="130"/>
      <c r="EV273" s="130"/>
      <c r="FF273" s="130"/>
      <c r="FP273" s="130"/>
      <c r="FZ273" s="130"/>
      <c r="GJ273" s="130"/>
      <c r="GT273" s="130"/>
      <c r="HD273" s="130"/>
      <c r="HN273" s="130"/>
      <c r="HX273" s="130"/>
    </row>
    <row xmlns:x14ac="http://schemas.microsoft.com/office/spreadsheetml/2009/9/ac" r="274" s="3" customFormat="true" x14ac:dyDescent="0.25">
      <c r="A274" s="405"/>
      <c r="B274" s="130"/>
      <c r="L274" s="130"/>
      <c r="V274" s="130"/>
      <c r="AF274" s="130"/>
      <c r="AP274" s="130"/>
      <c r="AZ274" s="130"/>
      <c r="BA274" s="130"/>
      <c r="BJ274" s="130"/>
      <c r="BT274" s="130"/>
      <c r="CD274" s="130"/>
      <c r="CN274" s="130"/>
      <c r="CX274" s="130"/>
      <c r="DH274" s="130"/>
      <c r="DR274" s="130"/>
      <c r="EB274" s="130"/>
      <c r="EL274" s="130"/>
      <c r="EV274" s="130"/>
      <c r="FF274" s="130"/>
      <c r="FP274" s="130"/>
      <c r="FZ274" s="130"/>
      <c r="GJ274" s="130"/>
      <c r="GT274" s="130"/>
      <c r="HD274" s="130"/>
      <c r="HN274" s="130"/>
      <c r="HX274" s="130"/>
    </row>
    <row xmlns:x14ac="http://schemas.microsoft.com/office/spreadsheetml/2009/9/ac" r="275" s="3" customFormat="true" x14ac:dyDescent="0.25">
      <c r="A275" s="405"/>
      <c r="B275" s="130"/>
      <c r="L275" s="130"/>
      <c r="V275" s="130"/>
      <c r="AF275" s="130"/>
      <c r="AP275" s="130"/>
      <c r="AZ275" s="130"/>
      <c r="BA275" s="130"/>
      <c r="BJ275" s="130"/>
      <c r="BT275" s="130"/>
      <c r="CD275" s="130"/>
      <c r="CN275" s="130"/>
      <c r="CX275" s="130"/>
      <c r="DH275" s="130"/>
      <c r="DR275" s="130"/>
      <c r="EB275" s="130"/>
      <c r="EL275" s="130"/>
      <c r="EV275" s="130"/>
      <c r="FF275" s="130"/>
      <c r="FP275" s="130"/>
      <c r="FZ275" s="130"/>
      <c r="GJ275" s="130"/>
      <c r="GT275" s="130"/>
      <c r="HD275" s="130"/>
      <c r="HN275" s="130"/>
      <c r="HX275" s="130"/>
    </row>
    <row xmlns:x14ac="http://schemas.microsoft.com/office/spreadsheetml/2009/9/ac" r="276" s="3" customFormat="true" x14ac:dyDescent="0.25">
      <c r="A276" s="405"/>
      <c r="B276" s="130"/>
      <c r="L276" s="130"/>
      <c r="V276" s="130"/>
      <c r="AF276" s="130"/>
      <c r="AP276" s="130"/>
      <c r="AZ276" s="130"/>
      <c r="BA276" s="130"/>
      <c r="BJ276" s="130"/>
      <c r="BT276" s="130"/>
      <c r="CD276" s="130"/>
      <c r="CN276" s="130"/>
      <c r="CX276" s="130"/>
      <c r="DH276" s="130"/>
      <c r="DR276" s="130"/>
      <c r="EB276" s="130"/>
      <c r="EL276" s="130"/>
      <c r="EV276" s="130"/>
      <c r="FF276" s="130"/>
      <c r="FP276" s="130"/>
      <c r="FZ276" s="130"/>
      <c r="GJ276" s="130"/>
      <c r="GT276" s="130"/>
      <c r="HD276" s="130"/>
      <c r="HN276" s="130"/>
      <c r="HX276" s="130"/>
    </row>
    <row xmlns:x14ac="http://schemas.microsoft.com/office/spreadsheetml/2009/9/ac" r="277" s="3" customFormat="true" x14ac:dyDescent="0.25">
      <c r="A277" s="405"/>
      <c r="B277" s="130"/>
      <c r="L277" s="130"/>
      <c r="V277" s="130"/>
      <c r="AF277" s="130"/>
      <c r="AP277" s="130"/>
      <c r="AZ277" s="130"/>
      <c r="BA277" s="130"/>
      <c r="BJ277" s="130"/>
      <c r="BT277" s="130"/>
      <c r="CD277" s="130"/>
      <c r="CN277" s="130"/>
      <c r="CX277" s="130"/>
      <c r="DH277" s="130"/>
      <c r="DR277" s="130"/>
      <c r="EB277" s="130"/>
      <c r="EL277" s="130"/>
      <c r="EV277" s="130"/>
      <c r="FF277" s="130"/>
      <c r="FP277" s="130"/>
      <c r="FZ277" s="130"/>
      <c r="GJ277" s="130"/>
      <c r="GT277" s="130"/>
      <c r="HD277" s="130"/>
      <c r="HN277" s="130"/>
      <c r="HX277" s="130"/>
    </row>
    <row xmlns:x14ac="http://schemas.microsoft.com/office/spreadsheetml/2009/9/ac" r="278" s="3" customFormat="true" x14ac:dyDescent="0.25">
      <c r="A278" s="405"/>
      <c r="B278" s="130"/>
      <c r="L278" s="130"/>
      <c r="V278" s="130"/>
      <c r="AF278" s="130"/>
      <c r="AP278" s="130"/>
      <c r="AZ278" s="130"/>
      <c r="BA278" s="130"/>
      <c r="BJ278" s="130"/>
      <c r="BT278" s="130"/>
      <c r="CD278" s="130"/>
      <c r="CN278" s="130"/>
      <c r="CX278" s="130"/>
      <c r="DH278" s="130"/>
      <c r="DR278" s="130"/>
      <c r="EB278" s="130"/>
      <c r="EL278" s="130"/>
      <c r="EV278" s="130"/>
      <c r="FF278" s="130"/>
      <c r="FP278" s="130"/>
      <c r="FZ278" s="130"/>
      <c r="GJ278" s="130"/>
      <c r="GT278" s="130"/>
      <c r="HD278" s="130"/>
      <c r="HN278" s="130"/>
      <c r="HX278" s="130"/>
    </row>
    <row xmlns:x14ac="http://schemas.microsoft.com/office/spreadsheetml/2009/9/ac" r="279" s="3" customFormat="true" x14ac:dyDescent="0.25">
      <c r="A279" s="405"/>
      <c r="B279" s="130"/>
      <c r="L279" s="130"/>
      <c r="V279" s="130"/>
      <c r="AF279" s="130"/>
      <c r="AP279" s="130"/>
      <c r="AZ279" s="130"/>
      <c r="BA279" s="130"/>
      <c r="BJ279" s="130"/>
      <c r="BT279" s="130"/>
      <c r="CD279" s="130"/>
      <c r="CN279" s="130"/>
      <c r="CX279" s="130"/>
      <c r="DH279" s="130"/>
      <c r="DR279" s="130"/>
      <c r="EB279" s="130"/>
      <c r="EL279" s="130"/>
      <c r="EV279" s="130"/>
      <c r="FF279" s="130"/>
      <c r="FP279" s="130"/>
      <c r="FZ279" s="130"/>
      <c r="GJ279" s="130"/>
      <c r="GT279" s="130"/>
      <c r="HD279" s="130"/>
      <c r="HN279" s="130"/>
      <c r="HX279" s="130"/>
    </row>
    <row xmlns:x14ac="http://schemas.microsoft.com/office/spreadsheetml/2009/9/ac" r="280" s="3" customFormat="true" x14ac:dyDescent="0.25">
      <c r="A280" s="405"/>
      <c r="B280" s="130"/>
      <c r="L280" s="130"/>
      <c r="V280" s="130"/>
      <c r="AF280" s="130"/>
      <c r="AP280" s="130"/>
      <c r="AZ280" s="130"/>
      <c r="BA280" s="130"/>
      <c r="BJ280" s="130"/>
      <c r="BT280" s="130"/>
      <c r="CD280" s="130"/>
      <c r="CN280" s="130"/>
      <c r="CX280" s="130"/>
      <c r="DH280" s="130"/>
      <c r="DR280" s="130"/>
      <c r="EB280" s="130"/>
      <c r="EL280" s="130"/>
      <c r="EV280" s="130"/>
      <c r="FF280" s="130"/>
      <c r="FP280" s="130"/>
      <c r="FZ280" s="130"/>
      <c r="GJ280" s="130"/>
      <c r="GT280" s="130"/>
      <c r="HD280" s="130"/>
      <c r="HN280" s="130"/>
      <c r="HX280" s="130"/>
    </row>
    <row xmlns:x14ac="http://schemas.microsoft.com/office/spreadsheetml/2009/9/ac" r="281" s="3" customFormat="true" x14ac:dyDescent="0.25">
      <c r="A281" s="405"/>
      <c r="B281" s="130"/>
      <c r="L281" s="130"/>
      <c r="V281" s="130"/>
      <c r="AF281" s="130"/>
      <c r="AP281" s="130"/>
      <c r="AZ281" s="130"/>
      <c r="BA281" s="130"/>
      <c r="BJ281" s="130"/>
      <c r="BT281" s="130"/>
      <c r="CD281" s="130"/>
      <c r="CN281" s="130"/>
      <c r="CX281" s="130"/>
      <c r="DH281" s="130"/>
      <c r="DR281" s="130"/>
      <c r="EB281" s="130"/>
      <c r="EL281" s="130"/>
      <c r="EV281" s="130"/>
      <c r="FF281" s="130"/>
      <c r="FP281" s="130"/>
      <c r="FZ281" s="130"/>
      <c r="GJ281" s="130"/>
      <c r="GT281" s="130"/>
      <c r="HD281" s="130"/>
      <c r="HN281" s="130"/>
      <c r="HX281" s="130"/>
    </row>
    <row xmlns:x14ac="http://schemas.microsoft.com/office/spreadsheetml/2009/9/ac" r="282" s="3" customFormat="true" x14ac:dyDescent="0.25">
      <c r="A282" s="405"/>
      <c r="B282" s="130"/>
      <c r="L282" s="130"/>
      <c r="V282" s="130"/>
      <c r="AF282" s="130"/>
      <c r="AP282" s="130"/>
      <c r="AZ282" s="130"/>
      <c r="BA282" s="130"/>
      <c r="BJ282" s="130"/>
      <c r="BT282" s="130"/>
      <c r="CD282" s="130"/>
      <c r="CN282" s="130"/>
      <c r="CX282" s="130"/>
      <c r="DH282" s="130"/>
      <c r="DR282" s="130"/>
      <c r="EB282" s="130"/>
      <c r="EL282" s="130"/>
      <c r="EV282" s="130"/>
      <c r="FF282" s="130"/>
      <c r="FP282" s="130"/>
      <c r="FZ282" s="130"/>
      <c r="GJ282" s="130"/>
      <c r="GT282" s="130"/>
      <c r="HD282" s="130"/>
      <c r="HN282" s="130"/>
      <c r="HX282" s="130"/>
    </row>
    <row xmlns:x14ac="http://schemas.microsoft.com/office/spreadsheetml/2009/9/ac" r="283" s="3" customFormat="true" x14ac:dyDescent="0.25">
      <c r="A283" s="405"/>
      <c r="B283" s="130"/>
      <c r="L283" s="130"/>
      <c r="V283" s="130"/>
      <c r="AF283" s="130"/>
      <c r="AP283" s="130"/>
      <c r="AZ283" s="130"/>
      <c r="BA283" s="130"/>
      <c r="BJ283" s="130"/>
      <c r="BT283" s="130"/>
      <c r="CD283" s="130"/>
      <c r="CN283" s="130"/>
      <c r="CX283" s="130"/>
      <c r="DH283" s="130"/>
      <c r="DR283" s="130"/>
      <c r="EB283" s="130"/>
      <c r="EL283" s="130"/>
      <c r="EV283" s="130"/>
      <c r="FF283" s="130"/>
      <c r="FP283" s="130"/>
      <c r="FZ283" s="130"/>
      <c r="GJ283" s="130"/>
      <c r="GT283" s="130"/>
      <c r="HD283" s="130"/>
      <c r="HN283" s="130"/>
      <c r="HX283" s="130"/>
    </row>
    <row xmlns:x14ac="http://schemas.microsoft.com/office/spreadsheetml/2009/9/ac" r="284" s="3" customFormat="true" x14ac:dyDescent="0.25">
      <c r="A284" s="405"/>
      <c r="B284" s="130"/>
      <c r="L284" s="130"/>
      <c r="V284" s="130"/>
      <c r="AF284" s="130"/>
      <c r="AP284" s="130"/>
      <c r="AZ284" s="130"/>
      <c r="BA284" s="130"/>
      <c r="BJ284" s="130"/>
      <c r="BT284" s="130"/>
      <c r="CD284" s="130"/>
      <c r="CN284" s="130"/>
      <c r="CX284" s="130"/>
      <c r="DH284" s="130"/>
      <c r="DR284" s="130"/>
      <c r="EB284" s="130"/>
      <c r="EL284" s="130"/>
      <c r="EV284" s="130"/>
      <c r="FF284" s="130"/>
      <c r="FP284" s="130"/>
      <c r="FZ284" s="130"/>
      <c r="GJ284" s="130"/>
      <c r="GT284" s="130"/>
      <c r="HD284" s="130"/>
      <c r="HN284" s="130"/>
      <c r="HX284" s="130"/>
    </row>
    <row xmlns:x14ac="http://schemas.microsoft.com/office/spreadsheetml/2009/9/ac" r="285" s="3" customFormat="true" x14ac:dyDescent="0.25">
      <c r="A285" s="405"/>
      <c r="B285" s="130"/>
      <c r="L285" s="130"/>
      <c r="V285" s="130"/>
      <c r="AF285" s="130"/>
      <c r="AP285" s="130"/>
      <c r="AZ285" s="130"/>
      <c r="BA285" s="130"/>
      <c r="BJ285" s="130"/>
      <c r="BT285" s="130"/>
      <c r="CD285" s="130"/>
      <c r="CN285" s="130"/>
      <c r="CX285" s="130"/>
      <c r="DH285" s="130"/>
      <c r="DR285" s="130"/>
      <c r="EB285" s="130"/>
      <c r="EL285" s="130"/>
      <c r="EV285" s="130"/>
      <c r="FF285" s="130"/>
      <c r="FP285" s="130"/>
      <c r="FZ285" s="130"/>
      <c r="GJ285" s="130"/>
      <c r="GT285" s="130"/>
      <c r="HD285" s="130"/>
      <c r="HN285" s="130"/>
      <c r="HX285" s="130"/>
    </row>
    <row xmlns:x14ac="http://schemas.microsoft.com/office/spreadsheetml/2009/9/ac" r="286" s="3" customFormat="true" x14ac:dyDescent="0.25">
      <c r="A286" s="405"/>
      <c r="B286" s="130"/>
      <c r="L286" s="130"/>
      <c r="V286" s="130"/>
      <c r="AF286" s="130"/>
      <c r="AP286" s="130"/>
      <c r="AZ286" s="130"/>
      <c r="BA286" s="130"/>
      <c r="BJ286" s="130"/>
      <c r="BT286" s="130"/>
      <c r="CD286" s="130"/>
      <c r="CN286" s="130"/>
      <c r="CX286" s="130"/>
      <c r="DH286" s="130"/>
      <c r="DR286" s="130"/>
      <c r="EB286" s="130"/>
      <c r="EL286" s="130"/>
      <c r="EV286" s="130"/>
      <c r="FF286" s="130"/>
      <c r="FP286" s="130"/>
      <c r="FZ286" s="130"/>
      <c r="GJ286" s="130"/>
      <c r="GT286" s="130"/>
      <c r="HD286" s="130"/>
      <c r="HN286" s="130"/>
      <c r="HX286" s="130"/>
    </row>
    <row xmlns:x14ac="http://schemas.microsoft.com/office/spreadsheetml/2009/9/ac" r="287" s="3" customFormat="true" x14ac:dyDescent="0.25">
      <c r="A287" s="405"/>
      <c r="B287" s="130"/>
      <c r="L287" s="130"/>
      <c r="V287" s="130"/>
      <c r="AF287" s="130"/>
      <c r="AP287" s="130"/>
      <c r="AZ287" s="130"/>
      <c r="BA287" s="130"/>
      <c r="BJ287" s="130"/>
      <c r="BT287" s="130"/>
      <c r="CD287" s="130"/>
      <c r="CN287" s="130"/>
      <c r="CX287" s="130"/>
      <c r="DH287" s="130"/>
      <c r="DR287" s="130"/>
      <c r="EB287" s="130"/>
      <c r="EL287" s="130"/>
      <c r="EV287" s="130"/>
      <c r="FF287" s="130"/>
      <c r="FP287" s="130"/>
      <c r="FZ287" s="130"/>
      <c r="GJ287" s="130"/>
      <c r="GT287" s="130"/>
      <c r="HD287" s="130"/>
      <c r="HN287" s="130"/>
      <c r="HX287" s="130"/>
    </row>
    <row xmlns:x14ac="http://schemas.microsoft.com/office/spreadsheetml/2009/9/ac" r="288" s="3" customFormat="true" x14ac:dyDescent="0.25">
      <c r="A288" s="405"/>
      <c r="B288" s="130"/>
      <c r="L288" s="130"/>
      <c r="V288" s="130"/>
      <c r="AF288" s="130"/>
      <c r="AP288" s="130"/>
      <c r="AZ288" s="130"/>
      <c r="BA288" s="130"/>
      <c r="BJ288" s="130"/>
      <c r="BT288" s="130"/>
      <c r="CD288" s="130"/>
      <c r="CN288" s="130"/>
      <c r="CX288" s="130"/>
      <c r="DH288" s="130"/>
      <c r="DR288" s="130"/>
      <c r="EB288" s="130"/>
      <c r="EL288" s="130"/>
      <c r="EV288" s="130"/>
      <c r="FF288" s="130"/>
      <c r="FP288" s="130"/>
      <c r="FZ288" s="130"/>
      <c r="GJ288" s="130"/>
      <c r="GT288" s="130"/>
      <c r="HD288" s="130"/>
      <c r="HN288" s="130"/>
      <c r="HX288" s="130"/>
    </row>
    <row xmlns:x14ac="http://schemas.microsoft.com/office/spreadsheetml/2009/9/ac" r="289" s="3" customFormat="true" x14ac:dyDescent="0.25">
      <c r="A289" s="405"/>
      <c r="B289" s="130"/>
      <c r="L289" s="130"/>
      <c r="V289" s="130"/>
      <c r="AF289" s="130"/>
      <c r="AP289" s="130"/>
      <c r="AZ289" s="130"/>
      <c r="BA289" s="130"/>
      <c r="BJ289" s="130"/>
      <c r="BT289" s="130"/>
      <c r="CD289" s="130"/>
      <c r="CN289" s="130"/>
      <c r="CX289" s="130"/>
      <c r="DH289" s="130"/>
      <c r="DR289" s="130"/>
      <c r="EB289" s="130"/>
      <c r="EL289" s="130"/>
      <c r="EV289" s="130"/>
      <c r="FF289" s="130"/>
      <c r="FP289" s="130"/>
      <c r="FZ289" s="130"/>
      <c r="GJ289" s="130"/>
      <c r="GT289" s="130"/>
      <c r="HD289" s="130"/>
      <c r="HN289" s="130"/>
      <c r="HX289" s="130"/>
    </row>
    <row xmlns:x14ac="http://schemas.microsoft.com/office/spreadsheetml/2009/9/ac" r="290" s="3" customFormat="true" x14ac:dyDescent="0.25">
      <c r="A290" s="405"/>
      <c r="B290" s="130"/>
      <c r="L290" s="130"/>
      <c r="V290" s="130"/>
      <c r="AF290" s="130"/>
      <c r="AP290" s="130"/>
      <c r="AZ290" s="130"/>
      <c r="BA290" s="130"/>
      <c r="BJ290" s="130"/>
      <c r="BT290" s="130"/>
      <c r="CD290" s="130"/>
      <c r="CN290" s="130"/>
      <c r="CX290" s="130"/>
      <c r="DH290" s="130"/>
      <c r="DR290" s="130"/>
      <c r="EB290" s="130"/>
      <c r="EL290" s="130"/>
      <c r="EV290" s="130"/>
      <c r="FF290" s="130"/>
      <c r="FP290" s="130"/>
      <c r="FZ290" s="130"/>
      <c r="GJ290" s="130"/>
      <c r="GT290" s="130"/>
      <c r="HD290" s="130"/>
      <c r="HN290" s="130"/>
      <c r="HX290" s="130"/>
    </row>
    <row xmlns:x14ac="http://schemas.microsoft.com/office/spreadsheetml/2009/9/ac" r="291" s="3" customFormat="true" x14ac:dyDescent="0.25">
      <c r="A291" s="405"/>
      <c r="B291" s="130"/>
      <c r="L291" s="130"/>
      <c r="V291" s="130"/>
      <c r="AF291" s="130"/>
      <c r="AP291" s="130"/>
      <c r="AZ291" s="130"/>
      <c r="BA291" s="130"/>
      <c r="BJ291" s="130"/>
      <c r="BT291" s="130"/>
      <c r="CD291" s="130"/>
      <c r="CN291" s="130"/>
      <c r="CX291" s="130"/>
      <c r="DH291" s="130"/>
      <c r="DR291" s="130"/>
      <c r="EB291" s="130"/>
      <c r="EL291" s="130"/>
      <c r="EV291" s="130"/>
      <c r="FF291" s="130"/>
      <c r="FP291" s="130"/>
      <c r="FZ291" s="130"/>
      <c r="GJ291" s="130"/>
      <c r="GT291" s="130"/>
      <c r="HD291" s="130"/>
      <c r="HN291" s="130"/>
      <c r="HX291" s="130"/>
    </row>
    <row xmlns:x14ac="http://schemas.microsoft.com/office/spreadsheetml/2009/9/ac" r="292" s="3" customFormat="true" x14ac:dyDescent="0.25">
      <c r="A292" s="405"/>
      <c r="B292" s="130"/>
      <c r="L292" s="130"/>
      <c r="V292" s="130"/>
      <c r="AF292" s="130"/>
      <c r="AP292" s="130"/>
      <c r="AZ292" s="130"/>
      <c r="BA292" s="130"/>
      <c r="BJ292" s="130"/>
      <c r="BT292" s="130"/>
      <c r="CD292" s="130"/>
      <c r="CN292" s="130"/>
      <c r="CX292" s="130"/>
      <c r="DH292" s="130"/>
      <c r="DR292" s="130"/>
      <c r="EB292" s="130"/>
      <c r="EL292" s="130"/>
      <c r="EV292" s="130"/>
      <c r="FF292" s="130"/>
      <c r="FP292" s="130"/>
      <c r="FZ292" s="130"/>
      <c r="GJ292" s="130"/>
      <c r="GT292" s="130"/>
      <c r="HD292" s="130"/>
      <c r="HN292" s="130"/>
      <c r="HX292" s="130"/>
    </row>
    <row xmlns:x14ac="http://schemas.microsoft.com/office/spreadsheetml/2009/9/ac" r="293" s="3" customFormat="true" x14ac:dyDescent="0.25">
      <c r="A293" s="405"/>
      <c r="B293" s="130"/>
      <c r="L293" s="130"/>
      <c r="V293" s="130"/>
      <c r="AF293" s="130"/>
      <c r="AP293" s="130"/>
      <c r="AZ293" s="130"/>
      <c r="BA293" s="130"/>
      <c r="BJ293" s="130"/>
      <c r="BT293" s="130"/>
      <c r="CD293" s="130"/>
      <c r="CN293" s="130"/>
      <c r="CX293" s="130"/>
      <c r="DH293" s="130"/>
      <c r="DR293" s="130"/>
      <c r="EB293" s="130"/>
      <c r="EL293" s="130"/>
      <c r="EV293" s="130"/>
      <c r="FF293" s="130"/>
      <c r="FP293" s="130"/>
      <c r="FZ293" s="130"/>
      <c r="GJ293" s="130"/>
      <c r="GT293" s="130"/>
      <c r="HD293" s="130"/>
      <c r="HN293" s="130"/>
      <c r="HX293" s="130"/>
    </row>
    <row xmlns:x14ac="http://schemas.microsoft.com/office/spreadsheetml/2009/9/ac" r="294" s="3" customFormat="true" x14ac:dyDescent="0.25">
      <c r="A294" s="405"/>
      <c r="B294" s="130"/>
      <c r="L294" s="130"/>
      <c r="V294" s="130"/>
      <c r="AF294" s="130"/>
      <c r="AP294" s="130"/>
      <c r="AZ294" s="130"/>
      <c r="BA294" s="130"/>
      <c r="BJ294" s="130"/>
      <c r="BT294" s="130"/>
      <c r="CD294" s="130"/>
      <c r="CN294" s="130"/>
      <c r="CX294" s="130"/>
      <c r="DH294" s="130"/>
      <c r="DR294" s="130"/>
      <c r="EB294" s="130"/>
      <c r="EL294" s="130"/>
      <c r="EV294" s="130"/>
      <c r="FF294" s="130"/>
      <c r="FP294" s="130"/>
      <c r="FZ294" s="130"/>
      <c r="GJ294" s="130"/>
      <c r="GT294" s="130"/>
      <c r="HD294" s="130"/>
      <c r="HN294" s="130"/>
      <c r="HX294" s="130"/>
    </row>
    <row xmlns:x14ac="http://schemas.microsoft.com/office/spreadsheetml/2009/9/ac" r="295" s="3" customFormat="true" x14ac:dyDescent="0.25">
      <c r="A295" s="405"/>
      <c r="B295" s="130"/>
      <c r="L295" s="130"/>
      <c r="V295" s="130"/>
      <c r="AF295" s="130"/>
      <c r="AP295" s="130"/>
      <c r="AZ295" s="130"/>
      <c r="BA295" s="130"/>
      <c r="BJ295" s="130"/>
      <c r="BT295" s="130"/>
      <c r="CD295" s="130"/>
      <c r="CN295" s="130"/>
      <c r="CX295" s="130"/>
      <c r="DH295" s="130"/>
      <c r="DR295" s="130"/>
      <c r="EB295" s="130"/>
      <c r="EL295" s="130"/>
      <c r="EV295" s="130"/>
      <c r="FF295" s="130"/>
      <c r="FP295" s="130"/>
      <c r="FZ295" s="130"/>
      <c r="GJ295" s="130"/>
      <c r="GT295" s="130"/>
      <c r="HD295" s="130"/>
      <c r="HN295" s="130"/>
      <c r="HX295" s="130"/>
    </row>
    <row xmlns:x14ac="http://schemas.microsoft.com/office/spreadsheetml/2009/9/ac" r="296" s="3" customFormat="true" x14ac:dyDescent="0.25">
      <c r="A296" s="405"/>
      <c r="B296" s="130"/>
      <c r="L296" s="130"/>
      <c r="V296" s="130"/>
      <c r="AF296" s="130"/>
      <c r="AP296" s="130"/>
      <c r="AZ296" s="130"/>
      <c r="BA296" s="130"/>
      <c r="BJ296" s="130"/>
      <c r="BT296" s="130"/>
      <c r="CD296" s="130"/>
      <c r="CN296" s="130"/>
      <c r="CX296" s="130"/>
      <c r="DH296" s="130"/>
      <c r="DR296" s="130"/>
      <c r="EB296" s="130"/>
      <c r="EL296" s="130"/>
      <c r="EV296" s="130"/>
      <c r="FF296" s="130"/>
      <c r="FP296" s="130"/>
      <c r="FZ296" s="130"/>
      <c r="GJ296" s="130"/>
      <c r="GT296" s="130"/>
      <c r="HD296" s="130"/>
      <c r="HN296" s="130"/>
      <c r="HX296" s="130"/>
    </row>
    <row xmlns:x14ac="http://schemas.microsoft.com/office/spreadsheetml/2009/9/ac" r="297" s="3" customFormat="true" x14ac:dyDescent="0.25">
      <c r="A297" s="405"/>
      <c r="B297" s="130"/>
      <c r="L297" s="130"/>
      <c r="V297" s="130"/>
      <c r="AF297" s="130"/>
      <c r="AP297" s="130"/>
      <c r="AZ297" s="130"/>
      <c r="BA297" s="130"/>
      <c r="BJ297" s="130"/>
      <c r="BT297" s="130"/>
      <c r="CD297" s="130"/>
      <c r="CN297" s="130"/>
      <c r="CX297" s="130"/>
      <c r="DH297" s="130"/>
      <c r="DR297" s="130"/>
      <c r="EB297" s="130"/>
      <c r="EL297" s="130"/>
      <c r="EV297" s="130"/>
      <c r="FF297" s="130"/>
      <c r="FP297" s="130"/>
      <c r="FZ297" s="130"/>
      <c r="GJ297" s="130"/>
      <c r="GT297" s="130"/>
      <c r="HD297" s="130"/>
      <c r="HN297" s="130"/>
      <c r="HX297" s="130"/>
    </row>
    <row xmlns:x14ac="http://schemas.microsoft.com/office/spreadsheetml/2009/9/ac" r="298" s="3" customFormat="true" x14ac:dyDescent="0.25">
      <c r="A298" s="405"/>
      <c r="B298" s="130"/>
      <c r="L298" s="130"/>
      <c r="V298" s="130"/>
      <c r="AF298" s="130"/>
      <c r="AP298" s="130"/>
      <c r="AZ298" s="130"/>
      <c r="BA298" s="130"/>
      <c r="BJ298" s="130"/>
      <c r="BT298" s="130"/>
      <c r="CD298" s="130"/>
      <c r="CN298" s="130"/>
      <c r="CX298" s="130"/>
      <c r="DH298" s="130"/>
      <c r="DR298" s="130"/>
      <c r="EB298" s="130"/>
      <c r="EL298" s="130"/>
      <c r="EV298" s="130"/>
      <c r="FF298" s="130"/>
      <c r="FP298" s="130"/>
      <c r="FZ298" s="130"/>
      <c r="GJ298" s="130"/>
      <c r="GT298" s="130"/>
      <c r="HD298" s="130"/>
      <c r="HN298" s="130"/>
      <c r="HX298" s="130"/>
    </row>
    <row xmlns:x14ac="http://schemas.microsoft.com/office/spreadsheetml/2009/9/ac" r="299" s="3" customFormat="true" x14ac:dyDescent="0.25">
      <c r="A299" s="405"/>
      <c r="B299" s="130"/>
      <c r="L299" s="130"/>
      <c r="V299" s="130"/>
      <c r="AF299" s="130"/>
      <c r="AP299" s="130"/>
      <c r="AZ299" s="130"/>
      <c r="BA299" s="130"/>
      <c r="BJ299" s="130"/>
      <c r="BT299" s="130"/>
      <c r="CD299" s="130"/>
      <c r="CN299" s="130"/>
      <c r="CX299" s="130"/>
      <c r="DH299" s="130"/>
      <c r="DR299" s="130"/>
      <c r="EB299" s="130"/>
      <c r="EL299" s="130"/>
      <c r="EV299" s="130"/>
      <c r="FF299" s="130"/>
      <c r="FP299" s="130"/>
      <c r="FZ299" s="130"/>
      <c r="GJ299" s="130"/>
      <c r="GT299" s="130"/>
      <c r="HD299" s="130"/>
      <c r="HN299" s="130"/>
      <c r="HX299" s="130"/>
    </row>
    <row xmlns:x14ac="http://schemas.microsoft.com/office/spreadsheetml/2009/9/ac" r="300" s="3" customFormat="true" x14ac:dyDescent="0.25">
      <c r="A300" s="405"/>
      <c r="B300" s="130"/>
      <c r="L300" s="130"/>
      <c r="V300" s="130"/>
      <c r="AF300" s="130"/>
      <c r="AP300" s="130"/>
      <c r="AZ300" s="130"/>
      <c r="BA300" s="130"/>
      <c r="BJ300" s="130"/>
      <c r="BT300" s="130"/>
      <c r="CD300" s="130"/>
      <c r="CN300" s="130"/>
      <c r="CX300" s="130"/>
      <c r="DH300" s="130"/>
      <c r="DR300" s="130"/>
      <c r="EB300" s="130"/>
      <c r="EL300" s="130"/>
      <c r="EV300" s="130"/>
      <c r="FF300" s="130"/>
      <c r="FP300" s="130"/>
      <c r="FZ300" s="130"/>
      <c r="GJ300" s="130"/>
      <c r="GT300" s="130"/>
      <c r="HD300" s="130"/>
      <c r="HN300" s="130"/>
      <c r="HX300" s="130"/>
    </row>
    <row xmlns:x14ac="http://schemas.microsoft.com/office/spreadsheetml/2009/9/ac" r="301" s="3" customFormat="true" x14ac:dyDescent="0.25">
      <c r="A301" s="405"/>
      <c r="B301" s="130"/>
      <c r="L301" s="130"/>
      <c r="V301" s="130"/>
      <c r="AF301" s="130"/>
      <c r="AP301" s="130"/>
      <c r="AZ301" s="130"/>
      <c r="BA301" s="130"/>
      <c r="BJ301" s="130"/>
      <c r="BT301" s="130"/>
      <c r="CD301" s="130"/>
      <c r="CN301" s="130"/>
      <c r="CX301" s="130"/>
      <c r="DH301" s="130"/>
      <c r="DR301" s="130"/>
      <c r="EB301" s="130"/>
      <c r="EL301" s="130"/>
      <c r="EV301" s="130"/>
      <c r="FF301" s="130"/>
      <c r="FP301" s="130"/>
      <c r="FZ301" s="130"/>
      <c r="GJ301" s="130"/>
      <c r="GT301" s="130"/>
      <c r="HD301" s="130"/>
      <c r="HN301" s="130"/>
      <c r="HX301" s="130"/>
    </row>
    <row xmlns:x14ac="http://schemas.microsoft.com/office/spreadsheetml/2009/9/ac" r="302" s="3" customFormat="true" x14ac:dyDescent="0.25">
      <c r="A302" s="405"/>
      <c r="B302" s="130"/>
      <c r="L302" s="130"/>
      <c r="V302" s="130"/>
      <c r="AF302" s="130"/>
      <c r="AP302" s="130"/>
      <c r="AZ302" s="130"/>
      <c r="BA302" s="130"/>
      <c r="BJ302" s="130"/>
      <c r="BT302" s="130"/>
      <c r="CD302" s="130"/>
      <c r="CN302" s="130"/>
      <c r="CX302" s="130"/>
      <c r="DH302" s="130"/>
      <c r="DR302" s="130"/>
      <c r="EB302" s="130"/>
      <c r="EL302" s="130"/>
      <c r="EV302" s="130"/>
      <c r="FF302" s="130"/>
      <c r="FP302" s="130"/>
      <c r="FZ302" s="130"/>
      <c r="GJ302" s="130"/>
      <c r="GT302" s="130"/>
      <c r="HD302" s="130"/>
      <c r="HN302" s="130"/>
      <c r="HX302" s="130"/>
    </row>
    <row xmlns:x14ac="http://schemas.microsoft.com/office/spreadsheetml/2009/9/ac" r="303" s="3" customFormat="true" x14ac:dyDescent="0.25">
      <c r="A303" s="405"/>
      <c r="B303" s="130"/>
      <c r="L303" s="130"/>
      <c r="V303" s="130"/>
      <c r="AF303" s="130"/>
      <c r="AP303" s="130"/>
      <c r="AZ303" s="130"/>
      <c r="BA303" s="130"/>
      <c r="BJ303" s="130"/>
      <c r="BT303" s="130"/>
      <c r="CD303" s="130"/>
      <c r="CN303" s="130"/>
      <c r="CX303" s="130"/>
      <c r="DH303" s="130"/>
      <c r="DR303" s="130"/>
      <c r="EB303" s="130"/>
      <c r="EL303" s="130"/>
      <c r="EV303" s="130"/>
      <c r="FF303" s="130"/>
      <c r="FP303" s="130"/>
      <c r="FZ303" s="130"/>
      <c r="GJ303" s="130"/>
      <c r="GT303" s="130"/>
      <c r="HD303" s="130"/>
      <c r="HN303" s="130"/>
      <c r="HX303" s="130"/>
    </row>
    <row xmlns:x14ac="http://schemas.microsoft.com/office/spreadsheetml/2009/9/ac" r="304" s="3" customFormat="true" x14ac:dyDescent="0.25">
      <c r="A304" s="405"/>
      <c r="B304" s="130"/>
      <c r="L304" s="130"/>
      <c r="V304" s="130"/>
      <c r="AF304" s="130"/>
      <c r="AP304" s="130"/>
      <c r="AZ304" s="130"/>
      <c r="BA304" s="130"/>
      <c r="BJ304" s="130"/>
      <c r="BT304" s="130"/>
      <c r="CD304" s="130"/>
      <c r="CN304" s="130"/>
      <c r="CX304" s="130"/>
      <c r="DH304" s="130"/>
      <c r="DR304" s="130"/>
      <c r="EB304" s="130"/>
      <c r="EL304" s="130"/>
      <c r="EV304" s="130"/>
      <c r="FF304" s="130"/>
      <c r="FP304" s="130"/>
      <c r="FZ304" s="130"/>
      <c r="GJ304" s="130"/>
      <c r="GT304" s="130"/>
      <c r="HD304" s="130"/>
      <c r="HN304" s="130"/>
      <c r="HX304" s="130"/>
    </row>
    <row xmlns:x14ac="http://schemas.microsoft.com/office/spreadsheetml/2009/9/ac" r="305" s="3" customFormat="true" x14ac:dyDescent="0.25">
      <c r="A305" s="405"/>
      <c r="B305" s="130"/>
      <c r="L305" s="130"/>
      <c r="V305" s="130"/>
      <c r="AF305" s="130"/>
      <c r="AP305" s="130"/>
      <c r="AZ305" s="130"/>
      <c r="BA305" s="130"/>
      <c r="BJ305" s="130"/>
      <c r="BT305" s="130"/>
      <c r="CD305" s="130"/>
      <c r="CN305" s="130"/>
      <c r="CX305" s="130"/>
      <c r="DH305" s="130"/>
      <c r="DR305" s="130"/>
      <c r="EB305" s="130"/>
      <c r="EL305" s="130"/>
      <c r="EV305" s="130"/>
      <c r="FF305" s="130"/>
      <c r="FP305" s="130"/>
      <c r="FZ305" s="130"/>
      <c r="GJ305" s="130"/>
      <c r="GT305" s="130"/>
      <c r="HD305" s="130"/>
      <c r="HN305" s="130"/>
      <c r="HX305" s="130"/>
    </row>
    <row xmlns:x14ac="http://schemas.microsoft.com/office/spreadsheetml/2009/9/ac" r="306" s="3" customFormat="true" x14ac:dyDescent="0.25">
      <c r="A306" s="405"/>
      <c r="B306" s="130"/>
      <c r="L306" s="130"/>
      <c r="V306" s="130"/>
      <c r="AF306" s="130"/>
      <c r="AP306" s="130"/>
      <c r="AZ306" s="130"/>
      <c r="BA306" s="130"/>
      <c r="BJ306" s="130"/>
      <c r="BT306" s="130"/>
      <c r="CD306" s="130"/>
      <c r="CN306" s="130"/>
      <c r="CX306" s="130"/>
      <c r="DH306" s="130"/>
      <c r="DR306" s="130"/>
      <c r="EB306" s="130"/>
      <c r="EL306" s="130"/>
      <c r="EV306" s="130"/>
      <c r="FF306" s="130"/>
      <c r="FP306" s="130"/>
      <c r="FZ306" s="130"/>
      <c r="GJ306" s="130"/>
      <c r="GT306" s="130"/>
      <c r="HD306" s="130"/>
      <c r="HN306" s="130"/>
      <c r="HX306" s="130"/>
    </row>
    <row xmlns:x14ac="http://schemas.microsoft.com/office/spreadsheetml/2009/9/ac" r="307" s="3" customFormat="true" x14ac:dyDescent="0.25">
      <c r="A307" s="405"/>
      <c r="B307" s="130"/>
      <c r="L307" s="130"/>
      <c r="V307" s="130"/>
      <c r="AF307" s="130"/>
      <c r="AP307" s="130"/>
      <c r="AZ307" s="130"/>
      <c r="BA307" s="130"/>
      <c r="BJ307" s="130"/>
      <c r="BT307" s="130"/>
      <c r="CD307" s="130"/>
      <c r="CN307" s="130"/>
      <c r="CX307" s="130"/>
      <c r="DH307" s="130"/>
      <c r="DR307" s="130"/>
      <c r="EB307" s="130"/>
      <c r="EL307" s="130"/>
      <c r="EV307" s="130"/>
      <c r="FF307" s="130"/>
      <c r="FP307" s="130"/>
      <c r="FZ307" s="130"/>
      <c r="GJ307" s="130"/>
      <c r="GT307" s="130"/>
      <c r="HD307" s="130"/>
      <c r="HN307" s="130"/>
      <c r="HX307" s="130"/>
    </row>
    <row xmlns:x14ac="http://schemas.microsoft.com/office/spreadsheetml/2009/9/ac" r="308" s="3" customFormat="true" x14ac:dyDescent="0.25">
      <c r="A308" s="405"/>
      <c r="B308" s="130"/>
      <c r="L308" s="130"/>
      <c r="V308" s="130"/>
      <c r="AF308" s="130"/>
      <c r="AP308" s="130"/>
      <c r="AZ308" s="130"/>
      <c r="BA308" s="130"/>
      <c r="BJ308" s="130"/>
      <c r="BT308" s="130"/>
      <c r="CD308" s="130"/>
      <c r="CN308" s="130"/>
      <c r="CX308" s="130"/>
      <c r="DH308" s="130"/>
      <c r="DR308" s="130"/>
      <c r="EB308" s="130"/>
      <c r="EL308" s="130"/>
      <c r="EV308" s="130"/>
      <c r="FF308" s="130"/>
      <c r="FP308" s="130"/>
      <c r="FZ308" s="130"/>
      <c r="GJ308" s="130"/>
      <c r="GT308" s="130"/>
      <c r="HD308" s="130"/>
      <c r="HN308" s="130"/>
      <c r="HX308" s="130"/>
    </row>
    <row xmlns:x14ac="http://schemas.microsoft.com/office/spreadsheetml/2009/9/ac" r="309" s="3" customFormat="true" x14ac:dyDescent="0.25">
      <c r="A309" s="405"/>
      <c r="B309" s="130"/>
      <c r="L309" s="130"/>
      <c r="V309" s="130"/>
      <c r="AF309" s="130"/>
      <c r="AP309" s="130"/>
      <c r="AZ309" s="130"/>
      <c r="BA309" s="130"/>
      <c r="BJ309" s="130"/>
      <c r="BT309" s="130"/>
      <c r="CD309" s="130"/>
      <c r="CN309" s="130"/>
      <c r="CX309" s="130"/>
      <c r="DH309" s="130"/>
      <c r="DR309" s="130"/>
      <c r="EB309" s="130"/>
      <c r="EL309" s="130"/>
      <c r="EV309" s="130"/>
      <c r="FF309" s="130"/>
      <c r="FP309" s="130"/>
      <c r="FZ309" s="130"/>
      <c r="GJ309" s="130"/>
      <c r="GT309" s="130"/>
      <c r="HD309" s="130"/>
      <c r="HN309" s="130"/>
      <c r="HX309" s="130"/>
    </row>
    <row xmlns:x14ac="http://schemas.microsoft.com/office/spreadsheetml/2009/9/ac" r="310" s="3" customFormat="true" x14ac:dyDescent="0.25">
      <c r="A310" s="405"/>
      <c r="B310" s="130"/>
      <c r="L310" s="130"/>
      <c r="V310" s="130"/>
      <c r="AF310" s="130"/>
      <c r="AP310" s="130"/>
      <c r="AZ310" s="130"/>
      <c r="BA310" s="130"/>
      <c r="BJ310" s="130"/>
      <c r="BT310" s="130"/>
      <c r="CD310" s="130"/>
      <c r="CN310" s="130"/>
      <c r="CX310" s="130"/>
      <c r="DH310" s="130"/>
      <c r="DR310" s="130"/>
      <c r="EB310" s="130"/>
      <c r="EL310" s="130"/>
      <c r="EV310" s="130"/>
      <c r="FF310" s="130"/>
      <c r="FP310" s="130"/>
      <c r="FZ310" s="130"/>
      <c r="GJ310" s="130"/>
      <c r="GT310" s="130"/>
      <c r="HD310" s="130"/>
      <c r="HN310" s="130"/>
      <c r="HX310" s="130"/>
    </row>
    <row xmlns:x14ac="http://schemas.microsoft.com/office/spreadsheetml/2009/9/ac" r="311" s="3" customFormat="true" x14ac:dyDescent="0.25">
      <c r="A311" s="405"/>
      <c r="B311" s="130"/>
      <c r="L311" s="130"/>
      <c r="V311" s="130"/>
      <c r="AF311" s="130"/>
      <c r="AP311" s="130"/>
      <c r="AZ311" s="130"/>
      <c r="BA311" s="130"/>
      <c r="BJ311" s="130"/>
      <c r="BT311" s="130"/>
      <c r="CD311" s="130"/>
      <c r="CN311" s="130"/>
      <c r="CX311" s="130"/>
      <c r="DH311" s="130"/>
      <c r="DR311" s="130"/>
      <c r="EB311" s="130"/>
      <c r="EL311" s="130"/>
      <c r="EV311" s="130"/>
      <c r="FF311" s="130"/>
      <c r="FP311" s="130"/>
      <c r="FZ311" s="130"/>
      <c r="GJ311" s="130"/>
      <c r="GT311" s="130"/>
      <c r="HD311" s="130"/>
      <c r="HN311" s="130"/>
      <c r="HX311" s="130"/>
    </row>
    <row xmlns:x14ac="http://schemas.microsoft.com/office/spreadsheetml/2009/9/ac" r="312" s="3" customFormat="true" x14ac:dyDescent="0.25">
      <c r="A312" s="405"/>
      <c r="B312" s="130"/>
      <c r="L312" s="130"/>
      <c r="V312" s="130"/>
      <c r="AF312" s="130"/>
      <c r="AP312" s="130"/>
      <c r="AZ312" s="130"/>
      <c r="BA312" s="130"/>
      <c r="BJ312" s="130"/>
      <c r="BT312" s="130"/>
      <c r="CD312" s="130"/>
      <c r="CN312" s="130"/>
      <c r="CX312" s="130"/>
      <c r="DH312" s="130"/>
      <c r="DR312" s="130"/>
      <c r="EB312" s="130"/>
      <c r="EL312" s="130"/>
      <c r="EV312" s="130"/>
      <c r="FF312" s="130"/>
      <c r="FP312" s="130"/>
      <c r="FZ312" s="130"/>
      <c r="GJ312" s="130"/>
      <c r="GT312" s="130"/>
      <c r="HD312" s="130"/>
      <c r="HN312" s="130"/>
      <c r="HX312" s="130"/>
    </row>
    <row xmlns:x14ac="http://schemas.microsoft.com/office/spreadsheetml/2009/9/ac" r="313" s="3" customFormat="true" x14ac:dyDescent="0.25">
      <c r="A313" s="405"/>
      <c r="B313" s="130"/>
      <c r="L313" s="130"/>
      <c r="V313" s="130"/>
      <c r="AF313" s="130"/>
      <c r="AP313" s="130"/>
      <c r="AZ313" s="130"/>
      <c r="BA313" s="130"/>
      <c r="BJ313" s="130"/>
      <c r="BT313" s="130"/>
      <c r="CD313" s="130"/>
      <c r="CN313" s="130"/>
      <c r="CX313" s="130"/>
      <c r="DH313" s="130"/>
      <c r="DR313" s="130"/>
      <c r="EB313" s="130"/>
      <c r="EL313" s="130"/>
      <c r="EV313" s="130"/>
      <c r="FF313" s="130"/>
      <c r="FP313" s="130"/>
      <c r="FZ313" s="130"/>
      <c r="GJ313" s="130"/>
      <c r="GT313" s="130"/>
      <c r="HD313" s="130"/>
      <c r="HN313" s="130"/>
      <c r="HX313" s="130"/>
    </row>
    <row xmlns:x14ac="http://schemas.microsoft.com/office/spreadsheetml/2009/9/ac" r="314" s="3" customFormat="true" x14ac:dyDescent="0.25">
      <c r="A314" s="405"/>
      <c r="B314" s="130"/>
      <c r="L314" s="130"/>
      <c r="V314" s="130"/>
      <c r="AF314" s="130"/>
      <c r="AP314" s="130"/>
      <c r="AZ314" s="130"/>
      <c r="BA314" s="130"/>
      <c r="BJ314" s="130"/>
      <c r="BT314" s="130"/>
      <c r="CD314" s="130"/>
      <c r="CN314" s="130"/>
      <c r="CX314" s="130"/>
      <c r="DH314" s="130"/>
      <c r="DR314" s="130"/>
      <c r="EB314" s="130"/>
      <c r="EL314" s="130"/>
      <c r="EV314" s="130"/>
      <c r="FF314" s="130"/>
      <c r="FP314" s="130"/>
      <c r="FZ314" s="130"/>
      <c r="GJ314" s="130"/>
      <c r="GT314" s="130"/>
      <c r="HD314" s="130"/>
      <c r="HN314" s="130"/>
      <c r="HX314" s="130"/>
    </row>
    <row xmlns:x14ac="http://schemas.microsoft.com/office/spreadsheetml/2009/9/ac" r="315" s="3" customFormat="true" x14ac:dyDescent="0.25">
      <c r="A315" s="405"/>
      <c r="B315" s="130"/>
      <c r="L315" s="130"/>
      <c r="V315" s="130"/>
      <c r="AF315" s="130"/>
      <c r="AP315" s="130"/>
      <c r="AZ315" s="130"/>
      <c r="BA315" s="130"/>
      <c r="BJ315" s="130"/>
      <c r="BT315" s="130"/>
      <c r="CD315" s="130"/>
      <c r="CN315" s="130"/>
      <c r="CX315" s="130"/>
      <c r="DH315" s="130"/>
      <c r="DR315" s="130"/>
      <c r="EB315" s="130"/>
      <c r="EL315" s="130"/>
      <c r="EV315" s="130"/>
      <c r="FF315" s="130"/>
      <c r="FP315" s="130"/>
      <c r="FZ315" s="130"/>
      <c r="GJ315" s="130"/>
      <c r="GT315" s="130"/>
      <c r="HD315" s="130"/>
      <c r="HN315" s="130"/>
      <c r="HX315" s="130"/>
    </row>
    <row xmlns:x14ac="http://schemas.microsoft.com/office/spreadsheetml/2009/9/ac" r="316" s="3" customFormat="true" x14ac:dyDescent="0.25">
      <c r="A316" s="405"/>
      <c r="B316" s="130"/>
      <c r="L316" s="130"/>
      <c r="V316" s="130"/>
      <c r="AF316" s="130"/>
      <c r="AP316" s="130"/>
      <c r="AZ316" s="130"/>
      <c r="BA316" s="130"/>
      <c r="BJ316" s="130"/>
      <c r="BT316" s="130"/>
      <c r="CD316" s="130"/>
      <c r="CN316" s="130"/>
      <c r="CX316" s="130"/>
      <c r="DH316" s="130"/>
      <c r="DR316" s="130"/>
      <c r="EB316" s="130"/>
      <c r="EL316" s="130"/>
      <c r="EV316" s="130"/>
      <c r="FF316" s="130"/>
      <c r="FP316" s="130"/>
      <c r="FZ316" s="130"/>
      <c r="GJ316" s="130"/>
      <c r="GT316" s="130"/>
      <c r="HD316" s="130"/>
      <c r="HN316" s="130"/>
      <c r="HX316" s="130"/>
    </row>
    <row xmlns:x14ac="http://schemas.microsoft.com/office/spreadsheetml/2009/9/ac" r="317" s="3" customFormat="true" x14ac:dyDescent="0.25">
      <c r="A317" s="405"/>
      <c r="B317" s="130"/>
      <c r="L317" s="130"/>
      <c r="V317" s="130"/>
      <c r="AF317" s="130"/>
      <c r="AP317" s="130"/>
      <c r="AZ317" s="130"/>
      <c r="BA317" s="130"/>
      <c r="BJ317" s="130"/>
      <c r="BT317" s="130"/>
      <c r="CD317" s="130"/>
      <c r="CN317" s="130"/>
      <c r="CX317" s="130"/>
      <c r="DH317" s="130"/>
      <c r="DR317" s="130"/>
      <c r="EB317" s="130"/>
      <c r="EL317" s="130"/>
      <c r="EV317" s="130"/>
      <c r="FF317" s="130"/>
      <c r="FP317" s="130"/>
      <c r="FZ317" s="130"/>
      <c r="GJ317" s="130"/>
      <c r="GT317" s="130"/>
      <c r="HD317" s="130"/>
      <c r="HN317" s="130"/>
      <c r="HX317" s="130"/>
    </row>
    <row xmlns:x14ac="http://schemas.microsoft.com/office/spreadsheetml/2009/9/ac" r="318" s="3" customFormat="true" x14ac:dyDescent="0.25">
      <c r="A318" s="405"/>
      <c r="B318" s="130"/>
      <c r="L318" s="130"/>
      <c r="V318" s="130"/>
      <c r="AF318" s="130"/>
      <c r="AP318" s="130"/>
      <c r="AZ318" s="130"/>
      <c r="BA318" s="130"/>
      <c r="BJ318" s="130"/>
      <c r="BT318" s="130"/>
      <c r="CD318" s="130"/>
      <c r="CN318" s="130"/>
      <c r="CX318" s="130"/>
      <c r="DH318" s="130"/>
      <c r="DR318" s="130"/>
      <c r="EB318" s="130"/>
      <c r="EL318" s="130"/>
      <c r="EV318" s="130"/>
      <c r="FF318" s="130"/>
      <c r="FP318" s="130"/>
      <c r="FZ318" s="130"/>
      <c r="GJ318" s="130"/>
      <c r="GT318" s="130"/>
      <c r="HD318" s="130"/>
      <c r="HN318" s="130"/>
      <c r="HX318" s="130"/>
    </row>
    <row xmlns:x14ac="http://schemas.microsoft.com/office/spreadsheetml/2009/9/ac" r="319" s="3" customFormat="true" x14ac:dyDescent="0.25">
      <c r="A319" s="405"/>
      <c r="B319" s="130"/>
      <c r="L319" s="130"/>
      <c r="V319" s="130"/>
      <c r="AF319" s="130"/>
      <c r="AP319" s="130"/>
      <c r="AZ319" s="130"/>
      <c r="BA319" s="130"/>
      <c r="BJ319" s="130"/>
      <c r="BT319" s="130"/>
      <c r="CD319" s="130"/>
      <c r="CN319" s="130"/>
      <c r="CX319" s="130"/>
      <c r="DH319" s="130"/>
      <c r="DR319" s="130"/>
      <c r="EB319" s="130"/>
      <c r="EL319" s="130"/>
      <c r="EV319" s="130"/>
      <c r="FF319" s="130"/>
      <c r="FP319" s="130"/>
      <c r="FZ319" s="130"/>
      <c r="GJ319" s="130"/>
      <c r="GT319" s="130"/>
      <c r="HD319" s="130"/>
      <c r="HN319" s="130"/>
      <c r="HX319" s="130"/>
    </row>
    <row xmlns:x14ac="http://schemas.microsoft.com/office/spreadsheetml/2009/9/ac" r="320" s="3" customFormat="true" x14ac:dyDescent="0.25">
      <c r="A320" s="405"/>
      <c r="B320" s="130"/>
      <c r="L320" s="130"/>
      <c r="V320" s="130"/>
      <c r="AF320" s="130"/>
      <c r="AP320" s="130"/>
      <c r="AZ320" s="130"/>
      <c r="BA320" s="130"/>
      <c r="BJ320" s="130"/>
      <c r="BT320" s="130"/>
      <c r="CD320" s="130"/>
      <c r="CN320" s="130"/>
      <c r="CX320" s="130"/>
      <c r="DH320" s="130"/>
      <c r="DR320" s="130"/>
      <c r="EB320" s="130"/>
      <c r="EL320" s="130"/>
      <c r="EV320" s="130"/>
      <c r="FF320" s="130"/>
      <c r="FP320" s="130"/>
      <c r="FZ320" s="130"/>
      <c r="GJ320" s="130"/>
      <c r="GT320" s="130"/>
      <c r="HD320" s="130"/>
      <c r="HN320" s="130"/>
      <c r="HX320" s="130"/>
    </row>
    <row xmlns:x14ac="http://schemas.microsoft.com/office/spreadsheetml/2009/9/ac" r="321" s="3" customFormat="true" x14ac:dyDescent="0.25">
      <c r="A321" s="405"/>
      <c r="B321" s="130"/>
      <c r="L321" s="130"/>
      <c r="V321" s="130"/>
      <c r="AF321" s="130"/>
      <c r="AP321" s="130"/>
      <c r="AZ321" s="130"/>
      <c r="BA321" s="130"/>
      <c r="BJ321" s="130"/>
      <c r="BT321" s="130"/>
      <c r="CD321" s="130"/>
      <c r="CN321" s="130"/>
      <c r="CX321" s="130"/>
      <c r="DH321" s="130"/>
      <c r="DR321" s="130"/>
      <c r="EB321" s="130"/>
      <c r="EL321" s="130"/>
      <c r="EV321" s="130"/>
      <c r="FF321" s="130"/>
      <c r="FP321" s="130"/>
      <c r="FZ321" s="130"/>
      <c r="GJ321" s="130"/>
      <c r="GT321" s="130"/>
      <c r="HD321" s="130"/>
      <c r="HN321" s="130"/>
      <c r="HX321" s="130"/>
    </row>
    <row xmlns:x14ac="http://schemas.microsoft.com/office/spreadsheetml/2009/9/ac" r="322" s="3" customFormat="true" x14ac:dyDescent="0.25">
      <c r="A322" s="405"/>
      <c r="B322" s="130"/>
      <c r="L322" s="130"/>
      <c r="V322" s="130"/>
      <c r="AF322" s="130"/>
      <c r="AP322" s="130"/>
      <c r="AZ322" s="130"/>
      <c r="BA322" s="130"/>
      <c r="BJ322" s="130"/>
      <c r="BT322" s="130"/>
      <c r="CD322" s="130"/>
      <c r="CN322" s="130"/>
      <c r="CX322" s="130"/>
      <c r="DH322" s="130"/>
      <c r="DR322" s="130"/>
      <c r="EB322" s="130"/>
      <c r="EL322" s="130"/>
      <c r="EV322" s="130"/>
      <c r="FF322" s="130"/>
      <c r="FP322" s="130"/>
      <c r="FZ322" s="130"/>
      <c r="GJ322" s="130"/>
      <c r="GT322" s="130"/>
      <c r="HD322" s="130"/>
      <c r="HN322" s="130"/>
      <c r="HX322" s="130"/>
    </row>
    <row xmlns:x14ac="http://schemas.microsoft.com/office/spreadsheetml/2009/9/ac" r="323" s="3" customFormat="true" x14ac:dyDescent="0.25">
      <c r="A323" s="405"/>
      <c r="B323" s="130"/>
      <c r="L323" s="130"/>
      <c r="V323" s="130"/>
      <c r="AF323" s="130"/>
      <c r="AP323" s="130"/>
      <c r="AZ323" s="130"/>
      <c r="BA323" s="130"/>
      <c r="BJ323" s="130"/>
      <c r="BT323" s="130"/>
      <c r="CD323" s="130"/>
      <c r="CN323" s="130"/>
      <c r="CX323" s="130"/>
      <c r="DH323" s="130"/>
      <c r="DR323" s="130"/>
      <c r="EB323" s="130"/>
      <c r="EL323" s="130"/>
      <c r="EV323" s="130"/>
      <c r="FF323" s="130"/>
      <c r="FP323" s="130"/>
      <c r="FZ323" s="130"/>
      <c r="GJ323" s="130"/>
      <c r="GT323" s="130"/>
      <c r="HD323" s="130"/>
      <c r="HN323" s="130"/>
      <c r="HX323" s="130"/>
    </row>
    <row xmlns:x14ac="http://schemas.microsoft.com/office/spreadsheetml/2009/9/ac" r="324" s="3" customFormat="true" x14ac:dyDescent="0.25">
      <c r="A324" s="405"/>
      <c r="B324" s="130"/>
      <c r="L324" s="130"/>
      <c r="V324" s="130"/>
      <c r="AF324" s="130"/>
      <c r="AP324" s="130"/>
      <c r="AZ324" s="130"/>
      <c r="BA324" s="130"/>
      <c r="BJ324" s="130"/>
      <c r="BT324" s="130"/>
      <c r="CD324" s="130"/>
      <c r="CN324" s="130"/>
      <c r="CX324" s="130"/>
      <c r="DH324" s="130"/>
      <c r="DR324" s="130"/>
      <c r="EB324" s="130"/>
      <c r="EL324" s="130"/>
      <c r="EV324" s="130"/>
      <c r="FF324" s="130"/>
      <c r="FP324" s="130"/>
      <c r="FZ324" s="130"/>
      <c r="GJ324" s="130"/>
      <c r="GT324" s="130"/>
      <c r="HD324" s="130"/>
      <c r="HN324" s="130"/>
      <c r="HX324" s="130"/>
    </row>
    <row xmlns:x14ac="http://schemas.microsoft.com/office/spreadsheetml/2009/9/ac" r="325" s="3" customFormat="true" x14ac:dyDescent="0.25">
      <c r="A325" s="405"/>
      <c r="B325" s="130"/>
      <c r="L325" s="130"/>
      <c r="V325" s="130"/>
      <c r="AF325" s="130"/>
      <c r="AP325" s="130"/>
      <c r="AZ325" s="130"/>
      <c r="BA325" s="130"/>
      <c r="BJ325" s="130"/>
      <c r="BT325" s="130"/>
      <c r="CD325" s="130"/>
      <c r="CN325" s="130"/>
      <c r="CX325" s="130"/>
      <c r="DH325" s="130"/>
      <c r="DR325" s="130"/>
      <c r="EB325" s="130"/>
      <c r="EL325" s="130"/>
      <c r="EV325" s="130"/>
      <c r="FF325" s="130"/>
      <c r="FP325" s="130"/>
      <c r="FZ325" s="130"/>
      <c r="GJ325" s="130"/>
      <c r="GT325" s="130"/>
      <c r="HD325" s="130"/>
      <c r="HN325" s="130"/>
      <c r="HX325" s="130"/>
    </row>
    <row xmlns:x14ac="http://schemas.microsoft.com/office/spreadsheetml/2009/9/ac" r="326" s="3" customFormat="true" x14ac:dyDescent="0.25">
      <c r="A326" s="405"/>
      <c r="B326" s="130"/>
      <c r="L326" s="130"/>
      <c r="V326" s="130"/>
      <c r="AF326" s="130"/>
      <c r="AP326" s="130"/>
      <c r="AZ326" s="130"/>
      <c r="BA326" s="130"/>
      <c r="BJ326" s="130"/>
      <c r="BT326" s="130"/>
      <c r="CD326" s="130"/>
      <c r="CN326" s="130"/>
      <c r="CX326" s="130"/>
      <c r="DH326" s="130"/>
      <c r="DR326" s="130"/>
      <c r="EB326" s="130"/>
      <c r="EL326" s="130"/>
      <c r="EV326" s="130"/>
      <c r="FF326" s="130"/>
      <c r="FP326" s="130"/>
      <c r="FZ326" s="130"/>
      <c r="GJ326" s="130"/>
      <c r="GT326" s="130"/>
      <c r="HD326" s="130"/>
      <c r="HN326" s="130"/>
      <c r="HX326" s="130"/>
    </row>
    <row xmlns:x14ac="http://schemas.microsoft.com/office/spreadsheetml/2009/9/ac" r="327" s="3" customFormat="true" x14ac:dyDescent="0.25">
      <c r="A327" s="405"/>
      <c r="B327" s="130"/>
      <c r="L327" s="130"/>
      <c r="V327" s="130"/>
      <c r="AF327" s="130"/>
      <c r="AP327" s="130"/>
      <c r="AZ327" s="130"/>
      <c r="BA327" s="130"/>
      <c r="BJ327" s="130"/>
      <c r="BT327" s="130"/>
      <c r="CD327" s="130"/>
      <c r="CN327" s="130"/>
      <c r="CX327" s="130"/>
      <c r="DH327" s="130"/>
      <c r="DR327" s="130"/>
      <c r="EB327" s="130"/>
      <c r="EL327" s="130"/>
      <c r="EV327" s="130"/>
      <c r="FF327" s="130"/>
      <c r="FP327" s="130"/>
      <c r="FZ327" s="130"/>
      <c r="GJ327" s="130"/>
      <c r="GT327" s="130"/>
      <c r="HD327" s="130"/>
      <c r="HN327" s="130"/>
      <c r="HX327" s="130"/>
    </row>
    <row xmlns:x14ac="http://schemas.microsoft.com/office/spreadsheetml/2009/9/ac" r="328" s="3" customFormat="true" x14ac:dyDescent="0.25">
      <c r="A328" s="405"/>
      <c r="B328" s="130"/>
      <c r="L328" s="130"/>
      <c r="V328" s="130"/>
      <c r="AF328" s="130"/>
      <c r="AP328" s="130"/>
      <c r="AZ328" s="130"/>
      <c r="BA328" s="130"/>
      <c r="BJ328" s="130"/>
      <c r="BT328" s="130"/>
      <c r="CD328" s="130"/>
      <c r="CN328" s="130"/>
      <c r="CX328" s="130"/>
      <c r="DH328" s="130"/>
      <c r="DR328" s="130"/>
      <c r="EB328" s="130"/>
      <c r="EL328" s="130"/>
      <c r="EV328" s="130"/>
      <c r="FF328" s="130"/>
      <c r="FP328" s="130"/>
      <c r="FZ328" s="130"/>
      <c r="GJ328" s="130"/>
      <c r="GT328" s="130"/>
      <c r="HD328" s="130"/>
      <c r="HN328" s="130"/>
      <c r="HX328" s="130"/>
    </row>
    <row xmlns:x14ac="http://schemas.microsoft.com/office/spreadsheetml/2009/9/ac" r="329" s="3" customFormat="true" x14ac:dyDescent="0.25">
      <c r="A329" s="405"/>
      <c r="B329" s="130"/>
      <c r="L329" s="130"/>
      <c r="V329" s="130"/>
      <c r="AF329" s="130"/>
      <c r="AP329" s="130"/>
      <c r="AZ329" s="130"/>
      <c r="BA329" s="130"/>
      <c r="BJ329" s="130"/>
      <c r="BT329" s="130"/>
      <c r="CD329" s="130"/>
      <c r="CN329" s="130"/>
      <c r="CX329" s="130"/>
      <c r="DH329" s="130"/>
      <c r="DR329" s="130"/>
      <c r="EB329" s="130"/>
      <c r="EL329" s="130"/>
      <c r="EV329" s="130"/>
      <c r="FF329" s="130"/>
      <c r="FP329" s="130"/>
      <c r="FZ329" s="130"/>
      <c r="GJ329" s="130"/>
      <c r="GT329" s="130"/>
      <c r="HD329" s="130"/>
      <c r="HN329" s="130"/>
      <c r="HX329" s="130"/>
    </row>
    <row xmlns:x14ac="http://schemas.microsoft.com/office/spreadsheetml/2009/9/ac" r="330" s="3" customFormat="true" x14ac:dyDescent="0.25">
      <c r="A330" s="405"/>
      <c r="B330" s="130"/>
      <c r="L330" s="130"/>
      <c r="V330" s="130"/>
      <c r="AF330" s="130"/>
      <c r="AP330" s="130"/>
      <c r="AZ330" s="130"/>
      <c r="BA330" s="130"/>
      <c r="BJ330" s="130"/>
      <c r="BT330" s="130"/>
      <c r="CD330" s="130"/>
      <c r="CN330" s="130"/>
      <c r="CX330" s="130"/>
      <c r="DH330" s="130"/>
      <c r="DR330" s="130"/>
      <c r="EB330" s="130"/>
      <c r="EL330" s="130"/>
      <c r="EV330" s="130"/>
      <c r="FF330" s="130"/>
      <c r="FP330" s="130"/>
      <c r="FZ330" s="130"/>
      <c r="GJ330" s="130"/>
      <c r="GT330" s="130"/>
      <c r="HD330" s="130"/>
      <c r="HN330" s="130"/>
      <c r="HX330" s="130"/>
    </row>
    <row xmlns:x14ac="http://schemas.microsoft.com/office/spreadsheetml/2009/9/ac" r="331" s="3" customFormat="true" x14ac:dyDescent="0.25">
      <c r="A331" s="405"/>
      <c r="B331" s="130"/>
      <c r="L331" s="130"/>
      <c r="V331" s="130"/>
      <c r="AF331" s="130"/>
      <c r="AP331" s="130"/>
      <c r="AZ331" s="130"/>
      <c r="BA331" s="130"/>
      <c r="BJ331" s="130"/>
      <c r="BT331" s="130"/>
      <c r="CD331" s="130"/>
      <c r="CN331" s="130"/>
      <c r="CX331" s="130"/>
      <c r="DH331" s="130"/>
      <c r="DR331" s="130"/>
      <c r="EB331" s="130"/>
      <c r="EL331" s="130"/>
      <c r="EV331" s="130"/>
      <c r="FF331" s="130"/>
      <c r="FP331" s="130"/>
      <c r="FZ331" s="130"/>
      <c r="GJ331" s="130"/>
      <c r="GT331" s="130"/>
      <c r="HD331" s="130"/>
      <c r="HN331" s="130"/>
      <c r="HX331" s="130"/>
    </row>
    <row xmlns:x14ac="http://schemas.microsoft.com/office/spreadsheetml/2009/9/ac" r="332" s="3" customFormat="true" x14ac:dyDescent="0.25">
      <c r="A332" s="405"/>
      <c r="B332" s="130"/>
      <c r="L332" s="130"/>
      <c r="V332" s="130"/>
      <c r="AF332" s="130"/>
      <c r="AP332" s="130"/>
      <c r="AZ332" s="130"/>
      <c r="BA332" s="130"/>
      <c r="BJ332" s="130"/>
      <c r="BT332" s="130"/>
      <c r="CD332" s="130"/>
      <c r="CN332" s="130"/>
      <c r="CX332" s="130"/>
      <c r="DH332" s="130"/>
      <c r="DR332" s="130"/>
      <c r="EB332" s="130"/>
      <c r="EL332" s="130"/>
      <c r="EV332" s="130"/>
      <c r="FF332" s="130"/>
      <c r="FP332" s="130"/>
      <c r="FZ332" s="130"/>
      <c r="GJ332" s="130"/>
      <c r="GT332" s="130"/>
      <c r="HD332" s="130"/>
      <c r="HN332" s="130"/>
      <c r="HX332" s="130"/>
    </row>
    <row xmlns:x14ac="http://schemas.microsoft.com/office/spreadsheetml/2009/9/ac" r="333" s="3" customFormat="true" x14ac:dyDescent="0.25">
      <c r="A333" s="405"/>
      <c r="B333" s="130"/>
      <c r="L333" s="130"/>
      <c r="V333" s="130"/>
      <c r="AF333" s="130"/>
      <c r="AP333" s="130"/>
      <c r="AZ333" s="130"/>
      <c r="BA333" s="130"/>
      <c r="BJ333" s="130"/>
      <c r="BT333" s="130"/>
      <c r="CD333" s="130"/>
      <c r="CN333" s="130"/>
      <c r="CX333" s="130"/>
      <c r="DH333" s="130"/>
      <c r="DR333" s="130"/>
      <c r="EB333" s="130"/>
      <c r="EL333" s="130"/>
      <c r="EV333" s="130"/>
      <c r="FF333" s="130"/>
      <c r="FP333" s="130"/>
      <c r="FZ333" s="130"/>
      <c r="GJ333" s="130"/>
      <c r="GT333" s="130"/>
      <c r="HD333" s="130"/>
      <c r="HN333" s="130"/>
      <c r="HX333" s="130"/>
    </row>
    <row xmlns:x14ac="http://schemas.microsoft.com/office/spreadsheetml/2009/9/ac" r="334" s="3" customFormat="true" x14ac:dyDescent="0.25">
      <c r="A334" s="405"/>
      <c r="B334" s="130"/>
      <c r="L334" s="130"/>
      <c r="V334" s="130"/>
      <c r="AF334" s="130"/>
      <c r="AP334" s="130"/>
      <c r="AZ334" s="130"/>
      <c r="BA334" s="130"/>
      <c r="BJ334" s="130"/>
      <c r="BT334" s="130"/>
      <c r="CD334" s="130"/>
      <c r="CN334" s="130"/>
      <c r="CX334" s="130"/>
      <c r="DH334" s="130"/>
      <c r="DR334" s="130"/>
      <c r="EB334" s="130"/>
      <c r="EL334" s="130"/>
      <c r="EV334" s="130"/>
      <c r="FF334" s="130"/>
      <c r="FP334" s="130"/>
      <c r="FZ334" s="130"/>
      <c r="GJ334" s="130"/>
      <c r="GT334" s="130"/>
      <c r="HD334" s="130"/>
      <c r="HN334" s="130"/>
      <c r="HX334" s="130"/>
    </row>
    <row xmlns:x14ac="http://schemas.microsoft.com/office/spreadsheetml/2009/9/ac" r="335" s="3" customFormat="true" x14ac:dyDescent="0.25">
      <c r="A335" s="405"/>
      <c r="B335" s="130"/>
      <c r="L335" s="130"/>
      <c r="V335" s="130"/>
      <c r="AF335" s="130"/>
      <c r="AP335" s="130"/>
      <c r="AZ335" s="130"/>
      <c r="BA335" s="130"/>
      <c r="BJ335" s="130"/>
      <c r="BT335" s="130"/>
      <c r="CD335" s="130"/>
      <c r="CN335" s="130"/>
      <c r="CX335" s="130"/>
      <c r="DH335" s="130"/>
      <c r="DR335" s="130"/>
      <c r="EB335" s="130"/>
      <c r="EL335" s="130"/>
      <c r="EV335" s="130"/>
      <c r="FF335" s="130"/>
      <c r="FP335" s="130"/>
      <c r="FZ335" s="130"/>
      <c r="GJ335" s="130"/>
      <c r="GT335" s="130"/>
      <c r="HD335" s="130"/>
      <c r="HN335" s="130"/>
      <c r="HX335" s="130"/>
    </row>
    <row xmlns:x14ac="http://schemas.microsoft.com/office/spreadsheetml/2009/9/ac" r="336" s="3" customFormat="true" x14ac:dyDescent="0.25">
      <c r="A336" s="405"/>
      <c r="B336" s="130"/>
      <c r="L336" s="130"/>
      <c r="V336" s="130"/>
      <c r="AF336" s="130"/>
      <c r="AP336" s="130"/>
      <c r="AZ336" s="130"/>
      <c r="BA336" s="130"/>
      <c r="BJ336" s="130"/>
      <c r="BT336" s="130"/>
      <c r="CD336" s="130"/>
      <c r="CN336" s="130"/>
      <c r="CX336" s="130"/>
      <c r="DH336" s="130"/>
      <c r="DR336" s="130"/>
      <c r="EB336" s="130"/>
      <c r="EL336" s="130"/>
      <c r="EV336" s="130"/>
      <c r="FF336" s="130"/>
      <c r="FP336" s="130"/>
      <c r="FZ336" s="130"/>
      <c r="GJ336" s="130"/>
      <c r="GT336" s="130"/>
      <c r="HD336" s="130"/>
      <c r="HN336" s="130"/>
      <c r="HX336" s="130"/>
    </row>
    <row xmlns:x14ac="http://schemas.microsoft.com/office/spreadsheetml/2009/9/ac" r="337" s="3" customFormat="true" x14ac:dyDescent="0.25">
      <c r="A337" s="405"/>
      <c r="B337" s="130"/>
      <c r="L337" s="130"/>
      <c r="V337" s="130"/>
      <c r="AF337" s="130"/>
      <c r="AP337" s="130"/>
      <c r="AZ337" s="130"/>
      <c r="BA337" s="130"/>
      <c r="BJ337" s="130"/>
      <c r="BT337" s="130"/>
      <c r="CD337" s="130"/>
      <c r="CN337" s="130"/>
      <c r="CX337" s="130"/>
      <c r="DH337" s="130"/>
      <c r="DR337" s="130"/>
      <c r="EB337" s="130"/>
      <c r="EL337" s="130"/>
      <c r="EV337" s="130"/>
      <c r="FF337" s="130"/>
      <c r="FP337" s="130"/>
      <c r="FZ337" s="130"/>
      <c r="GJ337" s="130"/>
      <c r="GT337" s="130"/>
      <c r="HD337" s="130"/>
      <c r="HN337" s="130"/>
      <c r="HX337" s="130"/>
    </row>
    <row xmlns:x14ac="http://schemas.microsoft.com/office/spreadsheetml/2009/9/ac" r="338" s="3" customFormat="true" x14ac:dyDescent="0.25">
      <c r="A338" s="405"/>
      <c r="B338" s="130"/>
      <c r="L338" s="130"/>
      <c r="V338" s="130"/>
      <c r="AF338" s="130"/>
      <c r="AP338" s="130"/>
      <c r="AZ338" s="130"/>
      <c r="BA338" s="130"/>
      <c r="BJ338" s="130"/>
      <c r="BT338" s="130"/>
      <c r="CD338" s="130"/>
      <c r="CN338" s="130"/>
      <c r="CX338" s="130"/>
      <c r="DH338" s="130"/>
      <c r="DR338" s="130"/>
      <c r="EB338" s="130"/>
      <c r="EL338" s="130"/>
      <c r="EV338" s="130"/>
      <c r="FF338" s="130"/>
      <c r="FP338" s="130"/>
      <c r="FZ338" s="130"/>
      <c r="GJ338" s="130"/>
      <c r="GT338" s="130"/>
      <c r="HD338" s="130"/>
      <c r="HN338" s="130"/>
      <c r="HX338" s="130"/>
    </row>
    <row xmlns:x14ac="http://schemas.microsoft.com/office/spreadsheetml/2009/9/ac" r="339" s="3" customFormat="true" x14ac:dyDescent="0.25">
      <c r="A339" s="405"/>
      <c r="B339" s="130"/>
      <c r="L339" s="130"/>
      <c r="V339" s="130"/>
      <c r="AF339" s="130"/>
      <c r="AP339" s="130"/>
      <c r="AZ339" s="130"/>
      <c r="BA339" s="130"/>
      <c r="BJ339" s="130"/>
      <c r="BT339" s="130"/>
      <c r="CD339" s="130"/>
      <c r="CN339" s="130"/>
      <c r="CX339" s="130"/>
      <c r="DH339" s="130"/>
      <c r="DR339" s="130"/>
      <c r="EB339" s="130"/>
      <c r="EL339" s="130"/>
      <c r="EV339" s="130"/>
      <c r="FF339" s="130"/>
      <c r="FP339" s="130"/>
      <c r="FZ339" s="130"/>
      <c r="GJ339" s="130"/>
      <c r="GT339" s="130"/>
      <c r="HD339" s="130"/>
      <c r="HN339" s="130"/>
      <c r="HX339" s="130"/>
    </row>
    <row xmlns:x14ac="http://schemas.microsoft.com/office/spreadsheetml/2009/9/ac" r="340" s="3" customFormat="true" x14ac:dyDescent="0.25">
      <c r="A340" s="405"/>
      <c r="B340" s="130"/>
      <c r="L340" s="130"/>
      <c r="V340" s="130"/>
      <c r="AF340" s="130"/>
      <c r="AP340" s="130"/>
      <c r="AZ340" s="130"/>
      <c r="BA340" s="130"/>
      <c r="BJ340" s="130"/>
      <c r="BT340" s="130"/>
      <c r="CD340" s="130"/>
      <c r="CN340" s="130"/>
      <c r="CX340" s="130"/>
      <c r="DH340" s="130"/>
      <c r="DR340" s="130"/>
      <c r="EB340" s="130"/>
      <c r="EL340" s="130"/>
      <c r="EV340" s="130"/>
      <c r="FF340" s="130"/>
      <c r="FP340" s="130"/>
      <c r="FZ340" s="130"/>
      <c r="GJ340" s="130"/>
      <c r="GT340" s="130"/>
      <c r="HD340" s="130"/>
      <c r="HN340" s="130"/>
      <c r="HX340" s="130"/>
    </row>
    <row xmlns:x14ac="http://schemas.microsoft.com/office/spreadsheetml/2009/9/ac" r="341" s="3" customFormat="true" x14ac:dyDescent="0.25">
      <c r="A341" s="405"/>
      <c r="B341" s="130"/>
      <c r="L341" s="130"/>
      <c r="V341" s="130"/>
      <c r="AF341" s="130"/>
      <c r="AP341" s="130"/>
      <c r="AZ341" s="130"/>
      <c r="BA341" s="130"/>
      <c r="BJ341" s="130"/>
      <c r="BT341" s="130"/>
      <c r="CD341" s="130"/>
      <c r="CN341" s="130"/>
      <c r="CX341" s="130"/>
      <c r="DH341" s="130"/>
      <c r="DR341" s="130"/>
      <c r="EB341" s="130"/>
      <c r="EL341" s="130"/>
      <c r="EV341" s="130"/>
      <c r="FF341" s="130"/>
      <c r="FP341" s="130"/>
      <c r="FZ341" s="130"/>
      <c r="GJ341" s="130"/>
      <c r="GT341" s="130"/>
      <c r="HD341" s="130"/>
      <c r="HN341" s="130"/>
      <c r="HX341" s="130"/>
    </row>
    <row xmlns:x14ac="http://schemas.microsoft.com/office/spreadsheetml/2009/9/ac" r="342" s="3" customFormat="true" x14ac:dyDescent="0.25">
      <c r="A342" s="405"/>
      <c r="B342" s="130"/>
      <c r="L342" s="130"/>
      <c r="V342" s="130"/>
      <c r="AF342" s="130"/>
      <c r="AP342" s="130"/>
      <c r="AZ342" s="130"/>
      <c r="BA342" s="130"/>
      <c r="BJ342" s="130"/>
      <c r="BT342" s="130"/>
      <c r="CD342" s="130"/>
      <c r="CN342" s="130"/>
      <c r="CX342" s="130"/>
      <c r="DH342" s="130"/>
      <c r="DR342" s="130"/>
      <c r="EB342" s="130"/>
      <c r="EL342" s="130"/>
      <c r="EV342" s="130"/>
      <c r="FF342" s="130"/>
      <c r="FP342" s="130"/>
      <c r="FZ342" s="130"/>
      <c r="GJ342" s="130"/>
      <c r="GT342" s="130"/>
      <c r="HD342" s="130"/>
      <c r="HN342" s="130"/>
      <c r="HX342" s="130"/>
    </row>
    <row xmlns:x14ac="http://schemas.microsoft.com/office/spreadsheetml/2009/9/ac" r="343" s="3" customFormat="true" x14ac:dyDescent="0.25">
      <c r="A343" s="405"/>
      <c r="B343" s="130"/>
      <c r="L343" s="130"/>
      <c r="V343" s="130"/>
      <c r="AF343" s="130"/>
      <c r="AP343" s="130"/>
      <c r="AZ343" s="130"/>
      <c r="BA343" s="130"/>
      <c r="BJ343" s="130"/>
      <c r="BT343" s="130"/>
      <c r="CD343" s="130"/>
      <c r="CN343" s="130"/>
      <c r="CX343" s="130"/>
      <c r="DH343" s="130"/>
      <c r="DR343" s="130"/>
      <c r="EB343" s="130"/>
      <c r="EL343" s="130"/>
      <c r="EV343" s="130"/>
      <c r="FF343" s="130"/>
      <c r="FP343" s="130"/>
      <c r="FZ343" s="130"/>
      <c r="GJ343" s="130"/>
      <c r="GT343" s="130"/>
      <c r="HD343" s="130"/>
      <c r="HN343" s="130"/>
      <c r="HX343" s="130"/>
    </row>
    <row xmlns:x14ac="http://schemas.microsoft.com/office/spreadsheetml/2009/9/ac" r="344" s="3" customFormat="true" x14ac:dyDescent="0.25">
      <c r="A344" s="405"/>
      <c r="B344" s="130"/>
      <c r="L344" s="130"/>
      <c r="V344" s="130"/>
      <c r="AF344" s="130"/>
      <c r="AP344" s="130"/>
      <c r="AZ344" s="130"/>
      <c r="BA344" s="130"/>
      <c r="BJ344" s="130"/>
      <c r="BT344" s="130"/>
      <c r="CD344" s="130"/>
      <c r="CN344" s="130"/>
      <c r="CX344" s="130"/>
      <c r="DH344" s="130"/>
      <c r="DR344" s="130"/>
      <c r="EB344" s="130"/>
      <c r="EL344" s="130"/>
      <c r="EV344" s="130"/>
      <c r="FF344" s="130"/>
      <c r="FP344" s="130"/>
      <c r="FZ344" s="130"/>
      <c r="GJ344" s="130"/>
      <c r="GT344" s="130"/>
      <c r="HD344" s="130"/>
      <c r="HN344" s="130"/>
      <c r="HX344" s="130"/>
    </row>
    <row xmlns:x14ac="http://schemas.microsoft.com/office/spreadsheetml/2009/9/ac" r="345" s="3" customFormat="true" x14ac:dyDescent="0.25">
      <c r="A345" s="405"/>
      <c r="B345" s="130"/>
      <c r="L345" s="130"/>
      <c r="V345" s="130"/>
      <c r="AF345" s="130"/>
      <c r="AP345" s="130"/>
      <c r="AZ345" s="130"/>
      <c r="BA345" s="130"/>
      <c r="BJ345" s="130"/>
      <c r="BT345" s="130"/>
      <c r="CD345" s="130"/>
      <c r="CN345" s="130"/>
      <c r="CX345" s="130"/>
      <c r="DH345" s="130"/>
      <c r="DR345" s="130"/>
      <c r="EB345" s="130"/>
      <c r="EL345" s="130"/>
      <c r="EV345" s="130"/>
      <c r="FF345" s="130"/>
      <c r="FP345" s="130"/>
      <c r="FZ345" s="130"/>
      <c r="GJ345" s="130"/>
      <c r="GT345" s="130"/>
      <c r="HD345" s="130"/>
      <c r="HN345" s="130"/>
      <c r="HX345" s="130"/>
    </row>
    <row xmlns:x14ac="http://schemas.microsoft.com/office/spreadsheetml/2009/9/ac" r="346" s="3" customFormat="true" x14ac:dyDescent="0.25">
      <c r="A346" s="405"/>
      <c r="B346" s="130"/>
      <c r="L346" s="130"/>
      <c r="V346" s="130"/>
      <c r="AF346" s="130"/>
      <c r="AP346" s="130"/>
      <c r="AZ346" s="130"/>
      <c r="BA346" s="130"/>
      <c r="BJ346" s="130"/>
      <c r="BT346" s="130"/>
      <c r="CD346" s="130"/>
      <c r="CN346" s="130"/>
      <c r="CX346" s="130"/>
      <c r="DH346" s="130"/>
      <c r="DR346" s="130"/>
      <c r="EB346" s="130"/>
      <c r="EL346" s="130"/>
      <c r="EV346" s="130"/>
      <c r="FF346" s="130"/>
      <c r="FP346" s="130"/>
      <c r="FZ346" s="130"/>
      <c r="GJ346" s="130"/>
      <c r="GT346" s="130"/>
      <c r="HD346" s="130"/>
      <c r="HN346" s="130"/>
      <c r="HX346" s="130"/>
    </row>
    <row xmlns:x14ac="http://schemas.microsoft.com/office/spreadsheetml/2009/9/ac" r="347" s="3" customFormat="true" x14ac:dyDescent="0.25">
      <c r="A347" s="405"/>
      <c r="B347" s="130"/>
      <c r="L347" s="130"/>
      <c r="V347" s="130"/>
      <c r="AF347" s="130"/>
      <c r="AP347" s="130"/>
      <c r="AZ347" s="130"/>
      <c r="BA347" s="130"/>
      <c r="BJ347" s="130"/>
      <c r="BT347" s="130"/>
      <c r="CD347" s="130"/>
      <c r="CN347" s="130"/>
      <c r="CX347" s="130"/>
      <c r="DH347" s="130"/>
      <c r="DR347" s="130"/>
      <c r="EB347" s="130"/>
      <c r="EL347" s="130"/>
      <c r="EV347" s="130"/>
      <c r="FF347" s="130"/>
      <c r="FP347" s="130"/>
      <c r="FZ347" s="130"/>
      <c r="GJ347" s="130"/>
      <c r="GT347" s="130"/>
      <c r="HD347" s="130"/>
      <c r="HN347" s="130"/>
      <c r="HX347" s="130"/>
    </row>
    <row xmlns:x14ac="http://schemas.microsoft.com/office/spreadsheetml/2009/9/ac" r="348" s="3" customFormat="true" x14ac:dyDescent="0.25">
      <c r="A348" s="405"/>
      <c r="B348" s="130"/>
      <c r="L348" s="130"/>
      <c r="V348" s="130"/>
      <c r="AF348" s="130"/>
      <c r="AP348" s="130"/>
      <c r="AZ348" s="130"/>
      <c r="BA348" s="130"/>
      <c r="BJ348" s="130"/>
      <c r="BT348" s="130"/>
      <c r="CD348" s="130"/>
      <c r="CN348" s="130"/>
      <c r="CX348" s="130"/>
      <c r="DH348" s="130"/>
      <c r="DR348" s="130"/>
      <c r="EB348" s="130"/>
      <c r="EL348" s="130"/>
      <c r="EV348" s="130"/>
      <c r="FF348" s="130"/>
      <c r="FP348" s="130"/>
      <c r="FZ348" s="130"/>
      <c r="GJ348" s="130"/>
      <c r="GT348" s="130"/>
      <c r="HD348" s="130"/>
      <c r="HN348" s="130"/>
      <c r="HX348" s="130"/>
    </row>
    <row xmlns:x14ac="http://schemas.microsoft.com/office/spreadsheetml/2009/9/ac" r="349" s="3" customFormat="true" x14ac:dyDescent="0.25">
      <c r="A349" s="405"/>
      <c r="B349" s="130"/>
      <c r="L349" s="130"/>
      <c r="V349" s="130"/>
      <c r="AF349" s="130"/>
      <c r="AP349" s="130"/>
      <c r="AZ349" s="130"/>
      <c r="BA349" s="130"/>
      <c r="BJ349" s="130"/>
      <c r="BT349" s="130"/>
      <c r="CD349" s="130"/>
      <c r="CN349" s="130"/>
      <c r="CX349" s="130"/>
      <c r="DH349" s="130"/>
      <c r="DR349" s="130"/>
      <c r="EB349" s="130"/>
      <c r="EL349" s="130"/>
      <c r="EV349" s="130"/>
      <c r="FF349" s="130"/>
      <c r="FP349" s="130"/>
      <c r="FZ349" s="130"/>
      <c r="GJ349" s="130"/>
      <c r="GT349" s="130"/>
      <c r="HD349" s="130"/>
      <c r="HN349" s="130"/>
      <c r="HX349" s="130"/>
    </row>
    <row xmlns:x14ac="http://schemas.microsoft.com/office/spreadsheetml/2009/9/ac" r="350" s="3" customFormat="true" x14ac:dyDescent="0.25">
      <c r="A350" s="405"/>
      <c r="B350" s="130"/>
      <c r="L350" s="130"/>
      <c r="V350" s="130"/>
      <c r="AF350" s="130"/>
      <c r="AP350" s="130"/>
      <c r="AZ350" s="130"/>
      <c r="BA350" s="130"/>
      <c r="BJ350" s="130"/>
      <c r="BT350" s="130"/>
      <c r="CD350" s="130"/>
      <c r="CN350" s="130"/>
      <c r="CX350" s="130"/>
      <c r="DH350" s="130"/>
      <c r="DR350" s="130"/>
      <c r="EB350" s="130"/>
      <c r="EL350" s="130"/>
      <c r="EV350" s="130"/>
      <c r="FF350" s="130"/>
      <c r="FP350" s="130"/>
      <c r="FZ350" s="130"/>
      <c r="GJ350" s="130"/>
      <c r="GT350" s="130"/>
      <c r="HD350" s="130"/>
      <c r="HN350" s="130"/>
      <c r="HX350" s="130"/>
    </row>
    <row xmlns:x14ac="http://schemas.microsoft.com/office/spreadsheetml/2009/9/ac" r="351" s="3" customFormat="true" x14ac:dyDescent="0.25">
      <c r="A351" s="405"/>
      <c r="B351" s="130"/>
      <c r="L351" s="130"/>
      <c r="V351" s="130"/>
      <c r="AF351" s="130"/>
      <c r="AP351" s="130"/>
      <c r="AZ351" s="130"/>
      <c r="BA351" s="130"/>
      <c r="BJ351" s="130"/>
      <c r="BT351" s="130"/>
      <c r="CD351" s="130"/>
      <c r="CN351" s="130"/>
      <c r="CX351" s="130"/>
      <c r="DH351" s="130"/>
      <c r="DR351" s="130"/>
      <c r="EB351" s="130"/>
      <c r="EL351" s="130"/>
      <c r="EV351" s="130"/>
      <c r="FF351" s="130"/>
      <c r="FP351" s="130"/>
      <c r="FZ351" s="130"/>
      <c r="GJ351" s="130"/>
      <c r="GT351" s="130"/>
      <c r="HD351" s="130"/>
      <c r="HN351" s="130"/>
      <c r="HX351" s="130"/>
    </row>
    <row xmlns:x14ac="http://schemas.microsoft.com/office/spreadsheetml/2009/9/ac" r="352" s="3" customFormat="true" x14ac:dyDescent="0.25">
      <c r="A352" s="405"/>
      <c r="B352" s="130"/>
      <c r="L352" s="130"/>
      <c r="V352" s="130"/>
      <c r="AF352" s="130"/>
      <c r="AP352" s="130"/>
      <c r="AZ352" s="130"/>
      <c r="BA352" s="130"/>
      <c r="BJ352" s="130"/>
      <c r="BT352" s="130"/>
      <c r="CD352" s="130"/>
      <c r="CN352" s="130"/>
      <c r="CX352" s="130"/>
      <c r="DH352" s="130"/>
      <c r="DR352" s="130"/>
      <c r="EB352" s="130"/>
      <c r="EL352" s="130"/>
      <c r="EV352" s="130"/>
      <c r="FF352" s="130"/>
      <c r="FP352" s="130"/>
      <c r="FZ352" s="130"/>
      <c r="GJ352" s="130"/>
      <c r="GT352" s="130"/>
      <c r="HD352" s="130"/>
      <c r="HN352" s="130"/>
      <c r="HX352" s="130"/>
    </row>
    <row xmlns:x14ac="http://schemas.microsoft.com/office/spreadsheetml/2009/9/ac" r="353" s="3" customFormat="true" x14ac:dyDescent="0.25">
      <c r="A353" s="405"/>
      <c r="B353" s="130"/>
      <c r="L353" s="130"/>
      <c r="V353" s="130"/>
      <c r="AF353" s="130"/>
      <c r="AP353" s="130"/>
      <c r="AZ353" s="130"/>
      <c r="BA353" s="130"/>
      <c r="BJ353" s="130"/>
      <c r="BT353" s="130"/>
      <c r="CD353" s="130"/>
      <c r="CN353" s="130"/>
      <c r="CX353" s="130"/>
      <c r="DH353" s="130"/>
      <c r="DR353" s="130"/>
      <c r="EB353" s="130"/>
      <c r="EL353" s="130"/>
      <c r="EV353" s="130"/>
      <c r="FF353" s="130"/>
      <c r="FP353" s="130"/>
      <c r="FZ353" s="130"/>
      <c r="GJ353" s="130"/>
      <c r="GT353" s="130"/>
      <c r="HD353" s="130"/>
      <c r="HN353" s="130"/>
      <c r="HX353" s="130"/>
    </row>
    <row xmlns:x14ac="http://schemas.microsoft.com/office/spreadsheetml/2009/9/ac" r="354" s="3" customFormat="true" x14ac:dyDescent="0.25">
      <c r="A354" s="405"/>
      <c r="B354" s="130"/>
      <c r="L354" s="130"/>
      <c r="V354" s="130"/>
      <c r="AF354" s="130"/>
      <c r="AP354" s="130"/>
      <c r="AZ354" s="130"/>
      <c r="BA354" s="130"/>
      <c r="BJ354" s="130"/>
      <c r="BT354" s="130"/>
      <c r="CD354" s="130"/>
      <c r="CN354" s="130"/>
      <c r="CX354" s="130"/>
      <c r="DH354" s="130"/>
      <c r="DR354" s="130"/>
      <c r="EB354" s="130"/>
      <c r="EL354" s="130"/>
      <c r="EV354" s="130"/>
      <c r="FF354" s="130"/>
      <c r="FP354" s="130"/>
      <c r="FZ354" s="130"/>
      <c r="GJ354" s="130"/>
      <c r="GT354" s="130"/>
      <c r="HD354" s="130"/>
      <c r="HN354" s="130"/>
      <c r="HX354" s="130"/>
    </row>
    <row xmlns:x14ac="http://schemas.microsoft.com/office/spreadsheetml/2009/9/ac" r="355" s="3" customFormat="true" x14ac:dyDescent="0.25">
      <c r="A355" s="405"/>
      <c r="B355" s="130"/>
      <c r="L355" s="130"/>
      <c r="V355" s="130"/>
      <c r="AF355" s="130"/>
      <c r="AP355" s="130"/>
      <c r="AZ355" s="130"/>
      <c r="BA355" s="130"/>
      <c r="BJ355" s="130"/>
      <c r="BT355" s="130"/>
      <c r="CD355" s="130"/>
      <c r="CN355" s="130"/>
      <c r="CX355" s="130"/>
      <c r="DH355" s="130"/>
      <c r="DR355" s="130"/>
      <c r="EB355" s="130"/>
      <c r="EL355" s="130"/>
      <c r="EV355" s="130"/>
      <c r="FF355" s="130"/>
      <c r="FP355" s="130"/>
      <c r="FZ355" s="130"/>
      <c r="GJ355" s="130"/>
      <c r="GT355" s="130"/>
      <c r="HD355" s="130"/>
      <c r="HN355" s="130"/>
      <c r="HX355" s="130"/>
    </row>
    <row xmlns:x14ac="http://schemas.microsoft.com/office/spreadsheetml/2009/9/ac" r="356" s="3" customFormat="true" x14ac:dyDescent="0.25">
      <c r="A356" s="405"/>
      <c r="B356" s="130"/>
      <c r="L356" s="130"/>
      <c r="V356" s="130"/>
      <c r="AF356" s="130"/>
      <c r="AP356" s="130"/>
      <c r="AZ356" s="130"/>
      <c r="BA356" s="130"/>
      <c r="BJ356" s="130"/>
      <c r="BT356" s="130"/>
      <c r="CD356" s="130"/>
      <c r="CN356" s="130"/>
      <c r="CX356" s="130"/>
      <c r="DH356" s="130"/>
      <c r="DR356" s="130"/>
      <c r="EB356" s="130"/>
      <c r="EL356" s="130"/>
      <c r="EV356" s="130"/>
      <c r="FF356" s="130"/>
      <c r="FP356" s="130"/>
      <c r="FZ356" s="130"/>
      <c r="GJ356" s="130"/>
      <c r="GT356" s="130"/>
      <c r="HD356" s="130"/>
      <c r="HN356" s="130"/>
      <c r="HX356" s="130"/>
    </row>
    <row xmlns:x14ac="http://schemas.microsoft.com/office/spreadsheetml/2009/9/ac" r="357" s="3" customFormat="true" x14ac:dyDescent="0.25">
      <c r="A357" s="405"/>
      <c r="B357" s="130"/>
      <c r="L357" s="130"/>
      <c r="V357" s="130"/>
      <c r="AF357" s="130"/>
      <c r="AP357" s="130"/>
      <c r="AZ357" s="130"/>
      <c r="BA357" s="130"/>
      <c r="BJ357" s="130"/>
      <c r="BT357" s="130"/>
      <c r="CD357" s="130"/>
      <c r="CN357" s="130"/>
      <c r="CX357" s="130"/>
      <c r="DH357" s="130"/>
      <c r="DR357" s="130"/>
      <c r="EB357" s="130"/>
      <c r="EL357" s="130"/>
      <c r="EV357" s="130"/>
      <c r="FF357" s="130"/>
      <c r="FP357" s="130"/>
      <c r="FZ357" s="130"/>
      <c r="GJ357" s="130"/>
      <c r="GT357" s="130"/>
      <c r="HD357" s="130"/>
      <c r="HN357" s="130"/>
      <c r="HX357" s="130"/>
    </row>
    <row xmlns:x14ac="http://schemas.microsoft.com/office/spreadsheetml/2009/9/ac" r="358" s="3" customFormat="true" x14ac:dyDescent="0.25">
      <c r="A358" s="405"/>
      <c r="B358" s="130"/>
      <c r="L358" s="130"/>
      <c r="V358" s="130"/>
      <c r="AF358" s="130"/>
      <c r="AP358" s="130"/>
      <c r="AZ358" s="130"/>
      <c r="BA358" s="130"/>
      <c r="BJ358" s="130"/>
      <c r="BT358" s="130"/>
      <c r="CD358" s="130"/>
      <c r="CN358" s="130"/>
      <c r="CX358" s="130"/>
      <c r="DH358" s="130"/>
      <c r="DR358" s="130"/>
      <c r="EB358" s="130"/>
      <c r="EL358" s="130"/>
      <c r="EV358" s="130"/>
      <c r="FF358" s="130"/>
      <c r="FP358" s="130"/>
      <c r="FZ358" s="130"/>
      <c r="GJ358" s="130"/>
      <c r="GT358" s="130"/>
      <c r="HD358" s="130"/>
      <c r="HN358" s="130"/>
      <c r="HX358" s="130"/>
    </row>
    <row xmlns:x14ac="http://schemas.microsoft.com/office/spreadsheetml/2009/9/ac" r="359" s="3" customFormat="true" x14ac:dyDescent="0.25">
      <c r="A359" s="405"/>
      <c r="B359" s="130"/>
      <c r="L359" s="130"/>
      <c r="V359" s="130"/>
      <c r="AF359" s="130"/>
      <c r="AP359" s="130"/>
      <c r="AZ359" s="130"/>
      <c r="BA359" s="130"/>
      <c r="BJ359" s="130"/>
      <c r="BT359" s="130"/>
      <c r="CD359" s="130"/>
      <c r="CN359" s="130"/>
      <c r="CX359" s="130"/>
      <c r="DH359" s="130"/>
      <c r="DR359" s="130"/>
      <c r="EB359" s="130"/>
      <c r="EL359" s="130"/>
      <c r="EV359" s="130"/>
      <c r="FF359" s="130"/>
      <c r="FP359" s="130"/>
      <c r="FZ359" s="130"/>
      <c r="GJ359" s="130"/>
      <c r="GT359" s="130"/>
      <c r="HD359" s="130"/>
      <c r="HN359" s="130"/>
      <c r="HX359" s="130"/>
    </row>
    <row xmlns:x14ac="http://schemas.microsoft.com/office/spreadsheetml/2009/9/ac" r="360" s="3" customFormat="true" x14ac:dyDescent="0.25">
      <c r="A360" s="405"/>
      <c r="B360" s="130"/>
      <c r="L360" s="130"/>
      <c r="V360" s="130"/>
      <c r="AF360" s="130"/>
      <c r="AP360" s="130"/>
      <c r="AZ360" s="130"/>
      <c r="BA360" s="130"/>
      <c r="BJ360" s="130"/>
      <c r="BT360" s="130"/>
      <c r="CD360" s="130"/>
      <c r="CN360" s="130"/>
      <c r="CX360" s="130"/>
      <c r="DH360" s="130"/>
      <c r="DR360" s="130"/>
      <c r="EB360" s="130"/>
      <c r="EL360" s="130"/>
      <c r="EV360" s="130"/>
      <c r="FF360" s="130"/>
      <c r="FP360" s="130"/>
      <c r="FZ360" s="130"/>
      <c r="GJ360" s="130"/>
      <c r="GT360" s="130"/>
      <c r="HD360" s="130"/>
      <c r="HN360" s="130"/>
      <c r="HX360" s="130"/>
    </row>
    <row xmlns:x14ac="http://schemas.microsoft.com/office/spreadsheetml/2009/9/ac" r="361" s="3" customFormat="true" x14ac:dyDescent="0.25">
      <c r="A361" s="405"/>
      <c r="B361" s="130"/>
      <c r="L361" s="130"/>
      <c r="V361" s="130"/>
      <c r="AF361" s="130"/>
      <c r="AP361" s="130"/>
      <c r="AZ361" s="130"/>
      <c r="BA361" s="130"/>
      <c r="BJ361" s="130"/>
      <c r="BT361" s="130"/>
      <c r="CD361" s="130"/>
      <c r="CN361" s="130"/>
      <c r="CX361" s="130"/>
      <c r="DH361" s="130"/>
      <c r="DR361" s="130"/>
      <c r="EB361" s="130"/>
      <c r="EL361" s="130"/>
      <c r="EV361" s="130"/>
      <c r="FF361" s="130"/>
      <c r="FP361" s="130"/>
      <c r="FZ361" s="130"/>
      <c r="GJ361" s="130"/>
      <c r="GT361" s="130"/>
      <c r="HD361" s="130"/>
      <c r="HN361" s="130"/>
      <c r="HX361" s="130"/>
    </row>
    <row xmlns:x14ac="http://schemas.microsoft.com/office/spreadsheetml/2009/9/ac" r="362" s="3" customFormat="true" x14ac:dyDescent="0.25">
      <c r="A362" s="405"/>
      <c r="B362" s="130"/>
      <c r="L362" s="130"/>
      <c r="V362" s="130"/>
      <c r="AF362" s="130"/>
      <c r="AP362" s="130"/>
      <c r="AZ362" s="130"/>
      <c r="BA362" s="130"/>
      <c r="BJ362" s="130"/>
      <c r="BT362" s="130"/>
      <c r="CD362" s="130"/>
      <c r="CN362" s="130"/>
      <c r="CX362" s="130"/>
      <c r="DH362" s="130"/>
      <c r="DR362" s="130"/>
      <c r="EB362" s="130"/>
      <c r="EL362" s="130"/>
      <c r="EV362" s="130"/>
      <c r="FF362" s="130"/>
      <c r="FP362" s="130"/>
      <c r="FZ362" s="130"/>
      <c r="GJ362" s="130"/>
      <c r="GT362" s="130"/>
      <c r="HD362" s="130"/>
      <c r="HN362" s="130"/>
      <c r="HX362" s="130"/>
    </row>
    <row xmlns:x14ac="http://schemas.microsoft.com/office/spreadsheetml/2009/9/ac" r="363" s="3" customFormat="true" x14ac:dyDescent="0.25">
      <c r="A363" s="405"/>
      <c r="B363" s="130"/>
      <c r="L363" s="130"/>
      <c r="V363" s="130"/>
      <c r="AF363" s="130"/>
      <c r="AP363" s="130"/>
      <c r="AZ363" s="130"/>
      <c r="BA363" s="130"/>
      <c r="BJ363" s="130"/>
      <c r="BT363" s="130"/>
      <c r="CD363" s="130"/>
      <c r="CN363" s="130"/>
      <c r="CX363" s="130"/>
      <c r="DH363" s="130"/>
      <c r="DR363" s="130"/>
      <c r="EB363" s="130"/>
      <c r="EL363" s="130"/>
      <c r="EV363" s="130"/>
      <c r="FF363" s="130"/>
      <c r="FP363" s="130"/>
      <c r="FZ363" s="130"/>
      <c r="GJ363" s="130"/>
      <c r="GT363" s="130"/>
      <c r="HD363" s="130"/>
      <c r="HN363" s="130"/>
      <c r="HX363" s="130"/>
    </row>
    <row xmlns:x14ac="http://schemas.microsoft.com/office/spreadsheetml/2009/9/ac" r="364" s="3" customFormat="true" x14ac:dyDescent="0.25">
      <c r="A364" s="405"/>
      <c r="B364" s="130"/>
      <c r="L364" s="130"/>
      <c r="V364" s="130"/>
      <c r="AF364" s="130"/>
      <c r="AP364" s="130"/>
      <c r="AZ364" s="130"/>
      <c r="BA364" s="130"/>
      <c r="BJ364" s="130"/>
      <c r="BT364" s="130"/>
      <c r="CD364" s="130"/>
      <c r="CN364" s="130"/>
      <c r="CX364" s="130"/>
      <c r="DH364" s="130"/>
      <c r="DR364" s="130"/>
      <c r="EB364" s="130"/>
      <c r="EL364" s="130"/>
      <c r="EV364" s="130"/>
      <c r="FF364" s="130"/>
      <c r="FP364" s="130"/>
      <c r="FZ364" s="130"/>
      <c r="GJ364" s="130"/>
      <c r="GT364" s="130"/>
      <c r="HD364" s="130"/>
      <c r="HN364" s="130"/>
      <c r="HX364" s="130"/>
    </row>
    <row xmlns:x14ac="http://schemas.microsoft.com/office/spreadsheetml/2009/9/ac" r="365" s="3" customFormat="true" x14ac:dyDescent="0.25">
      <c r="A365" s="405"/>
      <c r="B365" s="130"/>
      <c r="L365" s="130"/>
      <c r="V365" s="130"/>
      <c r="AF365" s="130"/>
      <c r="AP365" s="130"/>
      <c r="AZ365" s="130"/>
      <c r="BA365" s="130"/>
      <c r="BJ365" s="130"/>
      <c r="BT365" s="130"/>
      <c r="CD365" s="130"/>
      <c r="CN365" s="130"/>
      <c r="CX365" s="130"/>
      <c r="DH365" s="130"/>
      <c r="DR365" s="130"/>
      <c r="EB365" s="130"/>
      <c r="EL365" s="130"/>
      <c r="EV365" s="130"/>
      <c r="FF365" s="130"/>
      <c r="FP365" s="130"/>
      <c r="FZ365" s="130"/>
      <c r="GJ365" s="130"/>
      <c r="GT365" s="130"/>
      <c r="HD365" s="130"/>
      <c r="HN365" s="130"/>
      <c r="HX365" s="130"/>
    </row>
    <row xmlns:x14ac="http://schemas.microsoft.com/office/spreadsheetml/2009/9/ac" r="366" s="3" customFormat="true" x14ac:dyDescent="0.25">
      <c r="A366" s="405"/>
      <c r="B366" s="130"/>
      <c r="L366" s="130"/>
      <c r="V366" s="130"/>
      <c r="AF366" s="130"/>
      <c r="AP366" s="130"/>
      <c r="AZ366" s="130"/>
      <c r="BA366" s="130"/>
      <c r="BJ366" s="130"/>
      <c r="BT366" s="130"/>
      <c r="CD366" s="130"/>
      <c r="CN366" s="130"/>
      <c r="CX366" s="130"/>
      <c r="DH366" s="130"/>
      <c r="DR366" s="130"/>
      <c r="EB366" s="130"/>
      <c r="EL366" s="130"/>
      <c r="EV366" s="130"/>
      <c r="FF366" s="130"/>
      <c r="FP366" s="130"/>
      <c r="FZ366" s="130"/>
      <c r="GJ366" s="130"/>
      <c r="GT366" s="130"/>
      <c r="HD366" s="130"/>
      <c r="HN366" s="130"/>
      <c r="HX366" s="130"/>
    </row>
    <row xmlns:x14ac="http://schemas.microsoft.com/office/spreadsheetml/2009/9/ac" r="367" s="3" customFormat="true" x14ac:dyDescent="0.25">
      <c r="A367" s="405"/>
      <c r="B367" s="130"/>
      <c r="L367" s="130"/>
      <c r="V367" s="130"/>
      <c r="AF367" s="130"/>
      <c r="AP367" s="130"/>
      <c r="AZ367" s="130"/>
      <c r="BA367" s="130"/>
      <c r="BJ367" s="130"/>
      <c r="BT367" s="130"/>
      <c r="CD367" s="130"/>
      <c r="CN367" s="130"/>
      <c r="CX367" s="130"/>
      <c r="DH367" s="130"/>
      <c r="DR367" s="130"/>
      <c r="EB367" s="130"/>
      <c r="EL367" s="130"/>
      <c r="EV367" s="130"/>
      <c r="FF367" s="130"/>
      <c r="FP367" s="130"/>
      <c r="FZ367" s="130"/>
      <c r="GJ367" s="130"/>
      <c r="GT367" s="130"/>
      <c r="HD367" s="130"/>
      <c r="HN367" s="130"/>
      <c r="HX367" s="130"/>
    </row>
    <row xmlns:x14ac="http://schemas.microsoft.com/office/spreadsheetml/2009/9/ac" r="368" s="3" customFormat="true" x14ac:dyDescent="0.25">
      <c r="A368" s="405"/>
      <c r="B368" s="130"/>
      <c r="L368" s="130"/>
      <c r="V368" s="130"/>
      <c r="AF368" s="130"/>
      <c r="AP368" s="130"/>
      <c r="AZ368" s="130"/>
      <c r="BA368" s="130"/>
      <c r="BJ368" s="130"/>
      <c r="BT368" s="130"/>
      <c r="CD368" s="130"/>
      <c r="CN368" s="130"/>
      <c r="CX368" s="130"/>
      <c r="DH368" s="130"/>
      <c r="DR368" s="130"/>
      <c r="EB368" s="130"/>
      <c r="EL368" s="130"/>
      <c r="EV368" s="130"/>
      <c r="FF368" s="130"/>
      <c r="FP368" s="130"/>
      <c r="FZ368" s="130"/>
      <c r="GJ368" s="130"/>
      <c r="GT368" s="130"/>
      <c r="HD368" s="130"/>
      <c r="HN368" s="130"/>
      <c r="HX368" s="130"/>
    </row>
    <row xmlns:x14ac="http://schemas.microsoft.com/office/spreadsheetml/2009/9/ac" r="369" s="3" customFormat="true" x14ac:dyDescent="0.25">
      <c r="A369" s="405"/>
      <c r="B369" s="130"/>
      <c r="L369" s="130"/>
      <c r="V369" s="130"/>
      <c r="AF369" s="130"/>
      <c r="AP369" s="130"/>
      <c r="AZ369" s="130"/>
      <c r="BA369" s="130"/>
      <c r="BJ369" s="130"/>
      <c r="BT369" s="130"/>
      <c r="CD369" s="130"/>
      <c r="CN369" s="130"/>
      <c r="CX369" s="130"/>
      <c r="DH369" s="130"/>
      <c r="DR369" s="130"/>
      <c r="EB369" s="130"/>
      <c r="EL369" s="130"/>
      <c r="EV369" s="130"/>
      <c r="FF369" s="130"/>
      <c r="FP369" s="130"/>
      <c r="FZ369" s="130"/>
      <c r="GJ369" s="130"/>
      <c r="GT369" s="130"/>
      <c r="HD369" s="130"/>
      <c r="HN369" s="130"/>
      <c r="HX369" s="130"/>
    </row>
    <row xmlns:x14ac="http://schemas.microsoft.com/office/spreadsheetml/2009/9/ac" r="370" s="3" customFormat="true" x14ac:dyDescent="0.25">
      <c r="A370" s="405"/>
      <c r="B370" s="130"/>
      <c r="L370" s="130"/>
      <c r="V370" s="130"/>
      <c r="AF370" s="130"/>
      <c r="AP370" s="130"/>
      <c r="AZ370" s="130"/>
      <c r="BA370" s="130"/>
      <c r="BJ370" s="130"/>
      <c r="BT370" s="130"/>
      <c r="CD370" s="130"/>
      <c r="CN370" s="130"/>
      <c r="CX370" s="130"/>
      <c r="DH370" s="130"/>
      <c r="DR370" s="130"/>
      <c r="EB370" s="130"/>
      <c r="EL370" s="130"/>
      <c r="EV370" s="130"/>
      <c r="FF370" s="130"/>
      <c r="FP370" s="130"/>
      <c r="FZ370" s="130"/>
      <c r="GJ370" s="130"/>
      <c r="GT370" s="130"/>
      <c r="HD370" s="130"/>
      <c r="HN370" s="130"/>
      <c r="HX370" s="130"/>
    </row>
    <row xmlns:x14ac="http://schemas.microsoft.com/office/spreadsheetml/2009/9/ac" r="371" s="3" customFormat="true" x14ac:dyDescent="0.25">
      <c r="A371" s="405"/>
      <c r="B371" s="130"/>
      <c r="L371" s="130"/>
      <c r="V371" s="130"/>
      <c r="AF371" s="130"/>
      <c r="AP371" s="130"/>
      <c r="AZ371" s="130"/>
      <c r="BA371" s="130"/>
      <c r="BJ371" s="130"/>
      <c r="BT371" s="130"/>
      <c r="CD371" s="130"/>
      <c r="CN371" s="130"/>
      <c r="CX371" s="130"/>
      <c r="DH371" s="130"/>
      <c r="DR371" s="130"/>
      <c r="EB371" s="130"/>
      <c r="EL371" s="130"/>
      <c r="EV371" s="130"/>
      <c r="FF371" s="130"/>
      <c r="FP371" s="130"/>
      <c r="FZ371" s="130"/>
      <c r="GJ371" s="130"/>
      <c r="GT371" s="130"/>
      <c r="HD371" s="130"/>
      <c r="HN371" s="130"/>
      <c r="HX371" s="130"/>
    </row>
    <row xmlns:x14ac="http://schemas.microsoft.com/office/spreadsheetml/2009/9/ac" r="372" s="3" customFormat="true" x14ac:dyDescent="0.25">
      <c r="A372" s="405"/>
      <c r="B372" s="130"/>
      <c r="L372" s="130"/>
      <c r="V372" s="130"/>
      <c r="AF372" s="130"/>
      <c r="AP372" s="130"/>
      <c r="AZ372" s="130"/>
      <c r="BA372" s="130"/>
      <c r="BJ372" s="130"/>
      <c r="BT372" s="130"/>
      <c r="CD372" s="130"/>
      <c r="CN372" s="130"/>
      <c r="CX372" s="130"/>
      <c r="DH372" s="130"/>
      <c r="DR372" s="130"/>
      <c r="EB372" s="130"/>
      <c r="EL372" s="130"/>
      <c r="EV372" s="130"/>
      <c r="FF372" s="130"/>
      <c r="FP372" s="130"/>
      <c r="FZ372" s="130"/>
      <c r="GJ372" s="130"/>
      <c r="GT372" s="130"/>
      <c r="HD372" s="130"/>
      <c r="HN372" s="130"/>
      <c r="HX372" s="130"/>
    </row>
    <row xmlns:x14ac="http://schemas.microsoft.com/office/spreadsheetml/2009/9/ac" r="373" s="3" customFormat="true" x14ac:dyDescent="0.25">
      <c r="A373" s="405"/>
      <c r="B373" s="130"/>
      <c r="L373" s="130"/>
      <c r="V373" s="130"/>
      <c r="AF373" s="130"/>
      <c r="AP373" s="130"/>
      <c r="AZ373" s="130"/>
      <c r="BA373" s="130"/>
      <c r="BJ373" s="130"/>
      <c r="BT373" s="130"/>
      <c r="CD373" s="130"/>
      <c r="CN373" s="130"/>
      <c r="CX373" s="130"/>
      <c r="DH373" s="130"/>
      <c r="DR373" s="130"/>
      <c r="EB373" s="130"/>
      <c r="EL373" s="130"/>
      <c r="EV373" s="130"/>
      <c r="FF373" s="130"/>
      <c r="FP373" s="130"/>
      <c r="FZ373" s="130"/>
      <c r="GJ373" s="130"/>
      <c r="GT373" s="130"/>
      <c r="HD373" s="130"/>
      <c r="HN373" s="130"/>
      <c r="HX373" s="130"/>
    </row>
    <row xmlns:x14ac="http://schemas.microsoft.com/office/spreadsheetml/2009/9/ac" r="374" s="3" customFormat="true" x14ac:dyDescent="0.25">
      <c r="A374" s="405"/>
      <c r="B374" s="130"/>
      <c r="L374" s="130"/>
      <c r="V374" s="130"/>
      <c r="AF374" s="130"/>
      <c r="AP374" s="130"/>
      <c r="AZ374" s="130"/>
      <c r="BA374" s="130"/>
      <c r="BJ374" s="130"/>
      <c r="BT374" s="130"/>
      <c r="CD374" s="130"/>
      <c r="CN374" s="130"/>
      <c r="CX374" s="130"/>
      <c r="DH374" s="130"/>
      <c r="DR374" s="130"/>
      <c r="EB374" s="130"/>
      <c r="EL374" s="130"/>
      <c r="EV374" s="130"/>
      <c r="FF374" s="130"/>
      <c r="FP374" s="130"/>
      <c r="FZ374" s="130"/>
      <c r="GJ374" s="130"/>
      <c r="GT374" s="130"/>
      <c r="HD374" s="130"/>
      <c r="HN374" s="130"/>
      <c r="HX374" s="130"/>
    </row>
    <row xmlns:x14ac="http://schemas.microsoft.com/office/spreadsheetml/2009/9/ac" r="375" s="3" customFormat="true" x14ac:dyDescent="0.25">
      <c r="A375" s="405"/>
      <c r="B375" s="130"/>
      <c r="L375" s="130"/>
      <c r="V375" s="130"/>
      <c r="AF375" s="130"/>
      <c r="AP375" s="130"/>
      <c r="AZ375" s="130"/>
      <c r="BA375" s="130"/>
      <c r="BJ375" s="130"/>
      <c r="BT375" s="130"/>
      <c r="CD375" s="130"/>
      <c r="CN375" s="130"/>
      <c r="CX375" s="130"/>
      <c r="DH375" s="130"/>
      <c r="DR375" s="130"/>
      <c r="EB375" s="130"/>
      <c r="EL375" s="130"/>
      <c r="EV375" s="130"/>
      <c r="FF375" s="130"/>
      <c r="FP375" s="130"/>
      <c r="FZ375" s="130"/>
      <c r="GJ375" s="130"/>
      <c r="GT375" s="130"/>
      <c r="HD375" s="130"/>
      <c r="HN375" s="130"/>
      <c r="HX375" s="130"/>
    </row>
    <row xmlns:x14ac="http://schemas.microsoft.com/office/spreadsheetml/2009/9/ac" r="376" s="3" customFormat="true" x14ac:dyDescent="0.25">
      <c r="A376" s="405"/>
      <c r="B376" s="130"/>
      <c r="L376" s="130"/>
      <c r="V376" s="130"/>
      <c r="AF376" s="130"/>
      <c r="AP376" s="130"/>
      <c r="AZ376" s="130"/>
      <c r="BA376" s="130"/>
      <c r="BJ376" s="130"/>
      <c r="BT376" s="130"/>
      <c r="CD376" s="130"/>
      <c r="CN376" s="130"/>
      <c r="CX376" s="130"/>
      <c r="DH376" s="130"/>
      <c r="DR376" s="130"/>
      <c r="EB376" s="130"/>
      <c r="EL376" s="130"/>
      <c r="EV376" s="130"/>
      <c r="FF376" s="130"/>
      <c r="FP376" s="130"/>
      <c r="FZ376" s="130"/>
      <c r="GJ376" s="130"/>
      <c r="GT376" s="130"/>
      <c r="HD376" s="130"/>
      <c r="HN376" s="130"/>
      <c r="HX376" s="130"/>
    </row>
    <row xmlns:x14ac="http://schemas.microsoft.com/office/spreadsheetml/2009/9/ac" r="377" s="3" customFormat="true" x14ac:dyDescent="0.25">
      <c r="A377" s="405"/>
      <c r="B377" s="130"/>
      <c r="L377" s="130"/>
      <c r="V377" s="130"/>
      <c r="AF377" s="130"/>
      <c r="AP377" s="130"/>
      <c r="AZ377" s="130"/>
      <c r="BA377" s="130"/>
      <c r="BJ377" s="130"/>
      <c r="BT377" s="130"/>
      <c r="CD377" s="130"/>
      <c r="CN377" s="130"/>
      <c r="CX377" s="130"/>
      <c r="DH377" s="130"/>
      <c r="DR377" s="130"/>
      <c r="EB377" s="130"/>
      <c r="EL377" s="130"/>
      <c r="EV377" s="130"/>
      <c r="FF377" s="130"/>
      <c r="FP377" s="130"/>
      <c r="FZ377" s="130"/>
      <c r="GJ377" s="130"/>
      <c r="GT377" s="130"/>
      <c r="HD377" s="130"/>
      <c r="HN377" s="130"/>
      <c r="HX377" s="130"/>
    </row>
    <row xmlns:x14ac="http://schemas.microsoft.com/office/spreadsheetml/2009/9/ac" r="378" s="3" customFormat="true" x14ac:dyDescent="0.25">
      <c r="A378" s="405"/>
      <c r="B378" s="130"/>
      <c r="L378" s="130"/>
      <c r="V378" s="130"/>
      <c r="AF378" s="130"/>
      <c r="AP378" s="130"/>
      <c r="AZ378" s="130"/>
      <c r="BA378" s="130"/>
      <c r="BJ378" s="130"/>
      <c r="BT378" s="130"/>
      <c r="CD378" s="130"/>
      <c r="CN378" s="130"/>
      <c r="CX378" s="130"/>
      <c r="DH378" s="130"/>
      <c r="DR378" s="130"/>
      <c r="EB378" s="130"/>
      <c r="EL378" s="130"/>
      <c r="EV378" s="130"/>
      <c r="FF378" s="130"/>
      <c r="FP378" s="130"/>
      <c r="FZ378" s="130"/>
      <c r="GJ378" s="130"/>
      <c r="GT378" s="130"/>
      <c r="HD378" s="130"/>
      <c r="HN378" s="130"/>
      <c r="HX378" s="130"/>
    </row>
    <row xmlns:x14ac="http://schemas.microsoft.com/office/spreadsheetml/2009/9/ac" r="379" s="3" customFormat="true" x14ac:dyDescent="0.25">
      <c r="A379" s="405"/>
      <c r="B379" s="130"/>
      <c r="L379" s="130"/>
      <c r="V379" s="130"/>
      <c r="AF379" s="130"/>
      <c r="AP379" s="130"/>
      <c r="AZ379" s="130"/>
      <c r="BA379" s="130"/>
      <c r="BJ379" s="130"/>
      <c r="BT379" s="130"/>
      <c r="CD379" s="130"/>
      <c r="CN379" s="130"/>
      <c r="CX379" s="130"/>
      <c r="DH379" s="130"/>
      <c r="DR379" s="130"/>
      <c r="EB379" s="130"/>
      <c r="EL379" s="130"/>
      <c r="EV379" s="130"/>
      <c r="FF379" s="130"/>
      <c r="FP379" s="130"/>
      <c r="FZ379" s="130"/>
      <c r="GJ379" s="130"/>
      <c r="GT379" s="130"/>
      <c r="HD379" s="130"/>
      <c r="HN379" s="130"/>
      <c r="HX379" s="130"/>
    </row>
    <row xmlns:x14ac="http://schemas.microsoft.com/office/spreadsheetml/2009/9/ac" r="380" s="3" customFormat="true" x14ac:dyDescent="0.25">
      <c r="A380" s="405"/>
      <c r="B380" s="130"/>
      <c r="L380" s="130"/>
      <c r="V380" s="130"/>
      <c r="AF380" s="130"/>
      <c r="AP380" s="130"/>
      <c r="AZ380" s="130"/>
      <c r="BA380" s="130"/>
      <c r="BJ380" s="130"/>
      <c r="BT380" s="130"/>
      <c r="CD380" s="130"/>
      <c r="CN380" s="130"/>
      <c r="CX380" s="130"/>
      <c r="DH380" s="130"/>
      <c r="DR380" s="130"/>
      <c r="EB380" s="130"/>
      <c r="EL380" s="130"/>
      <c r="EV380" s="130"/>
      <c r="FF380" s="130"/>
      <c r="FP380" s="130"/>
      <c r="FZ380" s="130"/>
      <c r="GJ380" s="130"/>
      <c r="GT380" s="130"/>
      <c r="HD380" s="130"/>
      <c r="HN380" s="130"/>
      <c r="HX380" s="130"/>
    </row>
    <row xmlns:x14ac="http://schemas.microsoft.com/office/spreadsheetml/2009/9/ac" r="381" s="3" customFormat="true" x14ac:dyDescent="0.25">
      <c r="A381" s="405"/>
      <c r="B381" s="130"/>
      <c r="L381" s="130"/>
      <c r="V381" s="130"/>
      <c r="AF381" s="130"/>
      <c r="AP381" s="130"/>
      <c r="AZ381" s="130"/>
      <c r="BA381" s="130"/>
      <c r="BJ381" s="130"/>
      <c r="BT381" s="130"/>
      <c r="CD381" s="130"/>
      <c r="CN381" s="130"/>
      <c r="CX381" s="130"/>
      <c r="DH381" s="130"/>
      <c r="DR381" s="130"/>
      <c r="EB381" s="130"/>
      <c r="EL381" s="130"/>
      <c r="EV381" s="130"/>
      <c r="FF381" s="130"/>
      <c r="FP381" s="130"/>
      <c r="FZ381" s="130"/>
      <c r="GJ381" s="130"/>
      <c r="GT381" s="130"/>
      <c r="HD381" s="130"/>
      <c r="HN381" s="130"/>
      <c r="HX381" s="130"/>
    </row>
    <row xmlns:x14ac="http://schemas.microsoft.com/office/spreadsheetml/2009/9/ac" r="382" s="3" customFormat="true" x14ac:dyDescent="0.25">
      <c r="A382" s="405"/>
      <c r="B382" s="130"/>
      <c r="L382" s="130"/>
      <c r="V382" s="130"/>
      <c r="AF382" s="130"/>
      <c r="AP382" s="130"/>
      <c r="AZ382" s="130"/>
      <c r="BA382" s="130"/>
      <c r="BJ382" s="130"/>
      <c r="BT382" s="130"/>
      <c r="CD382" s="130"/>
      <c r="CN382" s="130"/>
      <c r="CX382" s="130"/>
      <c r="DH382" s="130"/>
      <c r="DR382" s="130"/>
      <c r="EB382" s="130"/>
      <c r="EL382" s="130"/>
      <c r="EV382" s="130"/>
      <c r="FF382" s="130"/>
      <c r="FP382" s="130"/>
      <c r="FZ382" s="130"/>
      <c r="GJ382" s="130"/>
      <c r="GT382" s="130"/>
      <c r="HD382" s="130"/>
      <c r="HN382" s="130"/>
      <c r="HX382" s="130"/>
    </row>
    <row xmlns:x14ac="http://schemas.microsoft.com/office/spreadsheetml/2009/9/ac" r="383" s="3" customFormat="true" x14ac:dyDescent="0.25">
      <c r="A383" s="405"/>
      <c r="B383" s="130"/>
      <c r="L383" s="130"/>
      <c r="V383" s="130"/>
      <c r="AF383" s="130"/>
      <c r="AP383" s="130"/>
      <c r="AZ383" s="130"/>
      <c r="BA383" s="130"/>
      <c r="BJ383" s="130"/>
      <c r="BT383" s="130"/>
      <c r="CD383" s="130"/>
      <c r="CN383" s="130"/>
      <c r="CX383" s="130"/>
      <c r="DH383" s="130"/>
      <c r="DR383" s="130"/>
      <c r="EB383" s="130"/>
      <c r="EL383" s="130"/>
      <c r="EV383" s="130"/>
      <c r="FF383" s="130"/>
      <c r="FP383" s="130"/>
      <c r="FZ383" s="130"/>
      <c r="GJ383" s="130"/>
      <c r="GT383" s="130"/>
      <c r="HD383" s="130"/>
      <c r="HN383" s="130"/>
      <c r="HX383" s="130"/>
    </row>
    <row xmlns:x14ac="http://schemas.microsoft.com/office/spreadsheetml/2009/9/ac" r="384" s="3" customFormat="true" x14ac:dyDescent="0.25">
      <c r="A384" s="405"/>
      <c r="B384" s="130"/>
      <c r="L384" s="130"/>
      <c r="V384" s="130"/>
      <c r="AF384" s="130"/>
      <c r="AP384" s="130"/>
      <c r="AZ384" s="130"/>
      <c r="BA384" s="130"/>
      <c r="BJ384" s="130"/>
      <c r="BT384" s="130"/>
      <c r="CD384" s="130"/>
      <c r="CN384" s="130"/>
      <c r="CX384" s="130"/>
      <c r="DH384" s="130"/>
      <c r="DR384" s="130"/>
      <c r="EB384" s="130"/>
      <c r="EL384" s="130"/>
      <c r="EV384" s="130"/>
      <c r="FF384" s="130"/>
      <c r="FP384" s="130"/>
      <c r="FZ384" s="130"/>
      <c r="GJ384" s="130"/>
      <c r="GT384" s="130"/>
      <c r="HD384" s="130"/>
      <c r="HN384" s="130"/>
      <c r="HX384" s="130"/>
    </row>
    <row xmlns:x14ac="http://schemas.microsoft.com/office/spreadsheetml/2009/9/ac" r="385" s="3" customFormat="true" x14ac:dyDescent="0.25">
      <c r="A385" s="405"/>
      <c r="B385" s="130"/>
      <c r="L385" s="130"/>
      <c r="V385" s="130"/>
      <c r="AF385" s="130"/>
      <c r="AP385" s="130"/>
      <c r="AZ385" s="130"/>
      <c r="BA385" s="130"/>
      <c r="BJ385" s="130"/>
      <c r="BT385" s="130"/>
      <c r="CD385" s="130"/>
      <c r="CN385" s="130"/>
      <c r="CX385" s="130"/>
      <c r="DH385" s="130"/>
      <c r="DR385" s="130"/>
      <c r="EB385" s="130"/>
      <c r="EL385" s="130"/>
      <c r="EV385" s="130"/>
      <c r="FF385" s="130"/>
      <c r="FP385" s="130"/>
      <c r="FZ385" s="130"/>
      <c r="GJ385" s="130"/>
      <c r="GT385" s="130"/>
      <c r="HD385" s="130"/>
      <c r="HN385" s="130"/>
      <c r="HX385" s="130"/>
    </row>
    <row xmlns:x14ac="http://schemas.microsoft.com/office/spreadsheetml/2009/9/ac" r="386" s="3" customFormat="true" x14ac:dyDescent="0.25">
      <c r="A386" s="405"/>
      <c r="B386" s="130"/>
      <c r="L386" s="130"/>
      <c r="V386" s="130"/>
      <c r="AF386" s="130"/>
      <c r="AP386" s="130"/>
      <c r="AZ386" s="130"/>
      <c r="BA386" s="130"/>
      <c r="BJ386" s="130"/>
      <c r="BT386" s="130"/>
      <c r="CD386" s="130"/>
      <c r="CN386" s="130"/>
      <c r="CX386" s="130"/>
      <c r="DH386" s="130"/>
      <c r="DR386" s="130"/>
      <c r="EB386" s="130"/>
      <c r="EL386" s="130"/>
      <c r="EV386" s="130"/>
      <c r="FF386" s="130"/>
      <c r="FP386" s="130"/>
      <c r="FZ386" s="130"/>
      <c r="GJ386" s="130"/>
      <c r="GT386" s="130"/>
      <c r="HD386" s="130"/>
      <c r="HN386" s="130"/>
      <c r="HX386" s="130"/>
    </row>
    <row xmlns:x14ac="http://schemas.microsoft.com/office/spreadsheetml/2009/9/ac" r="387" s="3" customFormat="true" x14ac:dyDescent="0.25">
      <c r="A387" s="405"/>
      <c r="B387" s="130"/>
      <c r="L387" s="130"/>
      <c r="V387" s="130"/>
      <c r="AF387" s="130"/>
      <c r="AP387" s="130"/>
      <c r="AZ387" s="130"/>
      <c r="BA387" s="130"/>
      <c r="BJ387" s="130"/>
      <c r="BT387" s="130"/>
      <c r="CD387" s="130"/>
      <c r="CN387" s="130"/>
      <c r="CX387" s="130"/>
      <c r="DH387" s="130"/>
      <c r="DR387" s="130"/>
      <c r="EB387" s="130"/>
      <c r="EL387" s="130"/>
      <c r="EV387" s="130"/>
      <c r="FF387" s="130"/>
      <c r="FP387" s="130"/>
      <c r="FZ387" s="130"/>
      <c r="GJ387" s="130"/>
      <c r="GT387" s="130"/>
      <c r="HD387" s="130"/>
      <c r="HN387" s="130"/>
      <c r="HX387" s="130"/>
    </row>
    <row xmlns:x14ac="http://schemas.microsoft.com/office/spreadsheetml/2009/9/ac" r="388" s="3" customFormat="true" x14ac:dyDescent="0.25">
      <c r="A388" s="405"/>
      <c r="B388" s="130"/>
      <c r="L388" s="130"/>
      <c r="V388" s="130"/>
      <c r="AF388" s="130"/>
      <c r="AP388" s="130"/>
      <c r="AZ388" s="130"/>
      <c r="BA388" s="130"/>
      <c r="BJ388" s="130"/>
      <c r="BT388" s="130"/>
      <c r="CD388" s="130"/>
      <c r="CN388" s="130"/>
      <c r="CX388" s="130"/>
      <c r="DH388" s="130"/>
      <c r="DR388" s="130"/>
      <c r="EB388" s="130"/>
      <c r="EL388" s="130"/>
      <c r="EV388" s="130"/>
      <c r="FF388" s="130"/>
      <c r="FP388" s="130"/>
      <c r="FZ388" s="130"/>
      <c r="GJ388" s="130"/>
      <c r="GT388" s="130"/>
      <c r="HD388" s="130"/>
      <c r="HN388" s="130"/>
      <c r="HX388" s="130"/>
    </row>
    <row xmlns:x14ac="http://schemas.microsoft.com/office/spreadsheetml/2009/9/ac" r="389" s="3" customFormat="true" x14ac:dyDescent="0.25">
      <c r="A389" s="405"/>
      <c r="B389" s="130"/>
      <c r="L389" s="130"/>
      <c r="V389" s="130"/>
      <c r="AF389" s="130"/>
      <c r="AP389" s="130"/>
      <c r="AZ389" s="130"/>
      <c r="BA389" s="130"/>
      <c r="BJ389" s="130"/>
      <c r="BT389" s="130"/>
      <c r="CD389" s="130"/>
      <c r="CN389" s="130"/>
      <c r="CX389" s="130"/>
      <c r="DH389" s="130"/>
      <c r="DR389" s="130"/>
      <c r="EB389" s="130"/>
      <c r="EL389" s="130"/>
      <c r="EV389" s="130"/>
      <c r="FF389" s="130"/>
      <c r="FP389" s="130"/>
      <c r="FZ389" s="130"/>
      <c r="GJ389" s="130"/>
      <c r="GT389" s="130"/>
      <c r="HD389" s="130"/>
      <c r="HN389" s="130"/>
      <c r="HX389" s="130"/>
    </row>
    <row xmlns:x14ac="http://schemas.microsoft.com/office/spreadsheetml/2009/9/ac" r="390" s="3" customFormat="true" x14ac:dyDescent="0.25">
      <c r="A390" s="405"/>
      <c r="B390" s="130"/>
      <c r="L390" s="130"/>
      <c r="V390" s="130"/>
      <c r="AF390" s="130"/>
      <c r="AP390" s="130"/>
      <c r="AZ390" s="130"/>
      <c r="BA390" s="130"/>
      <c r="BJ390" s="130"/>
      <c r="BT390" s="130"/>
      <c r="CD390" s="130"/>
      <c r="CN390" s="130"/>
      <c r="CX390" s="130"/>
      <c r="DH390" s="130"/>
      <c r="DR390" s="130"/>
      <c r="EB390" s="130"/>
      <c r="EL390" s="130"/>
      <c r="EV390" s="130"/>
      <c r="FF390" s="130"/>
      <c r="FP390" s="130"/>
      <c r="FZ390" s="130"/>
      <c r="GJ390" s="130"/>
      <c r="GT390" s="130"/>
      <c r="HD390" s="130"/>
      <c r="HN390" s="130"/>
      <c r="HX390" s="130"/>
    </row>
    <row xmlns:x14ac="http://schemas.microsoft.com/office/spreadsheetml/2009/9/ac" r="391" s="3" customFormat="true" x14ac:dyDescent="0.25">
      <c r="A391" s="405"/>
      <c r="B391" s="130"/>
      <c r="L391" s="130"/>
      <c r="V391" s="130"/>
      <c r="AF391" s="130"/>
      <c r="AP391" s="130"/>
      <c r="AZ391" s="130"/>
      <c r="BA391" s="130"/>
      <c r="BJ391" s="130"/>
      <c r="BT391" s="130"/>
      <c r="CD391" s="130"/>
      <c r="CN391" s="130"/>
      <c r="CX391" s="130"/>
      <c r="DH391" s="130"/>
      <c r="DR391" s="130"/>
      <c r="EB391" s="130"/>
      <c r="EL391" s="130"/>
      <c r="EV391" s="130"/>
      <c r="FF391" s="130"/>
      <c r="FP391" s="130"/>
      <c r="FZ391" s="130"/>
      <c r="GJ391" s="130"/>
      <c r="GT391" s="130"/>
      <c r="HD391" s="130"/>
      <c r="HN391" s="130"/>
      <c r="HX391" s="130"/>
    </row>
    <row xmlns:x14ac="http://schemas.microsoft.com/office/spreadsheetml/2009/9/ac" r="392" s="3" customFormat="true" x14ac:dyDescent="0.25">
      <c r="A392" s="405"/>
      <c r="B392" s="130"/>
      <c r="L392" s="130"/>
      <c r="V392" s="130"/>
      <c r="AF392" s="130"/>
      <c r="AP392" s="130"/>
      <c r="AZ392" s="130"/>
      <c r="BA392" s="130"/>
      <c r="BJ392" s="130"/>
      <c r="BT392" s="130"/>
      <c r="CD392" s="130"/>
      <c r="CN392" s="130"/>
      <c r="CX392" s="130"/>
      <c r="DH392" s="130"/>
      <c r="DR392" s="130"/>
      <c r="EB392" s="130"/>
      <c r="EL392" s="130"/>
      <c r="EV392" s="130"/>
      <c r="FF392" s="130"/>
      <c r="FP392" s="130"/>
      <c r="FZ392" s="130"/>
      <c r="GJ392" s="130"/>
      <c r="GT392" s="130"/>
      <c r="HD392" s="130"/>
      <c r="HN392" s="130"/>
      <c r="HX392" s="130"/>
    </row>
    <row xmlns:x14ac="http://schemas.microsoft.com/office/spreadsheetml/2009/9/ac" r="393" s="3" customFormat="true" x14ac:dyDescent="0.25">
      <c r="A393" s="405"/>
      <c r="B393" s="130"/>
      <c r="L393" s="130"/>
      <c r="V393" s="130"/>
      <c r="AF393" s="130"/>
      <c r="AP393" s="130"/>
      <c r="AZ393" s="130"/>
      <c r="BA393" s="130"/>
      <c r="BJ393" s="130"/>
      <c r="BT393" s="130"/>
      <c r="CD393" s="130"/>
      <c r="CN393" s="130"/>
      <c r="CX393" s="130"/>
      <c r="DH393" s="130"/>
      <c r="DR393" s="130"/>
      <c r="EB393" s="130"/>
      <c r="EL393" s="130"/>
      <c r="EV393" s="130"/>
      <c r="FF393" s="130"/>
      <c r="FP393" s="130"/>
      <c r="FZ393" s="130"/>
      <c r="GJ393" s="130"/>
      <c r="GT393" s="130"/>
      <c r="HD393" s="130"/>
      <c r="HN393" s="130"/>
      <c r="HX393" s="130"/>
    </row>
    <row xmlns:x14ac="http://schemas.microsoft.com/office/spreadsheetml/2009/9/ac" r="394" s="3" customFormat="true" x14ac:dyDescent="0.25">
      <c r="A394" s="405"/>
      <c r="B394" s="130"/>
      <c r="L394" s="130"/>
      <c r="V394" s="130"/>
      <c r="AF394" s="130"/>
      <c r="AP394" s="130"/>
      <c r="AZ394" s="130"/>
      <c r="BA394" s="130"/>
      <c r="BJ394" s="130"/>
      <c r="BT394" s="130"/>
      <c r="CD394" s="130"/>
      <c r="CN394" s="130"/>
      <c r="CX394" s="130"/>
      <c r="DH394" s="130"/>
      <c r="DR394" s="130"/>
      <c r="EB394" s="130"/>
      <c r="EL394" s="130"/>
      <c r="EV394" s="130"/>
      <c r="FF394" s="130"/>
      <c r="FP394" s="130"/>
      <c r="FZ394" s="130"/>
      <c r="GJ394" s="130"/>
      <c r="GT394" s="130"/>
      <c r="HD394" s="130"/>
      <c r="HN394" s="130"/>
      <c r="HX394" s="130"/>
    </row>
    <row xmlns:x14ac="http://schemas.microsoft.com/office/spreadsheetml/2009/9/ac" r="395" s="3" customFormat="true" x14ac:dyDescent="0.25">
      <c r="A395" s="405"/>
      <c r="B395" s="130"/>
      <c r="L395" s="130"/>
      <c r="V395" s="130"/>
      <c r="AF395" s="130"/>
      <c r="AP395" s="130"/>
      <c r="AZ395" s="130"/>
      <c r="BA395" s="130"/>
      <c r="BJ395" s="130"/>
      <c r="BT395" s="130"/>
      <c r="CD395" s="130"/>
      <c r="CN395" s="130"/>
      <c r="CX395" s="130"/>
      <c r="DH395" s="130"/>
      <c r="DR395" s="130"/>
      <c r="EB395" s="130"/>
      <c r="EL395" s="130"/>
      <c r="EV395" s="130"/>
      <c r="FF395" s="130"/>
      <c r="FP395" s="130"/>
      <c r="FZ395" s="130"/>
      <c r="GJ395" s="130"/>
      <c r="GT395" s="130"/>
      <c r="HD395" s="130"/>
      <c r="HN395" s="130"/>
      <c r="HX395" s="130"/>
    </row>
    <row xmlns:x14ac="http://schemas.microsoft.com/office/spreadsheetml/2009/9/ac" r="396" s="3" customFormat="true" x14ac:dyDescent="0.25">
      <c r="A396" s="405"/>
      <c r="B396" s="130"/>
      <c r="L396" s="130"/>
      <c r="V396" s="130"/>
      <c r="AF396" s="130"/>
      <c r="AP396" s="130"/>
      <c r="AZ396" s="130"/>
      <c r="BA396" s="130"/>
      <c r="BJ396" s="130"/>
      <c r="BT396" s="130"/>
      <c r="CD396" s="130"/>
      <c r="CN396" s="130"/>
      <c r="CX396" s="130"/>
      <c r="DH396" s="130"/>
      <c r="DR396" s="130"/>
      <c r="EB396" s="130"/>
      <c r="EL396" s="130"/>
      <c r="EV396" s="130"/>
      <c r="FF396" s="130"/>
      <c r="FP396" s="130"/>
      <c r="FZ396" s="130"/>
      <c r="GJ396" s="130"/>
      <c r="GT396" s="130"/>
      <c r="HD396" s="130"/>
      <c r="HN396" s="130"/>
      <c r="HX396" s="130"/>
    </row>
    <row xmlns:x14ac="http://schemas.microsoft.com/office/spreadsheetml/2009/9/ac" r="397" s="3" customFormat="true" x14ac:dyDescent="0.25">
      <c r="A397" s="405"/>
      <c r="B397" s="130"/>
      <c r="L397" s="130"/>
      <c r="V397" s="130"/>
      <c r="AF397" s="130"/>
      <c r="AP397" s="130"/>
      <c r="AZ397" s="130"/>
      <c r="BA397" s="130"/>
      <c r="BJ397" s="130"/>
      <c r="BT397" s="130"/>
      <c r="CD397" s="130"/>
      <c r="CN397" s="130"/>
      <c r="CX397" s="130"/>
      <c r="DH397" s="130"/>
      <c r="DR397" s="130"/>
      <c r="EB397" s="130"/>
      <c r="EL397" s="130"/>
      <c r="EV397" s="130"/>
      <c r="FF397" s="130"/>
      <c r="FP397" s="130"/>
      <c r="FZ397" s="130"/>
      <c r="GJ397" s="130"/>
      <c r="GT397" s="130"/>
      <c r="HD397" s="130"/>
      <c r="HN397" s="130"/>
      <c r="HX397" s="130"/>
    </row>
    <row xmlns:x14ac="http://schemas.microsoft.com/office/spreadsheetml/2009/9/ac" r="398" s="3" customFormat="true" x14ac:dyDescent="0.25">
      <c r="A398" s="405"/>
      <c r="B398" s="130"/>
      <c r="L398" s="130"/>
      <c r="V398" s="130"/>
      <c r="AF398" s="130"/>
      <c r="AP398" s="130"/>
      <c r="AZ398" s="130"/>
      <c r="BA398" s="130"/>
      <c r="BJ398" s="130"/>
      <c r="BT398" s="130"/>
      <c r="CD398" s="130"/>
      <c r="CN398" s="130"/>
      <c r="CX398" s="130"/>
      <c r="DH398" s="130"/>
      <c r="DR398" s="130"/>
      <c r="EB398" s="130"/>
      <c r="EL398" s="130"/>
      <c r="EV398" s="130"/>
      <c r="FF398" s="130"/>
      <c r="FP398" s="130"/>
      <c r="FZ398" s="130"/>
      <c r="GJ398" s="130"/>
      <c r="GT398" s="130"/>
      <c r="HD398" s="130"/>
      <c r="HN398" s="130"/>
      <c r="HX398" s="130"/>
    </row>
    <row xmlns:x14ac="http://schemas.microsoft.com/office/spreadsheetml/2009/9/ac" r="399" s="3" customFormat="true" x14ac:dyDescent="0.25">
      <c r="A399" s="405"/>
      <c r="B399" s="130"/>
      <c r="L399" s="130"/>
      <c r="V399" s="130"/>
      <c r="AF399" s="130"/>
      <c r="AP399" s="130"/>
      <c r="AZ399" s="130"/>
      <c r="BA399" s="130"/>
      <c r="BJ399" s="130"/>
      <c r="BT399" s="130"/>
      <c r="CD399" s="130"/>
      <c r="CN399" s="130"/>
      <c r="CX399" s="130"/>
      <c r="DH399" s="130"/>
      <c r="DR399" s="130"/>
      <c r="EB399" s="130"/>
      <c r="EL399" s="130"/>
      <c r="EV399" s="130"/>
      <c r="FF399" s="130"/>
      <c r="FP399" s="130"/>
      <c r="FZ399" s="130"/>
      <c r="GJ399" s="130"/>
      <c r="GT399" s="130"/>
      <c r="HD399" s="130"/>
      <c r="HN399" s="130"/>
      <c r="HX399" s="130"/>
    </row>
    <row xmlns:x14ac="http://schemas.microsoft.com/office/spreadsheetml/2009/9/ac" r="400" s="3" customFormat="true" x14ac:dyDescent="0.25">
      <c r="A400" s="405"/>
      <c r="B400" s="130"/>
      <c r="L400" s="130"/>
      <c r="V400" s="130"/>
      <c r="AF400" s="130"/>
      <c r="AP400" s="130"/>
      <c r="AZ400" s="130"/>
      <c r="BA400" s="130"/>
      <c r="BJ400" s="130"/>
      <c r="BT400" s="130"/>
      <c r="CD400" s="130"/>
      <c r="CN400" s="130"/>
      <c r="CX400" s="130"/>
      <c r="DH400" s="130"/>
      <c r="DR400" s="130"/>
      <c r="EB400" s="130"/>
      <c r="EL400" s="130"/>
      <c r="EV400" s="130"/>
      <c r="FF400" s="130"/>
      <c r="FP400" s="130"/>
      <c r="FZ400" s="130"/>
      <c r="GJ400" s="130"/>
      <c r="GT400" s="130"/>
      <c r="HD400" s="130"/>
      <c r="HN400" s="130"/>
      <c r="HX400" s="130"/>
    </row>
    <row xmlns:x14ac="http://schemas.microsoft.com/office/spreadsheetml/2009/9/ac" r="401" s="3" customFormat="true" x14ac:dyDescent="0.25">
      <c r="A401" s="405"/>
      <c r="B401" s="130"/>
      <c r="L401" s="130"/>
      <c r="V401" s="130"/>
      <c r="AF401" s="130"/>
      <c r="AP401" s="130"/>
      <c r="AZ401" s="130"/>
      <c r="BA401" s="130"/>
      <c r="BJ401" s="130"/>
      <c r="BT401" s="130"/>
      <c r="CD401" s="130"/>
      <c r="CN401" s="130"/>
      <c r="CX401" s="130"/>
      <c r="DH401" s="130"/>
      <c r="DR401" s="130"/>
      <c r="EB401" s="130"/>
      <c r="EL401" s="130"/>
      <c r="EV401" s="130"/>
      <c r="FF401" s="130"/>
      <c r="FP401" s="130"/>
      <c r="FZ401" s="130"/>
      <c r="GJ401" s="130"/>
      <c r="GT401" s="130"/>
      <c r="HD401" s="130"/>
      <c r="HN401" s="130"/>
      <c r="HX401" s="130"/>
    </row>
    <row xmlns:x14ac="http://schemas.microsoft.com/office/spreadsheetml/2009/9/ac" r="402" s="3" customFormat="true" x14ac:dyDescent="0.25">
      <c r="A402" s="405"/>
      <c r="B402" s="130"/>
      <c r="L402" s="130"/>
      <c r="V402" s="130"/>
      <c r="AF402" s="130"/>
      <c r="AP402" s="130"/>
      <c r="AZ402" s="130"/>
      <c r="BA402" s="130"/>
      <c r="BJ402" s="130"/>
      <c r="BT402" s="130"/>
      <c r="CD402" s="130"/>
      <c r="CN402" s="130"/>
      <c r="CX402" s="130"/>
      <c r="DH402" s="130"/>
      <c r="DR402" s="130"/>
      <c r="EB402" s="130"/>
      <c r="EL402" s="130"/>
      <c r="EV402" s="130"/>
      <c r="FF402" s="130"/>
      <c r="FP402" s="130"/>
      <c r="FZ402" s="130"/>
      <c r="GJ402" s="130"/>
      <c r="GT402" s="130"/>
      <c r="HD402" s="130"/>
      <c r="HN402" s="130"/>
      <c r="HX402" s="130"/>
    </row>
    <row xmlns:x14ac="http://schemas.microsoft.com/office/spreadsheetml/2009/9/ac" r="403" s="3" customFormat="true" x14ac:dyDescent="0.25">
      <c r="A403" s="405"/>
      <c r="B403" s="130"/>
      <c r="L403" s="130"/>
      <c r="V403" s="130"/>
      <c r="AF403" s="130"/>
      <c r="AP403" s="130"/>
      <c r="AZ403" s="130"/>
      <c r="BA403" s="130"/>
      <c r="BJ403" s="130"/>
      <c r="BT403" s="130"/>
      <c r="CD403" s="130"/>
      <c r="CN403" s="130"/>
      <c r="CX403" s="130"/>
      <c r="DH403" s="130"/>
      <c r="DR403" s="130"/>
      <c r="EB403" s="130"/>
      <c r="EL403" s="130"/>
      <c r="EV403" s="130"/>
      <c r="FF403" s="130"/>
      <c r="FP403" s="130"/>
      <c r="FZ403" s="130"/>
      <c r="GJ403" s="130"/>
      <c r="GT403" s="130"/>
      <c r="HD403" s="130"/>
      <c r="HN403" s="130"/>
      <c r="HX403" s="130"/>
    </row>
    <row xmlns:x14ac="http://schemas.microsoft.com/office/spreadsheetml/2009/9/ac" r="404" s="3" customFormat="true" x14ac:dyDescent="0.25">
      <c r="A404" s="405"/>
      <c r="B404" s="130"/>
      <c r="L404" s="130"/>
      <c r="V404" s="130"/>
      <c r="AF404" s="130"/>
      <c r="AP404" s="130"/>
      <c r="AZ404" s="130"/>
      <c r="BA404" s="130"/>
      <c r="BJ404" s="130"/>
      <c r="BT404" s="130"/>
      <c r="CD404" s="130"/>
      <c r="CN404" s="130"/>
      <c r="CX404" s="130"/>
      <c r="DH404" s="130"/>
      <c r="DR404" s="130"/>
      <c r="EB404" s="130"/>
      <c r="EL404" s="130"/>
      <c r="EV404" s="130"/>
      <c r="FF404" s="130"/>
      <c r="FP404" s="130"/>
      <c r="FZ404" s="130"/>
      <c r="GJ404" s="130"/>
      <c r="GT404" s="130"/>
      <c r="HD404" s="130"/>
      <c r="HN404" s="130"/>
      <c r="HX404" s="130"/>
    </row>
    <row xmlns:x14ac="http://schemas.microsoft.com/office/spreadsheetml/2009/9/ac" r="405" s="3" customFormat="true" x14ac:dyDescent="0.25">
      <c r="A405" s="405"/>
      <c r="B405" s="130"/>
      <c r="L405" s="130"/>
      <c r="V405" s="130"/>
      <c r="AF405" s="130"/>
      <c r="AP405" s="130"/>
      <c r="AZ405" s="130"/>
      <c r="BA405" s="130"/>
      <c r="BJ405" s="130"/>
      <c r="BT405" s="130"/>
      <c r="CD405" s="130"/>
      <c r="CN405" s="130"/>
      <c r="CX405" s="130"/>
      <c r="DH405" s="130"/>
      <c r="DR405" s="130"/>
      <c r="EB405" s="130"/>
      <c r="EL405" s="130"/>
      <c r="EV405" s="130"/>
      <c r="FF405" s="130"/>
      <c r="FP405" s="130"/>
      <c r="FZ405" s="130"/>
      <c r="GJ405" s="130"/>
      <c r="GT405" s="130"/>
      <c r="HD405" s="130"/>
      <c r="HN405" s="130"/>
      <c r="HX405" s="130"/>
    </row>
    <row xmlns:x14ac="http://schemas.microsoft.com/office/spreadsheetml/2009/9/ac" r="406" s="3" customFormat="true" x14ac:dyDescent="0.25">
      <c r="A406" s="405"/>
      <c r="B406" s="130"/>
      <c r="L406" s="130"/>
      <c r="V406" s="130"/>
      <c r="AF406" s="130"/>
      <c r="AP406" s="130"/>
      <c r="AZ406" s="130"/>
      <c r="BA406" s="130"/>
      <c r="BJ406" s="130"/>
      <c r="BT406" s="130"/>
      <c r="CD406" s="130"/>
      <c r="CN406" s="130"/>
      <c r="CX406" s="130"/>
      <c r="DH406" s="130"/>
      <c r="DR406" s="130"/>
      <c r="EB406" s="130"/>
      <c r="EL406" s="130"/>
      <c r="EV406" s="130"/>
      <c r="FF406" s="130"/>
      <c r="FP406" s="130"/>
      <c r="FZ406" s="130"/>
      <c r="GJ406" s="130"/>
      <c r="GT406" s="130"/>
      <c r="HD406" s="130"/>
      <c r="HN406" s="130"/>
      <c r="HX406" s="130"/>
    </row>
    <row xmlns:x14ac="http://schemas.microsoft.com/office/spreadsheetml/2009/9/ac" r="407" s="3" customFormat="true" x14ac:dyDescent="0.25">
      <c r="A407" s="405"/>
      <c r="B407" s="130"/>
      <c r="L407" s="130"/>
      <c r="V407" s="130"/>
      <c r="AF407" s="130"/>
      <c r="AP407" s="130"/>
      <c r="AZ407" s="130"/>
      <c r="BA407" s="130"/>
      <c r="BJ407" s="130"/>
      <c r="BT407" s="130"/>
      <c r="CD407" s="130"/>
      <c r="CN407" s="130"/>
      <c r="CX407" s="130"/>
      <c r="DH407" s="130"/>
      <c r="DR407" s="130"/>
      <c r="EB407" s="130"/>
      <c r="EL407" s="130"/>
      <c r="EV407" s="130"/>
      <c r="FF407" s="130"/>
      <c r="FP407" s="130"/>
      <c r="FZ407" s="130"/>
      <c r="GJ407" s="130"/>
      <c r="GT407" s="130"/>
      <c r="HD407" s="130"/>
      <c r="HN407" s="130"/>
      <c r="HX407" s="130"/>
    </row>
    <row xmlns:x14ac="http://schemas.microsoft.com/office/spreadsheetml/2009/9/ac" r="408" s="3" customFormat="true" x14ac:dyDescent="0.25">
      <c r="A408" s="405"/>
      <c r="B408" s="130"/>
      <c r="L408" s="130"/>
      <c r="V408" s="130"/>
      <c r="AF408" s="130"/>
      <c r="AP408" s="130"/>
      <c r="AZ408" s="130"/>
      <c r="BA408" s="130"/>
      <c r="BJ408" s="130"/>
      <c r="BT408" s="130"/>
      <c r="CD408" s="130"/>
      <c r="CN408" s="130"/>
      <c r="CX408" s="130"/>
      <c r="DH408" s="130"/>
      <c r="DR408" s="130"/>
      <c r="EB408" s="130"/>
      <c r="EL408" s="130"/>
      <c r="EV408" s="130"/>
      <c r="FF408" s="130"/>
      <c r="FP408" s="130"/>
      <c r="FZ408" s="130"/>
      <c r="GJ408" s="130"/>
      <c r="GT408" s="130"/>
      <c r="HD408" s="130"/>
      <c r="HN408" s="130"/>
      <c r="HX408" s="130"/>
    </row>
    <row xmlns:x14ac="http://schemas.microsoft.com/office/spreadsheetml/2009/9/ac" r="409" s="3" customFormat="true" x14ac:dyDescent="0.25">
      <c r="A409" s="405"/>
      <c r="B409" s="130"/>
      <c r="L409" s="130"/>
      <c r="V409" s="130"/>
      <c r="AF409" s="130"/>
      <c r="AP409" s="130"/>
      <c r="AZ409" s="130"/>
      <c r="BA409" s="130"/>
      <c r="BJ409" s="130"/>
      <c r="BT409" s="130"/>
      <c r="CD409" s="130"/>
      <c r="CN409" s="130"/>
      <c r="CX409" s="130"/>
      <c r="DH409" s="130"/>
      <c r="DR409" s="130"/>
      <c r="EB409" s="130"/>
      <c r="EL409" s="130"/>
      <c r="EV409" s="130"/>
      <c r="FF409" s="130"/>
      <c r="FP409" s="130"/>
      <c r="FZ409" s="130"/>
      <c r="GJ409" s="130"/>
      <c r="GT409" s="130"/>
      <c r="HD409" s="130"/>
      <c r="HN409" s="130"/>
      <c r="HX409" s="130"/>
    </row>
    <row xmlns:x14ac="http://schemas.microsoft.com/office/spreadsheetml/2009/9/ac" r="410" s="3" customFormat="true" x14ac:dyDescent="0.25">
      <c r="A410" s="405"/>
      <c r="B410" s="130"/>
      <c r="L410" s="130"/>
      <c r="V410" s="130"/>
      <c r="AF410" s="130"/>
      <c r="AP410" s="130"/>
      <c r="AZ410" s="130"/>
      <c r="BA410" s="130"/>
      <c r="BJ410" s="130"/>
      <c r="BT410" s="130"/>
      <c r="CD410" s="130"/>
      <c r="CN410" s="130"/>
      <c r="CX410" s="130"/>
      <c r="DH410" s="130"/>
      <c r="DR410" s="130"/>
      <c r="EB410" s="130"/>
      <c r="EL410" s="130"/>
      <c r="EV410" s="130"/>
      <c r="FF410" s="130"/>
      <c r="FP410" s="130"/>
      <c r="FZ410" s="130"/>
      <c r="GJ410" s="130"/>
      <c r="GT410" s="130"/>
      <c r="HD410" s="130"/>
      <c r="HN410" s="130"/>
      <c r="HX410" s="130"/>
    </row>
    <row xmlns:x14ac="http://schemas.microsoft.com/office/spreadsheetml/2009/9/ac" r="411" s="3" customFormat="true" x14ac:dyDescent="0.25">
      <c r="A411" s="405"/>
      <c r="B411" s="130"/>
      <c r="L411" s="130"/>
      <c r="V411" s="130"/>
      <c r="AF411" s="130"/>
      <c r="AP411" s="130"/>
      <c r="AZ411" s="130"/>
      <c r="BA411" s="130"/>
      <c r="BJ411" s="130"/>
      <c r="BT411" s="130"/>
      <c r="CD411" s="130"/>
      <c r="CN411" s="130"/>
      <c r="CX411" s="130"/>
      <c r="DH411" s="130"/>
      <c r="DR411" s="130"/>
      <c r="EB411" s="130"/>
      <c r="EL411" s="130"/>
      <c r="EV411" s="130"/>
      <c r="FF411" s="130"/>
      <c r="FP411" s="130"/>
      <c r="FZ411" s="130"/>
      <c r="GJ411" s="130"/>
      <c r="GT411" s="130"/>
      <c r="HD411" s="130"/>
      <c r="HN411" s="130"/>
      <c r="HX411" s="130"/>
    </row>
    <row xmlns:x14ac="http://schemas.microsoft.com/office/spreadsheetml/2009/9/ac" r="412" s="3" customFormat="true" x14ac:dyDescent="0.25">
      <c r="A412" s="405"/>
      <c r="B412" s="130"/>
      <c r="L412" s="130"/>
      <c r="V412" s="130"/>
      <c r="AF412" s="130"/>
      <c r="AP412" s="130"/>
      <c r="AZ412" s="130"/>
      <c r="BA412" s="130"/>
      <c r="BJ412" s="130"/>
      <c r="BT412" s="130"/>
      <c r="CD412" s="130"/>
      <c r="CN412" s="130"/>
      <c r="CX412" s="130"/>
      <c r="DH412" s="130"/>
      <c r="DR412" s="130"/>
      <c r="EB412" s="130"/>
      <c r="EL412" s="130"/>
      <c r="EV412" s="130"/>
      <c r="FF412" s="130"/>
      <c r="FP412" s="130"/>
      <c r="FZ412" s="130"/>
      <c r="GJ412" s="130"/>
      <c r="GT412" s="130"/>
      <c r="HD412" s="130"/>
      <c r="HN412" s="130"/>
      <c r="HX412" s="130"/>
    </row>
    <row xmlns:x14ac="http://schemas.microsoft.com/office/spreadsheetml/2009/9/ac" r="413" s="3" customFormat="true" x14ac:dyDescent="0.25">
      <c r="A413" s="405"/>
      <c r="B413" s="130"/>
      <c r="L413" s="130"/>
      <c r="V413" s="130"/>
      <c r="AF413" s="130"/>
      <c r="AP413" s="130"/>
      <c r="AZ413" s="130"/>
      <c r="BA413" s="130"/>
      <c r="BJ413" s="130"/>
      <c r="BT413" s="130"/>
      <c r="CD413" s="130"/>
      <c r="CN413" s="130"/>
      <c r="CX413" s="130"/>
      <c r="DH413" s="130"/>
      <c r="DR413" s="130"/>
      <c r="EB413" s="130"/>
      <c r="EL413" s="130"/>
      <c r="EV413" s="130"/>
      <c r="FF413" s="130"/>
      <c r="FP413" s="130"/>
      <c r="FZ413" s="130"/>
      <c r="GJ413" s="130"/>
      <c r="GT413" s="130"/>
      <c r="HD413" s="130"/>
      <c r="HN413" s="130"/>
      <c r="HX413" s="130"/>
    </row>
    <row xmlns:x14ac="http://schemas.microsoft.com/office/spreadsheetml/2009/9/ac" r="414" s="3" customFormat="true" x14ac:dyDescent="0.25">
      <c r="A414" s="405"/>
      <c r="B414" s="130"/>
      <c r="L414" s="130"/>
      <c r="V414" s="130"/>
      <c r="AF414" s="130"/>
      <c r="AP414" s="130"/>
      <c r="AZ414" s="130"/>
      <c r="BA414" s="130"/>
      <c r="BJ414" s="130"/>
      <c r="BT414" s="130"/>
      <c r="CD414" s="130"/>
      <c r="CN414" s="130"/>
      <c r="CX414" s="130"/>
      <c r="DH414" s="130"/>
      <c r="DR414" s="130"/>
      <c r="EB414" s="130"/>
      <c r="EL414" s="130"/>
      <c r="EV414" s="130"/>
      <c r="FF414" s="130"/>
      <c r="FP414" s="130"/>
      <c r="FZ414" s="130"/>
      <c r="GJ414" s="130"/>
      <c r="GT414" s="130"/>
      <c r="HD414" s="130"/>
      <c r="HN414" s="130"/>
      <c r="HX414" s="130"/>
    </row>
    <row xmlns:x14ac="http://schemas.microsoft.com/office/spreadsheetml/2009/9/ac" r="415" s="3" customFormat="true" x14ac:dyDescent="0.25">
      <c r="A415" s="405"/>
      <c r="B415" s="130"/>
      <c r="L415" s="130"/>
      <c r="V415" s="130"/>
      <c r="AF415" s="130"/>
      <c r="AP415" s="130"/>
      <c r="AZ415" s="130"/>
      <c r="BA415" s="130"/>
      <c r="BJ415" s="130"/>
      <c r="BT415" s="130"/>
      <c r="CD415" s="130"/>
      <c r="CN415" s="130"/>
      <c r="CX415" s="130"/>
      <c r="DH415" s="130"/>
      <c r="DR415" s="130"/>
      <c r="EB415" s="130"/>
      <c r="EL415" s="130"/>
      <c r="EV415" s="130"/>
      <c r="FF415" s="130"/>
      <c r="FP415" s="130"/>
      <c r="FZ415" s="130"/>
      <c r="GJ415" s="130"/>
      <c r="GT415" s="130"/>
      <c r="HD415" s="130"/>
      <c r="HN415" s="130"/>
      <c r="HX415" s="130"/>
    </row>
    <row xmlns:x14ac="http://schemas.microsoft.com/office/spreadsheetml/2009/9/ac" r="416" s="3" customFormat="true" x14ac:dyDescent="0.25">
      <c r="A416" s="405"/>
      <c r="B416" s="130"/>
      <c r="L416" s="130"/>
      <c r="V416" s="130"/>
      <c r="AF416" s="130"/>
      <c r="AP416" s="130"/>
      <c r="AZ416" s="130"/>
      <c r="BA416" s="130"/>
      <c r="BJ416" s="130"/>
      <c r="BT416" s="130"/>
      <c r="CD416" s="130"/>
      <c r="CN416" s="130"/>
      <c r="CX416" s="130"/>
      <c r="DH416" s="130"/>
      <c r="DR416" s="130"/>
      <c r="EB416" s="130"/>
      <c r="EL416" s="130"/>
      <c r="EV416" s="130"/>
      <c r="FF416" s="130"/>
      <c r="FP416" s="130"/>
      <c r="FZ416" s="130"/>
      <c r="GJ416" s="130"/>
      <c r="GT416" s="130"/>
      <c r="HD416" s="130"/>
      <c r="HN416" s="130"/>
      <c r="HX416" s="130"/>
    </row>
    <row xmlns:x14ac="http://schemas.microsoft.com/office/spreadsheetml/2009/9/ac" r="417" s="3" customFormat="true" x14ac:dyDescent="0.25">
      <c r="A417" s="405"/>
      <c r="B417" s="130"/>
      <c r="L417" s="130"/>
      <c r="V417" s="130"/>
      <c r="AF417" s="130"/>
      <c r="AP417" s="130"/>
      <c r="AZ417" s="130"/>
      <c r="BA417" s="130"/>
      <c r="BJ417" s="130"/>
      <c r="BT417" s="130"/>
      <c r="CD417" s="130"/>
      <c r="CN417" s="130"/>
      <c r="CX417" s="130"/>
      <c r="DH417" s="130"/>
      <c r="DR417" s="130"/>
      <c r="EB417" s="130"/>
      <c r="EL417" s="130"/>
      <c r="EV417" s="130"/>
      <c r="FF417" s="130"/>
      <c r="FP417" s="130"/>
      <c r="FZ417" s="130"/>
      <c r="GJ417" s="130"/>
      <c r="GT417" s="130"/>
      <c r="HD417" s="130"/>
      <c r="HN417" s="130"/>
      <c r="HX417" s="130"/>
    </row>
    <row xmlns:x14ac="http://schemas.microsoft.com/office/spreadsheetml/2009/9/ac" r="418" s="3" customFormat="true" x14ac:dyDescent="0.25">
      <c r="A418" s="405"/>
      <c r="B418" s="130"/>
      <c r="L418" s="130"/>
      <c r="V418" s="130"/>
      <c r="AF418" s="130"/>
      <c r="AP418" s="130"/>
      <c r="AZ418" s="130"/>
      <c r="BA418" s="130"/>
      <c r="BJ418" s="130"/>
      <c r="BT418" s="130"/>
      <c r="CD418" s="130"/>
      <c r="CN418" s="130"/>
      <c r="CX418" s="130"/>
      <c r="DH418" s="130"/>
      <c r="DR418" s="130"/>
      <c r="EB418" s="130"/>
      <c r="EL418" s="130"/>
      <c r="EV418" s="130"/>
      <c r="FF418" s="130"/>
      <c r="FP418" s="130"/>
      <c r="FZ418" s="130"/>
      <c r="GJ418" s="130"/>
      <c r="GT418" s="130"/>
      <c r="HD418" s="130"/>
      <c r="HN418" s="130"/>
      <c r="HX418" s="130"/>
    </row>
    <row xmlns:x14ac="http://schemas.microsoft.com/office/spreadsheetml/2009/9/ac" r="419" s="3" customFormat="true" x14ac:dyDescent="0.25">
      <c r="A419" s="405"/>
      <c r="B419" s="130"/>
      <c r="L419" s="130"/>
      <c r="V419" s="130"/>
      <c r="AF419" s="130"/>
      <c r="AP419" s="130"/>
      <c r="AZ419" s="130"/>
      <c r="BA419" s="130"/>
      <c r="BJ419" s="130"/>
      <c r="BT419" s="130"/>
      <c r="CD419" s="130"/>
      <c r="CN419" s="130"/>
      <c r="CX419" s="130"/>
      <c r="DH419" s="130"/>
      <c r="DR419" s="130"/>
      <c r="EB419" s="130"/>
      <c r="EL419" s="130"/>
      <c r="EV419" s="130"/>
      <c r="FF419" s="130"/>
      <c r="FP419" s="130"/>
      <c r="FZ419" s="130"/>
      <c r="GJ419" s="130"/>
      <c r="GT419" s="130"/>
      <c r="HD419" s="130"/>
      <c r="HN419" s="130"/>
      <c r="HX419" s="130"/>
    </row>
    <row xmlns:x14ac="http://schemas.microsoft.com/office/spreadsheetml/2009/9/ac" r="420" s="3" customFormat="true" x14ac:dyDescent="0.25">
      <c r="A420" s="405"/>
      <c r="B420" s="130"/>
      <c r="L420" s="130"/>
      <c r="V420" s="130"/>
      <c r="AF420" s="130"/>
      <c r="AP420" s="130"/>
      <c r="AZ420" s="130"/>
      <c r="BA420" s="130"/>
      <c r="BJ420" s="130"/>
      <c r="BT420" s="130"/>
      <c r="CD420" s="130"/>
      <c r="CN420" s="130"/>
      <c r="CX420" s="130"/>
      <c r="DH420" s="130"/>
      <c r="DR420" s="130"/>
      <c r="EB420" s="130"/>
      <c r="EL420" s="130"/>
      <c r="EV420" s="130"/>
      <c r="FF420" s="130"/>
      <c r="FP420" s="130"/>
      <c r="FZ420" s="130"/>
      <c r="GJ420" s="130"/>
      <c r="GT420" s="130"/>
      <c r="HD420" s="130"/>
      <c r="HN420" s="130"/>
      <c r="HX420" s="130"/>
    </row>
    <row xmlns:x14ac="http://schemas.microsoft.com/office/spreadsheetml/2009/9/ac" r="421" s="3" customFormat="true" x14ac:dyDescent="0.25">
      <c r="A421" s="405"/>
      <c r="B421" s="130"/>
      <c r="L421" s="130"/>
      <c r="V421" s="130"/>
      <c r="AF421" s="130"/>
      <c r="AP421" s="130"/>
      <c r="AZ421" s="130"/>
      <c r="BA421" s="130"/>
      <c r="BJ421" s="130"/>
      <c r="BT421" s="130"/>
      <c r="CD421" s="130"/>
      <c r="CN421" s="130"/>
      <c r="CX421" s="130"/>
      <c r="DH421" s="130"/>
      <c r="DR421" s="130"/>
      <c r="EB421" s="130"/>
      <c r="EL421" s="130"/>
      <c r="EV421" s="130"/>
      <c r="FF421" s="130"/>
      <c r="FP421" s="130"/>
      <c r="FZ421" s="130"/>
      <c r="GJ421" s="130"/>
      <c r="GT421" s="130"/>
      <c r="HD421" s="130"/>
      <c r="HN421" s="130"/>
      <c r="HX421" s="130"/>
    </row>
    <row xmlns:x14ac="http://schemas.microsoft.com/office/spreadsheetml/2009/9/ac" r="422" s="3" customFormat="true" x14ac:dyDescent="0.25">
      <c r="A422" s="405"/>
      <c r="B422" s="130"/>
      <c r="L422" s="130"/>
      <c r="V422" s="130"/>
      <c r="AF422" s="130"/>
      <c r="AP422" s="130"/>
      <c r="AZ422" s="130"/>
      <c r="BA422" s="130"/>
      <c r="BJ422" s="130"/>
      <c r="BT422" s="130"/>
      <c r="CD422" s="130"/>
      <c r="CN422" s="130"/>
      <c r="CX422" s="130"/>
      <c r="DH422" s="130"/>
      <c r="DR422" s="130"/>
      <c r="EB422" s="130"/>
      <c r="EL422" s="130"/>
      <c r="EV422" s="130"/>
      <c r="FF422" s="130"/>
      <c r="FP422" s="130"/>
      <c r="FZ422" s="130"/>
      <c r="GJ422" s="130"/>
      <c r="GT422" s="130"/>
      <c r="HD422" s="130"/>
      <c r="HN422" s="130"/>
      <c r="HX422" s="130"/>
    </row>
    <row xmlns:x14ac="http://schemas.microsoft.com/office/spreadsheetml/2009/9/ac" r="423" s="3" customFormat="true" x14ac:dyDescent="0.25">
      <c r="A423" s="405"/>
      <c r="B423" s="130"/>
      <c r="L423" s="130"/>
      <c r="V423" s="130"/>
      <c r="AF423" s="130"/>
      <c r="AP423" s="130"/>
      <c r="AZ423" s="130"/>
      <c r="BA423" s="130"/>
      <c r="BJ423" s="130"/>
      <c r="BT423" s="130"/>
      <c r="CD423" s="130"/>
      <c r="CN423" s="130"/>
      <c r="CX423" s="130"/>
      <c r="DH423" s="130"/>
      <c r="DR423" s="130"/>
      <c r="EB423" s="130"/>
      <c r="EL423" s="130"/>
      <c r="EV423" s="130"/>
      <c r="FF423" s="130"/>
      <c r="FP423" s="130"/>
      <c r="FZ423" s="130"/>
      <c r="GJ423" s="130"/>
      <c r="GT423" s="130"/>
      <c r="HD423" s="130"/>
      <c r="HN423" s="130"/>
      <c r="HX423" s="130"/>
    </row>
    <row xmlns:x14ac="http://schemas.microsoft.com/office/spreadsheetml/2009/9/ac" r="424" s="3" customFormat="true" x14ac:dyDescent="0.25">
      <c r="A424" s="405"/>
      <c r="B424" s="130"/>
      <c r="L424" s="130"/>
      <c r="V424" s="130"/>
      <c r="AF424" s="130"/>
      <c r="AP424" s="130"/>
      <c r="AZ424" s="130"/>
      <c r="BA424" s="130"/>
      <c r="BJ424" s="130"/>
      <c r="BT424" s="130"/>
      <c r="CD424" s="130"/>
      <c r="CN424" s="130"/>
      <c r="CX424" s="130"/>
      <c r="DH424" s="130"/>
      <c r="DR424" s="130"/>
      <c r="EB424" s="130"/>
      <c r="EL424" s="130"/>
      <c r="EV424" s="130"/>
      <c r="FF424" s="130"/>
      <c r="FP424" s="130"/>
      <c r="FZ424" s="130"/>
      <c r="GJ424" s="130"/>
      <c r="GT424" s="130"/>
      <c r="HD424" s="130"/>
      <c r="HN424" s="130"/>
      <c r="HX424" s="130"/>
    </row>
    <row xmlns:x14ac="http://schemas.microsoft.com/office/spreadsheetml/2009/9/ac" r="425" s="3" customFormat="true" x14ac:dyDescent="0.25">
      <c r="A425" s="405"/>
      <c r="B425" s="130"/>
      <c r="L425" s="130"/>
      <c r="V425" s="130"/>
      <c r="AF425" s="130"/>
      <c r="AP425" s="130"/>
      <c r="AZ425" s="130"/>
      <c r="BA425" s="130"/>
      <c r="BJ425" s="130"/>
      <c r="BT425" s="130"/>
      <c r="CD425" s="130"/>
      <c r="CN425" s="130"/>
      <c r="CX425" s="130"/>
      <c r="DH425" s="130"/>
      <c r="DR425" s="130"/>
      <c r="EB425" s="130"/>
      <c r="EL425" s="130"/>
      <c r="EV425" s="130"/>
      <c r="FF425" s="130"/>
      <c r="FP425" s="130"/>
      <c r="FZ425" s="130"/>
      <c r="GJ425" s="130"/>
      <c r="GT425" s="130"/>
      <c r="HD425" s="130"/>
      <c r="HN425" s="130"/>
      <c r="HX425" s="130"/>
    </row>
    <row xmlns:x14ac="http://schemas.microsoft.com/office/spreadsheetml/2009/9/ac" r="426" s="3" customFormat="true" x14ac:dyDescent="0.25">
      <c r="A426" s="405"/>
      <c r="B426" s="130"/>
      <c r="L426" s="130"/>
      <c r="V426" s="130"/>
      <c r="AF426" s="130"/>
      <c r="AP426" s="130"/>
      <c r="AZ426" s="130"/>
      <c r="BA426" s="130"/>
      <c r="BJ426" s="130"/>
      <c r="BT426" s="130"/>
      <c r="CD426" s="130"/>
      <c r="CN426" s="130"/>
      <c r="CX426" s="130"/>
      <c r="DH426" s="130"/>
      <c r="DR426" s="130"/>
      <c r="EB426" s="130"/>
      <c r="EL426" s="130"/>
      <c r="EV426" s="130"/>
      <c r="FF426" s="130"/>
      <c r="FP426" s="130"/>
      <c r="FZ426" s="130"/>
      <c r="GJ426" s="130"/>
      <c r="GT426" s="130"/>
      <c r="HD426" s="130"/>
      <c r="HN426" s="130"/>
      <c r="HX426" s="130"/>
    </row>
    <row xmlns:x14ac="http://schemas.microsoft.com/office/spreadsheetml/2009/9/ac" r="427" s="3" customFormat="true" x14ac:dyDescent="0.25">
      <c r="A427" s="405"/>
      <c r="B427" s="130"/>
      <c r="L427" s="130"/>
      <c r="V427" s="130"/>
      <c r="AF427" s="130"/>
      <c r="AP427" s="130"/>
      <c r="AZ427" s="130"/>
      <c r="BA427" s="130"/>
      <c r="BJ427" s="130"/>
      <c r="BT427" s="130"/>
      <c r="CD427" s="130"/>
      <c r="CN427" s="130"/>
      <c r="CX427" s="130"/>
      <c r="DH427" s="130"/>
      <c r="DR427" s="130"/>
      <c r="EB427" s="130"/>
      <c r="EL427" s="130"/>
      <c r="EV427" s="130"/>
      <c r="FF427" s="130"/>
      <c r="FP427" s="130"/>
      <c r="FZ427" s="130"/>
      <c r="GJ427" s="130"/>
      <c r="GT427" s="130"/>
      <c r="HD427" s="130"/>
      <c r="HN427" s="130"/>
      <c r="HX427" s="130"/>
    </row>
    <row xmlns:x14ac="http://schemas.microsoft.com/office/spreadsheetml/2009/9/ac" r="428" s="3" customFormat="true" x14ac:dyDescent="0.25">
      <c r="A428" s="405"/>
      <c r="B428" s="130"/>
      <c r="L428" s="130"/>
      <c r="V428" s="130"/>
      <c r="AF428" s="130"/>
      <c r="AP428" s="130"/>
      <c r="AZ428" s="130"/>
      <c r="BA428" s="130"/>
      <c r="BJ428" s="130"/>
      <c r="BT428" s="130"/>
      <c r="CD428" s="130"/>
      <c r="CN428" s="130"/>
      <c r="CX428" s="130"/>
      <c r="DH428" s="130"/>
      <c r="DR428" s="130"/>
      <c r="EB428" s="130"/>
      <c r="EL428" s="130"/>
      <c r="EV428" s="130"/>
      <c r="FF428" s="130"/>
      <c r="FP428" s="130"/>
      <c r="FZ428" s="130"/>
      <c r="GJ428" s="130"/>
      <c r="GT428" s="130"/>
      <c r="HD428" s="130"/>
      <c r="HN428" s="130"/>
      <c r="HX428" s="130"/>
    </row>
    <row xmlns:x14ac="http://schemas.microsoft.com/office/spreadsheetml/2009/9/ac" r="429" s="3" customFormat="true" x14ac:dyDescent="0.25">
      <c r="A429" s="405"/>
      <c r="B429" s="130"/>
      <c r="L429" s="130"/>
      <c r="V429" s="130"/>
      <c r="AF429" s="130"/>
      <c r="AP429" s="130"/>
      <c r="AZ429" s="130"/>
      <c r="BA429" s="130"/>
      <c r="BJ429" s="130"/>
      <c r="BT429" s="130"/>
      <c r="CD429" s="130"/>
      <c r="CN429" s="130"/>
      <c r="CX429" s="130"/>
      <c r="DH429" s="130"/>
      <c r="DR429" s="130"/>
      <c r="EB429" s="130"/>
      <c r="EL429" s="130"/>
      <c r="EV429" s="130"/>
      <c r="FF429" s="130"/>
      <c r="FP429" s="130"/>
      <c r="FZ429" s="130"/>
      <c r="GJ429" s="130"/>
      <c r="GT429" s="130"/>
      <c r="HD429" s="130"/>
      <c r="HN429" s="130"/>
      <c r="HX429" s="130"/>
    </row>
    <row xmlns:x14ac="http://schemas.microsoft.com/office/spreadsheetml/2009/9/ac" r="430" s="3" customFormat="true" x14ac:dyDescent="0.25">
      <c r="A430" s="405"/>
      <c r="B430" s="130"/>
      <c r="L430" s="130"/>
      <c r="V430" s="130"/>
      <c r="AF430" s="130"/>
      <c r="AP430" s="130"/>
      <c r="AZ430" s="130"/>
      <c r="BA430" s="130"/>
      <c r="BJ430" s="130"/>
      <c r="BT430" s="130"/>
      <c r="CD430" s="130"/>
      <c r="CN430" s="130"/>
      <c r="CX430" s="130"/>
      <c r="DH430" s="130"/>
      <c r="DR430" s="130"/>
      <c r="EB430" s="130"/>
      <c r="EL430" s="130"/>
      <c r="EV430" s="130"/>
      <c r="FF430" s="130"/>
      <c r="FP430" s="130"/>
      <c r="FZ430" s="130"/>
      <c r="GJ430" s="130"/>
      <c r="GT430" s="130"/>
      <c r="HD430" s="130"/>
      <c r="HN430" s="130"/>
      <c r="HX430" s="130"/>
    </row>
    <row xmlns:x14ac="http://schemas.microsoft.com/office/spreadsheetml/2009/9/ac" r="431" s="3" customFormat="true" x14ac:dyDescent="0.25">
      <c r="A431" s="405"/>
      <c r="B431" s="130"/>
      <c r="L431" s="130"/>
      <c r="V431" s="130"/>
      <c r="AF431" s="130"/>
      <c r="AP431" s="130"/>
      <c r="AZ431" s="130"/>
      <c r="BA431" s="130"/>
      <c r="BJ431" s="130"/>
      <c r="BT431" s="130"/>
      <c r="CD431" s="130"/>
      <c r="CN431" s="130"/>
      <c r="CX431" s="130"/>
      <c r="DH431" s="130"/>
      <c r="DR431" s="130"/>
      <c r="EB431" s="130"/>
      <c r="EL431" s="130"/>
      <c r="EV431" s="130"/>
      <c r="FF431" s="130"/>
      <c r="FP431" s="130"/>
      <c r="FZ431" s="130"/>
      <c r="GJ431" s="130"/>
      <c r="GT431" s="130"/>
      <c r="HD431" s="130"/>
      <c r="HN431" s="130"/>
      <c r="HX431" s="130"/>
    </row>
    <row xmlns:x14ac="http://schemas.microsoft.com/office/spreadsheetml/2009/9/ac" r="432" s="3" customFormat="true" x14ac:dyDescent="0.25">
      <c r="A432" s="405"/>
      <c r="B432" s="130"/>
      <c r="L432" s="130"/>
      <c r="V432" s="130"/>
      <c r="AF432" s="130"/>
      <c r="AP432" s="130"/>
      <c r="AZ432" s="130"/>
      <c r="BA432" s="130"/>
      <c r="BJ432" s="130"/>
      <c r="BT432" s="130"/>
      <c r="CD432" s="130"/>
      <c r="CN432" s="130"/>
      <c r="CX432" s="130"/>
      <c r="DH432" s="130"/>
      <c r="DR432" s="130"/>
      <c r="EB432" s="130"/>
      <c r="EL432" s="130"/>
      <c r="EV432" s="130"/>
      <c r="FF432" s="130"/>
      <c r="FP432" s="130"/>
      <c r="FZ432" s="130"/>
      <c r="GJ432" s="130"/>
      <c r="GT432" s="130"/>
      <c r="HD432" s="130"/>
      <c r="HN432" s="130"/>
      <c r="HX432" s="130"/>
    </row>
    <row xmlns:x14ac="http://schemas.microsoft.com/office/spreadsheetml/2009/9/ac" r="433" s="3" customFormat="true" x14ac:dyDescent="0.25">
      <c r="A433" s="405"/>
      <c r="B433" s="130"/>
      <c r="L433" s="130"/>
      <c r="V433" s="130"/>
      <c r="AF433" s="130"/>
      <c r="AP433" s="130"/>
      <c r="AZ433" s="130"/>
      <c r="BA433" s="130"/>
      <c r="BJ433" s="130"/>
      <c r="BT433" s="130"/>
      <c r="CD433" s="130"/>
      <c r="CN433" s="130"/>
      <c r="CX433" s="130"/>
      <c r="DH433" s="130"/>
      <c r="DR433" s="130"/>
      <c r="EB433" s="130"/>
      <c r="EL433" s="130"/>
      <c r="EV433" s="130"/>
      <c r="FF433" s="130"/>
      <c r="FP433" s="130"/>
      <c r="FZ433" s="130"/>
      <c r="GJ433" s="130"/>
      <c r="GT433" s="130"/>
      <c r="HD433" s="130"/>
      <c r="HN433" s="130"/>
      <c r="HX433" s="130"/>
    </row>
    <row xmlns:x14ac="http://schemas.microsoft.com/office/spreadsheetml/2009/9/ac" r="434" s="3" customFormat="true" x14ac:dyDescent="0.25">
      <c r="A434" s="405"/>
      <c r="B434" s="130"/>
      <c r="L434" s="130"/>
      <c r="V434" s="130"/>
      <c r="AF434" s="130"/>
      <c r="AP434" s="130"/>
      <c r="AZ434" s="130"/>
      <c r="BA434" s="130"/>
      <c r="BJ434" s="130"/>
      <c r="BT434" s="130"/>
      <c r="CD434" s="130"/>
      <c r="CN434" s="130"/>
      <c r="CX434" s="130"/>
      <c r="DH434" s="130"/>
      <c r="DR434" s="130"/>
      <c r="EB434" s="130"/>
      <c r="EL434" s="130"/>
      <c r="EV434" s="130"/>
      <c r="FF434" s="130"/>
      <c r="FP434" s="130"/>
      <c r="FZ434" s="130"/>
      <c r="GJ434" s="130"/>
      <c r="GT434" s="130"/>
      <c r="HD434" s="130"/>
      <c r="HN434" s="130"/>
      <c r="HX434" s="130"/>
    </row>
    <row xmlns:x14ac="http://schemas.microsoft.com/office/spreadsheetml/2009/9/ac" r="435" s="3" customFormat="true" x14ac:dyDescent="0.25">
      <c r="A435" s="405"/>
      <c r="B435" s="130"/>
      <c r="L435" s="130"/>
      <c r="V435" s="130"/>
      <c r="AF435" s="130"/>
      <c r="AP435" s="130"/>
      <c r="AZ435" s="130"/>
      <c r="BA435" s="130"/>
      <c r="BJ435" s="130"/>
      <c r="BT435" s="130"/>
      <c r="CD435" s="130"/>
      <c r="CN435" s="130"/>
      <c r="CX435" s="130"/>
      <c r="DH435" s="130"/>
      <c r="DR435" s="130"/>
      <c r="EB435" s="130"/>
      <c r="EL435" s="130"/>
      <c r="EV435" s="130"/>
      <c r="FF435" s="130"/>
      <c r="FP435" s="130"/>
      <c r="FZ435" s="130"/>
      <c r="GJ435" s="130"/>
      <c r="GT435" s="130"/>
      <c r="HD435" s="130"/>
      <c r="HN435" s="130"/>
      <c r="HX435" s="130"/>
    </row>
    <row xmlns:x14ac="http://schemas.microsoft.com/office/spreadsheetml/2009/9/ac" r="436" s="3" customFormat="true" x14ac:dyDescent="0.25">
      <c r="A436" s="405"/>
      <c r="B436" s="130"/>
      <c r="L436" s="130"/>
      <c r="V436" s="130"/>
      <c r="AF436" s="130"/>
      <c r="AP436" s="130"/>
      <c r="AZ436" s="130"/>
      <c r="BA436" s="130"/>
      <c r="BJ436" s="130"/>
      <c r="BT436" s="130"/>
      <c r="CD436" s="130"/>
      <c r="CN436" s="130"/>
      <c r="CX436" s="130"/>
      <c r="DH436" s="130"/>
      <c r="DR436" s="130"/>
      <c r="EB436" s="130"/>
      <c r="EL436" s="130"/>
      <c r="EV436" s="130"/>
      <c r="FF436" s="130"/>
      <c r="FP436" s="130"/>
      <c r="FZ436" s="130"/>
      <c r="GJ436" s="130"/>
      <c r="GT436" s="130"/>
      <c r="HD436" s="130"/>
      <c r="HN436" s="130"/>
      <c r="HX436" s="130"/>
    </row>
    <row xmlns:x14ac="http://schemas.microsoft.com/office/spreadsheetml/2009/9/ac" r="437" s="3" customFormat="true" x14ac:dyDescent="0.25">
      <c r="A437" s="405"/>
      <c r="B437" s="130"/>
      <c r="L437" s="130"/>
      <c r="V437" s="130"/>
      <c r="AF437" s="130"/>
      <c r="AP437" s="130"/>
      <c r="AZ437" s="130"/>
      <c r="BA437" s="130"/>
      <c r="BJ437" s="130"/>
      <c r="BT437" s="130"/>
      <c r="CD437" s="130"/>
      <c r="CN437" s="130"/>
      <c r="CX437" s="130"/>
      <c r="DH437" s="130"/>
      <c r="DR437" s="130"/>
      <c r="EB437" s="130"/>
      <c r="EL437" s="130"/>
      <c r="EV437" s="130"/>
      <c r="FF437" s="130"/>
      <c r="FP437" s="130"/>
      <c r="FZ437" s="130"/>
      <c r="GJ437" s="130"/>
      <c r="GT437" s="130"/>
      <c r="HD437" s="130"/>
      <c r="HN437" s="130"/>
      <c r="HX437" s="130"/>
    </row>
    <row xmlns:x14ac="http://schemas.microsoft.com/office/spreadsheetml/2009/9/ac" r="438" s="3" customFormat="true" x14ac:dyDescent="0.25">
      <c r="A438" s="405"/>
      <c r="B438" s="130"/>
      <c r="L438" s="130"/>
      <c r="V438" s="130"/>
      <c r="AF438" s="130"/>
      <c r="AP438" s="130"/>
      <c r="AZ438" s="130"/>
      <c r="BA438" s="130"/>
      <c r="BJ438" s="130"/>
      <c r="BT438" s="130"/>
      <c r="CD438" s="130"/>
      <c r="CN438" s="130"/>
      <c r="CX438" s="130"/>
      <c r="DH438" s="130"/>
      <c r="DR438" s="130"/>
      <c r="EB438" s="130"/>
      <c r="EL438" s="130"/>
      <c r="EV438" s="130"/>
      <c r="FF438" s="130"/>
      <c r="FP438" s="130"/>
      <c r="FZ438" s="130"/>
      <c r="GJ438" s="130"/>
      <c r="GT438" s="130"/>
      <c r="HD438" s="130"/>
      <c r="HN438" s="130"/>
      <c r="HX438" s="130"/>
    </row>
    <row xmlns:x14ac="http://schemas.microsoft.com/office/spreadsheetml/2009/9/ac" r="439" s="3" customFormat="true" x14ac:dyDescent="0.25">
      <c r="A439" s="405"/>
      <c r="B439" s="130"/>
      <c r="L439" s="130"/>
      <c r="V439" s="130"/>
      <c r="AF439" s="130"/>
      <c r="AP439" s="130"/>
      <c r="AZ439" s="130"/>
      <c r="BA439" s="130"/>
      <c r="BJ439" s="130"/>
      <c r="BT439" s="130"/>
      <c r="CD439" s="130"/>
      <c r="CN439" s="130"/>
      <c r="CX439" s="130"/>
      <c r="DH439" s="130"/>
      <c r="DR439" s="130"/>
      <c r="EB439" s="130"/>
      <c r="EL439" s="130"/>
      <c r="EV439" s="130"/>
      <c r="FF439" s="130"/>
      <c r="FP439" s="130"/>
      <c r="FZ439" s="130"/>
      <c r="GJ439" s="130"/>
      <c r="GT439" s="130"/>
      <c r="HD439" s="130"/>
      <c r="HN439" s="130"/>
      <c r="HX439" s="130"/>
    </row>
    <row xmlns:x14ac="http://schemas.microsoft.com/office/spreadsheetml/2009/9/ac" r="440" s="3" customFormat="true" x14ac:dyDescent="0.25">
      <c r="A440" s="405"/>
      <c r="B440" s="130"/>
      <c r="L440" s="130"/>
      <c r="V440" s="130"/>
      <c r="AF440" s="130"/>
      <c r="AP440" s="130"/>
      <c r="AZ440" s="130"/>
      <c r="BA440" s="130"/>
      <c r="BJ440" s="130"/>
      <c r="BT440" s="130"/>
      <c r="CD440" s="130"/>
      <c r="CN440" s="130"/>
      <c r="CX440" s="130"/>
      <c r="DH440" s="130"/>
      <c r="DR440" s="130"/>
      <c r="EB440" s="130"/>
      <c r="EL440" s="130"/>
      <c r="EV440" s="130"/>
      <c r="FF440" s="130"/>
      <c r="FP440" s="130"/>
      <c r="FZ440" s="130"/>
      <c r="GJ440" s="130"/>
      <c r="GT440" s="130"/>
      <c r="HD440" s="130"/>
      <c r="HN440" s="130"/>
      <c r="HX440" s="130"/>
    </row>
    <row xmlns:x14ac="http://schemas.microsoft.com/office/spreadsheetml/2009/9/ac" r="441" s="3" customFormat="true" x14ac:dyDescent="0.25">
      <c r="A441" s="405"/>
      <c r="B441" s="130"/>
      <c r="L441" s="130"/>
      <c r="V441" s="130"/>
      <c r="AF441" s="130"/>
      <c r="AP441" s="130"/>
      <c r="AZ441" s="130"/>
      <c r="BA441" s="130"/>
      <c r="BJ441" s="130"/>
      <c r="BT441" s="130"/>
      <c r="CD441" s="130"/>
      <c r="CN441" s="130"/>
      <c r="CX441" s="130"/>
      <c r="DH441" s="130"/>
      <c r="DR441" s="130"/>
      <c r="EB441" s="130"/>
      <c r="EL441" s="130"/>
      <c r="EV441" s="130"/>
      <c r="FF441" s="130"/>
      <c r="FP441" s="130"/>
      <c r="FZ441" s="130"/>
      <c r="GJ441" s="130"/>
      <c r="GT441" s="130"/>
      <c r="HD441" s="130"/>
      <c r="HN441" s="130"/>
      <c r="HX441" s="130"/>
    </row>
    <row xmlns:x14ac="http://schemas.microsoft.com/office/spreadsheetml/2009/9/ac" r="442" s="3" customFormat="true" x14ac:dyDescent="0.25">
      <c r="A442" s="405"/>
      <c r="B442" s="130"/>
      <c r="L442" s="130"/>
      <c r="V442" s="130"/>
      <c r="AF442" s="130"/>
      <c r="AP442" s="130"/>
      <c r="AZ442" s="130"/>
      <c r="BA442" s="130"/>
      <c r="BJ442" s="130"/>
      <c r="BT442" s="130"/>
      <c r="CD442" s="130"/>
      <c r="CN442" s="130"/>
      <c r="CX442" s="130"/>
      <c r="DH442" s="130"/>
      <c r="DR442" s="130"/>
      <c r="EB442" s="130"/>
      <c r="EL442" s="130"/>
      <c r="EV442" s="130"/>
      <c r="FF442" s="130"/>
      <c r="FP442" s="130"/>
      <c r="FZ442" s="130"/>
      <c r="GJ442" s="130"/>
      <c r="GT442" s="130"/>
      <c r="HD442" s="130"/>
      <c r="HN442" s="130"/>
      <c r="HX442" s="130"/>
    </row>
    <row xmlns:x14ac="http://schemas.microsoft.com/office/spreadsheetml/2009/9/ac" r="443" s="3" customFormat="true" x14ac:dyDescent="0.25">
      <c r="A443" s="405"/>
      <c r="B443" s="130"/>
      <c r="L443" s="130"/>
      <c r="V443" s="130"/>
      <c r="AF443" s="130"/>
      <c r="AP443" s="130"/>
      <c r="AZ443" s="130"/>
      <c r="BA443" s="130"/>
      <c r="BJ443" s="130"/>
      <c r="BT443" s="130"/>
      <c r="CD443" s="130"/>
      <c r="CN443" s="130"/>
      <c r="CX443" s="130"/>
      <c r="DH443" s="130"/>
      <c r="DR443" s="130"/>
      <c r="EB443" s="130"/>
      <c r="EL443" s="130"/>
      <c r="EV443" s="130"/>
      <c r="FF443" s="130"/>
      <c r="FP443" s="130"/>
      <c r="FZ443" s="130"/>
      <c r="GJ443" s="130"/>
      <c r="GT443" s="130"/>
      <c r="HD443" s="130"/>
      <c r="HN443" s="130"/>
      <c r="HX443" s="130"/>
    </row>
    <row xmlns:x14ac="http://schemas.microsoft.com/office/spreadsheetml/2009/9/ac" r="444" s="3" customFormat="true" x14ac:dyDescent="0.25">
      <c r="A444" s="405"/>
      <c r="B444" s="130"/>
      <c r="L444" s="130"/>
      <c r="V444" s="130"/>
      <c r="AF444" s="130"/>
      <c r="AP444" s="130"/>
      <c r="AZ444" s="130"/>
      <c r="BA444" s="130"/>
      <c r="BJ444" s="130"/>
      <c r="BT444" s="130"/>
      <c r="CD444" s="130"/>
      <c r="CN444" s="130"/>
      <c r="CX444" s="130"/>
      <c r="DH444" s="130"/>
      <c r="DR444" s="130"/>
      <c r="EB444" s="130"/>
      <c r="EL444" s="130"/>
      <c r="EV444" s="130"/>
      <c r="FF444" s="130"/>
      <c r="FP444" s="130"/>
      <c r="FZ444" s="130"/>
      <c r="GJ444" s="130"/>
      <c r="GT444" s="130"/>
      <c r="HD444" s="130"/>
      <c r="HN444" s="130"/>
      <c r="HX444" s="130"/>
    </row>
    <row xmlns:x14ac="http://schemas.microsoft.com/office/spreadsheetml/2009/9/ac" r="445" s="3" customFormat="true" x14ac:dyDescent="0.25">
      <c r="A445" s="405"/>
      <c r="B445" s="130"/>
      <c r="L445" s="130"/>
      <c r="V445" s="130"/>
      <c r="AF445" s="130"/>
      <c r="AP445" s="130"/>
      <c r="AZ445" s="130"/>
      <c r="BA445" s="130"/>
      <c r="BJ445" s="130"/>
      <c r="BT445" s="130"/>
      <c r="CD445" s="130"/>
      <c r="CN445" s="130"/>
      <c r="CX445" s="130"/>
      <c r="DH445" s="130"/>
      <c r="DR445" s="130"/>
      <c r="EB445" s="130"/>
      <c r="EL445" s="130"/>
      <c r="EV445" s="130"/>
      <c r="FF445" s="130"/>
      <c r="FP445" s="130"/>
      <c r="FZ445" s="130"/>
      <c r="GJ445" s="130"/>
      <c r="GT445" s="130"/>
      <c r="HD445" s="130"/>
      <c r="HN445" s="130"/>
      <c r="HX445" s="130"/>
    </row>
    <row xmlns:x14ac="http://schemas.microsoft.com/office/spreadsheetml/2009/9/ac" r="446" s="3" customFormat="true" x14ac:dyDescent="0.25">
      <c r="A446" s="405"/>
      <c r="B446" s="130"/>
      <c r="L446" s="130"/>
      <c r="V446" s="130"/>
      <c r="AF446" s="130"/>
      <c r="AP446" s="130"/>
      <c r="AZ446" s="130"/>
      <c r="BA446" s="130"/>
      <c r="BJ446" s="130"/>
      <c r="BT446" s="130"/>
      <c r="CD446" s="130"/>
      <c r="CN446" s="130"/>
      <c r="CX446" s="130"/>
      <c r="DH446" s="130"/>
      <c r="DR446" s="130"/>
      <c r="EB446" s="130"/>
      <c r="EL446" s="130"/>
      <c r="EV446" s="130"/>
      <c r="FF446" s="130"/>
      <c r="FP446" s="130"/>
      <c r="FZ446" s="130"/>
      <c r="GJ446" s="130"/>
      <c r="GT446" s="130"/>
      <c r="HD446" s="130"/>
      <c r="HN446" s="130"/>
      <c r="HX446" s="130"/>
    </row>
    <row xmlns:x14ac="http://schemas.microsoft.com/office/spreadsheetml/2009/9/ac" r="447" s="3" customFormat="true" x14ac:dyDescent="0.25">
      <c r="A447" s="405"/>
      <c r="B447" s="130"/>
      <c r="L447" s="130"/>
      <c r="V447" s="130"/>
      <c r="AF447" s="130"/>
      <c r="AP447" s="130"/>
      <c r="AZ447" s="130"/>
      <c r="BA447" s="130"/>
      <c r="BJ447" s="130"/>
      <c r="BT447" s="130"/>
      <c r="CD447" s="130"/>
      <c r="CN447" s="130"/>
      <c r="CX447" s="130"/>
      <c r="DH447" s="130"/>
      <c r="DR447" s="130"/>
      <c r="EB447" s="130"/>
      <c r="EL447" s="130"/>
      <c r="EV447" s="130"/>
      <c r="FF447" s="130"/>
      <c r="FP447" s="130"/>
      <c r="FZ447" s="130"/>
      <c r="GJ447" s="130"/>
      <c r="GT447" s="130"/>
      <c r="HD447" s="130"/>
      <c r="HN447" s="130"/>
      <c r="HX447" s="130"/>
    </row>
    <row xmlns:x14ac="http://schemas.microsoft.com/office/spreadsheetml/2009/9/ac" r="448" s="3" customFormat="true" x14ac:dyDescent="0.25">
      <c r="A448" s="405"/>
      <c r="B448" s="130"/>
      <c r="L448" s="130"/>
      <c r="V448" s="130"/>
      <c r="AF448" s="130"/>
      <c r="AP448" s="130"/>
      <c r="AZ448" s="130"/>
      <c r="BA448" s="130"/>
      <c r="BJ448" s="130"/>
      <c r="BT448" s="130"/>
      <c r="CD448" s="130"/>
      <c r="CN448" s="130"/>
      <c r="CX448" s="130"/>
      <c r="DH448" s="130"/>
      <c r="DR448" s="130"/>
      <c r="EB448" s="130"/>
      <c r="EL448" s="130"/>
      <c r="EV448" s="130"/>
      <c r="FF448" s="130"/>
      <c r="FP448" s="130"/>
      <c r="FZ448" s="130"/>
      <c r="GJ448" s="130"/>
      <c r="GT448" s="130"/>
      <c r="HD448" s="130"/>
      <c r="HN448" s="130"/>
      <c r="HX448" s="130"/>
    </row>
    <row xmlns:x14ac="http://schemas.microsoft.com/office/spreadsheetml/2009/9/ac" r="449" s="3" customFormat="true" x14ac:dyDescent="0.25">
      <c r="A449" s="405"/>
      <c r="B449" s="130"/>
      <c r="L449" s="130"/>
      <c r="V449" s="130"/>
      <c r="AF449" s="130"/>
      <c r="AP449" s="130"/>
      <c r="AZ449" s="130"/>
      <c r="BA449" s="130"/>
      <c r="BJ449" s="130"/>
      <c r="BT449" s="130"/>
      <c r="CD449" s="130"/>
      <c r="CN449" s="130"/>
      <c r="CX449" s="130"/>
      <c r="DH449" s="130"/>
      <c r="DR449" s="130"/>
      <c r="EB449" s="130"/>
      <c r="EL449" s="130"/>
      <c r="EV449" s="130"/>
      <c r="FF449" s="130"/>
      <c r="FP449" s="130"/>
      <c r="FZ449" s="130"/>
      <c r="GJ449" s="130"/>
      <c r="GT449" s="130"/>
      <c r="HD449" s="130"/>
      <c r="HN449" s="130"/>
      <c r="HX449" s="130"/>
    </row>
    <row xmlns:x14ac="http://schemas.microsoft.com/office/spreadsheetml/2009/9/ac" r="450" s="3" customFormat="true" x14ac:dyDescent="0.25">
      <c r="A450" s="405"/>
      <c r="B450" s="130"/>
      <c r="L450" s="130"/>
      <c r="V450" s="130"/>
      <c r="AF450" s="130"/>
      <c r="AP450" s="130"/>
      <c r="AZ450" s="130"/>
      <c r="BA450" s="130"/>
      <c r="BJ450" s="130"/>
      <c r="BT450" s="130"/>
      <c r="CD450" s="130"/>
      <c r="CN450" s="130"/>
      <c r="CX450" s="130"/>
      <c r="DH450" s="130"/>
      <c r="DR450" s="130"/>
      <c r="EB450" s="130"/>
      <c r="EL450" s="130"/>
      <c r="EV450" s="130"/>
      <c r="FF450" s="130"/>
      <c r="FP450" s="130"/>
      <c r="FZ450" s="130"/>
      <c r="GJ450" s="130"/>
      <c r="GT450" s="130"/>
      <c r="HD450" s="130"/>
      <c r="HN450" s="130"/>
      <c r="HX450" s="130"/>
    </row>
    <row xmlns:x14ac="http://schemas.microsoft.com/office/spreadsheetml/2009/9/ac" r="451" s="3" customFormat="true" x14ac:dyDescent="0.25">
      <c r="A451" s="405"/>
      <c r="B451" s="130"/>
      <c r="L451" s="130"/>
      <c r="V451" s="130"/>
      <c r="AF451" s="130"/>
      <c r="AP451" s="130"/>
      <c r="AZ451" s="130"/>
      <c r="BA451" s="130"/>
      <c r="BJ451" s="130"/>
      <c r="BT451" s="130"/>
      <c r="CD451" s="130"/>
      <c r="CN451" s="130"/>
      <c r="CX451" s="130"/>
      <c r="DH451" s="130"/>
      <c r="DR451" s="130"/>
      <c r="EB451" s="130"/>
      <c r="EL451" s="130"/>
      <c r="EV451" s="130"/>
      <c r="FF451" s="130"/>
      <c r="FP451" s="130"/>
      <c r="FZ451" s="130"/>
      <c r="GJ451" s="130"/>
      <c r="GT451" s="130"/>
      <c r="HD451" s="130"/>
      <c r="HN451" s="130"/>
      <c r="HX451" s="130"/>
    </row>
    <row xmlns:x14ac="http://schemas.microsoft.com/office/spreadsheetml/2009/9/ac" r="452" s="3" customFormat="true" x14ac:dyDescent="0.25">
      <c r="A452" s="405"/>
      <c r="B452" s="130"/>
      <c r="L452" s="130"/>
      <c r="V452" s="130"/>
      <c r="AF452" s="130"/>
      <c r="AP452" s="130"/>
      <c r="AZ452" s="130"/>
      <c r="BA452" s="130"/>
      <c r="BJ452" s="130"/>
      <c r="BT452" s="130"/>
      <c r="CD452" s="130"/>
      <c r="CN452" s="130"/>
      <c r="CX452" s="130"/>
      <c r="DH452" s="130"/>
      <c r="DR452" s="130"/>
      <c r="EB452" s="130"/>
      <c r="EL452" s="130"/>
      <c r="EV452" s="130"/>
      <c r="FF452" s="130"/>
      <c r="FP452" s="130"/>
      <c r="FZ452" s="130"/>
      <c r="GJ452" s="130"/>
      <c r="GT452" s="130"/>
      <c r="HD452" s="130"/>
      <c r="HN452" s="130"/>
      <c r="HX452" s="130"/>
    </row>
    <row xmlns:x14ac="http://schemas.microsoft.com/office/spreadsheetml/2009/9/ac" r="453" s="3" customFormat="true" x14ac:dyDescent="0.25">
      <c r="A453" s="405"/>
      <c r="B453" s="130"/>
      <c r="L453" s="130"/>
      <c r="V453" s="130"/>
      <c r="AF453" s="130"/>
      <c r="AP453" s="130"/>
      <c r="AZ453" s="130"/>
      <c r="BA453" s="130"/>
      <c r="BJ453" s="130"/>
      <c r="BT453" s="130"/>
      <c r="CD453" s="130"/>
      <c r="CN453" s="130"/>
      <c r="CX453" s="130"/>
      <c r="DH453" s="130"/>
      <c r="DR453" s="130"/>
      <c r="EB453" s="130"/>
      <c r="EL453" s="130"/>
      <c r="EV453" s="130"/>
      <c r="FF453" s="130"/>
      <c r="FP453" s="130"/>
      <c r="FZ453" s="130"/>
      <c r="GJ453" s="130"/>
      <c r="GT453" s="130"/>
      <c r="HD453" s="130"/>
      <c r="HN453" s="130"/>
      <c r="HX453" s="130"/>
    </row>
    <row xmlns:x14ac="http://schemas.microsoft.com/office/spreadsheetml/2009/9/ac" r="454" s="3" customFormat="true" x14ac:dyDescent="0.25">
      <c r="A454" s="405"/>
      <c r="B454" s="130"/>
      <c r="L454" s="130"/>
      <c r="V454" s="130"/>
      <c r="AF454" s="130"/>
      <c r="AP454" s="130"/>
      <c r="AZ454" s="130"/>
      <c r="BA454" s="130"/>
      <c r="BJ454" s="130"/>
      <c r="BT454" s="130"/>
      <c r="CD454" s="130"/>
      <c r="CN454" s="130"/>
      <c r="CX454" s="130"/>
      <c r="DH454" s="130"/>
      <c r="DR454" s="130"/>
      <c r="EB454" s="130"/>
      <c r="EL454" s="130"/>
      <c r="EV454" s="130"/>
      <c r="FF454" s="130"/>
      <c r="FP454" s="130"/>
      <c r="FZ454" s="130"/>
      <c r="GJ454" s="130"/>
      <c r="GT454" s="130"/>
      <c r="HD454" s="130"/>
      <c r="HN454" s="130"/>
      <c r="HX454" s="130"/>
    </row>
    <row xmlns:x14ac="http://schemas.microsoft.com/office/spreadsheetml/2009/9/ac" r="455" s="3" customFormat="true" x14ac:dyDescent="0.25">
      <c r="A455" s="405"/>
      <c r="B455" s="130"/>
      <c r="L455" s="130"/>
      <c r="V455" s="130"/>
      <c r="AF455" s="130"/>
      <c r="AP455" s="130"/>
      <c r="AZ455" s="130"/>
      <c r="BA455" s="130"/>
      <c r="BJ455" s="130"/>
      <c r="BT455" s="130"/>
      <c r="CD455" s="130"/>
      <c r="CN455" s="130"/>
      <c r="CX455" s="130"/>
      <c r="DH455" s="130"/>
      <c r="DR455" s="130"/>
      <c r="EB455" s="130"/>
      <c r="EL455" s="130"/>
      <c r="EV455" s="130"/>
      <c r="FF455" s="130"/>
      <c r="FP455" s="130"/>
      <c r="FZ455" s="130"/>
      <c r="GJ455" s="130"/>
      <c r="GT455" s="130"/>
      <c r="HD455" s="130"/>
      <c r="HN455" s="130"/>
      <c r="HX455" s="130"/>
    </row>
    <row xmlns:x14ac="http://schemas.microsoft.com/office/spreadsheetml/2009/9/ac" r="456" s="3" customFormat="true" x14ac:dyDescent="0.25">
      <c r="A456" s="405"/>
      <c r="B456" s="130"/>
      <c r="L456" s="130"/>
      <c r="V456" s="130"/>
      <c r="AF456" s="130"/>
      <c r="AP456" s="130"/>
      <c r="AZ456" s="130"/>
      <c r="BA456" s="130"/>
      <c r="BJ456" s="130"/>
      <c r="BT456" s="130"/>
      <c r="CD456" s="130"/>
      <c r="CN456" s="130"/>
      <c r="CX456" s="130"/>
      <c r="DH456" s="130"/>
      <c r="DR456" s="130"/>
      <c r="EB456" s="130"/>
      <c r="EL456" s="130"/>
      <c r="EV456" s="130"/>
      <c r="FF456" s="130"/>
      <c r="FP456" s="130"/>
      <c r="FZ456" s="130"/>
      <c r="GJ456" s="130"/>
      <c r="GT456" s="130"/>
      <c r="HD456" s="130"/>
      <c r="HN456" s="130"/>
      <c r="HX456" s="130"/>
    </row>
    <row xmlns:x14ac="http://schemas.microsoft.com/office/spreadsheetml/2009/9/ac" r="457" s="3" customFormat="true" x14ac:dyDescent="0.25">
      <c r="A457" s="405"/>
      <c r="B457" s="130"/>
      <c r="L457" s="130"/>
      <c r="V457" s="130"/>
      <c r="AF457" s="130"/>
      <c r="AP457" s="130"/>
      <c r="AZ457" s="130"/>
      <c r="BA457" s="130"/>
      <c r="BJ457" s="130"/>
      <c r="BT457" s="130"/>
      <c r="CD457" s="130"/>
      <c r="CN457" s="130"/>
      <c r="CX457" s="130"/>
      <c r="DH457" s="130"/>
      <c r="DR457" s="130"/>
      <c r="EB457" s="130"/>
      <c r="EL457" s="130"/>
      <c r="EV457" s="130"/>
      <c r="FF457" s="130"/>
      <c r="FP457" s="130"/>
      <c r="FZ457" s="130"/>
      <c r="GJ457" s="130"/>
      <c r="GT457" s="130"/>
      <c r="HD457" s="130"/>
      <c r="HN457" s="130"/>
      <c r="HX457" s="130"/>
    </row>
    <row xmlns:x14ac="http://schemas.microsoft.com/office/spreadsheetml/2009/9/ac" r="458" s="3" customFormat="true" x14ac:dyDescent="0.25">
      <c r="A458" s="405"/>
      <c r="B458" s="130"/>
      <c r="L458" s="130"/>
      <c r="V458" s="130"/>
      <c r="AF458" s="130"/>
      <c r="AP458" s="130"/>
      <c r="AZ458" s="130"/>
      <c r="BA458" s="130"/>
      <c r="BJ458" s="130"/>
      <c r="BT458" s="130"/>
      <c r="CD458" s="130"/>
      <c r="CN458" s="130"/>
      <c r="CX458" s="130"/>
      <c r="DH458" s="130"/>
      <c r="DR458" s="130"/>
      <c r="EB458" s="130"/>
      <c r="EL458" s="130"/>
      <c r="EV458" s="130"/>
      <c r="FF458" s="130"/>
      <c r="FP458" s="130"/>
      <c r="FZ458" s="130"/>
      <c r="GJ458" s="130"/>
      <c r="GT458" s="130"/>
      <c r="HD458" s="130"/>
      <c r="HN458" s="130"/>
      <c r="HX458" s="130"/>
    </row>
    <row xmlns:x14ac="http://schemas.microsoft.com/office/spreadsheetml/2009/9/ac" r="459" s="3" customFormat="true" x14ac:dyDescent="0.25">
      <c r="A459" s="405"/>
      <c r="B459" s="130"/>
      <c r="L459" s="130"/>
      <c r="V459" s="130"/>
      <c r="AF459" s="130"/>
      <c r="AP459" s="130"/>
      <c r="AZ459" s="130"/>
      <c r="BA459" s="130"/>
      <c r="BJ459" s="130"/>
      <c r="BT459" s="130"/>
      <c r="CD459" s="130"/>
      <c r="CN459" s="130"/>
      <c r="CX459" s="130"/>
      <c r="DH459" s="130"/>
      <c r="DR459" s="130"/>
      <c r="EB459" s="130"/>
      <c r="EL459" s="130"/>
      <c r="EV459" s="130"/>
      <c r="FF459" s="130"/>
      <c r="FP459" s="130"/>
      <c r="FZ459" s="130"/>
      <c r="GJ459" s="130"/>
      <c r="GT459" s="130"/>
      <c r="HD459" s="130"/>
      <c r="HN459" s="130"/>
      <c r="HX459" s="130"/>
    </row>
    <row xmlns:x14ac="http://schemas.microsoft.com/office/spreadsheetml/2009/9/ac" r="460" s="3" customFormat="true" x14ac:dyDescent="0.25">
      <c r="A460" s="405"/>
      <c r="B460" s="130"/>
      <c r="L460" s="130"/>
      <c r="V460" s="130"/>
      <c r="AF460" s="130"/>
      <c r="AP460" s="130"/>
      <c r="AZ460" s="130"/>
      <c r="BA460" s="130"/>
      <c r="BJ460" s="130"/>
      <c r="BT460" s="130"/>
      <c r="CD460" s="130"/>
      <c r="CN460" s="130"/>
      <c r="CX460" s="130"/>
      <c r="DH460" s="130"/>
      <c r="DR460" s="130"/>
      <c r="EB460" s="130"/>
      <c r="EL460" s="130"/>
      <c r="EV460" s="130"/>
      <c r="FF460" s="130"/>
      <c r="FP460" s="130"/>
      <c r="FZ460" s="130"/>
      <c r="GJ460" s="130"/>
      <c r="GT460" s="130"/>
      <c r="HD460" s="130"/>
      <c r="HN460" s="130"/>
      <c r="HX460" s="130"/>
    </row>
    <row xmlns:x14ac="http://schemas.microsoft.com/office/spreadsheetml/2009/9/ac" r="461" s="3" customFormat="true" x14ac:dyDescent="0.25">
      <c r="A461" s="405"/>
      <c r="B461" s="130"/>
      <c r="L461" s="130"/>
      <c r="V461" s="130"/>
      <c r="AF461" s="130"/>
      <c r="AP461" s="130"/>
      <c r="AZ461" s="130"/>
      <c r="BA461" s="130"/>
      <c r="BJ461" s="130"/>
      <c r="BT461" s="130"/>
      <c r="CD461" s="130"/>
      <c r="CN461" s="130"/>
      <c r="CX461" s="130"/>
      <c r="DH461" s="130"/>
      <c r="DR461" s="130"/>
      <c r="EB461" s="130"/>
      <c r="EL461" s="130"/>
      <c r="EV461" s="130"/>
      <c r="FF461" s="130"/>
      <c r="FP461" s="130"/>
      <c r="FZ461" s="130"/>
      <c r="GJ461" s="130"/>
      <c r="GT461" s="130"/>
      <c r="HD461" s="130"/>
      <c r="HN461" s="130"/>
      <c r="HX461" s="130"/>
    </row>
    <row xmlns:x14ac="http://schemas.microsoft.com/office/spreadsheetml/2009/9/ac" r="462" s="3" customFormat="true" x14ac:dyDescent="0.25">
      <c r="A462" s="405"/>
      <c r="B462" s="130"/>
      <c r="L462" s="130"/>
      <c r="V462" s="130"/>
      <c r="AF462" s="130"/>
      <c r="AP462" s="130"/>
      <c r="AZ462" s="130"/>
      <c r="BA462" s="130"/>
      <c r="BJ462" s="130"/>
      <c r="BT462" s="130"/>
      <c r="CD462" s="130"/>
      <c r="CN462" s="130"/>
      <c r="CX462" s="130"/>
      <c r="DH462" s="130"/>
      <c r="DR462" s="130"/>
      <c r="EB462" s="130"/>
      <c r="EL462" s="130"/>
      <c r="EV462" s="130"/>
      <c r="FF462" s="130"/>
      <c r="FP462" s="130"/>
      <c r="FZ462" s="130"/>
      <c r="GJ462" s="130"/>
      <c r="GT462" s="130"/>
      <c r="HD462" s="130"/>
      <c r="HN462" s="130"/>
      <c r="HX462" s="130"/>
    </row>
    <row xmlns:x14ac="http://schemas.microsoft.com/office/spreadsheetml/2009/9/ac" r="463" s="3" customFormat="true" x14ac:dyDescent="0.25">
      <c r="A463" s="405"/>
      <c r="B463" s="130"/>
      <c r="L463" s="130"/>
      <c r="V463" s="130"/>
      <c r="AF463" s="130"/>
      <c r="AP463" s="130"/>
      <c r="AZ463" s="130"/>
      <c r="BA463" s="130"/>
      <c r="BJ463" s="130"/>
      <c r="BT463" s="130"/>
      <c r="CD463" s="130"/>
      <c r="CN463" s="130"/>
      <c r="CX463" s="130"/>
      <c r="DH463" s="130"/>
      <c r="DR463" s="130"/>
      <c r="EB463" s="130"/>
      <c r="EL463" s="130"/>
      <c r="EV463" s="130"/>
      <c r="FF463" s="130"/>
      <c r="FP463" s="130"/>
      <c r="FZ463" s="130"/>
      <c r="GJ463" s="130"/>
      <c r="GT463" s="130"/>
      <c r="HD463" s="130"/>
      <c r="HN463" s="130"/>
      <c r="HX463" s="130"/>
    </row>
    <row xmlns:x14ac="http://schemas.microsoft.com/office/spreadsheetml/2009/9/ac" r="464" s="3" customFormat="true" x14ac:dyDescent="0.25">
      <c r="A464" s="405"/>
      <c r="B464" s="130"/>
      <c r="L464" s="130"/>
      <c r="V464" s="130"/>
      <c r="AF464" s="130"/>
      <c r="AP464" s="130"/>
      <c r="AZ464" s="130"/>
      <c r="BA464" s="130"/>
      <c r="BJ464" s="130"/>
      <c r="BT464" s="130"/>
      <c r="CD464" s="130"/>
      <c r="CN464" s="130"/>
      <c r="CX464" s="130"/>
      <c r="DH464" s="130"/>
      <c r="DR464" s="130"/>
      <c r="EB464" s="130"/>
      <c r="EL464" s="130"/>
      <c r="EV464" s="130"/>
      <c r="FF464" s="130"/>
      <c r="FP464" s="130"/>
      <c r="FZ464" s="130"/>
      <c r="GJ464" s="130"/>
      <c r="GT464" s="130"/>
      <c r="HD464" s="130"/>
      <c r="HN464" s="130"/>
      <c r="HX464" s="130"/>
    </row>
    <row xmlns:x14ac="http://schemas.microsoft.com/office/spreadsheetml/2009/9/ac" r="465" s="3" customFormat="true" x14ac:dyDescent="0.25">
      <c r="A465" s="405"/>
      <c r="B465" s="130"/>
      <c r="L465" s="130"/>
      <c r="V465" s="130"/>
      <c r="AF465" s="130"/>
      <c r="AP465" s="130"/>
      <c r="AZ465" s="130"/>
      <c r="BA465" s="130"/>
      <c r="BJ465" s="130"/>
      <c r="BT465" s="130"/>
      <c r="CD465" s="130"/>
      <c r="CN465" s="130"/>
      <c r="CX465" s="130"/>
      <c r="DH465" s="130"/>
      <c r="DR465" s="130"/>
      <c r="EB465" s="130"/>
      <c r="EL465" s="130"/>
      <c r="EV465" s="130"/>
      <c r="FF465" s="130"/>
      <c r="FP465" s="130"/>
      <c r="FZ465" s="130"/>
      <c r="GJ465" s="130"/>
      <c r="GT465" s="130"/>
      <c r="HD465" s="130"/>
      <c r="HN465" s="130"/>
      <c r="HX465" s="130"/>
    </row>
    <row xmlns:x14ac="http://schemas.microsoft.com/office/spreadsheetml/2009/9/ac" r="466" s="3" customFormat="true" x14ac:dyDescent="0.25">
      <c r="A466" s="405"/>
      <c r="B466" s="130"/>
      <c r="L466" s="130"/>
      <c r="V466" s="130"/>
      <c r="AF466" s="130"/>
      <c r="AP466" s="130"/>
      <c r="AZ466" s="130"/>
      <c r="BA466" s="130"/>
      <c r="BJ466" s="130"/>
      <c r="BT466" s="130"/>
      <c r="CD466" s="130"/>
      <c r="CN466" s="130"/>
      <c r="CX466" s="130"/>
      <c r="DH466" s="130"/>
      <c r="DR466" s="130"/>
      <c r="EB466" s="130"/>
      <c r="EL466" s="130"/>
      <c r="EV466" s="130"/>
      <c r="FF466" s="130"/>
      <c r="FP466" s="130"/>
      <c r="FZ466" s="130"/>
      <c r="GJ466" s="130"/>
      <c r="GT466" s="130"/>
      <c r="HD466" s="130"/>
      <c r="HN466" s="130"/>
      <c r="HX466" s="130"/>
    </row>
    <row xmlns:x14ac="http://schemas.microsoft.com/office/spreadsheetml/2009/9/ac" r="467" s="3" customFormat="true" x14ac:dyDescent="0.25">
      <c r="A467" s="405"/>
      <c r="B467" s="130"/>
      <c r="L467" s="130"/>
      <c r="V467" s="130"/>
      <c r="AF467" s="130"/>
      <c r="AP467" s="130"/>
      <c r="AZ467" s="130"/>
      <c r="BA467" s="130"/>
      <c r="BJ467" s="130"/>
      <c r="BT467" s="130"/>
      <c r="CD467" s="130"/>
      <c r="CN467" s="130"/>
      <c r="CX467" s="130"/>
      <c r="DH467" s="130"/>
      <c r="DR467" s="130"/>
      <c r="EB467" s="130"/>
      <c r="EL467" s="130"/>
      <c r="EV467" s="130"/>
      <c r="FF467" s="130"/>
      <c r="FP467" s="130"/>
      <c r="FZ467" s="130"/>
      <c r="GJ467" s="130"/>
      <c r="GT467" s="130"/>
      <c r="HD467" s="130"/>
      <c r="HN467" s="130"/>
      <c r="HX467" s="130"/>
    </row>
    <row xmlns:x14ac="http://schemas.microsoft.com/office/spreadsheetml/2009/9/ac" r="468" s="3" customFormat="true" x14ac:dyDescent="0.25">
      <c r="A468" s="405"/>
      <c r="B468" s="130"/>
      <c r="L468" s="130"/>
      <c r="V468" s="130"/>
      <c r="AF468" s="130"/>
      <c r="AP468" s="130"/>
      <c r="AZ468" s="130"/>
      <c r="BA468" s="130"/>
      <c r="BJ468" s="130"/>
      <c r="BT468" s="130"/>
      <c r="CD468" s="130"/>
      <c r="CN468" s="130"/>
      <c r="CX468" s="130"/>
      <c r="DH468" s="130"/>
      <c r="DR468" s="130"/>
      <c r="EB468" s="130"/>
      <c r="EL468" s="130"/>
      <c r="EV468" s="130"/>
      <c r="FF468" s="130"/>
      <c r="FP468" s="130"/>
      <c r="FZ468" s="130"/>
      <c r="GJ468" s="130"/>
      <c r="GT468" s="130"/>
      <c r="HD468" s="130"/>
      <c r="HN468" s="130"/>
      <c r="HX468" s="130"/>
    </row>
    <row xmlns:x14ac="http://schemas.microsoft.com/office/spreadsheetml/2009/9/ac" r="469" s="3" customFormat="true" x14ac:dyDescent="0.25">
      <c r="A469" s="405"/>
      <c r="B469" s="130"/>
      <c r="L469" s="130"/>
      <c r="V469" s="130"/>
      <c r="AF469" s="130"/>
      <c r="AP469" s="130"/>
      <c r="AZ469" s="130"/>
      <c r="BA469" s="130"/>
      <c r="BJ469" s="130"/>
      <c r="BT469" s="130"/>
      <c r="CD469" s="130"/>
      <c r="CN469" s="130"/>
      <c r="CX469" s="130"/>
      <c r="DH469" s="130"/>
      <c r="DR469" s="130"/>
      <c r="EB469" s="130"/>
      <c r="EL469" s="130"/>
      <c r="EV469" s="130"/>
      <c r="FF469" s="130"/>
      <c r="FP469" s="130"/>
      <c r="FZ469" s="130"/>
      <c r="GJ469" s="130"/>
      <c r="GT469" s="130"/>
      <c r="HD469" s="130"/>
      <c r="HN469" s="130"/>
      <c r="HX469" s="130"/>
    </row>
    <row xmlns:x14ac="http://schemas.microsoft.com/office/spreadsheetml/2009/9/ac" r="470" s="3" customFormat="true" x14ac:dyDescent="0.25">
      <c r="A470" s="405"/>
      <c r="B470" s="130"/>
      <c r="L470" s="130"/>
      <c r="V470" s="130"/>
      <c r="AF470" s="130"/>
      <c r="AP470" s="130"/>
      <c r="AZ470" s="130"/>
      <c r="BA470" s="130"/>
      <c r="BJ470" s="130"/>
      <c r="BT470" s="130"/>
      <c r="CD470" s="130"/>
      <c r="CN470" s="130"/>
      <c r="CX470" s="130"/>
      <c r="DH470" s="130"/>
      <c r="DR470" s="130"/>
      <c r="EB470" s="130"/>
      <c r="EL470" s="130"/>
      <c r="EV470" s="130"/>
      <c r="FF470" s="130"/>
      <c r="FP470" s="130"/>
      <c r="FZ470" s="130"/>
      <c r="GJ470" s="130"/>
      <c r="GT470" s="130"/>
      <c r="HD470" s="130"/>
      <c r="HN470" s="130"/>
      <c r="HX470" s="130"/>
    </row>
    <row xmlns:x14ac="http://schemas.microsoft.com/office/spreadsheetml/2009/9/ac" r="471" s="3" customFormat="true" x14ac:dyDescent="0.25">
      <c r="A471" s="405"/>
      <c r="B471" s="130"/>
      <c r="L471" s="130"/>
      <c r="V471" s="130"/>
      <c r="AF471" s="130"/>
      <c r="AP471" s="130"/>
      <c r="AZ471" s="130"/>
      <c r="BA471" s="130"/>
      <c r="BJ471" s="130"/>
      <c r="BT471" s="130"/>
      <c r="CD471" s="130"/>
      <c r="CN471" s="130"/>
      <c r="CX471" s="130"/>
      <c r="DH471" s="130"/>
      <c r="DR471" s="130"/>
      <c r="EB471" s="130"/>
      <c r="EL471" s="130"/>
      <c r="EV471" s="130"/>
      <c r="FF471" s="130"/>
      <c r="FP471" s="130"/>
      <c r="FZ471" s="130"/>
      <c r="GJ471" s="130"/>
      <c r="GT471" s="130"/>
      <c r="HD471" s="130"/>
      <c r="HN471" s="130"/>
      <c r="HX471" s="130"/>
    </row>
    <row xmlns:x14ac="http://schemas.microsoft.com/office/spreadsheetml/2009/9/ac" r="472" s="3" customFormat="true" x14ac:dyDescent="0.25">
      <c r="A472" s="405"/>
      <c r="B472" s="130"/>
      <c r="L472" s="130"/>
      <c r="V472" s="130"/>
      <c r="AF472" s="130"/>
      <c r="AP472" s="130"/>
      <c r="AZ472" s="130"/>
      <c r="BA472" s="130"/>
      <c r="BJ472" s="130"/>
      <c r="BT472" s="130"/>
      <c r="CD472" s="130"/>
      <c r="CN472" s="130"/>
      <c r="CX472" s="130"/>
      <c r="DH472" s="130"/>
      <c r="DR472" s="130"/>
      <c r="EB472" s="130"/>
      <c r="EL472" s="130"/>
      <c r="EV472" s="130"/>
      <c r="FF472" s="130"/>
      <c r="FP472" s="130"/>
      <c r="FZ472" s="130"/>
      <c r="GJ472" s="130"/>
      <c r="GT472" s="130"/>
      <c r="HD472" s="130"/>
      <c r="HN472" s="130"/>
      <c r="HX472" s="130"/>
    </row>
    <row xmlns:x14ac="http://schemas.microsoft.com/office/spreadsheetml/2009/9/ac" r="473" s="3" customFormat="true" x14ac:dyDescent="0.25">
      <c r="A473" s="405"/>
      <c r="B473" s="130"/>
      <c r="L473" s="130"/>
      <c r="V473" s="130"/>
      <c r="AF473" s="130"/>
      <c r="AP473" s="130"/>
      <c r="AZ473" s="130"/>
      <c r="BA473" s="130"/>
      <c r="BJ473" s="130"/>
      <c r="BT473" s="130"/>
      <c r="CD473" s="130"/>
      <c r="CN473" s="130"/>
      <c r="CX473" s="130"/>
      <c r="DH473" s="130"/>
      <c r="DR473" s="130"/>
      <c r="EB473" s="130"/>
      <c r="EL473" s="130"/>
      <c r="EV473" s="130"/>
      <c r="FF473" s="130"/>
      <c r="FP473" s="130"/>
      <c r="FZ473" s="130"/>
      <c r="GJ473" s="130"/>
      <c r="GT473" s="130"/>
      <c r="HD473" s="130"/>
      <c r="HN473" s="130"/>
      <c r="HX473" s="130"/>
    </row>
    <row xmlns:x14ac="http://schemas.microsoft.com/office/spreadsheetml/2009/9/ac" r="474" s="3" customFormat="true" x14ac:dyDescent="0.25">
      <c r="A474" s="405"/>
      <c r="B474" s="130"/>
      <c r="L474" s="130"/>
      <c r="V474" s="130"/>
      <c r="AF474" s="130"/>
      <c r="AP474" s="130"/>
      <c r="AZ474" s="130"/>
      <c r="BA474" s="130"/>
      <c r="BJ474" s="130"/>
      <c r="BT474" s="130"/>
      <c r="CD474" s="130"/>
      <c r="CN474" s="130"/>
      <c r="CX474" s="130"/>
      <c r="DH474" s="130"/>
      <c r="DR474" s="130"/>
      <c r="EB474" s="130"/>
      <c r="EL474" s="130"/>
      <c r="EV474" s="130"/>
      <c r="FF474" s="130"/>
      <c r="FP474" s="130"/>
      <c r="FZ474" s="130"/>
      <c r="GJ474" s="130"/>
      <c r="GT474" s="130"/>
      <c r="HD474" s="130"/>
      <c r="HN474" s="130"/>
      <c r="HX474" s="130"/>
    </row>
    <row xmlns:x14ac="http://schemas.microsoft.com/office/spreadsheetml/2009/9/ac" r="475" s="3" customFormat="true" x14ac:dyDescent="0.25">
      <c r="A475" s="405"/>
      <c r="B475" s="130"/>
      <c r="L475" s="130"/>
      <c r="V475" s="130"/>
      <c r="AF475" s="130"/>
      <c r="AP475" s="130"/>
      <c r="AZ475" s="130"/>
      <c r="BA475" s="130"/>
      <c r="BJ475" s="130"/>
      <c r="BT475" s="130"/>
      <c r="CD475" s="130"/>
      <c r="CN475" s="130"/>
      <c r="CX475" s="130"/>
      <c r="DH475" s="130"/>
      <c r="DR475" s="130"/>
      <c r="EB475" s="130"/>
      <c r="EL475" s="130"/>
      <c r="EV475" s="130"/>
      <c r="FF475" s="130"/>
      <c r="FP475" s="130"/>
      <c r="FZ475" s="130"/>
      <c r="GJ475" s="130"/>
      <c r="GT475" s="130"/>
      <c r="HD475" s="130"/>
      <c r="HN475" s="130"/>
      <c r="HX475" s="130"/>
    </row>
    <row xmlns:x14ac="http://schemas.microsoft.com/office/spreadsheetml/2009/9/ac" r="476" s="3" customFormat="true" x14ac:dyDescent="0.25">
      <c r="A476" s="405"/>
      <c r="B476" s="130"/>
      <c r="L476" s="130"/>
      <c r="V476" s="130"/>
      <c r="AF476" s="130"/>
      <c r="AP476" s="130"/>
      <c r="AZ476" s="130"/>
      <c r="BA476" s="130"/>
      <c r="BJ476" s="130"/>
      <c r="BT476" s="130"/>
      <c r="CD476" s="130"/>
      <c r="CN476" s="130"/>
      <c r="CX476" s="130"/>
      <c r="DH476" s="130"/>
      <c r="DR476" s="130"/>
      <c r="EB476" s="130"/>
      <c r="EL476" s="130"/>
      <c r="EV476" s="130"/>
      <c r="FF476" s="130"/>
      <c r="FP476" s="130"/>
      <c r="FZ476" s="130"/>
      <c r="GJ476" s="130"/>
      <c r="GT476" s="130"/>
      <c r="HD476" s="130"/>
      <c r="HN476" s="130"/>
      <c r="HX476" s="130"/>
    </row>
    <row xmlns:x14ac="http://schemas.microsoft.com/office/spreadsheetml/2009/9/ac" r="477" s="3" customFormat="true" x14ac:dyDescent="0.25">
      <c r="A477" s="405"/>
      <c r="B477" s="130"/>
      <c r="L477" s="130"/>
      <c r="V477" s="130"/>
      <c r="AF477" s="130"/>
      <c r="AP477" s="130"/>
      <c r="AZ477" s="130"/>
      <c r="BA477" s="130"/>
      <c r="BJ477" s="130"/>
      <c r="BT477" s="130"/>
      <c r="CD477" s="130"/>
      <c r="CN477" s="130"/>
      <c r="CX477" s="130"/>
      <c r="DH477" s="130"/>
      <c r="DR477" s="130"/>
      <c r="EB477" s="130"/>
      <c r="EL477" s="130"/>
      <c r="EV477" s="130"/>
      <c r="FF477" s="130"/>
      <c r="FP477" s="130"/>
      <c r="FZ477" s="130"/>
      <c r="GJ477" s="130"/>
      <c r="GT477" s="130"/>
      <c r="HD477" s="130"/>
      <c r="HN477" s="130"/>
      <c r="HX477" s="130"/>
    </row>
    <row xmlns:x14ac="http://schemas.microsoft.com/office/spreadsheetml/2009/9/ac" r="478" s="3" customFormat="true" x14ac:dyDescent="0.25">
      <c r="A478" s="405"/>
      <c r="B478" s="130"/>
      <c r="L478" s="130"/>
      <c r="V478" s="130"/>
      <c r="AF478" s="130"/>
      <c r="AP478" s="130"/>
      <c r="AZ478" s="130"/>
      <c r="BA478" s="130"/>
      <c r="BJ478" s="130"/>
      <c r="BT478" s="130"/>
      <c r="CD478" s="130"/>
      <c r="CN478" s="130"/>
      <c r="CX478" s="130"/>
      <c r="DH478" s="130"/>
      <c r="DR478" s="130"/>
      <c r="EB478" s="130"/>
      <c r="EL478" s="130"/>
      <c r="EV478" s="130"/>
      <c r="FF478" s="130"/>
      <c r="FP478" s="130"/>
      <c r="FZ478" s="130"/>
      <c r="GJ478" s="130"/>
      <c r="GT478" s="130"/>
      <c r="HD478" s="130"/>
      <c r="HN478" s="130"/>
      <c r="HX478" s="130"/>
    </row>
    <row xmlns:x14ac="http://schemas.microsoft.com/office/spreadsheetml/2009/9/ac" r="479" s="3" customFormat="true" x14ac:dyDescent="0.25">
      <c r="A479" s="405"/>
      <c r="B479" s="130"/>
      <c r="L479" s="130"/>
      <c r="V479" s="130"/>
      <c r="AF479" s="130"/>
      <c r="AP479" s="130"/>
      <c r="AZ479" s="130"/>
      <c r="BA479" s="130"/>
      <c r="BJ479" s="130"/>
      <c r="BT479" s="130"/>
      <c r="CD479" s="130"/>
      <c r="CN479" s="130"/>
      <c r="CX479" s="130"/>
      <c r="DH479" s="130"/>
      <c r="DR479" s="130"/>
      <c r="EB479" s="130"/>
      <c r="EL479" s="130"/>
      <c r="EV479" s="130"/>
      <c r="FF479" s="130"/>
      <c r="FP479" s="130"/>
      <c r="FZ479" s="130"/>
      <c r="GJ479" s="130"/>
      <c r="GT479" s="130"/>
      <c r="HD479" s="130"/>
      <c r="HN479" s="130"/>
      <c r="HX479" s="130"/>
    </row>
    <row xmlns:x14ac="http://schemas.microsoft.com/office/spreadsheetml/2009/9/ac" r="480" s="3" customFormat="true" x14ac:dyDescent="0.25">
      <c r="A480" s="405"/>
      <c r="B480" s="130"/>
      <c r="L480" s="130"/>
      <c r="V480" s="130"/>
      <c r="AF480" s="130"/>
      <c r="AP480" s="130"/>
      <c r="AZ480" s="130"/>
      <c r="BA480" s="130"/>
      <c r="BJ480" s="130"/>
      <c r="BT480" s="130"/>
      <c r="CD480" s="130"/>
      <c r="CN480" s="130"/>
      <c r="CX480" s="130"/>
      <c r="DH480" s="130"/>
      <c r="DR480" s="130"/>
      <c r="EB480" s="130"/>
      <c r="EL480" s="130"/>
      <c r="EV480" s="130"/>
      <c r="FF480" s="130"/>
      <c r="FP480" s="130"/>
      <c r="FZ480" s="130"/>
      <c r="GJ480" s="130"/>
      <c r="GT480" s="130"/>
      <c r="HD480" s="130"/>
      <c r="HN480" s="130"/>
      <c r="HX480" s="130"/>
    </row>
    <row xmlns:x14ac="http://schemas.microsoft.com/office/spreadsheetml/2009/9/ac" r="481" s="3" customFormat="true" x14ac:dyDescent="0.25">
      <c r="A481" s="405"/>
      <c r="B481" s="130"/>
      <c r="L481" s="130"/>
      <c r="V481" s="130"/>
      <c r="AF481" s="130"/>
      <c r="AP481" s="130"/>
      <c r="AZ481" s="130"/>
      <c r="BA481" s="130"/>
      <c r="BJ481" s="130"/>
      <c r="BT481" s="130"/>
      <c r="CD481" s="130"/>
      <c r="CN481" s="130"/>
      <c r="CX481" s="130"/>
      <c r="DH481" s="130"/>
      <c r="DR481" s="130"/>
      <c r="EB481" s="130"/>
      <c r="EL481" s="130"/>
      <c r="EV481" s="130"/>
      <c r="FF481" s="130"/>
      <c r="FP481" s="130"/>
      <c r="FZ481" s="130"/>
      <c r="GJ481" s="130"/>
      <c r="GT481" s="130"/>
      <c r="HD481" s="130"/>
      <c r="HN481" s="130"/>
      <c r="HX481" s="130"/>
    </row>
    <row xmlns:x14ac="http://schemas.microsoft.com/office/spreadsheetml/2009/9/ac" r="482" s="3" customFormat="true" x14ac:dyDescent="0.25">
      <c r="A482" s="405"/>
      <c r="B482" s="130"/>
      <c r="L482" s="130"/>
      <c r="V482" s="130"/>
      <c r="AF482" s="130"/>
      <c r="AP482" s="130"/>
      <c r="AZ482" s="130"/>
      <c r="BA482" s="130"/>
      <c r="BJ482" s="130"/>
      <c r="BT482" s="130"/>
      <c r="CD482" s="130"/>
      <c r="CN482" s="130"/>
      <c r="CX482" s="130"/>
      <c r="DH482" s="130"/>
      <c r="DR482" s="130"/>
      <c r="EB482" s="130"/>
      <c r="EL482" s="130"/>
      <c r="EV482" s="130"/>
      <c r="FF482" s="130"/>
      <c r="FP482" s="130"/>
      <c r="FZ482" s="130"/>
      <c r="GJ482" s="130"/>
      <c r="GT482" s="130"/>
      <c r="HD482" s="130"/>
      <c r="HN482" s="130"/>
      <c r="HX482" s="130"/>
    </row>
    <row xmlns:x14ac="http://schemas.microsoft.com/office/spreadsheetml/2009/9/ac" r="483" s="3" customFormat="true" x14ac:dyDescent="0.25">
      <c r="A483" s="405"/>
      <c r="B483" s="130"/>
      <c r="L483" s="130"/>
      <c r="V483" s="130"/>
      <c r="AF483" s="130"/>
      <c r="AP483" s="130"/>
      <c r="AZ483" s="130"/>
      <c r="BA483" s="130"/>
      <c r="BJ483" s="130"/>
      <c r="BT483" s="130"/>
      <c r="CD483" s="130"/>
      <c r="CN483" s="130"/>
      <c r="CX483" s="130"/>
      <c r="DH483" s="130"/>
      <c r="DR483" s="130"/>
      <c r="EB483" s="130"/>
      <c r="EL483" s="130"/>
      <c r="EV483" s="130"/>
      <c r="FF483" s="130"/>
      <c r="FP483" s="130"/>
      <c r="FZ483" s="130"/>
      <c r="GJ483" s="130"/>
      <c r="GT483" s="130"/>
      <c r="HD483" s="130"/>
      <c r="HN483" s="130"/>
      <c r="HX483" s="130"/>
    </row>
    <row xmlns:x14ac="http://schemas.microsoft.com/office/spreadsheetml/2009/9/ac" r="484" s="3" customFormat="true" x14ac:dyDescent="0.25">
      <c r="A484" s="405"/>
      <c r="B484" s="130"/>
      <c r="L484" s="130"/>
      <c r="V484" s="130"/>
      <c r="AF484" s="130"/>
      <c r="AP484" s="130"/>
      <c r="AZ484" s="130"/>
      <c r="BA484" s="130"/>
      <c r="BJ484" s="130"/>
      <c r="BT484" s="130"/>
      <c r="CD484" s="130"/>
      <c r="CN484" s="130"/>
      <c r="CX484" s="130"/>
      <c r="DH484" s="130"/>
      <c r="DR484" s="130"/>
      <c r="EB484" s="130"/>
      <c r="EL484" s="130"/>
      <c r="EV484" s="130"/>
      <c r="FF484" s="130"/>
      <c r="FP484" s="130"/>
      <c r="FZ484" s="130"/>
      <c r="GJ484" s="130"/>
      <c r="GT484" s="130"/>
      <c r="HD484" s="130"/>
      <c r="HN484" s="130"/>
      <c r="HX484" s="130"/>
    </row>
    <row xmlns:x14ac="http://schemas.microsoft.com/office/spreadsheetml/2009/9/ac" r="485" s="3" customFormat="true" x14ac:dyDescent="0.25">
      <c r="A485" s="405"/>
      <c r="B485" s="130"/>
      <c r="L485" s="130"/>
      <c r="V485" s="130"/>
      <c r="AF485" s="130"/>
      <c r="AP485" s="130"/>
      <c r="AZ485" s="130"/>
      <c r="BA485" s="130"/>
      <c r="BJ485" s="130"/>
      <c r="BT485" s="130"/>
      <c r="CD485" s="130"/>
      <c r="CN485" s="130"/>
      <c r="CX485" s="130"/>
      <c r="DH485" s="130"/>
      <c r="DR485" s="130"/>
      <c r="EB485" s="130"/>
      <c r="EL485" s="130"/>
      <c r="EV485" s="130"/>
      <c r="FF485" s="130"/>
      <c r="FP485" s="130"/>
      <c r="FZ485" s="130"/>
      <c r="GJ485" s="130"/>
      <c r="GT485" s="130"/>
      <c r="HD485" s="130"/>
      <c r="HN485" s="130"/>
      <c r="HX485" s="130"/>
    </row>
    <row xmlns:x14ac="http://schemas.microsoft.com/office/spreadsheetml/2009/9/ac" r="486" s="3" customFormat="true" x14ac:dyDescent="0.25">
      <c r="A486" s="405"/>
      <c r="B486" s="130"/>
      <c r="L486" s="130"/>
      <c r="V486" s="130"/>
      <c r="AF486" s="130"/>
      <c r="AP486" s="130"/>
      <c r="AZ486" s="130"/>
      <c r="BA486" s="130"/>
      <c r="BJ486" s="130"/>
      <c r="BT486" s="130"/>
      <c r="CD486" s="130"/>
      <c r="CN486" s="130"/>
      <c r="CX486" s="130"/>
      <c r="DH486" s="130"/>
      <c r="DR486" s="130"/>
      <c r="EB486" s="130"/>
      <c r="EL486" s="130"/>
      <c r="EV486" s="130"/>
      <c r="FF486" s="130"/>
      <c r="FP486" s="130"/>
      <c r="FZ486" s="130"/>
      <c r="GJ486" s="130"/>
      <c r="GT486" s="130"/>
      <c r="HD486" s="130"/>
      <c r="HN486" s="130"/>
      <c r="HX486" s="130"/>
    </row>
    <row xmlns:x14ac="http://schemas.microsoft.com/office/spreadsheetml/2009/9/ac" r="487" s="3" customFormat="true" x14ac:dyDescent="0.25">
      <c r="A487" s="405"/>
      <c r="B487" s="130"/>
      <c r="L487" s="130"/>
      <c r="V487" s="130"/>
      <c r="AF487" s="130"/>
      <c r="AP487" s="130"/>
      <c r="AZ487" s="130"/>
      <c r="BA487" s="130"/>
      <c r="BJ487" s="130"/>
      <c r="BT487" s="130"/>
      <c r="CD487" s="130"/>
      <c r="CN487" s="130"/>
      <c r="CX487" s="130"/>
      <c r="DH487" s="130"/>
      <c r="DR487" s="130"/>
      <c r="EB487" s="130"/>
      <c r="EL487" s="130"/>
      <c r="EV487" s="130"/>
      <c r="FF487" s="130"/>
      <c r="FP487" s="130"/>
      <c r="FZ487" s="130"/>
      <c r="GJ487" s="130"/>
      <c r="GT487" s="130"/>
      <c r="HD487" s="130"/>
      <c r="HN487" s="130"/>
      <c r="HX487" s="130"/>
    </row>
    <row xmlns:x14ac="http://schemas.microsoft.com/office/spreadsheetml/2009/9/ac" r="488" s="3" customFormat="true" x14ac:dyDescent="0.25">
      <c r="A488" s="405"/>
      <c r="B488" s="130"/>
      <c r="L488" s="130"/>
      <c r="V488" s="130"/>
      <c r="AF488" s="130"/>
      <c r="AP488" s="130"/>
      <c r="AZ488" s="130"/>
      <c r="BA488" s="130"/>
      <c r="BJ488" s="130"/>
      <c r="BT488" s="130"/>
      <c r="CD488" s="130"/>
      <c r="CN488" s="130"/>
      <c r="CX488" s="130"/>
      <c r="DH488" s="130"/>
      <c r="DR488" s="130"/>
      <c r="EB488" s="130"/>
      <c r="EL488" s="130"/>
      <c r="EV488" s="130"/>
      <c r="FF488" s="130"/>
      <c r="FP488" s="130"/>
      <c r="FZ488" s="130"/>
      <c r="GJ488" s="130"/>
      <c r="GT488" s="130"/>
      <c r="HD488" s="130"/>
      <c r="HN488" s="130"/>
      <c r="HX488" s="130"/>
    </row>
    <row xmlns:x14ac="http://schemas.microsoft.com/office/spreadsheetml/2009/9/ac" r="489" s="3" customFormat="true" x14ac:dyDescent="0.25">
      <c r="A489" s="405"/>
      <c r="B489" s="130"/>
      <c r="L489" s="130"/>
      <c r="V489" s="130"/>
      <c r="AF489" s="130"/>
      <c r="AP489" s="130"/>
      <c r="AZ489" s="130"/>
      <c r="BA489" s="130"/>
      <c r="BJ489" s="130"/>
      <c r="BT489" s="130"/>
      <c r="CD489" s="130"/>
      <c r="CN489" s="130"/>
      <c r="CX489" s="130"/>
      <c r="DH489" s="130"/>
      <c r="DR489" s="130"/>
      <c r="EB489" s="130"/>
      <c r="EL489" s="130"/>
      <c r="EV489" s="130"/>
      <c r="FF489" s="130"/>
      <c r="FP489" s="130"/>
      <c r="FZ489" s="130"/>
      <c r="GJ489" s="130"/>
      <c r="GT489" s="130"/>
      <c r="HD489" s="130"/>
      <c r="HN489" s="130"/>
      <c r="HX489" s="130"/>
    </row>
    <row xmlns:x14ac="http://schemas.microsoft.com/office/spreadsheetml/2009/9/ac" r="490" s="3" customFormat="true" x14ac:dyDescent="0.25">
      <c r="A490" s="405"/>
      <c r="B490" s="130"/>
      <c r="L490" s="130"/>
      <c r="V490" s="130"/>
      <c r="AF490" s="130"/>
      <c r="AP490" s="130"/>
      <c r="AZ490" s="130"/>
      <c r="BA490" s="130"/>
      <c r="BJ490" s="130"/>
      <c r="BT490" s="130"/>
      <c r="CD490" s="130"/>
      <c r="CN490" s="130"/>
      <c r="CX490" s="130"/>
      <c r="DH490" s="130"/>
      <c r="DR490" s="130"/>
      <c r="EB490" s="130"/>
      <c r="EL490" s="130"/>
      <c r="EV490" s="130"/>
      <c r="FF490" s="130"/>
      <c r="FP490" s="130"/>
      <c r="FZ490" s="130"/>
      <c r="GJ490" s="130"/>
      <c r="GT490" s="130"/>
      <c r="HD490" s="130"/>
      <c r="HN490" s="130"/>
      <c r="HX490" s="130"/>
    </row>
    <row xmlns:x14ac="http://schemas.microsoft.com/office/spreadsheetml/2009/9/ac" r="491" s="3" customFormat="true" x14ac:dyDescent="0.25">
      <c r="A491" s="405"/>
      <c r="B491" s="130"/>
      <c r="L491" s="130"/>
      <c r="V491" s="130"/>
      <c r="AF491" s="130"/>
      <c r="AP491" s="130"/>
      <c r="AZ491" s="130"/>
      <c r="BA491" s="130"/>
      <c r="BJ491" s="130"/>
      <c r="BT491" s="130"/>
      <c r="CD491" s="130"/>
      <c r="CN491" s="130"/>
      <c r="CX491" s="130"/>
      <c r="DH491" s="130"/>
      <c r="DR491" s="130"/>
      <c r="EB491" s="130"/>
      <c r="EL491" s="130"/>
      <c r="EV491" s="130"/>
      <c r="FF491" s="130"/>
      <c r="FP491" s="130"/>
      <c r="FZ491" s="130"/>
      <c r="GJ491" s="130"/>
      <c r="GT491" s="130"/>
      <c r="HD491" s="130"/>
      <c r="HN491" s="130"/>
      <c r="HX491" s="130"/>
    </row>
    <row xmlns:x14ac="http://schemas.microsoft.com/office/spreadsheetml/2009/9/ac" r="492" s="3" customFormat="true" x14ac:dyDescent="0.25">
      <c r="A492" s="405"/>
      <c r="B492" s="130"/>
      <c r="L492" s="130"/>
      <c r="V492" s="130"/>
      <c r="AF492" s="130"/>
      <c r="AP492" s="130"/>
      <c r="AZ492" s="130"/>
      <c r="BA492" s="130"/>
      <c r="BJ492" s="130"/>
      <c r="BT492" s="130"/>
      <c r="CD492" s="130"/>
      <c r="CN492" s="130"/>
      <c r="CX492" s="130"/>
      <c r="DH492" s="130"/>
      <c r="DR492" s="130"/>
      <c r="EB492" s="130"/>
      <c r="EL492" s="130"/>
      <c r="EV492" s="130"/>
      <c r="FF492" s="130"/>
      <c r="FP492" s="130"/>
      <c r="FZ492" s="130"/>
      <c r="GJ492" s="130"/>
      <c r="GT492" s="130"/>
      <c r="HD492" s="130"/>
      <c r="HN492" s="130"/>
      <c r="HX492" s="130"/>
    </row>
    <row xmlns:x14ac="http://schemas.microsoft.com/office/spreadsheetml/2009/9/ac" r="493" s="3" customFormat="true" x14ac:dyDescent="0.25">
      <c r="A493" s="405"/>
      <c r="B493" s="130"/>
      <c r="L493" s="130"/>
      <c r="V493" s="130"/>
      <c r="AF493" s="130"/>
      <c r="AP493" s="130"/>
      <c r="AZ493" s="130"/>
      <c r="BA493" s="130"/>
      <c r="BJ493" s="130"/>
      <c r="BT493" s="130"/>
      <c r="CD493" s="130"/>
      <c r="CN493" s="130"/>
      <c r="CX493" s="130"/>
      <c r="DH493" s="130"/>
      <c r="DR493" s="130"/>
      <c r="EB493" s="130"/>
      <c r="EL493" s="130"/>
      <c r="EV493" s="130"/>
      <c r="FF493" s="130"/>
      <c r="FP493" s="130"/>
      <c r="FZ493" s="130"/>
      <c r="GJ493" s="130"/>
      <c r="GT493" s="130"/>
      <c r="HD493" s="130"/>
      <c r="HN493" s="130"/>
      <c r="HX493" s="130"/>
    </row>
    <row xmlns:x14ac="http://schemas.microsoft.com/office/spreadsheetml/2009/9/ac" r="494" s="3" customFormat="true" x14ac:dyDescent="0.25">
      <c r="A494" s="405"/>
      <c r="B494" s="130"/>
      <c r="L494" s="130"/>
      <c r="V494" s="130"/>
      <c r="AF494" s="130"/>
      <c r="AP494" s="130"/>
      <c r="AZ494" s="130"/>
      <c r="BA494" s="130"/>
      <c r="BJ494" s="130"/>
      <c r="BT494" s="130"/>
      <c r="CD494" s="130"/>
      <c r="CN494" s="130"/>
      <c r="CX494" s="130"/>
      <c r="DH494" s="130"/>
      <c r="DR494" s="130"/>
      <c r="EB494" s="130"/>
      <c r="EL494" s="130"/>
      <c r="EV494" s="130"/>
      <c r="FF494" s="130"/>
      <c r="FP494" s="130"/>
      <c r="FZ494" s="130"/>
      <c r="GJ494" s="130"/>
      <c r="GT494" s="130"/>
      <c r="HD494" s="130"/>
      <c r="HN494" s="130"/>
      <c r="HX494" s="130"/>
    </row>
    <row xmlns:x14ac="http://schemas.microsoft.com/office/spreadsheetml/2009/9/ac" r="495" s="3" customFormat="true" x14ac:dyDescent="0.25">
      <c r="A495" s="405"/>
      <c r="B495" s="130"/>
      <c r="L495" s="130"/>
      <c r="V495" s="130"/>
      <c r="AF495" s="130"/>
      <c r="AP495" s="130"/>
      <c r="AZ495" s="130"/>
      <c r="BA495" s="130"/>
      <c r="BJ495" s="130"/>
      <c r="BT495" s="130"/>
      <c r="CD495" s="130"/>
      <c r="CN495" s="130"/>
      <c r="CX495" s="130"/>
      <c r="DH495" s="130"/>
      <c r="DR495" s="130"/>
      <c r="EB495" s="130"/>
      <c r="EL495" s="130"/>
      <c r="EV495" s="130"/>
      <c r="FF495" s="130"/>
      <c r="FP495" s="130"/>
      <c r="FZ495" s="130"/>
      <c r="GJ495" s="130"/>
      <c r="GT495" s="130"/>
      <c r="HD495" s="130"/>
      <c r="HN495" s="130"/>
      <c r="HX495" s="130"/>
    </row>
    <row xmlns:x14ac="http://schemas.microsoft.com/office/spreadsheetml/2009/9/ac" r="496" s="3" customFormat="true" x14ac:dyDescent="0.25">
      <c r="A496" s="405"/>
      <c r="B496" s="130"/>
      <c r="L496" s="130"/>
      <c r="V496" s="130"/>
      <c r="AF496" s="130"/>
      <c r="AP496" s="130"/>
      <c r="AZ496" s="130"/>
      <c r="BA496" s="130"/>
      <c r="BJ496" s="130"/>
      <c r="BT496" s="130"/>
      <c r="CD496" s="130"/>
      <c r="CN496" s="130"/>
      <c r="CX496" s="130"/>
      <c r="DH496" s="130"/>
      <c r="DR496" s="130"/>
      <c r="EB496" s="130"/>
      <c r="EL496" s="130"/>
      <c r="EV496" s="130"/>
      <c r="FF496" s="130"/>
      <c r="FP496" s="130"/>
      <c r="FZ496" s="130"/>
      <c r="GJ496" s="130"/>
      <c r="GT496" s="130"/>
      <c r="HD496" s="130"/>
      <c r="HN496" s="130"/>
      <c r="HX496" s="130"/>
    </row>
    <row xmlns:x14ac="http://schemas.microsoft.com/office/spreadsheetml/2009/9/ac" r="497" s="3" customFormat="true" x14ac:dyDescent="0.25">
      <c r="A497" s="405"/>
      <c r="B497" s="130"/>
      <c r="L497" s="130"/>
      <c r="V497" s="130"/>
      <c r="AF497" s="130"/>
      <c r="AP497" s="130"/>
      <c r="AZ497" s="130"/>
      <c r="BA497" s="130"/>
      <c r="BJ497" s="130"/>
      <c r="BT497" s="130"/>
      <c r="CD497" s="130"/>
      <c r="CN497" s="130"/>
      <c r="CX497" s="130"/>
      <c r="DH497" s="130"/>
      <c r="DR497" s="130"/>
      <c r="EB497" s="130"/>
      <c r="EL497" s="130"/>
      <c r="EV497" s="130"/>
      <c r="FF497" s="130"/>
      <c r="FP497" s="130"/>
      <c r="FZ497" s="130"/>
      <c r="GJ497" s="130"/>
      <c r="GT497" s="130"/>
      <c r="HD497" s="130"/>
      <c r="HN497" s="130"/>
      <c r="HX497" s="130"/>
    </row>
    <row xmlns:x14ac="http://schemas.microsoft.com/office/spreadsheetml/2009/9/ac" r="498" s="3" customFormat="true" x14ac:dyDescent="0.25">
      <c r="A498" s="405"/>
      <c r="B498" s="130"/>
      <c r="L498" s="130"/>
      <c r="V498" s="130"/>
      <c r="AF498" s="130"/>
      <c r="AP498" s="130"/>
      <c r="AZ498" s="130"/>
      <c r="BA498" s="130"/>
      <c r="BJ498" s="130"/>
      <c r="BT498" s="130"/>
      <c r="CD498" s="130"/>
      <c r="CN498" s="130"/>
      <c r="CX498" s="130"/>
      <c r="DH498" s="130"/>
      <c r="DR498" s="130"/>
      <c r="EB498" s="130"/>
      <c r="EL498" s="130"/>
      <c r="EV498" s="130"/>
      <c r="FF498" s="130"/>
      <c r="FP498" s="130"/>
      <c r="FZ498" s="130"/>
      <c r="GJ498" s="130"/>
      <c r="GT498" s="130"/>
      <c r="HD498" s="130"/>
      <c r="HN498" s="130"/>
      <c r="HX498" s="130"/>
    </row>
    <row xmlns:x14ac="http://schemas.microsoft.com/office/spreadsheetml/2009/9/ac" r="499" s="3" customFormat="true" x14ac:dyDescent="0.25">
      <c r="A499" s="405"/>
      <c r="B499" s="130"/>
      <c r="L499" s="130"/>
      <c r="V499" s="130"/>
      <c r="AF499" s="130"/>
      <c r="AP499" s="130"/>
      <c r="AZ499" s="130"/>
      <c r="BA499" s="130"/>
      <c r="BJ499" s="130"/>
      <c r="BT499" s="130"/>
      <c r="CD499" s="130"/>
      <c r="CN499" s="130"/>
      <c r="CX499" s="130"/>
      <c r="DH499" s="130"/>
      <c r="DR499" s="130"/>
      <c r="EB499" s="130"/>
      <c r="EL499" s="130"/>
      <c r="EV499" s="130"/>
      <c r="FF499" s="130"/>
      <c r="FP499" s="130"/>
      <c r="FZ499" s="130"/>
      <c r="GJ499" s="130"/>
      <c r="GT499" s="130"/>
      <c r="HD499" s="130"/>
      <c r="HN499" s="130"/>
      <c r="HX499" s="130"/>
    </row>
    <row xmlns:x14ac="http://schemas.microsoft.com/office/spreadsheetml/2009/9/ac" r="500" s="3" customFormat="true" x14ac:dyDescent="0.25">
      <c r="A500" s="405"/>
      <c r="B500" s="130"/>
      <c r="L500" s="130"/>
      <c r="V500" s="130"/>
      <c r="AF500" s="130"/>
      <c r="AP500" s="130"/>
      <c r="AZ500" s="130"/>
      <c r="BA500" s="130"/>
      <c r="BJ500" s="130"/>
      <c r="BT500" s="130"/>
      <c r="CD500" s="130"/>
      <c r="CN500" s="130"/>
      <c r="CX500" s="130"/>
      <c r="DH500" s="130"/>
      <c r="DR500" s="130"/>
      <c r="EB500" s="130"/>
      <c r="EL500" s="130"/>
      <c r="EV500" s="130"/>
      <c r="FF500" s="130"/>
      <c r="FP500" s="130"/>
      <c r="FZ500" s="130"/>
      <c r="GJ500" s="130"/>
      <c r="GT500" s="130"/>
      <c r="HD500" s="130"/>
      <c r="HN500" s="130"/>
      <c r="HX500" s="130"/>
    </row>
    <row xmlns:x14ac="http://schemas.microsoft.com/office/spreadsheetml/2009/9/ac" r="501" s="3" customFormat="true" x14ac:dyDescent="0.25">
      <c r="A501" s="405"/>
      <c r="B501" s="130"/>
      <c r="L501" s="130"/>
      <c r="V501" s="130"/>
      <c r="AF501" s="130"/>
      <c r="AP501" s="130"/>
      <c r="AZ501" s="130"/>
      <c r="BA501" s="130"/>
      <c r="BJ501" s="130"/>
      <c r="BT501" s="130"/>
      <c r="CD501" s="130"/>
      <c r="CN501" s="130"/>
      <c r="CX501" s="130"/>
      <c r="DH501" s="130"/>
      <c r="DR501" s="130"/>
      <c r="EB501" s="130"/>
      <c r="EL501" s="130"/>
      <c r="EV501" s="130"/>
      <c r="FF501" s="130"/>
      <c r="FP501" s="130"/>
      <c r="FZ501" s="130"/>
      <c r="GJ501" s="130"/>
      <c r="GT501" s="130"/>
      <c r="HD501" s="130"/>
      <c r="HN501" s="130"/>
      <c r="HX501" s="130"/>
    </row>
    <row xmlns:x14ac="http://schemas.microsoft.com/office/spreadsheetml/2009/9/ac" r="502" s="3" customFormat="true" x14ac:dyDescent="0.25">
      <c r="A502" s="405"/>
      <c r="B502" s="130"/>
      <c r="L502" s="130"/>
      <c r="V502" s="130"/>
      <c r="AF502" s="130"/>
      <c r="AP502" s="130"/>
      <c r="AZ502" s="130"/>
      <c r="BA502" s="130"/>
      <c r="BJ502" s="130"/>
      <c r="BT502" s="130"/>
      <c r="CD502" s="130"/>
      <c r="CN502" s="130"/>
      <c r="CX502" s="130"/>
      <c r="DH502" s="130"/>
      <c r="DR502" s="130"/>
      <c r="EB502" s="130"/>
      <c r="EL502" s="130"/>
      <c r="EV502" s="130"/>
      <c r="FF502" s="130"/>
      <c r="FP502" s="130"/>
      <c r="FZ502" s="130"/>
      <c r="GJ502" s="130"/>
      <c r="GT502" s="130"/>
      <c r="HD502" s="130"/>
      <c r="HN502" s="130"/>
      <c r="HX502" s="130"/>
    </row>
    <row xmlns:x14ac="http://schemas.microsoft.com/office/spreadsheetml/2009/9/ac" r="503" s="3" customFormat="true" x14ac:dyDescent="0.25">
      <c r="A503" s="405"/>
      <c r="B503" s="130"/>
      <c r="L503" s="130"/>
      <c r="V503" s="130"/>
      <c r="AF503" s="130"/>
      <c r="AP503" s="130"/>
      <c r="AZ503" s="130"/>
      <c r="BA503" s="130"/>
      <c r="BJ503" s="130"/>
      <c r="BT503" s="130"/>
      <c r="CD503" s="130"/>
      <c r="CN503" s="130"/>
      <c r="CX503" s="130"/>
      <c r="DH503" s="130"/>
      <c r="DR503" s="130"/>
      <c r="EB503" s="130"/>
      <c r="EL503" s="130"/>
      <c r="EV503" s="130"/>
      <c r="FF503" s="130"/>
      <c r="FP503" s="130"/>
      <c r="FZ503" s="130"/>
      <c r="GJ503" s="130"/>
      <c r="GT503" s="130"/>
      <c r="HD503" s="130"/>
      <c r="HN503" s="130"/>
      <c r="HX503" s="130"/>
    </row>
    <row xmlns:x14ac="http://schemas.microsoft.com/office/spreadsheetml/2009/9/ac" r="504" s="3" customFormat="true" x14ac:dyDescent="0.25">
      <c r="A504" s="405"/>
      <c r="B504" s="130"/>
      <c r="L504" s="130"/>
      <c r="V504" s="130"/>
      <c r="AF504" s="130"/>
      <c r="AP504" s="130"/>
      <c r="AZ504" s="130"/>
      <c r="BA504" s="130"/>
      <c r="BJ504" s="130"/>
      <c r="BT504" s="130"/>
      <c r="CD504" s="130"/>
      <c r="CN504" s="130"/>
      <c r="CX504" s="130"/>
      <c r="DH504" s="130"/>
      <c r="DR504" s="130"/>
      <c r="EB504" s="130"/>
      <c r="EL504" s="130"/>
      <c r="EV504" s="130"/>
      <c r="FF504" s="130"/>
      <c r="FP504" s="130"/>
      <c r="FZ504" s="130"/>
      <c r="GJ504" s="130"/>
      <c r="GT504" s="130"/>
      <c r="HD504" s="130"/>
      <c r="HN504" s="130"/>
      <c r="HX504" s="130"/>
    </row>
    <row xmlns:x14ac="http://schemas.microsoft.com/office/spreadsheetml/2009/9/ac" r="505" s="3" customFormat="true" x14ac:dyDescent="0.25">
      <c r="A505" s="405"/>
      <c r="B505" s="130"/>
      <c r="L505" s="130"/>
      <c r="V505" s="130"/>
      <c r="AF505" s="130"/>
      <c r="AP505" s="130"/>
      <c r="AZ505" s="130"/>
      <c r="BA505" s="130"/>
      <c r="BJ505" s="130"/>
      <c r="BT505" s="130"/>
      <c r="CD505" s="130"/>
      <c r="CN505" s="130"/>
      <c r="CX505" s="130"/>
      <c r="DH505" s="130"/>
      <c r="DR505" s="130"/>
      <c r="EB505" s="130"/>
      <c r="EL505" s="130"/>
      <c r="EV505" s="130"/>
      <c r="FF505" s="130"/>
      <c r="FP505" s="130"/>
      <c r="FZ505" s="130"/>
      <c r="GJ505" s="130"/>
      <c r="GT505" s="130"/>
      <c r="HD505" s="130"/>
      <c r="HN505" s="130"/>
      <c r="HX505" s="130"/>
    </row>
    <row xmlns:x14ac="http://schemas.microsoft.com/office/spreadsheetml/2009/9/ac" r="506" s="3" customFormat="true" x14ac:dyDescent="0.25">
      <c r="A506" s="405"/>
      <c r="B506" s="130"/>
      <c r="L506" s="130"/>
      <c r="V506" s="130"/>
      <c r="AF506" s="130"/>
      <c r="AP506" s="130"/>
      <c r="AZ506" s="130"/>
      <c r="BA506" s="130"/>
      <c r="BJ506" s="130"/>
      <c r="BT506" s="130"/>
      <c r="CD506" s="130"/>
      <c r="CN506" s="130"/>
      <c r="CX506" s="130"/>
      <c r="DH506" s="130"/>
      <c r="DR506" s="130"/>
      <c r="EB506" s="130"/>
      <c r="EL506" s="130"/>
      <c r="EV506" s="130"/>
      <c r="FF506" s="130"/>
      <c r="FP506" s="130"/>
      <c r="FZ506" s="130"/>
      <c r="GJ506" s="130"/>
      <c r="GT506" s="130"/>
      <c r="HD506" s="130"/>
      <c r="HN506" s="130"/>
      <c r="HX506" s="130"/>
    </row>
    <row xmlns:x14ac="http://schemas.microsoft.com/office/spreadsheetml/2009/9/ac" r="507" s="3" customFormat="true" x14ac:dyDescent="0.25">
      <c r="A507" s="405"/>
      <c r="B507" s="130"/>
      <c r="L507" s="130"/>
      <c r="V507" s="130"/>
      <c r="AF507" s="130"/>
      <c r="AP507" s="130"/>
      <c r="AZ507" s="130"/>
      <c r="BA507" s="130"/>
      <c r="BJ507" s="130"/>
      <c r="BT507" s="130"/>
      <c r="CD507" s="130"/>
      <c r="CN507" s="130"/>
      <c r="CX507" s="130"/>
      <c r="DH507" s="130"/>
      <c r="DR507" s="130"/>
      <c r="EB507" s="130"/>
      <c r="EL507" s="130"/>
      <c r="EV507" s="130"/>
      <c r="FF507" s="130"/>
      <c r="FP507" s="130"/>
      <c r="FZ507" s="130"/>
      <c r="GJ507" s="130"/>
      <c r="GT507" s="130"/>
      <c r="HD507" s="130"/>
      <c r="HN507" s="130"/>
      <c r="HX507" s="130"/>
    </row>
    <row xmlns:x14ac="http://schemas.microsoft.com/office/spreadsheetml/2009/9/ac" r="508" s="3" customFormat="true" x14ac:dyDescent="0.25">
      <c r="A508" s="405"/>
      <c r="B508" s="130"/>
      <c r="L508" s="130"/>
      <c r="V508" s="130"/>
      <c r="AF508" s="130"/>
      <c r="AP508" s="130"/>
      <c r="AZ508" s="130"/>
      <c r="BA508" s="130"/>
      <c r="BJ508" s="130"/>
      <c r="BT508" s="130"/>
      <c r="CD508" s="130"/>
      <c r="CN508" s="130"/>
      <c r="CX508" s="130"/>
      <c r="DH508" s="130"/>
      <c r="DR508" s="130"/>
      <c r="EB508" s="130"/>
      <c r="EL508" s="130"/>
      <c r="EV508" s="130"/>
      <c r="FF508" s="130"/>
      <c r="FP508" s="130"/>
      <c r="FZ508" s="130"/>
      <c r="GJ508" s="130"/>
      <c r="GT508" s="130"/>
      <c r="HD508" s="130"/>
      <c r="HN508" s="130"/>
      <c r="HX508" s="130"/>
    </row>
    <row xmlns:x14ac="http://schemas.microsoft.com/office/spreadsheetml/2009/9/ac" r="509" s="3" customFormat="true" x14ac:dyDescent="0.25">
      <c r="A509" s="405"/>
      <c r="B509" s="130"/>
      <c r="L509" s="130"/>
      <c r="V509" s="130"/>
      <c r="AF509" s="130"/>
      <c r="AP509" s="130"/>
      <c r="AZ509" s="130"/>
      <c r="BA509" s="130"/>
      <c r="BJ509" s="130"/>
      <c r="BT509" s="130"/>
      <c r="CD509" s="130"/>
      <c r="CN509" s="130"/>
      <c r="CX509" s="130"/>
      <c r="DH509" s="130"/>
      <c r="DR509" s="130"/>
      <c r="EB509" s="130"/>
      <c r="EL509" s="130"/>
      <c r="EV509" s="130"/>
      <c r="FF509" s="130"/>
      <c r="FP509" s="130"/>
      <c r="FZ509" s="130"/>
      <c r="GJ509" s="130"/>
      <c r="GT509" s="130"/>
      <c r="HD509" s="130"/>
      <c r="HN509" s="130"/>
      <c r="HX509" s="130"/>
    </row>
    <row xmlns:x14ac="http://schemas.microsoft.com/office/spreadsheetml/2009/9/ac" r="510" s="3" customFormat="true" x14ac:dyDescent="0.25">
      <c r="A510" s="405"/>
      <c r="B510" s="130"/>
      <c r="L510" s="130"/>
      <c r="V510" s="130"/>
      <c r="AF510" s="130"/>
      <c r="AP510" s="130"/>
      <c r="AZ510" s="130"/>
      <c r="BA510" s="130"/>
      <c r="BJ510" s="130"/>
      <c r="BT510" s="130"/>
      <c r="CD510" s="130"/>
      <c r="CN510" s="130"/>
      <c r="CX510" s="130"/>
      <c r="DH510" s="130"/>
      <c r="DR510" s="130"/>
      <c r="EB510" s="130"/>
      <c r="EL510" s="130"/>
      <c r="EV510" s="130"/>
      <c r="FF510" s="130"/>
      <c r="FP510" s="130"/>
      <c r="FZ510" s="130"/>
      <c r="GJ510" s="130"/>
      <c r="GT510" s="130"/>
      <c r="HD510" s="130"/>
      <c r="HN510" s="130"/>
      <c r="HX510" s="130"/>
    </row>
    <row xmlns:x14ac="http://schemas.microsoft.com/office/spreadsheetml/2009/9/ac" r="511" s="3" customFormat="true" x14ac:dyDescent="0.25">
      <c r="A511" s="405"/>
      <c r="B511" s="130"/>
      <c r="L511" s="130"/>
      <c r="V511" s="130"/>
      <c r="AF511" s="130"/>
      <c r="AP511" s="130"/>
      <c r="AZ511" s="130"/>
      <c r="BA511" s="130"/>
      <c r="BJ511" s="130"/>
      <c r="BT511" s="130"/>
      <c r="CD511" s="130"/>
      <c r="CN511" s="130"/>
      <c r="CX511" s="130"/>
      <c r="DH511" s="130"/>
      <c r="DR511" s="130"/>
      <c r="EB511" s="130"/>
      <c r="EL511" s="130"/>
      <c r="EV511" s="130"/>
      <c r="FF511" s="130"/>
      <c r="FP511" s="130"/>
      <c r="FZ511" s="130"/>
      <c r="GJ511" s="130"/>
      <c r="GT511" s="130"/>
      <c r="HD511" s="130"/>
      <c r="HN511" s="130"/>
      <c r="HX511" s="130"/>
    </row>
    <row xmlns:x14ac="http://schemas.microsoft.com/office/spreadsheetml/2009/9/ac" r="512" s="3" customFormat="true" x14ac:dyDescent="0.25">
      <c r="A512" s="405"/>
      <c r="B512" s="130"/>
      <c r="L512" s="130"/>
      <c r="V512" s="130"/>
      <c r="AF512" s="130"/>
      <c r="AP512" s="130"/>
      <c r="AZ512" s="130"/>
      <c r="BA512" s="130"/>
      <c r="BJ512" s="130"/>
      <c r="BT512" s="130"/>
      <c r="CD512" s="130"/>
      <c r="CN512" s="130"/>
      <c r="CX512" s="130"/>
      <c r="DH512" s="130"/>
      <c r="DR512" s="130"/>
      <c r="EB512" s="130"/>
      <c r="EL512" s="130"/>
      <c r="EV512" s="130"/>
      <c r="FF512" s="130"/>
      <c r="FP512" s="130"/>
      <c r="FZ512" s="130"/>
      <c r="GJ512" s="130"/>
      <c r="GT512" s="130"/>
      <c r="HD512" s="130"/>
      <c r="HN512" s="130"/>
      <c r="HX512" s="130"/>
    </row>
    <row xmlns:x14ac="http://schemas.microsoft.com/office/spreadsheetml/2009/9/ac" r="513" s="3" customFormat="true" x14ac:dyDescent="0.25">
      <c r="A513" s="405"/>
      <c r="B513" s="130"/>
      <c r="L513" s="130"/>
      <c r="V513" s="130"/>
      <c r="AF513" s="130"/>
      <c r="AP513" s="130"/>
      <c r="AZ513" s="130"/>
      <c r="BA513" s="130"/>
      <c r="BJ513" s="130"/>
      <c r="BT513" s="130"/>
      <c r="CD513" s="130"/>
      <c r="CN513" s="130"/>
      <c r="CX513" s="130"/>
      <c r="DH513" s="130"/>
      <c r="DR513" s="130"/>
      <c r="EB513" s="130"/>
      <c r="EL513" s="130"/>
      <c r="EV513" s="130"/>
      <c r="FF513" s="130"/>
      <c r="FP513" s="130"/>
      <c r="FZ513" s="130"/>
      <c r="GJ513" s="130"/>
      <c r="GT513" s="130"/>
      <c r="HD513" s="130"/>
      <c r="HN513" s="130"/>
      <c r="HX513" s="130"/>
    </row>
    <row xmlns:x14ac="http://schemas.microsoft.com/office/spreadsheetml/2009/9/ac" r="514" s="3" customFormat="true" x14ac:dyDescent="0.25">
      <c r="A514" s="405"/>
      <c r="B514" s="130"/>
      <c r="L514" s="130"/>
      <c r="V514" s="130"/>
      <c r="AF514" s="130"/>
      <c r="AP514" s="130"/>
      <c r="AZ514" s="130"/>
      <c r="BA514" s="130"/>
      <c r="BJ514" s="130"/>
      <c r="BT514" s="130"/>
      <c r="CD514" s="130"/>
      <c r="CN514" s="130"/>
      <c r="CX514" s="130"/>
      <c r="DH514" s="130"/>
      <c r="DR514" s="130"/>
      <c r="EB514" s="130"/>
      <c r="EL514" s="130"/>
      <c r="EV514" s="130"/>
      <c r="FF514" s="130"/>
      <c r="FP514" s="130"/>
      <c r="FZ514" s="130"/>
      <c r="GJ514" s="130"/>
      <c r="GT514" s="130"/>
      <c r="HD514" s="130"/>
      <c r="HN514" s="130"/>
      <c r="HX514" s="130"/>
    </row>
    <row xmlns:x14ac="http://schemas.microsoft.com/office/spreadsheetml/2009/9/ac" r="515" s="3" customFormat="true" x14ac:dyDescent="0.25">
      <c r="A515" s="405"/>
      <c r="B515" s="130"/>
      <c r="L515" s="130"/>
      <c r="V515" s="130"/>
      <c r="AF515" s="130"/>
      <c r="AP515" s="130"/>
      <c r="AZ515" s="130"/>
      <c r="BA515" s="130"/>
      <c r="BJ515" s="130"/>
      <c r="BT515" s="130"/>
      <c r="CD515" s="130"/>
      <c r="CN515" s="130"/>
      <c r="CX515" s="130"/>
      <c r="DH515" s="130"/>
      <c r="DR515" s="130"/>
      <c r="EB515" s="130"/>
      <c r="EL515" s="130"/>
      <c r="EV515" s="130"/>
      <c r="FF515" s="130"/>
      <c r="FP515" s="130"/>
      <c r="FZ515" s="130"/>
      <c r="GJ515" s="130"/>
      <c r="GT515" s="130"/>
      <c r="HD515" s="130"/>
      <c r="HN515" s="130"/>
      <c r="HX515" s="130"/>
    </row>
    <row xmlns:x14ac="http://schemas.microsoft.com/office/spreadsheetml/2009/9/ac" r="516" s="3" customFormat="true" x14ac:dyDescent="0.25">
      <c r="A516" s="405"/>
      <c r="B516" s="130"/>
      <c r="L516" s="130"/>
      <c r="V516" s="130"/>
      <c r="AF516" s="130"/>
      <c r="AP516" s="130"/>
      <c r="AZ516" s="130"/>
      <c r="BA516" s="130"/>
      <c r="BJ516" s="130"/>
      <c r="BT516" s="130"/>
      <c r="CD516" s="130"/>
      <c r="CN516" s="130"/>
      <c r="CX516" s="130"/>
      <c r="DH516" s="130"/>
      <c r="DR516" s="130"/>
      <c r="EB516" s="130"/>
      <c r="EL516" s="130"/>
      <c r="EV516" s="130"/>
      <c r="FF516" s="130"/>
      <c r="FP516" s="130"/>
      <c r="FZ516" s="130"/>
      <c r="GJ516" s="130"/>
      <c r="GT516" s="130"/>
      <c r="HD516" s="130"/>
      <c r="HN516" s="130"/>
      <c r="HX516" s="130"/>
    </row>
    <row xmlns:x14ac="http://schemas.microsoft.com/office/spreadsheetml/2009/9/ac" r="517" s="3" customFormat="true" x14ac:dyDescent="0.25">
      <c r="A517" s="405"/>
      <c r="B517" s="130"/>
      <c r="L517" s="130"/>
      <c r="V517" s="130"/>
      <c r="AF517" s="130"/>
      <c r="AP517" s="130"/>
      <c r="AZ517" s="130"/>
      <c r="BA517" s="130"/>
      <c r="BJ517" s="130"/>
      <c r="BT517" s="130"/>
      <c r="CD517" s="130"/>
      <c r="CN517" s="130"/>
      <c r="CX517" s="130"/>
      <c r="DH517" s="130"/>
      <c r="DR517" s="130"/>
      <c r="EB517" s="130"/>
      <c r="EL517" s="130"/>
      <c r="EV517" s="130"/>
      <c r="FF517" s="130"/>
      <c r="FP517" s="130"/>
      <c r="FZ517" s="130"/>
      <c r="GJ517" s="130"/>
      <c r="GT517" s="130"/>
      <c r="HD517" s="130"/>
      <c r="HN517" s="130"/>
      <c r="HX517" s="130"/>
    </row>
    <row xmlns:x14ac="http://schemas.microsoft.com/office/spreadsheetml/2009/9/ac" r="518" s="3" customFormat="true" x14ac:dyDescent="0.25">
      <c r="A518" s="405"/>
      <c r="B518" s="130"/>
      <c r="L518" s="130"/>
      <c r="V518" s="130"/>
      <c r="AF518" s="130"/>
      <c r="AP518" s="130"/>
      <c r="AZ518" s="130"/>
      <c r="BA518" s="130"/>
      <c r="BJ518" s="130"/>
      <c r="BT518" s="130"/>
      <c r="CD518" s="130"/>
      <c r="CN518" s="130"/>
      <c r="CX518" s="130"/>
      <c r="DH518" s="130"/>
      <c r="DR518" s="130"/>
      <c r="EB518" s="130"/>
      <c r="EL518" s="130"/>
      <c r="EV518" s="130"/>
      <c r="FF518" s="130"/>
      <c r="FP518" s="130"/>
      <c r="FZ518" s="130"/>
      <c r="GJ518" s="130"/>
      <c r="GT518" s="130"/>
      <c r="HD518" s="130"/>
      <c r="HN518" s="130"/>
      <c r="HX518" s="130"/>
    </row>
    <row xmlns:x14ac="http://schemas.microsoft.com/office/spreadsheetml/2009/9/ac" r="519" s="3" customFormat="true" x14ac:dyDescent="0.25">
      <c r="A519" s="405"/>
      <c r="B519" s="130"/>
      <c r="L519" s="130"/>
      <c r="V519" s="130"/>
      <c r="AF519" s="130"/>
      <c r="AP519" s="130"/>
      <c r="AZ519" s="130"/>
      <c r="BA519" s="130"/>
      <c r="BJ519" s="130"/>
      <c r="BT519" s="130"/>
      <c r="CD519" s="130"/>
      <c r="CN519" s="130"/>
      <c r="CX519" s="130"/>
      <c r="DH519" s="130"/>
      <c r="DR519" s="130"/>
      <c r="EB519" s="130"/>
      <c r="EL519" s="130"/>
      <c r="EV519" s="130"/>
      <c r="FF519" s="130"/>
      <c r="FP519" s="130"/>
      <c r="FZ519" s="130"/>
      <c r="GJ519" s="130"/>
      <c r="GT519" s="130"/>
      <c r="HD519" s="130"/>
      <c r="HN519" s="130"/>
      <c r="HX519" s="130"/>
    </row>
    <row xmlns:x14ac="http://schemas.microsoft.com/office/spreadsheetml/2009/9/ac" r="520" s="3" customFormat="true" x14ac:dyDescent="0.25">
      <c r="A520" s="405"/>
      <c r="B520" s="130"/>
      <c r="L520" s="130"/>
      <c r="V520" s="130"/>
      <c r="AF520" s="130"/>
      <c r="AP520" s="130"/>
      <c r="AZ520" s="130"/>
      <c r="BA520" s="130"/>
      <c r="BJ520" s="130"/>
      <c r="BT520" s="130"/>
      <c r="CD520" s="130"/>
      <c r="CN520" s="130"/>
      <c r="CX520" s="130"/>
      <c r="DH520" s="130"/>
      <c r="DR520" s="130"/>
      <c r="EB520" s="130"/>
      <c r="EL520" s="130"/>
      <c r="EV520" s="130"/>
      <c r="FF520" s="130"/>
      <c r="FP520" s="130"/>
      <c r="FZ520" s="130"/>
      <c r="GJ520" s="130"/>
      <c r="GT520" s="130"/>
      <c r="HD520" s="130"/>
      <c r="HN520" s="130"/>
      <c r="HX520" s="130"/>
    </row>
    <row xmlns:x14ac="http://schemas.microsoft.com/office/spreadsheetml/2009/9/ac" r="521" s="3" customFormat="true" x14ac:dyDescent="0.25">
      <c r="A521" s="405"/>
      <c r="B521" s="130"/>
      <c r="L521" s="130"/>
      <c r="V521" s="130"/>
      <c r="AF521" s="130"/>
      <c r="AP521" s="130"/>
      <c r="AZ521" s="130"/>
      <c r="BA521" s="130"/>
      <c r="BJ521" s="130"/>
      <c r="BT521" s="130"/>
      <c r="CD521" s="130"/>
      <c r="CN521" s="130"/>
      <c r="CX521" s="130"/>
      <c r="DH521" s="130"/>
      <c r="DR521" s="130"/>
      <c r="EB521" s="130"/>
      <c r="EL521" s="130"/>
      <c r="EV521" s="130"/>
      <c r="FF521" s="130"/>
      <c r="FP521" s="130"/>
      <c r="FZ521" s="130"/>
      <c r="GJ521" s="130"/>
      <c r="GT521" s="130"/>
      <c r="HD521" s="130"/>
      <c r="HN521" s="130"/>
      <c r="HX521" s="130"/>
    </row>
    <row xmlns:x14ac="http://schemas.microsoft.com/office/spreadsheetml/2009/9/ac" r="522" s="3" customFormat="true" x14ac:dyDescent="0.25">
      <c r="A522" s="405"/>
      <c r="B522" s="130"/>
      <c r="L522" s="130"/>
      <c r="V522" s="130"/>
      <c r="AF522" s="130"/>
      <c r="AP522" s="130"/>
      <c r="AZ522" s="130"/>
      <c r="BA522" s="130"/>
      <c r="BJ522" s="130"/>
      <c r="BT522" s="130"/>
      <c r="CD522" s="130"/>
      <c r="CN522" s="130"/>
      <c r="CX522" s="130"/>
      <c r="DH522" s="130"/>
      <c r="DR522" s="130"/>
      <c r="EB522" s="130"/>
      <c r="EL522" s="130"/>
      <c r="EV522" s="130"/>
      <c r="FF522" s="130"/>
      <c r="FP522" s="130"/>
      <c r="FZ522" s="130"/>
      <c r="GJ522" s="130"/>
      <c r="GT522" s="130"/>
      <c r="HD522" s="130"/>
      <c r="HN522" s="130"/>
      <c r="HX522" s="130"/>
    </row>
    <row xmlns:x14ac="http://schemas.microsoft.com/office/spreadsheetml/2009/9/ac" r="523" s="3" customFormat="true" x14ac:dyDescent="0.25">
      <c r="A523" s="405"/>
      <c r="B523" s="130"/>
      <c r="L523" s="130"/>
      <c r="V523" s="130"/>
      <c r="AF523" s="130"/>
      <c r="AP523" s="130"/>
      <c r="AZ523" s="130"/>
      <c r="BA523" s="130"/>
      <c r="BJ523" s="130"/>
      <c r="BT523" s="130"/>
      <c r="CD523" s="130"/>
      <c r="CN523" s="130"/>
      <c r="CX523" s="130"/>
      <c r="DH523" s="130"/>
      <c r="DR523" s="130"/>
      <c r="EB523" s="130"/>
      <c r="EL523" s="130"/>
      <c r="EV523" s="130"/>
      <c r="FF523" s="130"/>
      <c r="FP523" s="130"/>
      <c r="FZ523" s="130"/>
      <c r="GJ523" s="130"/>
      <c r="GT523" s="130"/>
      <c r="HD523" s="130"/>
      <c r="HN523" s="130"/>
      <c r="HX523" s="130"/>
    </row>
    <row xmlns:x14ac="http://schemas.microsoft.com/office/spreadsheetml/2009/9/ac" r="524" s="3" customFormat="true" x14ac:dyDescent="0.25">
      <c r="A524" s="405"/>
      <c r="B524" s="130"/>
      <c r="L524" s="130"/>
      <c r="V524" s="130"/>
      <c r="AF524" s="130"/>
      <c r="AP524" s="130"/>
      <c r="AZ524" s="130"/>
      <c r="BA524" s="130"/>
      <c r="BJ524" s="130"/>
      <c r="BT524" s="130"/>
      <c r="CD524" s="130"/>
      <c r="CN524" s="130"/>
      <c r="CX524" s="130"/>
      <c r="DH524" s="130"/>
      <c r="DR524" s="130"/>
      <c r="EB524" s="130"/>
      <c r="EL524" s="130"/>
      <c r="EV524" s="130"/>
      <c r="FF524" s="130"/>
      <c r="FP524" s="130"/>
      <c r="FZ524" s="130"/>
      <c r="GJ524" s="130"/>
      <c r="GT524" s="130"/>
      <c r="HD524" s="130"/>
      <c r="HN524" s="130"/>
      <c r="HX524" s="130"/>
    </row>
    <row xmlns:x14ac="http://schemas.microsoft.com/office/spreadsheetml/2009/9/ac" r="525" s="3" customFormat="true" x14ac:dyDescent="0.25">
      <c r="A525" s="405"/>
      <c r="B525" s="130"/>
      <c r="L525" s="130"/>
      <c r="V525" s="130"/>
      <c r="AF525" s="130"/>
      <c r="AP525" s="130"/>
      <c r="AZ525" s="130"/>
      <c r="BA525" s="130"/>
      <c r="BJ525" s="130"/>
      <c r="BT525" s="130"/>
      <c r="CD525" s="130"/>
      <c r="CN525" s="130"/>
      <c r="CX525" s="130"/>
      <c r="DH525" s="130"/>
      <c r="DR525" s="130"/>
      <c r="EB525" s="130"/>
      <c r="EL525" s="130"/>
      <c r="EV525" s="130"/>
      <c r="FF525" s="130"/>
      <c r="FP525" s="130"/>
      <c r="FZ525" s="130"/>
      <c r="GJ525" s="130"/>
      <c r="GT525" s="130"/>
      <c r="HD525" s="130"/>
      <c r="HN525" s="130"/>
      <c r="HX525" s="130"/>
    </row>
    <row xmlns:x14ac="http://schemas.microsoft.com/office/spreadsheetml/2009/9/ac" r="526" s="3" customFormat="true" x14ac:dyDescent="0.25">
      <c r="A526" s="405"/>
      <c r="B526" s="130"/>
      <c r="L526" s="130"/>
      <c r="V526" s="130"/>
      <c r="AF526" s="130"/>
      <c r="AP526" s="130"/>
      <c r="AZ526" s="130"/>
      <c r="BA526" s="130"/>
      <c r="BJ526" s="130"/>
      <c r="BT526" s="130"/>
      <c r="CD526" s="130"/>
      <c r="CN526" s="130"/>
      <c r="CX526" s="130"/>
      <c r="DH526" s="130"/>
      <c r="DR526" s="130"/>
      <c r="EB526" s="130"/>
      <c r="EL526" s="130"/>
      <c r="EV526" s="130"/>
      <c r="FF526" s="130"/>
      <c r="FP526" s="130"/>
      <c r="FZ526" s="130"/>
      <c r="GJ526" s="130"/>
      <c r="GT526" s="130"/>
      <c r="HD526" s="130"/>
      <c r="HN526" s="130"/>
      <c r="HX526" s="130"/>
    </row>
    <row xmlns:x14ac="http://schemas.microsoft.com/office/spreadsheetml/2009/9/ac" r="527" s="3" customFormat="true" x14ac:dyDescent="0.25">
      <c r="A527" s="405"/>
      <c r="B527" s="130"/>
      <c r="L527" s="130"/>
      <c r="V527" s="130"/>
      <c r="AF527" s="130"/>
      <c r="AP527" s="130"/>
      <c r="AZ527" s="130"/>
      <c r="BA527" s="130"/>
      <c r="BJ527" s="130"/>
      <c r="BT527" s="130"/>
      <c r="CD527" s="130"/>
      <c r="CN527" s="130"/>
      <c r="CX527" s="130"/>
      <c r="DH527" s="130"/>
      <c r="DR527" s="130"/>
      <c r="EB527" s="130"/>
      <c r="EL527" s="130"/>
      <c r="EV527" s="130"/>
      <c r="FF527" s="130"/>
      <c r="FP527" s="130"/>
      <c r="FZ527" s="130"/>
      <c r="GJ527" s="130"/>
      <c r="GT527" s="130"/>
      <c r="HD527" s="130"/>
      <c r="HN527" s="130"/>
      <c r="HX527" s="130"/>
    </row>
    <row xmlns:x14ac="http://schemas.microsoft.com/office/spreadsheetml/2009/9/ac" r="528" s="3" customFormat="true" x14ac:dyDescent="0.25">
      <c r="A528" s="405"/>
      <c r="B528" s="130"/>
      <c r="L528" s="130"/>
      <c r="V528" s="130"/>
      <c r="AF528" s="130"/>
      <c r="AP528" s="130"/>
      <c r="AZ528" s="130"/>
      <c r="BA528" s="130"/>
      <c r="BJ528" s="130"/>
      <c r="BT528" s="130"/>
      <c r="CD528" s="130"/>
      <c r="CN528" s="130"/>
      <c r="CX528" s="130"/>
      <c r="DH528" s="130"/>
      <c r="DR528" s="130"/>
      <c r="EB528" s="130"/>
      <c r="EL528" s="130"/>
      <c r="EV528" s="130"/>
      <c r="FF528" s="130"/>
      <c r="FP528" s="130"/>
      <c r="FZ528" s="130"/>
      <c r="GJ528" s="130"/>
      <c r="GT528" s="130"/>
      <c r="HD528" s="130"/>
      <c r="HN528" s="130"/>
      <c r="HX528" s="130"/>
    </row>
    <row xmlns:x14ac="http://schemas.microsoft.com/office/spreadsheetml/2009/9/ac" r="529" s="3" customFormat="true" x14ac:dyDescent="0.25">
      <c r="A529" s="405"/>
      <c r="B529" s="130"/>
      <c r="L529" s="130"/>
      <c r="V529" s="130"/>
      <c r="AF529" s="130"/>
      <c r="AP529" s="130"/>
      <c r="AZ529" s="130"/>
      <c r="BA529" s="130"/>
      <c r="BJ529" s="130"/>
      <c r="BT529" s="130"/>
      <c r="CD529" s="130"/>
      <c r="CN529" s="130"/>
      <c r="CX529" s="130"/>
      <c r="DH529" s="130"/>
      <c r="DR529" s="130"/>
      <c r="EB529" s="130"/>
      <c r="EL529" s="130"/>
      <c r="EV529" s="130"/>
      <c r="FF529" s="130"/>
      <c r="FP529" s="130"/>
      <c r="FZ529" s="130"/>
      <c r="GJ529" s="130"/>
      <c r="GT529" s="130"/>
      <c r="HD529" s="130"/>
      <c r="HN529" s="130"/>
      <c r="HX529" s="130"/>
    </row>
    <row xmlns:x14ac="http://schemas.microsoft.com/office/spreadsheetml/2009/9/ac" r="530" s="3" customFormat="true" x14ac:dyDescent="0.25">
      <c r="A530" s="405"/>
      <c r="B530" s="130"/>
      <c r="L530" s="130"/>
      <c r="V530" s="130"/>
      <c r="AF530" s="130"/>
      <c r="AP530" s="130"/>
      <c r="AZ530" s="130"/>
      <c r="BA530" s="130"/>
      <c r="BJ530" s="130"/>
      <c r="BT530" s="130"/>
      <c r="CD530" s="130"/>
      <c r="CN530" s="130"/>
      <c r="CX530" s="130"/>
      <c r="DH530" s="130"/>
      <c r="DR530" s="130"/>
      <c r="EB530" s="130"/>
      <c r="EL530" s="130"/>
      <c r="EV530" s="130"/>
      <c r="FF530" s="130"/>
      <c r="FP530" s="130"/>
      <c r="FZ530" s="130"/>
      <c r="GJ530" s="130"/>
      <c r="GT530" s="130"/>
      <c r="HD530" s="130"/>
      <c r="HN530" s="130"/>
      <c r="HX530" s="130"/>
    </row>
    <row xmlns:x14ac="http://schemas.microsoft.com/office/spreadsheetml/2009/9/ac" r="531" s="3" customFormat="true" x14ac:dyDescent="0.25">
      <c r="A531" s="405"/>
      <c r="B531" s="130"/>
      <c r="L531" s="130"/>
      <c r="V531" s="130"/>
      <c r="AF531" s="130"/>
      <c r="AP531" s="130"/>
      <c r="AZ531" s="130"/>
      <c r="BA531" s="130"/>
      <c r="BJ531" s="130"/>
      <c r="BT531" s="130"/>
      <c r="CD531" s="130"/>
      <c r="CN531" s="130"/>
      <c r="CX531" s="130"/>
      <c r="DH531" s="130"/>
      <c r="DR531" s="130"/>
      <c r="EB531" s="130"/>
      <c r="EL531" s="130"/>
      <c r="EV531" s="130"/>
      <c r="FF531" s="130"/>
      <c r="FP531" s="130"/>
      <c r="FZ531" s="130"/>
      <c r="GJ531" s="130"/>
      <c r="GT531" s="130"/>
      <c r="HD531" s="130"/>
      <c r="HN531" s="130"/>
      <c r="HX531" s="130"/>
    </row>
    <row xmlns:x14ac="http://schemas.microsoft.com/office/spreadsheetml/2009/9/ac" r="532" s="3" customFormat="true" x14ac:dyDescent="0.25">
      <c r="A532" s="405"/>
      <c r="B532" s="130"/>
      <c r="L532" s="130"/>
      <c r="V532" s="130"/>
      <c r="AF532" s="130"/>
      <c r="AP532" s="130"/>
      <c r="AZ532" s="130"/>
      <c r="BA532" s="130"/>
      <c r="BJ532" s="130"/>
      <c r="BT532" s="130"/>
      <c r="CD532" s="130"/>
      <c r="CN532" s="130"/>
      <c r="CX532" s="130"/>
      <c r="DH532" s="130"/>
      <c r="DR532" s="130"/>
      <c r="EB532" s="130"/>
      <c r="EL532" s="130"/>
      <c r="EV532" s="130"/>
      <c r="FF532" s="130"/>
      <c r="FP532" s="130"/>
      <c r="FZ532" s="130"/>
      <c r="GJ532" s="130"/>
      <c r="GT532" s="130"/>
      <c r="HD532" s="130"/>
      <c r="HN532" s="130"/>
      <c r="HX532" s="130"/>
    </row>
    <row xmlns:x14ac="http://schemas.microsoft.com/office/spreadsheetml/2009/9/ac" r="533" s="3" customFormat="true" x14ac:dyDescent="0.25">
      <c r="A533" s="405"/>
      <c r="B533" s="130"/>
      <c r="L533" s="130"/>
      <c r="V533" s="130"/>
      <c r="AF533" s="130"/>
      <c r="AP533" s="130"/>
      <c r="AZ533" s="130"/>
      <c r="BA533" s="130"/>
      <c r="BJ533" s="130"/>
      <c r="BT533" s="130"/>
      <c r="CD533" s="130"/>
      <c r="CN533" s="130"/>
      <c r="CX533" s="130"/>
      <c r="DH533" s="130"/>
      <c r="DR533" s="130"/>
      <c r="EB533" s="130"/>
      <c r="EL533" s="130"/>
      <c r="EV533" s="130"/>
      <c r="FF533" s="130"/>
      <c r="FP533" s="130"/>
      <c r="FZ533" s="130"/>
      <c r="GJ533" s="130"/>
      <c r="GT533" s="130"/>
      <c r="HD533" s="130"/>
      <c r="HN533" s="130"/>
      <c r="HX533" s="130"/>
    </row>
    <row xmlns:x14ac="http://schemas.microsoft.com/office/spreadsheetml/2009/9/ac" r="534" s="3" customFormat="true" x14ac:dyDescent="0.25">
      <c r="A534" s="405"/>
      <c r="B534" s="130"/>
      <c r="L534" s="130"/>
      <c r="V534" s="130"/>
      <c r="AF534" s="130"/>
      <c r="AP534" s="130"/>
      <c r="AZ534" s="130"/>
      <c r="BA534" s="130"/>
      <c r="BJ534" s="130"/>
      <c r="BT534" s="130"/>
      <c r="CD534" s="130"/>
      <c r="CN534" s="130"/>
      <c r="CX534" s="130"/>
      <c r="DH534" s="130"/>
      <c r="DR534" s="130"/>
      <c r="EB534" s="130"/>
      <c r="EL534" s="130"/>
      <c r="EV534" s="130"/>
      <c r="FF534" s="130"/>
      <c r="FP534" s="130"/>
      <c r="FZ534" s="130"/>
      <c r="GJ534" s="130"/>
      <c r="GT534" s="130"/>
      <c r="HD534" s="130"/>
      <c r="HN534" s="130"/>
      <c r="HX534" s="130"/>
    </row>
    <row xmlns:x14ac="http://schemas.microsoft.com/office/spreadsheetml/2009/9/ac" r="535" s="3" customFormat="true" x14ac:dyDescent="0.25">
      <c r="A535" s="405"/>
      <c r="B535" s="130"/>
      <c r="L535" s="130"/>
      <c r="V535" s="130"/>
      <c r="AF535" s="130"/>
      <c r="AP535" s="130"/>
      <c r="AZ535" s="130"/>
      <c r="BA535" s="130"/>
      <c r="BJ535" s="130"/>
      <c r="BT535" s="130"/>
      <c r="CD535" s="130"/>
      <c r="CN535" s="130"/>
      <c r="CX535" s="130"/>
      <c r="DH535" s="130"/>
      <c r="DR535" s="130"/>
      <c r="EB535" s="130"/>
      <c r="EL535" s="130"/>
      <c r="EV535" s="130"/>
      <c r="FF535" s="130"/>
      <c r="FP535" s="130"/>
      <c r="FZ535" s="130"/>
      <c r="GJ535" s="130"/>
      <c r="GT535" s="130"/>
      <c r="HD535" s="130"/>
      <c r="HN535" s="130"/>
      <c r="HX535" s="130"/>
    </row>
    <row xmlns:x14ac="http://schemas.microsoft.com/office/spreadsheetml/2009/9/ac" r="536" s="3" customFormat="true" x14ac:dyDescent="0.25">
      <c r="A536" s="405"/>
      <c r="B536" s="130"/>
      <c r="L536" s="130"/>
      <c r="V536" s="130"/>
      <c r="AF536" s="130"/>
      <c r="AP536" s="130"/>
      <c r="AZ536" s="130"/>
      <c r="BA536" s="130"/>
      <c r="BJ536" s="130"/>
      <c r="BT536" s="130"/>
      <c r="CD536" s="130"/>
      <c r="CN536" s="130"/>
      <c r="CX536" s="130"/>
      <c r="DH536" s="130"/>
      <c r="DR536" s="130"/>
      <c r="EB536" s="130"/>
      <c r="EL536" s="130"/>
      <c r="EV536" s="130"/>
      <c r="FF536" s="130"/>
      <c r="FP536" s="130"/>
      <c r="FZ536" s="130"/>
      <c r="GJ536" s="130"/>
      <c r="GT536" s="130"/>
      <c r="HD536" s="130"/>
      <c r="HN536" s="130"/>
      <c r="HX536" s="130"/>
    </row>
    <row xmlns:x14ac="http://schemas.microsoft.com/office/spreadsheetml/2009/9/ac" r="537" s="3" customFormat="true" x14ac:dyDescent="0.25">
      <c r="A537" s="405"/>
      <c r="B537" s="130"/>
      <c r="L537" s="130"/>
      <c r="V537" s="130"/>
      <c r="AF537" s="130"/>
      <c r="AP537" s="130"/>
      <c r="AZ537" s="130"/>
      <c r="BA537" s="130"/>
      <c r="BJ537" s="130"/>
      <c r="BT537" s="130"/>
      <c r="CD537" s="130"/>
      <c r="CN537" s="130"/>
      <c r="CX537" s="130"/>
      <c r="DH537" s="130"/>
      <c r="DR537" s="130"/>
      <c r="EB537" s="130"/>
      <c r="EL537" s="130"/>
      <c r="EV537" s="130"/>
      <c r="FF537" s="130"/>
      <c r="FP537" s="130"/>
      <c r="FZ537" s="130"/>
      <c r="GJ537" s="130"/>
      <c r="GT537" s="130"/>
      <c r="HD537" s="130"/>
      <c r="HN537" s="130"/>
      <c r="HX537" s="130"/>
    </row>
    <row xmlns:x14ac="http://schemas.microsoft.com/office/spreadsheetml/2009/9/ac" r="538" s="3" customFormat="true" x14ac:dyDescent="0.25">
      <c r="A538" s="405"/>
      <c r="B538" s="130"/>
      <c r="L538" s="130"/>
      <c r="V538" s="130"/>
      <c r="AF538" s="130"/>
      <c r="AP538" s="130"/>
      <c r="AZ538" s="130"/>
      <c r="BA538" s="130"/>
      <c r="BJ538" s="130"/>
      <c r="BT538" s="130"/>
      <c r="CD538" s="130"/>
      <c r="CN538" s="130"/>
      <c r="CX538" s="130"/>
      <c r="DH538" s="130"/>
      <c r="DR538" s="130"/>
      <c r="EB538" s="130"/>
      <c r="EL538" s="130"/>
      <c r="EV538" s="130"/>
      <c r="FF538" s="130"/>
      <c r="FP538" s="130"/>
      <c r="FZ538" s="130"/>
      <c r="GJ538" s="130"/>
      <c r="GT538" s="130"/>
      <c r="HD538" s="130"/>
      <c r="HN538" s="130"/>
      <c r="HX538" s="130"/>
    </row>
    <row xmlns:x14ac="http://schemas.microsoft.com/office/spreadsheetml/2009/9/ac" r="539" s="3" customFormat="true" x14ac:dyDescent="0.25">
      <c r="A539" s="405"/>
      <c r="B539" s="130"/>
      <c r="L539" s="130"/>
      <c r="V539" s="130"/>
      <c r="AF539" s="130"/>
      <c r="AP539" s="130"/>
      <c r="AZ539" s="130"/>
      <c r="BA539" s="130"/>
      <c r="BJ539" s="130"/>
      <c r="BT539" s="130"/>
      <c r="CD539" s="130"/>
      <c r="CN539" s="130"/>
      <c r="CX539" s="130"/>
      <c r="DH539" s="130"/>
      <c r="DR539" s="130"/>
      <c r="EB539" s="130"/>
      <c r="EL539" s="130"/>
      <c r="EV539" s="130"/>
      <c r="FF539" s="130"/>
      <c r="FP539" s="130"/>
      <c r="FZ539" s="130"/>
      <c r="GJ539" s="130"/>
      <c r="GT539" s="130"/>
      <c r="HD539" s="130"/>
      <c r="HN539" s="130"/>
      <c r="HX539" s="130"/>
    </row>
    <row xmlns:x14ac="http://schemas.microsoft.com/office/spreadsheetml/2009/9/ac" r="540" s="3" customFormat="true" x14ac:dyDescent="0.25">
      <c r="A540" s="405"/>
      <c r="B540" s="130"/>
      <c r="L540" s="130"/>
      <c r="V540" s="130"/>
      <c r="AF540" s="130"/>
      <c r="AP540" s="130"/>
      <c r="AZ540" s="130"/>
      <c r="BA540" s="130"/>
      <c r="BJ540" s="130"/>
      <c r="BT540" s="130"/>
      <c r="CD540" s="130"/>
      <c r="CN540" s="130"/>
      <c r="CX540" s="130"/>
      <c r="DH540" s="130"/>
      <c r="DR540" s="130"/>
      <c r="EB540" s="130"/>
      <c r="EL540" s="130"/>
      <c r="EV540" s="130"/>
      <c r="FF540" s="130"/>
      <c r="FP540" s="130"/>
      <c r="FZ540" s="130"/>
      <c r="GJ540" s="130"/>
      <c r="GT540" s="130"/>
      <c r="HD540" s="130"/>
      <c r="HN540" s="130"/>
      <c r="HX540" s="130"/>
    </row>
    <row xmlns:x14ac="http://schemas.microsoft.com/office/spreadsheetml/2009/9/ac" r="541" s="3" customFormat="true" x14ac:dyDescent="0.25">
      <c r="A541" s="405"/>
      <c r="B541" s="130"/>
      <c r="L541" s="130"/>
      <c r="V541" s="130"/>
      <c r="AF541" s="130"/>
      <c r="AP541" s="130"/>
      <c r="AZ541" s="130"/>
      <c r="BA541" s="130"/>
      <c r="BJ541" s="130"/>
      <c r="BT541" s="130"/>
      <c r="CD541" s="130"/>
      <c r="CN541" s="130"/>
      <c r="CX541" s="130"/>
      <c r="DH541" s="130"/>
      <c r="DR541" s="130"/>
      <c r="EB541" s="130"/>
      <c r="EL541" s="130"/>
      <c r="EV541" s="130"/>
      <c r="FF541" s="130"/>
      <c r="FP541" s="130"/>
      <c r="FZ541" s="130"/>
      <c r="GJ541" s="130"/>
      <c r="GT541" s="130"/>
      <c r="HD541" s="130"/>
      <c r="HN541" s="130"/>
      <c r="HX541" s="130"/>
    </row>
    <row xmlns:x14ac="http://schemas.microsoft.com/office/spreadsheetml/2009/9/ac" r="542" s="3" customFormat="true" x14ac:dyDescent="0.25">
      <c r="A542" s="405"/>
      <c r="B542" s="130"/>
      <c r="L542" s="130"/>
      <c r="V542" s="130"/>
      <c r="AF542" s="130"/>
      <c r="AP542" s="130"/>
      <c r="AZ542" s="130"/>
      <c r="BA542" s="130"/>
      <c r="BJ542" s="130"/>
      <c r="BT542" s="130"/>
      <c r="CD542" s="130"/>
      <c r="CN542" s="130"/>
      <c r="CX542" s="130"/>
      <c r="DH542" s="130"/>
      <c r="DR542" s="130"/>
      <c r="EB542" s="130"/>
      <c r="EL542" s="130"/>
      <c r="EV542" s="130"/>
      <c r="FF542" s="130"/>
      <c r="FP542" s="130"/>
      <c r="FZ542" s="130"/>
      <c r="GJ542" s="130"/>
      <c r="GT542" s="130"/>
      <c r="HD542" s="130"/>
      <c r="HN542" s="130"/>
      <c r="HX542" s="130"/>
    </row>
    <row xmlns:x14ac="http://schemas.microsoft.com/office/spreadsheetml/2009/9/ac" r="543" s="3" customFormat="true" x14ac:dyDescent="0.25">
      <c r="A543" s="405"/>
      <c r="B543" s="130"/>
      <c r="L543" s="130"/>
      <c r="V543" s="130"/>
      <c r="AF543" s="130"/>
      <c r="AP543" s="130"/>
      <c r="AZ543" s="130"/>
      <c r="BA543" s="130"/>
      <c r="BJ543" s="130"/>
      <c r="BT543" s="130"/>
      <c r="CD543" s="130"/>
      <c r="CN543" s="130"/>
      <c r="CX543" s="130"/>
      <c r="DH543" s="130"/>
      <c r="DR543" s="130"/>
      <c r="EB543" s="130"/>
      <c r="EL543" s="130"/>
      <c r="EV543" s="130"/>
      <c r="FF543" s="130"/>
      <c r="FP543" s="130"/>
      <c r="FZ543" s="130"/>
      <c r="GJ543" s="130"/>
      <c r="GT543" s="130"/>
      <c r="HD543" s="130"/>
      <c r="HN543" s="130"/>
      <c r="HX543" s="130"/>
    </row>
    <row xmlns:x14ac="http://schemas.microsoft.com/office/spreadsheetml/2009/9/ac" r="544" s="3" customFormat="true" x14ac:dyDescent="0.25">
      <c r="A544" s="405"/>
      <c r="B544" s="130"/>
      <c r="L544" s="130"/>
      <c r="V544" s="130"/>
      <c r="AF544" s="130"/>
      <c r="AP544" s="130"/>
      <c r="AZ544" s="130"/>
      <c r="BA544" s="130"/>
      <c r="BJ544" s="130"/>
      <c r="BT544" s="130"/>
      <c r="CD544" s="130"/>
      <c r="CN544" s="130"/>
      <c r="CX544" s="130"/>
      <c r="DH544" s="130"/>
      <c r="DR544" s="130"/>
      <c r="EB544" s="130"/>
      <c r="EL544" s="130"/>
      <c r="EV544" s="130"/>
      <c r="FF544" s="130"/>
      <c r="FP544" s="130"/>
      <c r="FZ544" s="130"/>
      <c r="GJ544" s="130"/>
      <c r="GT544" s="130"/>
      <c r="HD544" s="130"/>
      <c r="HN544" s="130"/>
      <c r="HX544" s="130"/>
    </row>
    <row xmlns:x14ac="http://schemas.microsoft.com/office/spreadsheetml/2009/9/ac" r="545" s="3" customFormat="true" x14ac:dyDescent="0.25">
      <c r="A545" s="405"/>
      <c r="B545" s="130"/>
      <c r="L545" s="130"/>
      <c r="V545" s="130"/>
      <c r="AF545" s="130"/>
      <c r="AP545" s="130"/>
      <c r="AZ545" s="130"/>
      <c r="BA545" s="130"/>
      <c r="BJ545" s="130"/>
      <c r="BT545" s="130"/>
      <c r="CD545" s="130"/>
      <c r="CN545" s="130"/>
      <c r="CX545" s="130"/>
      <c r="DH545" s="130"/>
      <c r="DR545" s="130"/>
      <c r="EB545" s="130"/>
      <c r="EL545" s="130"/>
      <c r="EV545" s="130"/>
      <c r="FF545" s="130"/>
      <c r="FP545" s="130"/>
      <c r="FZ545" s="130"/>
      <c r="GJ545" s="130"/>
      <c r="GT545" s="130"/>
      <c r="HD545" s="130"/>
      <c r="HN545" s="130"/>
      <c r="HX545" s="130"/>
    </row>
    <row xmlns:x14ac="http://schemas.microsoft.com/office/spreadsheetml/2009/9/ac" r="546" s="3" customFormat="true" x14ac:dyDescent="0.25">
      <c r="A546" s="405"/>
      <c r="B546" s="130"/>
      <c r="L546" s="130"/>
      <c r="V546" s="130"/>
      <c r="AF546" s="130"/>
      <c r="AP546" s="130"/>
      <c r="AZ546" s="130"/>
      <c r="BA546" s="130"/>
      <c r="BJ546" s="130"/>
      <c r="BT546" s="130"/>
      <c r="CD546" s="130"/>
      <c r="CN546" s="130"/>
      <c r="CX546" s="130"/>
      <c r="DH546" s="130"/>
      <c r="DR546" s="130"/>
      <c r="EB546" s="130"/>
      <c r="EL546" s="130"/>
      <c r="EV546" s="130"/>
      <c r="FF546" s="130"/>
      <c r="FP546" s="130"/>
      <c r="FZ546" s="130"/>
      <c r="GJ546" s="130"/>
      <c r="GT546" s="130"/>
      <c r="HD546" s="130"/>
      <c r="HN546" s="130"/>
      <c r="HX546" s="130"/>
    </row>
    <row xmlns:x14ac="http://schemas.microsoft.com/office/spreadsheetml/2009/9/ac" r="547" s="3" customFormat="true" x14ac:dyDescent="0.25">
      <c r="A547" s="405"/>
      <c r="B547" s="130"/>
      <c r="L547" s="130"/>
      <c r="V547" s="130"/>
      <c r="AF547" s="130"/>
      <c r="AP547" s="130"/>
      <c r="AZ547" s="130"/>
      <c r="BA547" s="130"/>
      <c r="BJ547" s="130"/>
      <c r="BT547" s="130"/>
      <c r="CD547" s="130"/>
      <c r="CN547" s="130"/>
      <c r="CX547" s="130"/>
      <c r="DH547" s="130"/>
      <c r="DR547" s="130"/>
      <c r="EB547" s="130"/>
      <c r="EL547" s="130"/>
      <c r="EV547" s="130"/>
      <c r="FF547" s="130"/>
      <c r="FP547" s="130"/>
      <c r="FZ547" s="130"/>
      <c r="GJ547" s="130"/>
      <c r="GT547" s="130"/>
      <c r="HD547" s="130"/>
      <c r="HN547" s="130"/>
      <c r="HX547" s="130"/>
    </row>
    <row xmlns:x14ac="http://schemas.microsoft.com/office/spreadsheetml/2009/9/ac" r="548" s="3" customFormat="true" x14ac:dyDescent="0.25">
      <c r="A548" s="405"/>
      <c r="B548" s="130"/>
      <c r="L548" s="130"/>
      <c r="V548" s="130"/>
      <c r="AF548" s="130"/>
      <c r="AP548" s="130"/>
      <c r="AZ548" s="130"/>
      <c r="BA548" s="130"/>
      <c r="BJ548" s="130"/>
      <c r="BT548" s="130"/>
      <c r="CD548" s="130"/>
      <c r="CN548" s="130"/>
      <c r="CX548" s="130"/>
      <c r="DH548" s="130"/>
      <c r="DR548" s="130"/>
      <c r="EB548" s="130"/>
      <c r="EL548" s="130"/>
      <c r="EV548" s="130"/>
      <c r="FF548" s="130"/>
      <c r="FP548" s="130"/>
      <c r="FZ548" s="130"/>
      <c r="GJ548" s="130"/>
      <c r="GT548" s="130"/>
      <c r="HD548" s="130"/>
      <c r="HN548" s="130"/>
      <c r="HX548" s="130"/>
    </row>
    <row xmlns:x14ac="http://schemas.microsoft.com/office/spreadsheetml/2009/9/ac" r="549" s="3" customFormat="true" x14ac:dyDescent="0.25">
      <c r="A549" s="405"/>
      <c r="B549" s="130"/>
      <c r="L549" s="130"/>
      <c r="V549" s="130"/>
      <c r="AF549" s="130"/>
      <c r="AP549" s="130"/>
      <c r="AZ549" s="130"/>
      <c r="BA549" s="130"/>
      <c r="BJ549" s="130"/>
      <c r="BT549" s="130"/>
      <c r="CD549" s="130"/>
      <c r="CN549" s="130"/>
      <c r="CX549" s="130"/>
      <c r="DH549" s="130"/>
      <c r="DR549" s="130"/>
      <c r="EB549" s="130"/>
      <c r="EL549" s="130"/>
      <c r="EV549" s="130"/>
      <c r="FF549" s="130"/>
      <c r="FP549" s="130"/>
      <c r="FZ549" s="130"/>
      <c r="GJ549" s="130"/>
      <c r="GT549" s="130"/>
      <c r="HD549" s="130"/>
      <c r="HN549" s="130"/>
      <c r="HX549" s="130"/>
    </row>
    <row xmlns:x14ac="http://schemas.microsoft.com/office/spreadsheetml/2009/9/ac" r="550" s="3" customFormat="true" x14ac:dyDescent="0.25">
      <c r="A550" s="405"/>
      <c r="B550" s="130"/>
      <c r="L550" s="130"/>
      <c r="V550" s="130"/>
      <c r="AF550" s="130"/>
      <c r="AP550" s="130"/>
      <c r="AZ550" s="130"/>
      <c r="BA550" s="130"/>
      <c r="BJ550" s="130"/>
      <c r="BT550" s="130"/>
      <c r="CD550" s="130"/>
      <c r="CN550" s="130"/>
      <c r="CX550" s="130"/>
      <c r="DH550" s="130"/>
      <c r="DR550" s="130"/>
      <c r="EB550" s="130"/>
      <c r="EL550" s="130"/>
      <c r="EV550" s="130"/>
      <c r="FF550" s="130"/>
      <c r="FP550" s="130"/>
      <c r="FZ550" s="130"/>
      <c r="GJ550" s="130"/>
      <c r="GT550" s="130"/>
      <c r="HD550" s="130"/>
      <c r="HN550" s="130"/>
      <c r="HX550" s="130"/>
    </row>
    <row xmlns:x14ac="http://schemas.microsoft.com/office/spreadsheetml/2009/9/ac" r="551" s="3" customFormat="true" x14ac:dyDescent="0.25">
      <c r="A551" s="405"/>
      <c r="B551" s="130"/>
      <c r="L551" s="130"/>
      <c r="V551" s="130"/>
      <c r="AF551" s="130"/>
      <c r="AP551" s="130"/>
      <c r="AZ551" s="130"/>
      <c r="BA551" s="130"/>
      <c r="BJ551" s="130"/>
      <c r="BT551" s="130"/>
      <c r="CD551" s="130"/>
      <c r="CN551" s="130"/>
      <c r="CX551" s="130"/>
      <c r="DH551" s="130"/>
      <c r="DR551" s="130"/>
      <c r="EB551" s="130"/>
      <c r="EL551" s="130"/>
      <c r="EV551" s="130"/>
      <c r="FF551" s="130"/>
      <c r="FP551" s="130"/>
      <c r="FZ551" s="130"/>
      <c r="GJ551" s="130"/>
      <c r="GT551" s="130"/>
      <c r="HD551" s="130"/>
      <c r="HN551" s="130"/>
      <c r="HX551" s="130"/>
    </row>
    <row xmlns:x14ac="http://schemas.microsoft.com/office/spreadsheetml/2009/9/ac" r="552" s="3" customFormat="true" x14ac:dyDescent="0.25">
      <c r="A552" s="405"/>
      <c r="B552" s="130"/>
      <c r="L552" s="130"/>
      <c r="V552" s="130"/>
      <c r="AF552" s="130"/>
      <c r="AP552" s="130"/>
      <c r="AZ552" s="130"/>
      <c r="BA552" s="130"/>
      <c r="BJ552" s="130"/>
      <c r="BT552" s="130"/>
      <c r="CD552" s="130"/>
      <c r="CN552" s="130"/>
      <c r="CX552" s="130"/>
      <c r="DH552" s="130"/>
      <c r="DR552" s="130"/>
      <c r="EB552" s="130"/>
      <c r="EL552" s="130"/>
      <c r="EV552" s="130"/>
      <c r="FF552" s="130"/>
      <c r="FP552" s="130"/>
      <c r="FZ552" s="130"/>
      <c r="GJ552" s="130"/>
      <c r="GT552" s="130"/>
      <c r="HD552" s="130"/>
      <c r="HN552" s="130"/>
      <c r="HX552" s="130"/>
    </row>
    <row xmlns:x14ac="http://schemas.microsoft.com/office/spreadsheetml/2009/9/ac" r="553" s="3" customFormat="true" x14ac:dyDescent="0.25">
      <c r="A553" s="405"/>
      <c r="B553" s="130"/>
      <c r="L553" s="130"/>
      <c r="V553" s="130"/>
      <c r="AF553" s="130"/>
      <c r="AP553" s="130"/>
      <c r="AZ553" s="130"/>
      <c r="BA553" s="130"/>
      <c r="BJ553" s="130"/>
      <c r="BT553" s="130"/>
      <c r="CD553" s="130"/>
      <c r="CN553" s="130"/>
      <c r="CX553" s="130"/>
      <c r="DH553" s="130"/>
      <c r="DR553" s="130"/>
      <c r="EB553" s="130"/>
      <c r="EL553" s="130"/>
      <c r="EV553" s="130"/>
      <c r="FF553" s="130"/>
      <c r="FP553" s="130"/>
      <c r="FZ553" s="130"/>
      <c r="GJ553" s="130"/>
      <c r="GT553" s="130"/>
      <c r="HD553" s="130"/>
      <c r="HN553" s="130"/>
      <c r="HX553" s="130"/>
    </row>
    <row xmlns:x14ac="http://schemas.microsoft.com/office/spreadsheetml/2009/9/ac" r="554" s="3" customFormat="true" x14ac:dyDescent="0.25">
      <c r="A554" s="405"/>
      <c r="B554" s="130"/>
      <c r="L554" s="130"/>
      <c r="V554" s="130"/>
      <c r="AF554" s="130"/>
      <c r="AP554" s="130"/>
      <c r="AZ554" s="130"/>
      <c r="BA554" s="130"/>
      <c r="BJ554" s="130"/>
      <c r="BT554" s="130"/>
      <c r="CD554" s="130"/>
      <c r="CN554" s="130"/>
      <c r="CX554" s="130"/>
      <c r="DH554" s="130"/>
      <c r="DR554" s="130"/>
      <c r="EB554" s="130"/>
      <c r="EL554" s="130"/>
      <c r="EV554" s="130"/>
      <c r="FF554" s="130"/>
      <c r="FP554" s="130"/>
      <c r="FZ554" s="130"/>
      <c r="GJ554" s="130"/>
      <c r="GT554" s="130"/>
      <c r="HD554" s="130"/>
      <c r="HN554" s="130"/>
      <c r="HX554" s="130"/>
    </row>
    <row xmlns:x14ac="http://schemas.microsoft.com/office/spreadsheetml/2009/9/ac" r="555" s="3" customFormat="true" x14ac:dyDescent="0.25">
      <c r="A555" s="405"/>
      <c r="B555" s="130"/>
      <c r="L555" s="130"/>
      <c r="V555" s="130"/>
      <c r="AF555" s="130"/>
      <c r="AP555" s="130"/>
      <c r="AZ555" s="130"/>
      <c r="BA555" s="130"/>
      <c r="BJ555" s="130"/>
      <c r="BT555" s="130"/>
      <c r="CD555" s="130"/>
      <c r="CN555" s="130"/>
      <c r="CX555" s="130"/>
      <c r="DH555" s="130"/>
      <c r="DR555" s="130"/>
      <c r="EB555" s="130"/>
      <c r="EL555" s="130"/>
      <c r="EV555" s="130"/>
      <c r="FF555" s="130"/>
      <c r="FP555" s="130"/>
      <c r="FZ555" s="130"/>
      <c r="GJ555" s="130"/>
      <c r="GT555" s="130"/>
      <c r="HD555" s="130"/>
      <c r="HN555" s="130"/>
      <c r="HX555" s="130"/>
    </row>
    <row xmlns:x14ac="http://schemas.microsoft.com/office/spreadsheetml/2009/9/ac" r="556" s="3" customFormat="true" x14ac:dyDescent="0.25">
      <c r="A556" s="405"/>
      <c r="B556" s="130"/>
      <c r="L556" s="130"/>
      <c r="V556" s="130"/>
      <c r="AF556" s="130"/>
      <c r="AP556" s="130"/>
      <c r="AZ556" s="130"/>
      <c r="BA556" s="130"/>
      <c r="BJ556" s="130"/>
      <c r="BT556" s="130"/>
      <c r="CD556" s="130"/>
      <c r="CN556" s="130"/>
      <c r="CX556" s="130"/>
      <c r="DH556" s="130"/>
      <c r="DR556" s="130"/>
      <c r="EB556" s="130"/>
      <c r="EL556" s="130"/>
      <c r="EV556" s="130"/>
      <c r="FF556" s="130"/>
      <c r="FP556" s="130"/>
      <c r="FZ556" s="130"/>
      <c r="GJ556" s="130"/>
      <c r="GT556" s="130"/>
      <c r="HD556" s="130"/>
      <c r="HN556" s="130"/>
      <c r="HX556" s="130"/>
    </row>
    <row xmlns:x14ac="http://schemas.microsoft.com/office/spreadsheetml/2009/9/ac" r="557" s="3" customFormat="true" x14ac:dyDescent="0.25">
      <c r="A557" s="405"/>
      <c r="B557" s="130"/>
      <c r="L557" s="130"/>
      <c r="V557" s="130"/>
      <c r="AF557" s="130"/>
      <c r="AP557" s="130"/>
      <c r="AZ557" s="130"/>
      <c r="BA557" s="130"/>
      <c r="BJ557" s="130"/>
      <c r="BT557" s="130"/>
      <c r="CD557" s="130"/>
      <c r="CN557" s="130"/>
      <c r="CX557" s="130"/>
      <c r="DH557" s="130"/>
      <c r="DR557" s="130"/>
      <c r="EB557" s="130"/>
      <c r="EL557" s="130"/>
      <c r="EV557" s="130"/>
      <c r="FF557" s="130"/>
      <c r="FP557" s="130"/>
      <c r="FZ557" s="130"/>
      <c r="GJ557" s="130"/>
      <c r="GT557" s="130"/>
      <c r="HD557" s="130"/>
      <c r="HN557" s="130"/>
      <c r="HX557" s="130"/>
    </row>
    <row xmlns:x14ac="http://schemas.microsoft.com/office/spreadsheetml/2009/9/ac" r="558" s="3" customFormat="true" x14ac:dyDescent="0.25">
      <c r="A558" s="405"/>
      <c r="B558" s="130"/>
      <c r="L558" s="130"/>
      <c r="V558" s="130"/>
      <c r="AF558" s="130"/>
      <c r="AP558" s="130"/>
      <c r="AZ558" s="130"/>
      <c r="BA558" s="130"/>
      <c r="BJ558" s="130"/>
      <c r="BT558" s="130"/>
      <c r="CD558" s="130"/>
      <c r="CN558" s="130"/>
      <c r="CX558" s="130"/>
      <c r="DH558" s="130"/>
      <c r="DR558" s="130"/>
      <c r="EB558" s="130"/>
      <c r="EL558" s="130"/>
      <c r="EV558" s="130"/>
      <c r="FF558" s="130"/>
      <c r="FP558" s="130"/>
      <c r="FZ558" s="130"/>
      <c r="GJ558" s="130"/>
      <c r="GT558" s="130"/>
      <c r="HD558" s="130"/>
      <c r="HN558" s="130"/>
      <c r="HX558" s="130"/>
    </row>
    <row xmlns:x14ac="http://schemas.microsoft.com/office/spreadsheetml/2009/9/ac" r="559" s="3" customFormat="true" x14ac:dyDescent="0.25">
      <c r="A559" s="405"/>
      <c r="B559" s="130"/>
      <c r="L559" s="130"/>
      <c r="V559" s="130"/>
      <c r="AF559" s="130"/>
      <c r="AP559" s="130"/>
      <c r="AZ559" s="130"/>
      <c r="BA559" s="130"/>
      <c r="BJ559" s="130"/>
      <c r="BT559" s="130"/>
      <c r="CD559" s="130"/>
      <c r="CN559" s="130"/>
      <c r="CX559" s="130"/>
      <c r="DH559" s="130"/>
      <c r="DR559" s="130"/>
      <c r="EB559" s="130"/>
      <c r="EL559" s="130"/>
      <c r="EV559" s="130"/>
      <c r="FF559" s="130"/>
      <c r="FP559" s="130"/>
      <c r="FZ559" s="130"/>
      <c r="GJ559" s="130"/>
      <c r="GT559" s="130"/>
      <c r="HD559" s="130"/>
      <c r="HN559" s="130"/>
      <c r="HX559" s="130"/>
    </row>
    <row xmlns:x14ac="http://schemas.microsoft.com/office/spreadsheetml/2009/9/ac" r="560" s="3" customFormat="true" x14ac:dyDescent="0.25">
      <c r="A560" s="405"/>
      <c r="B560" s="130"/>
      <c r="L560" s="130"/>
      <c r="V560" s="130"/>
      <c r="AF560" s="130"/>
      <c r="AP560" s="130"/>
      <c r="AZ560" s="130"/>
      <c r="BA560" s="130"/>
      <c r="BJ560" s="130"/>
      <c r="BT560" s="130"/>
      <c r="CD560" s="130"/>
      <c r="CN560" s="130"/>
      <c r="CX560" s="130"/>
      <c r="DH560" s="130"/>
      <c r="DR560" s="130"/>
      <c r="EB560" s="130"/>
      <c r="EL560" s="130"/>
      <c r="EV560" s="130"/>
      <c r="FF560" s="130"/>
      <c r="FP560" s="130"/>
      <c r="FZ560" s="130"/>
      <c r="GJ560" s="130"/>
      <c r="GT560" s="130"/>
      <c r="HD560" s="130"/>
      <c r="HN560" s="130"/>
      <c r="HX560" s="130"/>
    </row>
    <row xmlns:x14ac="http://schemas.microsoft.com/office/spreadsheetml/2009/9/ac" r="561" s="3" customFormat="true" x14ac:dyDescent="0.25">
      <c r="A561" s="405"/>
      <c r="B561" s="130"/>
      <c r="L561" s="130"/>
      <c r="V561" s="130"/>
      <c r="AF561" s="130"/>
      <c r="AP561" s="130"/>
      <c r="AZ561" s="130"/>
      <c r="BA561" s="130"/>
      <c r="BJ561" s="130"/>
      <c r="BT561" s="130"/>
      <c r="CD561" s="130"/>
      <c r="CN561" s="130"/>
      <c r="CX561" s="130"/>
      <c r="DH561" s="130"/>
      <c r="DR561" s="130"/>
      <c r="EB561" s="130"/>
      <c r="EL561" s="130"/>
      <c r="EV561" s="130"/>
      <c r="FF561" s="130"/>
      <c r="FP561" s="130"/>
      <c r="FZ561" s="130"/>
      <c r="GJ561" s="130"/>
      <c r="GT561" s="130"/>
      <c r="HD561" s="130"/>
      <c r="HN561" s="130"/>
      <c r="HX561" s="130"/>
    </row>
    <row xmlns:x14ac="http://schemas.microsoft.com/office/spreadsheetml/2009/9/ac" r="562" s="3" customFormat="true" x14ac:dyDescent="0.25">
      <c r="A562" s="405"/>
      <c r="B562" s="130"/>
      <c r="L562" s="130"/>
      <c r="V562" s="130"/>
      <c r="AF562" s="130"/>
      <c r="AP562" s="130"/>
      <c r="AZ562" s="130"/>
      <c r="BA562" s="130"/>
      <c r="BJ562" s="130"/>
      <c r="BT562" s="130"/>
      <c r="CD562" s="130"/>
      <c r="CN562" s="130"/>
      <c r="CX562" s="130"/>
      <c r="DH562" s="130"/>
      <c r="DR562" s="130"/>
      <c r="EB562" s="130"/>
      <c r="EL562" s="130"/>
      <c r="EV562" s="130"/>
      <c r="FF562" s="130"/>
      <c r="FP562" s="130"/>
      <c r="FZ562" s="130"/>
      <c r="GJ562" s="130"/>
      <c r="GT562" s="130"/>
      <c r="HD562" s="130"/>
      <c r="HN562" s="130"/>
      <c r="HX562" s="130"/>
    </row>
    <row xmlns:x14ac="http://schemas.microsoft.com/office/spreadsheetml/2009/9/ac" r="563" s="3" customFormat="true" x14ac:dyDescent="0.25">
      <c r="A563" s="405"/>
      <c r="B563" s="130"/>
      <c r="L563" s="130"/>
      <c r="V563" s="130"/>
      <c r="AF563" s="130"/>
      <c r="AP563" s="130"/>
      <c r="AZ563" s="130"/>
      <c r="BA563" s="130"/>
      <c r="BJ563" s="130"/>
      <c r="BT563" s="130"/>
      <c r="CD563" s="130"/>
      <c r="CN563" s="130"/>
      <c r="CX563" s="130"/>
      <c r="DH563" s="130"/>
      <c r="DR563" s="130"/>
      <c r="EB563" s="130"/>
      <c r="EL563" s="130"/>
      <c r="EV563" s="130"/>
      <c r="FF563" s="130"/>
      <c r="FP563" s="130"/>
      <c r="FZ563" s="130"/>
      <c r="GJ563" s="130"/>
      <c r="GT563" s="130"/>
      <c r="HD563" s="130"/>
      <c r="HN563" s="130"/>
      <c r="HX563" s="130"/>
    </row>
    <row xmlns:x14ac="http://schemas.microsoft.com/office/spreadsheetml/2009/9/ac" r="564" s="3" customFormat="true" x14ac:dyDescent="0.25">
      <c r="A564" s="405"/>
      <c r="B564" s="130"/>
      <c r="L564" s="130"/>
      <c r="V564" s="130"/>
      <c r="AF564" s="130"/>
      <c r="AP564" s="130"/>
      <c r="AZ564" s="130"/>
      <c r="BA564" s="130"/>
      <c r="BJ564" s="130"/>
      <c r="BT564" s="130"/>
      <c r="CD564" s="130"/>
      <c r="CN564" s="130"/>
      <c r="CX564" s="130"/>
      <c r="DH564" s="130"/>
      <c r="DR564" s="130"/>
      <c r="EB564" s="130"/>
      <c r="EL564" s="130"/>
      <c r="EV564" s="130"/>
      <c r="FF564" s="130"/>
      <c r="FP564" s="130"/>
      <c r="FZ564" s="130"/>
      <c r="GJ564" s="130"/>
      <c r="GT564" s="130"/>
      <c r="HD564" s="130"/>
      <c r="HN564" s="130"/>
      <c r="HX564" s="130"/>
    </row>
    <row xmlns:x14ac="http://schemas.microsoft.com/office/spreadsheetml/2009/9/ac" r="565" s="3" customFormat="true" x14ac:dyDescent="0.25">
      <c r="A565" s="405"/>
      <c r="B565" s="130"/>
      <c r="L565" s="130"/>
      <c r="V565" s="130"/>
      <c r="AF565" s="130"/>
      <c r="AP565" s="130"/>
      <c r="AZ565" s="130"/>
      <c r="BA565" s="130"/>
      <c r="BJ565" s="130"/>
      <c r="BT565" s="130"/>
      <c r="CD565" s="130"/>
      <c r="CN565" s="130"/>
      <c r="CX565" s="130"/>
      <c r="DH565" s="130"/>
      <c r="DR565" s="130"/>
      <c r="EB565" s="130"/>
      <c r="EL565" s="130"/>
      <c r="EV565" s="130"/>
      <c r="FF565" s="130"/>
      <c r="FP565" s="130"/>
      <c r="FZ565" s="130"/>
      <c r="GJ565" s="130"/>
      <c r="GT565" s="130"/>
      <c r="HD565" s="130"/>
      <c r="HN565" s="130"/>
      <c r="HX565" s="130"/>
    </row>
    <row xmlns:x14ac="http://schemas.microsoft.com/office/spreadsheetml/2009/9/ac" r="566" s="3" customFormat="true" x14ac:dyDescent="0.25">
      <c r="A566" s="405"/>
      <c r="B566" s="130"/>
      <c r="L566" s="130"/>
      <c r="V566" s="130"/>
      <c r="AF566" s="130"/>
      <c r="AP566" s="130"/>
      <c r="AZ566" s="130"/>
      <c r="BA566" s="130"/>
      <c r="BJ566" s="130"/>
      <c r="BT566" s="130"/>
      <c r="CD566" s="130"/>
      <c r="CN566" s="130"/>
      <c r="CX566" s="130"/>
      <c r="DH566" s="130"/>
      <c r="DR566" s="130"/>
      <c r="EB566" s="130"/>
      <c r="EL566" s="130"/>
      <c r="EV566" s="130"/>
      <c r="FF566" s="130"/>
      <c r="FP566" s="130"/>
      <c r="FZ566" s="130"/>
      <c r="GJ566" s="130"/>
      <c r="GT566" s="130"/>
      <c r="HD566" s="130"/>
      <c r="HN566" s="130"/>
      <c r="HX566" s="130"/>
    </row>
    <row xmlns:x14ac="http://schemas.microsoft.com/office/spreadsheetml/2009/9/ac" r="567" s="3" customFormat="true" x14ac:dyDescent="0.25">
      <c r="A567" s="405"/>
      <c r="B567" s="130"/>
      <c r="L567" s="130"/>
      <c r="V567" s="130"/>
      <c r="AF567" s="130"/>
      <c r="AP567" s="130"/>
      <c r="AZ567" s="130"/>
      <c r="BA567" s="130"/>
      <c r="BJ567" s="130"/>
      <c r="BT567" s="130"/>
      <c r="CD567" s="130"/>
      <c r="CN567" s="130"/>
      <c r="CX567" s="130"/>
      <c r="DH567" s="130"/>
      <c r="DR567" s="130"/>
      <c r="EB567" s="130"/>
      <c r="EL567" s="130"/>
      <c r="EV567" s="130"/>
      <c r="FF567" s="130"/>
      <c r="FP567" s="130"/>
      <c r="FZ567" s="130"/>
      <c r="GJ567" s="130"/>
      <c r="GT567" s="130"/>
      <c r="HD567" s="130"/>
      <c r="HN567" s="130"/>
      <c r="HX567" s="130"/>
    </row>
    <row xmlns:x14ac="http://schemas.microsoft.com/office/spreadsheetml/2009/9/ac" r="568" s="3" customFormat="true" x14ac:dyDescent="0.25">
      <c r="A568" s="405"/>
      <c r="B568" s="130"/>
      <c r="L568" s="130"/>
      <c r="V568" s="130"/>
      <c r="AF568" s="130"/>
      <c r="AP568" s="130"/>
      <c r="AZ568" s="130"/>
      <c r="BA568" s="130"/>
      <c r="BJ568" s="130"/>
      <c r="BT568" s="130"/>
      <c r="CD568" s="130"/>
      <c r="CN568" s="130"/>
      <c r="CX568" s="130"/>
      <c r="DH568" s="130"/>
      <c r="DR568" s="130"/>
      <c r="EB568" s="130"/>
      <c r="EL568" s="130"/>
      <c r="EV568" s="130"/>
      <c r="FF568" s="130"/>
      <c r="FP568" s="130"/>
      <c r="FZ568" s="130"/>
      <c r="GJ568" s="130"/>
      <c r="GT568" s="130"/>
      <c r="HD568" s="130"/>
      <c r="HN568" s="130"/>
      <c r="HX568" s="130"/>
    </row>
    <row xmlns:x14ac="http://schemas.microsoft.com/office/spreadsheetml/2009/9/ac" r="569" s="3" customFormat="true" x14ac:dyDescent="0.25">
      <c r="A569" s="405"/>
      <c r="B569" s="130"/>
      <c r="L569" s="130"/>
      <c r="V569" s="130"/>
      <c r="AF569" s="130"/>
      <c r="AP569" s="130"/>
      <c r="AZ569" s="130"/>
      <c r="BA569" s="130"/>
      <c r="BJ569" s="130"/>
      <c r="BT569" s="130"/>
      <c r="CD569" s="130"/>
      <c r="CN569" s="130"/>
      <c r="CX569" s="130"/>
      <c r="DH569" s="130"/>
      <c r="DR569" s="130"/>
      <c r="EB569" s="130"/>
      <c r="EL569" s="130"/>
      <c r="EV569" s="130"/>
      <c r="FF569" s="130"/>
      <c r="FP569" s="130"/>
      <c r="FZ569" s="130"/>
      <c r="GJ569" s="130"/>
      <c r="GT569" s="130"/>
      <c r="HD569" s="130"/>
      <c r="HN569" s="130"/>
      <c r="HX569" s="130"/>
    </row>
    <row xmlns:x14ac="http://schemas.microsoft.com/office/spreadsheetml/2009/9/ac" r="570" s="3" customFormat="true" x14ac:dyDescent="0.25">
      <c r="A570" s="405"/>
      <c r="B570" s="130"/>
      <c r="L570" s="130"/>
      <c r="V570" s="130"/>
      <c r="AF570" s="130"/>
      <c r="AP570" s="130"/>
      <c r="AZ570" s="130"/>
      <c r="BA570" s="130"/>
      <c r="BJ570" s="130"/>
      <c r="BT570" s="130"/>
      <c r="CD570" s="130"/>
      <c r="CN570" s="130"/>
      <c r="CX570" s="130"/>
      <c r="DH570" s="130"/>
      <c r="DR570" s="130"/>
      <c r="EB570" s="130"/>
      <c r="EL570" s="130"/>
      <c r="EV570" s="130"/>
      <c r="FF570" s="130"/>
      <c r="FP570" s="130"/>
      <c r="FZ570" s="130"/>
      <c r="GJ570" s="130"/>
      <c r="GT570" s="130"/>
      <c r="HD570" s="130"/>
      <c r="HN570" s="130"/>
      <c r="HX570" s="130"/>
    </row>
    <row xmlns:x14ac="http://schemas.microsoft.com/office/spreadsheetml/2009/9/ac" r="571" s="3" customFormat="true" x14ac:dyDescent="0.25">
      <c r="A571" s="405"/>
      <c r="B571" s="130"/>
      <c r="L571" s="130"/>
      <c r="V571" s="130"/>
      <c r="AF571" s="130"/>
      <c r="AP571" s="130"/>
      <c r="AZ571" s="130"/>
      <c r="BA571" s="130"/>
      <c r="BJ571" s="130"/>
      <c r="BT571" s="130"/>
      <c r="CD571" s="130"/>
      <c r="CN571" s="130"/>
      <c r="CX571" s="130"/>
      <c r="DH571" s="130"/>
      <c r="DR571" s="130"/>
      <c r="EB571" s="130"/>
      <c r="EL571" s="130"/>
      <c r="EV571" s="130"/>
      <c r="FF571" s="130"/>
      <c r="FP571" s="130"/>
      <c r="FZ571" s="130"/>
      <c r="GJ571" s="130"/>
      <c r="GT571" s="130"/>
      <c r="HD571" s="130"/>
      <c r="HN571" s="130"/>
      <c r="HX571" s="130"/>
    </row>
    <row xmlns:x14ac="http://schemas.microsoft.com/office/spreadsheetml/2009/9/ac" r="572" s="3" customFormat="true" x14ac:dyDescent="0.25">
      <c r="A572" s="405"/>
      <c r="B572" s="130"/>
      <c r="L572" s="130"/>
      <c r="V572" s="130"/>
      <c r="AF572" s="130"/>
      <c r="AP572" s="130"/>
      <c r="AZ572" s="130"/>
      <c r="BA572" s="130"/>
      <c r="BJ572" s="130"/>
      <c r="BT572" s="130"/>
      <c r="CD572" s="130"/>
      <c r="CN572" s="130"/>
      <c r="CX572" s="130"/>
      <c r="DH572" s="130"/>
      <c r="DR572" s="130"/>
      <c r="EB572" s="130"/>
      <c r="EL572" s="130"/>
      <c r="EV572" s="130"/>
      <c r="FF572" s="130"/>
      <c r="FP572" s="130"/>
      <c r="FZ572" s="130"/>
      <c r="GJ572" s="130"/>
      <c r="GT572" s="130"/>
      <c r="HD572" s="130"/>
      <c r="HN572" s="130"/>
      <c r="HX572" s="130"/>
    </row>
    <row xmlns:x14ac="http://schemas.microsoft.com/office/spreadsheetml/2009/9/ac" r="573" s="3" customFormat="true" x14ac:dyDescent="0.25">
      <c r="A573" s="405"/>
      <c r="B573" s="130"/>
      <c r="L573" s="130"/>
      <c r="V573" s="130"/>
      <c r="AF573" s="130"/>
      <c r="AP573" s="130"/>
      <c r="AZ573" s="130"/>
      <c r="BA573" s="130"/>
      <c r="BJ573" s="130"/>
      <c r="BT573" s="130"/>
      <c r="CD573" s="130"/>
      <c r="CN573" s="130"/>
      <c r="CX573" s="130"/>
      <c r="DH573" s="130"/>
      <c r="DR573" s="130"/>
      <c r="EB573" s="130"/>
      <c r="EL573" s="130"/>
      <c r="EV573" s="130"/>
      <c r="FF573" s="130"/>
      <c r="FP573" s="130"/>
      <c r="FZ573" s="130"/>
      <c r="GJ573" s="130"/>
      <c r="GT573" s="130"/>
      <c r="HD573" s="130"/>
      <c r="HN573" s="130"/>
      <c r="HX573" s="130"/>
    </row>
    <row xmlns:x14ac="http://schemas.microsoft.com/office/spreadsheetml/2009/9/ac" r="574" s="3" customFormat="true" x14ac:dyDescent="0.25">
      <c r="A574" s="405"/>
      <c r="B574" s="130"/>
      <c r="L574" s="130"/>
      <c r="V574" s="130"/>
      <c r="AF574" s="130"/>
      <c r="AP574" s="130"/>
      <c r="AZ574" s="130"/>
      <c r="BA574" s="130"/>
      <c r="BJ574" s="130"/>
      <c r="BT574" s="130"/>
      <c r="CD574" s="130"/>
      <c r="CN574" s="130"/>
      <c r="CX574" s="130"/>
      <c r="DH574" s="130"/>
      <c r="DR574" s="130"/>
      <c r="EB574" s="130"/>
      <c r="EL574" s="130"/>
      <c r="EV574" s="130"/>
      <c r="FF574" s="130"/>
      <c r="FP574" s="130"/>
      <c r="FZ574" s="130"/>
      <c r="GJ574" s="130"/>
      <c r="GT574" s="130"/>
      <c r="HD574" s="130"/>
      <c r="HN574" s="130"/>
      <c r="HX574" s="130"/>
    </row>
    <row xmlns:x14ac="http://schemas.microsoft.com/office/spreadsheetml/2009/9/ac" r="575" s="3" customFormat="true" x14ac:dyDescent="0.25">
      <c r="A575" s="405"/>
      <c r="B575" s="130"/>
      <c r="L575" s="130"/>
      <c r="V575" s="130"/>
      <c r="AF575" s="130"/>
      <c r="AP575" s="130"/>
      <c r="AZ575" s="130"/>
      <c r="BA575" s="130"/>
      <c r="BJ575" s="130"/>
      <c r="BT575" s="130"/>
      <c r="CD575" s="130"/>
      <c r="CN575" s="130"/>
      <c r="CX575" s="130"/>
      <c r="DH575" s="130"/>
      <c r="DR575" s="130"/>
      <c r="EB575" s="130"/>
      <c r="EL575" s="130"/>
      <c r="EV575" s="130"/>
      <c r="FF575" s="130"/>
      <c r="FP575" s="130"/>
      <c r="FZ575" s="130"/>
      <c r="GJ575" s="130"/>
      <c r="GT575" s="130"/>
      <c r="HD575" s="130"/>
      <c r="HN575" s="130"/>
      <c r="HX575" s="130"/>
    </row>
    <row xmlns:x14ac="http://schemas.microsoft.com/office/spreadsheetml/2009/9/ac" r="576" s="3" customFormat="true" x14ac:dyDescent="0.25">
      <c r="A576" s="405"/>
      <c r="B576" s="130"/>
      <c r="L576" s="130"/>
      <c r="V576" s="130"/>
      <c r="AF576" s="130"/>
      <c r="AP576" s="130"/>
      <c r="AZ576" s="130"/>
      <c r="BA576" s="130"/>
      <c r="BJ576" s="130"/>
      <c r="BT576" s="130"/>
      <c r="CD576" s="130"/>
      <c r="CN576" s="130"/>
      <c r="CX576" s="130"/>
      <c r="DH576" s="130"/>
      <c r="DR576" s="130"/>
      <c r="EB576" s="130"/>
      <c r="EL576" s="130"/>
      <c r="EV576" s="130"/>
      <c r="FF576" s="130"/>
      <c r="FP576" s="130"/>
      <c r="FZ576" s="130"/>
      <c r="GJ576" s="130"/>
      <c r="GT576" s="130"/>
      <c r="HD576" s="130"/>
      <c r="HN576" s="130"/>
      <c r="HX576" s="130"/>
    </row>
    <row xmlns:x14ac="http://schemas.microsoft.com/office/spreadsheetml/2009/9/ac" r="577" s="3" customFormat="true" x14ac:dyDescent="0.25">
      <c r="A577" s="405"/>
      <c r="B577" s="130"/>
      <c r="L577" s="130"/>
      <c r="V577" s="130"/>
      <c r="AF577" s="130"/>
      <c r="AP577" s="130"/>
      <c r="AZ577" s="130"/>
      <c r="BA577" s="130"/>
      <c r="BJ577" s="130"/>
      <c r="BT577" s="130"/>
      <c r="CD577" s="130"/>
      <c r="CN577" s="130"/>
      <c r="CX577" s="130"/>
      <c r="DH577" s="130"/>
      <c r="DR577" s="130"/>
      <c r="EB577" s="130"/>
      <c r="EL577" s="130"/>
      <c r="EV577" s="130"/>
      <c r="FF577" s="130"/>
      <c r="FP577" s="130"/>
      <c r="FZ577" s="130"/>
      <c r="GJ577" s="130"/>
      <c r="GT577" s="130"/>
      <c r="HD577" s="130"/>
      <c r="HN577" s="130"/>
      <c r="HX577" s="130"/>
    </row>
    <row xmlns:x14ac="http://schemas.microsoft.com/office/spreadsheetml/2009/9/ac" r="578" s="3" customFormat="true" x14ac:dyDescent="0.25">
      <c r="A578" s="405"/>
      <c r="B578" s="130"/>
      <c r="L578" s="130"/>
      <c r="V578" s="130"/>
      <c r="AF578" s="130"/>
      <c r="AP578" s="130"/>
      <c r="AZ578" s="130"/>
      <c r="BA578" s="130"/>
      <c r="BJ578" s="130"/>
      <c r="BT578" s="130"/>
      <c r="CD578" s="130"/>
      <c r="CN578" s="130"/>
      <c r="CX578" s="130"/>
      <c r="DH578" s="130"/>
      <c r="DR578" s="130"/>
      <c r="EB578" s="130"/>
      <c r="EL578" s="130"/>
      <c r="EV578" s="130"/>
      <c r="FF578" s="130"/>
      <c r="FP578" s="130"/>
      <c r="FZ578" s="130"/>
      <c r="GJ578" s="130"/>
      <c r="GT578" s="130"/>
      <c r="HD578" s="130"/>
      <c r="HN578" s="130"/>
      <c r="HX578" s="130"/>
    </row>
    <row xmlns:x14ac="http://schemas.microsoft.com/office/spreadsheetml/2009/9/ac" r="579" s="3" customFormat="true" x14ac:dyDescent="0.25">
      <c r="A579" s="405"/>
      <c r="B579" s="130"/>
      <c r="L579" s="130"/>
      <c r="V579" s="130"/>
      <c r="AF579" s="130"/>
      <c r="AP579" s="130"/>
      <c r="AZ579" s="130"/>
      <c r="BA579" s="130"/>
      <c r="BJ579" s="130"/>
      <c r="BT579" s="130"/>
      <c r="CD579" s="130"/>
      <c r="CN579" s="130"/>
      <c r="CX579" s="130"/>
      <c r="DH579" s="130"/>
      <c r="DR579" s="130"/>
      <c r="EB579" s="130"/>
      <c r="EL579" s="130"/>
      <c r="EV579" s="130"/>
      <c r="FF579" s="130"/>
      <c r="FP579" s="130"/>
      <c r="FZ579" s="130"/>
      <c r="GJ579" s="130"/>
      <c r="GT579" s="130"/>
      <c r="HD579" s="130"/>
      <c r="HN579" s="130"/>
      <c r="HX579" s="130"/>
    </row>
    <row xmlns:x14ac="http://schemas.microsoft.com/office/spreadsheetml/2009/9/ac" r="580" s="3" customFormat="true" x14ac:dyDescent="0.25">
      <c r="A580" s="405"/>
      <c r="B580" s="130"/>
      <c r="L580" s="130"/>
      <c r="V580" s="130"/>
      <c r="AF580" s="130"/>
      <c r="AP580" s="130"/>
      <c r="AZ580" s="130"/>
      <c r="BA580" s="130"/>
      <c r="BJ580" s="130"/>
      <c r="BT580" s="130"/>
      <c r="CD580" s="130"/>
      <c r="CN580" s="130"/>
      <c r="CX580" s="130"/>
      <c r="DH580" s="130"/>
      <c r="DR580" s="130"/>
      <c r="EB580" s="130"/>
      <c r="EL580" s="130"/>
      <c r="EV580" s="130"/>
      <c r="FF580" s="130"/>
      <c r="FP580" s="130"/>
      <c r="FZ580" s="130"/>
      <c r="GJ580" s="130"/>
      <c r="GT580" s="130"/>
      <c r="HD580" s="130"/>
      <c r="HN580" s="130"/>
      <c r="HX580" s="130"/>
    </row>
    <row xmlns:x14ac="http://schemas.microsoft.com/office/spreadsheetml/2009/9/ac" r="581" s="3" customFormat="true" x14ac:dyDescent="0.25">
      <c r="A581" s="405"/>
      <c r="B581" s="130"/>
      <c r="L581" s="130"/>
      <c r="V581" s="130"/>
      <c r="AF581" s="130"/>
      <c r="AP581" s="130"/>
      <c r="AZ581" s="130"/>
      <c r="BA581" s="130"/>
      <c r="BJ581" s="130"/>
      <c r="BT581" s="130"/>
      <c r="CD581" s="130"/>
      <c r="CN581" s="130"/>
      <c r="CX581" s="130"/>
      <c r="DH581" s="130"/>
      <c r="DR581" s="130"/>
      <c r="EB581" s="130"/>
      <c r="EL581" s="130"/>
      <c r="EV581" s="130"/>
      <c r="FF581" s="130"/>
      <c r="FP581" s="130"/>
      <c r="FZ581" s="130"/>
      <c r="GJ581" s="130"/>
      <c r="GT581" s="130"/>
      <c r="HD581" s="130"/>
      <c r="HN581" s="130"/>
      <c r="HX581" s="130"/>
    </row>
    <row xmlns:x14ac="http://schemas.microsoft.com/office/spreadsheetml/2009/9/ac" r="582" s="3" customFormat="true" x14ac:dyDescent="0.25">
      <c r="A582" s="405"/>
      <c r="B582" s="130"/>
      <c r="L582" s="130"/>
      <c r="V582" s="130"/>
      <c r="AF582" s="130"/>
      <c r="AP582" s="130"/>
      <c r="AZ582" s="130"/>
      <c r="BA582" s="130"/>
      <c r="BJ582" s="130"/>
      <c r="BT582" s="130"/>
      <c r="CD582" s="130"/>
      <c r="CN582" s="130"/>
      <c r="CX582" s="130"/>
      <c r="DH582" s="130"/>
      <c r="DR582" s="130"/>
      <c r="EB582" s="130"/>
      <c r="EL582" s="130"/>
      <c r="EV582" s="130"/>
      <c r="FF582" s="130"/>
      <c r="FP582" s="130"/>
      <c r="FZ582" s="130"/>
      <c r="GJ582" s="130"/>
      <c r="GT582" s="130"/>
      <c r="HD582" s="130"/>
      <c r="HN582" s="130"/>
      <c r="HX582" s="130"/>
    </row>
    <row xmlns:x14ac="http://schemas.microsoft.com/office/spreadsheetml/2009/9/ac" r="583" s="3" customFormat="true" x14ac:dyDescent="0.25">
      <c r="A583" s="405"/>
      <c r="B583" s="130"/>
      <c r="L583" s="130"/>
      <c r="V583" s="130"/>
      <c r="AF583" s="130"/>
      <c r="AP583" s="130"/>
      <c r="AZ583" s="130"/>
      <c r="BA583" s="130"/>
      <c r="BJ583" s="130"/>
      <c r="BT583" s="130"/>
      <c r="CD583" s="130"/>
      <c r="CN583" s="130"/>
      <c r="CX583" s="130"/>
      <c r="DH583" s="130"/>
      <c r="DR583" s="130"/>
      <c r="EB583" s="130"/>
      <c r="EL583" s="130"/>
      <c r="EV583" s="130"/>
      <c r="FF583" s="130"/>
      <c r="FP583" s="130"/>
      <c r="FZ583" s="130"/>
      <c r="GJ583" s="130"/>
      <c r="GT583" s="130"/>
      <c r="HD583" s="130"/>
      <c r="HN583" s="130"/>
      <c r="HX583" s="130"/>
    </row>
    <row xmlns:x14ac="http://schemas.microsoft.com/office/spreadsheetml/2009/9/ac" r="584" s="3" customFormat="true" x14ac:dyDescent="0.25">
      <c r="A584" s="405"/>
      <c r="B584" s="130"/>
      <c r="L584" s="130"/>
      <c r="V584" s="130"/>
      <c r="AF584" s="130"/>
      <c r="AP584" s="130"/>
      <c r="AZ584" s="130"/>
      <c r="BA584" s="130"/>
      <c r="BJ584" s="130"/>
      <c r="BT584" s="130"/>
      <c r="CD584" s="130"/>
      <c r="CN584" s="130"/>
      <c r="CX584" s="130"/>
      <c r="DH584" s="130"/>
      <c r="DR584" s="130"/>
      <c r="EB584" s="130"/>
      <c r="EL584" s="130"/>
      <c r="EV584" s="130"/>
      <c r="FF584" s="130"/>
      <c r="FP584" s="130"/>
      <c r="FZ584" s="130"/>
      <c r="GJ584" s="130"/>
      <c r="GT584" s="130"/>
      <c r="HD584" s="130"/>
      <c r="HN584" s="130"/>
      <c r="HX584" s="130"/>
    </row>
    <row xmlns:x14ac="http://schemas.microsoft.com/office/spreadsheetml/2009/9/ac" r="585" s="3" customFormat="true" x14ac:dyDescent="0.25">
      <c r="A585" s="405"/>
      <c r="B585" s="130"/>
      <c r="L585" s="130"/>
      <c r="V585" s="130"/>
      <c r="AF585" s="130"/>
      <c r="AP585" s="130"/>
      <c r="AZ585" s="130"/>
      <c r="BA585" s="130"/>
      <c r="BJ585" s="130"/>
      <c r="BT585" s="130"/>
      <c r="CD585" s="130"/>
      <c r="CN585" s="130"/>
      <c r="CX585" s="130"/>
      <c r="DH585" s="130"/>
      <c r="DR585" s="130"/>
      <c r="EB585" s="130"/>
      <c r="EL585" s="130"/>
      <c r="EV585" s="130"/>
      <c r="FF585" s="130"/>
      <c r="FP585" s="130"/>
      <c r="FZ585" s="130"/>
      <c r="GJ585" s="130"/>
      <c r="GT585" s="130"/>
      <c r="HD585" s="130"/>
      <c r="HN585" s="130"/>
      <c r="HX585" s="130"/>
    </row>
    <row xmlns:x14ac="http://schemas.microsoft.com/office/spreadsheetml/2009/9/ac" r="586" s="3" customFormat="true" x14ac:dyDescent="0.25">
      <c r="A586" s="405"/>
      <c r="B586" s="130"/>
      <c r="L586" s="130"/>
      <c r="V586" s="130"/>
      <c r="AF586" s="130"/>
      <c r="AP586" s="130"/>
      <c r="AZ586" s="130"/>
      <c r="BA586" s="130"/>
      <c r="BJ586" s="130"/>
      <c r="BT586" s="130"/>
      <c r="CD586" s="130"/>
      <c r="CN586" s="130"/>
      <c r="CX586" s="130"/>
      <c r="DH586" s="130"/>
      <c r="DR586" s="130"/>
      <c r="EB586" s="130"/>
      <c r="EL586" s="130"/>
      <c r="EV586" s="130"/>
      <c r="FF586" s="130"/>
      <c r="FP586" s="130"/>
      <c r="FZ586" s="130"/>
      <c r="GJ586" s="130"/>
      <c r="GT586" s="130"/>
      <c r="HD586" s="130"/>
      <c r="HN586" s="130"/>
      <c r="HX586" s="130"/>
    </row>
    <row xmlns:x14ac="http://schemas.microsoft.com/office/spreadsheetml/2009/9/ac" r="587" s="3" customFormat="true" x14ac:dyDescent="0.25">
      <c r="A587" s="405"/>
      <c r="B587" s="130"/>
      <c r="L587" s="130"/>
      <c r="V587" s="130"/>
      <c r="AF587" s="130"/>
      <c r="AP587" s="130"/>
      <c r="AZ587" s="130"/>
      <c r="BA587" s="130"/>
      <c r="BJ587" s="130"/>
      <c r="BT587" s="130"/>
      <c r="CD587" s="130"/>
      <c r="CN587" s="130"/>
      <c r="CX587" s="130"/>
      <c r="DH587" s="130"/>
      <c r="DR587" s="130"/>
      <c r="EB587" s="130"/>
      <c r="EL587" s="130"/>
      <c r="EV587" s="130"/>
      <c r="FF587" s="130"/>
      <c r="FP587" s="130"/>
      <c r="FZ587" s="130"/>
      <c r="GJ587" s="130"/>
      <c r="GT587" s="130"/>
      <c r="HD587" s="130"/>
      <c r="HN587" s="130"/>
      <c r="HX587" s="130"/>
    </row>
    <row xmlns:x14ac="http://schemas.microsoft.com/office/spreadsheetml/2009/9/ac" r="588" s="3" customFormat="true" x14ac:dyDescent="0.25">
      <c r="A588" s="405"/>
      <c r="B588" s="130"/>
      <c r="L588" s="130"/>
      <c r="V588" s="130"/>
      <c r="AF588" s="130"/>
      <c r="AP588" s="130"/>
      <c r="AZ588" s="130"/>
      <c r="BA588" s="130"/>
      <c r="BJ588" s="130"/>
      <c r="BT588" s="130"/>
      <c r="CD588" s="130"/>
      <c r="CN588" s="130"/>
      <c r="CX588" s="130"/>
      <c r="DH588" s="130"/>
      <c r="DR588" s="130"/>
      <c r="EB588" s="130"/>
      <c r="EL588" s="130"/>
      <c r="EV588" s="130"/>
      <c r="FF588" s="130"/>
      <c r="FP588" s="130"/>
      <c r="FZ588" s="130"/>
      <c r="GJ588" s="130"/>
      <c r="GT588" s="130"/>
      <c r="HD588" s="130"/>
      <c r="HN588" s="130"/>
      <c r="HX588" s="130"/>
    </row>
    <row xmlns:x14ac="http://schemas.microsoft.com/office/spreadsheetml/2009/9/ac" r="589" s="3" customFormat="true" x14ac:dyDescent="0.25">
      <c r="A589" s="405"/>
      <c r="B589" s="130"/>
      <c r="L589" s="130"/>
      <c r="V589" s="130"/>
      <c r="AF589" s="130"/>
      <c r="AP589" s="130"/>
      <c r="AZ589" s="130"/>
      <c r="BA589" s="130"/>
      <c r="BJ589" s="130"/>
      <c r="BT589" s="130"/>
      <c r="CD589" s="130"/>
      <c r="CN589" s="130"/>
      <c r="CX589" s="130"/>
      <c r="DH589" s="130"/>
      <c r="DR589" s="130"/>
      <c r="EB589" s="130"/>
      <c r="EL589" s="130"/>
      <c r="EV589" s="130"/>
      <c r="FF589" s="130"/>
      <c r="FP589" s="130"/>
      <c r="FZ589" s="130"/>
      <c r="GJ589" s="130"/>
      <c r="GT589" s="130"/>
      <c r="HD589" s="130"/>
      <c r="HN589" s="130"/>
      <c r="HX589" s="130"/>
    </row>
    <row xmlns:x14ac="http://schemas.microsoft.com/office/spreadsheetml/2009/9/ac" r="590" s="3" customFormat="true" x14ac:dyDescent="0.25">
      <c r="A590" s="405"/>
      <c r="B590" s="130"/>
      <c r="L590" s="130"/>
      <c r="V590" s="130"/>
      <c r="AF590" s="130"/>
      <c r="AP590" s="130"/>
      <c r="AZ590" s="130"/>
      <c r="BA590" s="130"/>
      <c r="BJ590" s="130"/>
      <c r="BT590" s="130"/>
      <c r="CD590" s="130"/>
      <c r="CN590" s="130"/>
      <c r="CX590" s="130"/>
      <c r="DH590" s="130"/>
      <c r="DR590" s="130"/>
      <c r="EB590" s="130"/>
      <c r="EL590" s="130"/>
      <c r="EV590" s="130"/>
      <c r="FF590" s="130"/>
      <c r="FP590" s="130"/>
      <c r="FZ590" s="130"/>
      <c r="GJ590" s="130"/>
      <c r="GT590" s="130"/>
      <c r="HD590" s="130"/>
      <c r="HN590" s="130"/>
      <c r="HX590" s="130"/>
    </row>
    <row xmlns:x14ac="http://schemas.microsoft.com/office/spreadsheetml/2009/9/ac" r="591" s="3" customFormat="true" x14ac:dyDescent="0.25">
      <c r="A591" s="405"/>
      <c r="B591" s="130"/>
      <c r="L591" s="130"/>
      <c r="V591" s="130"/>
      <c r="AF591" s="130"/>
      <c r="AP591" s="130"/>
      <c r="AZ591" s="130"/>
      <c r="BA591" s="130"/>
      <c r="BJ591" s="130"/>
      <c r="BT591" s="130"/>
      <c r="CD591" s="130"/>
      <c r="CN591" s="130"/>
      <c r="CX591" s="130"/>
      <c r="DH591" s="130"/>
      <c r="DR591" s="130"/>
      <c r="EB591" s="130"/>
      <c r="EL591" s="130"/>
      <c r="EV591" s="130"/>
      <c r="FF591" s="130"/>
      <c r="FP591" s="130"/>
      <c r="FZ591" s="130"/>
      <c r="GJ591" s="130"/>
      <c r="GT591" s="130"/>
      <c r="HD591" s="130"/>
      <c r="HN591" s="130"/>
      <c r="HX591" s="130"/>
    </row>
    <row xmlns:x14ac="http://schemas.microsoft.com/office/spreadsheetml/2009/9/ac" r="592" s="3" customFormat="true" x14ac:dyDescent="0.25">
      <c r="A592" s="405"/>
      <c r="B592" s="130"/>
      <c r="L592" s="130"/>
      <c r="V592" s="130"/>
      <c r="AF592" s="130"/>
      <c r="AP592" s="130"/>
      <c r="AZ592" s="130"/>
      <c r="BA592" s="130"/>
      <c r="BJ592" s="130"/>
      <c r="BT592" s="130"/>
      <c r="CD592" s="130"/>
      <c r="CN592" s="130"/>
      <c r="CX592" s="130"/>
      <c r="DH592" s="130"/>
      <c r="DR592" s="130"/>
      <c r="EB592" s="130"/>
      <c r="EL592" s="130"/>
      <c r="EV592" s="130"/>
      <c r="FF592" s="130"/>
      <c r="FP592" s="130"/>
      <c r="FZ592" s="130"/>
      <c r="GJ592" s="130"/>
      <c r="GT592" s="130"/>
      <c r="HD592" s="130"/>
      <c r="HN592" s="130"/>
      <c r="HX592" s="130"/>
    </row>
    <row xmlns:x14ac="http://schemas.microsoft.com/office/spreadsheetml/2009/9/ac" r="593" s="3" customFormat="true" x14ac:dyDescent="0.25">
      <c r="A593" s="405"/>
      <c r="B593" s="130"/>
      <c r="L593" s="130"/>
      <c r="V593" s="130"/>
      <c r="AF593" s="130"/>
      <c r="AP593" s="130"/>
      <c r="AZ593" s="130"/>
      <c r="BA593" s="130"/>
      <c r="BJ593" s="130"/>
      <c r="BT593" s="130"/>
      <c r="CD593" s="130"/>
      <c r="CN593" s="130"/>
      <c r="CX593" s="130"/>
      <c r="DH593" s="130"/>
      <c r="DR593" s="130"/>
      <c r="EB593" s="130"/>
      <c r="EL593" s="130"/>
      <c r="EV593" s="130"/>
      <c r="FF593" s="130"/>
      <c r="FP593" s="130"/>
      <c r="FZ593" s="130"/>
      <c r="GJ593" s="130"/>
      <c r="GT593" s="130"/>
      <c r="HD593" s="130"/>
      <c r="HN593" s="130"/>
      <c r="HX593" s="130"/>
    </row>
    <row xmlns:x14ac="http://schemas.microsoft.com/office/spreadsheetml/2009/9/ac" r="594" s="3" customFormat="true" x14ac:dyDescent="0.25">
      <c r="A594" s="405"/>
      <c r="B594" s="130"/>
      <c r="L594" s="130"/>
      <c r="V594" s="130"/>
      <c r="AF594" s="130"/>
      <c r="AP594" s="130"/>
      <c r="AZ594" s="130"/>
      <c r="BA594" s="130"/>
      <c r="BJ594" s="130"/>
      <c r="BT594" s="130"/>
      <c r="CD594" s="130"/>
      <c r="CN594" s="130"/>
      <c r="CX594" s="130"/>
      <c r="DH594" s="130"/>
      <c r="DR594" s="130"/>
      <c r="EB594" s="130"/>
      <c r="EL594" s="130"/>
      <c r="EV594" s="130"/>
      <c r="FF594" s="130"/>
      <c r="FP594" s="130"/>
      <c r="FZ594" s="130"/>
      <c r="GJ594" s="130"/>
      <c r="GT594" s="130"/>
      <c r="HD594" s="130"/>
      <c r="HN594" s="130"/>
      <c r="HX594" s="130"/>
    </row>
    <row xmlns:x14ac="http://schemas.microsoft.com/office/spreadsheetml/2009/9/ac" r="595" s="3" customFormat="true" x14ac:dyDescent="0.25">
      <c r="A595" s="405"/>
      <c r="B595" s="130"/>
      <c r="L595" s="130"/>
      <c r="V595" s="130"/>
      <c r="AF595" s="130"/>
      <c r="AP595" s="130"/>
      <c r="AZ595" s="130"/>
      <c r="BA595" s="130"/>
      <c r="BJ595" s="130"/>
      <c r="BT595" s="130"/>
      <c r="CD595" s="130"/>
      <c r="CN595" s="130"/>
      <c r="CX595" s="130"/>
      <c r="DH595" s="130"/>
      <c r="DR595" s="130"/>
      <c r="EB595" s="130"/>
      <c r="EL595" s="130"/>
      <c r="EV595" s="130"/>
      <c r="FF595" s="130"/>
      <c r="FP595" s="130"/>
      <c r="FZ595" s="130"/>
      <c r="GJ595" s="130"/>
      <c r="GT595" s="130"/>
      <c r="HD595" s="130"/>
      <c r="HN595" s="130"/>
      <c r="HX595" s="130"/>
    </row>
    <row xmlns:x14ac="http://schemas.microsoft.com/office/spreadsheetml/2009/9/ac" r="596" s="3" customFormat="true" x14ac:dyDescent="0.25">
      <c r="A596" s="405"/>
      <c r="B596" s="130"/>
      <c r="L596" s="130"/>
      <c r="V596" s="130"/>
      <c r="AF596" s="130"/>
      <c r="AP596" s="130"/>
      <c r="AZ596" s="130"/>
      <c r="BA596" s="130"/>
      <c r="BJ596" s="130"/>
      <c r="BT596" s="130"/>
      <c r="CD596" s="130"/>
      <c r="CN596" s="130"/>
      <c r="CX596" s="130"/>
      <c r="DH596" s="130"/>
      <c r="DR596" s="130"/>
      <c r="EB596" s="130"/>
      <c r="EL596" s="130"/>
      <c r="EV596" s="130"/>
      <c r="FF596" s="130"/>
      <c r="FP596" s="130"/>
      <c r="FZ596" s="130"/>
      <c r="GJ596" s="130"/>
      <c r="GT596" s="130"/>
      <c r="HD596" s="130"/>
      <c r="HN596" s="130"/>
      <c r="HX596" s="130"/>
    </row>
    <row xmlns:x14ac="http://schemas.microsoft.com/office/spreadsheetml/2009/9/ac" r="597" s="3" customFormat="true" x14ac:dyDescent="0.25">
      <c r="A597" s="405"/>
      <c r="B597" s="130"/>
      <c r="L597" s="130"/>
      <c r="V597" s="130"/>
      <c r="AF597" s="130"/>
      <c r="AP597" s="130"/>
      <c r="AZ597" s="130"/>
      <c r="BA597" s="130"/>
      <c r="BJ597" s="130"/>
      <c r="BT597" s="130"/>
      <c r="CD597" s="130"/>
      <c r="CN597" s="130"/>
      <c r="CX597" s="130"/>
      <c r="DH597" s="130"/>
      <c r="DR597" s="130"/>
      <c r="EB597" s="130"/>
      <c r="EL597" s="130"/>
      <c r="EV597" s="130"/>
      <c r="FF597" s="130"/>
      <c r="FP597" s="130"/>
      <c r="FZ597" s="130"/>
      <c r="GJ597" s="130"/>
      <c r="GT597" s="130"/>
      <c r="HD597" s="130"/>
      <c r="HN597" s="130"/>
      <c r="HX597" s="130"/>
    </row>
    <row xmlns:x14ac="http://schemas.microsoft.com/office/spreadsheetml/2009/9/ac" r="598" s="3" customFormat="true" x14ac:dyDescent="0.25">
      <c r="A598" s="405"/>
      <c r="B598" s="130"/>
      <c r="L598" s="130"/>
      <c r="V598" s="130"/>
      <c r="AF598" s="130"/>
      <c r="AP598" s="130"/>
      <c r="AZ598" s="130"/>
      <c r="BA598" s="130"/>
      <c r="BJ598" s="130"/>
      <c r="BT598" s="130"/>
      <c r="CD598" s="130"/>
      <c r="CN598" s="130"/>
      <c r="CX598" s="130"/>
      <c r="DH598" s="130"/>
      <c r="DR598" s="130"/>
      <c r="EB598" s="130"/>
      <c r="EL598" s="130"/>
      <c r="EV598" s="130"/>
      <c r="FF598" s="130"/>
      <c r="FP598" s="130"/>
      <c r="FZ598" s="130"/>
      <c r="GJ598" s="130"/>
      <c r="GT598" s="130"/>
      <c r="HD598" s="130"/>
      <c r="HN598" s="130"/>
      <c r="HX598" s="130"/>
    </row>
    <row xmlns:x14ac="http://schemas.microsoft.com/office/spreadsheetml/2009/9/ac" r="599" s="3" customFormat="true" x14ac:dyDescent="0.25">
      <c r="A599" s="405"/>
      <c r="B599" s="130"/>
      <c r="L599" s="130"/>
      <c r="V599" s="130"/>
      <c r="AF599" s="130"/>
      <c r="AP599" s="130"/>
      <c r="AZ599" s="130"/>
      <c r="BA599" s="130"/>
      <c r="BJ599" s="130"/>
      <c r="BT599" s="130"/>
      <c r="CD599" s="130"/>
      <c r="CN599" s="130"/>
      <c r="CX599" s="130"/>
      <c r="DH599" s="130"/>
      <c r="DR599" s="130"/>
      <c r="EB599" s="130"/>
      <c r="EL599" s="130"/>
      <c r="EV599" s="130"/>
      <c r="FF599" s="130"/>
      <c r="FP599" s="130"/>
      <c r="FZ599" s="130"/>
      <c r="GJ599" s="130"/>
      <c r="GT599" s="130"/>
      <c r="HD599" s="130"/>
      <c r="HN599" s="130"/>
      <c r="HX599" s="130"/>
    </row>
    <row xmlns:x14ac="http://schemas.microsoft.com/office/spreadsheetml/2009/9/ac" r="600" s="3" customFormat="true" x14ac:dyDescent="0.25">
      <c r="A600" s="405"/>
      <c r="B600" s="130"/>
      <c r="L600" s="130"/>
      <c r="V600" s="130"/>
      <c r="AF600" s="130"/>
      <c r="AP600" s="130"/>
      <c r="AZ600" s="130"/>
      <c r="BA600" s="130"/>
      <c r="BJ600" s="130"/>
      <c r="BT600" s="130"/>
      <c r="CD600" s="130"/>
      <c r="CN600" s="130"/>
      <c r="CX600" s="130"/>
      <c r="DH600" s="130"/>
      <c r="DR600" s="130"/>
      <c r="EB600" s="130"/>
      <c r="EL600" s="130"/>
      <c r="EV600" s="130"/>
      <c r="FF600" s="130"/>
      <c r="FP600" s="130"/>
      <c r="FZ600" s="130"/>
      <c r="GJ600" s="130"/>
      <c r="GT600" s="130"/>
      <c r="HD600" s="130"/>
      <c r="HN600" s="130"/>
      <c r="HX600" s="130"/>
    </row>
    <row xmlns:x14ac="http://schemas.microsoft.com/office/spreadsheetml/2009/9/ac" r="601" s="3" customFormat="true" x14ac:dyDescent="0.25">
      <c r="A601" s="405"/>
      <c r="B601" s="130"/>
      <c r="L601" s="130"/>
      <c r="V601" s="130"/>
      <c r="AF601" s="130"/>
      <c r="AP601" s="130"/>
      <c r="AZ601" s="130"/>
      <c r="BA601" s="130"/>
      <c r="BJ601" s="130"/>
      <c r="BT601" s="130"/>
      <c r="CD601" s="130"/>
      <c r="CN601" s="130"/>
      <c r="CX601" s="130"/>
      <c r="DH601" s="130"/>
      <c r="DR601" s="130"/>
      <c r="EB601" s="130"/>
      <c r="EL601" s="130"/>
      <c r="EV601" s="130"/>
      <c r="FF601" s="130"/>
      <c r="FP601" s="130"/>
      <c r="FZ601" s="130"/>
      <c r="GJ601" s="130"/>
      <c r="GT601" s="130"/>
      <c r="HD601" s="130"/>
      <c r="HN601" s="130"/>
      <c r="HX601" s="130"/>
    </row>
    <row xmlns:x14ac="http://schemas.microsoft.com/office/spreadsheetml/2009/9/ac" r="602" s="3" customFormat="true" x14ac:dyDescent="0.25">
      <c r="A602" s="405"/>
      <c r="B602" s="130"/>
      <c r="L602" s="130"/>
      <c r="V602" s="130"/>
      <c r="AF602" s="130"/>
      <c r="AP602" s="130"/>
      <c r="AZ602" s="130"/>
      <c r="BA602" s="130"/>
      <c r="BJ602" s="130"/>
      <c r="BT602" s="130"/>
      <c r="CD602" s="130"/>
      <c r="CN602" s="130"/>
      <c r="CX602" s="130"/>
      <c r="DH602" s="130"/>
      <c r="DR602" s="130"/>
      <c r="EB602" s="130"/>
      <c r="EL602" s="130"/>
      <c r="EV602" s="130"/>
      <c r="FF602" s="130"/>
      <c r="FP602" s="130"/>
      <c r="FZ602" s="130"/>
      <c r="GJ602" s="130"/>
      <c r="GT602" s="130"/>
      <c r="HD602" s="130"/>
      <c r="HN602" s="130"/>
      <c r="HX602" s="130"/>
    </row>
    <row xmlns:x14ac="http://schemas.microsoft.com/office/spreadsheetml/2009/9/ac" r="603" s="3" customFormat="true" x14ac:dyDescent="0.25">
      <c r="A603" s="405"/>
      <c r="B603" s="130"/>
      <c r="L603" s="130"/>
      <c r="V603" s="130"/>
      <c r="AF603" s="130"/>
      <c r="AP603" s="130"/>
      <c r="AZ603" s="130"/>
      <c r="BA603" s="130"/>
      <c r="BJ603" s="130"/>
      <c r="BT603" s="130"/>
      <c r="CD603" s="130"/>
      <c r="CN603" s="130"/>
      <c r="CX603" s="130"/>
      <c r="DH603" s="130"/>
      <c r="DR603" s="130"/>
      <c r="EB603" s="130"/>
      <c r="EL603" s="130"/>
      <c r="EV603" s="130"/>
      <c r="FF603" s="130"/>
      <c r="FP603" s="130"/>
      <c r="FZ603" s="130"/>
      <c r="GJ603" s="130"/>
      <c r="GT603" s="130"/>
      <c r="HD603" s="130"/>
      <c r="HN603" s="130"/>
      <c r="HX603" s="130"/>
    </row>
    <row xmlns:x14ac="http://schemas.microsoft.com/office/spreadsheetml/2009/9/ac" r="604" s="3" customFormat="true" x14ac:dyDescent="0.25">
      <c r="A604" s="405"/>
      <c r="B604" s="130"/>
      <c r="L604" s="130"/>
      <c r="V604" s="130"/>
      <c r="AF604" s="130"/>
      <c r="AP604" s="130"/>
      <c r="AZ604" s="130"/>
      <c r="BA604" s="130"/>
      <c r="BJ604" s="130"/>
      <c r="BT604" s="130"/>
      <c r="CD604" s="130"/>
      <c r="CN604" s="130"/>
      <c r="CX604" s="130"/>
      <c r="DH604" s="130"/>
      <c r="DR604" s="130"/>
      <c r="EB604" s="130"/>
      <c r="EL604" s="130"/>
      <c r="EV604" s="130"/>
      <c r="FF604" s="130"/>
      <c r="FP604" s="130"/>
      <c r="FZ604" s="130"/>
      <c r="GJ604" s="130"/>
      <c r="GT604" s="130"/>
      <c r="HD604" s="130"/>
      <c r="HN604" s="130"/>
      <c r="HX604" s="130"/>
    </row>
    <row xmlns:x14ac="http://schemas.microsoft.com/office/spreadsheetml/2009/9/ac" r="605" s="3" customFormat="true" x14ac:dyDescent="0.25">
      <c r="A605" s="405"/>
      <c r="B605" s="130"/>
      <c r="L605" s="130"/>
      <c r="V605" s="130"/>
      <c r="AF605" s="130"/>
      <c r="AP605" s="130"/>
      <c r="AZ605" s="130"/>
      <c r="BA605" s="130"/>
      <c r="BJ605" s="130"/>
      <c r="BT605" s="130"/>
      <c r="CD605" s="130"/>
      <c r="CN605" s="130"/>
      <c r="CX605" s="130"/>
      <c r="DH605" s="130"/>
      <c r="DR605" s="130"/>
      <c r="EB605" s="130"/>
      <c r="EL605" s="130"/>
      <c r="EV605" s="130"/>
      <c r="FF605" s="130"/>
      <c r="FP605" s="130"/>
      <c r="FZ605" s="130"/>
      <c r="GJ605" s="130"/>
      <c r="GT605" s="130"/>
      <c r="HD605" s="130"/>
      <c r="HN605" s="130"/>
      <c r="HX605" s="130"/>
    </row>
    <row xmlns:x14ac="http://schemas.microsoft.com/office/spreadsheetml/2009/9/ac" r="606" s="3" customFormat="true" x14ac:dyDescent="0.25">
      <c r="A606" s="405"/>
      <c r="B606" s="130"/>
      <c r="L606" s="130"/>
      <c r="V606" s="130"/>
      <c r="AF606" s="130"/>
      <c r="AP606" s="130"/>
      <c r="AZ606" s="130"/>
      <c r="BA606" s="130"/>
      <c r="BJ606" s="130"/>
      <c r="BT606" s="130"/>
      <c r="CD606" s="130"/>
      <c r="CN606" s="130"/>
      <c r="CX606" s="130"/>
      <c r="DH606" s="130"/>
      <c r="DR606" s="130"/>
      <c r="EB606" s="130"/>
      <c r="EL606" s="130"/>
      <c r="EV606" s="130"/>
      <c r="FF606" s="130"/>
      <c r="FP606" s="130"/>
      <c r="FZ606" s="130"/>
      <c r="GJ606" s="130"/>
      <c r="GT606" s="130"/>
      <c r="HD606" s="130"/>
      <c r="HN606" s="130"/>
      <c r="HX606" s="130"/>
    </row>
    <row xmlns:x14ac="http://schemas.microsoft.com/office/spreadsheetml/2009/9/ac" r="607" s="3" customFormat="true" x14ac:dyDescent="0.25">
      <c r="A607" s="405"/>
      <c r="B607" s="130"/>
      <c r="L607" s="130"/>
      <c r="V607" s="130"/>
      <c r="AF607" s="130"/>
      <c r="AP607" s="130"/>
      <c r="AZ607" s="130"/>
      <c r="BA607" s="130"/>
      <c r="BJ607" s="130"/>
      <c r="BT607" s="130"/>
      <c r="CD607" s="130"/>
      <c r="CN607" s="130"/>
      <c r="CX607" s="130"/>
      <c r="DH607" s="130"/>
      <c r="DR607" s="130"/>
      <c r="EB607" s="130"/>
      <c r="EL607" s="130"/>
      <c r="EV607" s="130"/>
      <c r="FF607" s="130"/>
      <c r="FP607" s="130"/>
      <c r="FZ607" s="130"/>
      <c r="GJ607" s="130"/>
      <c r="GT607" s="130"/>
      <c r="HD607" s="130"/>
      <c r="HN607" s="130"/>
      <c r="HX607" s="130"/>
    </row>
    <row xmlns:x14ac="http://schemas.microsoft.com/office/spreadsheetml/2009/9/ac" r="608" s="3" customFormat="true" x14ac:dyDescent="0.25">
      <c r="A608" s="405"/>
      <c r="B608" s="130"/>
      <c r="L608" s="130"/>
      <c r="V608" s="130"/>
      <c r="AF608" s="130"/>
      <c r="AP608" s="130"/>
      <c r="AZ608" s="130"/>
      <c r="BA608" s="130"/>
      <c r="BJ608" s="130"/>
      <c r="BT608" s="130"/>
      <c r="CD608" s="130"/>
      <c r="CN608" s="130"/>
      <c r="CX608" s="130"/>
      <c r="DH608" s="130"/>
      <c r="DR608" s="130"/>
      <c r="EB608" s="130"/>
      <c r="EL608" s="130"/>
      <c r="EV608" s="130"/>
      <c r="FF608" s="130"/>
      <c r="FP608" s="130"/>
      <c r="FZ608" s="130"/>
      <c r="GJ608" s="130"/>
      <c r="GT608" s="130"/>
      <c r="HD608" s="130"/>
      <c r="HN608" s="130"/>
      <c r="HX608" s="130"/>
    </row>
    <row xmlns:x14ac="http://schemas.microsoft.com/office/spreadsheetml/2009/9/ac" r="609" s="3" customFormat="true" x14ac:dyDescent="0.25">
      <c r="A609" s="405"/>
      <c r="B609" s="130"/>
      <c r="L609" s="130"/>
      <c r="V609" s="130"/>
      <c r="AF609" s="130"/>
      <c r="AP609" s="130"/>
      <c r="AZ609" s="130"/>
      <c r="BA609" s="130"/>
      <c r="BJ609" s="130"/>
      <c r="BT609" s="130"/>
      <c r="CD609" s="130"/>
      <c r="CN609" s="130"/>
      <c r="CX609" s="130"/>
      <c r="DH609" s="130"/>
      <c r="DR609" s="130"/>
      <c r="EB609" s="130"/>
      <c r="EL609" s="130"/>
      <c r="EV609" s="130"/>
      <c r="FF609" s="130"/>
      <c r="FP609" s="130"/>
      <c r="FZ609" s="130"/>
      <c r="GJ609" s="130"/>
      <c r="GT609" s="130"/>
      <c r="HD609" s="130"/>
      <c r="HN609" s="130"/>
      <c r="HX609" s="130"/>
    </row>
    <row xmlns:x14ac="http://schemas.microsoft.com/office/spreadsheetml/2009/9/ac" r="610" s="3" customFormat="true" x14ac:dyDescent="0.25">
      <c r="A610" s="405"/>
      <c r="B610" s="130"/>
      <c r="L610" s="130"/>
      <c r="V610" s="130"/>
      <c r="AF610" s="130"/>
      <c r="AP610" s="130"/>
      <c r="AZ610" s="130"/>
      <c r="BA610" s="130"/>
      <c r="BJ610" s="130"/>
      <c r="BT610" s="130"/>
      <c r="CD610" s="130"/>
      <c r="CN610" s="130"/>
      <c r="CX610" s="130"/>
      <c r="DH610" s="130"/>
      <c r="DR610" s="130"/>
      <c r="EB610" s="130"/>
      <c r="EL610" s="130"/>
      <c r="EV610" s="130"/>
      <c r="FF610" s="130"/>
      <c r="FP610" s="130"/>
      <c r="FZ610" s="130"/>
      <c r="GJ610" s="130"/>
      <c r="GT610" s="130"/>
      <c r="HD610" s="130"/>
      <c r="HN610" s="130"/>
      <c r="HX610" s="130"/>
    </row>
    <row xmlns:x14ac="http://schemas.microsoft.com/office/spreadsheetml/2009/9/ac" r="611" s="3" customFormat="true" x14ac:dyDescent="0.25">
      <c r="A611" s="405"/>
      <c r="B611" s="130"/>
      <c r="L611" s="130"/>
      <c r="V611" s="130"/>
      <c r="AF611" s="130"/>
      <c r="AP611" s="130"/>
      <c r="AZ611" s="130"/>
      <c r="BA611" s="130"/>
      <c r="BJ611" s="130"/>
      <c r="BT611" s="130"/>
      <c r="CD611" s="130"/>
      <c r="CN611" s="130"/>
      <c r="CX611" s="130"/>
      <c r="DH611" s="130"/>
      <c r="DR611" s="130"/>
      <c r="EB611" s="130"/>
      <c r="EL611" s="130"/>
      <c r="EV611" s="130"/>
      <c r="FF611" s="130"/>
      <c r="FP611" s="130"/>
      <c r="FZ611" s="130"/>
      <c r="GJ611" s="130"/>
      <c r="GT611" s="130"/>
      <c r="HD611" s="130"/>
      <c r="HN611" s="130"/>
      <c r="HX611" s="130"/>
    </row>
    <row xmlns:x14ac="http://schemas.microsoft.com/office/spreadsheetml/2009/9/ac" r="612" s="3" customFormat="true" x14ac:dyDescent="0.25">
      <c r="A612" s="405"/>
      <c r="B612" s="130"/>
      <c r="L612" s="130"/>
      <c r="V612" s="130"/>
      <c r="AF612" s="130"/>
      <c r="AP612" s="130"/>
      <c r="AZ612" s="130"/>
      <c r="BA612" s="130"/>
      <c r="BJ612" s="130"/>
      <c r="BT612" s="130"/>
      <c r="CD612" s="130"/>
      <c r="CN612" s="130"/>
      <c r="CX612" s="130"/>
      <c r="DH612" s="130"/>
      <c r="DR612" s="130"/>
      <c r="EB612" s="130"/>
      <c r="EL612" s="130"/>
      <c r="EV612" s="130"/>
      <c r="FF612" s="130"/>
      <c r="FP612" s="130"/>
      <c r="FZ612" s="130"/>
      <c r="GJ612" s="130"/>
      <c r="GT612" s="130"/>
      <c r="HD612" s="130"/>
      <c r="HN612" s="130"/>
      <c r="HX612" s="130"/>
    </row>
    <row xmlns:x14ac="http://schemas.microsoft.com/office/spreadsheetml/2009/9/ac" r="613" s="3" customFormat="true" x14ac:dyDescent="0.25">
      <c r="A613" s="405"/>
      <c r="B613" s="130"/>
      <c r="L613" s="130"/>
      <c r="V613" s="130"/>
      <c r="AF613" s="130"/>
      <c r="AP613" s="130"/>
      <c r="AZ613" s="130"/>
      <c r="BA613" s="130"/>
      <c r="BJ613" s="130"/>
      <c r="BT613" s="130"/>
      <c r="CD613" s="130"/>
      <c r="CN613" s="130"/>
      <c r="CX613" s="130"/>
      <c r="DH613" s="130"/>
      <c r="DR613" s="130"/>
      <c r="EB613" s="130"/>
      <c r="EL613" s="130"/>
      <c r="EV613" s="130"/>
      <c r="FF613" s="130"/>
      <c r="FP613" s="130"/>
      <c r="FZ613" s="130"/>
      <c r="GJ613" s="130"/>
      <c r="GT613" s="130"/>
      <c r="HD613" s="130"/>
      <c r="HN613" s="130"/>
      <c r="HX613" s="130"/>
    </row>
    <row xmlns:x14ac="http://schemas.microsoft.com/office/spreadsheetml/2009/9/ac" r="614" s="3" customFormat="true" x14ac:dyDescent="0.25">
      <c r="A614" s="405"/>
      <c r="B614" s="130"/>
      <c r="L614" s="130"/>
      <c r="V614" s="130"/>
      <c r="AF614" s="130"/>
      <c r="AP614" s="130"/>
      <c r="AZ614" s="130"/>
      <c r="BA614" s="130"/>
      <c r="BJ614" s="130"/>
      <c r="BT614" s="130"/>
      <c r="CD614" s="130"/>
      <c r="CN614" s="130"/>
      <c r="CX614" s="130"/>
      <c r="DH614" s="130"/>
      <c r="DR614" s="130"/>
      <c r="EB614" s="130"/>
      <c r="EL614" s="130"/>
      <c r="EV614" s="130"/>
      <c r="FF614" s="130"/>
      <c r="FP614" s="130"/>
      <c r="FZ614" s="130"/>
      <c r="GJ614" s="130"/>
      <c r="GT614" s="130"/>
      <c r="HD614" s="130"/>
      <c r="HN614" s="130"/>
      <c r="HX614" s="130"/>
    </row>
    <row xmlns:x14ac="http://schemas.microsoft.com/office/spreadsheetml/2009/9/ac" r="615" s="3" customFormat="true" x14ac:dyDescent="0.25">
      <c r="A615" s="405"/>
      <c r="B615" s="130"/>
      <c r="L615" s="130"/>
      <c r="V615" s="130"/>
      <c r="AF615" s="130"/>
      <c r="AP615" s="130"/>
      <c r="AZ615" s="130"/>
      <c r="BA615" s="130"/>
      <c r="BJ615" s="130"/>
      <c r="BT615" s="130"/>
      <c r="CD615" s="130"/>
      <c r="CN615" s="130"/>
      <c r="CX615" s="130"/>
      <c r="DH615" s="130"/>
      <c r="DR615" s="130"/>
      <c r="EB615" s="130"/>
      <c r="EL615" s="130"/>
      <c r="EV615" s="130"/>
      <c r="FF615" s="130"/>
      <c r="FP615" s="130"/>
      <c r="FZ615" s="130"/>
      <c r="GJ615" s="130"/>
      <c r="GT615" s="130"/>
      <c r="HD615" s="130"/>
      <c r="HN615" s="130"/>
      <c r="HX615" s="130"/>
    </row>
    <row xmlns:x14ac="http://schemas.microsoft.com/office/spreadsheetml/2009/9/ac" r="616" s="3" customFormat="true" x14ac:dyDescent="0.25">
      <c r="A616" s="405"/>
      <c r="B616" s="130"/>
      <c r="L616" s="130"/>
      <c r="V616" s="130"/>
      <c r="AF616" s="130"/>
      <c r="AP616" s="130"/>
      <c r="AZ616" s="130"/>
      <c r="BA616" s="130"/>
      <c r="BJ616" s="130"/>
      <c r="BT616" s="130"/>
      <c r="CD616" s="130"/>
      <c r="CN616" s="130"/>
      <c r="CX616" s="130"/>
      <c r="DH616" s="130"/>
      <c r="DR616" s="130"/>
      <c r="EB616" s="130"/>
      <c r="EL616" s="130"/>
      <c r="EV616" s="130"/>
      <c r="FF616" s="130"/>
      <c r="FP616" s="130"/>
      <c r="FZ616" s="130"/>
      <c r="GJ616" s="130"/>
      <c r="GT616" s="130"/>
      <c r="HD616" s="130"/>
      <c r="HN616" s="130"/>
      <c r="HX616" s="130"/>
    </row>
    <row xmlns:x14ac="http://schemas.microsoft.com/office/spreadsheetml/2009/9/ac" r="617" s="3" customFormat="true" x14ac:dyDescent="0.25">
      <c r="A617" s="405"/>
      <c r="B617" s="130"/>
      <c r="L617" s="130"/>
      <c r="V617" s="130"/>
      <c r="AF617" s="130"/>
      <c r="AP617" s="130"/>
      <c r="AZ617" s="130"/>
      <c r="BA617" s="130"/>
      <c r="BJ617" s="130"/>
      <c r="BT617" s="130"/>
      <c r="CD617" s="130"/>
      <c r="CN617" s="130"/>
      <c r="CX617" s="130"/>
      <c r="DH617" s="130"/>
      <c r="DR617" s="130"/>
      <c r="EB617" s="130"/>
      <c r="EL617" s="130"/>
      <c r="EV617" s="130"/>
      <c r="FF617" s="130"/>
      <c r="FP617" s="130"/>
      <c r="FZ617" s="130"/>
      <c r="GJ617" s="130"/>
      <c r="GT617" s="130"/>
      <c r="HD617" s="130"/>
      <c r="HN617" s="130"/>
      <c r="HX617" s="130"/>
    </row>
    <row xmlns:x14ac="http://schemas.microsoft.com/office/spreadsheetml/2009/9/ac" r="618" s="3" customFormat="true" x14ac:dyDescent="0.25">
      <c r="A618" s="405"/>
      <c r="B618" s="130"/>
      <c r="L618" s="130"/>
      <c r="V618" s="130"/>
      <c r="AF618" s="130"/>
      <c r="AP618" s="130"/>
      <c r="AZ618" s="130"/>
      <c r="BA618" s="130"/>
      <c r="BJ618" s="130"/>
      <c r="BT618" s="130"/>
      <c r="CD618" s="130"/>
      <c r="CN618" s="130"/>
      <c r="CX618" s="130"/>
      <c r="DH618" s="130"/>
      <c r="DR618" s="130"/>
      <c r="EB618" s="130"/>
      <c r="EL618" s="130"/>
      <c r="EV618" s="130"/>
      <c r="FF618" s="130"/>
      <c r="FP618" s="130"/>
      <c r="FZ618" s="130"/>
      <c r="GJ618" s="130"/>
      <c r="GT618" s="130"/>
      <c r="HD618" s="130"/>
      <c r="HN618" s="130"/>
      <c r="HX618" s="130"/>
    </row>
    <row xmlns:x14ac="http://schemas.microsoft.com/office/spreadsheetml/2009/9/ac" r="619" s="3" customFormat="true" x14ac:dyDescent="0.25">
      <c r="A619" s="405"/>
      <c r="B619" s="130"/>
      <c r="L619" s="130"/>
      <c r="V619" s="130"/>
      <c r="AF619" s="130"/>
      <c r="AP619" s="130"/>
      <c r="AZ619" s="130"/>
      <c r="BA619" s="130"/>
      <c r="BJ619" s="130"/>
      <c r="BT619" s="130"/>
      <c r="CD619" s="130"/>
      <c r="CN619" s="130"/>
      <c r="CX619" s="130"/>
      <c r="DH619" s="130"/>
      <c r="DR619" s="130"/>
      <c r="EB619" s="130"/>
      <c r="EL619" s="130"/>
      <c r="EV619" s="130"/>
      <c r="FF619" s="130"/>
      <c r="FP619" s="130"/>
      <c r="FZ619" s="130"/>
      <c r="GJ619" s="130"/>
      <c r="GT619" s="130"/>
      <c r="HD619" s="130"/>
      <c r="HN619" s="130"/>
      <c r="HX619" s="130"/>
    </row>
    <row xmlns:x14ac="http://schemas.microsoft.com/office/spreadsheetml/2009/9/ac" r="620" s="3" customFormat="true" x14ac:dyDescent="0.25">
      <c r="A620" s="405"/>
      <c r="B620" s="130"/>
      <c r="L620" s="130"/>
      <c r="V620" s="130"/>
      <c r="AF620" s="130"/>
      <c r="AP620" s="130"/>
      <c r="AZ620" s="130"/>
      <c r="BA620" s="130"/>
      <c r="BJ620" s="130"/>
      <c r="BT620" s="130"/>
      <c r="CD620" s="130"/>
      <c r="CN620" s="130"/>
      <c r="CX620" s="130"/>
      <c r="DH620" s="130"/>
      <c r="DR620" s="130"/>
      <c r="EB620" s="130"/>
      <c r="EL620" s="130"/>
      <c r="EV620" s="130"/>
      <c r="FF620" s="130"/>
      <c r="FP620" s="130"/>
      <c r="FZ620" s="130"/>
      <c r="GJ620" s="130"/>
      <c r="GT620" s="130"/>
      <c r="HD620" s="130"/>
      <c r="HN620" s="130"/>
      <c r="HX620" s="130"/>
    </row>
    <row xmlns:x14ac="http://schemas.microsoft.com/office/spreadsheetml/2009/9/ac" r="621" s="3" customFormat="true" x14ac:dyDescent="0.25">
      <c r="A621" s="405"/>
      <c r="B621" s="130"/>
      <c r="L621" s="130"/>
      <c r="V621" s="130"/>
      <c r="AF621" s="130"/>
      <c r="AP621" s="130"/>
      <c r="AZ621" s="130"/>
      <c r="BA621" s="130"/>
      <c r="BJ621" s="130"/>
      <c r="BT621" s="130"/>
      <c r="CD621" s="130"/>
      <c r="CN621" s="130"/>
      <c r="CX621" s="130"/>
      <c r="DH621" s="130"/>
      <c r="DR621" s="130"/>
      <c r="EB621" s="130"/>
      <c r="EL621" s="130"/>
      <c r="EV621" s="130"/>
      <c r="FF621" s="130"/>
      <c r="FP621" s="130"/>
      <c r="FZ621" s="130"/>
      <c r="GJ621" s="130"/>
      <c r="GT621" s="130"/>
      <c r="HD621" s="130"/>
      <c r="HN621" s="130"/>
      <c r="HX621" s="130"/>
    </row>
    <row xmlns:x14ac="http://schemas.microsoft.com/office/spreadsheetml/2009/9/ac" r="622" s="3" customFormat="true" x14ac:dyDescent="0.25">
      <c r="A622" s="405"/>
      <c r="B622" s="130"/>
      <c r="L622" s="130"/>
      <c r="V622" s="130"/>
      <c r="AF622" s="130"/>
      <c r="AP622" s="130"/>
      <c r="AZ622" s="130"/>
      <c r="BA622" s="130"/>
      <c r="BJ622" s="130"/>
      <c r="BT622" s="130"/>
      <c r="CD622" s="130"/>
      <c r="CN622" s="130"/>
      <c r="CX622" s="130"/>
      <c r="DH622" s="130"/>
      <c r="DR622" s="130"/>
      <c r="EB622" s="130"/>
      <c r="EL622" s="130"/>
      <c r="EV622" s="130"/>
      <c r="FF622" s="130"/>
      <c r="FP622" s="130"/>
      <c r="FZ622" s="130"/>
      <c r="GJ622" s="130"/>
      <c r="GT622" s="130"/>
      <c r="HD622" s="130"/>
      <c r="HN622" s="130"/>
      <c r="HX622" s="130"/>
    </row>
  </sheetData>
  <mergeCells count="13">
    <mergeCell ref="CY10:DE10"/>
    <mergeCell ref="DI10:DO10"/>
    <mergeCell ref="CO10:CU10"/>
    <mergeCell ref="CE10:CK10"/>
    <mergeCell ref="BU10:CA10"/>
    <mergeCell ref="AQ10:AW10"/>
    <mergeCell ref="BA10:BG10"/>
    <mergeCell ref="BK10:BQ10"/>
    <mergeCell ref="A2:A3"/>
    <mergeCell ref="C10:I10"/>
    <mergeCell ref="M10:S10"/>
    <mergeCell ref="W10:AC10"/>
    <mergeCell ref="AG10:AM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 ref="A14" location="myrangeH10" display="myrangeH10"/>
    <hyperlink ref="A15" location="myrangeH11" display="myrangeH11"/>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7"/>
    <col min="3" max="7" width="11.75" style="117" customWidth="true"/>
    <col min="8" max="16384" width="9" style="117"/>
  </cols>
  <sheetData>
    <row xmlns:x14ac="http://schemas.microsoft.com/office/spreadsheetml/2009/9/ac" r="2" ht="20.25" x14ac:dyDescent="0.2">
      <c r="B2" s="113" t="str">
        <f>+Introduction!C7</f>
        <v>Peru</v>
      </c>
      <c r="C2" s="114"/>
      <c r="D2" s="115"/>
      <c r="E2" s="115"/>
      <c r="F2" s="115"/>
      <c r="G2" s="116"/>
    </row>
    <row xmlns:x14ac="http://schemas.microsoft.com/office/spreadsheetml/2009/9/ac" r="3" x14ac:dyDescent="0.2">
      <c r="B3" s="599" t="s">
        <v>192</v>
      </c>
      <c r="C3" s="599"/>
      <c r="D3" s="599"/>
      <c r="E3" s="599"/>
      <c r="F3" s="599"/>
      <c r="G3" s="600"/>
    </row>
    <row xmlns:x14ac="http://schemas.microsoft.com/office/spreadsheetml/2009/9/ac" r="4" ht="13.5" x14ac:dyDescent="0.2">
      <c r="B4" s="118" t="s">
        <v>4</v>
      </c>
      <c r="C4" s="118" t="s">
        <v>58</v>
      </c>
      <c r="D4" s="118" t="s">
        <v>62</v>
      </c>
      <c r="E4" s="118" t="s">
        <v>59</v>
      </c>
      <c r="F4" s="118" t="s">
        <v>60</v>
      </c>
      <c r="G4" s="118" t="s">
        <v>61</v>
      </c>
    </row>
    <row xmlns:x14ac="http://schemas.microsoft.com/office/spreadsheetml/2009/9/ac" r="5" x14ac:dyDescent="0.2">
      <c r="B5" s="806">
        <v>2000</v>
      </c>
      <c r="C5" s="950">
        <v>8523724</v>
      </c>
      <c r="D5" s="951">
        <v>73.041999816894531</v>
      </c>
      <c r="E5" s="952">
        <v>1864541</v>
      </c>
      <c r="F5" s="953">
        <v>3714901</v>
      </c>
      <c r="G5" s="954">
        <v>2944282</v>
      </c>
    </row>
    <row xmlns:x14ac="http://schemas.microsoft.com/office/spreadsheetml/2009/9/ac" r="6" x14ac:dyDescent="0.2">
      <c r="B6" s="812">
        <v>2001</v>
      </c>
      <c r="C6" s="955">
        <v>8529719</v>
      </c>
      <c r="D6" s="956">
        <v>73.448005676269531</v>
      </c>
      <c r="E6" s="957">
        <v>1852437</v>
      </c>
      <c r="F6" s="958">
        <v>3706599</v>
      </c>
      <c r="G6" s="959">
        <v>2970683</v>
      </c>
    </row>
    <row xmlns:x14ac="http://schemas.microsoft.com/office/spreadsheetml/2009/9/ac" r="7" x14ac:dyDescent="0.2">
      <c r="B7" s="818">
        <v>2002</v>
      </c>
      <c r="C7" s="960">
        <v>8513936</v>
      </c>
      <c r="D7" s="961">
        <v>73.849998474121094</v>
      </c>
      <c r="E7" s="962">
        <v>1839641</v>
      </c>
      <c r="F7" s="963">
        <v>3687477</v>
      </c>
      <c r="G7" s="964">
        <v>2986818</v>
      </c>
    </row>
    <row xmlns:x14ac="http://schemas.microsoft.com/office/spreadsheetml/2009/9/ac" r="8" x14ac:dyDescent="0.2">
      <c r="B8" s="824">
        <v>2003</v>
      </c>
      <c r="C8" s="965">
        <v>8480110</v>
      </c>
      <c r="D8" s="966">
        <v>74.249000549316406</v>
      </c>
      <c r="E8" s="967">
        <v>1827894</v>
      </c>
      <c r="F8" s="968">
        <v>3658312</v>
      </c>
      <c r="G8" s="969">
        <v>2993904</v>
      </c>
    </row>
    <row xmlns:x14ac="http://schemas.microsoft.com/office/spreadsheetml/2009/9/ac" r="9" x14ac:dyDescent="0.2">
      <c r="B9" s="830">
        <v>2004</v>
      </c>
      <c r="C9" s="970">
        <v>8433713</v>
      </c>
      <c r="D9" s="971">
        <v>74.643997192382813</v>
      </c>
      <c r="E9" s="972">
        <v>1818899</v>
      </c>
      <c r="F9" s="973">
        <v>3621737</v>
      </c>
      <c r="G9" s="974">
        <v>2993077</v>
      </c>
    </row>
    <row xmlns:x14ac="http://schemas.microsoft.com/office/spreadsheetml/2009/9/ac" r="10" x14ac:dyDescent="0.2">
      <c r="B10" s="836">
        <v>2005</v>
      </c>
      <c r="C10" s="975">
        <v>8369778</v>
      </c>
      <c r="D10" s="976">
        <v>75.03399658203125</v>
      </c>
      <c r="E10" s="977">
        <v>1802402</v>
      </c>
      <c r="F10" s="978">
        <v>3583857</v>
      </c>
      <c r="G10" s="979">
        <v>2983519</v>
      </c>
    </row>
    <row xmlns:x14ac="http://schemas.microsoft.com/office/spreadsheetml/2009/9/ac" r="11" x14ac:dyDescent="0.2">
      <c r="B11" s="842">
        <v>2006</v>
      </c>
      <c r="C11" s="980">
        <v>8292948</v>
      </c>
      <c r="D11" s="981">
        <v>75.420997619628906</v>
      </c>
      <c r="E11" s="982">
        <v>1785267</v>
      </c>
      <c r="F11" s="983">
        <v>3544187</v>
      </c>
      <c r="G11" s="984">
        <v>2963494</v>
      </c>
    </row>
    <row xmlns:x14ac="http://schemas.microsoft.com/office/spreadsheetml/2009/9/ac" r="12" x14ac:dyDescent="0.2">
      <c r="B12" s="848">
        <v>2007</v>
      </c>
      <c r="C12" s="985">
        <v>8215170</v>
      </c>
      <c r="D12" s="986">
        <v>75.803001403808594</v>
      </c>
      <c r="E12" s="987">
        <v>1770108</v>
      </c>
      <c r="F12" s="988">
        <v>3507819</v>
      </c>
      <c r="G12" s="989">
        <v>2937243</v>
      </c>
    </row>
    <row xmlns:x14ac="http://schemas.microsoft.com/office/spreadsheetml/2009/9/ac" r="13" x14ac:dyDescent="0.2">
      <c r="B13" s="854">
        <v>2008</v>
      </c>
      <c r="C13" s="990">
        <v>8146420</v>
      </c>
      <c r="D13" s="991">
        <v>76.052001953125</v>
      </c>
      <c r="E13" s="992">
        <v>1775619</v>
      </c>
      <c r="F13" s="993">
        <v>3466580</v>
      </c>
      <c r="G13" s="994">
        <v>2904221</v>
      </c>
    </row>
    <row xmlns:x14ac="http://schemas.microsoft.com/office/spreadsheetml/2009/9/ac" r="14" x14ac:dyDescent="0.2">
      <c r="B14" s="860">
        <v>2009</v>
      </c>
      <c r="C14" s="995">
        <v>8063754</v>
      </c>
      <c r="D14" s="996">
        <v>76.240997314453125</v>
      </c>
      <c r="E14" s="997">
        <v>1795085</v>
      </c>
      <c r="F14" s="998">
        <v>3422739</v>
      </c>
      <c r="G14" s="999">
        <v>2845930</v>
      </c>
    </row>
    <row xmlns:x14ac="http://schemas.microsoft.com/office/spreadsheetml/2009/9/ac" r="15" x14ac:dyDescent="0.2">
      <c r="B15" s="866">
        <v>2010</v>
      </c>
      <c r="C15" s="1000">
        <v>8004867</v>
      </c>
      <c r="D15" s="1001">
        <v>76.430000305175781</v>
      </c>
      <c r="E15" s="1002">
        <v>1817685</v>
      </c>
      <c r="F15" s="1003">
        <v>3394058</v>
      </c>
      <c r="G15" s="1004">
        <v>2793124</v>
      </c>
    </row>
    <row xmlns:x14ac="http://schemas.microsoft.com/office/spreadsheetml/2009/9/ac" r="16" x14ac:dyDescent="0.2">
      <c r="B16" s="872">
        <v>2011</v>
      </c>
      <c r="C16" s="1005">
        <v>7971594</v>
      </c>
      <c r="D16" s="1006">
        <v>76.61700439453125</v>
      </c>
      <c r="E16" s="1007">
        <v>1831013</v>
      </c>
      <c r="F16" s="1008">
        <v>3389882</v>
      </c>
      <c r="G16" s="1009">
        <v>2750699</v>
      </c>
    </row>
    <row xmlns:x14ac="http://schemas.microsoft.com/office/spreadsheetml/2009/9/ac" r="17" x14ac:dyDescent="0.2">
      <c r="B17" s="878">
        <v>2012</v>
      </c>
      <c r="C17" s="1010">
        <v>7957990</v>
      </c>
      <c r="D17" s="1011">
        <v>76.804000854492188</v>
      </c>
      <c r="E17" s="1012">
        <v>1831305</v>
      </c>
      <c r="F17" s="1013">
        <v>3406389</v>
      </c>
      <c r="G17" s="1014">
        <v>2720296</v>
      </c>
    </row>
    <row xmlns:x14ac="http://schemas.microsoft.com/office/spreadsheetml/2009/9/ac" r="18" x14ac:dyDescent="0.2">
      <c r="B18" s="884">
        <v>2013</v>
      </c>
      <c r="C18" s="1015">
        <v>7964698</v>
      </c>
      <c r="D18" s="1016">
        <v>76.988998413085938</v>
      </c>
      <c r="E18" s="1017">
        <v>1825466</v>
      </c>
      <c r="F18" s="1018">
        <v>3435644</v>
      </c>
      <c r="G18" s="1019">
        <v>2703588</v>
      </c>
    </row>
    <row xmlns:x14ac="http://schemas.microsoft.com/office/spreadsheetml/2009/9/ac" r="19" x14ac:dyDescent="0.2">
      <c r="B19" s="890">
        <v>2014</v>
      </c>
      <c r="C19" s="1020">
        <v>7984033</v>
      </c>
      <c r="D19" s="1021">
        <v>77.173004150390625</v>
      </c>
      <c r="E19" s="1022">
        <v>1815731</v>
      </c>
      <c r="F19" s="1023">
        <v>3478489</v>
      </c>
      <c r="G19" s="1024">
        <v>2689813</v>
      </c>
    </row>
    <row xmlns:x14ac="http://schemas.microsoft.com/office/spreadsheetml/2009/9/ac" r="20" x14ac:dyDescent="0.2">
      <c r="B20" s="896">
        <v>2015</v>
      </c>
      <c r="C20" s="1025">
        <v>8024967</v>
      </c>
      <c r="D20" s="1026">
        <v>77.357002258300781</v>
      </c>
      <c r="E20" s="1027">
        <v>1808265</v>
      </c>
      <c r="F20" s="1028">
        <v>3524247</v>
      </c>
      <c r="G20" s="1029">
        <v>2692455</v>
      </c>
    </row>
    <row xmlns:x14ac="http://schemas.microsoft.com/office/spreadsheetml/2009/9/ac" r="21" x14ac:dyDescent="0.2">
      <c r="B21" s="902">
        <v>2016</v>
      </c>
      <c r="C21" s="1030">
        <v>8082565</v>
      </c>
      <c r="D21" s="1031">
        <v>77.53900146484375</v>
      </c>
      <c r="E21" s="1032">
        <v>1793626</v>
      </c>
      <c r="F21" s="1033">
        <v>3572746</v>
      </c>
      <c r="G21" s="1034">
        <v>2716193</v>
      </c>
    </row>
    <row xmlns:x14ac="http://schemas.microsoft.com/office/spreadsheetml/2009/9/ac" r="22" x14ac:dyDescent="0.2">
      <c r="B22" s="908">
        <v>2017</v>
      </c>
      <c r="C22" s="1035">
        <v>8161464</v>
      </c>
      <c r="D22" s="1036">
        <v>77.720001220703125</v>
      </c>
      <c r="E22" s="1037">
        <v>1776020</v>
      </c>
      <c r="F22" s="1038">
        <v>3615900</v>
      </c>
      <c r="G22" s="1039">
        <v>2769544</v>
      </c>
    </row>
    <row xmlns:x14ac="http://schemas.microsoft.com/office/spreadsheetml/2009/9/ac" r="23" x14ac:dyDescent="0.2">
      <c r="B23" s="914">
        <v>2018</v>
      </c>
      <c r="C23" s="1040">
        <v>8199410</v>
      </c>
      <c r="D23" s="1041">
        <v>77.907005310058594</v>
      </c>
      <c r="E23" s="1042">
        <v>1752286</v>
      </c>
      <c r="F23" s="1043">
        <v>3627951</v>
      </c>
      <c r="G23" s="1044">
        <v>2819173</v>
      </c>
    </row>
    <row xmlns:x14ac="http://schemas.microsoft.com/office/spreadsheetml/2009/9/ac" r="24" x14ac:dyDescent="0.2">
      <c r="B24" s="920">
        <v>2019</v>
      </c>
      <c r="C24" s="1045">
        <v>8256305</v>
      </c>
      <c r="D24" s="1046">
        <v>78.0989990234375</v>
      </c>
      <c r="E24" s="1047">
        <v>1739074</v>
      </c>
      <c r="F24" s="1048">
        <v>3625008</v>
      </c>
      <c r="G24" s="1049">
        <v>2892223</v>
      </c>
    </row>
    <row xmlns:x14ac="http://schemas.microsoft.com/office/spreadsheetml/2009/9/ac" r="25" x14ac:dyDescent="0.2">
      <c r="B25" s="926">
        <v>2020</v>
      </c>
      <c r="C25" s="1050">
        <v>8284852</v>
      </c>
      <c r="D25" s="1051">
        <v>78.297004699707031</v>
      </c>
      <c r="E25" s="1052">
        <v>1729175</v>
      </c>
      <c r="F25" s="1053">
        <v>3605786</v>
      </c>
      <c r="G25" s="1054">
        <v>2949891</v>
      </c>
    </row>
    <row xmlns:x14ac="http://schemas.microsoft.com/office/spreadsheetml/2009/9/ac" r="26" x14ac:dyDescent="0.2">
      <c r="B26" s="932">
        <v>2021</v>
      </c>
      <c r="C26" s="1055">
        <v>8301188</v>
      </c>
      <c r="D26" s="1056">
        <v>78.5</v>
      </c>
      <c r="E26" s="1057">
        <v>1726942</v>
      </c>
      <c r="F26" s="1058">
        <v>3580065</v>
      </c>
      <c r="G26" s="1059">
        <v>2994181</v>
      </c>
    </row>
    <row xmlns:x14ac="http://schemas.microsoft.com/office/spreadsheetml/2009/9/ac" r="27" x14ac:dyDescent="0.2">
      <c r="B27" s="938">
        <v>2022</v>
      </c>
      <c r="C27" s="939">
        <v>8304367</v>
      </c>
      <c r="D27" s="940">
        <v>78.708000183105469</v>
      </c>
      <c r="E27" s="941">
        <v>1733189</v>
      </c>
      <c r="F27" s="942">
        <v>3547181</v>
      </c>
      <c r="G27" s="943">
        <v>3023997</v>
      </c>
    </row>
    <row xmlns:x14ac="http://schemas.microsoft.com/office/spreadsheetml/2009/9/ac" r="28" x14ac:dyDescent="0.2">
      <c r="B28" s="944">
        <v>2023</v>
      </c>
      <c r="C28" s="945">
        <v>8287779</v>
      </c>
      <c r="D28" s="946">
        <v>78.9219970703125</v>
      </c>
      <c r="E28" s="947">
        <v>1744170</v>
      </c>
      <c r="F28" s="948">
        <v>3512883</v>
      </c>
      <c r="G28" s="949">
        <v>3030726</v>
      </c>
    </row>
    <row xmlns:x14ac="http://schemas.microsoft.com/office/spreadsheetml/2009/9/ac" r="29" x14ac:dyDescent="0.2">
      <c r="B29" s="211">
        <v>2024</v>
      </c>
      <c r="C29" s="375"/>
      <c r="D29" s="376"/>
      <c r="E29" s="377"/>
      <c r="F29" s="378"/>
      <c r="G29" s="379"/>
    </row>
    <row xmlns:x14ac="http://schemas.microsoft.com/office/spreadsheetml/2009/9/ac" r="30" x14ac:dyDescent="0.2">
      <c r="B30" s="210">
        <v>2025</v>
      </c>
      <c r="C30" s="375"/>
      <c r="D30" s="376"/>
      <c r="E30" s="377"/>
      <c r="F30" s="378"/>
      <c r="G30" s="379"/>
    </row>
    <row xmlns:x14ac="http://schemas.microsoft.com/office/spreadsheetml/2009/9/ac" r="31" x14ac:dyDescent="0.2">
      <c r="B31" s="211">
        <v>2026</v>
      </c>
      <c r="C31" s="375"/>
      <c r="D31" s="376"/>
      <c r="E31" s="377"/>
      <c r="F31" s="378"/>
      <c r="G31" s="379"/>
    </row>
    <row xmlns:x14ac="http://schemas.microsoft.com/office/spreadsheetml/2009/9/ac" r="32" x14ac:dyDescent="0.2">
      <c r="B32" s="210">
        <v>2027</v>
      </c>
      <c r="C32" s="375"/>
      <c r="D32" s="376"/>
      <c r="E32" s="377"/>
      <c r="F32" s="378"/>
      <c r="G32" s="379"/>
    </row>
    <row xmlns:x14ac="http://schemas.microsoft.com/office/spreadsheetml/2009/9/ac" r="33" x14ac:dyDescent="0.2">
      <c r="B33" s="211">
        <v>2028</v>
      </c>
      <c r="C33" s="375"/>
      <c r="D33" s="376"/>
      <c r="E33" s="377"/>
      <c r="F33" s="378"/>
      <c r="G33" s="379"/>
    </row>
    <row xmlns:x14ac="http://schemas.microsoft.com/office/spreadsheetml/2009/9/ac" r="34" x14ac:dyDescent="0.2">
      <c r="B34" s="210">
        <v>2029</v>
      </c>
      <c r="C34" s="375"/>
      <c r="D34" s="376"/>
      <c r="E34" s="377"/>
      <c r="F34" s="378"/>
      <c r="G34" s="379"/>
    </row>
    <row xmlns:x14ac="http://schemas.microsoft.com/office/spreadsheetml/2009/9/ac" r="35" x14ac:dyDescent="0.2">
      <c r="B35" s="211">
        <v>2030</v>
      </c>
      <c r="C35" s="215"/>
      <c r="D35" s="212"/>
      <c r="E35" s="216"/>
      <c r="F35" s="213"/>
      <c r="G35" s="214"/>
    </row>
    <row xmlns:x14ac="http://schemas.microsoft.com/office/spreadsheetml/2009/9/ac" r="36" ht="14.25" x14ac:dyDescent="0.2">
      <c r="B36" s="121" t="s">
        <v>204</v>
      </c>
      <c r="G36" s="119"/>
    </row>
    <row xmlns:x14ac="http://schemas.microsoft.com/office/spreadsheetml/2009/9/ac" r="37" ht="14.25" x14ac:dyDescent="0.2">
      <c r="B37" s="121" t="s">
        <v>226</v>
      </c>
    </row>
    <row xmlns:x14ac="http://schemas.microsoft.com/office/spreadsheetml/2009/9/ac" r="38" ht="14.25" x14ac:dyDescent="0.2">
      <c r="B38" s="121" t="s">
        <v>327</v>
      </c>
    </row>
    <row xmlns:x14ac="http://schemas.microsoft.com/office/spreadsheetml/2009/9/ac" r="39" x14ac:dyDescent="0.2">
      <c r="B39" s="434" t="s">
        <v>227</v>
      </c>
    </row>
    <row xmlns:x14ac="http://schemas.microsoft.com/office/spreadsheetml/2009/9/ac" r="41" x14ac:dyDescent="0.2">
      <c r="B41" s="120"/>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37660-3364-4BC2-9156-2E5FD96236F2}">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90" customWidth="true"/>
  </cols>
  <sheetData>
    <row xmlns:x14ac="http://schemas.microsoft.com/office/spreadsheetml/2009/9/ac" r="2" ht="33" customHeight="true" x14ac:dyDescent="0.25">
      <c r="B2" s="601" t="s">
        <v>261</v>
      </c>
      <c r="C2" s="601"/>
    </row>
    <row xmlns:x14ac="http://schemas.microsoft.com/office/spreadsheetml/2009/9/ac" r="3" ht="6" customHeight="true" x14ac:dyDescent="0.25">
      <c r="B3" s="389"/>
    </row>
    <row xmlns:x14ac="http://schemas.microsoft.com/office/spreadsheetml/2009/9/ac" r="4" ht="30" customHeight="true" x14ac:dyDescent="0.25">
      <c r="B4" s="391" t="s">
        <v>262</v>
      </c>
      <c r="C4" s="392" t="s">
        <v>263</v>
      </c>
    </row>
    <row xmlns:x14ac="http://schemas.microsoft.com/office/spreadsheetml/2009/9/ac" r="5" ht="30" customHeight="true" x14ac:dyDescent="0.25">
      <c r="B5" s="391" t="s">
        <v>48</v>
      </c>
      <c r="C5" s="392" t="s">
        <v>264</v>
      </c>
    </row>
    <row xmlns:x14ac="http://schemas.microsoft.com/office/spreadsheetml/2009/9/ac" r="6" ht="30" customHeight="true" x14ac:dyDescent="0.25">
      <c r="B6" s="391" t="s">
        <v>265</v>
      </c>
      <c r="C6" s="392" t="s">
        <v>266</v>
      </c>
    </row>
    <row xmlns:x14ac="http://schemas.microsoft.com/office/spreadsheetml/2009/9/ac" r="7" ht="30" customHeight="true" x14ac:dyDescent="0.25">
      <c r="B7" s="391" t="s">
        <v>267</v>
      </c>
      <c r="C7" s="392" t="s">
        <v>268</v>
      </c>
    </row>
    <row xmlns:x14ac="http://schemas.microsoft.com/office/spreadsheetml/2009/9/ac" r="8" ht="30" customHeight="true" x14ac:dyDescent="0.25">
      <c r="B8" s="391" t="s">
        <v>131</v>
      </c>
      <c r="C8" s="392" t="s">
        <v>269</v>
      </c>
    </row>
    <row xmlns:x14ac="http://schemas.microsoft.com/office/spreadsheetml/2009/9/ac" r="9" ht="30" customHeight="true" x14ac:dyDescent="0.25">
      <c r="B9" s="391" t="s">
        <v>270</v>
      </c>
      <c r="C9" s="392" t="s">
        <v>271</v>
      </c>
    </row>
    <row xmlns:x14ac="http://schemas.microsoft.com/office/spreadsheetml/2009/9/ac" r="10" ht="30" customHeight="true" x14ac:dyDescent="0.25">
      <c r="B10" s="391" t="s">
        <v>135</v>
      </c>
      <c r="C10" s="392" t="s">
        <v>272</v>
      </c>
    </row>
    <row xmlns:x14ac="http://schemas.microsoft.com/office/spreadsheetml/2009/9/ac" r="11" s="395" customFormat="true" ht="6.75" customHeight="true" x14ac:dyDescent="0.25">
      <c r="B11" s="393"/>
      <c r="C11" s="394"/>
    </row>
    <row xmlns:x14ac="http://schemas.microsoft.com/office/spreadsheetml/2009/9/ac" r="12" s="397" customFormat="true" ht="11.25" x14ac:dyDescent="0.2">
      <c r="B12" s="396" t="s">
        <v>273</v>
      </c>
    </row>
    <row xmlns:x14ac="http://schemas.microsoft.com/office/spreadsheetml/2009/9/ac" r="13" x14ac:dyDescent="0.25">
      <c r="B13" s="396" t="s">
        <v>292</v>
      </c>
    </row>
    <row xmlns:x14ac="http://schemas.microsoft.com/office/spreadsheetml/2009/9/ac" r="14" x14ac:dyDescent="0.25">
      <c r="B14" s="398" t="s">
        <v>274</v>
      </c>
    </row>
    <row xmlns:x14ac="http://schemas.microsoft.com/office/spreadsheetml/2009/9/ac" r="15" ht="76.5" customHeight="true" x14ac:dyDescent="0.25">
      <c r="B15" s="602" t="s">
        <v>275</v>
      </c>
      <c r="C15" s="602"/>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D76D6-7BBC-496F-962F-398994907995}">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604" customWidth="true"/>
    <col min="2" max="2" width="12.375" style="604" customWidth="true"/>
    <col min="3" max="8" width="9" style="604" customWidth="true"/>
    <col min="9" max="9" width="12.375" style="604" customWidth="true"/>
    <col min="10" max="15" width="9" style="604" customWidth="true"/>
    <col min="16" max="16" width="12.375" style="604" customWidth="true"/>
    <col min="17" max="22" width="9" style="604" customWidth="true"/>
    <col min="23" max="38" width="9" style="604"/>
    <col min="39" max="16384" width="9" style="612"/>
  </cols>
  <sheetData>
    <row xmlns:x14ac="http://schemas.microsoft.com/office/spreadsheetml/2009/9/ac" r="1" s="604" customFormat="true" x14ac:dyDescent="0.2">
      <c r="A1" s="603" t="s">
        <v>137</v>
      </c>
      <c r="B1" s="603"/>
      <c r="C1" s="603"/>
      <c r="D1" s="603"/>
      <c r="E1" s="603"/>
      <c r="F1" s="603"/>
      <c r="G1" s="603"/>
      <c r="H1" s="603"/>
      <c r="I1" s="603"/>
      <c r="J1" s="603"/>
      <c r="K1" s="603"/>
      <c r="L1" s="603"/>
      <c r="M1" s="603"/>
      <c r="N1" s="603"/>
      <c r="O1" s="603"/>
      <c r="P1" s="603"/>
      <c r="Q1" s="603"/>
      <c r="R1" s="603"/>
      <c r="S1" s="603"/>
      <c r="T1" s="603"/>
      <c r="U1" s="603"/>
      <c r="V1" s="603"/>
    </row>
    <row xmlns:x14ac="http://schemas.microsoft.com/office/spreadsheetml/2009/9/ac" r="2" s="604" customFormat="true" x14ac:dyDescent="0.2">
      <c r="A2" s="603"/>
      <c r="B2" s="603"/>
      <c r="C2" s="603"/>
      <c r="D2" s="603"/>
      <c r="E2" s="603"/>
      <c r="F2" s="603"/>
      <c r="G2" s="603"/>
      <c r="H2" s="603"/>
      <c r="I2" s="603"/>
      <c r="J2" s="603"/>
      <c r="K2" s="603"/>
      <c r="L2" s="603"/>
      <c r="M2" s="603"/>
      <c r="N2" s="603"/>
      <c r="O2" s="603"/>
      <c r="P2" s="603"/>
      <c r="Q2" s="603"/>
      <c r="R2" s="603"/>
      <c r="S2" s="603"/>
      <c r="T2" s="603"/>
      <c r="U2" s="603"/>
      <c r="V2" s="603"/>
    </row>
    <row xmlns:x14ac="http://schemas.microsoft.com/office/spreadsheetml/2009/9/ac" r="3" s="604" customFormat="true" ht="18" x14ac:dyDescent="0.2">
      <c r="A3" s="605"/>
      <c r="B3" s="605"/>
      <c r="C3" s="605"/>
      <c r="D3" s="605"/>
      <c r="E3" s="605"/>
      <c r="F3" s="605"/>
      <c r="G3" s="605"/>
      <c r="H3" s="605"/>
      <c r="I3" s="605"/>
      <c r="J3" s="605"/>
      <c r="K3" s="605"/>
      <c r="L3" s="605"/>
      <c r="M3" s="605"/>
      <c r="N3" s="605"/>
      <c r="O3" s="605"/>
      <c r="P3" s="605"/>
      <c r="Q3" s="605"/>
      <c r="R3" s="605"/>
      <c r="S3" s="605"/>
      <c r="T3" s="605"/>
      <c r="U3" s="605"/>
      <c r="V3" s="605"/>
    </row>
    <row xmlns:x14ac="http://schemas.microsoft.com/office/spreadsheetml/2009/9/ac" r="4" ht="15.75" x14ac:dyDescent="0.25">
      <c r="B4" s="606" t="s">
        <v>13</v>
      </c>
      <c r="E4" s="607"/>
      <c r="I4" s="608" t="s">
        <v>14</v>
      </c>
      <c r="P4" s="609" t="s">
        <v>15</v>
      </c>
    </row>
    <row xmlns:x14ac="http://schemas.microsoft.com/office/spreadsheetml/2009/9/ac" r="6" x14ac:dyDescent="0.2">
      <c r="G6" s="610"/>
      <c r="H6" s="610"/>
      <c r="I6" s="610"/>
      <c r="K6" s="610"/>
      <c r="L6" s="610"/>
    </row>
    <row xmlns:x14ac="http://schemas.microsoft.com/office/spreadsheetml/2009/9/ac" r="7" ht="15.75" x14ac:dyDescent="0.2">
      <c r="G7" s="610"/>
      <c r="H7" s="610"/>
      <c r="I7" s="610"/>
      <c r="K7" s="611"/>
      <c r="L7" s="610"/>
    </row>
    <row xmlns:x14ac="http://schemas.microsoft.com/office/spreadsheetml/2009/9/ac" r="8" x14ac:dyDescent="0.2">
      <c r="G8" s="610"/>
      <c r="H8" s="610"/>
      <c r="I8" s="610"/>
      <c r="K8" s="610"/>
      <c r="L8" s="610"/>
    </row>
    <row xmlns:x14ac="http://schemas.microsoft.com/office/spreadsheetml/2009/9/ac" r="9" x14ac:dyDescent="0.2">
      <c r="G9" s="610"/>
      <c r="H9" s="610"/>
      <c r="I9" s="610"/>
      <c r="K9" s="610"/>
      <c r="L9" s="610"/>
    </row>
    <row xmlns:x14ac="http://schemas.microsoft.com/office/spreadsheetml/2009/9/ac" r="10" x14ac:dyDescent="0.2">
      <c r="G10" s="610"/>
      <c r="H10" s="610"/>
      <c r="I10" s="610"/>
      <c r="K10" s="610"/>
      <c r="L10" s="610"/>
    </row>
    <row xmlns:x14ac="http://schemas.microsoft.com/office/spreadsheetml/2009/9/ac" r="11" x14ac:dyDescent="0.2">
      <c r="G11" s="610"/>
      <c r="H11" s="610"/>
      <c r="I11" s="610"/>
      <c r="K11" s="610"/>
      <c r="L11" s="610"/>
    </row>
    <row xmlns:x14ac="http://schemas.microsoft.com/office/spreadsheetml/2009/9/ac" r="12" x14ac:dyDescent="0.2">
      <c r="G12" s="610"/>
      <c r="H12" s="610"/>
      <c r="I12" s="610"/>
      <c r="K12" s="610"/>
      <c r="L12" s="610"/>
    </row>
    <row xmlns:x14ac="http://schemas.microsoft.com/office/spreadsheetml/2009/9/ac" r="13" x14ac:dyDescent="0.2">
      <c r="G13" s="610"/>
      <c r="H13" s="610"/>
      <c r="I13" s="610"/>
      <c r="K13" s="610"/>
      <c r="L13" s="610"/>
    </row>
    <row xmlns:x14ac="http://schemas.microsoft.com/office/spreadsheetml/2009/9/ac" r="14" x14ac:dyDescent="0.2">
      <c r="G14" s="610"/>
      <c r="H14" s="610"/>
      <c r="I14" s="610"/>
      <c r="K14" s="610"/>
      <c r="L14" s="610"/>
    </row>
    <row xmlns:x14ac="http://schemas.microsoft.com/office/spreadsheetml/2009/9/ac" r="15" x14ac:dyDescent="0.2">
      <c r="G15" s="610"/>
      <c r="H15" s="610"/>
      <c r="I15" s="610"/>
      <c r="K15" s="610"/>
      <c r="L15" s="610"/>
    </row>
    <row xmlns:x14ac="http://schemas.microsoft.com/office/spreadsheetml/2009/9/ac" r="16" x14ac:dyDescent="0.2">
      <c r="G16" s="610"/>
      <c r="H16" s="610"/>
      <c r="I16" s="610"/>
      <c r="K16" s="610"/>
      <c r="L16" s="610"/>
    </row>
    <row xmlns:x14ac="http://schemas.microsoft.com/office/spreadsheetml/2009/9/ac" r="17" x14ac:dyDescent="0.2">
      <c r="G17" s="610"/>
      <c r="H17" s="610"/>
      <c r="I17" s="610"/>
      <c r="K17" s="610"/>
      <c r="L17" s="610"/>
    </row>
    <row xmlns:x14ac="http://schemas.microsoft.com/office/spreadsheetml/2009/9/ac" r="18" x14ac:dyDescent="0.2">
      <c r="G18" s="610"/>
      <c r="H18" s="610"/>
      <c r="I18" s="610"/>
      <c r="K18" s="610"/>
      <c r="L18" s="610"/>
    </row>
    <row xmlns:x14ac="http://schemas.microsoft.com/office/spreadsheetml/2009/9/ac" r="19" x14ac:dyDescent="0.2">
      <c r="G19" s="610"/>
      <c r="H19" s="610"/>
      <c r="I19" s="610"/>
      <c r="K19" s="610"/>
      <c r="L19" s="610"/>
    </row>
    <row xmlns:x14ac="http://schemas.microsoft.com/office/spreadsheetml/2009/9/ac" r="20" x14ac:dyDescent="0.2">
      <c r="G20" s="610"/>
      <c r="H20" s="610"/>
      <c r="I20" s="610"/>
      <c r="K20" s="610"/>
      <c r="L20" s="610"/>
    </row>
    <row xmlns:x14ac="http://schemas.microsoft.com/office/spreadsheetml/2009/9/ac" r="21" x14ac:dyDescent="0.2">
      <c r="G21" s="610"/>
      <c r="H21" s="610"/>
      <c r="I21" s="610"/>
      <c r="K21" s="610"/>
      <c r="L21" s="610"/>
    </row>
    <row xmlns:x14ac="http://schemas.microsoft.com/office/spreadsheetml/2009/9/ac" r="23" x14ac:dyDescent="0.2">
      <c r="B23" s="613"/>
    </row>
    <row xmlns:x14ac="http://schemas.microsoft.com/office/spreadsheetml/2009/9/ac" r="25" x14ac:dyDescent="0.2">
      <c r="B25" s="614"/>
      <c r="C25" s="614" t="str">
        <f>+IF(OR((C28="National*"),(D28="Urban*"),(E28="Rural*"),(F28="Pre-primary*"),(G28="Primary*"),(H28="Secondary^"),(C28="National*^"),(D28="Urban*^"),(E28="Rural*^"),(F28="Pre-primary*^"),(G28="Primary*^"),(H28="Secondary*^")),"*No basic service estimate available","")</f>
        <v/>
      </c>
      <c r="J25" s="614" t="str">
        <f>+IF(OR((J28="National*"),(K28="Urban*"),(L28="Rural*"),(M28="Pre-primary*"),(N28="Primary*"),(O28="Secondary^"),(J28="National*^"),(K28="Urban*^"),(L28="Rural*^"),(M28="Pre-primary*^"),(N28="Primary*^"),(O28="Secondary*^")),"*No basic service estimate available","")</f>
        <v/>
      </c>
      <c r="Q25" s="614"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613"/>
      <c r="C26" s="614" t="str">
        <f>+IF(OR((C28="National*^"),(D28="Urban*^"),(E28="Rural*^"),(F28="Pre-primary*^"),(G28="Primary*^"),(H28="Secondary*^")),"^Facilities that cannot be classified as improved or unimproved are treated as limited","")</f>
        <v/>
      </c>
      <c r="J26" s="614" t="str">
        <f>+IF(OR((J28="National*^"),(K28="Urban*^"),(L28="Rural*^"),(M28="Pre-primary*^"),(N28="Primary*^"),(O28="Secondary*^")),"^Facilities that cannot be classified as improved or unimproved are treated as limited","")</f>
        <v/>
      </c>
      <c r="Q26" s="614" t="str">
        <f>+IF(OR((Q28="National*^"),(R28="Urban*^"),(S28="Rural*^"),(T28="Pre-primary*^"),(U28="Primary*^"),(V28="Secondary*^")),"^Facilities that cannot be classified as having water or not are treated as limited","")</f>
        <v/>
      </c>
    </row>
    <row xmlns:x14ac="http://schemas.microsoft.com/office/spreadsheetml/2009/9/ac" r="27" x14ac:dyDescent="0.2">
      <c r="B27" s="615" t="str">
        <f>+Introduction!C7</f>
        <v>Peru</v>
      </c>
      <c r="C27" s="616" t="s">
        <v>223</v>
      </c>
      <c r="D27" s="616"/>
      <c r="E27" s="616"/>
      <c r="F27" s="616"/>
      <c r="G27" s="616"/>
      <c r="H27" s="616"/>
      <c r="I27" s="617" t="str">
        <f>+B27</f>
        <v>Peru</v>
      </c>
      <c r="J27" s="618" t="s">
        <v>14</v>
      </c>
      <c r="K27" s="619"/>
      <c r="L27" s="619"/>
      <c r="M27" s="619"/>
      <c r="N27" s="619"/>
      <c r="O27" s="619"/>
      <c r="P27" s="620" t="str">
        <f>+B27</f>
        <v>Peru</v>
      </c>
      <c r="Q27" s="621" t="s">
        <v>15</v>
      </c>
      <c r="R27" s="621"/>
      <c r="S27" s="621"/>
      <c r="T27" s="621"/>
      <c r="U27" s="621"/>
      <c r="V27" s="622"/>
      <c r="AM27" s="604"/>
      <c r="AN27" s="604"/>
      <c r="AO27" s="604"/>
      <c r="AP27" s="604"/>
      <c r="AQ27" s="604"/>
      <c r="AR27" s="604"/>
      <c r="AS27" s="604"/>
      <c r="AT27" s="604"/>
      <c r="AU27" s="604"/>
    </row>
    <row xmlns:x14ac="http://schemas.microsoft.com/office/spreadsheetml/2009/9/ac" r="28" x14ac:dyDescent="0.2">
      <c r="B28" s="623"/>
      <c r="C28" s="624" t="str">
        <f>IF(AND(C30=0.0000000001,C31=0.0000000001,C32=0.0000000001), "National*",IF(AND(C30=0.0000000001,ISNUMBER(C32)),"National*", "National"))</f>
        <v>National</v>
      </c>
      <c r="D28" s="625" t="str">
        <f>IF(AND(D30=0.0000000001,D31=0.0000000001,D32=0.0000000001), "Urban*",IF(AND(D30=0.0000000001,ISNUMBER(D32)),"Urban*", "Urban"))</f>
        <v>Urban</v>
      </c>
      <c r="E28" s="625" t="str">
        <f>IF(AND(E30=0.0000000001,E31=0.0000000001,E32=0.0000000001), "Rural*",IF(AND(E30=0.0000000001,ISNUMBER(E32)),"Rural*", "Rural"))</f>
        <v>Rural</v>
      </c>
      <c r="F28" s="625" t="str">
        <f>IF(AND(F30=0.0000000001,F31=0.0000000001,F32=0.0000000001), "Pre-primary*",IF(AND(F30=0.0000000001,ISNUMBER(F32)),"Pre-primary*", "Pre-primary"))</f>
        <v>Pre-primary</v>
      </c>
      <c r="G28" s="625" t="str">
        <f>IF(AND(G30=0.0000000001,G31=0.0000000001,G32=0.0000000001), "Primary*",IF(AND(G30=0.0000000001,ISNUMBER(G32)),"Primary*", "Primary"))</f>
        <v>Primary</v>
      </c>
      <c r="H28" s="625" t="str">
        <f>IF(AND(H30=0.0000000001,H31=0.0000000001,H32=0.0000000001), "Secondary*",IF(AND(H30=0.0000000001,ISNUMBER(H32)),"Secondary*", "Secondary"))</f>
        <v>Secondary</v>
      </c>
      <c r="I28" s="623"/>
      <c r="J28" s="626" t="str">
        <f>IF(AND(J30=0.0000000001,J31=0.0000000001,J32=0.0000000001), "National*",IF(AND(J30=0.0000000001,ISNUMBER(J32)),"National*", "National"))</f>
        <v>National</v>
      </c>
      <c r="K28" s="625" t="str">
        <f>IF(AND(K30=0.0000000001,K31=0.0000000001,K32=0.0000000001), "Urban*",IF(AND(K30=0.0000000001,ISNUMBER(K32)),"Urban*", "Urban"))</f>
        <v>Urban</v>
      </c>
      <c r="L28" s="625" t="str">
        <f>IF(AND(L30=0.0000000001,L31=0.0000000001,L32=0.0000000001), "Rural*",IF(AND(L30=0.0000000001,ISNUMBER(L32)),"Rural*", "Rural"))</f>
        <v>Rural</v>
      </c>
      <c r="M28" s="625" t="str">
        <f>IF(AND(M30=0.0000000001,M31=0.0000000001,M32=0.0000000001), "Pre-primary*",IF(AND(M30=0.0000000001,ISNUMBER(M32)),"Pre-primary*", "Pre-primary"))</f>
        <v>Pre-primary</v>
      </c>
      <c r="N28" s="625" t="str">
        <f>IF(AND(N30=0.0000000001,N31=0.0000000001,N32=0.0000000001), "Primary*",IF(AND(N30=0.0000000001,ISNUMBER(N32)),"Primary*", "Primary"))</f>
        <v>Primary</v>
      </c>
      <c r="O28" s="625" t="str">
        <f>IF(AND(O30=0.0000000001,O31=0.0000000001,O32=0.0000000001), "Secondary*",IF(AND(O30=0.0000000001,ISNUMBER(O32)),"Secondary*", "Secondary"))</f>
        <v>Secondary</v>
      </c>
      <c r="P28" s="627"/>
      <c r="Q28" s="628" t="str">
        <f>IF(AND(Q30=0.0000000001,Q31=0.0000000001,Q32=0.0000000001), "National*",IF(AND(Q30=0.0000000001,ISNUMBER(Q32)),"National*", "National"))</f>
        <v>National*</v>
      </c>
      <c r="R28" s="625" t="str">
        <f>IF(AND(R30=0.0000000001,R31=0.0000000001,R32=0.0000000001), "Urban*",IF(AND(R30=0.0000000001,ISNUMBER(R32)),"Urban*", "Urban"))</f>
        <v>Urban*</v>
      </c>
      <c r="S28" s="625" t="str">
        <f>IF(AND(S30=0.0000000001,S31=0.0000000001,S32=0.0000000001), "Rural*",IF(AND(S30=0.0000000001,ISNUMBER(S32)),"Rural*", "Rural"))</f>
        <v>Rural*</v>
      </c>
      <c r="T28" s="625" t="str">
        <f>IF(AND(T30=0.0000000001,T31=0.0000000001,T32=0.0000000001), "Pre-primary*",IF(AND(T30=0.0000000001,ISNUMBER(T32)),"Pre-primary*", "Pre-primary"))</f>
        <v>Pre-primary*</v>
      </c>
      <c r="U28" s="625" t="str">
        <f>IF(AND(U30=0.0000000001,U31=0.0000000001,U32=0.0000000001), "Primary*",IF(AND(U30=0.0000000001,ISNUMBER(U32)),"Primary*", "Primary"))</f>
        <v>Primary*</v>
      </c>
      <c r="V28" s="629" t="str">
        <f>IF(AND(V30=0.0000000001,V31=0.0000000001,V32=0.0000000001), "Secondary*",IF(AND(V30=0.0000000001,ISNUMBER(V32)),"Secondary*", "Secondary"))</f>
        <v>Secondary*</v>
      </c>
      <c r="AM28" s="604"/>
      <c r="AN28" s="604"/>
      <c r="AO28" s="604"/>
      <c r="AP28" s="604"/>
      <c r="AQ28" s="604"/>
      <c r="AR28" s="604"/>
      <c r="AS28" s="604"/>
      <c r="AT28" s="604"/>
      <c r="AU28" s="604"/>
    </row>
    <row xmlns:x14ac="http://schemas.microsoft.com/office/spreadsheetml/2009/9/ac" r="29" ht="15.75" thickBot="true" x14ac:dyDescent="0.25">
      <c r="B29" s="623"/>
      <c r="C29" s="630">
        <f>IF(ISNUMBER(Regressions!B4), Regressions!B4, "-")</f>
        <v>2023</v>
      </c>
      <c r="D29" s="631">
        <f>C29</f>
        <v>2023</v>
      </c>
      <c r="E29" s="631">
        <f>D29</f>
        <v>2023</v>
      </c>
      <c r="F29" s="631">
        <f>E29</f>
        <v>2023</v>
      </c>
      <c r="G29" s="631">
        <f>F29</f>
        <v>2023</v>
      </c>
      <c r="H29" s="631">
        <f>F29</f>
        <v>2023</v>
      </c>
      <c r="I29" s="623"/>
      <c r="J29" s="632">
        <f>IF(ISNUMBER(Regressions!K4), Regressions!K4, "-")</f>
        <v>2023</v>
      </c>
      <c r="K29" s="633">
        <f>J29</f>
        <v>2023</v>
      </c>
      <c r="L29" s="633">
        <f>K29</f>
        <v>2023</v>
      </c>
      <c r="M29" s="633">
        <f>L29</f>
        <v>2023</v>
      </c>
      <c r="N29" s="633">
        <f>M29</f>
        <v>2023</v>
      </c>
      <c r="O29" s="633">
        <f>M29</f>
        <v>2023</v>
      </c>
      <c r="P29" s="627"/>
      <c r="Q29" s="634">
        <f>IF(ISNUMBER(Regressions!T4), Regressions!T4, "-")</f>
        <v>2023</v>
      </c>
      <c r="R29" s="635">
        <f>Q29</f>
        <v>2023</v>
      </c>
      <c r="S29" s="635">
        <f>R29</f>
        <v>2023</v>
      </c>
      <c r="T29" s="635">
        <f>S29</f>
        <v>2023</v>
      </c>
      <c r="U29" s="635">
        <f>T29</f>
        <v>2023</v>
      </c>
      <c r="V29" s="636">
        <f>T29</f>
        <v>2023</v>
      </c>
      <c r="AM29" s="604"/>
      <c r="AN29" s="604"/>
      <c r="AO29" s="604"/>
      <c r="AP29" s="604"/>
      <c r="AQ29" s="604"/>
      <c r="AR29" s="604"/>
      <c r="AS29" s="604"/>
      <c r="AT29" s="604"/>
      <c r="AU29" s="604"/>
    </row>
    <row xmlns:x14ac="http://schemas.microsoft.com/office/spreadsheetml/2009/9/ac" r="30" x14ac:dyDescent="0.2">
      <c r="B30" s="637" t="s">
        <v>140</v>
      </c>
      <c r="C30" s="638">
        <f>IF(ISNUMBER(Regressions!C4), Regressions!C4, 0.0000000001)</f>
        <v>73.665202579999999</v>
      </c>
      <c r="D30" s="638">
        <f>IF(ISNUMBER(Regressions!D4), Regressions!D4, 0.0000000001)</f>
        <v>78.375476199999994</v>
      </c>
      <c r="E30" s="638">
        <f>IF(ISNUMBER(Regressions!E4), Regressions!E4, 0.0000000001)</f>
        <v>68.096603669999993</v>
      </c>
      <c r="F30" s="638">
        <f>IF(ISNUMBER(Regressions!F4), Regressions!F4, 0.0000000001)</f>
        <v>72.829054339999999</v>
      </c>
      <c r="G30" s="638">
        <f>IF(ISNUMBER(Regressions!G4), Regressions!G4, 0.0000000001)</f>
        <v>74.539560660000006</v>
      </c>
      <c r="H30" s="638">
        <f>IF(ISNUMBER(Regressions!H4), Regressions!H4, 0.0000000001)</f>
        <v>67.685353109999994</v>
      </c>
      <c r="I30" s="639" t="s">
        <v>140</v>
      </c>
      <c r="J30" s="638">
        <f>IF(ISNUMBER(Regressions!L4), Regressions!L4,0.0000000001)</f>
        <v>92.885644020000001</v>
      </c>
      <c r="K30" s="638">
        <f>IF(ISNUMBER(Regressions!M4), Regressions!M4,0.0000000001)</f>
        <v>94.214557479999996</v>
      </c>
      <c r="L30" s="638">
        <f>IF(ISNUMBER(Regressions!N4), Regressions!N4,0.0000000001)</f>
        <v>84.133291170000007</v>
      </c>
      <c r="M30" s="638">
        <f>IF(ISNUMBER(Regressions!O4), Regressions!O4,0.0000000001)</f>
        <v>91.029157960000006</v>
      </c>
      <c r="N30" s="638">
        <f>IF(ISNUMBER(Regressions!P4), Regressions!P4,0.0000000001)</f>
        <v>90.283360880000004</v>
      </c>
      <c r="O30" s="638">
        <f>IF(ISNUMBER(Regressions!Q4), Regressions!Q4,0.0000000001)</f>
        <v>91.90531987</v>
      </c>
      <c r="P30" s="640" t="s">
        <v>140</v>
      </c>
      <c r="Q30" s="638">
        <f>IF(ISNUMBER(Regressions!U4), Regressions!U4,0.0000000001)</f>
        <v>1E-10</v>
      </c>
      <c r="R30" s="638">
        <f>IF(ISNUMBER(Regressions!V4), Regressions!V4,0.0000000001)</f>
        <v>1E-10</v>
      </c>
      <c r="S30" s="638">
        <f>IF(ISNUMBER(Regressions!W4), Regressions!W4,0.0000000001)</f>
        <v>1E-10</v>
      </c>
      <c r="T30" s="638">
        <f>IF(ISNUMBER(Regressions!X4), Regressions!X4,0.0000000001)</f>
        <v>1E-10</v>
      </c>
      <c r="U30" s="638">
        <f>IF(ISNUMBER(Regressions!Y4), Regressions!Y4,0.0000000001)</f>
        <v>1E-10</v>
      </c>
      <c r="V30" s="641">
        <f>IF(ISNUMBER(Regressions!Z4), Regressions!Z4,0.0000000001)</f>
        <v>1E-10</v>
      </c>
      <c r="AM30" s="604"/>
      <c r="AN30" s="604"/>
      <c r="AO30" s="604"/>
      <c r="AP30" s="604"/>
      <c r="AQ30" s="604"/>
      <c r="AR30" s="604"/>
      <c r="AS30" s="604"/>
      <c r="AT30" s="604"/>
      <c r="AU30" s="604"/>
    </row>
    <row xmlns:x14ac="http://schemas.microsoft.com/office/spreadsheetml/2009/9/ac" r="31" x14ac:dyDescent="0.2">
      <c r="B31" s="642" t="s">
        <v>141</v>
      </c>
      <c r="C31" s="638">
        <f>IF(ISNUMBER(Regressions!C5), Regressions!C5, 0.0000000001)</f>
        <v>14.28342542</v>
      </c>
      <c r="D31" s="638">
        <f>IF(ISNUMBER(Regressions!D5), Regressions!D5, 0.0000000001)</f>
        <v>14.72070061</v>
      </c>
      <c r="E31" s="638">
        <f>IF(ISNUMBER(Regressions!E5), Regressions!E5, 0.0000000001)</f>
        <v>12.51808982</v>
      </c>
      <c r="F31" s="638">
        <f>IF(ISNUMBER(Regressions!F5), Regressions!F5, 0.0000000001)</f>
        <v>14.64124077</v>
      </c>
      <c r="G31" s="638">
        <f>IF(ISNUMBER(Regressions!G5), Regressions!G5, 0.0000000001)</f>
        <v>12.99076062</v>
      </c>
      <c r="H31" s="638">
        <f>IF(ISNUMBER(Regressions!H5), Regressions!H5, 0.0000000001)</f>
        <v>22.156333740000001</v>
      </c>
      <c r="I31" s="643" t="s">
        <v>141</v>
      </c>
      <c r="J31" s="638">
        <f>IF(ISNUMBER(Regressions!L5), Regressions!L5,0.0000000001)</f>
        <v>3.3329784130000002</v>
      </c>
      <c r="K31" s="638">
        <f>IF(ISNUMBER(Regressions!M5), Regressions!M5,0.0000000001)</f>
        <v>2.4178811219999998</v>
      </c>
      <c r="L31" s="638">
        <f>IF(ISNUMBER(Regressions!N5), Regressions!N5,0.0000000001)</f>
        <v>12.55728365</v>
      </c>
      <c r="M31" s="638">
        <f>IF(ISNUMBER(Regressions!O5), Regressions!O5,0.0000000001)</f>
        <v>3.651984718</v>
      </c>
      <c r="N31" s="638">
        <f>IF(ISNUMBER(Regressions!P5), Regressions!P5,0.0000000001)</f>
        <v>7.4451631889999996</v>
      </c>
      <c r="O31" s="638">
        <f>IF(ISNUMBER(Regressions!Q5), Regressions!Q5,0.0000000001)</f>
        <v>1.20904118</v>
      </c>
      <c r="P31" s="644" t="s">
        <v>141</v>
      </c>
      <c r="Q31" s="638">
        <f>IF(ISNUMBER(Regressions!U5), Regressions!U5,0.0000000001)</f>
        <v>1E-10</v>
      </c>
      <c r="R31" s="638">
        <f>IF(ISNUMBER(Regressions!V5), Regressions!V5,0.0000000001)</f>
        <v>1E-10</v>
      </c>
      <c r="S31" s="638">
        <f>IF(ISNUMBER(Regressions!W5), Regressions!W5,0.0000000001)</f>
        <v>1E-10</v>
      </c>
      <c r="T31" s="638">
        <f>IF(ISNUMBER(Regressions!X5), Regressions!X5,0.0000000001)</f>
        <v>1E-10</v>
      </c>
      <c r="U31" s="638">
        <f>IF(ISNUMBER(Regressions!Y5), Regressions!Y5,0.0000000001)</f>
        <v>1E-10</v>
      </c>
      <c r="V31" s="641">
        <f>IF(ISNUMBER(Regressions!Z5), Regressions!Z5,0.0000000001)</f>
        <v>1E-10</v>
      </c>
      <c r="AM31" s="604"/>
      <c r="AN31" s="604"/>
      <c r="AO31" s="604"/>
      <c r="AP31" s="604"/>
      <c r="AQ31" s="604"/>
      <c r="AR31" s="604"/>
      <c r="AS31" s="604"/>
      <c r="AT31" s="604"/>
      <c r="AU31" s="604"/>
    </row>
    <row xmlns:x14ac="http://schemas.microsoft.com/office/spreadsheetml/2009/9/ac" r="32" x14ac:dyDescent="0.2">
      <c r="B32" s="642" t="s">
        <v>139</v>
      </c>
      <c r="C32" s="638">
        <f>IF(ISNUMBER(Regressions!C6), Regressions!C6, 0.0000000001)</f>
        <v>12.05137199</v>
      </c>
      <c r="D32" s="638">
        <f>IF(ISNUMBER(Regressions!D6), Regressions!D6, 0.0000000001)</f>
        <v>6.9038231830000001</v>
      </c>
      <c r="E32" s="638">
        <f>IF(ISNUMBER(Regressions!E6), Regressions!E6, 0.0000000001)</f>
        <v>19.385306509999999</v>
      </c>
      <c r="F32" s="638">
        <f>IF(ISNUMBER(Regressions!F6), Regressions!F6, 0.0000000001)</f>
        <v>12.52970489</v>
      </c>
      <c r="G32" s="638">
        <f>IF(ISNUMBER(Regressions!G6), Regressions!G6, 0.0000000001)</f>
        <v>12.46967871</v>
      </c>
      <c r="H32" s="638">
        <f>IF(ISNUMBER(Regressions!H6), Regressions!H6, 0.0000000001)</f>
        <v>10.15831315</v>
      </c>
      <c r="I32" s="645" t="s">
        <v>139</v>
      </c>
      <c r="J32" s="638">
        <f>IF(ISNUMBER(Regressions!L6), Regressions!L6,0.0000000001)</f>
        <v>3.7813775679999999</v>
      </c>
      <c r="K32" s="638">
        <f>IF(ISNUMBER(Regressions!M6), Regressions!M6,0.0000000001)</f>
        <v>3.3675614020000002</v>
      </c>
      <c r="L32" s="638">
        <f>IF(ISNUMBER(Regressions!N6), Regressions!N6,0.0000000001)</f>
        <v>3.309425182</v>
      </c>
      <c r="M32" s="638">
        <f>IF(ISNUMBER(Regressions!O6), Regressions!O6,0.0000000001)</f>
        <v>5.3188573180000001</v>
      </c>
      <c r="N32" s="638">
        <f>IF(ISNUMBER(Regressions!P6), Regressions!P6,0.0000000001)</f>
        <v>2.271475932</v>
      </c>
      <c r="O32" s="638">
        <f>IF(ISNUMBER(Regressions!Q6), Regressions!Q6,0.0000000001)</f>
        <v>6.885638954</v>
      </c>
      <c r="P32" s="646" t="s">
        <v>139</v>
      </c>
      <c r="Q32" s="638">
        <f>IF(ISNUMBER(Regressions!U6), Regressions!U6,0.0000000001)</f>
        <v>23.052597769999998</v>
      </c>
      <c r="R32" s="638">
        <f>IF(ISNUMBER(Regressions!V6), Regressions!V6,0.0000000001)</f>
        <v>11.255566549999999</v>
      </c>
      <c r="S32" s="638">
        <f>IF(ISNUMBER(Regressions!W6), Regressions!W6,0.0000000001)</f>
        <v>34.09534884</v>
      </c>
      <c r="T32" s="638">
        <f>IF(ISNUMBER(Regressions!X6), Regressions!X6,0.0000000001)</f>
        <v>23.93169382</v>
      </c>
      <c r="U32" s="638">
        <f>IF(ISNUMBER(Regressions!Y6), Regressions!Y6,0.0000000001)</f>
        <v>21.94581793</v>
      </c>
      <c r="V32" s="641">
        <f>IF(ISNUMBER(Regressions!Z6), Regressions!Z6,0.0000000001)</f>
        <v>15.96101045</v>
      </c>
      <c r="AM32" s="604"/>
      <c r="AN32" s="604"/>
      <c r="AO32" s="604"/>
      <c r="AP32" s="604"/>
      <c r="AQ32" s="604"/>
      <c r="AR32" s="604"/>
      <c r="AS32" s="604"/>
      <c r="AT32" s="604"/>
      <c r="AU32" s="604"/>
    </row>
    <row xmlns:x14ac="http://schemas.microsoft.com/office/spreadsheetml/2009/9/ac" r="33" ht="15.75" thickBot="true" x14ac:dyDescent="0.25">
      <c r="B33" s="647" t="s">
        <v>224</v>
      </c>
      <c r="C33" s="648">
        <f>IF(ISNUMBER(Regressions!C7), Regressions!C7, 0.0000000001)</f>
        <v>0</v>
      </c>
      <c r="D33" s="648">
        <f>IF(ISNUMBER(Regressions!D7), Regressions!D7, 0.0000000001)</f>
        <v>0</v>
      </c>
      <c r="E33" s="648">
        <f>IF(ISNUMBER(Regressions!E7), Regressions!E7, 0.0000000001)</f>
        <v>0</v>
      </c>
      <c r="F33" s="648">
        <f>IF(ISNUMBER(Regressions!F7), Regressions!F7, 0.0000000001)</f>
        <v>0</v>
      </c>
      <c r="G33" s="648">
        <f>IF(ISNUMBER(Regressions!G7), Regressions!G7, 0.0000000001)</f>
        <v>0</v>
      </c>
      <c r="H33" s="648">
        <f>IF(ISNUMBER(Regressions!H7), Regressions!H7, 0.0000000001)</f>
        <v>0</v>
      </c>
      <c r="I33" s="649" t="s">
        <v>224</v>
      </c>
      <c r="J33" s="650">
        <f>IF(ISNUMBER(Regressions!L7), Regressions!L7,0.0000000001)</f>
        <v>0</v>
      </c>
      <c r="K33" s="648">
        <f>IF(ISNUMBER(Regressions!M7), Regressions!M7,0.0000000001)</f>
        <v>0</v>
      </c>
      <c r="L33" s="648">
        <f>IF(ISNUMBER(Regressions!N7), Regressions!N7,0.0000000001)</f>
        <v>0</v>
      </c>
      <c r="M33" s="648">
        <f>IF(ISNUMBER(Regressions!O7), Regressions!O7,0.0000000001)</f>
        <v>0</v>
      </c>
      <c r="N33" s="648">
        <f>IF(ISNUMBER(Regressions!P7), Regressions!P7,0.0000000001)</f>
        <v>0</v>
      </c>
      <c r="O33" s="648">
        <f>IF(ISNUMBER(Regressions!Q7), Regressions!Q7,0.0000000001)</f>
        <v>0</v>
      </c>
      <c r="P33" s="651" t="s">
        <v>224</v>
      </c>
      <c r="Q33" s="650">
        <f>IF(ISNUMBER(Regressions!U7), Regressions!U7,0.0000000001)</f>
        <v>76.947402229999994</v>
      </c>
      <c r="R33" s="650">
        <f>IF(ISNUMBER(Regressions!V7), Regressions!V7,0.0000000001)</f>
        <v>88.744433450000002</v>
      </c>
      <c r="S33" s="648">
        <f>IF(ISNUMBER(Regressions!W7), Regressions!W7,0.0000000001)</f>
        <v>65.90465116</v>
      </c>
      <c r="T33" s="648">
        <f>IF(ISNUMBER(Regressions!X7), Regressions!X7,0.0000000001)</f>
        <v>76.068306179999993</v>
      </c>
      <c r="U33" s="648">
        <f>IF(ISNUMBER(Regressions!Y7), Regressions!Y7,0.0000000001)</f>
        <v>78.054182069999996</v>
      </c>
      <c r="V33" s="652">
        <f>IF(ISNUMBER(Regressions!Z7), Regressions!Z7,0.0000000001)</f>
        <v>84.038989549999997</v>
      </c>
    </row>
    <row xmlns:x14ac="http://schemas.microsoft.com/office/spreadsheetml/2009/9/ac" r="34" x14ac:dyDescent="0.2">
      <c r="B34" s="653" t="s">
        <v>325</v>
      </c>
    </row>
    <row xmlns:x14ac="http://schemas.microsoft.com/office/spreadsheetml/2009/9/ac" r="35" ht="6" customHeight="true" x14ac:dyDescent="0.2"/>
    <row xmlns:x14ac="http://schemas.microsoft.com/office/spreadsheetml/2009/9/ac" r="36" s="604" customFormat="true" ht="50.1" customHeight="true" x14ac:dyDescent="0.2">
      <c r="B36" s="654" t="s">
        <v>34</v>
      </c>
      <c r="C36" s="655" t="s">
        <v>345</v>
      </c>
      <c r="D36" s="655"/>
      <c r="E36" s="655"/>
      <c r="F36" s="655"/>
      <c r="G36" s="655"/>
      <c r="H36" s="655"/>
      <c r="I36" s="654" t="s">
        <v>34</v>
      </c>
      <c r="J36" s="656" t="s">
        <v>346</v>
      </c>
      <c r="K36" s="657"/>
      <c r="L36" s="657"/>
      <c r="M36" s="657"/>
      <c r="N36" s="657"/>
      <c r="O36" s="657"/>
      <c r="P36" s="654" t="s">
        <v>34</v>
      </c>
      <c r="Q36" s="658" t="s">
        <v>347</v>
      </c>
      <c r="R36" s="658"/>
      <c r="S36" s="658"/>
      <c r="T36" s="658"/>
      <c r="U36" s="658"/>
      <c r="V36" s="658"/>
    </row>
    <row xmlns:x14ac="http://schemas.microsoft.com/office/spreadsheetml/2009/9/ac" r="37" ht="50.1" customHeight="true" x14ac:dyDescent="0.2">
      <c r="B37" s="654" t="s">
        <v>35</v>
      </c>
      <c r="C37" s="659" t="s">
        <v>348</v>
      </c>
      <c r="D37" s="659"/>
      <c r="E37" s="659"/>
      <c r="F37" s="659"/>
      <c r="G37" s="659"/>
      <c r="H37" s="659"/>
      <c r="I37" s="654" t="s">
        <v>35</v>
      </c>
      <c r="J37" s="659" t="s">
        <v>349</v>
      </c>
      <c r="K37" s="659"/>
      <c r="L37" s="659"/>
      <c r="M37" s="659"/>
      <c r="N37" s="659"/>
      <c r="O37" s="659"/>
      <c r="P37" s="654" t="s">
        <v>35</v>
      </c>
      <c r="Q37" s="659" t="s">
        <v>350</v>
      </c>
      <c r="R37" s="659"/>
      <c r="S37" s="659"/>
      <c r="T37" s="659"/>
      <c r="U37" s="659"/>
      <c r="V37" s="659"/>
    </row>
    <row xmlns:x14ac="http://schemas.microsoft.com/office/spreadsheetml/2009/9/ac" r="38" ht="50.1" customHeight="true" x14ac:dyDescent="0.2">
      <c r="B38" s="654" t="s">
        <v>36</v>
      </c>
      <c r="C38" s="660" t="s">
        <v>351</v>
      </c>
      <c r="D38" s="660"/>
      <c r="E38" s="660"/>
      <c r="F38" s="660"/>
      <c r="G38" s="660"/>
      <c r="H38" s="660"/>
      <c r="I38" s="654" t="s">
        <v>36</v>
      </c>
      <c r="J38" s="660" t="s">
        <v>352</v>
      </c>
      <c r="K38" s="660"/>
      <c r="L38" s="660"/>
      <c r="M38" s="660"/>
      <c r="N38" s="660"/>
      <c r="O38" s="660"/>
      <c r="P38" s="654" t="s">
        <v>36</v>
      </c>
      <c r="Q38" s="660" t="s">
        <v>353</v>
      </c>
      <c r="R38" s="660"/>
      <c r="S38" s="660"/>
      <c r="T38" s="660"/>
      <c r="U38" s="660"/>
      <c r="V38" s="660"/>
    </row>
    <row xmlns:x14ac="http://schemas.microsoft.com/office/spreadsheetml/2009/9/ac" r="39" ht="50.1" customHeight="true" x14ac:dyDescent="0.2">
      <c r="B39" s="654" t="s">
        <v>224</v>
      </c>
      <c r="C39" s="661" t="s">
        <v>354</v>
      </c>
      <c r="D39" s="661"/>
      <c r="E39" s="661"/>
      <c r="F39" s="661"/>
      <c r="G39" s="661"/>
      <c r="H39" s="661"/>
      <c r="I39" s="654" t="s">
        <v>224</v>
      </c>
      <c r="J39" s="661" t="s">
        <v>354</v>
      </c>
      <c r="K39" s="661"/>
      <c r="L39" s="661"/>
      <c r="M39" s="661"/>
      <c r="N39" s="661"/>
      <c r="O39" s="661"/>
      <c r="P39" s="654" t="s">
        <v>224</v>
      </c>
      <c r="Q39" s="661" t="s">
        <v>354</v>
      </c>
      <c r="R39" s="661"/>
      <c r="S39" s="661"/>
      <c r="T39" s="661"/>
      <c r="U39" s="661"/>
      <c r="V39" s="661"/>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2"/>
    <col min="32" max="32" width="5.125" style="32" customWidth="true"/>
    <col min="33" max="16384" width="9" style="32"/>
  </cols>
  <sheetData>
    <row xmlns:x14ac="http://schemas.microsoft.com/office/spreadsheetml/2009/9/ac" r="1" s="35" customFormat="true" x14ac:dyDescent="0.2"/>
    <row xmlns:x14ac="http://schemas.microsoft.com/office/spreadsheetml/2009/9/ac" r="2" s="35" customFormat="true" ht="15.75" x14ac:dyDescent="0.25">
      <c r="A2" s="34" t="s">
        <v>142</v>
      </c>
    </row>
    <row xmlns:x14ac="http://schemas.microsoft.com/office/spreadsheetml/2009/9/ac" r="3" s="35" customFormat="true" ht="15.75" x14ac:dyDescent="0.25">
      <c r="A3" s="34"/>
    </row>
    <row xmlns:x14ac="http://schemas.microsoft.com/office/spreadsheetml/2009/9/ac" r="4" s="35" customFormat="true" x14ac:dyDescent="0.2">
      <c r="A4" s="104"/>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row>
    <row xmlns:x14ac="http://schemas.microsoft.com/office/spreadsheetml/2009/9/ac" r="5" s="35" customFormat="true" x14ac:dyDescent="0.2">
      <c r="A5" s="104"/>
      <c r="B5" s="104"/>
      <c r="C5" s="104"/>
      <c r="D5" s="104"/>
      <c r="E5" s="104"/>
      <c r="F5" s="104"/>
      <c r="G5" s="104"/>
      <c r="H5" s="104"/>
      <c r="I5" s="104"/>
      <c r="J5" s="104"/>
      <c r="K5" s="104"/>
      <c r="L5" s="104"/>
      <c r="M5" s="104"/>
      <c r="N5" s="104"/>
      <c r="O5" s="104"/>
      <c r="P5" s="104"/>
      <c r="Q5" s="104"/>
      <c r="R5" s="104"/>
      <c r="S5" s="104"/>
      <c r="T5" s="104"/>
      <c r="U5" s="104"/>
      <c r="V5" s="104"/>
      <c r="W5" s="104"/>
      <c r="X5" s="104"/>
      <c r="Y5" s="104"/>
      <c r="Z5" s="104"/>
      <c r="AA5" s="104"/>
      <c r="AB5" s="104"/>
      <c r="AC5" s="104"/>
      <c r="AD5" s="104"/>
      <c r="AE5" s="104"/>
      <c r="AF5" s="104"/>
    </row>
    <row xmlns:x14ac="http://schemas.microsoft.com/office/spreadsheetml/2009/9/ac" r="6" s="35" customFormat="true" x14ac:dyDescent="0.2">
      <c r="A6" s="104"/>
      <c r="B6" s="104"/>
      <c r="C6" s="104"/>
      <c r="D6" s="104"/>
      <c r="E6" s="104"/>
      <c r="F6" s="104"/>
      <c r="G6" s="104"/>
      <c r="H6" s="104"/>
      <c r="I6" s="104"/>
      <c r="J6" s="104"/>
      <c r="K6" s="104"/>
      <c r="L6" s="104"/>
      <c r="M6" s="104"/>
      <c r="N6" s="104"/>
      <c r="O6" s="104"/>
      <c r="P6" s="104"/>
      <c r="Q6" s="104"/>
      <c r="R6" s="104"/>
      <c r="S6" s="104"/>
      <c r="T6" s="104"/>
      <c r="U6" s="104"/>
      <c r="V6" s="104"/>
      <c r="W6" s="104"/>
      <c r="X6" s="104"/>
      <c r="Y6" s="104"/>
      <c r="Z6" s="104"/>
      <c r="AA6" s="104"/>
      <c r="AB6" s="104"/>
      <c r="AC6" s="104"/>
      <c r="AD6" s="104"/>
      <c r="AE6" s="104"/>
      <c r="AF6" s="104"/>
    </row>
    <row xmlns:x14ac="http://schemas.microsoft.com/office/spreadsheetml/2009/9/ac" r="7" s="35" customFormat="true" x14ac:dyDescent="0.2">
      <c r="A7" s="104"/>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row>
    <row xmlns:x14ac="http://schemas.microsoft.com/office/spreadsheetml/2009/9/ac" r="8" s="35" customFormat="true" x14ac:dyDescent="0.2">
      <c r="A8" s="104"/>
      <c r="B8" s="104"/>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row>
    <row xmlns:x14ac="http://schemas.microsoft.com/office/spreadsheetml/2009/9/ac" r="9" s="35" customFormat="true" x14ac:dyDescent="0.2">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row>
    <row xmlns:x14ac="http://schemas.microsoft.com/office/spreadsheetml/2009/9/ac" r="10" s="35" customFormat="true" x14ac:dyDescent="0.2">
      <c r="A10" s="104"/>
      <c r="B10" s="104"/>
      <c r="C10" s="104"/>
      <c r="D10" s="104"/>
      <c r="E10" s="104"/>
      <c r="F10" s="104"/>
      <c r="G10" s="104"/>
      <c r="H10" s="104"/>
      <c r="I10" s="104"/>
      <c r="J10" s="104"/>
      <c r="K10" s="104"/>
      <c r="L10" s="104"/>
      <c r="M10" s="104"/>
      <c r="N10" s="104"/>
      <c r="O10" s="104"/>
      <c r="P10" s="104"/>
      <c r="Q10" s="104"/>
      <c r="R10" s="104"/>
      <c r="S10" s="104"/>
      <c r="T10" s="104"/>
      <c r="U10" s="104"/>
      <c r="V10" s="104"/>
      <c r="W10" s="104"/>
      <c r="X10" s="104"/>
      <c r="Y10" s="104"/>
      <c r="Z10" s="104"/>
      <c r="AA10" s="104"/>
      <c r="AB10" s="104"/>
      <c r="AC10" s="104"/>
      <c r="AD10" s="104"/>
      <c r="AE10" s="104"/>
      <c r="AF10" s="104"/>
    </row>
    <row xmlns:x14ac="http://schemas.microsoft.com/office/spreadsheetml/2009/9/ac" r="11" s="35" customFormat="true" x14ac:dyDescent="0.2">
      <c r="A11" s="104"/>
      <c r="B11" s="104"/>
      <c r="C11" s="104"/>
      <c r="D11" s="104"/>
      <c r="E11" s="104"/>
      <c r="F11" s="104"/>
      <c r="G11" s="104"/>
      <c r="H11" s="104"/>
      <c r="I11" s="104"/>
      <c r="J11" s="104"/>
      <c r="K11" s="104"/>
      <c r="L11" s="104"/>
      <c r="M11" s="104"/>
      <c r="N11" s="104"/>
      <c r="O11" s="104"/>
      <c r="P11" s="104"/>
      <c r="Q11" s="104"/>
      <c r="R11" s="104"/>
      <c r="S11" s="104"/>
      <c r="T11" s="104"/>
      <c r="U11" s="104"/>
      <c r="V11" s="104"/>
      <c r="W11" s="104"/>
      <c r="X11" s="104"/>
      <c r="Y11" s="104"/>
      <c r="Z11" s="104"/>
      <c r="AA11" s="104"/>
      <c r="AB11" s="104"/>
      <c r="AC11" s="104"/>
      <c r="AD11" s="104"/>
      <c r="AE11" s="104"/>
      <c r="AF11" s="104"/>
    </row>
    <row xmlns:x14ac="http://schemas.microsoft.com/office/spreadsheetml/2009/9/ac" r="12" s="35" customFormat="true" x14ac:dyDescent="0.2">
      <c r="A12" s="104"/>
      <c r="B12" s="104"/>
      <c r="C12" s="104"/>
      <c r="D12" s="104"/>
      <c r="E12" s="104"/>
      <c r="F12" s="104"/>
      <c r="G12" s="104"/>
      <c r="H12" s="104"/>
      <c r="I12" s="104"/>
      <c r="J12" s="104"/>
      <c r="K12" s="104"/>
      <c r="L12" s="104"/>
      <c r="M12" s="104"/>
      <c r="N12" s="104"/>
      <c r="O12" s="104"/>
      <c r="P12" s="104"/>
      <c r="Q12" s="104"/>
      <c r="R12" s="104"/>
      <c r="S12" s="104"/>
      <c r="T12" s="104"/>
      <c r="U12" s="104"/>
      <c r="V12" s="104"/>
      <c r="W12" s="104"/>
      <c r="X12" s="104"/>
      <c r="Y12" s="104"/>
      <c r="Z12" s="104"/>
      <c r="AA12" s="104"/>
      <c r="AB12" s="104"/>
      <c r="AC12" s="104"/>
      <c r="AD12" s="104"/>
      <c r="AE12" s="104"/>
      <c r="AF12" s="104"/>
    </row>
    <row xmlns:x14ac="http://schemas.microsoft.com/office/spreadsheetml/2009/9/ac" r="13" s="35" customFormat="true" x14ac:dyDescent="0.2">
      <c r="A13" s="104"/>
      <c r="B13" s="104"/>
      <c r="C13" s="104"/>
      <c r="D13" s="104"/>
      <c r="E13" s="104"/>
      <c r="F13" s="104"/>
      <c r="G13" s="104"/>
      <c r="H13" s="104"/>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row>
    <row xmlns:x14ac="http://schemas.microsoft.com/office/spreadsheetml/2009/9/ac" r="14" s="35" customFormat="true" x14ac:dyDescent="0.2">
      <c r="A14" s="104"/>
      <c r="B14" s="104"/>
      <c r="C14" s="104"/>
      <c r="D14" s="104"/>
      <c r="E14" s="104"/>
      <c r="F14" s="104"/>
      <c r="G14" s="104"/>
      <c r="H14" s="104"/>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row>
    <row xmlns:x14ac="http://schemas.microsoft.com/office/spreadsheetml/2009/9/ac" r="15" s="35" customFormat="true" x14ac:dyDescent="0.2">
      <c r="A15" s="104"/>
      <c r="B15" s="104"/>
      <c r="C15" s="104"/>
      <c r="D15" s="104"/>
      <c r="E15" s="104"/>
      <c r="F15" s="104"/>
      <c r="G15" s="104"/>
      <c r="H15" s="104"/>
      <c r="I15" s="104"/>
      <c r="J15" s="104"/>
      <c r="K15" s="104"/>
      <c r="L15" s="104"/>
      <c r="M15" s="104"/>
      <c r="N15" s="104"/>
      <c r="O15" s="104"/>
      <c r="P15" s="104"/>
      <c r="Q15" s="104"/>
      <c r="R15" s="104"/>
      <c r="S15" s="104"/>
      <c r="T15" s="104"/>
      <c r="U15" s="104"/>
      <c r="V15" s="104"/>
      <c r="W15" s="104"/>
      <c r="X15" s="104"/>
      <c r="Y15" s="104"/>
      <c r="Z15" s="104"/>
      <c r="AA15" s="104"/>
      <c r="AB15" s="104"/>
      <c r="AC15" s="104"/>
      <c r="AD15" s="104"/>
      <c r="AE15" s="104"/>
      <c r="AF15" s="104"/>
    </row>
    <row xmlns:x14ac="http://schemas.microsoft.com/office/spreadsheetml/2009/9/ac" r="16" s="35" customFormat="true" x14ac:dyDescent="0.2">
      <c r="A16" s="104"/>
      <c r="B16" s="104"/>
      <c r="C16" s="104"/>
      <c r="D16" s="104"/>
      <c r="E16" s="104"/>
      <c r="F16" s="104"/>
      <c r="G16" s="104"/>
      <c r="H16" s="104"/>
      <c r="I16" s="104"/>
      <c r="J16" s="104"/>
      <c r="K16" s="104"/>
      <c r="L16" s="104"/>
      <c r="M16" s="104"/>
      <c r="N16" s="104"/>
      <c r="O16" s="104"/>
      <c r="P16" s="104"/>
      <c r="Q16" s="104"/>
      <c r="R16" s="104"/>
      <c r="S16" s="104"/>
      <c r="T16" s="104"/>
      <c r="U16" s="104"/>
      <c r="V16" s="104"/>
      <c r="W16" s="104"/>
      <c r="X16" s="104"/>
      <c r="Y16" s="104"/>
      <c r="Z16" s="104"/>
      <c r="AA16" s="104"/>
      <c r="AB16" s="104"/>
      <c r="AC16" s="104"/>
      <c r="AD16" s="104"/>
      <c r="AE16" s="104"/>
      <c r="AF16" s="104"/>
    </row>
    <row xmlns:x14ac="http://schemas.microsoft.com/office/spreadsheetml/2009/9/ac" r="17" s="35" customFormat="true" x14ac:dyDescent="0.2">
      <c r="A17" s="104"/>
      <c r="B17" s="104"/>
      <c r="C17" s="104"/>
      <c r="D17" s="104"/>
      <c r="E17" s="104"/>
      <c r="F17" s="104"/>
      <c r="G17" s="104"/>
      <c r="H17" s="104"/>
      <c r="I17" s="104"/>
      <c r="J17" s="104"/>
      <c r="K17" s="104"/>
      <c r="L17" s="104"/>
      <c r="M17" s="104"/>
      <c r="N17" s="104"/>
      <c r="O17" s="104"/>
      <c r="P17" s="104"/>
      <c r="Q17" s="104"/>
      <c r="R17" s="104"/>
      <c r="S17" s="104"/>
      <c r="T17" s="104"/>
      <c r="U17" s="104"/>
      <c r="V17" s="104"/>
      <c r="W17" s="104"/>
      <c r="X17" s="104"/>
      <c r="Y17" s="104"/>
      <c r="Z17" s="104"/>
      <c r="AA17" s="104"/>
      <c r="AB17" s="104"/>
      <c r="AC17" s="104"/>
      <c r="AD17" s="104"/>
      <c r="AE17" s="104"/>
      <c r="AF17" s="104"/>
    </row>
    <row xmlns:x14ac="http://schemas.microsoft.com/office/spreadsheetml/2009/9/ac" r="18" s="35" customFormat="true" x14ac:dyDescent="0.2">
      <c r="A18" s="104"/>
      <c r="B18" s="104"/>
      <c r="C18" s="104"/>
      <c r="D18" s="104"/>
      <c r="E18" s="104"/>
      <c r="F18" s="104"/>
      <c r="G18" s="104"/>
      <c r="H18" s="104"/>
      <c r="I18" s="104"/>
      <c r="J18" s="104"/>
      <c r="K18" s="104"/>
      <c r="L18" s="104"/>
      <c r="M18" s="104"/>
      <c r="N18" s="104"/>
      <c r="O18" s="104"/>
      <c r="P18" s="104"/>
      <c r="Q18" s="104"/>
      <c r="R18" s="104"/>
      <c r="S18" s="104"/>
      <c r="T18" s="104"/>
      <c r="U18" s="104"/>
      <c r="V18" s="104"/>
      <c r="W18" s="104"/>
      <c r="X18" s="104"/>
      <c r="Y18" s="104"/>
      <c r="Z18" s="104"/>
      <c r="AA18" s="104"/>
      <c r="AB18" s="104"/>
      <c r="AC18" s="104"/>
      <c r="AD18" s="104"/>
      <c r="AE18" s="104"/>
      <c r="AF18" s="104"/>
    </row>
    <row xmlns:x14ac="http://schemas.microsoft.com/office/spreadsheetml/2009/9/ac" r="19" s="35" customFormat="true" x14ac:dyDescent="0.2">
      <c r="A19" s="104"/>
      <c r="B19" s="104"/>
      <c r="C19" s="104"/>
      <c r="D19" s="104"/>
      <c r="E19" s="104"/>
      <c r="F19" s="104"/>
      <c r="G19" s="104"/>
      <c r="H19" s="104"/>
      <c r="I19" s="104"/>
      <c r="J19" s="104"/>
      <c r="K19" s="104"/>
      <c r="L19" s="104"/>
      <c r="M19" s="104"/>
      <c r="N19" s="104"/>
      <c r="O19" s="104"/>
      <c r="P19" s="104"/>
      <c r="Q19" s="104"/>
      <c r="R19" s="104"/>
      <c r="S19" s="104"/>
      <c r="T19" s="104"/>
      <c r="U19" s="104"/>
      <c r="V19" s="104"/>
      <c r="W19" s="104"/>
      <c r="X19" s="104"/>
      <c r="Y19" s="104"/>
      <c r="Z19" s="104"/>
      <c r="AA19" s="104"/>
      <c r="AB19" s="104"/>
      <c r="AC19" s="104"/>
      <c r="AD19" s="104"/>
      <c r="AE19" s="104"/>
      <c r="AF19" s="104"/>
    </row>
    <row xmlns:x14ac="http://schemas.microsoft.com/office/spreadsheetml/2009/9/ac" r="20" s="35" customFormat="true" x14ac:dyDescent="0.2">
      <c r="A20" s="104"/>
      <c r="B20" s="104"/>
      <c r="C20" s="104"/>
      <c r="D20" s="104"/>
      <c r="E20" s="104"/>
      <c r="F20" s="104"/>
      <c r="G20" s="104"/>
      <c r="H20" s="104"/>
      <c r="I20" s="104"/>
      <c r="J20" s="104"/>
      <c r="K20" s="104"/>
      <c r="L20" s="104"/>
      <c r="M20" s="104"/>
      <c r="N20" s="104"/>
      <c r="O20" s="104"/>
      <c r="P20" s="104"/>
      <c r="Q20" s="104"/>
      <c r="R20" s="104"/>
      <c r="S20" s="104"/>
      <c r="T20" s="104"/>
      <c r="U20" s="104"/>
      <c r="V20" s="104"/>
      <c r="W20" s="104"/>
      <c r="X20" s="104"/>
      <c r="Y20" s="104"/>
      <c r="Z20" s="104"/>
      <c r="AA20" s="104"/>
      <c r="AB20" s="104"/>
      <c r="AC20" s="104"/>
      <c r="AD20" s="104"/>
      <c r="AE20" s="104"/>
      <c r="AF20" s="104"/>
    </row>
    <row xmlns:x14ac="http://schemas.microsoft.com/office/spreadsheetml/2009/9/ac" r="21" s="35" customFormat="true" x14ac:dyDescent="0.2">
      <c r="A21" s="104"/>
      <c r="B21" s="104"/>
      <c r="C21" s="104"/>
      <c r="D21" s="104"/>
      <c r="E21" s="104"/>
      <c r="F21" s="104"/>
      <c r="G21" s="104"/>
      <c r="H21" s="104"/>
      <c r="I21" s="104"/>
      <c r="J21" s="104"/>
      <c r="K21" s="104"/>
      <c r="L21" s="104"/>
      <c r="M21" s="104"/>
      <c r="N21" s="104"/>
      <c r="O21" s="104"/>
      <c r="P21" s="104"/>
      <c r="Q21" s="104"/>
      <c r="R21" s="104"/>
      <c r="S21" s="104"/>
      <c r="T21" s="104"/>
      <c r="U21" s="104"/>
      <c r="V21" s="104"/>
      <c r="W21" s="104"/>
      <c r="X21" s="104"/>
      <c r="Y21" s="104"/>
      <c r="Z21" s="104"/>
      <c r="AA21" s="104"/>
      <c r="AB21" s="104"/>
      <c r="AC21" s="104"/>
      <c r="AD21" s="104"/>
      <c r="AE21" s="104"/>
      <c r="AF21" s="104"/>
    </row>
    <row xmlns:x14ac="http://schemas.microsoft.com/office/spreadsheetml/2009/9/ac" r="22" s="35" customFormat="true" x14ac:dyDescent="0.2">
      <c r="A22" s="104"/>
      <c r="B22" s="104"/>
      <c r="C22" s="104"/>
      <c r="D22" s="104"/>
      <c r="E22" s="104"/>
      <c r="F22" s="104"/>
      <c r="G22" s="104"/>
      <c r="H22" s="104"/>
      <c r="I22" s="104"/>
      <c r="J22" s="104"/>
      <c r="K22" s="104"/>
      <c r="L22" s="104"/>
      <c r="M22" s="104"/>
      <c r="N22" s="104"/>
      <c r="O22" s="104"/>
      <c r="P22" s="104"/>
      <c r="Q22" s="104"/>
      <c r="R22" s="104"/>
      <c r="S22" s="104"/>
      <c r="T22" s="104"/>
      <c r="U22" s="104"/>
      <c r="V22" s="104"/>
      <c r="W22" s="104"/>
      <c r="X22" s="104"/>
      <c r="Y22" s="104"/>
      <c r="Z22" s="104"/>
      <c r="AA22" s="104"/>
      <c r="AB22" s="104"/>
      <c r="AC22" s="104"/>
      <c r="AD22" s="104"/>
      <c r="AE22" s="104"/>
      <c r="AF22" s="104"/>
    </row>
    <row xmlns:x14ac="http://schemas.microsoft.com/office/spreadsheetml/2009/9/ac" r="23" s="35" customFormat="true" x14ac:dyDescent="0.2">
      <c r="A23" s="33" t="s">
        <v>325</v>
      </c>
    </row>
    <row xmlns:x14ac="http://schemas.microsoft.com/office/spreadsheetml/2009/9/ac" r="24" s="35" customFormat="true" x14ac:dyDescent="0.2">
      <c r="A24" s="33"/>
    </row>
    <row xmlns:x14ac="http://schemas.microsoft.com/office/spreadsheetml/2009/9/ac" r="25" s="35" customFormat="true" x14ac:dyDescent="0.2">
      <c r="A25" s="36"/>
      <c r="B25" s="36"/>
      <c r="C25" s="36"/>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row>
    <row xmlns:x14ac="http://schemas.microsoft.com/office/spreadsheetml/2009/9/ac" r="26" s="35" customFormat="true" x14ac:dyDescent="0.2">
      <c r="A26" s="36"/>
      <c r="B26" s="36"/>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row>
    <row xmlns:x14ac="http://schemas.microsoft.com/office/spreadsheetml/2009/9/ac" r="27" s="35" customFormat="true" x14ac:dyDescent="0.2">
      <c r="A27" s="36"/>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row>
    <row xmlns:x14ac="http://schemas.microsoft.com/office/spreadsheetml/2009/9/ac" r="28" s="35" customFormat="true" x14ac:dyDescent="0.2">
      <c r="A28" s="36"/>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row>
    <row xmlns:x14ac="http://schemas.microsoft.com/office/spreadsheetml/2009/9/ac" r="29" s="35" customFormat="true" x14ac:dyDescent="0.2">
      <c r="A29" s="36"/>
      <c r="B29" s="36"/>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row>
    <row xmlns:x14ac="http://schemas.microsoft.com/office/spreadsheetml/2009/9/ac" r="30" s="35" customFormat="true" x14ac:dyDescent="0.2">
      <c r="A30" s="36"/>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row>
    <row xmlns:x14ac="http://schemas.microsoft.com/office/spreadsheetml/2009/9/ac" r="31" s="35" customFormat="true" x14ac:dyDescent="0.2">
      <c r="A31" s="36"/>
      <c r="B31" s="36"/>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row>
    <row xmlns:x14ac="http://schemas.microsoft.com/office/spreadsheetml/2009/9/ac" r="32" s="35" customFormat="true" x14ac:dyDescent="0.2">
      <c r="A32" s="36"/>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row>
    <row xmlns:x14ac="http://schemas.microsoft.com/office/spreadsheetml/2009/9/ac" r="33" s="35" customFormat="true" x14ac:dyDescent="0.2">
      <c r="A33" s="36"/>
      <c r="B33" s="36"/>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row>
    <row xmlns:x14ac="http://schemas.microsoft.com/office/spreadsheetml/2009/9/ac" r="34" s="35" customFormat="true" x14ac:dyDescent="0.2">
      <c r="A34" s="36"/>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row>
    <row xmlns:x14ac="http://schemas.microsoft.com/office/spreadsheetml/2009/9/ac" r="35" s="35" customFormat="true" x14ac:dyDescent="0.2">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row>
    <row xmlns:x14ac="http://schemas.microsoft.com/office/spreadsheetml/2009/9/ac" r="36" s="35" customFormat="true" x14ac:dyDescent="0.2">
      <c r="A36" s="36"/>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row>
    <row xmlns:x14ac="http://schemas.microsoft.com/office/spreadsheetml/2009/9/ac" r="37" s="35" customFormat="true" x14ac:dyDescent="0.2">
      <c r="A37" s="36"/>
      <c r="B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row>
    <row xmlns:x14ac="http://schemas.microsoft.com/office/spreadsheetml/2009/9/ac" r="38" s="35" customFormat="true" x14ac:dyDescent="0.2">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row>
    <row xmlns:x14ac="http://schemas.microsoft.com/office/spreadsheetml/2009/9/ac" r="39" s="35" customFormat="true" x14ac:dyDescent="0.2">
      <c r="A39" s="36"/>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row>
    <row xmlns:x14ac="http://schemas.microsoft.com/office/spreadsheetml/2009/9/ac" r="40" s="35" customFormat="true" x14ac:dyDescent="0.2">
      <c r="A40" s="36"/>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row>
    <row xmlns:x14ac="http://schemas.microsoft.com/office/spreadsheetml/2009/9/ac" r="41" s="35" customFormat="true" x14ac:dyDescent="0.2">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row>
    <row xmlns:x14ac="http://schemas.microsoft.com/office/spreadsheetml/2009/9/ac" r="42" s="35" customFormat="true" x14ac:dyDescent="0.2">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row>
    <row xmlns:x14ac="http://schemas.microsoft.com/office/spreadsheetml/2009/9/ac" r="43" s="35" customFormat="true" x14ac:dyDescent="0.2">
      <c r="A43" s="36"/>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row>
    <row xmlns:x14ac="http://schemas.microsoft.com/office/spreadsheetml/2009/9/ac" r="44" s="35" customFormat="true" x14ac:dyDescent="0.2">
      <c r="A44" s="33" t="s">
        <v>325</v>
      </c>
      <c r="B44" s="33"/>
    </row>
    <row xmlns:x14ac="http://schemas.microsoft.com/office/spreadsheetml/2009/9/ac" r="45" s="35" customFormat="true" x14ac:dyDescent="0.2"/>
    <row xmlns:x14ac="http://schemas.microsoft.com/office/spreadsheetml/2009/9/ac" r="46" s="35" customFormat="true" x14ac:dyDescent="0.2">
      <c r="A46" s="86"/>
      <c r="B46" s="86"/>
      <c r="C46" s="86"/>
      <c r="D46" s="86"/>
      <c r="E46" s="86"/>
      <c r="F46" s="86"/>
      <c r="G46" s="86"/>
      <c r="H46" s="86"/>
      <c r="I46" s="86"/>
      <c r="J46" s="86"/>
      <c r="K46" s="86"/>
      <c r="L46" s="86"/>
      <c r="M46" s="86"/>
      <c r="N46" s="86"/>
      <c r="O46" s="86"/>
      <c r="P46" s="86"/>
      <c r="Q46" s="86"/>
      <c r="R46" s="86"/>
      <c r="S46" s="86"/>
      <c r="T46" s="86"/>
      <c r="U46" s="86"/>
      <c r="V46" s="86"/>
      <c r="W46" s="86"/>
      <c r="X46" s="86"/>
      <c r="Y46" s="86"/>
      <c r="Z46" s="86"/>
      <c r="AA46" s="86"/>
      <c r="AB46" s="86"/>
      <c r="AC46" s="86"/>
      <c r="AD46" s="86"/>
      <c r="AE46" s="86"/>
      <c r="AF46" s="86"/>
    </row>
    <row xmlns:x14ac="http://schemas.microsoft.com/office/spreadsheetml/2009/9/ac" r="47" s="35" customFormat="true" x14ac:dyDescent="0.2">
      <c r="A47" s="86"/>
      <c r="B47" s="86"/>
      <c r="C47" s="86"/>
      <c r="D47" s="86"/>
      <c r="E47" s="86"/>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86"/>
      <c r="AF47" s="86"/>
    </row>
    <row xmlns:x14ac="http://schemas.microsoft.com/office/spreadsheetml/2009/9/ac" r="48" s="35" customFormat="true" x14ac:dyDescent="0.2">
      <c r="A48" s="86"/>
      <c r="B48" s="86"/>
      <c r="C48" s="86"/>
      <c r="D48" s="86"/>
      <c r="E48" s="86"/>
      <c r="F48" s="86"/>
      <c r="G48" s="86"/>
      <c r="H48" s="86"/>
      <c r="I48" s="86"/>
      <c r="J48" s="86"/>
      <c r="K48" s="86"/>
      <c r="L48" s="86"/>
      <c r="M48" s="86"/>
      <c r="N48" s="86"/>
      <c r="O48" s="86"/>
      <c r="P48" s="86"/>
      <c r="Q48" s="86"/>
      <c r="R48" s="86"/>
      <c r="S48" s="86"/>
      <c r="T48" s="86"/>
      <c r="U48" s="86"/>
      <c r="V48" s="86"/>
      <c r="W48" s="86"/>
      <c r="X48" s="86"/>
      <c r="Y48" s="86"/>
      <c r="Z48" s="86"/>
      <c r="AA48" s="86"/>
      <c r="AB48" s="86"/>
      <c r="AC48" s="86"/>
      <c r="AD48" s="86"/>
      <c r="AE48" s="86"/>
      <c r="AF48" s="86"/>
    </row>
    <row xmlns:x14ac="http://schemas.microsoft.com/office/spreadsheetml/2009/9/ac" r="49" s="35" customFormat="true" x14ac:dyDescent="0.2">
      <c r="A49" s="86"/>
      <c r="B49" s="86"/>
      <c r="C49" s="86"/>
      <c r="D49" s="86"/>
      <c r="E49" s="86"/>
      <c r="F49" s="86"/>
      <c r="G49" s="86"/>
      <c r="H49" s="86"/>
      <c r="I49" s="86"/>
      <c r="J49" s="86"/>
      <c r="K49" s="86"/>
      <c r="L49" s="86"/>
      <c r="M49" s="86"/>
      <c r="N49" s="86"/>
      <c r="O49" s="86"/>
      <c r="P49" s="86"/>
      <c r="Q49" s="86"/>
      <c r="R49" s="86"/>
      <c r="S49" s="86"/>
      <c r="T49" s="86"/>
      <c r="U49" s="86"/>
      <c r="V49" s="86"/>
      <c r="W49" s="86"/>
      <c r="X49" s="86"/>
      <c r="Y49" s="86"/>
      <c r="Z49" s="86"/>
      <c r="AA49" s="86"/>
      <c r="AB49" s="86"/>
      <c r="AC49" s="86"/>
      <c r="AD49" s="86"/>
      <c r="AE49" s="86"/>
      <c r="AF49" s="86"/>
    </row>
    <row xmlns:x14ac="http://schemas.microsoft.com/office/spreadsheetml/2009/9/ac" r="50" s="35" customFormat="true" x14ac:dyDescent="0.2">
      <c r="A50" s="86"/>
      <c r="B50" s="86"/>
      <c r="C50" s="86"/>
      <c r="D50" s="86"/>
      <c r="E50" s="86"/>
      <c r="F50" s="86"/>
      <c r="G50" s="86"/>
      <c r="H50" s="86"/>
      <c r="I50" s="86"/>
      <c r="J50" s="86"/>
      <c r="K50" s="86"/>
      <c r="L50" s="86"/>
      <c r="M50" s="86"/>
      <c r="N50" s="86"/>
      <c r="O50" s="86"/>
      <c r="P50" s="86"/>
      <c r="Q50" s="86"/>
      <c r="R50" s="86"/>
      <c r="S50" s="86"/>
      <c r="T50" s="86"/>
      <c r="U50" s="86"/>
      <c r="V50" s="86"/>
      <c r="W50" s="86"/>
      <c r="X50" s="86"/>
      <c r="Y50" s="86"/>
      <c r="Z50" s="86"/>
      <c r="AA50" s="86"/>
      <c r="AB50" s="86"/>
      <c r="AC50" s="86"/>
      <c r="AD50" s="86"/>
      <c r="AE50" s="86"/>
      <c r="AF50" s="86"/>
    </row>
    <row xmlns:x14ac="http://schemas.microsoft.com/office/spreadsheetml/2009/9/ac" r="51" s="35" customFormat="true" x14ac:dyDescent="0.2">
      <c r="A51" s="86"/>
      <c r="B51" s="86"/>
      <c r="C51" s="86"/>
      <c r="D51" s="86"/>
      <c r="E51" s="86"/>
      <c r="F51" s="86"/>
      <c r="G51" s="86"/>
      <c r="H51" s="86"/>
      <c r="I51" s="86"/>
      <c r="J51" s="86"/>
      <c r="K51" s="86"/>
      <c r="L51" s="86"/>
      <c r="M51" s="86"/>
      <c r="N51" s="86"/>
      <c r="O51" s="86"/>
      <c r="P51" s="86"/>
      <c r="Q51" s="86"/>
      <c r="R51" s="86"/>
      <c r="S51" s="86"/>
      <c r="T51" s="86"/>
      <c r="U51" s="86"/>
      <c r="V51" s="86"/>
      <c r="W51" s="86"/>
      <c r="X51" s="86"/>
      <c r="Y51" s="86"/>
      <c r="Z51" s="86"/>
      <c r="AA51" s="86"/>
      <c r="AB51" s="86"/>
      <c r="AC51" s="86"/>
      <c r="AD51" s="86"/>
      <c r="AE51" s="86"/>
      <c r="AF51" s="86"/>
    </row>
    <row xmlns:x14ac="http://schemas.microsoft.com/office/spreadsheetml/2009/9/ac" r="52" s="35" customFormat="true" x14ac:dyDescent="0.2">
      <c r="A52" s="86"/>
      <c r="B52" s="86"/>
      <c r="C52" s="86"/>
      <c r="D52" s="86"/>
      <c r="E52" s="86"/>
      <c r="F52" s="86"/>
      <c r="G52" s="86"/>
      <c r="H52" s="86"/>
      <c r="I52" s="86"/>
      <c r="J52" s="86"/>
      <c r="K52" s="86"/>
      <c r="L52" s="86"/>
      <c r="M52" s="86"/>
      <c r="N52" s="86"/>
      <c r="O52" s="86"/>
      <c r="P52" s="86"/>
      <c r="Q52" s="86"/>
      <c r="R52" s="86"/>
      <c r="S52" s="86"/>
      <c r="T52" s="86"/>
      <c r="U52" s="86"/>
      <c r="V52" s="86"/>
      <c r="W52" s="86"/>
      <c r="X52" s="86"/>
      <c r="Y52" s="86"/>
      <c r="Z52" s="86"/>
      <c r="AA52" s="86"/>
      <c r="AB52" s="86"/>
      <c r="AC52" s="86"/>
      <c r="AD52" s="86"/>
      <c r="AE52" s="86"/>
      <c r="AF52" s="86"/>
    </row>
    <row xmlns:x14ac="http://schemas.microsoft.com/office/spreadsheetml/2009/9/ac" r="53" s="35" customFormat="true" x14ac:dyDescent="0.2">
      <c r="A53" s="86"/>
      <c r="B53" s="86"/>
      <c r="C53" s="86"/>
      <c r="D53" s="86"/>
      <c r="E53" s="86"/>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6"/>
      <c r="AF53" s="86"/>
    </row>
    <row xmlns:x14ac="http://schemas.microsoft.com/office/spreadsheetml/2009/9/ac" r="54" s="35" customFormat="true" x14ac:dyDescent="0.2">
      <c r="A54" s="86"/>
      <c r="B54" s="86"/>
      <c r="C54" s="86"/>
      <c r="D54" s="86"/>
      <c r="E54" s="86"/>
      <c r="F54" s="86"/>
      <c r="G54" s="86"/>
      <c r="H54" s="86"/>
      <c r="I54" s="86"/>
      <c r="J54" s="86"/>
      <c r="K54" s="86"/>
      <c r="L54" s="86"/>
      <c r="M54" s="86"/>
      <c r="N54" s="86"/>
      <c r="O54" s="86"/>
      <c r="P54" s="86"/>
      <c r="Q54" s="86"/>
      <c r="R54" s="86"/>
      <c r="S54" s="86"/>
      <c r="T54" s="86"/>
      <c r="U54" s="86"/>
      <c r="V54" s="86"/>
      <c r="W54" s="86"/>
      <c r="X54" s="86"/>
      <c r="Y54" s="86"/>
      <c r="Z54" s="86"/>
      <c r="AA54" s="86"/>
      <c r="AB54" s="86"/>
      <c r="AC54" s="86"/>
      <c r="AD54" s="86"/>
      <c r="AE54" s="86"/>
      <c r="AF54" s="86"/>
    </row>
    <row xmlns:x14ac="http://schemas.microsoft.com/office/spreadsheetml/2009/9/ac" r="55" s="35" customFormat="true" x14ac:dyDescent="0.2">
      <c r="A55" s="86"/>
      <c r="B55" s="86"/>
      <c r="C55" s="86"/>
      <c r="D55" s="86"/>
      <c r="E55" s="86"/>
      <c r="F55" s="86"/>
      <c r="G55" s="86"/>
      <c r="H55" s="86"/>
      <c r="I55" s="86"/>
      <c r="J55" s="86"/>
      <c r="K55" s="86"/>
      <c r="L55" s="86"/>
      <c r="M55" s="86"/>
      <c r="N55" s="86"/>
      <c r="O55" s="86"/>
      <c r="P55" s="86"/>
      <c r="Q55" s="86"/>
      <c r="R55" s="86"/>
      <c r="S55" s="86"/>
      <c r="T55" s="86"/>
      <c r="U55" s="86"/>
      <c r="V55" s="86"/>
      <c r="W55" s="86"/>
      <c r="X55" s="86"/>
      <c r="Y55" s="86"/>
      <c r="Z55" s="86"/>
      <c r="AA55" s="86"/>
      <c r="AB55" s="86"/>
      <c r="AC55" s="86"/>
      <c r="AD55" s="86"/>
      <c r="AE55" s="86"/>
      <c r="AF55" s="86"/>
    </row>
    <row xmlns:x14ac="http://schemas.microsoft.com/office/spreadsheetml/2009/9/ac" r="56" s="35" customFormat="true" x14ac:dyDescent="0.2">
      <c r="A56" s="86"/>
      <c r="B56" s="86"/>
      <c r="C56" s="86"/>
      <c r="D56" s="86"/>
      <c r="E56" s="86"/>
      <c r="F56" s="86"/>
      <c r="G56" s="86"/>
      <c r="H56" s="86"/>
      <c r="I56" s="86"/>
      <c r="J56" s="86"/>
      <c r="K56" s="86"/>
      <c r="L56" s="86"/>
      <c r="M56" s="86"/>
      <c r="N56" s="86"/>
      <c r="O56" s="86"/>
      <c r="P56" s="86"/>
      <c r="Q56" s="86"/>
      <c r="R56" s="86"/>
      <c r="S56" s="86"/>
      <c r="T56" s="86"/>
      <c r="U56" s="86"/>
      <c r="V56" s="86"/>
      <c r="W56" s="86"/>
      <c r="X56" s="86"/>
      <c r="Y56" s="86"/>
      <c r="Z56" s="86"/>
      <c r="AA56" s="86"/>
      <c r="AB56" s="86"/>
      <c r="AC56" s="86"/>
      <c r="AD56" s="86"/>
      <c r="AE56" s="86"/>
      <c r="AF56" s="86"/>
    </row>
    <row xmlns:x14ac="http://schemas.microsoft.com/office/spreadsheetml/2009/9/ac" r="57" s="35" customFormat="true" x14ac:dyDescent="0.2">
      <c r="A57" s="86"/>
      <c r="B57" s="86"/>
      <c r="C57" s="86"/>
      <c r="D57" s="86"/>
      <c r="E57" s="86"/>
      <c r="F57" s="86"/>
      <c r="G57" s="86"/>
      <c r="H57" s="86"/>
      <c r="I57" s="86"/>
      <c r="J57" s="86"/>
      <c r="K57" s="86"/>
      <c r="L57" s="86"/>
      <c r="M57" s="86"/>
      <c r="N57" s="86"/>
      <c r="O57" s="86"/>
      <c r="P57" s="86"/>
      <c r="Q57" s="86"/>
      <c r="R57" s="86"/>
      <c r="S57" s="86"/>
      <c r="T57" s="86"/>
      <c r="U57" s="86"/>
      <c r="V57" s="86"/>
      <c r="W57" s="86"/>
      <c r="X57" s="86"/>
      <c r="Y57" s="86"/>
      <c r="Z57" s="86"/>
      <c r="AA57" s="86"/>
      <c r="AB57" s="86"/>
      <c r="AC57" s="86"/>
      <c r="AD57" s="86"/>
      <c r="AE57" s="86"/>
      <c r="AF57" s="86"/>
    </row>
    <row xmlns:x14ac="http://schemas.microsoft.com/office/spreadsheetml/2009/9/ac" r="58" s="35" customFormat="true" x14ac:dyDescent="0.2">
      <c r="A58" s="86"/>
      <c r="B58" s="86"/>
      <c r="C58" s="86"/>
      <c r="D58" s="86"/>
      <c r="E58" s="86"/>
      <c r="F58" s="86"/>
      <c r="G58" s="86"/>
      <c r="H58" s="86"/>
      <c r="I58" s="86"/>
      <c r="J58" s="86"/>
      <c r="K58" s="86"/>
      <c r="L58" s="86"/>
      <c r="M58" s="86"/>
      <c r="N58" s="86"/>
      <c r="O58" s="86"/>
      <c r="P58" s="86"/>
      <c r="Q58" s="86"/>
      <c r="R58" s="86"/>
      <c r="S58" s="86"/>
      <c r="T58" s="86"/>
      <c r="U58" s="86"/>
      <c r="V58" s="86"/>
      <c r="W58" s="86"/>
      <c r="X58" s="86"/>
      <c r="Y58" s="86"/>
      <c r="Z58" s="86"/>
      <c r="AA58" s="86"/>
      <c r="AB58" s="86"/>
      <c r="AC58" s="86"/>
      <c r="AD58" s="86"/>
      <c r="AE58" s="86"/>
      <c r="AF58" s="86"/>
    </row>
    <row xmlns:x14ac="http://schemas.microsoft.com/office/spreadsheetml/2009/9/ac" r="59" s="35" customFormat="true" x14ac:dyDescent="0.2">
      <c r="A59" s="86"/>
      <c r="B59" s="86"/>
      <c r="C59" s="86"/>
      <c r="D59" s="86"/>
      <c r="E59" s="86"/>
      <c r="F59" s="86"/>
      <c r="G59" s="86"/>
      <c r="H59" s="86"/>
      <c r="I59" s="86"/>
      <c r="J59" s="86"/>
      <c r="K59" s="86"/>
      <c r="L59" s="86"/>
      <c r="M59" s="86"/>
      <c r="N59" s="86"/>
      <c r="O59" s="86"/>
      <c r="P59" s="86"/>
      <c r="Q59" s="86"/>
      <c r="R59" s="86"/>
      <c r="S59" s="86"/>
      <c r="T59" s="86"/>
      <c r="U59" s="86"/>
      <c r="V59" s="86"/>
      <c r="W59" s="86"/>
      <c r="X59" s="86"/>
      <c r="Y59" s="86"/>
      <c r="Z59" s="86"/>
      <c r="AA59" s="86"/>
      <c r="AB59" s="86"/>
      <c r="AC59" s="86"/>
      <c r="AD59" s="86"/>
      <c r="AE59" s="86"/>
      <c r="AF59" s="86"/>
    </row>
    <row xmlns:x14ac="http://schemas.microsoft.com/office/spreadsheetml/2009/9/ac" r="60" s="35" customFormat="true" x14ac:dyDescent="0.2">
      <c r="A60" s="86"/>
      <c r="B60" s="86"/>
      <c r="C60" s="86"/>
      <c r="D60" s="86"/>
      <c r="E60" s="86"/>
      <c r="F60" s="86"/>
      <c r="G60" s="86"/>
      <c r="H60" s="86"/>
      <c r="I60" s="86"/>
      <c r="J60" s="86"/>
      <c r="K60" s="86"/>
      <c r="L60" s="86"/>
      <c r="M60" s="86"/>
      <c r="N60" s="86"/>
      <c r="O60" s="86"/>
      <c r="P60" s="86"/>
      <c r="Q60" s="86"/>
      <c r="R60" s="86"/>
      <c r="S60" s="86"/>
      <c r="T60" s="86"/>
      <c r="U60" s="86"/>
      <c r="V60" s="86"/>
      <c r="W60" s="86"/>
      <c r="X60" s="86"/>
      <c r="Y60" s="86"/>
      <c r="Z60" s="86"/>
      <c r="AA60" s="86"/>
      <c r="AB60" s="86"/>
      <c r="AC60" s="86"/>
      <c r="AD60" s="86"/>
      <c r="AE60" s="86"/>
      <c r="AF60" s="86"/>
    </row>
    <row xmlns:x14ac="http://schemas.microsoft.com/office/spreadsheetml/2009/9/ac" r="61" s="35" customFormat="true" x14ac:dyDescent="0.2">
      <c r="A61" s="86"/>
      <c r="B61" s="86"/>
      <c r="C61" s="86"/>
      <c r="D61" s="86"/>
      <c r="E61" s="86"/>
      <c r="F61" s="86"/>
      <c r="G61" s="86"/>
      <c r="H61" s="86"/>
      <c r="I61" s="86"/>
      <c r="J61" s="86"/>
      <c r="K61" s="86"/>
      <c r="L61" s="86"/>
      <c r="M61" s="86"/>
      <c r="N61" s="86"/>
      <c r="O61" s="86"/>
      <c r="P61" s="86"/>
      <c r="Q61" s="86"/>
      <c r="R61" s="86"/>
      <c r="S61" s="86"/>
      <c r="T61" s="86"/>
      <c r="U61" s="86"/>
      <c r="V61" s="86"/>
      <c r="W61" s="86"/>
      <c r="X61" s="86"/>
      <c r="Y61" s="86"/>
      <c r="Z61" s="86"/>
      <c r="AA61" s="86"/>
      <c r="AB61" s="86"/>
      <c r="AC61" s="86"/>
      <c r="AD61" s="86"/>
      <c r="AE61" s="86"/>
      <c r="AF61" s="86"/>
    </row>
    <row xmlns:x14ac="http://schemas.microsoft.com/office/spreadsheetml/2009/9/ac" r="62" s="35" customFormat="true" x14ac:dyDescent="0.2">
      <c r="A62" s="86"/>
      <c r="B62" s="86"/>
      <c r="C62" s="86"/>
      <c r="D62" s="86"/>
      <c r="E62" s="86"/>
      <c r="F62" s="86"/>
      <c r="G62" s="86"/>
      <c r="H62" s="86"/>
      <c r="I62" s="86"/>
      <c r="J62" s="86"/>
      <c r="K62" s="86"/>
      <c r="L62" s="86"/>
      <c r="M62" s="86"/>
      <c r="N62" s="86"/>
      <c r="O62" s="86"/>
      <c r="P62" s="86"/>
      <c r="Q62" s="86"/>
      <c r="R62" s="86"/>
      <c r="S62" s="86"/>
      <c r="T62" s="86"/>
      <c r="U62" s="86"/>
      <c r="V62" s="86"/>
      <c r="W62" s="86"/>
      <c r="X62" s="86"/>
      <c r="Y62" s="86"/>
      <c r="Z62" s="86"/>
      <c r="AA62" s="86"/>
      <c r="AB62" s="86"/>
      <c r="AC62" s="86"/>
      <c r="AD62" s="86"/>
      <c r="AE62" s="86"/>
      <c r="AF62" s="86"/>
    </row>
    <row xmlns:x14ac="http://schemas.microsoft.com/office/spreadsheetml/2009/9/ac" r="63" s="35" customFormat="true" x14ac:dyDescent="0.2">
      <c r="A63" s="86"/>
      <c r="B63" s="86"/>
      <c r="C63" s="86"/>
      <c r="D63" s="86"/>
      <c r="E63" s="86"/>
      <c r="F63" s="86"/>
      <c r="G63" s="86"/>
      <c r="H63" s="86"/>
      <c r="I63" s="86"/>
      <c r="J63" s="86"/>
      <c r="K63" s="86"/>
      <c r="L63" s="86"/>
      <c r="M63" s="86"/>
      <c r="N63" s="86"/>
      <c r="O63" s="86"/>
      <c r="P63" s="86"/>
      <c r="Q63" s="86"/>
      <c r="R63" s="86"/>
      <c r="S63" s="86"/>
      <c r="T63" s="86"/>
      <c r="U63" s="86"/>
      <c r="V63" s="86"/>
      <c r="W63" s="86"/>
      <c r="X63" s="86"/>
      <c r="Y63" s="86"/>
      <c r="Z63" s="86"/>
      <c r="AA63" s="86"/>
      <c r="AB63" s="86"/>
      <c r="AC63" s="86"/>
      <c r="AD63" s="86"/>
      <c r="AE63" s="86"/>
      <c r="AF63" s="86"/>
    </row>
    <row xmlns:x14ac="http://schemas.microsoft.com/office/spreadsheetml/2009/9/ac" r="64" s="35" customFormat="true" x14ac:dyDescent="0.2">
      <c r="A64" s="86"/>
      <c r="B64" s="86"/>
      <c r="C64" s="86"/>
      <c r="D64" s="86"/>
      <c r="E64" s="86"/>
      <c r="F64" s="86"/>
      <c r="G64" s="86"/>
      <c r="H64" s="86"/>
      <c r="I64" s="86"/>
      <c r="J64" s="86"/>
      <c r="K64" s="86"/>
      <c r="L64" s="86"/>
      <c r="M64" s="86"/>
      <c r="N64" s="86"/>
      <c r="O64" s="86"/>
      <c r="P64" s="86"/>
      <c r="Q64" s="86"/>
      <c r="R64" s="86"/>
      <c r="S64" s="86"/>
      <c r="T64" s="86"/>
      <c r="U64" s="86"/>
      <c r="V64" s="86"/>
      <c r="W64" s="86"/>
      <c r="X64" s="86"/>
      <c r="Y64" s="86"/>
      <c r="Z64" s="86"/>
      <c r="AA64" s="86"/>
      <c r="AB64" s="86"/>
      <c r="AC64" s="86"/>
      <c r="AD64" s="86"/>
      <c r="AE64" s="86"/>
      <c r="AF64" s="86"/>
    </row>
    <row xmlns:x14ac="http://schemas.microsoft.com/office/spreadsheetml/2009/9/ac" r="65" s="35" customFormat="true" x14ac:dyDescent="0.2">
      <c r="A65" s="33" t="s">
        <v>325</v>
      </c>
      <c r="B65" s="33"/>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2" customWidth="true"/>
    <col min="2" max="2" width="9" style="32"/>
    <col min="3" max="3" width="5.875" style="32" customWidth="true"/>
    <col min="4" max="5" width="4.125" style="32" customWidth="true"/>
    <col min="6" max="6" width="3.875" style="32" customWidth="true"/>
    <col min="7" max="7" width="4.125" style="32" customWidth="true"/>
    <col min="8" max="9" width="3.875" style="32" customWidth="true"/>
    <col min="10" max="10" width="4.125" style="32" customWidth="true"/>
    <col min="11" max="12" width="3.875" style="32" customWidth="true"/>
    <col min="13" max="13" width="4.125" style="32" customWidth="true"/>
    <col min="14" max="15" width="3.875" style="32" customWidth="true"/>
    <col min="16" max="16" width="4.125" style="32" customWidth="true"/>
    <col min="17" max="18" width="3.875" style="32" customWidth="true"/>
    <col min="19" max="19" width="4.125" style="32" customWidth="true"/>
    <col min="20" max="21" width="3.875" style="32" customWidth="true"/>
    <col min="22" max="51" width="3.875" style="61" customWidth="true"/>
    <col min="52" max="69" width="3.875" style="65" customWidth="true"/>
    <col min="70" max="16384" width="9" style="32"/>
  </cols>
  <sheetData>
    <row xmlns:x14ac="http://schemas.microsoft.com/office/spreadsheetml/2009/9/ac" r="1" ht="18" x14ac:dyDescent="0.25">
      <c r="A1" s="37" t="s">
        <v>87</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row>
    <row xmlns:x14ac="http://schemas.microsoft.com/office/spreadsheetml/2009/9/ac" r="2" ht="15.75" x14ac:dyDescent="0.25">
      <c r="A2" s="39"/>
      <c r="B2" s="39"/>
      <c r="C2" s="39"/>
      <c r="D2" s="63" t="s">
        <v>13</v>
      </c>
      <c r="E2" s="63"/>
      <c r="F2" s="38"/>
      <c r="G2" s="63"/>
      <c r="H2" s="38"/>
      <c r="I2" s="38"/>
      <c r="J2" s="63"/>
      <c r="K2" s="40"/>
      <c r="L2" s="40"/>
      <c r="M2" s="63"/>
      <c r="N2" s="38"/>
      <c r="O2" s="38"/>
      <c r="P2" s="63"/>
      <c r="Q2" s="38"/>
      <c r="R2" s="38"/>
      <c r="S2" s="63"/>
      <c r="T2" s="38"/>
      <c r="U2" s="38"/>
      <c r="V2" s="62" t="s">
        <v>14</v>
      </c>
      <c r="W2" s="62"/>
      <c r="X2" s="40"/>
      <c r="Y2" s="40"/>
      <c r="Z2" s="40"/>
      <c r="AA2" s="62"/>
      <c r="AB2" s="40"/>
      <c r="AC2" s="40"/>
      <c r="AD2" s="40"/>
      <c r="AE2" s="40"/>
      <c r="AF2" s="62"/>
      <c r="AG2" s="40"/>
      <c r="AH2" s="40"/>
      <c r="AI2" s="40"/>
      <c r="AJ2" s="40"/>
      <c r="AK2" s="62"/>
      <c r="AL2" s="40"/>
      <c r="AM2" s="40"/>
      <c r="AN2" s="40"/>
      <c r="AO2" s="40"/>
      <c r="AP2" s="62"/>
      <c r="AQ2" s="40"/>
      <c r="AR2" s="40"/>
      <c r="AS2" s="40"/>
      <c r="AT2" s="40"/>
      <c r="AU2" s="62"/>
      <c r="AV2" s="40"/>
      <c r="AW2" s="40"/>
      <c r="AX2" s="40"/>
      <c r="AY2" s="40"/>
      <c r="AZ2" s="64" t="s">
        <v>15</v>
      </c>
      <c r="BA2" s="64"/>
      <c r="BB2" s="64"/>
      <c r="BC2" s="64"/>
      <c r="BD2" s="64"/>
      <c r="BE2" s="64"/>
      <c r="BF2" s="64"/>
      <c r="BG2" s="64"/>
      <c r="BH2" s="64"/>
      <c r="BI2" s="64"/>
      <c r="BJ2" s="64"/>
      <c r="BK2" s="64"/>
      <c r="BL2" s="64"/>
      <c r="BM2" s="64"/>
      <c r="BN2" s="64"/>
      <c r="BO2" s="64"/>
      <c r="BP2" s="64"/>
      <c r="BQ2" s="64"/>
    </row>
    <row xmlns:x14ac="http://schemas.microsoft.com/office/spreadsheetml/2009/9/ac" r="3" ht="14.25" x14ac:dyDescent="0.2">
      <c r="A3" s="43"/>
      <c r="B3" s="38"/>
      <c r="C3" s="38"/>
      <c r="D3" s="44" t="s">
        <v>7</v>
      </c>
      <c r="E3" s="44"/>
      <c r="F3" s="44"/>
      <c r="G3" s="44" t="s">
        <v>1</v>
      </c>
      <c r="I3" s="44"/>
      <c r="J3" s="44" t="s">
        <v>2</v>
      </c>
      <c r="L3" s="44"/>
      <c r="M3" s="44" t="s">
        <v>16</v>
      </c>
      <c r="O3" s="44"/>
      <c r="P3" s="44" t="s">
        <v>17</v>
      </c>
      <c r="R3" s="44"/>
      <c r="S3" s="44" t="s">
        <v>18</v>
      </c>
      <c r="U3" s="44"/>
      <c r="V3" s="44" t="s">
        <v>7</v>
      </c>
      <c r="W3" s="44"/>
      <c r="X3" s="44"/>
      <c r="Y3" s="44"/>
      <c r="Z3" s="44"/>
      <c r="AA3" s="44" t="s">
        <v>1</v>
      </c>
      <c r="AB3" s="35"/>
      <c r="AC3" s="44"/>
      <c r="AD3" s="44"/>
      <c r="AE3" s="44"/>
      <c r="AF3" s="44" t="s">
        <v>2</v>
      </c>
      <c r="AG3" s="35"/>
      <c r="AH3" s="44"/>
      <c r="AI3" s="44"/>
      <c r="AJ3" s="44"/>
      <c r="AK3" s="44" t="s">
        <v>16</v>
      </c>
      <c r="AL3" s="35"/>
      <c r="AM3" s="44"/>
      <c r="AN3" s="44"/>
      <c r="AO3" s="44"/>
      <c r="AP3" s="44" t="s">
        <v>17</v>
      </c>
      <c r="AQ3" s="35"/>
      <c r="AR3" s="44"/>
      <c r="AS3" s="44"/>
      <c r="AT3" s="44"/>
      <c r="AU3" s="44" t="s">
        <v>18</v>
      </c>
      <c r="AV3" s="35"/>
      <c r="AW3" s="44"/>
      <c r="AX3" s="44"/>
      <c r="AY3" s="44"/>
      <c r="AZ3" s="44" t="s">
        <v>7</v>
      </c>
      <c r="BA3" s="44"/>
      <c r="BB3" s="44"/>
      <c r="BC3" s="44" t="s">
        <v>1</v>
      </c>
      <c r="BD3" s="35"/>
      <c r="BE3" s="44"/>
      <c r="BF3" s="44" t="s">
        <v>2</v>
      </c>
      <c r="BG3" s="35"/>
      <c r="BH3" s="44"/>
      <c r="BI3" s="44" t="s">
        <v>16</v>
      </c>
      <c r="BJ3" s="35"/>
      <c r="BK3" s="44"/>
      <c r="BL3" s="44" t="s">
        <v>17</v>
      </c>
      <c r="BM3" s="35"/>
      <c r="BN3" s="44"/>
      <c r="BO3" s="44" t="s">
        <v>18</v>
      </c>
      <c r="BP3" s="35"/>
      <c r="BQ3" s="44"/>
    </row>
    <row xmlns:x14ac="http://schemas.microsoft.com/office/spreadsheetml/2009/9/ac" r="4" ht="164.25" x14ac:dyDescent="0.2">
      <c r="A4" s="45" t="s">
        <v>5</v>
      </c>
      <c r="B4" s="45" t="s">
        <v>6</v>
      </c>
      <c r="C4" s="45" t="s">
        <v>4</v>
      </c>
      <c r="D4" s="137" t="s">
        <v>25</v>
      </c>
      <c r="E4" s="138" t="s">
        <v>19</v>
      </c>
      <c r="F4" s="139" t="s">
        <v>107</v>
      </c>
      <c r="G4" s="137" t="s">
        <v>25</v>
      </c>
      <c r="H4" s="138" t="s">
        <v>19</v>
      </c>
      <c r="I4" s="139" t="s">
        <v>107</v>
      </c>
      <c r="J4" s="137" t="s">
        <v>25</v>
      </c>
      <c r="K4" s="138" t="s">
        <v>19</v>
      </c>
      <c r="L4" s="139" t="s">
        <v>107</v>
      </c>
      <c r="M4" s="137" t="s">
        <v>25</v>
      </c>
      <c r="N4" s="138" t="s">
        <v>19</v>
      </c>
      <c r="O4" s="139" t="s">
        <v>107</v>
      </c>
      <c r="P4" s="137" t="s">
        <v>25</v>
      </c>
      <c r="Q4" s="138" t="s">
        <v>19</v>
      </c>
      <c r="R4" s="139" t="s">
        <v>107</v>
      </c>
      <c r="S4" s="137" t="s">
        <v>25</v>
      </c>
      <c r="T4" s="138" t="s">
        <v>19</v>
      </c>
      <c r="U4" s="140" t="s">
        <v>107</v>
      </c>
      <c r="V4" s="141" t="s">
        <v>25</v>
      </c>
      <c r="W4" s="142" t="s">
        <v>19</v>
      </c>
      <c r="X4" s="142" t="s">
        <v>21</v>
      </c>
      <c r="Y4" s="142" t="s">
        <v>29</v>
      </c>
      <c r="Z4" s="144" t="s">
        <v>108</v>
      </c>
      <c r="AA4" s="141" t="s">
        <v>25</v>
      </c>
      <c r="AB4" s="142" t="s">
        <v>19</v>
      </c>
      <c r="AC4" s="142" t="s">
        <v>21</v>
      </c>
      <c r="AD4" s="142" t="s">
        <v>29</v>
      </c>
      <c r="AE4" s="144" t="s">
        <v>108</v>
      </c>
      <c r="AF4" s="141" t="s">
        <v>25</v>
      </c>
      <c r="AG4" s="142" t="s">
        <v>19</v>
      </c>
      <c r="AH4" s="142" t="s">
        <v>21</v>
      </c>
      <c r="AI4" s="142" t="s">
        <v>29</v>
      </c>
      <c r="AJ4" s="144" t="s">
        <v>108</v>
      </c>
      <c r="AK4" s="141" t="s">
        <v>25</v>
      </c>
      <c r="AL4" s="142" t="s">
        <v>19</v>
      </c>
      <c r="AM4" s="142" t="s">
        <v>21</v>
      </c>
      <c r="AN4" s="142" t="s">
        <v>29</v>
      </c>
      <c r="AO4" s="144" t="s">
        <v>108</v>
      </c>
      <c r="AP4" s="141" t="s">
        <v>25</v>
      </c>
      <c r="AQ4" s="142" t="s">
        <v>19</v>
      </c>
      <c r="AR4" s="142" t="s">
        <v>21</v>
      </c>
      <c r="AS4" s="142" t="s">
        <v>29</v>
      </c>
      <c r="AT4" s="144" t="s">
        <v>108</v>
      </c>
      <c r="AU4" s="141" t="s">
        <v>25</v>
      </c>
      <c r="AV4" s="142" t="s">
        <v>19</v>
      </c>
      <c r="AW4" s="142" t="s">
        <v>21</v>
      </c>
      <c r="AX4" s="142" t="s">
        <v>29</v>
      </c>
      <c r="AY4" s="145" t="s">
        <v>108</v>
      </c>
      <c r="AZ4" s="146" t="s">
        <v>25</v>
      </c>
      <c r="BA4" s="147" t="s">
        <v>126</v>
      </c>
      <c r="BB4" s="148" t="s">
        <v>128</v>
      </c>
      <c r="BC4" s="146" t="s">
        <v>25</v>
      </c>
      <c r="BD4" s="147" t="s">
        <v>126</v>
      </c>
      <c r="BE4" s="148" t="s">
        <v>128</v>
      </c>
      <c r="BF4" s="146" t="s">
        <v>25</v>
      </c>
      <c r="BG4" s="147" t="s">
        <v>126</v>
      </c>
      <c r="BH4" s="148" t="s">
        <v>128</v>
      </c>
      <c r="BI4" s="146" t="s">
        <v>25</v>
      </c>
      <c r="BJ4" s="147" t="s">
        <v>126</v>
      </c>
      <c r="BK4" s="148" t="s">
        <v>128</v>
      </c>
      <c r="BL4" s="146" t="s">
        <v>25</v>
      </c>
      <c r="BM4" s="147" t="s">
        <v>126</v>
      </c>
      <c r="BN4" s="148" t="s">
        <v>128</v>
      </c>
      <c r="BO4" s="146" t="s">
        <v>25</v>
      </c>
      <c r="BP4" s="147" t="s">
        <v>126</v>
      </c>
      <c r="BQ4" s="148" t="s">
        <v>128</v>
      </c>
    </row>
    <row xmlns:x14ac="http://schemas.microsoft.com/office/spreadsheetml/2009/9/ac" r="5" ht="48" hidden="true" x14ac:dyDescent="0.2">
      <c r="A5" s="45" t="s">
        <v>39</v>
      </c>
      <c r="B5" s="45" t="s">
        <v>40</v>
      </c>
      <c r="C5" s="45" t="s">
        <v>41</v>
      </c>
      <c r="D5" s="137" t="s">
        <v>120</v>
      </c>
      <c r="E5" s="138" t="s">
        <v>42</v>
      </c>
      <c r="F5" s="139" t="s">
        <v>205</v>
      </c>
      <c r="G5" s="137" t="s">
        <v>121</v>
      </c>
      <c r="H5" s="138" t="s">
        <v>43</v>
      </c>
      <c r="I5" s="139" t="s">
        <v>206</v>
      </c>
      <c r="J5" s="137" t="s">
        <v>122</v>
      </c>
      <c r="K5" s="138" t="s">
        <v>44</v>
      </c>
      <c r="L5" s="139" t="s">
        <v>207</v>
      </c>
      <c r="M5" s="137" t="s">
        <v>123</v>
      </c>
      <c r="N5" s="138" t="s">
        <v>84</v>
      </c>
      <c r="O5" s="139" t="s">
        <v>208</v>
      </c>
      <c r="P5" s="137" t="s">
        <v>124</v>
      </c>
      <c r="Q5" s="138" t="s">
        <v>85</v>
      </c>
      <c r="R5" s="139" t="s">
        <v>209</v>
      </c>
      <c r="S5" s="137" t="s">
        <v>125</v>
      </c>
      <c r="T5" s="138" t="s">
        <v>86</v>
      </c>
      <c r="U5" s="140" t="s">
        <v>210</v>
      </c>
      <c r="V5" s="141" t="s">
        <v>114</v>
      </c>
      <c r="W5" s="142" t="s">
        <v>45</v>
      </c>
      <c r="X5" s="143" t="s">
        <v>63</v>
      </c>
      <c r="Y5" s="143" t="s">
        <v>64</v>
      </c>
      <c r="Z5" s="144" t="s">
        <v>211</v>
      </c>
      <c r="AA5" s="141" t="s">
        <v>115</v>
      </c>
      <c r="AB5" s="142" t="s">
        <v>46</v>
      </c>
      <c r="AC5" s="143" t="s">
        <v>65</v>
      </c>
      <c r="AD5" s="143" t="s">
        <v>66</v>
      </c>
      <c r="AE5" s="144" t="s">
        <v>212</v>
      </c>
      <c r="AF5" s="141" t="s">
        <v>116</v>
      </c>
      <c r="AG5" s="142" t="s">
        <v>47</v>
      </c>
      <c r="AH5" s="143" t="s">
        <v>67</v>
      </c>
      <c r="AI5" s="143" t="s">
        <v>68</v>
      </c>
      <c r="AJ5" s="144" t="s">
        <v>213</v>
      </c>
      <c r="AK5" s="141" t="s">
        <v>117</v>
      </c>
      <c r="AL5" s="142" t="s">
        <v>69</v>
      </c>
      <c r="AM5" s="143" t="s">
        <v>70</v>
      </c>
      <c r="AN5" s="143" t="s">
        <v>71</v>
      </c>
      <c r="AO5" s="144" t="s">
        <v>214</v>
      </c>
      <c r="AP5" s="141" t="s">
        <v>118</v>
      </c>
      <c r="AQ5" s="142" t="s">
        <v>72</v>
      </c>
      <c r="AR5" s="143" t="s">
        <v>73</v>
      </c>
      <c r="AS5" s="143" t="s">
        <v>74</v>
      </c>
      <c r="AT5" s="144" t="s">
        <v>215</v>
      </c>
      <c r="AU5" s="141" t="s">
        <v>119</v>
      </c>
      <c r="AV5" s="142" t="s">
        <v>75</v>
      </c>
      <c r="AW5" s="143" t="s">
        <v>76</v>
      </c>
      <c r="AX5" s="143" t="s">
        <v>77</v>
      </c>
      <c r="AY5" s="145" t="s">
        <v>216</v>
      </c>
      <c r="AZ5" s="146" t="s">
        <v>78</v>
      </c>
      <c r="BA5" s="147" t="s">
        <v>100</v>
      </c>
      <c r="BB5" s="148" t="s">
        <v>217</v>
      </c>
      <c r="BC5" s="146" t="s">
        <v>83</v>
      </c>
      <c r="BD5" s="147" t="s">
        <v>101</v>
      </c>
      <c r="BE5" s="148" t="s">
        <v>218</v>
      </c>
      <c r="BF5" s="146" t="s">
        <v>82</v>
      </c>
      <c r="BG5" s="147" t="s">
        <v>102</v>
      </c>
      <c r="BH5" s="148" t="s">
        <v>219</v>
      </c>
      <c r="BI5" s="146" t="s">
        <v>81</v>
      </c>
      <c r="BJ5" s="147" t="s">
        <v>103</v>
      </c>
      <c r="BK5" s="148" t="s">
        <v>220</v>
      </c>
      <c r="BL5" s="146" t="s">
        <v>80</v>
      </c>
      <c r="BM5" s="147" t="s">
        <v>104</v>
      </c>
      <c r="BN5" s="148" t="s">
        <v>221</v>
      </c>
      <c r="BO5" s="146" t="s">
        <v>79</v>
      </c>
      <c r="BP5" s="147" t="s">
        <v>105</v>
      </c>
      <c r="BQ5" s="148" t="s">
        <v>222</v>
      </c>
    </row>
    <row xmlns:x14ac="http://schemas.microsoft.com/office/spreadsheetml/2009/9/ac" r="6" x14ac:dyDescent="0.2">
      <c r="A6" s="355" t="str">
        <f>+RIGHT('Data Summary'!A6,LEN('Data Summary'!A6)-9)</f>
        <v>LLECE</v>
      </c>
      <c r="B6" s="38" t="str">
        <f>+IF(ISTEXT('Data Summary'!B6),'Data Summary'!B6,"")</f>
        <v>Survey</v>
      </c>
      <c r="C6" s="354">
        <f>+VALUE('Data Summary'!C6)</f>
        <v>2006</v>
      </c>
      <c r="D6" s="101" t="e">
        <f>+IF(AND(ISNUMBER('Water Data'!D4),'Data Summary'!BS6="Yes"),100-'Water Data'!D4,NA())</f>
        <v>#N/A</v>
      </c>
      <c r="E6" s="101">
        <f>+IF(AND(ISNUMBER('Water Data'!D6),'Data Summary'!BT6="Yes"),'Water Data'!D6,NA())</f>
        <v>74.099999999999994</v>
      </c>
      <c r="F6" s="101" t="e">
        <f>+IF(AND(ISNUMBER('Water Data'!D9),'Data Summary'!BU6="Yes"),'Water Data'!D9,NA())</f>
        <v>#N/A</v>
      </c>
      <c r="G6" s="101" t="e">
        <f>+IF(AND(ISNUMBER('Water Data'!E4),'Data Summary'!BV6="Yes"),100-'Water Data'!E4,NA())</f>
        <v>#N/A</v>
      </c>
      <c r="H6" s="101">
        <f>+IF(AND(ISNUMBER('Water Data'!E6),'Data Summary'!BW6="Yes"),'Water Data'!E6,NA())</f>
        <v>96.6</v>
      </c>
      <c r="I6" s="101" t="e">
        <f>+IF(AND(ISNUMBER('Water Data'!E9),'Data Summary'!BX6="Yes"),'Water Data'!E9,NA())</f>
        <v>#N/A</v>
      </c>
      <c r="J6" s="101" t="e">
        <f>+IF(AND(ISNUMBER('Water Data'!F4),'Data Summary'!BY6="Yes"),100-'Water Data'!F4,NA())</f>
        <v>#N/A</v>
      </c>
      <c r="K6" s="101">
        <f>+IF(AND(ISNUMBER('Water Data'!F6),'Data Summary'!BZ6="Yes"),'Water Data'!F6,NA())</f>
        <v>46.5</v>
      </c>
      <c r="L6" s="101" t="e">
        <f>+IF(AND(ISNUMBER('Water Data'!F9),'Data Summary'!CA6="Yes"),'Water Data'!F9,NA())</f>
        <v>#N/A</v>
      </c>
      <c r="M6" s="101" t="e">
        <f>+IF(AND(ISNUMBER('Water Data'!G4),'Data Summary'!CB6="Yes"),100-'Water Data'!G4,NA())</f>
        <v>#N/A</v>
      </c>
      <c r="N6" s="101" t="e">
        <f>+IF(AND(ISNUMBER('Water Data'!G6),'Data Summary'!CC6="Yes"),'Water Data'!G6,NA())</f>
        <v>#N/A</v>
      </c>
      <c r="O6" s="101" t="e">
        <f>+IF(AND(ISNUMBER('Water Data'!G9),'Data Summary'!CD6="Yes"),'Water Data'!G9,NA())</f>
        <v>#N/A</v>
      </c>
      <c r="P6" s="101" t="e">
        <f>+IF(AND(ISNUMBER('Water Data'!H4),'Data Summary'!CE6="Yes"),100-'Water Data'!H4,NA())</f>
        <v>#N/A</v>
      </c>
      <c r="Q6" s="101">
        <f>+IF(AND(ISNUMBER('Water Data'!H6),'Data Summary'!CF6="Yes"),'Water Data'!H6,NA())</f>
        <v>74.099999999999994</v>
      </c>
      <c r="R6" s="101" t="e">
        <f>+IF(AND(ISNUMBER('Water Data'!H9),'Data Summary'!CG6="Yes"),'Water Data'!H9,NA())</f>
        <v>#N/A</v>
      </c>
      <c r="S6" s="101" t="e">
        <f>+IF(AND(ISNUMBER('Water Data'!I4),'Data Summary'!CH6="Yes"),100-'Water Data'!I4,NA())</f>
        <v>#N/A</v>
      </c>
      <c r="T6" s="101" t="e">
        <f>+IF(AND(ISNUMBER('Water Data'!I6),'Data Summary'!CI6="Yes"),'Water Data'!I6,NA())</f>
        <v>#N/A</v>
      </c>
      <c r="U6" s="101" t="e">
        <f>+IF(AND(ISNUMBER('Water Data'!I9),'Data Summary'!CJ6="Yes"),'Water Data'!I9,NA())</f>
        <v>#N/A</v>
      </c>
      <c r="V6" s="102" t="e">
        <f>+IF(AND(ISNUMBER('Sanitation Data'!D4),'Data Summary'!CK6="Yes"),100-'Sanitation Data'!D4,NA())</f>
        <v>#N/A</v>
      </c>
      <c r="W6" s="102" t="e">
        <f>+IF(AND(ISNUMBER('Sanitation Data'!D6),'Data Summary'!CL6="Yes"),'Sanitation Data'!D6,NA())</f>
        <v>#N/A</v>
      </c>
      <c r="X6" s="102" t="e">
        <f>+IF(AND(ISNUMBER('Sanitation Data'!D10),'Data Summary'!CM6="Yes"),'Sanitation Data'!D10,NA())</f>
        <v>#N/A</v>
      </c>
      <c r="Y6" s="102" t="e">
        <f>+IF(AND(ISNUMBER('Sanitation Data'!D11),'Data Summary'!CN6="Yes"),'Sanitation Data'!D11,NA())</f>
        <v>#N/A</v>
      </c>
      <c r="Z6" s="102" t="e">
        <f>+IF(AND(ISNUMBER('Sanitation Data'!D12),'Data Summary'!CO6="Yes"),'Sanitation Data'!D12,NA())</f>
        <v>#N/A</v>
      </c>
      <c r="AA6" s="102" t="e">
        <f>+IF(AND(ISNUMBER('Sanitation Data'!E4),'Data Summary'!CP6="Yes"),100-'Sanitation Data'!E4,NA())</f>
        <v>#N/A</v>
      </c>
      <c r="AB6" s="102">
        <f>+IF(AND(ISNUMBER('Sanitation Data'!E6),'Data Summary'!CQ6="Yes"),'Sanitation Data'!E6,NA())</f>
        <v>96</v>
      </c>
      <c r="AC6" s="102" t="e">
        <f>+IF(AND(ISNUMBER('Sanitation Data'!E10),'Data Summary'!CR6="Yes"),'Sanitation Data'!E10,NA())</f>
        <v>#N/A</v>
      </c>
      <c r="AD6" s="102" t="e">
        <f>+IF(AND(ISNUMBER('Sanitation Data'!E11),'Data Summary'!CS6="Yes"),'Sanitation Data'!E11,NA())</f>
        <v>#N/A</v>
      </c>
      <c r="AE6" s="102" t="e">
        <f>+IF(AND(ISNUMBER('Sanitation Data'!E12),'Data Summary'!CT6="Yes"),'Sanitation Data'!E12,NA())</f>
        <v>#N/A</v>
      </c>
      <c r="AF6" s="102" t="e">
        <f>+IF(AND(ISNUMBER('Sanitation Data'!F4),'Data Summary'!CU6="Yes"),100-'Sanitation Data'!F4,NA())</f>
        <v>#N/A</v>
      </c>
      <c r="AG6" s="102" t="e">
        <f>+IF(AND(ISNUMBER('Sanitation Data'!F6),'Data Summary'!CV6="Yes"),'Sanitation Data'!F6,NA())</f>
        <v>#N/A</v>
      </c>
      <c r="AH6" s="102" t="e">
        <f>+IF(AND(ISNUMBER('Sanitation Data'!F10),'Data Summary'!CW6="Yes"),'Sanitation Data'!F10,NA())</f>
        <v>#N/A</v>
      </c>
      <c r="AI6" s="102" t="e">
        <f>+IF(AND(ISNUMBER('Sanitation Data'!F11),'Data Summary'!CX6="Yes"),'Sanitation Data'!F11,NA())</f>
        <v>#N/A</v>
      </c>
      <c r="AJ6" s="102" t="e">
        <f>+IF(AND(ISNUMBER('Sanitation Data'!F12),'Data Summary'!CY6="Yes"),'Sanitation Data'!F12,NA())</f>
        <v>#N/A</v>
      </c>
      <c r="AK6" s="102" t="e">
        <f>+IF(AND(ISNUMBER('Sanitation Data'!G4),'Data Summary'!CZ6="Yes"),100-'Sanitation Data'!G4,NA())</f>
        <v>#N/A</v>
      </c>
      <c r="AL6" s="102" t="e">
        <f>+IF(AND(ISNUMBER('Sanitation Data'!G6),'Data Summary'!DA6="Yes"),'Sanitation Data'!G6,NA())</f>
        <v>#N/A</v>
      </c>
      <c r="AM6" s="102" t="e">
        <f>+IF(AND(ISNUMBER('Sanitation Data'!G10),'Data Summary'!DB6="Yes"),'Sanitation Data'!G10,NA())</f>
        <v>#N/A</v>
      </c>
      <c r="AN6" s="102" t="e">
        <f>+IF(AND(ISNUMBER('Sanitation Data'!G11),'Data Summary'!DC6="Yes"),'Sanitation Data'!G11,NA())</f>
        <v>#N/A</v>
      </c>
      <c r="AO6" s="102" t="e">
        <f>+IF(AND(ISNUMBER('Sanitation Data'!G12),'Data Summary'!DD6="Yes"),'Sanitation Data'!G12,NA())</f>
        <v>#N/A</v>
      </c>
      <c r="AP6" s="102" t="e">
        <f>+IF(AND(ISNUMBER('Sanitation Data'!H4),'Data Summary'!DE6="Yes"),100-'Sanitation Data'!H4,NA())</f>
        <v>#N/A</v>
      </c>
      <c r="AQ6" s="102" t="e">
        <f>+IF(AND(ISNUMBER('Sanitation Data'!H6),'Data Summary'!DF6="Yes"),'Sanitation Data'!H6,NA())</f>
        <v>#N/A</v>
      </c>
      <c r="AR6" s="102" t="e">
        <f>+IF(AND(ISNUMBER('Sanitation Data'!H10),'Data Summary'!DG6="Yes"),'Sanitation Data'!H10,NA())</f>
        <v>#N/A</v>
      </c>
      <c r="AS6" s="102" t="e">
        <f>+IF(AND(ISNUMBER('Sanitation Data'!H11),'Data Summary'!DH6="Yes"),'Sanitation Data'!H11,NA())</f>
        <v>#N/A</v>
      </c>
      <c r="AT6" s="102" t="e">
        <f>+IF(AND(ISNUMBER('Sanitation Data'!H12),'Data Summary'!DI6="Yes"),'Sanitation Data'!H12,NA())</f>
        <v>#N/A</v>
      </c>
      <c r="AU6" s="102" t="e">
        <f>+IF(AND(ISNUMBER('Sanitation Data'!I4),'Data Summary'!DJ6="Yes"),100-'Sanitation Data'!I4,NA())</f>
        <v>#N/A</v>
      </c>
      <c r="AV6" s="102" t="e">
        <f>+IF(AND(ISNUMBER('Sanitation Data'!I6),'Data Summary'!DK6="Yes"),'Sanitation Data'!I6,NA())</f>
        <v>#N/A</v>
      </c>
      <c r="AW6" s="102" t="e">
        <f>+IF(AND(ISNUMBER('Sanitation Data'!I10),'Data Summary'!DL6="Yes"),'Sanitation Data'!I10,NA())</f>
        <v>#N/A</v>
      </c>
      <c r="AX6" s="102" t="e">
        <f>+IF(AND(ISNUMBER('Sanitation Data'!I11),'Data Summary'!DM6="Yes"),'Sanitation Data'!I11,NA())</f>
        <v>#N/A</v>
      </c>
      <c r="AY6" s="102" t="e">
        <f>+IF(AND(ISNUMBER('Sanitation Data'!I12),'Data Summary'!DN6="Yes"),'Sanitation Data'!I12,NA())</f>
        <v>#N/A</v>
      </c>
      <c r="AZ6" s="103" t="e">
        <f>+IF(AND(ISNUMBER('Hygiene Data'!D5),'Data Summary'!DO6="Yes"),'Hygiene Data'!D5,NA())</f>
        <v>#N/A</v>
      </c>
      <c r="BA6" s="103" t="e">
        <f>+IF(AND(ISNUMBER('Hygiene Data'!D7),'Data Summary'!DP6="Yes"),'Hygiene Data'!D7,NA())</f>
        <v>#N/A</v>
      </c>
      <c r="BB6" s="103" t="e">
        <f>+IF(AND(ISNUMBER('Hygiene Data'!D9),'Data Summary'!DQ6="Yes"),'Hygiene Data'!D9,NA())</f>
        <v>#N/A</v>
      </c>
      <c r="BC6" s="103" t="e">
        <f>+IF(AND(ISNUMBER('Hygiene Data'!E5),'Data Summary'!DR6="Yes"),'Hygiene Data'!E5,NA())</f>
        <v>#N/A</v>
      </c>
      <c r="BD6" s="103" t="e">
        <f>+IF(AND(ISNUMBER('Hygiene Data'!E7),'Data Summary'!DS6="Yes"),'Hygiene Data'!E7,NA())</f>
        <v>#N/A</v>
      </c>
      <c r="BE6" s="103" t="e">
        <f>+IF(AND(ISNUMBER('Hygiene Data'!E9),'Data Summary'!DT6="Yes"),'Hygiene Data'!E9,NA())</f>
        <v>#N/A</v>
      </c>
      <c r="BF6" s="103" t="e">
        <f>+IF(AND(ISNUMBER('Hygiene Data'!F5),'Data Summary'!DU6="Yes"),'Hygiene Data'!F5,NA())</f>
        <v>#N/A</v>
      </c>
      <c r="BG6" s="103" t="e">
        <f>+IF(AND(ISNUMBER('Hygiene Data'!F7),'Data Summary'!DV6="Yes"),'Hygiene Data'!F7,NA())</f>
        <v>#N/A</v>
      </c>
      <c r="BH6" s="103" t="e">
        <f>+IF(AND(ISNUMBER('Hygiene Data'!F9),'Data Summary'!DW6="Yes"),'Hygiene Data'!F9,NA())</f>
        <v>#N/A</v>
      </c>
      <c r="BI6" s="103" t="e">
        <f>+IF(AND(ISNUMBER('Hygiene Data'!G5),'Data Summary'!DX6="Yes"),'Hygiene Data'!G5,NA())</f>
        <v>#N/A</v>
      </c>
      <c r="BJ6" s="103" t="e">
        <f>+IF(AND(ISNUMBER('Hygiene Data'!G7),'Data Summary'!DY6="Yes"),'Hygiene Data'!G7,NA())</f>
        <v>#N/A</v>
      </c>
      <c r="BK6" s="103" t="e">
        <f>+IF(AND(ISNUMBER('Hygiene Data'!G9),'Data Summary'!DZ6="Yes"),'Hygiene Data'!G9,NA())</f>
        <v>#N/A</v>
      </c>
      <c r="BL6" s="103" t="e">
        <f>+IF(AND(ISNUMBER('Hygiene Data'!H5),'Data Summary'!EA6="Yes"),'Hygiene Data'!H5,NA())</f>
        <v>#N/A</v>
      </c>
      <c r="BM6" s="103" t="e">
        <f>+IF(AND(ISNUMBER('Hygiene Data'!H7),'Data Summary'!EB6="Yes"),'Hygiene Data'!H7,NA())</f>
        <v>#N/A</v>
      </c>
      <c r="BN6" s="103" t="e">
        <f>+IF(AND(ISNUMBER('Hygiene Data'!H9),'Data Summary'!EC6="Yes"),'Hygiene Data'!H9,NA())</f>
        <v>#N/A</v>
      </c>
      <c r="BO6" s="103" t="e">
        <f>+IF(AND(ISNUMBER('Hygiene Data'!I5),'Data Summary'!ED6="Yes"),'Hygiene Data'!I5,NA())</f>
        <v>#N/A</v>
      </c>
      <c r="BP6" s="103" t="e">
        <f>+IF(AND(ISNUMBER('Hygiene Data'!I7),'Data Summary'!EE6="Yes"),'Hygiene Data'!I7,NA())</f>
        <v>#N/A</v>
      </c>
      <c r="BQ6" s="103" t="e">
        <f>+IF(AND(ISNUMBER('Hygiene Data'!I9),'Data Summary'!EF6="Yes"),'Hygiene Data'!I9,NA())</f>
        <v>#N/A</v>
      </c>
    </row>
    <row xmlns:x14ac="http://schemas.microsoft.com/office/spreadsheetml/2009/9/ac" r="7" x14ac:dyDescent="0.2">
      <c r="A7" s="355" t="str">
        <f ca="true">+RIGHT('Data Summary'!A7,LEN('Data Summary'!A7)-9)</f>
        <v>INEI</v>
      </c>
      <c r="B7" s="38" t="str">
        <f ca="true">+IF(ISTEXT('Data Summary'!B7),'Data Summary'!B7,"")</f>
        <v>Survey</v>
      </c>
      <c r="C7" s="354">
        <f ca="true">+VALUE('Data Summary'!C7)</f>
        <v>2010</v>
      </c>
      <c r="D7" s="101">
        <f ca="true">+IF(AND(ISNUMBER(OFFSET('Water Data'!$D$4,0,10*ROW('Water Data'!D1))),'Data Summary'!BS7="Yes"),100-OFFSET('Water Data'!$D$4,0,10*ROW('Water Data'!D1)),NA())</f>
        <v>100</v>
      </c>
      <c r="E7" s="101">
        <f ca="true">+IF(AND(ISNUMBER(OFFSET('Water Data'!$D$6,0,10*ROW('Water Data'!D1))),'Data Summary'!BT7="Yes"),OFFSET('Water Data'!$D$6,0,10*ROW('Water Data'!D1)),NA())</f>
        <v>76.5</v>
      </c>
      <c r="F7" s="101">
        <f ca="true">+IF(AND(ISNUMBER(OFFSET('Water Data'!$D$9,0,10*ROW('Water Data'!D1))),'Data Summary'!BU7="Yes"),OFFSET('Water Data'!$D$9,0,10*ROW('Water Data'!D1)),NA())</f>
        <v>62.469899999999996</v>
      </c>
      <c r="G7" s="101">
        <f ca="true">+IF(AND(ISNUMBER(OFFSET('Water Data'!$E$4,0,10*ROW('Water Data'!E1))),'Data Summary'!BV7="Yes"),100-OFFSET('Water Data'!$E$4,0,10*ROW('Water Data'!E1)),NA())</f>
        <v>100</v>
      </c>
      <c r="H7" s="101">
        <f ca="true">+IF(AND(ISNUMBER(OFFSET('Water Data'!$E$6,0,10*ROW('Water Data'!E1))),'Data Summary'!BW7="Yes"),OFFSET('Water Data'!$E$6,0,10*ROW('Water Data'!E1)),NA())</f>
        <v>92.975000000000009</v>
      </c>
      <c r="I7" s="101">
        <f ca="true">+IF(AND(ISNUMBER(OFFSET('Water Data'!$E$9,0,10*ROW('Water Data'!E1))),'Data Summary'!BX7="Yes"),OFFSET('Water Data'!$E$9,0,10*ROW('Water Data'!E1)),NA())</f>
        <v>77.782885000000007</v>
      </c>
      <c r="J7" s="101">
        <f ca="true">+IF(AND(ISNUMBER(OFFSET('Water Data'!$F$4,0,10*ROW('Water Data'!F1))),'Data Summary'!BY7="Yes"),100-OFFSET('Water Data'!$F$4,0,10*ROW('Water Data'!F1)),NA())</f>
        <v>100</v>
      </c>
      <c r="K7" s="101">
        <f ca="true">+IF(AND(ISNUMBER(OFFSET('Water Data'!$F$6,0,10*ROW('Water Data'!F1))),'Data Summary'!BZ7="Yes"),OFFSET('Water Data'!$F$6,0,10*ROW('Water Data'!F1)),NA())</f>
        <v>59.070000000000007</v>
      </c>
      <c r="L7" s="101">
        <f ca="true">+IF(AND(ISNUMBER(OFFSET('Water Data'!$F$9,0,10*ROW('Water Data'!F1))),'Data Summary'!CA7="Yes"),OFFSET('Water Data'!$F$9,0,10*ROW('Water Data'!F1)),NA())</f>
        <v>44.840037000000002</v>
      </c>
      <c r="M7" s="101">
        <f ca="true">+IF(AND(ISNUMBER(OFFSET('Water Data'!$G$4,0,10*ROW('Water Data'!G1))),'Data Summary'!CB7="Yes"),100-OFFSET('Water Data'!$G$4,0,10*ROW('Water Data'!G1)),NA())</f>
        <v>100</v>
      </c>
      <c r="N7" s="101">
        <f ca="true">+IF(AND(ISNUMBER(OFFSET('Water Data'!$G$6,0,10*ROW('Water Data'!G1))),'Data Summary'!CC7="Yes"),OFFSET('Water Data'!$G$6,0,10*ROW('Water Data'!G1)),NA())</f>
        <v>80.075000000000003</v>
      </c>
      <c r="O7" s="101">
        <f ca="true">+IF(AND(ISNUMBER(OFFSET('Water Data'!$G$9,0,10*ROW('Water Data'!G1))),'Data Summary'!CD7="Yes"),OFFSET('Water Data'!$G$9,0,10*ROW('Water Data'!G1)),NA())</f>
        <v>66.101912499999997</v>
      </c>
      <c r="P7" s="101">
        <f ca="true">+IF(AND(ISNUMBER(OFFSET('Water Data'!$H$4,0,10*ROW('Water Data'!H1))),'Data Summary'!CE7="Yes"),100-OFFSET('Water Data'!$H$4,0,10*ROW('Water Data'!H1)),NA())</f>
        <v>100</v>
      </c>
      <c r="Q7" s="101">
        <f ca="true">+IF(AND(ISNUMBER(OFFSET('Water Data'!$H$6,0,10*ROW('Water Data'!H1))),'Data Summary'!CF7="Yes"),OFFSET('Water Data'!$H$6,0,10*ROW('Water Data'!H1)),NA())</f>
        <v>74.12</v>
      </c>
      <c r="R7" s="101">
        <f ca="true">+IF(AND(ISNUMBER(OFFSET('Water Data'!$H$9,0,10*ROW('Water Data'!H1))),'Data Summary'!CG7="Yes"),OFFSET('Water Data'!$H$9,0,10*ROW('Water Data'!H1)),NA())</f>
        <v>60.059436000000005</v>
      </c>
      <c r="S7" s="101" t="e">
        <f ca="true">+IF(AND(ISNUMBER(OFFSET('Water Data'!$I$4,0,10*ROW('Water Data'!I1))),'Data Summary'!CH7="Yes"),100-OFFSET('Water Data'!$I$4,0,10*ROW('Water Data'!I1)),NA())</f>
        <v>#N/A</v>
      </c>
      <c r="T7" s="101" t="e">
        <f ca="true">+IF(AND(ISNUMBER(OFFSET('Water Data'!$I$6,0,10*ROW('Water Data'!I1))),'Data Summary'!CI7="Yes"),OFFSET('Water Data'!$I$6,0,10*ROW('Water Data'!I1)),NA())</f>
        <v>#N/A</v>
      </c>
      <c r="U7" s="101" t="e">
        <f ca="true">+IF(AND(ISNUMBER(OFFSET('Water Data'!$I$9,0,10*ROW('Water Data'!I1))),'Data Summary'!CJ7="Yes"),OFFSET('Water Data'!$I$9,0,10*ROW('Water Data'!I1)),NA())</f>
        <v>#N/A</v>
      </c>
      <c r="V7" s="102">
        <f ca="true">+IF(AND(ISNUMBER(OFFSET('Sanitation Data'!$D$4,0,10*ROW('Sanitation Data'!D1))),'Data Summary'!CK7="Yes"),100-OFFSET('Sanitation Data'!$D$4,0,10*ROW('Sanitation Data'!D1)),NA())</f>
        <v>96.5</v>
      </c>
      <c r="W7" s="102">
        <f ca="true">+IF(AND(ISNUMBER(OFFSET('Sanitation Data'!$D$6,0,10*ROW('Sanitation Data'!D1))),'Data Summary'!CL7="Yes"),OFFSET('Sanitation Data'!$D$6,0,10*ROW('Sanitation Data'!D1)),NA())</f>
        <v>90.024999999999991</v>
      </c>
      <c r="X7" s="102">
        <f ca="true">+IF(AND(ISNUMBER(OFFSET('Sanitation Data'!$D$10,0,10*ROW('Sanitation Data'!D1))),'Data Summary'!CM7="Yes"),OFFSET('Sanitation Data'!$D$10,0,10*ROW('Sanitation Data'!D1)),NA())</f>
        <v>68.148925000000006</v>
      </c>
      <c r="Y7" s="102" t="e">
        <f ca="true">+IF(AND(ISNUMBER(OFFSET('Sanitation Data'!$D$11,0,10*ROW('Sanitation Data'!D1))),'Data Summary'!CN7="Yes"),OFFSET('Sanitation Data'!$D$11,0,10*ROW('Sanitation Data'!D1)),NA())</f>
        <v>#N/A</v>
      </c>
      <c r="Z7" s="102">
        <f ca="true">+IF(AND(ISNUMBER(OFFSET('Sanitation Data'!$D$12,0,10*ROW('Sanitation Data'!D1))),'Data Summary'!CO7="Yes"),OFFSET('Sanitation Data'!$D$12,0,10*ROW('Sanitation Data'!D1)),NA())</f>
        <v>49.423724999999997</v>
      </c>
      <c r="AA7" s="102">
        <f ca="true">+IF(AND(ISNUMBER(OFFSET('Sanitation Data'!$E$4,0,10*ROW('Sanitation Data'!E1))),'Data Summary'!CP7="Yes"),100-OFFSET('Sanitation Data'!$E$4,0,10*ROW('Sanitation Data'!E1)),NA())</f>
        <v>99.03</v>
      </c>
      <c r="AB7" s="102">
        <f ca="true">+IF(AND(ISNUMBER(OFFSET('Sanitation Data'!$E$6,0,10*ROW('Sanitation Data'!E1))),'Data Summary'!CQ7="Yes"),OFFSET('Sanitation Data'!$E$6,0,10*ROW('Sanitation Data'!E1)),NA())</f>
        <v>97.642499999999984</v>
      </c>
      <c r="AC7" s="102">
        <f ca="true">+IF(AND(ISNUMBER(OFFSET('Sanitation Data'!$E$10,0,10*ROW('Sanitation Data'!E1))),'Data Summary'!CR7="Yes"),OFFSET('Sanitation Data'!$E$10,0,10*ROW('Sanitation Data'!E1)),NA())</f>
        <v>76.551719999999989</v>
      </c>
      <c r="AD7" s="102" t="e">
        <f ca="true">+IF(AND(ISNUMBER(OFFSET('Sanitation Data'!$E$11,0,10*ROW('Sanitation Data'!E1))),'Data Summary'!CS7="Yes"),OFFSET('Sanitation Data'!$E$11,0,10*ROW('Sanitation Data'!E1)),NA())</f>
        <v>#N/A</v>
      </c>
      <c r="AE7" s="102">
        <f ca="true">+IF(AND(ISNUMBER(OFFSET('Sanitation Data'!$E$12,0,10*ROW('Sanitation Data'!E1))),'Data Summary'!CT7="Yes"),OFFSET('Sanitation Data'!$E$12,0,10*ROW('Sanitation Data'!E1)),NA())</f>
        <v>61.124204999999989</v>
      </c>
      <c r="AF7" s="102">
        <f ca="true">+IF(AND(ISNUMBER(OFFSET('Sanitation Data'!$F$4,0,10*ROW('Sanitation Data'!F1))),'Data Summary'!CU7="Yes"),100-OFFSET('Sanitation Data'!$F$4,0,10*ROW('Sanitation Data'!F1)),NA())</f>
        <v>93.82</v>
      </c>
      <c r="AG7" s="102">
        <f ca="true">+IF(AND(ISNUMBER(OFFSET('Sanitation Data'!$F$6,0,10*ROW('Sanitation Data'!F1))),'Data Summary'!CV7="Yes"),OFFSET('Sanitation Data'!$F$6,0,10*ROW('Sanitation Data'!F1)),NA())</f>
        <v>81.977499999999992</v>
      </c>
      <c r="AH7" s="102">
        <f ca="true">+IF(AND(ISNUMBER(OFFSET('Sanitation Data'!$F$10,0,10*ROW('Sanitation Data'!F1))),'Data Summary'!CW7="Yes"),OFFSET('Sanitation Data'!$F$10,0,10*ROW('Sanitation Data'!F1)),NA())</f>
        <v>56.728429999999996</v>
      </c>
      <c r="AI7" s="102" t="e">
        <f ca="true">+IF(AND(ISNUMBER(OFFSET('Sanitation Data'!$F$11,0,10*ROW('Sanitation Data'!F1))),'Data Summary'!CX7="Yes"),OFFSET('Sanitation Data'!$F$11,0,10*ROW('Sanitation Data'!F1)),NA())</f>
        <v>#N/A</v>
      </c>
      <c r="AJ7" s="102">
        <f ca="true">+IF(AND(ISNUMBER(OFFSET('Sanitation Data'!$F$12,0,10*ROW('Sanitation Data'!F1))),'Data Summary'!CY7="Yes"),OFFSET('Sanitation Data'!$F$12,0,10*ROW('Sanitation Data'!F1)),NA())</f>
        <v>29.593877499999998</v>
      </c>
      <c r="AK7" s="102">
        <f ca="true">+IF(AND(ISNUMBER(OFFSET('Sanitation Data'!$G$4,0,10*ROW('Sanitation Data'!G1))),'Data Summary'!CZ7="Yes"),100-OFFSET('Sanitation Data'!$G$4,0,10*ROW('Sanitation Data'!G1)),NA())</f>
        <v>95.79</v>
      </c>
      <c r="AL7" s="102">
        <f ca="true">+IF(AND(ISNUMBER(OFFSET('Sanitation Data'!$G$6,0,10*ROW('Sanitation Data'!G1))),'Data Summary'!DA7="Yes"),OFFSET('Sanitation Data'!$G$6,0,10*ROW('Sanitation Data'!G1)),NA())</f>
        <v>90.542500000000004</v>
      </c>
      <c r="AM7" s="102">
        <f ca="true">+IF(AND(ISNUMBER(OFFSET('Sanitation Data'!$G$10,0,10*ROW('Sanitation Data'!G1))),'Data Summary'!DB7="Yes"),OFFSET('Sanitation Data'!$G$10,0,10*ROW('Sanitation Data'!G1)),NA())</f>
        <v>71.166404999999997</v>
      </c>
      <c r="AN7" s="102" t="e">
        <f ca="true">+IF(AND(ISNUMBER(OFFSET('Sanitation Data'!$G$11,0,10*ROW('Sanitation Data'!G1))),'Data Summary'!DC7="Yes"),OFFSET('Sanitation Data'!$G$11,0,10*ROW('Sanitation Data'!G1)),NA())</f>
        <v>#N/A</v>
      </c>
      <c r="AO7" s="102">
        <f ca="true">+IF(AND(ISNUMBER(OFFSET('Sanitation Data'!$G$12,0,10*ROW('Sanitation Data'!G1))),'Data Summary'!DD7="Yes"),OFFSET('Sanitation Data'!$G$12,0,10*ROW('Sanitation Data'!G1)),NA())</f>
        <v>47.715897500000004</v>
      </c>
      <c r="AP7" s="102">
        <f ca="true">+IF(AND(ISNUMBER(OFFSET('Sanitation Data'!$H$4,0,10*ROW('Sanitation Data'!H1))),'Data Summary'!DE7="Yes"),100-OFFSET('Sanitation Data'!$H$4,0,10*ROW('Sanitation Data'!H1)),NA())</f>
        <v>97.28</v>
      </c>
      <c r="AQ7" s="102">
        <f ca="true">+IF(AND(ISNUMBER(OFFSET('Sanitation Data'!$H$6,0,10*ROW('Sanitation Data'!H1))),'Data Summary'!DF7="Yes"),OFFSET('Sanitation Data'!$H$6,0,10*ROW('Sanitation Data'!H1)),NA())</f>
        <v>89.927500000000009</v>
      </c>
      <c r="AR7" s="102">
        <f ca="true">+IF(AND(ISNUMBER(OFFSET('Sanitation Data'!$H$10,0,10*ROW('Sanitation Data'!H1))),'Data Summary'!DG7="Yes"),OFFSET('Sanitation Data'!$H$10,0,10*ROW('Sanitation Data'!H1)),NA())</f>
        <v>65.647075000000001</v>
      </c>
      <c r="AS7" s="102" t="e">
        <f ca="true">+IF(AND(ISNUMBER(OFFSET('Sanitation Data'!$H$11,0,10*ROW('Sanitation Data'!H1))),'Data Summary'!DH7="Yes"),OFFSET('Sanitation Data'!$H$11,0,10*ROW('Sanitation Data'!H1)),NA())</f>
        <v>#N/A</v>
      </c>
      <c r="AT7" s="102">
        <f ca="true">+IF(AND(ISNUMBER(OFFSET('Sanitation Data'!$H$12,0,10*ROW('Sanitation Data'!H1))),'Data Summary'!DI7="Yes"),OFFSET('Sanitation Data'!$H$12,0,10*ROW('Sanitation Data'!H1)),NA())</f>
        <v>51.708312500000005</v>
      </c>
      <c r="AU7" s="102" t="e">
        <f ca="true">+IF(AND(ISNUMBER(OFFSET('Sanitation Data'!$I$4,0,10*ROW('Sanitation Data'!I1))),'Data Summary'!DJ7="Yes"),100-OFFSET('Sanitation Data'!$I$4,0,10*ROW('Sanitation Data'!I1)),NA())</f>
        <v>#N/A</v>
      </c>
      <c r="AV7" s="102" t="e">
        <f ca="true">+IF(AND(ISNUMBER(OFFSET('Sanitation Data'!$I$6,0,10*ROW('Sanitation Data'!I1))),'Data Summary'!DK7="Yes"),OFFSET('Sanitation Data'!$I$6,0,10*ROW('Sanitation Data'!I1)),NA())</f>
        <v>#N/A</v>
      </c>
      <c r="AW7" s="102" t="e">
        <f ca="true">+IF(AND(ISNUMBER(OFFSET('Sanitation Data'!$I$10,0,10*ROW('Sanitation Data'!I1))),'Data Summary'!DL7="Yes"),OFFSET('Sanitation Data'!$I$10,0,10*ROW('Sanitation Data'!I1)),NA())</f>
        <v>#N/A</v>
      </c>
      <c r="AX7" s="102" t="e">
        <f ca="true">+IF(AND(ISNUMBER(OFFSET('Sanitation Data'!$I$11,0,10*ROW('Sanitation Data'!I1))),'Data Summary'!DM7="Yes"),OFFSET('Sanitation Data'!$I$11,0,10*ROW('Sanitation Data'!I1)),NA())</f>
        <v>#N/A</v>
      </c>
      <c r="AY7" s="102" t="e">
        <f ca="true">+IF(AND(ISNUMBER(OFFSET('Sanitation Data'!$I$12,0,10*ROW('Sanitation Data'!I1))),'Data Summary'!DN7="Yes"),OFFSET('Sanitation Data'!$I$12,0,10*ROW('Sanitation Data'!I1)),NA())</f>
        <v>#N/A</v>
      </c>
      <c r="AZ7" s="103">
        <f ca="true">+IF(AND(ISNUMBER(OFFSET('Hygiene Data'!$D$5,0,10*ROW('Hygiene Data'!D1))),'Data Summary'!DO7="Yes"),OFFSET('Hygiene Data'!$D$5,0,10*ROW('Hygiene Data'!D1)),NA())</f>
        <v>87</v>
      </c>
      <c r="BA7" s="103">
        <f ca="true">+IF(AND(ISNUMBER(OFFSET('Hygiene Data'!$D$7,0,10*ROW('Hygiene Data'!D1))),'Data Summary'!DP7="Yes"),OFFSET('Hygiene Data'!$D$7,0,10*ROW('Hygiene Data'!D1)),NA())</f>
        <v>71</v>
      </c>
      <c r="BB7" s="103" t="e">
        <f ca="true">+IF(AND(ISNUMBER(OFFSET('Hygiene Data'!$D$9,0,10*ROW('Hygiene Data'!D1))),'Data Summary'!DQ7="Yes"),OFFSET('Hygiene Data'!$D$9,0,10*ROW('Hygiene Data'!D1)),NA())</f>
        <v>#N/A</v>
      </c>
      <c r="BC7" s="103">
        <f ca="true">+IF(AND(ISNUMBER(OFFSET('Hygiene Data'!$E$5,0,10*ROW('Hygiene Data'!E1))),'Data Summary'!DR7="Yes"),OFFSET('Hygiene Data'!$E$5,0,10*ROW('Hygiene Data'!E1)),NA())</f>
        <v>91</v>
      </c>
      <c r="BD7" s="103">
        <f ca="true">+IF(AND(ISNUMBER(OFFSET('Hygiene Data'!$E$7,0,10*ROW('Hygiene Data'!E1))),'Data Summary'!DS7="Yes"),OFFSET('Hygiene Data'!$E$7,0,10*ROW('Hygiene Data'!E1)),NA())</f>
        <v>76.099999999999994</v>
      </c>
      <c r="BE7" s="103" t="e">
        <f ca="true">+IF(AND(ISNUMBER(OFFSET('Hygiene Data'!$E$9,0,10*ROW('Hygiene Data'!E1))),'Data Summary'!DT7="Yes"),OFFSET('Hygiene Data'!$E$9,0,10*ROW('Hygiene Data'!E1)),NA())</f>
        <v>#N/A</v>
      </c>
      <c r="BF7" s="103">
        <f ca="true">+IF(AND(ISNUMBER(OFFSET('Hygiene Data'!$F$5,0,10*ROW('Hygiene Data'!F1))),'Data Summary'!DU7="Yes"),OFFSET('Hygiene Data'!$F$5,0,10*ROW('Hygiene Data'!F1)),NA())</f>
        <v>77.099999999999994</v>
      </c>
      <c r="BG7" s="103">
        <f ca="true">+IF(AND(ISNUMBER(OFFSET('Hygiene Data'!$F$7,0,10*ROW('Hygiene Data'!F1))),'Data Summary'!DV7="Yes"),OFFSET('Hygiene Data'!$F$7,0,10*ROW('Hygiene Data'!F1)),NA())</f>
        <v>58.5</v>
      </c>
      <c r="BH7" s="103" t="e">
        <f ca="true">+IF(AND(ISNUMBER(OFFSET('Hygiene Data'!$F$9,0,10*ROW('Hygiene Data'!F1))),'Data Summary'!DW7="Yes"),OFFSET('Hygiene Data'!$F$9,0,10*ROW('Hygiene Data'!F1)),NA())</f>
        <v>#N/A</v>
      </c>
      <c r="BI7" s="103">
        <f ca="true">+IF(AND(ISNUMBER(OFFSET('Hygiene Data'!$G$5,0,10*ROW('Hygiene Data'!G1))),'Data Summary'!DX7="Yes"),OFFSET('Hygiene Data'!$G$5,0,10*ROW('Hygiene Data'!G1)),NA())</f>
        <v>86.7</v>
      </c>
      <c r="BJ7" s="103">
        <f ca="true">+IF(AND(ISNUMBER(OFFSET('Hygiene Data'!$G$7,0,10*ROW('Hygiene Data'!G1))),'Data Summary'!DY7="Yes"),OFFSET('Hygiene Data'!$G$7,0,10*ROW('Hygiene Data'!G1)),NA())</f>
        <v>71.599999999999994</v>
      </c>
      <c r="BK7" s="103" t="e">
        <f ca="true">+IF(AND(ISNUMBER(OFFSET('Hygiene Data'!$G$9,0,10*ROW('Hygiene Data'!G1))),'Data Summary'!DZ7="Yes"),OFFSET('Hygiene Data'!$G$9,0,10*ROW('Hygiene Data'!G1)),NA())</f>
        <v>#N/A</v>
      </c>
      <c r="BL7" s="103">
        <f ca="true">+IF(AND(ISNUMBER(OFFSET('Hygiene Data'!$H$5,0,10*ROW('Hygiene Data'!H1))),'Data Summary'!EA7="Yes"),OFFSET('Hygiene Data'!$H$5,0,10*ROW('Hygiene Data'!H1)),NA())</f>
        <v>87.4</v>
      </c>
      <c r="BM7" s="103">
        <f ca="true">+IF(AND(ISNUMBER(OFFSET('Hygiene Data'!$H$7,0,10*ROW('Hygiene Data'!H1))),'Data Summary'!EB7="Yes"),OFFSET('Hygiene Data'!$H$7,0,10*ROW('Hygiene Data'!H1)),NA())</f>
        <v>70.8</v>
      </c>
      <c r="BN7" s="103" t="e">
        <f ca="true">+IF(AND(ISNUMBER(OFFSET('Hygiene Data'!$H$9,0,10*ROW('Hygiene Data'!H1))),'Data Summary'!EC7="Yes"),OFFSET('Hygiene Data'!$H$9,0,10*ROW('Hygiene Data'!H1)),NA())</f>
        <v>#N/A</v>
      </c>
      <c r="BO7" s="103" t="e">
        <f ca="true">+IF(AND(ISNUMBER(OFFSET('Hygiene Data'!$I$5,0,10*ROW('Hygiene Data'!I1))),'Data Summary'!ED7="Yes"),OFFSET('Hygiene Data'!$I$5,0,10*ROW('Hygiene Data'!I1)),NA())</f>
        <v>#N/A</v>
      </c>
      <c r="BP7" s="103" t="e">
        <f ca="true">+IF(AND(ISNUMBER(OFFSET('Hygiene Data'!$I$7,0,10*ROW('Hygiene Data'!I1))),'Data Summary'!EE7="Yes"),OFFSET('Hygiene Data'!$I$7,0,10*ROW('Hygiene Data'!I1)),NA())</f>
        <v>#N/A</v>
      </c>
      <c r="BQ7" s="103" t="e">
        <f ca="true">+IF(AND(ISNUMBER(OFFSET('Hygiene Data'!$I$9,0,10*ROW('Hygiene Data'!I1))),'Data Summary'!EF7="Yes"),OFFSET('Hygiene Data'!$I$9,0,10*ROW('Hygiene Data'!I1)),NA())</f>
        <v>#N/A</v>
      </c>
    </row>
    <row xmlns:x14ac="http://schemas.microsoft.com/office/spreadsheetml/2009/9/ac" r="8" x14ac:dyDescent="0.2">
      <c r="A8" s="355" t="str">
        <f ca="true">+RIGHT('Data Summary'!A8,LEN('Data Summary'!A8)-9)</f>
        <v>LLECE</v>
      </c>
      <c r="B8" s="38" t="str">
        <f ca="true">+IF(ISTEXT('Data Summary'!B8),'Data Summary'!B8,"")</f>
        <v>Survey</v>
      </c>
      <c r="C8" s="354">
        <f ca="true">+VALUE('Data Summary'!C8)</f>
        <v>2013</v>
      </c>
      <c r="D8" s="101" t="e">
        <f ca="true">+IF(AND(ISNUMBER(OFFSET('Water Data'!$D$4,0,10*ROW('Water Data'!D2))),'Data Summary'!BS8="Yes"),100-OFFSET('Water Data'!$D$4,0,10*ROW('Water Data'!D2)),NA())</f>
        <v>#N/A</v>
      </c>
      <c r="E8" s="101">
        <f ca="true">+IF(AND(ISNUMBER(OFFSET('Water Data'!$D$6,0,10*ROW('Water Data'!D2))),'Data Summary'!BT8="Yes"),OFFSET('Water Data'!$D$6,0,10*ROW('Water Data'!D2)),NA())</f>
        <v>70.731707317073173</v>
      </c>
      <c r="F8" s="101" t="e">
        <f ca="true">+IF(AND(ISNUMBER(OFFSET('Water Data'!$D$9,0,10*ROW('Water Data'!D2))),'Data Summary'!BU8="Yes"),OFFSET('Water Data'!$D$9,0,10*ROW('Water Data'!D2)),NA())</f>
        <v>#N/A</v>
      </c>
      <c r="G8" s="101" t="e">
        <f ca="true">+IF(AND(ISNUMBER(OFFSET('Water Data'!$E$4,0,10*ROW('Water Data'!E2))),'Data Summary'!BV8="Yes"),100-OFFSET('Water Data'!$E$4,0,10*ROW('Water Data'!E2)),NA())</f>
        <v>#N/A</v>
      </c>
      <c r="H8" s="101">
        <f ca="true">+IF(AND(ISNUMBER(OFFSET('Water Data'!$E$6,0,10*ROW('Water Data'!E2))),'Data Summary'!BW8="Yes"),OFFSET('Water Data'!$E$6,0,10*ROW('Water Data'!E2)),NA())</f>
        <v>93.856655290102381</v>
      </c>
      <c r="I8" s="101" t="e">
        <f ca="true">+IF(AND(ISNUMBER(OFFSET('Water Data'!$E$9,0,10*ROW('Water Data'!E2))),'Data Summary'!BX8="Yes"),OFFSET('Water Data'!$E$9,0,10*ROW('Water Data'!E2)),NA())</f>
        <v>#N/A</v>
      </c>
      <c r="J8" s="101" t="e">
        <f ca="true">+IF(AND(ISNUMBER(OFFSET('Water Data'!$F$4,0,10*ROW('Water Data'!F2))),'Data Summary'!BY8="Yes"),100-OFFSET('Water Data'!$F$4,0,10*ROW('Water Data'!F2)),NA())</f>
        <v>#N/A</v>
      </c>
      <c r="K8" s="101">
        <f ca="true">+IF(AND(ISNUMBER(OFFSET('Water Data'!$F$6,0,10*ROW('Water Data'!F2))),'Data Summary'!BZ8="Yes"),OFFSET('Water Data'!$F$6,0,10*ROW('Water Data'!F2)),NA())</f>
        <v>46.619217081850536</v>
      </c>
      <c r="L8" s="101" t="e">
        <f ca="true">+IF(AND(ISNUMBER(OFFSET('Water Data'!$F$9,0,10*ROW('Water Data'!F2))),'Data Summary'!CA8="Yes"),OFFSET('Water Data'!$F$9,0,10*ROW('Water Data'!F2)),NA())</f>
        <v>#N/A</v>
      </c>
      <c r="M8" s="101" t="e">
        <f ca="true">+IF(AND(ISNUMBER(OFFSET('Water Data'!$G$4,0,10*ROW('Water Data'!G2))),'Data Summary'!CB8="Yes"),100-OFFSET('Water Data'!$G$4,0,10*ROW('Water Data'!G2)),NA())</f>
        <v>#N/A</v>
      </c>
      <c r="N8" s="101" t="e">
        <f ca="true">+IF(AND(ISNUMBER(OFFSET('Water Data'!$G$6,0,10*ROW('Water Data'!G2))),'Data Summary'!CC8="Yes"),OFFSET('Water Data'!$G$6,0,10*ROW('Water Data'!G2)),NA())</f>
        <v>#N/A</v>
      </c>
      <c r="O8" s="101" t="e">
        <f ca="true">+IF(AND(ISNUMBER(OFFSET('Water Data'!$G$9,0,10*ROW('Water Data'!G2))),'Data Summary'!CD8="Yes"),OFFSET('Water Data'!$G$9,0,10*ROW('Water Data'!G2)),NA())</f>
        <v>#N/A</v>
      </c>
      <c r="P8" s="101" t="e">
        <f ca="true">+IF(AND(ISNUMBER(OFFSET('Water Data'!$H$4,0,10*ROW('Water Data'!H2))),'Data Summary'!CE8="Yes"),100-OFFSET('Water Data'!$H$4,0,10*ROW('Water Data'!H2)),NA())</f>
        <v>#N/A</v>
      </c>
      <c r="Q8" s="101" t="e">
        <f ca="true">+IF(AND(ISNUMBER(OFFSET('Water Data'!$H$6,0,10*ROW('Water Data'!H2))),'Data Summary'!CF8="Yes"),OFFSET('Water Data'!$H$6,0,10*ROW('Water Data'!H2)),NA())</f>
        <v>#N/A</v>
      </c>
      <c r="R8" s="101" t="e">
        <f ca="true">+IF(AND(ISNUMBER(OFFSET('Water Data'!$H$9,0,10*ROW('Water Data'!H2))),'Data Summary'!CG8="Yes"),OFFSET('Water Data'!$H$9,0,10*ROW('Water Data'!H2)),NA())</f>
        <v>#N/A</v>
      </c>
      <c r="S8" s="101" t="e">
        <f ca="true">+IF(AND(ISNUMBER(OFFSET('Water Data'!$I$4,0,10*ROW('Water Data'!I2))),'Data Summary'!CH8="Yes"),100-OFFSET('Water Data'!$I$4,0,10*ROW('Water Data'!I2)),NA())</f>
        <v>#N/A</v>
      </c>
      <c r="T8" s="101" t="e">
        <f ca="true">+IF(AND(ISNUMBER(OFFSET('Water Data'!$I$6,0,10*ROW('Water Data'!I2))),'Data Summary'!CI8="Yes"),OFFSET('Water Data'!$I$6,0,10*ROW('Water Data'!I2)),NA())</f>
        <v>#N/A</v>
      </c>
      <c r="U8" s="101" t="e">
        <f ca="true">+IF(AND(ISNUMBER(OFFSET('Water Data'!$I$9,0,10*ROW('Water Data'!I2))),'Data Summary'!CJ8="Yes"),OFFSET('Water Data'!$I$9,0,10*ROW('Water Data'!I2)),NA())</f>
        <v>#N/A</v>
      </c>
      <c r="V8" s="102" t="e">
        <f ca="true">+IF(AND(ISNUMBER(OFFSET('Sanitation Data'!$D$4,0,10*ROW('Sanitation Data'!D2))),'Data Summary'!CK8="Yes"),100-OFFSET('Sanitation Data'!$D$4,0,10*ROW('Sanitation Data'!D2)),NA())</f>
        <v>#N/A</v>
      </c>
      <c r="W8" s="102" t="e">
        <f ca="true">+IF(AND(ISNUMBER(OFFSET('Sanitation Data'!$D$6,0,10*ROW('Sanitation Data'!D2))),'Data Summary'!CL8="Yes"),OFFSET('Sanitation Data'!$D$6,0,10*ROW('Sanitation Data'!D2)),NA())</f>
        <v>#N/A</v>
      </c>
      <c r="X8" s="102" t="e">
        <f ca="true">+IF(AND(ISNUMBER(OFFSET('Sanitation Data'!$D$10,0,10*ROW('Sanitation Data'!D2))),'Data Summary'!CM8="Yes"),OFFSET('Sanitation Data'!$D$10,0,10*ROW('Sanitation Data'!D2)),NA())</f>
        <v>#N/A</v>
      </c>
      <c r="Y8" s="102" t="e">
        <f ca="true">+IF(AND(ISNUMBER(OFFSET('Sanitation Data'!$D$11,0,10*ROW('Sanitation Data'!D2))),'Data Summary'!CN8="Yes"),OFFSET('Sanitation Data'!$D$11,0,10*ROW('Sanitation Data'!D2)),NA())</f>
        <v>#N/A</v>
      </c>
      <c r="Z8" s="102" t="e">
        <f ca="true">+IF(AND(ISNUMBER(OFFSET('Sanitation Data'!$D$12,0,10*ROW('Sanitation Data'!D2))),'Data Summary'!CO8="Yes"),OFFSET('Sanitation Data'!$D$12,0,10*ROW('Sanitation Data'!D2)),NA())</f>
        <v>#N/A</v>
      </c>
      <c r="AA8" s="102" t="e">
        <f ca="true">+IF(AND(ISNUMBER(OFFSET('Sanitation Data'!$E$4,0,10*ROW('Sanitation Data'!E2))),'Data Summary'!CP8="Yes"),100-OFFSET('Sanitation Data'!$E$4,0,10*ROW('Sanitation Data'!E2)),NA())</f>
        <v>#N/A</v>
      </c>
      <c r="AB8" s="102">
        <f ca="true">+IF(AND(ISNUMBER(OFFSET('Sanitation Data'!$E$6,0,10*ROW('Sanitation Data'!E2))),'Data Summary'!CQ8="Yes"),OFFSET('Sanitation Data'!$E$6,0,10*ROW('Sanitation Data'!E2)),NA())</f>
        <v>97.269624573378834</v>
      </c>
      <c r="AC8" s="102">
        <f ca="true">+IF(AND(ISNUMBER(OFFSET('Sanitation Data'!$E$10,0,10*ROW('Sanitation Data'!E2))),'Data Summary'!CR8="Yes"),OFFSET('Sanitation Data'!$E$10,0,10*ROW('Sanitation Data'!E2)),NA())</f>
        <v>85.324232081911262</v>
      </c>
      <c r="AD8" s="102" t="e">
        <f ca="true">+IF(AND(ISNUMBER(OFFSET('Sanitation Data'!$E$11,0,10*ROW('Sanitation Data'!E2))),'Data Summary'!CS8="Yes"),OFFSET('Sanitation Data'!$E$11,0,10*ROW('Sanitation Data'!E2)),NA())</f>
        <v>#N/A</v>
      </c>
      <c r="AE8" s="102">
        <f ca="true">+IF(AND(ISNUMBER(OFFSET('Sanitation Data'!$E$12,0,10*ROW('Sanitation Data'!E2))),'Data Summary'!CT8="Yes"),OFFSET('Sanitation Data'!$E$12,0,10*ROW('Sanitation Data'!E2)),NA())</f>
        <v>85.324232081911262</v>
      </c>
      <c r="AF8" s="102" t="e">
        <f ca="true">+IF(AND(ISNUMBER(OFFSET('Sanitation Data'!$F$4,0,10*ROW('Sanitation Data'!F2))),'Data Summary'!CU8="Yes"),100-OFFSET('Sanitation Data'!$F$4,0,10*ROW('Sanitation Data'!F2)),NA())</f>
        <v>#N/A</v>
      </c>
      <c r="AG8" s="102" t="e">
        <f ca="true">+IF(AND(ISNUMBER(OFFSET('Sanitation Data'!$F$6,0,10*ROW('Sanitation Data'!F2))),'Data Summary'!CV8="Yes"),OFFSET('Sanitation Data'!$F$6,0,10*ROW('Sanitation Data'!F2)),NA())</f>
        <v>#N/A</v>
      </c>
      <c r="AH8" s="102" t="e">
        <f ca="true">+IF(AND(ISNUMBER(OFFSET('Sanitation Data'!$F$10,0,10*ROW('Sanitation Data'!F2))),'Data Summary'!CW8="Yes"),OFFSET('Sanitation Data'!$F$10,0,10*ROW('Sanitation Data'!F2)),NA())</f>
        <v>#N/A</v>
      </c>
      <c r="AI8" s="102" t="e">
        <f ca="true">+IF(AND(ISNUMBER(OFFSET('Sanitation Data'!$F$11,0,10*ROW('Sanitation Data'!F2))),'Data Summary'!CX8="Yes"),OFFSET('Sanitation Data'!$F$11,0,10*ROW('Sanitation Data'!F2)),NA())</f>
        <v>#N/A</v>
      </c>
      <c r="AJ8" s="102" t="e">
        <f ca="true">+IF(AND(ISNUMBER(OFFSET('Sanitation Data'!$F$12,0,10*ROW('Sanitation Data'!F2))),'Data Summary'!CY8="Yes"),OFFSET('Sanitation Data'!$F$12,0,10*ROW('Sanitation Data'!F2)),NA())</f>
        <v>#N/A</v>
      </c>
      <c r="AK8" s="102" t="e">
        <f ca="true">+IF(AND(ISNUMBER(OFFSET('Sanitation Data'!$G$4,0,10*ROW('Sanitation Data'!G2))),'Data Summary'!CZ8="Yes"),100-OFFSET('Sanitation Data'!$G$4,0,10*ROW('Sanitation Data'!G2)),NA())</f>
        <v>#N/A</v>
      </c>
      <c r="AL8" s="102" t="e">
        <f ca="true">+IF(AND(ISNUMBER(OFFSET('Sanitation Data'!$G$6,0,10*ROW('Sanitation Data'!G2))),'Data Summary'!DA8="Yes"),OFFSET('Sanitation Data'!$G$6,0,10*ROW('Sanitation Data'!G2)),NA())</f>
        <v>#N/A</v>
      </c>
      <c r="AM8" s="102" t="e">
        <f ca="true">+IF(AND(ISNUMBER(OFFSET('Sanitation Data'!$G$10,0,10*ROW('Sanitation Data'!G2))),'Data Summary'!DB8="Yes"),OFFSET('Sanitation Data'!$G$10,0,10*ROW('Sanitation Data'!G2)),NA())</f>
        <v>#N/A</v>
      </c>
      <c r="AN8" s="102" t="e">
        <f ca="true">+IF(AND(ISNUMBER(OFFSET('Sanitation Data'!$G$11,0,10*ROW('Sanitation Data'!G2))),'Data Summary'!DC8="Yes"),OFFSET('Sanitation Data'!$G$11,0,10*ROW('Sanitation Data'!G2)),NA())</f>
        <v>#N/A</v>
      </c>
      <c r="AO8" s="102" t="e">
        <f ca="true">+IF(AND(ISNUMBER(OFFSET('Sanitation Data'!$G$12,0,10*ROW('Sanitation Data'!G2))),'Data Summary'!DD8="Yes"),OFFSET('Sanitation Data'!$G$12,0,10*ROW('Sanitation Data'!G2)),NA())</f>
        <v>#N/A</v>
      </c>
      <c r="AP8" s="102" t="e">
        <f ca="true">+IF(AND(ISNUMBER(OFFSET('Sanitation Data'!$H$4,0,10*ROW('Sanitation Data'!H2))),'Data Summary'!DE8="Yes"),100-OFFSET('Sanitation Data'!$H$4,0,10*ROW('Sanitation Data'!H2)),NA())</f>
        <v>#N/A</v>
      </c>
      <c r="AQ8" s="102" t="e">
        <f ca="true">+IF(AND(ISNUMBER(OFFSET('Sanitation Data'!$H$6,0,10*ROW('Sanitation Data'!H2))),'Data Summary'!DF8="Yes"),OFFSET('Sanitation Data'!$H$6,0,10*ROW('Sanitation Data'!H2)),NA())</f>
        <v>#N/A</v>
      </c>
      <c r="AR8" s="102" t="e">
        <f ca="true">+IF(AND(ISNUMBER(OFFSET('Sanitation Data'!$H$10,0,10*ROW('Sanitation Data'!H2))),'Data Summary'!DG8="Yes"),OFFSET('Sanitation Data'!$H$10,0,10*ROW('Sanitation Data'!H2)),NA())</f>
        <v>#N/A</v>
      </c>
      <c r="AS8" s="102" t="e">
        <f ca="true">+IF(AND(ISNUMBER(OFFSET('Sanitation Data'!$H$11,0,10*ROW('Sanitation Data'!H2))),'Data Summary'!DH8="Yes"),OFFSET('Sanitation Data'!$H$11,0,10*ROW('Sanitation Data'!H2)),NA())</f>
        <v>#N/A</v>
      </c>
      <c r="AT8" s="102" t="e">
        <f ca="true">+IF(AND(ISNUMBER(OFFSET('Sanitation Data'!$H$12,0,10*ROW('Sanitation Data'!H2))),'Data Summary'!DI8="Yes"),OFFSET('Sanitation Data'!$H$12,0,10*ROW('Sanitation Data'!H2)),NA())</f>
        <v>#N/A</v>
      </c>
      <c r="AU8" s="102" t="e">
        <f ca="true">+IF(AND(ISNUMBER(OFFSET('Sanitation Data'!$I$4,0,10*ROW('Sanitation Data'!I2))),'Data Summary'!DJ8="Yes"),100-OFFSET('Sanitation Data'!$I$4,0,10*ROW('Sanitation Data'!I2)),NA())</f>
        <v>#N/A</v>
      </c>
      <c r="AV8" s="102" t="e">
        <f ca="true">+IF(AND(ISNUMBER(OFFSET('Sanitation Data'!$I$6,0,10*ROW('Sanitation Data'!I2))),'Data Summary'!DK8="Yes"),OFFSET('Sanitation Data'!$I$6,0,10*ROW('Sanitation Data'!I2)),NA())</f>
        <v>#N/A</v>
      </c>
      <c r="AW8" s="102" t="e">
        <f ca="true">+IF(AND(ISNUMBER(OFFSET('Sanitation Data'!$I$10,0,10*ROW('Sanitation Data'!I2))),'Data Summary'!DL8="Yes"),OFFSET('Sanitation Data'!$I$10,0,10*ROW('Sanitation Data'!I2)),NA())</f>
        <v>#N/A</v>
      </c>
      <c r="AX8" s="102" t="e">
        <f ca="true">+IF(AND(ISNUMBER(OFFSET('Sanitation Data'!$I$11,0,10*ROW('Sanitation Data'!I2))),'Data Summary'!DM8="Yes"),OFFSET('Sanitation Data'!$I$11,0,10*ROW('Sanitation Data'!I2)),NA())</f>
        <v>#N/A</v>
      </c>
      <c r="AY8" s="102" t="e">
        <f ca="true">+IF(AND(ISNUMBER(OFFSET('Sanitation Data'!$I$12,0,10*ROW('Sanitation Data'!I2))),'Data Summary'!DN8="Yes"),OFFSET('Sanitation Data'!$I$12,0,10*ROW('Sanitation Data'!I2)),NA())</f>
        <v>#N/A</v>
      </c>
      <c r="AZ8" s="103" t="e">
        <f ca="true">+IF(AND(ISNUMBER(OFFSET('Hygiene Data'!$D$5,0,10*ROW('Hygiene Data'!D2))),'Data Summary'!DO8="Yes"),OFFSET('Hygiene Data'!$D$5,0,10*ROW('Hygiene Data'!D2)),NA())</f>
        <v>#N/A</v>
      </c>
      <c r="BA8" s="103" t="e">
        <f ca="true">+IF(AND(ISNUMBER(OFFSET('Hygiene Data'!$D$7,0,10*ROW('Hygiene Data'!D2))),'Data Summary'!DP8="Yes"),OFFSET('Hygiene Data'!$D$7,0,10*ROW('Hygiene Data'!D2)),NA())</f>
        <v>#N/A</v>
      </c>
      <c r="BB8" s="103" t="e">
        <f ca="true">+IF(AND(ISNUMBER(OFFSET('Hygiene Data'!$D$9,0,10*ROW('Hygiene Data'!D2))),'Data Summary'!DQ8="Yes"),OFFSET('Hygiene Data'!$D$9,0,10*ROW('Hygiene Data'!D2)),NA())</f>
        <v>#N/A</v>
      </c>
      <c r="BC8" s="103" t="e">
        <f ca="true">+IF(AND(ISNUMBER(OFFSET('Hygiene Data'!$E$5,0,10*ROW('Hygiene Data'!E2))),'Data Summary'!DR8="Yes"),OFFSET('Hygiene Data'!$E$5,0,10*ROW('Hygiene Data'!E2)),NA())</f>
        <v>#N/A</v>
      </c>
      <c r="BD8" s="103" t="e">
        <f ca="true">+IF(AND(ISNUMBER(OFFSET('Hygiene Data'!$E$7,0,10*ROW('Hygiene Data'!E2))),'Data Summary'!DS8="Yes"),OFFSET('Hygiene Data'!$E$7,0,10*ROW('Hygiene Data'!E2)),NA())</f>
        <v>#N/A</v>
      </c>
      <c r="BE8" s="103" t="e">
        <f ca="true">+IF(AND(ISNUMBER(OFFSET('Hygiene Data'!$E$9,0,10*ROW('Hygiene Data'!E2))),'Data Summary'!DT8="Yes"),OFFSET('Hygiene Data'!$E$9,0,10*ROW('Hygiene Data'!E2)),NA())</f>
        <v>#N/A</v>
      </c>
      <c r="BF8" s="103" t="e">
        <f ca="true">+IF(AND(ISNUMBER(OFFSET('Hygiene Data'!$F$5,0,10*ROW('Hygiene Data'!F2))),'Data Summary'!DU8="Yes"),OFFSET('Hygiene Data'!$F$5,0,10*ROW('Hygiene Data'!F2)),NA())</f>
        <v>#N/A</v>
      </c>
      <c r="BG8" s="103" t="e">
        <f ca="true">+IF(AND(ISNUMBER(OFFSET('Hygiene Data'!$F$7,0,10*ROW('Hygiene Data'!F2))),'Data Summary'!DV8="Yes"),OFFSET('Hygiene Data'!$F$7,0,10*ROW('Hygiene Data'!F2)),NA())</f>
        <v>#N/A</v>
      </c>
      <c r="BH8" s="103" t="e">
        <f ca="true">+IF(AND(ISNUMBER(OFFSET('Hygiene Data'!$F$9,0,10*ROW('Hygiene Data'!F2))),'Data Summary'!DW8="Yes"),OFFSET('Hygiene Data'!$F$9,0,10*ROW('Hygiene Data'!F2)),NA())</f>
        <v>#N/A</v>
      </c>
      <c r="BI8" s="103" t="e">
        <f ca="true">+IF(AND(ISNUMBER(OFFSET('Hygiene Data'!$G$5,0,10*ROW('Hygiene Data'!G2))),'Data Summary'!DX8="Yes"),OFFSET('Hygiene Data'!$G$5,0,10*ROW('Hygiene Data'!G2)),NA())</f>
        <v>#N/A</v>
      </c>
      <c r="BJ8" s="103" t="e">
        <f ca="true">+IF(AND(ISNUMBER(OFFSET('Hygiene Data'!$G$7,0,10*ROW('Hygiene Data'!G2))),'Data Summary'!DY8="Yes"),OFFSET('Hygiene Data'!$G$7,0,10*ROW('Hygiene Data'!G2)),NA())</f>
        <v>#N/A</v>
      </c>
      <c r="BK8" s="103" t="e">
        <f ca="true">+IF(AND(ISNUMBER(OFFSET('Hygiene Data'!$G$9,0,10*ROW('Hygiene Data'!G2))),'Data Summary'!DZ8="Yes"),OFFSET('Hygiene Data'!$G$9,0,10*ROW('Hygiene Data'!G2)),NA())</f>
        <v>#N/A</v>
      </c>
      <c r="BL8" s="103" t="e">
        <f ca="true">+IF(AND(ISNUMBER(OFFSET('Hygiene Data'!$H$5,0,10*ROW('Hygiene Data'!H2))),'Data Summary'!EA8="Yes"),OFFSET('Hygiene Data'!$H$5,0,10*ROW('Hygiene Data'!H2)),NA())</f>
        <v>#N/A</v>
      </c>
      <c r="BM8" s="103" t="e">
        <f ca="true">+IF(AND(ISNUMBER(OFFSET('Hygiene Data'!$H$7,0,10*ROW('Hygiene Data'!H2))),'Data Summary'!EB8="Yes"),OFFSET('Hygiene Data'!$H$7,0,10*ROW('Hygiene Data'!H2)),NA())</f>
        <v>#N/A</v>
      </c>
      <c r="BN8" s="103" t="e">
        <f ca="true">+IF(AND(ISNUMBER(OFFSET('Hygiene Data'!$H$9,0,10*ROW('Hygiene Data'!H2))),'Data Summary'!EC8="Yes"),OFFSET('Hygiene Data'!$H$9,0,10*ROW('Hygiene Data'!H2)),NA())</f>
        <v>#N/A</v>
      </c>
      <c r="BO8" s="103" t="e">
        <f ca="true">+IF(AND(ISNUMBER(OFFSET('Hygiene Data'!$I$5,0,10*ROW('Hygiene Data'!I2))),'Data Summary'!ED8="Yes"),OFFSET('Hygiene Data'!$I$5,0,10*ROW('Hygiene Data'!I2)),NA())</f>
        <v>#N/A</v>
      </c>
      <c r="BP8" s="103" t="e">
        <f ca="true">+IF(AND(ISNUMBER(OFFSET('Hygiene Data'!$I$7,0,10*ROW('Hygiene Data'!I2))),'Data Summary'!EE8="Yes"),OFFSET('Hygiene Data'!$I$7,0,10*ROW('Hygiene Data'!I2)),NA())</f>
        <v>#N/A</v>
      </c>
      <c r="BQ8" s="103" t="e">
        <f ca="true">+IF(AND(ISNUMBER(OFFSET('Hygiene Data'!$I$9,0,10*ROW('Hygiene Data'!I2))),'Data Summary'!EF8="Yes"),OFFSET('Hygiene Data'!$I$9,0,10*ROW('Hygiene Data'!I2)),NA())</f>
        <v>#N/A</v>
      </c>
    </row>
    <row xmlns:x14ac="http://schemas.microsoft.com/office/spreadsheetml/2009/9/ac" r="9" x14ac:dyDescent="0.2">
      <c r="A9" s="355" t="str">
        <f ca="true">+RIGHT('Data Summary'!A9,LEN('Data Summary'!A9)-9)</f>
        <v>INEI</v>
      </c>
      <c r="B9" s="38" t="str">
        <f ca="true">+IF(ISTEXT('Data Summary'!B9),'Data Summary'!B9,"")</f>
        <v>Survey</v>
      </c>
      <c r="C9" s="354">
        <f ca="true">+VALUE('Data Summary'!C9)</f>
        <v>2015</v>
      </c>
      <c r="D9" s="101">
        <f ca="true">+IF(AND(ISNUMBER(OFFSET('Water Data'!$D$4,0,10*ROW('Water Data'!D3))),'Data Summary'!BS9="Yes"),100-OFFSET('Water Data'!$D$4,0,10*ROW('Water Data'!D3)),NA())</f>
        <v>100</v>
      </c>
      <c r="E9" s="101">
        <f ca="true">+IF(AND(ISNUMBER(OFFSET('Water Data'!$D$6,0,10*ROW('Water Data'!D3))),'Data Summary'!BT9="Yes"),OFFSET('Water Data'!$D$6,0,10*ROW('Water Data'!D3)),NA())</f>
        <v>81.849999999999994</v>
      </c>
      <c r="F9" s="101">
        <f ca="true">+IF(AND(ISNUMBER(OFFSET('Water Data'!$D$9,0,10*ROW('Water Data'!D3))),'Data Summary'!BU9="Yes"),OFFSET('Water Data'!$D$9,0,10*ROW('Water Data'!D3)),NA())</f>
        <v>71.3</v>
      </c>
      <c r="G9" s="101">
        <f ca="true">+IF(AND(ISNUMBER(OFFSET('Water Data'!$E$4,0,10*ROW('Water Data'!E3))),'Data Summary'!BV9="Yes"),100-OFFSET('Water Data'!$E$4,0,10*ROW('Water Data'!E3)),NA())</f>
        <v>100</v>
      </c>
      <c r="H9" s="101">
        <f ca="true">+IF(AND(ISNUMBER(OFFSET('Water Data'!$E$6,0,10*ROW('Water Data'!E3))),'Data Summary'!BW9="Yes"),OFFSET('Water Data'!$E$6,0,10*ROW('Water Data'!E3)),NA())</f>
        <v>94.004999999999995</v>
      </c>
      <c r="I9" s="101">
        <f ca="true">+IF(AND(ISNUMBER(OFFSET('Water Data'!$E$9,0,10*ROW('Water Data'!E3))),'Data Summary'!BX9="Yes"),OFFSET('Water Data'!$E$9,0,10*ROW('Water Data'!E3)),NA())</f>
        <v>84.5</v>
      </c>
      <c r="J9" s="101">
        <f ca="true">+IF(AND(ISNUMBER(OFFSET('Water Data'!$F$4,0,10*ROW('Water Data'!F3))),'Data Summary'!BY9="Yes"),100-OFFSET('Water Data'!$F$4,0,10*ROW('Water Data'!F3)),NA())</f>
        <v>100</v>
      </c>
      <c r="K9" s="101">
        <f ca="true">+IF(AND(ISNUMBER(OFFSET('Water Data'!$F$6,0,10*ROW('Water Data'!F3))),'Data Summary'!BZ9="Yes"),OFFSET('Water Data'!$F$6,0,10*ROW('Water Data'!F3)),NA())</f>
        <v>66.694999999999993</v>
      </c>
      <c r="L9" s="101">
        <f ca="true">+IF(AND(ISNUMBER(OFFSET('Water Data'!$F$9,0,10*ROW('Water Data'!F3))),'Data Summary'!CA9="Yes"),OFFSET('Water Data'!$F$9,0,10*ROW('Water Data'!F3)),NA())</f>
        <v>54.6</v>
      </c>
      <c r="M9" s="101">
        <f ca="true">+IF(AND(ISNUMBER(OFFSET('Water Data'!$G$4,0,10*ROW('Water Data'!G3))),'Data Summary'!CB9="Yes"),100-OFFSET('Water Data'!$G$4,0,10*ROW('Water Data'!G3)),NA())</f>
        <v>100</v>
      </c>
      <c r="N9" s="101">
        <f ca="true">+IF(AND(ISNUMBER(OFFSET('Water Data'!$G$6,0,10*ROW('Water Data'!G3))),'Data Summary'!CC9="Yes"),OFFSET('Water Data'!$G$6,0,10*ROW('Water Data'!G3)),NA())</f>
        <v>84.87</v>
      </c>
      <c r="O9" s="101">
        <f ca="true">+IF(AND(ISNUMBER(OFFSET('Water Data'!$G$9,0,10*ROW('Water Data'!G3))),'Data Summary'!CD9="Yes"),OFFSET('Water Data'!$G$9,0,10*ROW('Water Data'!G3)),NA())</f>
        <v>74.695020000000014</v>
      </c>
      <c r="P9" s="101">
        <f ca="true">+IF(AND(ISNUMBER(OFFSET('Water Data'!$H$4,0,10*ROW('Water Data'!H3))),'Data Summary'!CE9="Yes"),100-OFFSET('Water Data'!$H$4,0,10*ROW('Water Data'!H3)),NA())</f>
        <v>100</v>
      </c>
      <c r="Q9" s="101">
        <f ca="true">+IF(AND(ISNUMBER(OFFSET('Water Data'!$H$6,0,10*ROW('Water Data'!H3))),'Data Summary'!CF9="Yes"),OFFSET('Water Data'!$H$6,0,10*ROW('Water Data'!H3)),NA())</f>
        <v>79.335000000000022</v>
      </c>
      <c r="R9" s="101">
        <f ca="true">+IF(AND(ISNUMBER(OFFSET('Water Data'!$H$9,0,10*ROW('Water Data'!H3))),'Data Summary'!CG9="Yes"),OFFSET('Water Data'!$H$9,0,10*ROW('Water Data'!H3)),NA())</f>
        <v>69.099999999999994</v>
      </c>
      <c r="S9" s="101">
        <f ca="true">+IF(AND(ISNUMBER(OFFSET('Water Data'!$I$4,0,10*ROW('Water Data'!I3))),'Data Summary'!CH9="Yes"),100-OFFSET('Water Data'!$I$4,0,10*ROW('Water Data'!I3)),NA())</f>
        <v>100</v>
      </c>
      <c r="T9" s="101">
        <f ca="true">+IF(AND(ISNUMBER(OFFSET('Water Data'!$I$6,0,10*ROW('Water Data'!I3))),'Data Summary'!CI9="Yes"),OFFSET('Water Data'!$I$6,0,10*ROW('Water Data'!I3)),NA())</f>
        <v>83.859999999999985</v>
      </c>
      <c r="U9" s="101">
        <f ca="true">+IF(AND(ISNUMBER(OFFSET('Water Data'!$I$9,0,10*ROW('Water Data'!I3))),'Data Summary'!CJ9="Yes"),OFFSET('Water Data'!$I$9,0,10*ROW('Water Data'!I3)),NA())</f>
        <v>72.900000000000006</v>
      </c>
      <c r="V9" s="102">
        <f ca="true">+IF(AND(ISNUMBER(OFFSET('Sanitation Data'!$D$4,0,10*ROW('Sanitation Data'!D3))),'Data Summary'!CK9="Yes"),100-OFFSET('Sanitation Data'!$D$4,0,10*ROW('Sanitation Data'!D3)),NA())</f>
        <v>98.1</v>
      </c>
      <c r="W9" s="102">
        <f ca="true">+IF(AND(ISNUMBER(OFFSET('Sanitation Data'!$D$6,0,10*ROW('Sanitation Data'!D3))),'Data Summary'!CL9="Yes"),OFFSET('Sanitation Data'!$D$6,0,10*ROW('Sanitation Data'!D3)),NA())</f>
        <v>95.15</v>
      </c>
      <c r="X9" s="102">
        <f ca="true">+IF(AND(ISNUMBER(OFFSET('Sanitation Data'!$D$10,0,10*ROW('Sanitation Data'!D3))),'Data Summary'!CM9="Yes"),OFFSET('Sanitation Data'!$D$10,0,10*ROW('Sanitation Data'!D3)),NA())</f>
        <v>81.733850000000018</v>
      </c>
      <c r="Y9" s="102" t="e">
        <f ca="true">+IF(AND(ISNUMBER(OFFSET('Sanitation Data'!$D$11,0,10*ROW('Sanitation Data'!D3))),'Data Summary'!CN9="Yes"),OFFSET('Sanitation Data'!$D$11,0,10*ROW('Sanitation Data'!D3)),NA())</f>
        <v>#N/A</v>
      </c>
      <c r="Z9" s="102">
        <f ca="true">+IF(AND(ISNUMBER(OFFSET('Sanitation Data'!$D$12,0,10*ROW('Sanitation Data'!D3))),'Data Summary'!CO9="Yes"),OFFSET('Sanitation Data'!$D$12,0,10*ROW('Sanitation Data'!D3)),NA())</f>
        <v>63.750500000000002</v>
      </c>
      <c r="AA9" s="102">
        <f ca="true">+IF(AND(ISNUMBER(OFFSET('Sanitation Data'!$E$4,0,10*ROW('Sanitation Data'!E3))),'Data Summary'!CP9="Yes"),100-OFFSET('Sanitation Data'!$E$4,0,10*ROW('Sanitation Data'!E3)),NA())</f>
        <v>99.59</v>
      </c>
      <c r="AB9" s="102">
        <f ca="true">+IF(AND(ISNUMBER(OFFSET('Sanitation Data'!$E$6,0,10*ROW('Sanitation Data'!E3))),'Data Summary'!CQ9="Yes"),OFFSET('Sanitation Data'!$E$6,0,10*ROW('Sanitation Data'!E3)),NA())</f>
        <v>98.929999999999993</v>
      </c>
      <c r="AC9" s="102">
        <f ca="true">+IF(AND(ISNUMBER(OFFSET('Sanitation Data'!$E$10,0,10*ROW('Sanitation Data'!E3))),'Data Summary'!CR9="Yes"),OFFSET('Sanitation Data'!$E$10,0,10*ROW('Sanitation Data'!E3)),NA())</f>
        <v>88.245560000000012</v>
      </c>
      <c r="AD9" s="102" t="e">
        <f ca="true">+IF(AND(ISNUMBER(OFFSET('Sanitation Data'!$E$11,0,10*ROW('Sanitation Data'!E3))),'Data Summary'!CS9="Yes"),OFFSET('Sanitation Data'!$E$11,0,10*ROW('Sanitation Data'!E3)),NA())</f>
        <v>#N/A</v>
      </c>
      <c r="AE9" s="102">
        <f ca="true">+IF(AND(ISNUMBER(OFFSET('Sanitation Data'!$E$12,0,10*ROW('Sanitation Data'!E3))),'Data Summary'!CT9="Yes"),OFFSET('Sanitation Data'!$E$12,0,10*ROW('Sanitation Data'!E3)),NA())</f>
        <v>76.670749999999998</v>
      </c>
      <c r="AF9" s="102">
        <f ca="true">+IF(AND(ISNUMBER(OFFSET('Sanitation Data'!$F$4,0,10*ROW('Sanitation Data'!F3))),'Data Summary'!CU9="Yes"),100-OFFSET('Sanitation Data'!$F$4,0,10*ROW('Sanitation Data'!F3)),NA())</f>
        <v>96.18</v>
      </c>
      <c r="AG9" s="102">
        <f ca="true">+IF(AND(ISNUMBER(OFFSET('Sanitation Data'!$F$6,0,10*ROW('Sanitation Data'!F3))),'Data Summary'!CV9="Yes"),OFFSET('Sanitation Data'!$F$6,0,10*ROW('Sanitation Data'!F3)),NA())</f>
        <v>90.319999999999979</v>
      </c>
      <c r="AH9" s="102">
        <f ca="true">+IF(AND(ISNUMBER(OFFSET('Sanitation Data'!$F$10,0,10*ROW('Sanitation Data'!F3))),'Data Summary'!CW9="Yes"),OFFSET('Sanitation Data'!$F$10,0,10*ROW('Sanitation Data'!F3)),NA())</f>
        <v>72.436639999999983</v>
      </c>
      <c r="AI9" s="102" t="e">
        <f ca="true">+IF(AND(ISNUMBER(OFFSET('Sanitation Data'!$F$11,0,10*ROW('Sanitation Data'!F3))),'Data Summary'!CX9="Yes"),OFFSET('Sanitation Data'!$F$11,0,10*ROW('Sanitation Data'!F3)),NA())</f>
        <v>#N/A</v>
      </c>
      <c r="AJ9" s="102">
        <f ca="true">+IF(AND(ISNUMBER(OFFSET('Sanitation Data'!$F$12,0,10*ROW('Sanitation Data'!F3))),'Data Summary'!CY9="Yes"),OFFSET('Sanitation Data'!$F$12,0,10*ROW('Sanitation Data'!F3)),NA())</f>
        <v>43.714879999999987</v>
      </c>
      <c r="AK9" s="102">
        <f ca="true">+IF(AND(ISNUMBER(OFFSET('Sanitation Data'!$G$4,0,10*ROW('Sanitation Data'!G3))),'Data Summary'!CZ9="Yes"),100-OFFSET('Sanitation Data'!$G$4,0,10*ROW('Sanitation Data'!G3)),NA())</f>
        <v>97.84</v>
      </c>
      <c r="AL9" s="102">
        <f ca="true">+IF(AND(ISNUMBER(OFFSET('Sanitation Data'!$G$6,0,10*ROW('Sanitation Data'!G3))),'Data Summary'!DA9="Yes"),OFFSET('Sanitation Data'!$G$6,0,10*ROW('Sanitation Data'!G3)),NA())</f>
        <v>95.089999999999989</v>
      </c>
      <c r="AM9" s="102">
        <f ca="true">+IF(AND(ISNUMBER(OFFSET('Sanitation Data'!$G$10,0,10*ROW('Sanitation Data'!G3))),'Data Summary'!DB9="Yes"),OFFSET('Sanitation Data'!$G$10,0,10*ROW('Sanitation Data'!G3)),NA())</f>
        <v>82.443029999999993</v>
      </c>
      <c r="AN9" s="102" t="e">
        <f ca="true">+IF(AND(ISNUMBER(OFFSET('Sanitation Data'!$G$11,0,10*ROW('Sanitation Data'!G3))),'Data Summary'!DC9="Yes"),OFFSET('Sanitation Data'!$G$11,0,10*ROW('Sanitation Data'!G3)),NA())</f>
        <v>#N/A</v>
      </c>
      <c r="AO9" s="102">
        <f ca="true">+IF(AND(ISNUMBER(OFFSET('Sanitation Data'!$G$12,0,10*ROW('Sanitation Data'!G3))),'Data Summary'!DD9="Yes"),OFFSET('Sanitation Data'!$G$12,0,10*ROW('Sanitation Data'!G3)),NA())</f>
        <v>59.52633999999999</v>
      </c>
      <c r="AP9" s="102">
        <f ca="true">+IF(AND(ISNUMBER(OFFSET('Sanitation Data'!$H$4,0,10*ROW('Sanitation Data'!H3))),'Data Summary'!DE9="Yes"),100-OFFSET('Sanitation Data'!$H$4,0,10*ROW('Sanitation Data'!H3)),NA())</f>
        <v>98.13</v>
      </c>
      <c r="AQ9" s="102">
        <f ca="true">+IF(AND(ISNUMBER(OFFSET('Sanitation Data'!$H$6,0,10*ROW('Sanitation Data'!H3))),'Data Summary'!DF9="Yes"),OFFSET('Sanitation Data'!$H$6,0,10*ROW('Sanitation Data'!H3)),NA())</f>
        <v>94.874999999999986</v>
      </c>
      <c r="AR9" s="102">
        <f ca="true">+IF(AND(ISNUMBER(OFFSET('Sanitation Data'!$H$10,0,10*ROW('Sanitation Data'!H3))),'Data Summary'!DG9="Yes"),OFFSET('Sanitation Data'!$H$10,0,10*ROW('Sanitation Data'!H3)),NA())</f>
        <v>81.402749999999983</v>
      </c>
      <c r="AS9" s="102" t="e">
        <f ca="true">+IF(AND(ISNUMBER(OFFSET('Sanitation Data'!$H$11,0,10*ROW('Sanitation Data'!H3))),'Data Summary'!DH9="Yes"),OFFSET('Sanitation Data'!$H$11,0,10*ROW('Sanitation Data'!H3)),NA())</f>
        <v>#N/A</v>
      </c>
      <c r="AT9" s="102">
        <f ca="true">+IF(AND(ISNUMBER(OFFSET('Sanitation Data'!$H$12,0,10*ROW('Sanitation Data'!H3))),'Data Summary'!DI9="Yes"),OFFSET('Sanitation Data'!$H$12,0,10*ROW('Sanitation Data'!H3)),NA())</f>
        <v>65.748374999999982</v>
      </c>
      <c r="AU9" s="102">
        <f ca="true">+IF(AND(ISNUMBER(OFFSET('Sanitation Data'!$I$4,0,10*ROW('Sanitation Data'!I3))),'Data Summary'!DJ9="Yes"),100-OFFSET('Sanitation Data'!$I$4,0,10*ROW('Sanitation Data'!I3)),NA())</f>
        <v>98.71</v>
      </c>
      <c r="AV9" s="102">
        <f ca="true">+IF(AND(ISNUMBER(OFFSET('Sanitation Data'!$I$6,0,10*ROW('Sanitation Data'!I3))),'Data Summary'!DK9="Yes"),OFFSET('Sanitation Data'!$I$6,0,10*ROW('Sanitation Data'!I3)),NA())</f>
        <v>96.575000000000003</v>
      </c>
      <c r="AW9" s="102">
        <f ca="true">+IF(AND(ISNUMBER(OFFSET('Sanitation Data'!$I$10,0,10*ROW('Sanitation Data'!I3))),'Data Summary'!DL9="Yes"),OFFSET('Sanitation Data'!$I$10,0,10*ROW('Sanitation Data'!I3)),NA())</f>
        <v>83.344225000000009</v>
      </c>
      <c r="AX9" s="102" t="e">
        <f ca="true">+IF(AND(ISNUMBER(OFFSET('Sanitation Data'!$I$11,0,10*ROW('Sanitation Data'!I3))),'Data Summary'!DM9="Yes"),OFFSET('Sanitation Data'!$I$11,0,10*ROW('Sanitation Data'!I3)),NA())</f>
        <v>#N/A</v>
      </c>
      <c r="AY9" s="102">
        <f ca="true">+IF(AND(ISNUMBER(OFFSET('Sanitation Data'!$I$12,0,10*ROW('Sanitation Data'!I3))),'Data Summary'!DN9="Yes"),OFFSET('Sanitation Data'!$I$12,0,10*ROW('Sanitation Data'!I3)),NA())</f>
        <v>71.562074999999993</v>
      </c>
      <c r="AZ9" s="103">
        <f ca="true">+IF(AND(ISNUMBER(OFFSET('Hygiene Data'!$D$5,0,10*ROW('Hygiene Data'!D3))),'Data Summary'!DO9="Yes"),OFFSET('Hygiene Data'!$D$5,0,10*ROW('Hygiene Data'!D3)),NA())</f>
        <v>89.5</v>
      </c>
      <c r="BA9" s="103">
        <f ca="true">+IF(AND(ISNUMBER(OFFSET('Hygiene Data'!$D$7,0,10*ROW('Hygiene Data'!D3))),'Data Summary'!DP9="Yes"),OFFSET('Hygiene Data'!$D$7,0,10*ROW('Hygiene Data'!D3)),NA())</f>
        <v>77</v>
      </c>
      <c r="BB9" s="103" t="e">
        <f ca="true">+IF(AND(ISNUMBER(OFFSET('Hygiene Data'!$D$9,0,10*ROW('Hygiene Data'!D3))),'Data Summary'!DQ9="Yes"),OFFSET('Hygiene Data'!$D$9,0,10*ROW('Hygiene Data'!D3)),NA())</f>
        <v>#N/A</v>
      </c>
      <c r="BC9" s="103">
        <f ca="true">+IF(AND(ISNUMBER(OFFSET('Hygiene Data'!$E$5,0,10*ROW('Hygiene Data'!E3))),'Data Summary'!DR9="Yes"),OFFSET('Hygiene Data'!$E$5,0,10*ROW('Hygiene Data'!E3)),NA())</f>
        <v>93.6</v>
      </c>
      <c r="BD9" s="103">
        <f ca="true">+IF(AND(ISNUMBER(OFFSET('Hygiene Data'!$E$7,0,10*ROW('Hygiene Data'!E3))),'Data Summary'!DS9="Yes"),OFFSET('Hygiene Data'!$E$7,0,10*ROW('Hygiene Data'!E3)),NA())</f>
        <v>83.1</v>
      </c>
      <c r="BE9" s="103" t="e">
        <f ca="true">+IF(AND(ISNUMBER(OFFSET('Hygiene Data'!$E$9,0,10*ROW('Hygiene Data'!E3))),'Data Summary'!DT9="Yes"),OFFSET('Hygiene Data'!$E$9,0,10*ROW('Hygiene Data'!E3)),NA())</f>
        <v>#N/A</v>
      </c>
      <c r="BF9" s="103">
        <f ca="true">+IF(AND(ISNUMBER(OFFSET('Hygiene Data'!$F$5,0,10*ROW('Hygiene Data'!F3))),'Data Summary'!DU9="Yes"),OFFSET('Hygiene Data'!$F$5,0,10*ROW('Hygiene Data'!F3)),NA())</f>
        <v>82.2</v>
      </c>
      <c r="BG9" s="103">
        <f ca="true">+IF(AND(ISNUMBER(OFFSET('Hygiene Data'!$F$7,0,10*ROW('Hygiene Data'!F3))),'Data Summary'!DV9="Yes"),OFFSET('Hygiene Data'!$F$7,0,10*ROW('Hygiene Data'!F3)),NA())</f>
        <v>66.099999999999994</v>
      </c>
      <c r="BH9" s="103" t="e">
        <f ca="true">+IF(AND(ISNUMBER(OFFSET('Hygiene Data'!$F$9,0,10*ROW('Hygiene Data'!F3))),'Data Summary'!DW9="Yes"),OFFSET('Hygiene Data'!$F$9,0,10*ROW('Hygiene Data'!F3)),NA())</f>
        <v>#N/A</v>
      </c>
      <c r="BI9" s="103">
        <f ca="true">+IF(AND(ISNUMBER(OFFSET('Hygiene Data'!$G$5,0,10*ROW('Hygiene Data'!G3))),'Data Summary'!DX9="Yes"),OFFSET('Hygiene Data'!$G$5,0,10*ROW('Hygiene Data'!G3)),NA())</f>
        <v>89.6</v>
      </c>
      <c r="BJ9" s="103">
        <f ca="true">+IF(AND(ISNUMBER(OFFSET('Hygiene Data'!$G$7,0,10*ROW('Hygiene Data'!G3))),'Data Summary'!DY9="Yes"),OFFSET('Hygiene Data'!$G$7,0,10*ROW('Hygiene Data'!G3)),NA())</f>
        <v>78</v>
      </c>
      <c r="BK9" s="103" t="e">
        <f ca="true">+IF(AND(ISNUMBER(OFFSET('Hygiene Data'!$G$9,0,10*ROW('Hygiene Data'!G3))),'Data Summary'!DZ9="Yes"),OFFSET('Hygiene Data'!$G$9,0,10*ROW('Hygiene Data'!G3)),NA())</f>
        <v>#N/A</v>
      </c>
      <c r="BL9" s="103">
        <f ca="true">+IF(AND(ISNUMBER(OFFSET('Hygiene Data'!$H$5,0,10*ROW('Hygiene Data'!H3))),'Data Summary'!EA9="Yes"),OFFSET('Hygiene Data'!$H$5,0,10*ROW('Hygiene Data'!H3)),NA())</f>
        <v>89.7</v>
      </c>
      <c r="BM9" s="103">
        <f ca="true">+IF(AND(ISNUMBER(OFFSET('Hygiene Data'!$H$7,0,10*ROW('Hygiene Data'!H3))),'Data Summary'!EB9="Yes"),OFFSET('Hygiene Data'!$H$7,0,10*ROW('Hygiene Data'!H3)),NA())</f>
        <v>76.900000000000006</v>
      </c>
      <c r="BN9" s="103" t="e">
        <f ca="true">+IF(AND(ISNUMBER(OFFSET('Hygiene Data'!$H$9,0,10*ROW('Hygiene Data'!H3))),'Data Summary'!EC9="Yes"),OFFSET('Hygiene Data'!$H$9,0,10*ROW('Hygiene Data'!H3)),NA())</f>
        <v>#N/A</v>
      </c>
      <c r="BO9" s="103">
        <f ca="true">+IF(AND(ISNUMBER(OFFSET('Hygiene Data'!$I$5,0,10*ROW('Hygiene Data'!I3))),'Data Summary'!ED9="Yes"),OFFSET('Hygiene Data'!$I$5,0,10*ROW('Hygiene Data'!I3)),NA())</f>
        <v>91.2</v>
      </c>
      <c r="BP9" s="103">
        <f ca="true">+IF(AND(ISNUMBER(OFFSET('Hygiene Data'!$I$7,0,10*ROW('Hygiene Data'!I3))),'Data Summary'!EE9="Yes"),OFFSET('Hygiene Data'!$I$7,0,10*ROW('Hygiene Data'!I3)),NA())</f>
        <v>78.2</v>
      </c>
      <c r="BQ9" s="103" t="e">
        <f ca="true">+IF(AND(ISNUMBER(OFFSET('Hygiene Data'!$I$9,0,10*ROW('Hygiene Data'!I3))),'Data Summary'!EF9="Yes"),OFFSET('Hygiene Data'!$I$9,0,10*ROW('Hygiene Data'!I3)),NA())</f>
        <v>#N/A</v>
      </c>
    </row>
    <row xmlns:x14ac="http://schemas.microsoft.com/office/spreadsheetml/2009/9/ac" r="10" x14ac:dyDescent="0.2">
      <c r="A10" s="355" t="str">
        <f ca="true">+RIGHT('Data Summary'!A10,LEN('Data Summary'!A10)-9)</f>
        <v>UIS</v>
      </c>
      <c r="B10" s="38" t="str">
        <f ca="true">+IF(ISTEXT('Data Summary'!B10),'Data Summary'!B10,"")</f>
        <v>Other</v>
      </c>
      <c r="C10" s="354">
        <f ca="true">+VALUE('Data Summary'!C10)</f>
        <v>2016</v>
      </c>
      <c r="D10" s="101" t="e">
        <f ca="true">+IF(AND(ISNUMBER(OFFSET('Water Data'!$D$4,0,10*ROW('Water Data'!D4))),'Data Summary'!BS10="Yes"),100-OFFSET('Water Data'!$D$4,0,10*ROW('Water Data'!D4)),NA())</f>
        <v>#N/A</v>
      </c>
      <c r="E10" s="101" t="e">
        <f ca="true">+IF(AND(ISNUMBER(OFFSET('Water Data'!$D$6,0,10*ROW('Water Data'!D4))),'Data Summary'!BT10="Yes"),OFFSET('Water Data'!$D$6,0,10*ROW('Water Data'!D4)),NA())</f>
        <v>#N/A</v>
      </c>
      <c r="F10" s="101" t="e">
        <f ca="true">+IF(AND(ISNUMBER(OFFSET('Water Data'!$D$9,0,10*ROW('Water Data'!D4))),'Data Summary'!BU10="Yes"),OFFSET('Water Data'!$D$9,0,10*ROW('Water Data'!D4)),NA())</f>
        <v>#N/A</v>
      </c>
      <c r="G10" s="101" t="e">
        <f ca="true">+IF(AND(ISNUMBER(OFFSET('Water Data'!$E$4,0,10*ROW('Water Data'!E4))),'Data Summary'!BV10="Yes"),100-OFFSET('Water Data'!$E$4,0,10*ROW('Water Data'!E4)),NA())</f>
        <v>#N/A</v>
      </c>
      <c r="H10" s="101" t="e">
        <f ca="true">+IF(AND(ISNUMBER(OFFSET('Water Data'!$E$6,0,10*ROW('Water Data'!E4))),'Data Summary'!BW10="Yes"),OFFSET('Water Data'!$E$6,0,10*ROW('Water Data'!E4)),NA())</f>
        <v>#N/A</v>
      </c>
      <c r="I10" s="101" t="e">
        <f ca="true">+IF(AND(ISNUMBER(OFFSET('Water Data'!$E$9,0,10*ROW('Water Data'!E4))),'Data Summary'!BX10="Yes"),OFFSET('Water Data'!$E$9,0,10*ROW('Water Data'!E4)),NA())</f>
        <v>#N/A</v>
      </c>
      <c r="J10" s="101" t="e">
        <f ca="true">+IF(AND(ISNUMBER(OFFSET('Water Data'!$F$4,0,10*ROW('Water Data'!F4))),'Data Summary'!BY10="Yes"),100-OFFSET('Water Data'!$F$4,0,10*ROW('Water Data'!F4)),NA())</f>
        <v>#N/A</v>
      </c>
      <c r="K10" s="101" t="e">
        <f ca="true">+IF(AND(ISNUMBER(OFFSET('Water Data'!$F$6,0,10*ROW('Water Data'!F4))),'Data Summary'!BZ10="Yes"),OFFSET('Water Data'!$F$6,0,10*ROW('Water Data'!F4)),NA())</f>
        <v>#N/A</v>
      </c>
      <c r="L10" s="101" t="e">
        <f ca="true">+IF(AND(ISNUMBER(OFFSET('Water Data'!$F$9,0,10*ROW('Water Data'!F4))),'Data Summary'!CA10="Yes"),OFFSET('Water Data'!$F$9,0,10*ROW('Water Data'!F4)),NA())</f>
        <v>#N/A</v>
      </c>
      <c r="M10" s="101" t="e">
        <f ca="true">+IF(AND(ISNUMBER(OFFSET('Water Data'!$G$4,0,10*ROW('Water Data'!G4))),'Data Summary'!CB10="Yes"),100-OFFSET('Water Data'!$G$4,0,10*ROW('Water Data'!G4)),NA())</f>
        <v>#N/A</v>
      </c>
      <c r="N10" s="101" t="e">
        <f ca="true">+IF(AND(ISNUMBER(OFFSET('Water Data'!$G$6,0,10*ROW('Water Data'!G4))),'Data Summary'!CC10="Yes"),OFFSET('Water Data'!$G$6,0,10*ROW('Water Data'!G4)),NA())</f>
        <v>#N/A</v>
      </c>
      <c r="O10" s="101" t="e">
        <f ca="true">+IF(AND(ISNUMBER(OFFSET('Water Data'!$G$9,0,10*ROW('Water Data'!G4))),'Data Summary'!CD10="Yes"),OFFSET('Water Data'!$G$9,0,10*ROW('Water Data'!G4)),NA())</f>
        <v>#N/A</v>
      </c>
      <c r="P10" s="101" t="e">
        <f ca="true">+IF(AND(ISNUMBER(OFFSET('Water Data'!$H$4,0,10*ROW('Water Data'!H4))),'Data Summary'!CE10="Yes"),100-OFFSET('Water Data'!$H$4,0,10*ROW('Water Data'!H4)),NA())</f>
        <v>#N/A</v>
      </c>
      <c r="Q10" s="101" t="e">
        <f ca="true">+IF(AND(ISNUMBER(OFFSET('Water Data'!$H$6,0,10*ROW('Water Data'!H4))),'Data Summary'!CF10="Yes"),OFFSET('Water Data'!$H$6,0,10*ROW('Water Data'!H4)),NA())</f>
        <v>#N/A</v>
      </c>
      <c r="R10" s="101" t="e">
        <f ca="true">+IF(AND(ISNUMBER(OFFSET('Water Data'!$H$9,0,10*ROW('Water Data'!H4))),'Data Summary'!CG10="Yes"),OFFSET('Water Data'!$H$9,0,10*ROW('Water Data'!H4)),NA())</f>
        <v>#N/A</v>
      </c>
      <c r="S10" s="101" t="e">
        <f ca="true">+IF(AND(ISNUMBER(OFFSET('Water Data'!$I$4,0,10*ROW('Water Data'!I4))),'Data Summary'!CH10="Yes"),100-OFFSET('Water Data'!$I$4,0,10*ROW('Water Data'!I4)),NA())</f>
        <v>#N/A</v>
      </c>
      <c r="T10" s="101" t="e">
        <f ca="true">+IF(AND(ISNUMBER(OFFSET('Water Data'!$I$6,0,10*ROW('Water Data'!I4))),'Data Summary'!CI10="Yes"),OFFSET('Water Data'!$I$6,0,10*ROW('Water Data'!I4)),NA())</f>
        <v>#N/A</v>
      </c>
      <c r="U10" s="101" t="e">
        <f ca="true">+IF(AND(ISNUMBER(OFFSET('Water Data'!$I$9,0,10*ROW('Water Data'!I4))),'Data Summary'!CJ10="Yes"),OFFSET('Water Data'!$I$9,0,10*ROW('Water Data'!I4)),NA())</f>
        <v>#N/A</v>
      </c>
      <c r="V10" s="102" t="e">
        <f ca="true">+IF(AND(ISNUMBER(OFFSET('Sanitation Data'!$D$4,0,10*ROW('Sanitation Data'!D4))),'Data Summary'!CK10="Yes"),100-OFFSET('Sanitation Data'!$D$4,0,10*ROW('Sanitation Data'!D4)),NA())</f>
        <v>#N/A</v>
      </c>
      <c r="W10" s="102" t="e">
        <f ca="true">+IF(AND(ISNUMBER(OFFSET('Sanitation Data'!$D$6,0,10*ROW('Sanitation Data'!D4))),'Data Summary'!CL10="Yes"),OFFSET('Sanitation Data'!$D$6,0,10*ROW('Sanitation Data'!D4)),NA())</f>
        <v>#N/A</v>
      </c>
      <c r="X10" s="102" t="e">
        <f ca="true">+IF(AND(ISNUMBER(OFFSET('Sanitation Data'!$D$10,0,10*ROW('Sanitation Data'!D4))),'Data Summary'!CM10="Yes"),OFFSET('Sanitation Data'!$D$10,0,10*ROW('Sanitation Data'!D4)),NA())</f>
        <v>#N/A</v>
      </c>
      <c r="Y10" s="102" t="e">
        <f ca="true">+IF(AND(ISNUMBER(OFFSET('Sanitation Data'!$D$11,0,10*ROW('Sanitation Data'!D4))),'Data Summary'!CN10="Yes"),OFFSET('Sanitation Data'!$D$11,0,10*ROW('Sanitation Data'!D4)),NA())</f>
        <v>#N/A</v>
      </c>
      <c r="Z10" s="102" t="e">
        <f ca="true">+IF(AND(ISNUMBER(OFFSET('Sanitation Data'!$D$12,0,10*ROW('Sanitation Data'!D4))),'Data Summary'!CO10="Yes"),OFFSET('Sanitation Data'!$D$12,0,10*ROW('Sanitation Data'!D4)),NA())</f>
        <v>#N/A</v>
      </c>
      <c r="AA10" s="102" t="e">
        <f ca="true">+IF(AND(ISNUMBER(OFFSET('Sanitation Data'!$E$4,0,10*ROW('Sanitation Data'!E4))),'Data Summary'!CP10="Yes"),100-OFFSET('Sanitation Data'!$E$4,0,10*ROW('Sanitation Data'!E4)),NA())</f>
        <v>#N/A</v>
      </c>
      <c r="AB10" s="102" t="e">
        <f ca="true">+IF(AND(ISNUMBER(OFFSET('Sanitation Data'!$E$6,0,10*ROW('Sanitation Data'!E4))),'Data Summary'!CQ10="Yes"),OFFSET('Sanitation Data'!$E$6,0,10*ROW('Sanitation Data'!E4)),NA())</f>
        <v>#N/A</v>
      </c>
      <c r="AC10" s="102" t="e">
        <f ca="true">+IF(AND(ISNUMBER(OFFSET('Sanitation Data'!$E$10,0,10*ROW('Sanitation Data'!E4))),'Data Summary'!CR10="Yes"),OFFSET('Sanitation Data'!$E$10,0,10*ROW('Sanitation Data'!E4)),NA())</f>
        <v>#N/A</v>
      </c>
      <c r="AD10" s="102" t="e">
        <f ca="true">+IF(AND(ISNUMBER(OFFSET('Sanitation Data'!$E$11,0,10*ROW('Sanitation Data'!E4))),'Data Summary'!CS10="Yes"),OFFSET('Sanitation Data'!$E$11,0,10*ROW('Sanitation Data'!E4)),NA())</f>
        <v>#N/A</v>
      </c>
      <c r="AE10" s="102" t="e">
        <f ca="true">+IF(AND(ISNUMBER(OFFSET('Sanitation Data'!$E$12,0,10*ROW('Sanitation Data'!E4))),'Data Summary'!CT10="Yes"),OFFSET('Sanitation Data'!$E$12,0,10*ROW('Sanitation Data'!E4)),NA())</f>
        <v>#N/A</v>
      </c>
      <c r="AF10" s="102" t="e">
        <f ca="true">+IF(AND(ISNUMBER(OFFSET('Sanitation Data'!$F$4,0,10*ROW('Sanitation Data'!F4))),'Data Summary'!CU10="Yes"),100-OFFSET('Sanitation Data'!$F$4,0,10*ROW('Sanitation Data'!F4)),NA())</f>
        <v>#N/A</v>
      </c>
      <c r="AG10" s="102" t="e">
        <f ca="true">+IF(AND(ISNUMBER(OFFSET('Sanitation Data'!$F$6,0,10*ROW('Sanitation Data'!F4))),'Data Summary'!CV10="Yes"),OFFSET('Sanitation Data'!$F$6,0,10*ROW('Sanitation Data'!F4)),NA())</f>
        <v>#N/A</v>
      </c>
      <c r="AH10" s="102" t="e">
        <f ca="true">+IF(AND(ISNUMBER(OFFSET('Sanitation Data'!$F$10,0,10*ROW('Sanitation Data'!F4))),'Data Summary'!CW10="Yes"),OFFSET('Sanitation Data'!$F$10,0,10*ROW('Sanitation Data'!F4)),NA())</f>
        <v>#N/A</v>
      </c>
      <c r="AI10" s="102" t="e">
        <f ca="true">+IF(AND(ISNUMBER(OFFSET('Sanitation Data'!$F$11,0,10*ROW('Sanitation Data'!F4))),'Data Summary'!CX10="Yes"),OFFSET('Sanitation Data'!$F$11,0,10*ROW('Sanitation Data'!F4)),NA())</f>
        <v>#N/A</v>
      </c>
      <c r="AJ10" s="102" t="e">
        <f ca="true">+IF(AND(ISNUMBER(OFFSET('Sanitation Data'!$F$12,0,10*ROW('Sanitation Data'!F4))),'Data Summary'!CY10="Yes"),OFFSET('Sanitation Data'!$F$12,0,10*ROW('Sanitation Data'!F4)),NA())</f>
        <v>#N/A</v>
      </c>
      <c r="AK10" s="102" t="e">
        <f ca="true">+IF(AND(ISNUMBER(OFFSET('Sanitation Data'!$G$4,0,10*ROW('Sanitation Data'!G4))),'Data Summary'!CZ10="Yes"),100-OFFSET('Sanitation Data'!$G$4,0,10*ROW('Sanitation Data'!G4)),NA())</f>
        <v>#N/A</v>
      </c>
      <c r="AL10" s="102" t="e">
        <f ca="true">+IF(AND(ISNUMBER(OFFSET('Sanitation Data'!$G$6,0,10*ROW('Sanitation Data'!G4))),'Data Summary'!DA10="Yes"),OFFSET('Sanitation Data'!$G$6,0,10*ROW('Sanitation Data'!G4)),NA())</f>
        <v>#N/A</v>
      </c>
      <c r="AM10" s="102" t="e">
        <f ca="true">+IF(AND(ISNUMBER(OFFSET('Sanitation Data'!$G$10,0,10*ROW('Sanitation Data'!G4))),'Data Summary'!DB10="Yes"),OFFSET('Sanitation Data'!$G$10,0,10*ROW('Sanitation Data'!G4)),NA())</f>
        <v>#N/A</v>
      </c>
      <c r="AN10" s="102" t="e">
        <f ca="true">+IF(AND(ISNUMBER(OFFSET('Sanitation Data'!$G$11,0,10*ROW('Sanitation Data'!G4))),'Data Summary'!DC10="Yes"),OFFSET('Sanitation Data'!$G$11,0,10*ROW('Sanitation Data'!G4)),NA())</f>
        <v>#N/A</v>
      </c>
      <c r="AO10" s="102" t="e">
        <f ca="true">+IF(AND(ISNUMBER(OFFSET('Sanitation Data'!$G$12,0,10*ROW('Sanitation Data'!G4))),'Data Summary'!DD10="Yes"),OFFSET('Sanitation Data'!$G$12,0,10*ROW('Sanitation Data'!G4)),NA())</f>
        <v>#N/A</v>
      </c>
      <c r="AP10" s="102" t="e">
        <f ca="true">+IF(AND(ISNUMBER(OFFSET('Sanitation Data'!$H$4,0,10*ROW('Sanitation Data'!H4))),'Data Summary'!DE10="Yes"),100-OFFSET('Sanitation Data'!$H$4,0,10*ROW('Sanitation Data'!H4)),NA())</f>
        <v>#N/A</v>
      </c>
      <c r="AQ10" s="102" t="e">
        <f ca="true">+IF(AND(ISNUMBER(OFFSET('Sanitation Data'!$H$6,0,10*ROW('Sanitation Data'!H4))),'Data Summary'!DF10="Yes"),OFFSET('Sanitation Data'!$H$6,0,10*ROW('Sanitation Data'!H4)),NA())</f>
        <v>#N/A</v>
      </c>
      <c r="AR10" s="102" t="e">
        <f ca="true">+IF(AND(ISNUMBER(OFFSET('Sanitation Data'!$H$10,0,10*ROW('Sanitation Data'!H4))),'Data Summary'!DG10="Yes"),OFFSET('Sanitation Data'!$H$10,0,10*ROW('Sanitation Data'!H4)),NA())</f>
        <v>#N/A</v>
      </c>
      <c r="AS10" s="102" t="e">
        <f ca="true">+IF(AND(ISNUMBER(OFFSET('Sanitation Data'!$H$11,0,10*ROW('Sanitation Data'!H4))),'Data Summary'!DH10="Yes"),OFFSET('Sanitation Data'!$H$11,0,10*ROW('Sanitation Data'!H4)),NA())</f>
        <v>#N/A</v>
      </c>
      <c r="AT10" s="102" t="e">
        <f ca="true">+IF(AND(ISNUMBER(OFFSET('Sanitation Data'!$H$12,0,10*ROW('Sanitation Data'!H4))),'Data Summary'!DI10="Yes"),OFFSET('Sanitation Data'!$H$12,0,10*ROW('Sanitation Data'!H4)),NA())</f>
        <v>#N/A</v>
      </c>
      <c r="AU10" s="102" t="e">
        <f ca="true">+IF(AND(ISNUMBER(OFFSET('Sanitation Data'!$I$4,0,10*ROW('Sanitation Data'!I4))),'Data Summary'!DJ10="Yes"),100-OFFSET('Sanitation Data'!$I$4,0,10*ROW('Sanitation Data'!I4)),NA())</f>
        <v>#N/A</v>
      </c>
      <c r="AV10" s="102" t="e">
        <f ca="true">+IF(AND(ISNUMBER(OFFSET('Sanitation Data'!$I$6,0,10*ROW('Sanitation Data'!I4))),'Data Summary'!DK10="Yes"),OFFSET('Sanitation Data'!$I$6,0,10*ROW('Sanitation Data'!I4)),NA())</f>
        <v>#N/A</v>
      </c>
      <c r="AW10" s="102" t="e">
        <f ca="true">+IF(AND(ISNUMBER(OFFSET('Sanitation Data'!$I$10,0,10*ROW('Sanitation Data'!I4))),'Data Summary'!DL10="Yes"),OFFSET('Sanitation Data'!$I$10,0,10*ROW('Sanitation Data'!I4)),NA())</f>
        <v>#N/A</v>
      </c>
      <c r="AX10" s="102" t="e">
        <f ca="true">+IF(AND(ISNUMBER(OFFSET('Sanitation Data'!$I$11,0,10*ROW('Sanitation Data'!I4))),'Data Summary'!DM10="Yes"),OFFSET('Sanitation Data'!$I$11,0,10*ROW('Sanitation Data'!I4)),NA())</f>
        <v>#N/A</v>
      </c>
      <c r="AY10" s="102" t="e">
        <f ca="true">+IF(AND(ISNUMBER(OFFSET('Sanitation Data'!$I$12,0,10*ROW('Sanitation Data'!I4))),'Data Summary'!DN10="Yes"),OFFSET('Sanitation Data'!$I$12,0,10*ROW('Sanitation Data'!I4)),NA())</f>
        <v>#N/A</v>
      </c>
      <c r="AZ10" s="103" t="e">
        <f ca="true">+IF(AND(ISNUMBER(OFFSET('Hygiene Data'!$D$5,0,10*ROW('Hygiene Data'!D4))),'Data Summary'!DO10="Yes"),OFFSET('Hygiene Data'!$D$5,0,10*ROW('Hygiene Data'!D4)),NA())</f>
        <v>#N/A</v>
      </c>
      <c r="BA10" s="103" t="e">
        <f ca="true">+IF(AND(ISNUMBER(OFFSET('Hygiene Data'!$D$7,0,10*ROW('Hygiene Data'!D4))),'Data Summary'!DP10="Yes"),OFFSET('Hygiene Data'!$D$7,0,10*ROW('Hygiene Data'!D4)),NA())</f>
        <v>#N/A</v>
      </c>
      <c r="BB10" s="103" t="e">
        <f ca="true">+IF(AND(ISNUMBER(OFFSET('Hygiene Data'!$D$9,0,10*ROW('Hygiene Data'!D4))),'Data Summary'!DQ10="Yes"),OFFSET('Hygiene Data'!$D$9,0,10*ROW('Hygiene Data'!D4)),NA())</f>
        <v>#N/A</v>
      </c>
      <c r="BC10" s="103" t="e">
        <f ca="true">+IF(AND(ISNUMBER(OFFSET('Hygiene Data'!$E$5,0,10*ROW('Hygiene Data'!E4))),'Data Summary'!DR10="Yes"),OFFSET('Hygiene Data'!$E$5,0,10*ROW('Hygiene Data'!E4)),NA())</f>
        <v>#N/A</v>
      </c>
      <c r="BD10" s="103" t="e">
        <f ca="true">+IF(AND(ISNUMBER(OFFSET('Hygiene Data'!$E$7,0,10*ROW('Hygiene Data'!E4))),'Data Summary'!DS10="Yes"),OFFSET('Hygiene Data'!$E$7,0,10*ROW('Hygiene Data'!E4)),NA())</f>
        <v>#N/A</v>
      </c>
      <c r="BE10" s="103" t="e">
        <f ca="true">+IF(AND(ISNUMBER(OFFSET('Hygiene Data'!$E$9,0,10*ROW('Hygiene Data'!E4))),'Data Summary'!DT10="Yes"),OFFSET('Hygiene Data'!$E$9,0,10*ROW('Hygiene Data'!E4)),NA())</f>
        <v>#N/A</v>
      </c>
      <c r="BF10" s="103" t="e">
        <f ca="true">+IF(AND(ISNUMBER(OFFSET('Hygiene Data'!$F$5,0,10*ROW('Hygiene Data'!F4))),'Data Summary'!DU10="Yes"),OFFSET('Hygiene Data'!$F$5,0,10*ROW('Hygiene Data'!F4)),NA())</f>
        <v>#N/A</v>
      </c>
      <c r="BG10" s="103" t="e">
        <f ca="true">+IF(AND(ISNUMBER(OFFSET('Hygiene Data'!$F$7,0,10*ROW('Hygiene Data'!F4))),'Data Summary'!DV10="Yes"),OFFSET('Hygiene Data'!$F$7,0,10*ROW('Hygiene Data'!F4)),NA())</f>
        <v>#N/A</v>
      </c>
      <c r="BH10" s="103" t="e">
        <f ca="true">+IF(AND(ISNUMBER(OFFSET('Hygiene Data'!$F$9,0,10*ROW('Hygiene Data'!F4))),'Data Summary'!DW10="Yes"),OFFSET('Hygiene Data'!$F$9,0,10*ROW('Hygiene Data'!F4)),NA())</f>
        <v>#N/A</v>
      </c>
      <c r="BI10" s="103" t="e">
        <f ca="true">+IF(AND(ISNUMBER(OFFSET('Hygiene Data'!$G$5,0,10*ROW('Hygiene Data'!G4))),'Data Summary'!DX10="Yes"),OFFSET('Hygiene Data'!$G$5,0,10*ROW('Hygiene Data'!G4)),NA())</f>
        <v>#N/A</v>
      </c>
      <c r="BJ10" s="103" t="e">
        <f ca="true">+IF(AND(ISNUMBER(OFFSET('Hygiene Data'!$G$7,0,10*ROW('Hygiene Data'!G4))),'Data Summary'!DY10="Yes"),OFFSET('Hygiene Data'!$G$7,0,10*ROW('Hygiene Data'!G4)),NA())</f>
        <v>#N/A</v>
      </c>
      <c r="BK10" s="103" t="e">
        <f ca="true">+IF(AND(ISNUMBER(OFFSET('Hygiene Data'!$G$9,0,10*ROW('Hygiene Data'!G4))),'Data Summary'!DZ10="Yes"),OFFSET('Hygiene Data'!$G$9,0,10*ROW('Hygiene Data'!G4)),NA())</f>
        <v>#N/A</v>
      </c>
      <c r="BL10" s="103" t="e">
        <f ca="true">+IF(AND(ISNUMBER(OFFSET('Hygiene Data'!$H$5,0,10*ROW('Hygiene Data'!H4))),'Data Summary'!EA10="Yes"),OFFSET('Hygiene Data'!$H$5,0,10*ROW('Hygiene Data'!H4)),NA())</f>
        <v>#N/A</v>
      </c>
      <c r="BM10" s="103" t="e">
        <f ca="true">+IF(AND(ISNUMBER(OFFSET('Hygiene Data'!$H$7,0,10*ROW('Hygiene Data'!H4))),'Data Summary'!EB10="Yes"),OFFSET('Hygiene Data'!$H$7,0,10*ROW('Hygiene Data'!H4)),NA())</f>
        <v>#N/A</v>
      </c>
      <c r="BN10" s="103" t="e">
        <f ca="true">+IF(AND(ISNUMBER(OFFSET('Hygiene Data'!$H$9,0,10*ROW('Hygiene Data'!H4))),'Data Summary'!EC10="Yes"),OFFSET('Hygiene Data'!$H$9,0,10*ROW('Hygiene Data'!H4)),NA())</f>
        <v>#N/A</v>
      </c>
      <c r="BO10" s="103" t="e">
        <f ca="true">+IF(AND(ISNUMBER(OFFSET('Hygiene Data'!$I$5,0,10*ROW('Hygiene Data'!I4))),'Data Summary'!ED10="Yes"),OFFSET('Hygiene Data'!$I$5,0,10*ROW('Hygiene Data'!I4)),NA())</f>
        <v>#N/A</v>
      </c>
      <c r="BP10" s="103" t="e">
        <f ca="true">+IF(AND(ISNUMBER(OFFSET('Hygiene Data'!$I$7,0,10*ROW('Hygiene Data'!I4))),'Data Summary'!EE10="Yes"),OFFSET('Hygiene Data'!$I$7,0,10*ROW('Hygiene Data'!I4)),NA())</f>
        <v>#N/A</v>
      </c>
      <c r="BQ10" s="103" t="e">
        <f ca="true">+IF(AND(ISNUMBER(OFFSET('Hygiene Data'!$I$9,0,10*ROW('Hygiene Data'!I4))),'Data Summary'!EF10="Yes"),OFFSET('Hygiene Data'!$I$9,0,10*ROW('Hygiene Data'!I4)),NA())</f>
        <v>#N/A</v>
      </c>
    </row>
    <row xmlns:x14ac="http://schemas.microsoft.com/office/spreadsheetml/2009/9/ac" r="11" x14ac:dyDescent="0.2">
      <c r="A11" s="355" t="str">
        <f ca="true">+RIGHT('Data Summary'!A11,LEN('Data Summary'!A11)-9)</f>
        <v>UIS</v>
      </c>
      <c r="B11" s="38" t="str">
        <f ca="true">+IF(ISTEXT('Data Summary'!B11),'Data Summary'!B11,"")</f>
        <v>Other</v>
      </c>
      <c r="C11" s="354">
        <f ca="true">+VALUE('Data Summary'!C11)</f>
        <v>2017</v>
      </c>
      <c r="D11" s="101" t="e">
        <f ca="true">+IF(AND(ISNUMBER(OFFSET('Water Data'!$D$4,0,10*ROW('Water Data'!D5))),'Data Summary'!BS11="Yes"),100-OFFSET('Water Data'!$D$4,0,10*ROW('Water Data'!D5)),NA())</f>
        <v>#N/A</v>
      </c>
      <c r="E11" s="101" t="e">
        <f ca="true">+IF(AND(ISNUMBER(OFFSET('Water Data'!$D$6,0,10*ROW('Water Data'!D5))),'Data Summary'!BT11="Yes"),OFFSET('Water Data'!$D$6,0,10*ROW('Water Data'!D5)),NA())</f>
        <v>#N/A</v>
      </c>
      <c r="F11" s="101" t="e">
        <f ca="true">+IF(AND(ISNUMBER(OFFSET('Water Data'!$D$9,0,10*ROW('Water Data'!D5))),'Data Summary'!BU11="Yes"),OFFSET('Water Data'!$D$9,0,10*ROW('Water Data'!D5)),NA())</f>
        <v>#N/A</v>
      </c>
      <c r="G11" s="101" t="e">
        <f ca="true">+IF(AND(ISNUMBER(OFFSET('Water Data'!$E$4,0,10*ROW('Water Data'!E5))),'Data Summary'!BV11="Yes"),100-OFFSET('Water Data'!$E$4,0,10*ROW('Water Data'!E5)),NA())</f>
        <v>#N/A</v>
      </c>
      <c r="H11" s="101" t="e">
        <f ca="true">+IF(AND(ISNUMBER(OFFSET('Water Data'!$E$6,0,10*ROW('Water Data'!E5))),'Data Summary'!BW11="Yes"),OFFSET('Water Data'!$E$6,0,10*ROW('Water Data'!E5)),NA())</f>
        <v>#N/A</v>
      </c>
      <c r="I11" s="101" t="e">
        <f ca="true">+IF(AND(ISNUMBER(OFFSET('Water Data'!$E$9,0,10*ROW('Water Data'!E5))),'Data Summary'!BX11="Yes"),OFFSET('Water Data'!$E$9,0,10*ROW('Water Data'!E5)),NA())</f>
        <v>#N/A</v>
      </c>
      <c r="J11" s="101" t="e">
        <f ca="true">+IF(AND(ISNUMBER(OFFSET('Water Data'!$F$4,0,10*ROW('Water Data'!F5))),'Data Summary'!BY11="Yes"),100-OFFSET('Water Data'!$F$4,0,10*ROW('Water Data'!F5)),NA())</f>
        <v>#N/A</v>
      </c>
      <c r="K11" s="101" t="e">
        <f ca="true">+IF(AND(ISNUMBER(OFFSET('Water Data'!$F$6,0,10*ROW('Water Data'!F5))),'Data Summary'!BZ11="Yes"),OFFSET('Water Data'!$F$6,0,10*ROW('Water Data'!F5)),NA())</f>
        <v>#N/A</v>
      </c>
      <c r="L11" s="101" t="e">
        <f ca="true">+IF(AND(ISNUMBER(OFFSET('Water Data'!$F$9,0,10*ROW('Water Data'!F5))),'Data Summary'!CA11="Yes"),OFFSET('Water Data'!$F$9,0,10*ROW('Water Data'!F5)),NA())</f>
        <v>#N/A</v>
      </c>
      <c r="M11" s="101" t="e">
        <f ca="true">+IF(AND(ISNUMBER(OFFSET('Water Data'!$G$4,0,10*ROW('Water Data'!G5))),'Data Summary'!CB11="Yes"),100-OFFSET('Water Data'!$G$4,0,10*ROW('Water Data'!G5)),NA())</f>
        <v>#N/A</v>
      </c>
      <c r="N11" s="101" t="e">
        <f ca="true">+IF(AND(ISNUMBER(OFFSET('Water Data'!$G$6,0,10*ROW('Water Data'!G5))),'Data Summary'!CC11="Yes"),OFFSET('Water Data'!$G$6,0,10*ROW('Water Data'!G5)),NA())</f>
        <v>#N/A</v>
      </c>
      <c r="O11" s="101" t="e">
        <f ca="true">+IF(AND(ISNUMBER(OFFSET('Water Data'!$G$9,0,10*ROW('Water Data'!G5))),'Data Summary'!CD11="Yes"),OFFSET('Water Data'!$G$9,0,10*ROW('Water Data'!G5)),NA())</f>
        <v>#N/A</v>
      </c>
      <c r="P11" s="101" t="e">
        <f ca="true">+IF(AND(ISNUMBER(OFFSET('Water Data'!$H$4,0,10*ROW('Water Data'!H5))),'Data Summary'!CE11="Yes"),100-OFFSET('Water Data'!$H$4,0,10*ROW('Water Data'!H5)),NA())</f>
        <v>#N/A</v>
      </c>
      <c r="Q11" s="101" t="e">
        <f ca="true">+IF(AND(ISNUMBER(OFFSET('Water Data'!$H$6,0,10*ROW('Water Data'!H5))),'Data Summary'!CF11="Yes"),OFFSET('Water Data'!$H$6,0,10*ROW('Water Data'!H5)),NA())</f>
        <v>#N/A</v>
      </c>
      <c r="R11" s="101" t="e">
        <f ca="true">+IF(AND(ISNUMBER(OFFSET('Water Data'!$H$9,0,10*ROW('Water Data'!H5))),'Data Summary'!CG11="Yes"),OFFSET('Water Data'!$H$9,0,10*ROW('Water Data'!H5)),NA())</f>
        <v>#N/A</v>
      </c>
      <c r="S11" s="101" t="e">
        <f ca="true">+IF(AND(ISNUMBER(OFFSET('Water Data'!$I$4,0,10*ROW('Water Data'!I5))),'Data Summary'!CH11="Yes"),100-OFFSET('Water Data'!$I$4,0,10*ROW('Water Data'!I5)),NA())</f>
        <v>#N/A</v>
      </c>
      <c r="T11" s="101" t="e">
        <f ca="true">+IF(AND(ISNUMBER(OFFSET('Water Data'!$I$6,0,10*ROW('Water Data'!I5))),'Data Summary'!CI11="Yes"),OFFSET('Water Data'!$I$6,0,10*ROW('Water Data'!I5)),NA())</f>
        <v>#N/A</v>
      </c>
      <c r="U11" s="101" t="e">
        <f ca="true">+IF(AND(ISNUMBER(OFFSET('Water Data'!$I$9,0,10*ROW('Water Data'!I5))),'Data Summary'!CJ11="Yes"),OFFSET('Water Data'!$I$9,0,10*ROW('Water Data'!I5)),NA())</f>
        <v>#N/A</v>
      </c>
      <c r="V11" s="102" t="e">
        <f ca="true">+IF(AND(ISNUMBER(OFFSET('Sanitation Data'!$D$4,0,10*ROW('Sanitation Data'!D5))),'Data Summary'!CK11="Yes"),100-OFFSET('Sanitation Data'!$D$4,0,10*ROW('Sanitation Data'!D5)),NA())</f>
        <v>#N/A</v>
      </c>
      <c r="W11" s="102" t="e">
        <f ca="true">+IF(AND(ISNUMBER(OFFSET('Sanitation Data'!$D$6,0,10*ROW('Sanitation Data'!D5))),'Data Summary'!CL11="Yes"),OFFSET('Sanitation Data'!$D$6,0,10*ROW('Sanitation Data'!D5)),NA())</f>
        <v>#N/A</v>
      </c>
      <c r="X11" s="102" t="e">
        <f ca="true">+IF(AND(ISNUMBER(OFFSET('Sanitation Data'!$D$10,0,10*ROW('Sanitation Data'!D5))),'Data Summary'!CM11="Yes"),OFFSET('Sanitation Data'!$D$10,0,10*ROW('Sanitation Data'!D5)),NA())</f>
        <v>#N/A</v>
      </c>
      <c r="Y11" s="102" t="e">
        <f ca="true">+IF(AND(ISNUMBER(OFFSET('Sanitation Data'!$D$11,0,10*ROW('Sanitation Data'!D5))),'Data Summary'!CN11="Yes"),OFFSET('Sanitation Data'!$D$11,0,10*ROW('Sanitation Data'!D5)),NA())</f>
        <v>#N/A</v>
      </c>
      <c r="Z11" s="102" t="e">
        <f ca="true">+IF(AND(ISNUMBER(OFFSET('Sanitation Data'!$D$12,0,10*ROW('Sanitation Data'!D5))),'Data Summary'!CO11="Yes"),OFFSET('Sanitation Data'!$D$12,0,10*ROW('Sanitation Data'!D5)),NA())</f>
        <v>#N/A</v>
      </c>
      <c r="AA11" s="102" t="e">
        <f ca="true">+IF(AND(ISNUMBER(OFFSET('Sanitation Data'!$E$4,0,10*ROW('Sanitation Data'!E5))),'Data Summary'!CP11="Yes"),100-OFFSET('Sanitation Data'!$E$4,0,10*ROW('Sanitation Data'!E5)),NA())</f>
        <v>#N/A</v>
      </c>
      <c r="AB11" s="102" t="e">
        <f ca="true">+IF(AND(ISNUMBER(OFFSET('Sanitation Data'!$E$6,0,10*ROW('Sanitation Data'!E5))),'Data Summary'!CQ11="Yes"),OFFSET('Sanitation Data'!$E$6,0,10*ROW('Sanitation Data'!E5)),NA())</f>
        <v>#N/A</v>
      </c>
      <c r="AC11" s="102" t="e">
        <f ca="true">+IF(AND(ISNUMBER(OFFSET('Sanitation Data'!$E$10,0,10*ROW('Sanitation Data'!E5))),'Data Summary'!CR11="Yes"),OFFSET('Sanitation Data'!$E$10,0,10*ROW('Sanitation Data'!E5)),NA())</f>
        <v>#N/A</v>
      </c>
      <c r="AD11" s="102" t="e">
        <f ca="true">+IF(AND(ISNUMBER(OFFSET('Sanitation Data'!$E$11,0,10*ROW('Sanitation Data'!E5))),'Data Summary'!CS11="Yes"),OFFSET('Sanitation Data'!$E$11,0,10*ROW('Sanitation Data'!E5)),NA())</f>
        <v>#N/A</v>
      </c>
      <c r="AE11" s="102" t="e">
        <f ca="true">+IF(AND(ISNUMBER(OFFSET('Sanitation Data'!$E$12,0,10*ROW('Sanitation Data'!E5))),'Data Summary'!CT11="Yes"),OFFSET('Sanitation Data'!$E$12,0,10*ROW('Sanitation Data'!E5)),NA())</f>
        <v>#N/A</v>
      </c>
      <c r="AF11" s="102" t="e">
        <f ca="true">+IF(AND(ISNUMBER(OFFSET('Sanitation Data'!$F$4,0,10*ROW('Sanitation Data'!F5))),'Data Summary'!CU11="Yes"),100-OFFSET('Sanitation Data'!$F$4,0,10*ROW('Sanitation Data'!F5)),NA())</f>
        <v>#N/A</v>
      </c>
      <c r="AG11" s="102" t="e">
        <f ca="true">+IF(AND(ISNUMBER(OFFSET('Sanitation Data'!$F$6,0,10*ROW('Sanitation Data'!F5))),'Data Summary'!CV11="Yes"),OFFSET('Sanitation Data'!$F$6,0,10*ROW('Sanitation Data'!F5)),NA())</f>
        <v>#N/A</v>
      </c>
      <c r="AH11" s="102" t="e">
        <f ca="true">+IF(AND(ISNUMBER(OFFSET('Sanitation Data'!$F$10,0,10*ROW('Sanitation Data'!F5))),'Data Summary'!CW11="Yes"),OFFSET('Sanitation Data'!$F$10,0,10*ROW('Sanitation Data'!F5)),NA())</f>
        <v>#N/A</v>
      </c>
      <c r="AI11" s="102" t="e">
        <f ca="true">+IF(AND(ISNUMBER(OFFSET('Sanitation Data'!$F$11,0,10*ROW('Sanitation Data'!F5))),'Data Summary'!CX11="Yes"),OFFSET('Sanitation Data'!$F$11,0,10*ROW('Sanitation Data'!F5)),NA())</f>
        <v>#N/A</v>
      </c>
      <c r="AJ11" s="102" t="e">
        <f ca="true">+IF(AND(ISNUMBER(OFFSET('Sanitation Data'!$F$12,0,10*ROW('Sanitation Data'!F5))),'Data Summary'!CY11="Yes"),OFFSET('Sanitation Data'!$F$12,0,10*ROW('Sanitation Data'!F5)),NA())</f>
        <v>#N/A</v>
      </c>
      <c r="AK11" s="102" t="e">
        <f ca="true">+IF(AND(ISNUMBER(OFFSET('Sanitation Data'!$G$4,0,10*ROW('Sanitation Data'!G5))),'Data Summary'!CZ11="Yes"),100-OFFSET('Sanitation Data'!$G$4,0,10*ROW('Sanitation Data'!G5)),NA())</f>
        <v>#N/A</v>
      </c>
      <c r="AL11" s="102" t="e">
        <f ca="true">+IF(AND(ISNUMBER(OFFSET('Sanitation Data'!$G$6,0,10*ROW('Sanitation Data'!G5))),'Data Summary'!DA11="Yes"),OFFSET('Sanitation Data'!$G$6,0,10*ROW('Sanitation Data'!G5)),NA())</f>
        <v>#N/A</v>
      </c>
      <c r="AM11" s="102" t="e">
        <f ca="true">+IF(AND(ISNUMBER(OFFSET('Sanitation Data'!$G$10,0,10*ROW('Sanitation Data'!G5))),'Data Summary'!DB11="Yes"),OFFSET('Sanitation Data'!$G$10,0,10*ROW('Sanitation Data'!G5)),NA())</f>
        <v>#N/A</v>
      </c>
      <c r="AN11" s="102" t="e">
        <f ca="true">+IF(AND(ISNUMBER(OFFSET('Sanitation Data'!$G$11,0,10*ROW('Sanitation Data'!G5))),'Data Summary'!DC11="Yes"),OFFSET('Sanitation Data'!$G$11,0,10*ROW('Sanitation Data'!G5)),NA())</f>
        <v>#N/A</v>
      </c>
      <c r="AO11" s="102" t="e">
        <f ca="true">+IF(AND(ISNUMBER(OFFSET('Sanitation Data'!$G$12,0,10*ROW('Sanitation Data'!G5))),'Data Summary'!DD11="Yes"),OFFSET('Sanitation Data'!$G$12,0,10*ROW('Sanitation Data'!G5)),NA())</f>
        <v>#N/A</v>
      </c>
      <c r="AP11" s="102" t="e">
        <f ca="true">+IF(AND(ISNUMBER(OFFSET('Sanitation Data'!$H$4,0,10*ROW('Sanitation Data'!H5))),'Data Summary'!DE11="Yes"),100-OFFSET('Sanitation Data'!$H$4,0,10*ROW('Sanitation Data'!H5)),NA())</f>
        <v>#N/A</v>
      </c>
      <c r="AQ11" s="102" t="e">
        <f ca="true">+IF(AND(ISNUMBER(OFFSET('Sanitation Data'!$H$6,0,10*ROW('Sanitation Data'!H5))),'Data Summary'!DF11="Yes"),OFFSET('Sanitation Data'!$H$6,0,10*ROW('Sanitation Data'!H5)),NA())</f>
        <v>#N/A</v>
      </c>
      <c r="AR11" s="102" t="e">
        <f ca="true">+IF(AND(ISNUMBER(OFFSET('Sanitation Data'!$H$10,0,10*ROW('Sanitation Data'!H5))),'Data Summary'!DG11="Yes"),OFFSET('Sanitation Data'!$H$10,0,10*ROW('Sanitation Data'!H5)),NA())</f>
        <v>#N/A</v>
      </c>
      <c r="AS11" s="102" t="e">
        <f ca="true">+IF(AND(ISNUMBER(OFFSET('Sanitation Data'!$H$11,0,10*ROW('Sanitation Data'!H5))),'Data Summary'!DH11="Yes"),OFFSET('Sanitation Data'!$H$11,0,10*ROW('Sanitation Data'!H5)),NA())</f>
        <v>#N/A</v>
      </c>
      <c r="AT11" s="102" t="e">
        <f ca="true">+IF(AND(ISNUMBER(OFFSET('Sanitation Data'!$H$12,0,10*ROW('Sanitation Data'!H5))),'Data Summary'!DI11="Yes"),OFFSET('Sanitation Data'!$H$12,0,10*ROW('Sanitation Data'!H5)),NA())</f>
        <v>#N/A</v>
      </c>
      <c r="AU11" s="102" t="e">
        <f ca="true">+IF(AND(ISNUMBER(OFFSET('Sanitation Data'!$I$4,0,10*ROW('Sanitation Data'!I5))),'Data Summary'!DJ11="Yes"),100-OFFSET('Sanitation Data'!$I$4,0,10*ROW('Sanitation Data'!I5)),NA())</f>
        <v>#N/A</v>
      </c>
      <c r="AV11" s="102" t="e">
        <f ca="true">+IF(AND(ISNUMBER(OFFSET('Sanitation Data'!$I$6,0,10*ROW('Sanitation Data'!I5))),'Data Summary'!DK11="Yes"),OFFSET('Sanitation Data'!$I$6,0,10*ROW('Sanitation Data'!I5)),NA())</f>
        <v>#N/A</v>
      </c>
      <c r="AW11" s="102" t="e">
        <f ca="true">+IF(AND(ISNUMBER(OFFSET('Sanitation Data'!$I$10,0,10*ROW('Sanitation Data'!I5))),'Data Summary'!DL11="Yes"),OFFSET('Sanitation Data'!$I$10,0,10*ROW('Sanitation Data'!I5)),NA())</f>
        <v>#N/A</v>
      </c>
      <c r="AX11" s="102" t="e">
        <f ca="true">+IF(AND(ISNUMBER(OFFSET('Sanitation Data'!$I$11,0,10*ROW('Sanitation Data'!I5))),'Data Summary'!DM11="Yes"),OFFSET('Sanitation Data'!$I$11,0,10*ROW('Sanitation Data'!I5)),NA())</f>
        <v>#N/A</v>
      </c>
      <c r="AY11" s="102" t="e">
        <f ca="true">+IF(AND(ISNUMBER(OFFSET('Sanitation Data'!$I$12,0,10*ROW('Sanitation Data'!I5))),'Data Summary'!DN11="Yes"),OFFSET('Sanitation Data'!$I$12,0,10*ROW('Sanitation Data'!I5)),NA())</f>
        <v>#N/A</v>
      </c>
      <c r="AZ11" s="103" t="e">
        <f ca="true">+IF(AND(ISNUMBER(OFFSET('Hygiene Data'!$D$5,0,10*ROW('Hygiene Data'!D5))),'Data Summary'!DO11="Yes"),OFFSET('Hygiene Data'!$D$5,0,10*ROW('Hygiene Data'!D5)),NA())</f>
        <v>#N/A</v>
      </c>
      <c r="BA11" s="103" t="e">
        <f ca="true">+IF(AND(ISNUMBER(OFFSET('Hygiene Data'!$D$7,0,10*ROW('Hygiene Data'!D5))),'Data Summary'!DP11="Yes"),OFFSET('Hygiene Data'!$D$7,0,10*ROW('Hygiene Data'!D5)),NA())</f>
        <v>#N/A</v>
      </c>
      <c r="BB11" s="103" t="e">
        <f ca="true">+IF(AND(ISNUMBER(OFFSET('Hygiene Data'!$D$9,0,10*ROW('Hygiene Data'!D5))),'Data Summary'!DQ11="Yes"),OFFSET('Hygiene Data'!$D$9,0,10*ROW('Hygiene Data'!D5)),NA())</f>
        <v>#N/A</v>
      </c>
      <c r="BC11" s="103" t="e">
        <f ca="true">+IF(AND(ISNUMBER(OFFSET('Hygiene Data'!$E$5,0,10*ROW('Hygiene Data'!E5))),'Data Summary'!DR11="Yes"),OFFSET('Hygiene Data'!$E$5,0,10*ROW('Hygiene Data'!E5)),NA())</f>
        <v>#N/A</v>
      </c>
      <c r="BD11" s="103" t="e">
        <f ca="true">+IF(AND(ISNUMBER(OFFSET('Hygiene Data'!$E$7,0,10*ROW('Hygiene Data'!E5))),'Data Summary'!DS11="Yes"),OFFSET('Hygiene Data'!$E$7,0,10*ROW('Hygiene Data'!E5)),NA())</f>
        <v>#N/A</v>
      </c>
      <c r="BE11" s="103" t="e">
        <f ca="true">+IF(AND(ISNUMBER(OFFSET('Hygiene Data'!$E$9,0,10*ROW('Hygiene Data'!E5))),'Data Summary'!DT11="Yes"),OFFSET('Hygiene Data'!$E$9,0,10*ROW('Hygiene Data'!E5)),NA())</f>
        <v>#N/A</v>
      </c>
      <c r="BF11" s="103" t="e">
        <f ca="true">+IF(AND(ISNUMBER(OFFSET('Hygiene Data'!$F$5,0,10*ROW('Hygiene Data'!F5))),'Data Summary'!DU11="Yes"),OFFSET('Hygiene Data'!$F$5,0,10*ROW('Hygiene Data'!F5)),NA())</f>
        <v>#N/A</v>
      </c>
      <c r="BG11" s="103" t="e">
        <f ca="true">+IF(AND(ISNUMBER(OFFSET('Hygiene Data'!$F$7,0,10*ROW('Hygiene Data'!F5))),'Data Summary'!DV11="Yes"),OFFSET('Hygiene Data'!$F$7,0,10*ROW('Hygiene Data'!F5)),NA())</f>
        <v>#N/A</v>
      </c>
      <c r="BH11" s="103" t="e">
        <f ca="true">+IF(AND(ISNUMBER(OFFSET('Hygiene Data'!$F$9,0,10*ROW('Hygiene Data'!F5))),'Data Summary'!DW11="Yes"),OFFSET('Hygiene Data'!$F$9,0,10*ROW('Hygiene Data'!F5)),NA())</f>
        <v>#N/A</v>
      </c>
      <c r="BI11" s="103" t="e">
        <f ca="true">+IF(AND(ISNUMBER(OFFSET('Hygiene Data'!$G$5,0,10*ROW('Hygiene Data'!G5))),'Data Summary'!DX11="Yes"),OFFSET('Hygiene Data'!$G$5,0,10*ROW('Hygiene Data'!G5)),NA())</f>
        <v>#N/A</v>
      </c>
      <c r="BJ11" s="103" t="e">
        <f ca="true">+IF(AND(ISNUMBER(OFFSET('Hygiene Data'!$G$7,0,10*ROW('Hygiene Data'!G5))),'Data Summary'!DY11="Yes"),OFFSET('Hygiene Data'!$G$7,0,10*ROW('Hygiene Data'!G5)),NA())</f>
        <v>#N/A</v>
      </c>
      <c r="BK11" s="103" t="e">
        <f ca="true">+IF(AND(ISNUMBER(OFFSET('Hygiene Data'!$G$9,0,10*ROW('Hygiene Data'!G5))),'Data Summary'!DZ11="Yes"),OFFSET('Hygiene Data'!$G$9,0,10*ROW('Hygiene Data'!G5)),NA())</f>
        <v>#N/A</v>
      </c>
      <c r="BL11" s="103" t="e">
        <f ca="true">+IF(AND(ISNUMBER(OFFSET('Hygiene Data'!$H$5,0,10*ROW('Hygiene Data'!H5))),'Data Summary'!EA11="Yes"),OFFSET('Hygiene Data'!$H$5,0,10*ROW('Hygiene Data'!H5)),NA())</f>
        <v>#N/A</v>
      </c>
      <c r="BM11" s="103" t="e">
        <f ca="true">+IF(AND(ISNUMBER(OFFSET('Hygiene Data'!$H$7,0,10*ROW('Hygiene Data'!H5))),'Data Summary'!EB11="Yes"),OFFSET('Hygiene Data'!$H$7,0,10*ROW('Hygiene Data'!H5)),NA())</f>
        <v>#N/A</v>
      </c>
      <c r="BN11" s="103" t="e">
        <f ca="true">+IF(AND(ISNUMBER(OFFSET('Hygiene Data'!$H$9,0,10*ROW('Hygiene Data'!H5))),'Data Summary'!EC11="Yes"),OFFSET('Hygiene Data'!$H$9,0,10*ROW('Hygiene Data'!H5)),NA())</f>
        <v>#N/A</v>
      </c>
      <c r="BO11" s="103" t="e">
        <f ca="true">+IF(AND(ISNUMBER(OFFSET('Hygiene Data'!$I$5,0,10*ROW('Hygiene Data'!I5))),'Data Summary'!ED11="Yes"),OFFSET('Hygiene Data'!$I$5,0,10*ROW('Hygiene Data'!I5)),NA())</f>
        <v>#N/A</v>
      </c>
      <c r="BP11" s="103" t="e">
        <f ca="true">+IF(AND(ISNUMBER(OFFSET('Hygiene Data'!$I$7,0,10*ROW('Hygiene Data'!I5))),'Data Summary'!EE11="Yes"),OFFSET('Hygiene Data'!$I$7,0,10*ROW('Hygiene Data'!I5)),NA())</f>
        <v>#N/A</v>
      </c>
      <c r="BQ11" s="103" t="e">
        <f ca="true">+IF(AND(ISNUMBER(OFFSET('Hygiene Data'!$I$9,0,10*ROW('Hygiene Data'!I5))),'Data Summary'!EF11="Yes"),OFFSET('Hygiene Data'!$I$9,0,10*ROW('Hygiene Data'!I5)),NA())</f>
        <v>#N/A</v>
      </c>
    </row>
    <row xmlns:x14ac="http://schemas.microsoft.com/office/spreadsheetml/2009/9/ac" r="12" x14ac:dyDescent="0.2">
      <c r="A12" s="355" t="str">
        <f ca="true">+RIGHT('Data Summary'!A12,LEN('Data Summary'!A12)-9)</f>
        <v>INEI</v>
      </c>
      <c r="B12" s="38" t="str">
        <f ca="true">+IF(ISTEXT('Data Summary'!B12),'Data Summary'!B12,"")</f>
        <v>Survey</v>
      </c>
      <c r="C12" s="354">
        <f ca="true">+VALUE('Data Summary'!C12)</f>
        <v>2017</v>
      </c>
      <c r="D12" s="101">
        <f ca="true">+IF(AND(ISNUMBER(OFFSET('Water Data'!$D$4,0,10*ROW('Water Data'!D6))),'Data Summary'!BS12="Yes"),100-OFFSET('Water Data'!$D$4,0,10*ROW('Water Data'!D6)),NA())</f>
        <v>99.871340000000004</v>
      </c>
      <c r="E12" s="101">
        <f ca="true">+IF(AND(ISNUMBER(OFFSET('Water Data'!$D$6,0,10*ROW('Water Data'!D6))),'Data Summary'!BT12="Yes"),OFFSET('Water Data'!$D$6,0,10*ROW('Water Data'!D6)),NA())</f>
        <v>85.634375000000006</v>
      </c>
      <c r="F12" s="101">
        <f ca="true">+IF(AND(ISNUMBER(OFFSET('Water Data'!$D$9,0,10*ROW('Water Data'!D6))),'Data Summary'!BU12="Yes"),OFFSET('Water Data'!$D$9,0,10*ROW('Water Data'!D6)),NA())</f>
        <v>76.52</v>
      </c>
      <c r="G12" s="101">
        <f ca="true">+IF(AND(ISNUMBER(OFFSET('Water Data'!$E$4,0,10*ROW('Water Data'!E6))),'Data Summary'!BV12="Yes"),100-OFFSET('Water Data'!$E$4,0,10*ROW('Water Data'!E6)),NA())</f>
        <v>99.92353</v>
      </c>
      <c r="H12" s="101">
        <f ca="true">+IF(AND(ISNUMBER(OFFSET('Water Data'!$E$6,0,10*ROW('Water Data'!E6))),'Data Summary'!BW12="Yes"),OFFSET('Water Data'!$E$6,0,10*ROW('Water Data'!E6)),NA())</f>
        <v>94.226729999999989</v>
      </c>
      <c r="I12" s="101">
        <f ca="true">+IF(AND(ISNUMBER(OFFSET('Water Data'!$E$9,0,10*ROW('Water Data'!E6))),'Data Summary'!BX12="Yes"),OFFSET('Water Data'!$E$9,0,10*ROW('Water Data'!E6)),NA())</f>
        <v>86.33</v>
      </c>
      <c r="J12" s="101">
        <f ca="true">+IF(AND(ISNUMBER(OFFSET('Water Data'!$F$4,0,10*ROW('Water Data'!F6))),'Data Summary'!BY12="Yes"),100-OFFSET('Water Data'!$F$4,0,10*ROW('Water Data'!F6)),NA())</f>
        <v>99.79768</v>
      </c>
      <c r="K12" s="101">
        <f ca="true">+IF(AND(ISNUMBER(OFFSET('Water Data'!$F$6,0,10*ROW('Water Data'!F6))),'Data Summary'!BZ12="Yes"),OFFSET('Water Data'!$F$6,0,10*ROW('Water Data'!F6)),NA())</f>
        <v>73.509585000000001</v>
      </c>
      <c r="L12" s="101">
        <f ca="true">+IF(AND(ISNUMBER(OFFSET('Water Data'!$F$9,0,10*ROW('Water Data'!F6))),'Data Summary'!CA12="Yes"),OFFSET('Water Data'!$F$9,0,10*ROW('Water Data'!F6)),NA())</f>
        <v>64.510000000000005</v>
      </c>
      <c r="M12" s="101">
        <f ca="true">+IF(AND(ISNUMBER(OFFSET('Water Data'!$G$4,0,10*ROW('Water Data'!G6))),'Data Summary'!CB12="Yes"),100-OFFSET('Water Data'!$G$4,0,10*ROW('Water Data'!G6)),NA())</f>
        <v>99.799170000000004</v>
      </c>
      <c r="N12" s="101">
        <f ca="true">+IF(AND(ISNUMBER(OFFSET('Water Data'!$G$6,0,10*ROW('Water Data'!G6))),'Data Summary'!CC12="Yes"),OFFSET('Water Data'!$G$6,0,10*ROW('Water Data'!G6)),NA())</f>
        <v>87.089379999999991</v>
      </c>
      <c r="O12" s="101">
        <f ca="true">+IF(AND(ISNUMBER(OFFSET('Water Data'!$G$9,0,10*ROW('Water Data'!G6))),'Data Summary'!CD12="Yes"),OFFSET('Water Data'!$G$9,0,10*ROW('Water Data'!G6)),NA())</f>
        <v>77.55</v>
      </c>
      <c r="P12" s="101">
        <f ca="true">+IF(AND(ISNUMBER(OFFSET('Water Data'!$H$4,0,10*ROW('Water Data'!H6))),'Data Summary'!CE12="Yes"),100-OFFSET('Water Data'!$H$4,0,10*ROW('Water Data'!H6)),NA())</f>
        <v>99.924989999999994</v>
      </c>
      <c r="Q12" s="101">
        <f ca="true">+IF(AND(ISNUMBER(OFFSET('Water Data'!$H$6,0,10*ROW('Water Data'!H6))),'Data Summary'!CF12="Yes"),OFFSET('Water Data'!$H$6,0,10*ROW('Water Data'!H6)),NA())</f>
        <v>84.991874999999979</v>
      </c>
      <c r="R12" s="101">
        <f ca="true">+IF(AND(ISNUMBER(OFFSET('Water Data'!$H$9,0,10*ROW('Water Data'!H6))),'Data Summary'!CG12="Yes"),OFFSET('Water Data'!$H$9,0,10*ROW('Water Data'!H6)),NA())</f>
        <v>76.09</v>
      </c>
      <c r="S12" s="101">
        <f ca="true">+IF(AND(ISNUMBER(OFFSET('Water Data'!$I$4,0,10*ROW('Water Data'!I6))),'Data Summary'!CH12="Yes"),100-OFFSET('Water Data'!$I$4,0,10*ROW('Water Data'!I6)),NA())</f>
        <v>99.943830000000005</v>
      </c>
      <c r="T12" s="101">
        <f ca="true">+IF(AND(ISNUMBER(OFFSET('Water Data'!$I$6,0,10*ROW('Water Data'!I6))),'Data Summary'!CI12="Yes"),OFFSET('Water Data'!$I$6,0,10*ROW('Water Data'!I6)),NA())</f>
        <v>86.996814999999998</v>
      </c>
      <c r="U12" s="101">
        <f ca="true">+IF(AND(ISNUMBER(OFFSET('Water Data'!$I$9,0,10*ROW('Water Data'!I6))),'Data Summary'!CJ12="Yes"),OFFSET('Water Data'!$I$9,0,10*ROW('Water Data'!I6)),NA())</f>
        <v>79.16</v>
      </c>
      <c r="V12" s="102">
        <f ca="true">+IF(AND(ISNUMBER(OFFSET('Sanitation Data'!$D$4,0,10*ROW('Sanitation Data'!D6))),'Data Summary'!CK12="Yes"),100-OFFSET('Sanitation Data'!$D$4,0,10*ROW('Sanitation Data'!D6)),NA())</f>
        <v>98.948310000000006</v>
      </c>
      <c r="W12" s="102">
        <f ca="true">+IF(AND(ISNUMBER(OFFSET('Sanitation Data'!$D$6,0,10*ROW('Sanitation Data'!D6))),'Data Summary'!CL12="Yes"),OFFSET('Sanitation Data'!$D$6,0,10*ROW('Sanitation Data'!D6)),NA())</f>
        <v>95.577875000000006</v>
      </c>
      <c r="X12" s="102" t="e">
        <f ca="true">+IF(AND(ISNUMBER(OFFSET('Sanitation Data'!$D$10,0,10*ROW('Sanitation Data'!D6))),'Data Summary'!CM12="Yes"),OFFSET('Sanitation Data'!$D$10,0,10*ROW('Sanitation Data'!D6)),NA())</f>
        <v>#N/A</v>
      </c>
      <c r="Y12" s="102" t="e">
        <f ca="true">+IF(AND(ISNUMBER(OFFSET('Sanitation Data'!$D$11,0,10*ROW('Sanitation Data'!D6))),'Data Summary'!CN12="Yes"),OFFSET('Sanitation Data'!$D$11,0,10*ROW('Sanitation Data'!D6)),NA())</f>
        <v>#N/A</v>
      </c>
      <c r="Z12" s="102">
        <f ca="true">+IF(AND(ISNUMBER(OFFSET('Sanitation Data'!$D$12,0,10*ROW('Sanitation Data'!D6))),'Data Summary'!CO12="Yes"),OFFSET('Sanitation Data'!$D$12,0,10*ROW('Sanitation Data'!D6)),NA())</f>
        <v>52.63</v>
      </c>
      <c r="AA12" s="102">
        <f ca="true">+IF(AND(ISNUMBER(OFFSET('Sanitation Data'!$E$4,0,10*ROW('Sanitation Data'!E6))),'Data Summary'!CP12="Yes"),100-OFFSET('Sanitation Data'!$E$4,0,10*ROW('Sanitation Data'!E6)),NA())</f>
        <v>99.617660000000001</v>
      </c>
      <c r="AB12" s="102">
        <f ca="true">+IF(AND(ISNUMBER(OFFSET('Sanitation Data'!$E$6,0,10*ROW('Sanitation Data'!E6))),'Data Summary'!CQ12="Yes"),OFFSET('Sanitation Data'!$E$6,0,10*ROW('Sanitation Data'!E6)),NA())</f>
        <v>97.385774999999995</v>
      </c>
      <c r="AC12" s="102" t="e">
        <f ca="true">+IF(AND(ISNUMBER(OFFSET('Sanitation Data'!$E$10,0,10*ROW('Sanitation Data'!E6))),'Data Summary'!CR12="Yes"),OFFSET('Sanitation Data'!$E$10,0,10*ROW('Sanitation Data'!E6)),NA())</f>
        <v>#N/A</v>
      </c>
      <c r="AD12" s="102" t="e">
        <f ca="true">+IF(AND(ISNUMBER(OFFSET('Sanitation Data'!$E$11,0,10*ROW('Sanitation Data'!E6))),'Data Summary'!CS12="Yes"),OFFSET('Sanitation Data'!$E$11,0,10*ROW('Sanitation Data'!E6)),NA())</f>
        <v>#N/A</v>
      </c>
      <c r="AE12" s="102">
        <f ca="true">+IF(AND(ISNUMBER(OFFSET('Sanitation Data'!$E$12,0,10*ROW('Sanitation Data'!E6))),'Data Summary'!CT12="Yes"),OFFSET('Sanitation Data'!$E$12,0,10*ROW('Sanitation Data'!E6)),NA())</f>
        <v>70.86</v>
      </c>
      <c r="AF12" s="102">
        <f ca="true">+IF(AND(ISNUMBER(OFFSET('Sanitation Data'!$F$4,0,10*ROW('Sanitation Data'!F6))),'Data Summary'!CU12="Yes"),100-OFFSET('Sanitation Data'!$F$4,0,10*ROW('Sanitation Data'!F6)),NA())</f>
        <v>98.003780000000006</v>
      </c>
      <c r="AG12" s="102">
        <f ca="true">+IF(AND(ISNUMBER(OFFSET('Sanitation Data'!$F$6,0,10*ROW('Sanitation Data'!F6))),'Data Summary'!CV12="Yes"),OFFSET('Sanitation Data'!$F$6,0,10*ROW('Sanitation Data'!F6)),NA())</f>
        <v>93.026710000000008</v>
      </c>
      <c r="AH12" s="102" t="e">
        <f ca="true">+IF(AND(ISNUMBER(OFFSET('Sanitation Data'!$F$10,0,10*ROW('Sanitation Data'!F6))),'Data Summary'!CW12="Yes"),OFFSET('Sanitation Data'!$F$10,0,10*ROW('Sanitation Data'!F6)),NA())</f>
        <v>#N/A</v>
      </c>
      <c r="AI12" s="102" t="e">
        <f ca="true">+IF(AND(ISNUMBER(OFFSET('Sanitation Data'!$F$11,0,10*ROW('Sanitation Data'!F6))),'Data Summary'!CX12="Yes"),OFFSET('Sanitation Data'!$F$11,0,10*ROW('Sanitation Data'!F6)),NA())</f>
        <v>#N/A</v>
      </c>
      <c r="AJ12" s="102">
        <f ca="true">+IF(AND(ISNUMBER(OFFSET('Sanitation Data'!$F$12,0,10*ROW('Sanitation Data'!F6))),'Data Summary'!CY12="Yes"),OFFSET('Sanitation Data'!$F$12,0,10*ROW('Sanitation Data'!F6)),NA())</f>
        <v>30.9</v>
      </c>
      <c r="AK12" s="102">
        <f ca="true">+IF(AND(ISNUMBER(OFFSET('Sanitation Data'!$G$4,0,10*ROW('Sanitation Data'!G6))),'Data Summary'!CZ12="Yes"),100-OFFSET('Sanitation Data'!$G$4,0,10*ROW('Sanitation Data'!G6)),NA())</f>
        <v>98.637209999999996</v>
      </c>
      <c r="AL12" s="102">
        <f ca="true">+IF(AND(ISNUMBER(OFFSET('Sanitation Data'!$G$6,0,10*ROW('Sanitation Data'!G6))),'Data Summary'!DA12="Yes"),OFFSET('Sanitation Data'!$G$6,0,10*ROW('Sanitation Data'!G6)),NA())</f>
        <v>94.491465000000005</v>
      </c>
      <c r="AM12" s="102" t="e">
        <f ca="true">+IF(AND(ISNUMBER(OFFSET('Sanitation Data'!$G$10,0,10*ROW('Sanitation Data'!G6))),'Data Summary'!DB12="Yes"),OFFSET('Sanitation Data'!$G$10,0,10*ROW('Sanitation Data'!G6)),NA())</f>
        <v>#N/A</v>
      </c>
      <c r="AN12" s="102" t="e">
        <f ca="true">+IF(AND(ISNUMBER(OFFSET('Sanitation Data'!$G$11,0,10*ROW('Sanitation Data'!G6))),'Data Summary'!DC12="Yes"),OFFSET('Sanitation Data'!$G$11,0,10*ROW('Sanitation Data'!G6)),NA())</f>
        <v>#N/A</v>
      </c>
      <c r="AO12" s="102">
        <f ca="true">+IF(AND(ISNUMBER(OFFSET('Sanitation Data'!$G$12,0,10*ROW('Sanitation Data'!G6))),'Data Summary'!DD12="Yes"),OFFSET('Sanitation Data'!$G$12,0,10*ROW('Sanitation Data'!G6)),NA())</f>
        <v>47.52</v>
      </c>
      <c r="AP12" s="102">
        <f ca="true">+IF(AND(ISNUMBER(OFFSET('Sanitation Data'!$H$4,0,10*ROW('Sanitation Data'!H6))),'Data Summary'!DE12="Yes"),100-OFFSET('Sanitation Data'!$H$4,0,10*ROW('Sanitation Data'!H6)),NA())</f>
        <v>99.324920000000006</v>
      </c>
      <c r="AQ12" s="102">
        <f ca="true">+IF(AND(ISNUMBER(OFFSET('Sanitation Data'!$H$6,0,10*ROW('Sanitation Data'!H6))),'Data Summary'!DF12="Yes"),OFFSET('Sanitation Data'!$H$6,0,10*ROW('Sanitation Data'!H6)),NA())</f>
        <v>96.824605000000005</v>
      </c>
      <c r="AR12" s="102" t="e">
        <f ca="true">+IF(AND(ISNUMBER(OFFSET('Sanitation Data'!$H$10,0,10*ROW('Sanitation Data'!H6))),'Data Summary'!DG12="Yes"),OFFSET('Sanitation Data'!$H$10,0,10*ROW('Sanitation Data'!H6)),NA())</f>
        <v>#N/A</v>
      </c>
      <c r="AS12" s="102" t="e">
        <f ca="true">+IF(AND(ISNUMBER(OFFSET('Sanitation Data'!$H$11,0,10*ROW('Sanitation Data'!H6))),'Data Summary'!DH12="Yes"),OFFSET('Sanitation Data'!$H$11,0,10*ROW('Sanitation Data'!H6)),NA())</f>
        <v>#N/A</v>
      </c>
      <c r="AT12" s="102">
        <f ca="true">+IF(AND(ISNUMBER(OFFSET('Sanitation Data'!$H$12,0,10*ROW('Sanitation Data'!H6))),'Data Summary'!DI12="Yes"),OFFSET('Sanitation Data'!$H$12,0,10*ROW('Sanitation Data'!H6)),NA())</f>
        <v>54.57</v>
      </c>
      <c r="AU12" s="102">
        <f ca="true">+IF(AND(ISNUMBER(OFFSET('Sanitation Data'!$I$4,0,10*ROW('Sanitation Data'!I6))),'Data Summary'!DJ12="Yes"),100-OFFSET('Sanitation Data'!$I$4,0,10*ROW('Sanitation Data'!I6)),NA())</f>
        <v>99.138739999999999</v>
      </c>
      <c r="AV12" s="102">
        <f ca="true">+IF(AND(ISNUMBER(OFFSET('Sanitation Data'!$I$6,0,10*ROW('Sanitation Data'!I6))),'Data Summary'!DK12="Yes"),OFFSET('Sanitation Data'!$I$6,0,10*ROW('Sanitation Data'!I6)),NA())</f>
        <v>96.433249999999987</v>
      </c>
      <c r="AW12" s="102" t="e">
        <f ca="true">+IF(AND(ISNUMBER(OFFSET('Sanitation Data'!$I$10,0,10*ROW('Sanitation Data'!I6))),'Data Summary'!DL12="Yes"),OFFSET('Sanitation Data'!$I$10,0,10*ROW('Sanitation Data'!I6)),NA())</f>
        <v>#N/A</v>
      </c>
      <c r="AX12" s="102" t="e">
        <f ca="true">+IF(AND(ISNUMBER(OFFSET('Sanitation Data'!$I$11,0,10*ROW('Sanitation Data'!I6))),'Data Summary'!DM12="Yes"),OFFSET('Sanitation Data'!$I$11,0,10*ROW('Sanitation Data'!I6)),NA())</f>
        <v>#N/A</v>
      </c>
      <c r="AY12" s="102">
        <f ca="true">+IF(AND(ISNUMBER(OFFSET('Sanitation Data'!$I$12,0,10*ROW('Sanitation Data'!I6))),'Data Summary'!DN12="Yes"),OFFSET('Sanitation Data'!$I$12,0,10*ROW('Sanitation Data'!I6)),NA())</f>
        <v>62.63</v>
      </c>
      <c r="AZ12" s="103">
        <f ca="true">+IF(AND(ISNUMBER(OFFSET('Hygiene Data'!$D$5,0,10*ROW('Hygiene Data'!D6))),'Data Summary'!DO12="Yes"),OFFSET('Hygiene Data'!$D$5,0,10*ROW('Hygiene Data'!D6)),NA())</f>
        <v>86.865070000000003</v>
      </c>
      <c r="BA12" s="103">
        <f ca="true">+IF(AND(ISNUMBER(OFFSET('Hygiene Data'!$D$7,0,10*ROW('Hygiene Data'!D6))),'Data Summary'!DP12="Yes"),OFFSET('Hygiene Data'!$D$7,0,10*ROW('Hygiene Data'!D6)),NA())</f>
        <v>63.72</v>
      </c>
      <c r="BB12" s="103" t="e">
        <f ca="true">+IF(AND(ISNUMBER(OFFSET('Hygiene Data'!$D$9,0,10*ROW('Hygiene Data'!D6))),'Data Summary'!DQ12="Yes"),OFFSET('Hygiene Data'!$D$9,0,10*ROW('Hygiene Data'!D6)),NA())</f>
        <v>#N/A</v>
      </c>
      <c r="BC12" s="103">
        <f ca="true">+IF(AND(ISNUMBER(OFFSET('Hygiene Data'!$E$5,0,10*ROW('Hygiene Data'!E6))),'Data Summary'!DR12="Yes"),OFFSET('Hygiene Data'!$E$5,0,10*ROW('Hygiene Data'!E6)),NA())</f>
        <v>94.322310000000002</v>
      </c>
      <c r="BD12" s="103">
        <f ca="true">+IF(AND(ISNUMBER(OFFSET('Hygiene Data'!$E$7,0,10*ROW('Hygiene Data'!E6))),'Data Summary'!DS12="Yes"),OFFSET('Hygiene Data'!$E$7,0,10*ROW('Hygiene Data'!E6)),NA())</f>
        <v>75.841506958007813</v>
      </c>
      <c r="BE12" s="103" t="e">
        <f ca="true">+IF(AND(ISNUMBER(OFFSET('Hygiene Data'!$E$9,0,10*ROW('Hygiene Data'!E6))),'Data Summary'!DT12="Yes"),OFFSET('Hygiene Data'!$E$9,0,10*ROW('Hygiene Data'!E6)),NA())</f>
        <v>#N/A</v>
      </c>
      <c r="BF12" s="103">
        <f ca="true">+IF(AND(ISNUMBER(OFFSET('Hygiene Data'!$F$5,0,10*ROW('Hygiene Data'!F6))),'Data Summary'!DU12="Yes"),OFFSET('Hygiene Data'!$F$5,0,10*ROW('Hygiene Data'!F6)),NA())</f>
        <v>76.342060000000004</v>
      </c>
      <c r="BG12" s="103">
        <f ca="true">+IF(AND(ISNUMBER(OFFSET('Hygiene Data'!$F$7,0,10*ROW('Hygiene Data'!F6))),'Data Summary'!DV12="Yes"),OFFSET('Hygiene Data'!$F$7,0,10*ROW('Hygiene Data'!F6)),NA())</f>
        <v>49.160305023193359</v>
      </c>
      <c r="BH12" s="103" t="e">
        <f ca="true">+IF(AND(ISNUMBER(OFFSET('Hygiene Data'!$F$9,0,10*ROW('Hygiene Data'!F6))),'Data Summary'!DW12="Yes"),OFFSET('Hygiene Data'!$F$9,0,10*ROW('Hygiene Data'!F6)),NA())</f>
        <v>#N/A</v>
      </c>
      <c r="BI12" s="103">
        <f ca="true">+IF(AND(ISNUMBER(OFFSET('Hygiene Data'!$G$5,0,10*ROW('Hygiene Data'!G6))),'Data Summary'!DX12="Yes"),OFFSET('Hygiene Data'!$G$5,0,10*ROW('Hygiene Data'!G6)),NA())</f>
        <v>86.142589999999998</v>
      </c>
      <c r="BJ12" s="103">
        <f ca="true">+IF(AND(ISNUMBER(OFFSET('Hygiene Data'!$G$7,0,10*ROW('Hygiene Data'!G6))),'Data Summary'!DY12="Yes"),OFFSET('Hygiene Data'!$G$7,0,10*ROW('Hygiene Data'!G6)),NA())</f>
        <v>64</v>
      </c>
      <c r="BK12" s="103" t="e">
        <f ca="true">+IF(AND(ISNUMBER(OFFSET('Hygiene Data'!$G$9,0,10*ROW('Hygiene Data'!G6))),'Data Summary'!DZ12="Yes"),OFFSET('Hygiene Data'!$G$9,0,10*ROW('Hygiene Data'!G6)),NA())</f>
        <v>#N/A</v>
      </c>
      <c r="BL12" s="103">
        <f ca="true">+IF(AND(ISNUMBER(OFFSET('Hygiene Data'!$H$5,0,10*ROW('Hygiene Data'!H6))),'Data Summary'!EA12="Yes"),OFFSET('Hygiene Data'!$H$5,0,10*ROW('Hygiene Data'!H6)),NA())</f>
        <v>87.835980000000006</v>
      </c>
      <c r="BM12" s="103">
        <f ca="true">+IF(AND(ISNUMBER(OFFSET('Hygiene Data'!$H$7,0,10*ROW('Hygiene Data'!H6))),'Data Summary'!EB12="Yes"),OFFSET('Hygiene Data'!$H$7,0,10*ROW('Hygiene Data'!H6)),NA())</f>
        <v>63.955234527587891</v>
      </c>
      <c r="BN12" s="103" t="e">
        <f ca="true">+IF(AND(ISNUMBER(OFFSET('Hygiene Data'!$H$9,0,10*ROW('Hygiene Data'!H6))),'Data Summary'!EC12="Yes"),OFFSET('Hygiene Data'!$H$9,0,10*ROW('Hygiene Data'!H6)),NA())</f>
        <v>#N/A</v>
      </c>
      <c r="BO12" s="103">
        <f ca="true">+IF(AND(ISNUMBER(OFFSET('Hygiene Data'!$I$5,0,10*ROW('Hygiene Data'!I6))),'Data Summary'!ED12="Yes"),OFFSET('Hygiene Data'!$I$5,0,10*ROW('Hygiene Data'!I6)),NA())</f>
        <v>90.357609999999994</v>
      </c>
      <c r="BP12" s="103">
        <f ca="true">+IF(AND(ISNUMBER(OFFSET('Hygiene Data'!$I$7,0,10*ROW('Hygiene Data'!I6))),'Data Summary'!EE12="Yes"),OFFSET('Hygiene Data'!$I$7,0,10*ROW('Hygiene Data'!I6)),NA())</f>
        <v>68.532958984375</v>
      </c>
      <c r="BQ12" s="103" t="e">
        <f ca="true">+IF(AND(ISNUMBER(OFFSET('Hygiene Data'!$I$9,0,10*ROW('Hygiene Data'!I6))),'Data Summary'!EF12="Yes"),OFFSET('Hygiene Data'!$I$9,0,10*ROW('Hygiene Data'!I6)),NA())</f>
        <v>#N/A</v>
      </c>
    </row>
    <row xmlns:x14ac="http://schemas.microsoft.com/office/spreadsheetml/2009/9/ac" r="13" x14ac:dyDescent="0.2">
      <c r="A13" s="355" t="str">
        <f ca="true">+RIGHT('Data Summary'!A13,LEN('Data Summary'!A13)-9)</f>
        <v>UIS</v>
      </c>
      <c r="B13" s="38" t="str">
        <f ca="true">+IF(ISTEXT('Data Summary'!B13),'Data Summary'!B13,"")</f>
        <v>Other</v>
      </c>
      <c r="C13" s="354">
        <f ca="true">+VALUE('Data Summary'!C13)</f>
        <v>2018</v>
      </c>
      <c r="D13" s="101" t="e">
        <f ca="true">+IF(AND(ISNUMBER(OFFSET('Water Data'!$D$4,0,10*ROW('Water Data'!D7))),'Data Summary'!BS13="Yes"),100-OFFSET('Water Data'!$D$4,0,10*ROW('Water Data'!D7)),NA())</f>
        <v>#N/A</v>
      </c>
      <c r="E13" s="101" t="e">
        <f ca="true">+IF(AND(ISNUMBER(OFFSET('Water Data'!$D$6,0,10*ROW('Water Data'!D7))),'Data Summary'!BT13="Yes"),OFFSET('Water Data'!$D$6,0,10*ROW('Water Data'!D7)),NA())</f>
        <v>#N/A</v>
      </c>
      <c r="F13" s="101" t="e">
        <f ca="true">+IF(AND(ISNUMBER(OFFSET('Water Data'!$D$9,0,10*ROW('Water Data'!D7))),'Data Summary'!BU13="Yes"),OFFSET('Water Data'!$D$9,0,10*ROW('Water Data'!D7)),NA())</f>
        <v>#N/A</v>
      </c>
      <c r="G13" s="101" t="e">
        <f ca="true">+IF(AND(ISNUMBER(OFFSET('Water Data'!$E$4,0,10*ROW('Water Data'!E7))),'Data Summary'!BV13="Yes"),100-OFFSET('Water Data'!$E$4,0,10*ROW('Water Data'!E7)),NA())</f>
        <v>#N/A</v>
      </c>
      <c r="H13" s="101" t="e">
        <f ca="true">+IF(AND(ISNUMBER(OFFSET('Water Data'!$E$6,0,10*ROW('Water Data'!E7))),'Data Summary'!BW13="Yes"),OFFSET('Water Data'!$E$6,0,10*ROW('Water Data'!E7)),NA())</f>
        <v>#N/A</v>
      </c>
      <c r="I13" s="101" t="e">
        <f ca="true">+IF(AND(ISNUMBER(OFFSET('Water Data'!$E$9,0,10*ROW('Water Data'!E7))),'Data Summary'!BX13="Yes"),OFFSET('Water Data'!$E$9,0,10*ROW('Water Data'!E7)),NA())</f>
        <v>#N/A</v>
      </c>
      <c r="J13" s="101" t="e">
        <f ca="true">+IF(AND(ISNUMBER(OFFSET('Water Data'!$F$4,0,10*ROW('Water Data'!F7))),'Data Summary'!BY13="Yes"),100-OFFSET('Water Data'!$F$4,0,10*ROW('Water Data'!F7)),NA())</f>
        <v>#N/A</v>
      </c>
      <c r="K13" s="101" t="e">
        <f ca="true">+IF(AND(ISNUMBER(OFFSET('Water Data'!$F$6,0,10*ROW('Water Data'!F7))),'Data Summary'!BZ13="Yes"),OFFSET('Water Data'!$F$6,0,10*ROW('Water Data'!F7)),NA())</f>
        <v>#N/A</v>
      </c>
      <c r="L13" s="101" t="e">
        <f ca="true">+IF(AND(ISNUMBER(OFFSET('Water Data'!$F$9,0,10*ROW('Water Data'!F7))),'Data Summary'!CA13="Yes"),OFFSET('Water Data'!$F$9,0,10*ROW('Water Data'!F7)),NA())</f>
        <v>#N/A</v>
      </c>
      <c r="M13" s="101" t="e">
        <f ca="true">+IF(AND(ISNUMBER(OFFSET('Water Data'!$G$4,0,10*ROW('Water Data'!G7))),'Data Summary'!CB13="Yes"),100-OFFSET('Water Data'!$G$4,0,10*ROW('Water Data'!G7)),NA())</f>
        <v>#N/A</v>
      </c>
      <c r="N13" s="101" t="e">
        <f ca="true">+IF(AND(ISNUMBER(OFFSET('Water Data'!$G$6,0,10*ROW('Water Data'!G7))),'Data Summary'!CC13="Yes"),OFFSET('Water Data'!$G$6,0,10*ROW('Water Data'!G7)),NA())</f>
        <v>#N/A</v>
      </c>
      <c r="O13" s="101" t="e">
        <f ca="true">+IF(AND(ISNUMBER(OFFSET('Water Data'!$G$9,0,10*ROW('Water Data'!G7))),'Data Summary'!CD13="Yes"),OFFSET('Water Data'!$G$9,0,10*ROW('Water Data'!G7)),NA())</f>
        <v>#N/A</v>
      </c>
      <c r="P13" s="101" t="e">
        <f ca="true">+IF(AND(ISNUMBER(OFFSET('Water Data'!$H$4,0,10*ROW('Water Data'!H7))),'Data Summary'!CE13="Yes"),100-OFFSET('Water Data'!$H$4,0,10*ROW('Water Data'!H7)),NA())</f>
        <v>#N/A</v>
      </c>
      <c r="Q13" s="101" t="e">
        <f ca="true">+IF(AND(ISNUMBER(OFFSET('Water Data'!$H$6,0,10*ROW('Water Data'!H7))),'Data Summary'!CF13="Yes"),OFFSET('Water Data'!$H$6,0,10*ROW('Water Data'!H7)),NA())</f>
        <v>#N/A</v>
      </c>
      <c r="R13" s="101" t="e">
        <f ca="true">+IF(AND(ISNUMBER(OFFSET('Water Data'!$H$9,0,10*ROW('Water Data'!H7))),'Data Summary'!CG13="Yes"),OFFSET('Water Data'!$H$9,0,10*ROW('Water Data'!H7)),NA())</f>
        <v>#N/A</v>
      </c>
      <c r="S13" s="101" t="e">
        <f ca="true">+IF(AND(ISNUMBER(OFFSET('Water Data'!$I$4,0,10*ROW('Water Data'!I7))),'Data Summary'!CH13="Yes"),100-OFFSET('Water Data'!$I$4,0,10*ROW('Water Data'!I7)),NA())</f>
        <v>#N/A</v>
      </c>
      <c r="T13" s="101" t="e">
        <f ca="true">+IF(AND(ISNUMBER(OFFSET('Water Data'!$I$6,0,10*ROW('Water Data'!I7))),'Data Summary'!CI13="Yes"),OFFSET('Water Data'!$I$6,0,10*ROW('Water Data'!I7)),NA())</f>
        <v>#N/A</v>
      </c>
      <c r="U13" s="101" t="e">
        <f ca="true">+IF(AND(ISNUMBER(OFFSET('Water Data'!$I$9,0,10*ROW('Water Data'!I7))),'Data Summary'!CJ13="Yes"),OFFSET('Water Data'!$I$9,0,10*ROW('Water Data'!I7)),NA())</f>
        <v>#N/A</v>
      </c>
      <c r="V13" s="102" t="e">
        <f ca="true">+IF(AND(ISNUMBER(OFFSET('Sanitation Data'!$D$4,0,10*ROW('Sanitation Data'!D7))),'Data Summary'!CK13="Yes"),100-OFFSET('Sanitation Data'!$D$4,0,10*ROW('Sanitation Data'!D7)),NA())</f>
        <v>#N/A</v>
      </c>
      <c r="W13" s="102" t="e">
        <f ca="true">+IF(AND(ISNUMBER(OFFSET('Sanitation Data'!$D$6,0,10*ROW('Sanitation Data'!D7))),'Data Summary'!CL13="Yes"),OFFSET('Sanitation Data'!$D$6,0,10*ROW('Sanitation Data'!D7)),NA())</f>
        <v>#N/A</v>
      </c>
      <c r="X13" s="102" t="e">
        <f ca="true">+IF(AND(ISNUMBER(OFFSET('Sanitation Data'!$D$10,0,10*ROW('Sanitation Data'!D7))),'Data Summary'!CM13="Yes"),OFFSET('Sanitation Data'!$D$10,0,10*ROW('Sanitation Data'!D7)),NA())</f>
        <v>#N/A</v>
      </c>
      <c r="Y13" s="102" t="e">
        <f ca="true">+IF(AND(ISNUMBER(OFFSET('Sanitation Data'!$D$11,0,10*ROW('Sanitation Data'!D7))),'Data Summary'!CN13="Yes"),OFFSET('Sanitation Data'!$D$11,0,10*ROW('Sanitation Data'!D7)),NA())</f>
        <v>#N/A</v>
      </c>
      <c r="Z13" s="102" t="e">
        <f ca="true">+IF(AND(ISNUMBER(OFFSET('Sanitation Data'!$D$12,0,10*ROW('Sanitation Data'!D7))),'Data Summary'!CO13="Yes"),OFFSET('Sanitation Data'!$D$12,0,10*ROW('Sanitation Data'!D7)),NA())</f>
        <v>#N/A</v>
      </c>
      <c r="AA13" s="102" t="e">
        <f ca="true">+IF(AND(ISNUMBER(OFFSET('Sanitation Data'!$E$4,0,10*ROW('Sanitation Data'!E7))),'Data Summary'!CP13="Yes"),100-OFFSET('Sanitation Data'!$E$4,0,10*ROW('Sanitation Data'!E7)),NA())</f>
        <v>#N/A</v>
      </c>
      <c r="AB13" s="102" t="e">
        <f ca="true">+IF(AND(ISNUMBER(OFFSET('Sanitation Data'!$E$6,0,10*ROW('Sanitation Data'!E7))),'Data Summary'!CQ13="Yes"),OFFSET('Sanitation Data'!$E$6,0,10*ROW('Sanitation Data'!E7)),NA())</f>
        <v>#N/A</v>
      </c>
      <c r="AC13" s="102" t="e">
        <f ca="true">+IF(AND(ISNUMBER(OFFSET('Sanitation Data'!$E$10,0,10*ROW('Sanitation Data'!E7))),'Data Summary'!CR13="Yes"),OFFSET('Sanitation Data'!$E$10,0,10*ROW('Sanitation Data'!E7)),NA())</f>
        <v>#N/A</v>
      </c>
      <c r="AD13" s="102" t="e">
        <f ca="true">+IF(AND(ISNUMBER(OFFSET('Sanitation Data'!$E$11,0,10*ROW('Sanitation Data'!E7))),'Data Summary'!CS13="Yes"),OFFSET('Sanitation Data'!$E$11,0,10*ROW('Sanitation Data'!E7)),NA())</f>
        <v>#N/A</v>
      </c>
      <c r="AE13" s="102" t="e">
        <f ca="true">+IF(AND(ISNUMBER(OFFSET('Sanitation Data'!$E$12,0,10*ROW('Sanitation Data'!E7))),'Data Summary'!CT13="Yes"),OFFSET('Sanitation Data'!$E$12,0,10*ROW('Sanitation Data'!E7)),NA())</f>
        <v>#N/A</v>
      </c>
      <c r="AF13" s="102" t="e">
        <f ca="true">+IF(AND(ISNUMBER(OFFSET('Sanitation Data'!$F$4,0,10*ROW('Sanitation Data'!F7))),'Data Summary'!CU13="Yes"),100-OFFSET('Sanitation Data'!$F$4,0,10*ROW('Sanitation Data'!F7)),NA())</f>
        <v>#N/A</v>
      </c>
      <c r="AG13" s="102" t="e">
        <f ca="true">+IF(AND(ISNUMBER(OFFSET('Sanitation Data'!$F$6,0,10*ROW('Sanitation Data'!F7))),'Data Summary'!CV13="Yes"),OFFSET('Sanitation Data'!$F$6,0,10*ROW('Sanitation Data'!F7)),NA())</f>
        <v>#N/A</v>
      </c>
      <c r="AH13" s="102" t="e">
        <f ca="true">+IF(AND(ISNUMBER(OFFSET('Sanitation Data'!$F$10,0,10*ROW('Sanitation Data'!F7))),'Data Summary'!CW13="Yes"),OFFSET('Sanitation Data'!$F$10,0,10*ROW('Sanitation Data'!F7)),NA())</f>
        <v>#N/A</v>
      </c>
      <c r="AI13" s="102" t="e">
        <f ca="true">+IF(AND(ISNUMBER(OFFSET('Sanitation Data'!$F$11,0,10*ROW('Sanitation Data'!F7))),'Data Summary'!CX13="Yes"),OFFSET('Sanitation Data'!$F$11,0,10*ROW('Sanitation Data'!F7)),NA())</f>
        <v>#N/A</v>
      </c>
      <c r="AJ13" s="102" t="e">
        <f ca="true">+IF(AND(ISNUMBER(OFFSET('Sanitation Data'!$F$12,0,10*ROW('Sanitation Data'!F7))),'Data Summary'!CY13="Yes"),OFFSET('Sanitation Data'!$F$12,0,10*ROW('Sanitation Data'!F7)),NA())</f>
        <v>#N/A</v>
      </c>
      <c r="AK13" s="102" t="e">
        <f ca="true">+IF(AND(ISNUMBER(OFFSET('Sanitation Data'!$G$4,0,10*ROW('Sanitation Data'!G7))),'Data Summary'!CZ13="Yes"),100-OFFSET('Sanitation Data'!$G$4,0,10*ROW('Sanitation Data'!G7)),NA())</f>
        <v>#N/A</v>
      </c>
      <c r="AL13" s="102" t="e">
        <f ca="true">+IF(AND(ISNUMBER(OFFSET('Sanitation Data'!$G$6,0,10*ROW('Sanitation Data'!G7))),'Data Summary'!DA13="Yes"),OFFSET('Sanitation Data'!$G$6,0,10*ROW('Sanitation Data'!G7)),NA())</f>
        <v>#N/A</v>
      </c>
      <c r="AM13" s="102" t="e">
        <f ca="true">+IF(AND(ISNUMBER(OFFSET('Sanitation Data'!$G$10,0,10*ROW('Sanitation Data'!G7))),'Data Summary'!DB13="Yes"),OFFSET('Sanitation Data'!$G$10,0,10*ROW('Sanitation Data'!G7)),NA())</f>
        <v>#N/A</v>
      </c>
      <c r="AN13" s="102" t="e">
        <f ca="true">+IF(AND(ISNUMBER(OFFSET('Sanitation Data'!$G$11,0,10*ROW('Sanitation Data'!G7))),'Data Summary'!DC13="Yes"),OFFSET('Sanitation Data'!$G$11,0,10*ROW('Sanitation Data'!G7)),NA())</f>
        <v>#N/A</v>
      </c>
      <c r="AO13" s="102" t="e">
        <f ca="true">+IF(AND(ISNUMBER(OFFSET('Sanitation Data'!$G$12,0,10*ROW('Sanitation Data'!G7))),'Data Summary'!DD13="Yes"),OFFSET('Sanitation Data'!$G$12,0,10*ROW('Sanitation Data'!G7)),NA())</f>
        <v>#N/A</v>
      </c>
      <c r="AP13" s="102" t="e">
        <f ca="true">+IF(AND(ISNUMBER(OFFSET('Sanitation Data'!$H$4,0,10*ROW('Sanitation Data'!H7))),'Data Summary'!DE13="Yes"),100-OFFSET('Sanitation Data'!$H$4,0,10*ROW('Sanitation Data'!H7)),NA())</f>
        <v>#N/A</v>
      </c>
      <c r="AQ13" s="102" t="e">
        <f ca="true">+IF(AND(ISNUMBER(OFFSET('Sanitation Data'!$H$6,0,10*ROW('Sanitation Data'!H7))),'Data Summary'!DF13="Yes"),OFFSET('Sanitation Data'!$H$6,0,10*ROW('Sanitation Data'!H7)),NA())</f>
        <v>#N/A</v>
      </c>
      <c r="AR13" s="102" t="e">
        <f ca="true">+IF(AND(ISNUMBER(OFFSET('Sanitation Data'!$H$10,0,10*ROW('Sanitation Data'!H7))),'Data Summary'!DG13="Yes"),OFFSET('Sanitation Data'!$H$10,0,10*ROW('Sanitation Data'!H7)),NA())</f>
        <v>#N/A</v>
      </c>
      <c r="AS13" s="102" t="e">
        <f ca="true">+IF(AND(ISNUMBER(OFFSET('Sanitation Data'!$H$11,0,10*ROW('Sanitation Data'!H7))),'Data Summary'!DH13="Yes"),OFFSET('Sanitation Data'!$H$11,0,10*ROW('Sanitation Data'!H7)),NA())</f>
        <v>#N/A</v>
      </c>
      <c r="AT13" s="102" t="e">
        <f ca="true">+IF(AND(ISNUMBER(OFFSET('Sanitation Data'!$H$12,0,10*ROW('Sanitation Data'!H7))),'Data Summary'!DI13="Yes"),OFFSET('Sanitation Data'!$H$12,0,10*ROW('Sanitation Data'!H7)),NA())</f>
        <v>#N/A</v>
      </c>
      <c r="AU13" s="102" t="e">
        <f ca="true">+IF(AND(ISNUMBER(OFFSET('Sanitation Data'!$I$4,0,10*ROW('Sanitation Data'!I7))),'Data Summary'!DJ13="Yes"),100-OFFSET('Sanitation Data'!$I$4,0,10*ROW('Sanitation Data'!I7)),NA())</f>
        <v>#N/A</v>
      </c>
      <c r="AV13" s="102" t="e">
        <f ca="true">+IF(AND(ISNUMBER(OFFSET('Sanitation Data'!$I$6,0,10*ROW('Sanitation Data'!I7))),'Data Summary'!DK13="Yes"),OFFSET('Sanitation Data'!$I$6,0,10*ROW('Sanitation Data'!I7)),NA())</f>
        <v>#N/A</v>
      </c>
      <c r="AW13" s="102" t="e">
        <f ca="true">+IF(AND(ISNUMBER(OFFSET('Sanitation Data'!$I$10,0,10*ROW('Sanitation Data'!I7))),'Data Summary'!DL13="Yes"),OFFSET('Sanitation Data'!$I$10,0,10*ROW('Sanitation Data'!I7)),NA())</f>
        <v>#N/A</v>
      </c>
      <c r="AX13" s="102" t="e">
        <f ca="true">+IF(AND(ISNUMBER(OFFSET('Sanitation Data'!$I$11,0,10*ROW('Sanitation Data'!I7))),'Data Summary'!DM13="Yes"),OFFSET('Sanitation Data'!$I$11,0,10*ROW('Sanitation Data'!I7)),NA())</f>
        <v>#N/A</v>
      </c>
      <c r="AY13" s="102" t="e">
        <f ca="true">+IF(AND(ISNUMBER(OFFSET('Sanitation Data'!$I$12,0,10*ROW('Sanitation Data'!I7))),'Data Summary'!DN13="Yes"),OFFSET('Sanitation Data'!$I$12,0,10*ROW('Sanitation Data'!I7)),NA())</f>
        <v>#N/A</v>
      </c>
      <c r="AZ13" s="103" t="e">
        <f ca="true">+IF(AND(ISNUMBER(OFFSET('Hygiene Data'!$D$5,0,10*ROW('Hygiene Data'!D7))),'Data Summary'!DO13="Yes"),OFFSET('Hygiene Data'!$D$5,0,10*ROW('Hygiene Data'!D7)),NA())</f>
        <v>#N/A</v>
      </c>
      <c r="BA13" s="103" t="e">
        <f ca="true">+IF(AND(ISNUMBER(OFFSET('Hygiene Data'!$D$7,0,10*ROW('Hygiene Data'!D7))),'Data Summary'!DP13="Yes"),OFFSET('Hygiene Data'!$D$7,0,10*ROW('Hygiene Data'!D7)),NA())</f>
        <v>#N/A</v>
      </c>
      <c r="BB13" s="103" t="e">
        <f ca="true">+IF(AND(ISNUMBER(OFFSET('Hygiene Data'!$D$9,0,10*ROW('Hygiene Data'!D7))),'Data Summary'!DQ13="Yes"),OFFSET('Hygiene Data'!$D$9,0,10*ROW('Hygiene Data'!D7)),NA())</f>
        <v>#N/A</v>
      </c>
      <c r="BC13" s="103" t="e">
        <f ca="true">+IF(AND(ISNUMBER(OFFSET('Hygiene Data'!$E$5,0,10*ROW('Hygiene Data'!E7))),'Data Summary'!DR13="Yes"),OFFSET('Hygiene Data'!$E$5,0,10*ROW('Hygiene Data'!E7)),NA())</f>
        <v>#N/A</v>
      </c>
      <c r="BD13" s="103" t="e">
        <f ca="true">+IF(AND(ISNUMBER(OFFSET('Hygiene Data'!$E$7,0,10*ROW('Hygiene Data'!E7))),'Data Summary'!DS13="Yes"),OFFSET('Hygiene Data'!$E$7,0,10*ROW('Hygiene Data'!E7)),NA())</f>
        <v>#N/A</v>
      </c>
      <c r="BE13" s="103" t="e">
        <f ca="true">+IF(AND(ISNUMBER(OFFSET('Hygiene Data'!$E$9,0,10*ROW('Hygiene Data'!E7))),'Data Summary'!DT13="Yes"),OFFSET('Hygiene Data'!$E$9,0,10*ROW('Hygiene Data'!E7)),NA())</f>
        <v>#N/A</v>
      </c>
      <c r="BF13" s="103" t="e">
        <f ca="true">+IF(AND(ISNUMBER(OFFSET('Hygiene Data'!$F$5,0,10*ROW('Hygiene Data'!F7))),'Data Summary'!DU13="Yes"),OFFSET('Hygiene Data'!$F$5,0,10*ROW('Hygiene Data'!F7)),NA())</f>
        <v>#N/A</v>
      </c>
      <c r="BG13" s="103" t="e">
        <f ca="true">+IF(AND(ISNUMBER(OFFSET('Hygiene Data'!$F$7,0,10*ROW('Hygiene Data'!F7))),'Data Summary'!DV13="Yes"),OFFSET('Hygiene Data'!$F$7,0,10*ROW('Hygiene Data'!F7)),NA())</f>
        <v>#N/A</v>
      </c>
      <c r="BH13" s="103" t="e">
        <f ca="true">+IF(AND(ISNUMBER(OFFSET('Hygiene Data'!$F$9,0,10*ROW('Hygiene Data'!F7))),'Data Summary'!DW13="Yes"),OFFSET('Hygiene Data'!$F$9,0,10*ROW('Hygiene Data'!F7)),NA())</f>
        <v>#N/A</v>
      </c>
      <c r="BI13" s="103" t="e">
        <f ca="true">+IF(AND(ISNUMBER(OFFSET('Hygiene Data'!$G$5,0,10*ROW('Hygiene Data'!G7))),'Data Summary'!DX13="Yes"),OFFSET('Hygiene Data'!$G$5,0,10*ROW('Hygiene Data'!G7)),NA())</f>
        <v>#N/A</v>
      </c>
      <c r="BJ13" s="103" t="e">
        <f ca="true">+IF(AND(ISNUMBER(OFFSET('Hygiene Data'!$G$7,0,10*ROW('Hygiene Data'!G7))),'Data Summary'!DY13="Yes"),OFFSET('Hygiene Data'!$G$7,0,10*ROW('Hygiene Data'!G7)),NA())</f>
        <v>#N/A</v>
      </c>
      <c r="BK13" s="103" t="e">
        <f ca="true">+IF(AND(ISNUMBER(OFFSET('Hygiene Data'!$G$9,0,10*ROW('Hygiene Data'!G7))),'Data Summary'!DZ13="Yes"),OFFSET('Hygiene Data'!$G$9,0,10*ROW('Hygiene Data'!G7)),NA())</f>
        <v>#N/A</v>
      </c>
      <c r="BL13" s="103" t="e">
        <f ca="true">+IF(AND(ISNUMBER(OFFSET('Hygiene Data'!$H$5,0,10*ROW('Hygiene Data'!H7))),'Data Summary'!EA13="Yes"),OFFSET('Hygiene Data'!$H$5,0,10*ROW('Hygiene Data'!H7)),NA())</f>
        <v>#N/A</v>
      </c>
      <c r="BM13" s="103" t="e">
        <f ca="true">+IF(AND(ISNUMBER(OFFSET('Hygiene Data'!$H$7,0,10*ROW('Hygiene Data'!H7))),'Data Summary'!EB13="Yes"),OFFSET('Hygiene Data'!$H$7,0,10*ROW('Hygiene Data'!H7)),NA())</f>
        <v>#N/A</v>
      </c>
      <c r="BN13" s="103" t="e">
        <f ca="true">+IF(AND(ISNUMBER(OFFSET('Hygiene Data'!$H$9,0,10*ROW('Hygiene Data'!H7))),'Data Summary'!EC13="Yes"),OFFSET('Hygiene Data'!$H$9,0,10*ROW('Hygiene Data'!H7)),NA())</f>
        <v>#N/A</v>
      </c>
      <c r="BO13" s="103" t="e">
        <f ca="true">+IF(AND(ISNUMBER(OFFSET('Hygiene Data'!$I$5,0,10*ROW('Hygiene Data'!I7))),'Data Summary'!ED13="Yes"),OFFSET('Hygiene Data'!$I$5,0,10*ROW('Hygiene Data'!I7)),NA())</f>
        <v>#N/A</v>
      </c>
      <c r="BP13" s="103" t="e">
        <f ca="true">+IF(AND(ISNUMBER(OFFSET('Hygiene Data'!$I$7,0,10*ROW('Hygiene Data'!I7))),'Data Summary'!EE13="Yes"),OFFSET('Hygiene Data'!$I$7,0,10*ROW('Hygiene Data'!I7)),NA())</f>
        <v>#N/A</v>
      </c>
      <c r="BQ13" s="103" t="e">
        <f ca="true">+IF(AND(ISNUMBER(OFFSET('Hygiene Data'!$I$9,0,10*ROW('Hygiene Data'!I7))),'Data Summary'!EF13="Yes"),OFFSET('Hygiene Data'!$I$9,0,10*ROW('Hygiene Data'!I7)),NA())</f>
        <v>#N/A</v>
      </c>
    </row>
    <row xmlns:x14ac="http://schemas.microsoft.com/office/spreadsheetml/2009/9/ac" r="14" x14ac:dyDescent="0.2">
      <c r="A14" s="355" t="str">
        <f ca="true">+RIGHT('Data Summary'!A14,LEN('Data Summary'!A14)-9)</f>
        <v>INEI</v>
      </c>
      <c r="B14" s="38" t="str">
        <f ca="true">+IF(ISTEXT('Data Summary'!B14),'Data Summary'!B14,"")</f>
        <v>Survey</v>
      </c>
      <c r="C14" s="354">
        <f ca="true">+VALUE('Data Summary'!C14)</f>
        <v>2018</v>
      </c>
      <c r="D14" s="101">
        <f ca="true">+IF(AND(ISNUMBER(OFFSET('Water Data'!$D$4,0,10*ROW('Water Data'!D8))),'Data Summary'!BS14="Yes"),100-OFFSET('Water Data'!$D$4,0,10*ROW('Water Data'!D8)),NA())</f>
        <v>97.000200000000007</v>
      </c>
      <c r="E14" s="101">
        <f ca="true">+IF(AND(ISNUMBER(OFFSET('Water Data'!$D$6,0,10*ROW('Water Data'!D8))),'Data Summary'!BT14="Yes"),OFFSET('Water Data'!$D$6,0,10*ROW('Water Data'!D8)),NA())</f>
        <v>82.364954999999995</v>
      </c>
      <c r="F14" s="101">
        <f ca="true">+IF(AND(ISNUMBER(OFFSET('Water Data'!$D$9,0,10*ROW('Water Data'!D8))),'Data Summary'!BU14="Yes"),OFFSET('Water Data'!$D$9,0,10*ROW('Water Data'!D8)),NA())</f>
        <v>73.657341583492098</v>
      </c>
      <c r="G14" s="101">
        <f ca="true">+IF(AND(ISNUMBER(OFFSET('Water Data'!$E$4,0,10*ROW('Water Data'!E8))),'Data Summary'!BV14="Yes"),100-OFFSET('Water Data'!$E$4,0,10*ROW('Water Data'!E8)),NA())</f>
        <v>97.057190000000006</v>
      </c>
      <c r="H14" s="101">
        <f ca="true">+IF(AND(ISNUMBER(OFFSET('Water Data'!$E$6,0,10*ROW('Water Data'!E8))),'Data Summary'!BW14="Yes"),OFFSET('Water Data'!$E$6,0,10*ROW('Water Data'!E8)),NA())</f>
        <v>93.559129999999996</v>
      </c>
      <c r="I14" s="101">
        <f ca="true">+IF(AND(ISNUMBER(OFFSET('Water Data'!$E$9,0,10*ROW('Water Data'!E8))),'Data Summary'!BX14="Yes"),OFFSET('Water Data'!$E$9,0,10*ROW('Water Data'!E8)),NA())</f>
        <v>86.360812012547754</v>
      </c>
      <c r="J14" s="101">
        <f ca="true">+IF(AND(ISNUMBER(OFFSET('Water Data'!$F$4,0,10*ROW('Water Data'!F8))),'Data Summary'!BY14="Yes"),100-OFFSET('Water Data'!$F$4,0,10*ROW('Water Data'!F8)),NA())</f>
        <v>96.933710000000005</v>
      </c>
      <c r="K14" s="101">
        <f ca="true">+IF(AND(ISNUMBER(OFFSET('Water Data'!$F$6,0,10*ROW('Water Data'!F8))),'Data Summary'!BZ14="Yes"),OFFSET('Water Data'!$F$6,0,10*ROW('Water Data'!F8)),NA())</f>
        <v>69.304680000000005</v>
      </c>
      <c r="L14" s="101">
        <f ca="true">+IF(AND(ISNUMBER(OFFSET('Water Data'!$F$9,0,10*ROW('Water Data'!F8))),'Data Summary'!CA14="Yes"),OFFSET('Water Data'!$F$9,0,10*ROW('Water Data'!F8)),NA())</f>
        <v>58.979997872284422</v>
      </c>
      <c r="M14" s="101">
        <f ca="true">+IF(AND(ISNUMBER(OFFSET('Water Data'!$G$4,0,10*ROW('Water Data'!G8))),'Data Summary'!CB14="Yes"),100-OFFSET('Water Data'!$G$4,0,10*ROW('Water Data'!G8)),NA())</f>
        <v>95.724819999999994</v>
      </c>
      <c r="N14" s="101">
        <f ca="true">+IF(AND(ISNUMBER(OFFSET('Water Data'!$G$6,0,10*ROW('Water Data'!G8))),'Data Summary'!CC14="Yes"),OFFSET('Water Data'!$G$6,0,10*ROW('Water Data'!G8)),NA())</f>
        <v>83.501220000000018</v>
      </c>
      <c r="O14" s="101">
        <f ca="true">+IF(AND(ISNUMBER(OFFSET('Water Data'!$G$9,0,10*ROW('Water Data'!G8))),'Data Summary'!CD14="Yes"),OFFSET('Water Data'!$G$9,0,10*ROW('Water Data'!G8)),NA())</f>
        <v>74.786718062073902</v>
      </c>
      <c r="P14" s="101">
        <f ca="true">+IF(AND(ISNUMBER(OFFSET('Water Data'!$H$4,0,10*ROW('Water Data'!H8))),'Data Summary'!CE14="Yes"),100-OFFSET('Water Data'!$H$4,0,10*ROW('Water Data'!H8)),NA())</f>
        <v>98.148989999999998</v>
      </c>
      <c r="Q14" s="101">
        <f ca="true">+IF(AND(ISNUMBER(OFFSET('Water Data'!$H$6,0,10*ROW('Water Data'!H8))),'Data Summary'!CF14="Yes"),OFFSET('Water Data'!$H$6,0,10*ROW('Water Data'!H8)),NA())</f>
        <v>81.444254999999998</v>
      </c>
      <c r="R14" s="101">
        <f ca="true">+IF(AND(ISNUMBER(OFFSET('Water Data'!$H$9,0,10*ROW('Water Data'!H8))),'Data Summary'!CG14="Yes"),OFFSET('Water Data'!$H$9,0,10*ROW('Water Data'!H8)),NA())</f>
        <v>72.482463326398317</v>
      </c>
      <c r="S14" s="101">
        <f ca="true">+IF(AND(ISNUMBER(OFFSET('Water Data'!$I$4,0,10*ROW('Water Data'!I8))),'Data Summary'!CH14="Yes"),100-OFFSET('Water Data'!$I$4,0,10*ROW('Water Data'!I8)),NA())</f>
        <v>97.516850000000005</v>
      </c>
      <c r="T14" s="101">
        <f ca="true">+IF(AND(ISNUMBER(OFFSET('Water Data'!$I$6,0,10*ROW('Water Data'!I8))),'Data Summary'!CI14="Yes"),OFFSET('Water Data'!$I$6,0,10*ROW('Water Data'!I8)),NA())</f>
        <v>84.976950000000002</v>
      </c>
      <c r="U14" s="101">
        <f ca="true">+IF(AND(ISNUMBER(OFFSET('Water Data'!$I$9,0,10*ROW('Water Data'!I8))),'Data Summary'!CJ14="Yes"),OFFSET('Water Data'!$I$9,0,10*ROW('Water Data'!I8)),NA())</f>
        <v>77.194145528000575</v>
      </c>
      <c r="V14" s="102">
        <f ca="true">+IF(AND(ISNUMBER(OFFSET('Sanitation Data'!$D$4,0,10*ROW('Sanitation Data'!D8))),'Data Summary'!CK14="Yes"),100-OFFSET('Sanitation Data'!$D$4,0,10*ROW('Sanitation Data'!D8)),NA())</f>
        <v>99.362170000000006</v>
      </c>
      <c r="W14" s="102">
        <f ca="true">+IF(AND(ISNUMBER(OFFSET('Sanitation Data'!$D$6,0,10*ROW('Sanitation Data'!D8))),'Data Summary'!CL14="Yes"),OFFSET('Sanitation Data'!$D$6,0,10*ROW('Sanitation Data'!D8)),NA())</f>
        <v>94.154875000000004</v>
      </c>
      <c r="X14" s="102">
        <f ca="true">+IF(AND(ISNUMBER(OFFSET('Sanitation Data'!$D$10,0,10*ROW('Sanitation Data'!D8))),'Data Summary'!CM14="Yes"),OFFSET('Sanitation Data'!$D$10,0,10*ROW('Sanitation Data'!D8)),NA())</f>
        <v>82.985059557448352</v>
      </c>
      <c r="Y14" s="102" t="e">
        <f ca="true">+IF(AND(ISNUMBER(OFFSET('Sanitation Data'!$D$11,0,10*ROW('Sanitation Data'!D8))),'Data Summary'!CN14="Yes"),OFFSET('Sanitation Data'!$D$11,0,10*ROW('Sanitation Data'!D8)),NA())</f>
        <v>#N/A</v>
      </c>
      <c r="Z14" s="102">
        <f ca="true">+IF(AND(ISNUMBER(OFFSET('Sanitation Data'!$D$12,0,10*ROW('Sanitation Data'!D8))),'Data Summary'!CO14="Yes"),OFFSET('Sanitation Data'!$D$12,0,10*ROW('Sanitation Data'!D8)),NA())</f>
        <v>77.853850797622997</v>
      </c>
      <c r="AA14" s="102">
        <f ca="true">+IF(AND(ISNUMBER(OFFSET('Sanitation Data'!$E$4,0,10*ROW('Sanitation Data'!E8))),'Data Summary'!CP14="Yes"),100-OFFSET('Sanitation Data'!$E$4,0,10*ROW('Sanitation Data'!E8)),NA())</f>
        <v>99.814920000000001</v>
      </c>
      <c r="AB14" s="102">
        <f ca="true">+IF(AND(ISNUMBER(OFFSET('Sanitation Data'!$E$6,0,10*ROW('Sanitation Data'!E8))),'Data Summary'!CQ14="Yes"),OFFSET('Sanitation Data'!$E$6,0,10*ROW('Sanitation Data'!E8)),NA())</f>
        <v>96.557470000000009</v>
      </c>
      <c r="AC14" s="102">
        <f ca="true">+IF(AND(ISNUMBER(OFFSET('Sanitation Data'!$E$10,0,10*ROW('Sanitation Data'!E8))),'Data Summary'!CR14="Yes"),OFFSET('Sanitation Data'!$E$10,0,10*ROW('Sanitation Data'!E8)),NA())</f>
        <v>88.490498468905997</v>
      </c>
      <c r="AD14" s="102" t="e">
        <f ca="true">+IF(AND(ISNUMBER(OFFSET('Sanitation Data'!$E$11,0,10*ROW('Sanitation Data'!E8))),'Data Summary'!CS14="Yes"),OFFSET('Sanitation Data'!$E$11,0,10*ROW('Sanitation Data'!E8)),NA())</f>
        <v>#N/A</v>
      </c>
      <c r="AE14" s="102">
        <f ca="true">+IF(AND(ISNUMBER(OFFSET('Sanitation Data'!$E$12,0,10*ROW('Sanitation Data'!E8))),'Data Summary'!CT14="Yes"),OFFSET('Sanitation Data'!$E$12,0,10*ROW('Sanitation Data'!E8)),NA())</f>
        <v>85.536391462635152</v>
      </c>
      <c r="AF14" s="102">
        <f ca="true">+IF(AND(ISNUMBER(OFFSET('Sanitation Data'!$F$4,0,10*ROW('Sanitation Data'!F8))),'Data Summary'!CU14="Yes"),100-OFFSET('Sanitation Data'!$F$4,0,10*ROW('Sanitation Data'!F8)),NA())</f>
        <v>98.833950000000002</v>
      </c>
      <c r="AG14" s="102">
        <f ca="true">+IF(AND(ISNUMBER(OFFSET('Sanitation Data'!$F$6,0,10*ROW('Sanitation Data'!F8))),'Data Summary'!CV14="Yes"),OFFSET('Sanitation Data'!$F$6,0,10*ROW('Sanitation Data'!F8)),NA())</f>
        <v>91.351755000000011</v>
      </c>
      <c r="AH14" s="102">
        <f ca="true">+IF(AND(ISNUMBER(OFFSET('Sanitation Data'!$F$10,0,10*ROW('Sanitation Data'!F8))),'Data Summary'!CW14="Yes"),OFFSET('Sanitation Data'!$F$10,0,10*ROW('Sanitation Data'!F8)),NA())</f>
        <v>75.995976278362818</v>
      </c>
      <c r="AI14" s="102" t="e">
        <f ca="true">+IF(AND(ISNUMBER(OFFSET('Sanitation Data'!$F$11,0,10*ROW('Sanitation Data'!F8))),'Data Summary'!CX14="Yes"),OFFSET('Sanitation Data'!$F$11,0,10*ROW('Sanitation Data'!F8)),NA())</f>
        <v>#N/A</v>
      </c>
      <c r="AJ14" s="102">
        <f ca="true">+IF(AND(ISNUMBER(OFFSET('Sanitation Data'!$F$12,0,10*ROW('Sanitation Data'!F8))),'Data Summary'!CY14="Yes"),OFFSET('Sanitation Data'!$F$12,0,10*ROW('Sanitation Data'!F8)),NA())</f>
        <v>67.93924255751493</v>
      </c>
      <c r="AK14" s="102">
        <f ca="true">+IF(AND(ISNUMBER(OFFSET('Sanitation Data'!$G$4,0,10*ROW('Sanitation Data'!G8))),'Data Summary'!CZ14="Yes"),100-OFFSET('Sanitation Data'!$G$4,0,10*ROW('Sanitation Data'!G8)),NA())</f>
        <v>99.189189999999996</v>
      </c>
      <c r="AL14" s="102">
        <f ca="true">+IF(AND(ISNUMBER(OFFSET('Sanitation Data'!$G$6,0,10*ROW('Sanitation Data'!G8))),'Data Summary'!DA14="Yes"),OFFSET('Sanitation Data'!$G$6,0,10*ROW('Sanitation Data'!G8)),NA())</f>
        <v>92.702700000000007</v>
      </c>
      <c r="AM14" s="102">
        <f ca="true">+IF(AND(ISNUMBER(OFFSET('Sanitation Data'!$G$10,0,10*ROW('Sanitation Data'!G8))),'Data Summary'!DB14="Yes"),OFFSET('Sanitation Data'!$G$10,0,10*ROW('Sanitation Data'!G8)),NA())</f>
        <v>81.551890404405654</v>
      </c>
      <c r="AN14" s="102" t="e">
        <f ca="true">+IF(AND(ISNUMBER(OFFSET('Sanitation Data'!$G$11,0,10*ROW('Sanitation Data'!G8))),'Data Summary'!DC14="Yes"),OFFSET('Sanitation Data'!$G$11,0,10*ROW('Sanitation Data'!G8)),NA())</f>
        <v>#N/A</v>
      </c>
      <c r="AO14" s="102">
        <f ca="true">+IF(AND(ISNUMBER(OFFSET('Sanitation Data'!$G$12,0,10*ROW('Sanitation Data'!G8))),'Data Summary'!DD14="Yes"),OFFSET('Sanitation Data'!$G$12,0,10*ROW('Sanitation Data'!G8)),NA())</f>
        <v>74.930265125834509</v>
      </c>
      <c r="AP14" s="102">
        <f ca="true">+IF(AND(ISNUMBER(OFFSET('Sanitation Data'!$H$4,0,10*ROW('Sanitation Data'!H8))),'Data Summary'!DE14="Yes"),100-OFFSET('Sanitation Data'!$H$4,0,10*ROW('Sanitation Data'!H8)),NA())</f>
        <v>99.657219999999995</v>
      </c>
      <c r="AQ14" s="102">
        <f ca="true">+IF(AND(ISNUMBER(OFFSET('Sanitation Data'!$H$6,0,10*ROW('Sanitation Data'!H8))),'Data Summary'!DF14="Yes"),OFFSET('Sanitation Data'!$H$6,0,10*ROW('Sanitation Data'!H8)),NA())</f>
        <v>95.65813</v>
      </c>
      <c r="AR14" s="102">
        <f ca="true">+IF(AND(ISNUMBER(OFFSET('Sanitation Data'!$H$10,0,10*ROW('Sanitation Data'!H8))),'Data Summary'!DG14="Yes"),OFFSET('Sanitation Data'!$H$10,0,10*ROW('Sanitation Data'!H8)),NA())</f>
        <v>84.443730491002682</v>
      </c>
      <c r="AS14" s="102" t="e">
        <f ca="true">+IF(AND(ISNUMBER(OFFSET('Sanitation Data'!$H$11,0,10*ROW('Sanitation Data'!H8))),'Data Summary'!DH14="Yes"),OFFSET('Sanitation Data'!$H$11,0,10*ROW('Sanitation Data'!H8)),NA())</f>
        <v>#N/A</v>
      </c>
      <c r="AT14" s="102">
        <f ca="true">+IF(AND(ISNUMBER(OFFSET('Sanitation Data'!$H$12,0,10*ROW('Sanitation Data'!H8))),'Data Summary'!DI14="Yes"),OFFSET('Sanitation Data'!$H$12,0,10*ROW('Sanitation Data'!H8)),NA())</f>
        <v>79.893318913257247</v>
      </c>
      <c r="AU14" s="102">
        <f ca="true">+IF(AND(ISNUMBER(OFFSET('Sanitation Data'!$I$4,0,10*ROW('Sanitation Data'!I8))),'Data Summary'!DJ14="Yes"),100-OFFSET('Sanitation Data'!$I$4,0,10*ROW('Sanitation Data'!I8)),NA())</f>
        <v>99.36148</v>
      </c>
      <c r="AV14" s="102">
        <f ca="true">+IF(AND(ISNUMBER(OFFSET('Sanitation Data'!$I$6,0,10*ROW('Sanitation Data'!I8))),'Data Summary'!DK14="Yes"),OFFSET('Sanitation Data'!$I$6,0,10*ROW('Sanitation Data'!I8)),NA())</f>
        <v>95.282020000000003</v>
      </c>
      <c r="AW14" s="102">
        <f ca="true">+IF(AND(ISNUMBER(OFFSET('Sanitation Data'!$I$10,0,10*ROW('Sanitation Data'!I8))),'Data Summary'!DL14="Yes"),OFFSET('Sanitation Data'!$I$10,0,10*ROW('Sanitation Data'!I8)),NA())</f>
        <v>85.746283812055225</v>
      </c>
      <c r="AX14" s="102" t="e">
        <f ca="true">+IF(AND(ISNUMBER(OFFSET('Sanitation Data'!$I$11,0,10*ROW('Sanitation Data'!I8))),'Data Summary'!DM14="Yes"),OFFSET('Sanitation Data'!$I$11,0,10*ROW('Sanitation Data'!I8)),NA())</f>
        <v>#N/A</v>
      </c>
      <c r="AY14" s="102">
        <f ca="true">+IF(AND(ISNUMBER(OFFSET('Sanitation Data'!$I$12,0,10*ROW('Sanitation Data'!I8))),'Data Summary'!DN14="Yes"),OFFSET('Sanitation Data'!$I$12,0,10*ROW('Sanitation Data'!I8)),NA())</f>
        <v>83.070239279074215</v>
      </c>
      <c r="AZ14" s="103">
        <f ca="true">+IF(AND(ISNUMBER(OFFSET('Hygiene Data'!$D$5,0,10*ROW('Hygiene Data'!D8))),'Data Summary'!DO14="Yes"),OFFSET('Hygiene Data'!$D$5,0,10*ROW('Hygiene Data'!D8)),NA())</f>
        <v>82.529399999999995</v>
      </c>
      <c r="BA14" s="103">
        <f ca="true">+IF(AND(ISNUMBER(OFFSET('Hygiene Data'!$D$7,0,10*ROW('Hygiene Data'!D8))),'Data Summary'!DP14="Yes"),OFFSET('Hygiene Data'!$D$7,0,10*ROW('Hygiene Data'!D8)),NA())</f>
        <v>72.922060000000002</v>
      </c>
      <c r="BB14" s="103" t="e">
        <f ca="true">+IF(AND(ISNUMBER(OFFSET('Hygiene Data'!$D$9,0,10*ROW('Hygiene Data'!D8))),'Data Summary'!DQ14="Yes"),OFFSET('Hygiene Data'!$D$9,0,10*ROW('Hygiene Data'!D8)),NA())</f>
        <v>#N/A</v>
      </c>
      <c r="BC14" s="103">
        <f ca="true">+IF(AND(ISNUMBER(OFFSET('Hygiene Data'!$E$5,0,10*ROW('Hygiene Data'!E8))),'Data Summary'!DR14="Yes"),OFFSET('Hygiene Data'!$E$5,0,10*ROW('Hygiene Data'!E8)),NA())</f>
        <v>92.115489999999994</v>
      </c>
      <c r="BD14" s="103">
        <f ca="true">+IF(AND(ISNUMBER(OFFSET('Hygiene Data'!$E$7,0,10*ROW('Hygiene Data'!E8))),'Data Summary'!DS14="Yes"),OFFSET('Hygiene Data'!$E$7,0,10*ROW('Hygiene Data'!E8)),NA())</f>
        <v>83.934849999999997</v>
      </c>
      <c r="BE14" s="103" t="e">
        <f ca="true">+IF(AND(ISNUMBER(OFFSET('Hygiene Data'!$E$9,0,10*ROW('Hygiene Data'!E8))),'Data Summary'!DT14="Yes"),OFFSET('Hygiene Data'!$E$9,0,10*ROW('Hygiene Data'!E8)),NA())</f>
        <v>#N/A</v>
      </c>
      <c r="BF14" s="103">
        <f ca="true">+IF(AND(ISNUMBER(OFFSET('Hygiene Data'!$F$5,0,10*ROW('Hygiene Data'!F8))),'Data Summary'!DU14="Yes"),OFFSET('Hygiene Data'!$F$5,0,10*ROW('Hygiene Data'!F8)),NA())</f>
        <v>71.345280000000002</v>
      </c>
      <c r="BG14" s="103">
        <f ca="true">+IF(AND(ISNUMBER(OFFSET('Hygiene Data'!$F$7,0,10*ROW('Hygiene Data'!F8))),'Data Summary'!DV14="Yes"),OFFSET('Hygiene Data'!$F$7,0,10*ROW('Hygiene Data'!F8)),NA())</f>
        <v>60.073419999999999</v>
      </c>
      <c r="BH14" s="103" t="e">
        <f ca="true">+IF(AND(ISNUMBER(OFFSET('Hygiene Data'!$F$9,0,10*ROW('Hygiene Data'!F8))),'Data Summary'!DW14="Yes"),OFFSET('Hygiene Data'!$F$9,0,10*ROW('Hygiene Data'!F8)),NA())</f>
        <v>#N/A</v>
      </c>
      <c r="BI14" s="103">
        <f ca="true">+IF(AND(ISNUMBER(OFFSET('Hygiene Data'!$G$5,0,10*ROW('Hygiene Data'!G8))),'Data Summary'!DX14="Yes"),OFFSET('Hygiene Data'!$G$5,0,10*ROW('Hygiene Data'!G8)),NA())</f>
        <v>81.351349999999996</v>
      </c>
      <c r="BJ14" s="103">
        <f ca="true">+IF(AND(ISNUMBER(OFFSET('Hygiene Data'!$G$7,0,10*ROW('Hygiene Data'!G8))),'Data Summary'!DY14="Yes"),OFFSET('Hygiene Data'!$G$7,0,10*ROW('Hygiene Data'!G8)),NA())</f>
        <v>72.113020000000006</v>
      </c>
      <c r="BK14" s="103" t="e">
        <f ca="true">+IF(AND(ISNUMBER(OFFSET('Hygiene Data'!$G$9,0,10*ROW('Hygiene Data'!G8))),'Data Summary'!DZ14="Yes"),OFFSET('Hygiene Data'!$G$9,0,10*ROW('Hygiene Data'!G8)),NA())</f>
        <v>#N/A</v>
      </c>
      <c r="BL14" s="103">
        <f ca="true">+IF(AND(ISNUMBER(OFFSET('Hygiene Data'!$H$5,0,10*ROW('Hygiene Data'!H8))),'Data Summary'!EA14="Yes"),OFFSET('Hygiene Data'!$H$5,0,10*ROW('Hygiene Data'!H8)),NA())</f>
        <v>83.729429999999994</v>
      </c>
      <c r="BM14" s="103">
        <f ca="true">+IF(AND(ISNUMBER(OFFSET('Hygiene Data'!$H$7,0,10*ROW('Hygiene Data'!H8))),'Data Summary'!EB14="Yes"),OFFSET('Hygiene Data'!$H$7,0,10*ROW('Hygiene Data'!H8)),NA())</f>
        <v>73.560329999999993</v>
      </c>
      <c r="BN14" s="103" t="e">
        <f ca="true">+IF(AND(ISNUMBER(OFFSET('Hygiene Data'!$H$9,0,10*ROW('Hygiene Data'!H8))),'Data Summary'!EC14="Yes"),OFFSET('Hygiene Data'!$H$9,0,10*ROW('Hygiene Data'!H8)),NA())</f>
        <v>#N/A</v>
      </c>
      <c r="BO14" s="103">
        <f ca="true">+IF(AND(ISNUMBER(OFFSET('Hygiene Data'!$I$5,0,10*ROW('Hygiene Data'!I8))),'Data Summary'!ED14="Yes"),OFFSET('Hygiene Data'!$I$5,0,10*ROW('Hygiene Data'!I8)),NA())</f>
        <v>86.520039999999995</v>
      </c>
      <c r="BP14" s="103">
        <f ca="true">+IF(AND(ISNUMBER(OFFSET('Hygiene Data'!$I$7,0,10*ROW('Hygiene Data'!I8))),'Data Summary'!EE14="Yes"),OFFSET('Hygiene Data'!$I$7,0,10*ROW('Hygiene Data'!I8)),NA())</f>
        <v>77.758070000000004</v>
      </c>
      <c r="BQ14" s="103" t="e">
        <f ca="true">+IF(AND(ISNUMBER(OFFSET('Hygiene Data'!$I$9,0,10*ROW('Hygiene Data'!I8))),'Data Summary'!EF14="Yes"),OFFSET('Hygiene Data'!$I$9,0,10*ROW('Hygiene Data'!I8)),NA())</f>
        <v>#N/A</v>
      </c>
    </row>
    <row xmlns:x14ac="http://schemas.microsoft.com/office/spreadsheetml/2009/9/ac" r="15" x14ac:dyDescent="0.2">
      <c r="A15" s="355" t="str">
        <f ca="true">+RIGHT('Data Summary'!A15,LEN('Data Summary'!A15)-9)</f>
        <v>INEI</v>
      </c>
      <c r="B15" s="38" t="str">
        <f ca="true">+IF(ISTEXT('Data Summary'!B15),'Data Summary'!B15,"")</f>
        <v>Survey</v>
      </c>
      <c r="C15" s="354">
        <f ca="true">+VALUE('Data Summary'!C15)</f>
        <v>2019</v>
      </c>
      <c r="D15" s="101">
        <f ca="true">+IF(AND(ISNUMBER(OFFSET('Water Data'!$D$4,0,10*ROW('Water Data'!D9))),'Data Summary'!BS15="Yes"),100-OFFSET('Water Data'!$D$4,0,10*ROW('Water Data'!D9)),NA())</f>
        <v>97.307270000000003</v>
      </c>
      <c r="E15" s="101">
        <f ca="true">+IF(AND(ISNUMBER(OFFSET('Water Data'!$D$6,0,10*ROW('Water Data'!D9))),'Data Summary'!BT15="Yes"),OFFSET('Water Data'!$D$6,0,10*ROW('Water Data'!D9)),NA())</f>
        <v>82.54213</v>
      </c>
      <c r="F15" s="101">
        <f ca="true">+IF(AND(ISNUMBER(OFFSET('Water Data'!$D$9,0,10*ROW('Water Data'!D9))),'Data Summary'!BU15="Yes"),OFFSET('Water Data'!$D$9,0,10*ROW('Water Data'!D9)),NA())</f>
        <v>69.691829999999996</v>
      </c>
      <c r="G15" s="101">
        <f ca="true">+IF(AND(ISNUMBER(OFFSET('Water Data'!$E$4,0,10*ROW('Water Data'!E9))),'Data Summary'!BV15="Yes"),100-OFFSET('Water Data'!$E$4,0,10*ROW('Water Data'!E9)),NA())</f>
        <v>97.52928</v>
      </c>
      <c r="H15" s="101">
        <f ca="true">+IF(AND(ISNUMBER(OFFSET('Water Data'!$E$6,0,10*ROW('Water Data'!E9))),'Data Summary'!BW15="Yes"),OFFSET('Water Data'!$E$6,0,10*ROW('Water Data'!E9)),NA())</f>
        <v>93.667630000000003</v>
      </c>
      <c r="I15" s="101">
        <f ca="true">+IF(AND(ISNUMBER(OFFSET('Water Data'!$E$9,0,10*ROW('Water Data'!E9))),'Data Summary'!BX15="Yes"),OFFSET('Water Data'!$E$9,0,10*ROW('Water Data'!E9)),NA())</f>
        <v>76.573939999999993</v>
      </c>
      <c r="J15" s="101">
        <f ca="true">+IF(AND(ISNUMBER(OFFSET('Water Data'!$F$4,0,10*ROW('Water Data'!F9))),'Data Summary'!BY15="Yes"),100-OFFSET('Water Data'!$F$4,0,10*ROW('Water Data'!F9)),NA())</f>
        <v>97.041420000000002</v>
      </c>
      <c r="K15" s="101">
        <f ca="true">+IF(AND(ISNUMBER(OFFSET('Water Data'!$F$6,0,10*ROW('Water Data'!F9))),'Data Summary'!BZ15="Yes"),OFFSET('Water Data'!$F$6,0,10*ROW('Water Data'!F9)),NA())</f>
        <v>69.219815000000011</v>
      </c>
      <c r="L15" s="101">
        <f ca="true">+IF(AND(ISNUMBER(OFFSET('Water Data'!$F$9,0,10*ROW('Water Data'!F9))),'Data Summary'!CA15="Yes"),OFFSET('Water Data'!$F$9,0,10*ROW('Water Data'!F9)),NA())</f>
        <v>61.450800000000001</v>
      </c>
      <c r="M15" s="101">
        <f ca="true">+IF(AND(ISNUMBER(OFFSET('Water Data'!$G$4,0,10*ROW('Water Data'!G9))),'Data Summary'!CB15="Yes"),100-OFFSET('Water Data'!$G$4,0,10*ROW('Water Data'!G9)),NA())</f>
        <v>96.170839999999998</v>
      </c>
      <c r="N15" s="101">
        <f ca="true">+IF(AND(ISNUMBER(OFFSET('Water Data'!$G$6,0,10*ROW('Water Data'!G9))),'Data Summary'!CC15="Yes"),OFFSET('Water Data'!$G$6,0,10*ROW('Water Data'!G9)),NA())</f>
        <v>83.03878499999999</v>
      </c>
      <c r="O15" s="101">
        <f ca="true">+IF(AND(ISNUMBER(OFFSET('Water Data'!$G$9,0,10*ROW('Water Data'!G9))),'Data Summary'!CD15="Yes"),OFFSET('Water Data'!$G$9,0,10*ROW('Water Data'!G9)),NA())</f>
        <v>69.145799999999994</v>
      </c>
      <c r="P15" s="101">
        <f ca="true">+IF(AND(ISNUMBER(OFFSET('Water Data'!$H$4,0,10*ROW('Water Data'!H9))),'Data Summary'!CE15="Yes"),100-OFFSET('Water Data'!$H$4,0,10*ROW('Water Data'!H9)),NA())</f>
        <v>98.103290000000001</v>
      </c>
      <c r="Q15" s="101">
        <f ca="true">+IF(AND(ISNUMBER(OFFSET('Water Data'!$H$6,0,10*ROW('Water Data'!H9))),'Data Summary'!CF15="Yes"),OFFSET('Water Data'!$H$6,0,10*ROW('Water Data'!H9)),NA())</f>
        <v>81.878429999999994</v>
      </c>
      <c r="R15" s="101">
        <f ca="true">+IF(AND(ISNUMBER(OFFSET('Water Data'!$H$9,0,10*ROW('Water Data'!H9))),'Data Summary'!CG15="Yes"),OFFSET('Water Data'!$H$9,0,10*ROW('Water Data'!H9)),NA())</f>
        <v>70.612430000000003</v>
      </c>
      <c r="S15" s="101">
        <f ca="true">+IF(AND(ISNUMBER(OFFSET('Water Data'!$I$4,0,10*ROW('Water Data'!I9))),'Data Summary'!CH15="Yes"),100-OFFSET('Water Data'!$I$4,0,10*ROW('Water Data'!I9)),NA())</f>
        <v>98.048950000000005</v>
      </c>
      <c r="T15" s="101">
        <f ca="true">+IF(AND(ISNUMBER(OFFSET('Water Data'!$I$6,0,10*ROW('Water Data'!I9))),'Data Summary'!CI15="Yes"),OFFSET('Water Data'!$I$6,0,10*ROW('Water Data'!I9)),NA())</f>
        <v>86.041149999999988</v>
      </c>
      <c r="U15" s="101">
        <f ca="true">+IF(AND(ISNUMBER(OFFSET('Water Data'!$I$9,0,10*ROW('Water Data'!I9))),'Data Summary'!CJ15="Yes"),OFFSET('Water Data'!$I$9,0,10*ROW('Water Data'!I9)),NA())</f>
        <v>71.904929999999993</v>
      </c>
      <c r="V15" s="102">
        <f ca="true">+IF(AND(ISNUMBER(OFFSET('Sanitation Data'!$D$4,0,10*ROW('Sanitation Data'!D9))),'Data Summary'!CK15="Yes"),100-OFFSET('Sanitation Data'!$D$4,0,10*ROW('Sanitation Data'!D9)),NA())</f>
        <v>99.501350000000002</v>
      </c>
      <c r="W15" s="102">
        <f ca="true">+IF(AND(ISNUMBER(OFFSET('Sanitation Data'!$D$6,0,10*ROW('Sanitation Data'!D9))),'Data Summary'!CL15="Yes"),OFFSET('Sanitation Data'!$D$6,0,10*ROW('Sanitation Data'!D9)),NA())</f>
        <v>95.133145000000013</v>
      </c>
      <c r="X15" s="102">
        <f ca="true">+IF(AND(ISNUMBER(OFFSET('Sanitation Data'!$D$10,0,10*ROW('Sanitation Data'!D9))),'Data Summary'!CM15="Yes"),OFFSET('Sanitation Data'!$D$10,0,10*ROW('Sanitation Data'!D9)),NA())</f>
        <v>85.087038905124757</v>
      </c>
      <c r="Y15" s="102">
        <f ca="true">+IF(AND(ISNUMBER(OFFSET('Sanitation Data'!$D$11,0,10*ROW('Sanitation Data'!D9))),'Data Summary'!CN15="Yes"),OFFSET('Sanitation Data'!$D$11,0,10*ROW('Sanitation Data'!D9)),NA())</f>
        <v>76.967184999999986</v>
      </c>
      <c r="Z15" s="102">
        <f ca="true">+IF(AND(ISNUMBER(OFFSET('Sanitation Data'!$D$12,0,10*ROW('Sanitation Data'!D9))),'Data Summary'!CO15="Yes"),OFFSET('Sanitation Data'!$D$12,0,10*ROW('Sanitation Data'!D9)),NA())</f>
        <v>80.226154986773196</v>
      </c>
      <c r="AA15" s="102">
        <f ca="true">+IF(AND(ISNUMBER(OFFSET('Sanitation Data'!$E$4,0,10*ROW('Sanitation Data'!E9))),'Data Summary'!CP15="Yes"),100-OFFSET('Sanitation Data'!$E$4,0,10*ROW('Sanitation Data'!E9)),NA())</f>
        <v>99.945099999999996</v>
      </c>
      <c r="AB15" s="102">
        <f ca="true">+IF(AND(ISNUMBER(OFFSET('Sanitation Data'!$E$6,0,10*ROW('Sanitation Data'!E9))),'Data Summary'!CQ15="Yes"),OFFSET('Sanitation Data'!$E$6,0,10*ROW('Sanitation Data'!E9)),NA())</f>
        <v>97.199844999999996</v>
      </c>
      <c r="AC15" s="102">
        <f ca="true">+IF(AND(ISNUMBER(OFFSET('Sanitation Data'!$E$10,0,10*ROW('Sanitation Data'!E9))),'Data Summary'!CR15="Yes"),OFFSET('Sanitation Data'!$E$10,0,10*ROW('Sanitation Data'!E9)),NA())</f>
        <v>90.279705608576251</v>
      </c>
      <c r="AD15" s="102">
        <f ca="true">+IF(AND(ISNUMBER(OFFSET('Sanitation Data'!$E$11,0,10*ROW('Sanitation Data'!E9))),'Data Summary'!CS15="Yes"),OFFSET('Sanitation Data'!$E$11,0,10*ROW('Sanitation Data'!E9)),NA())</f>
        <v>79.310034999999999</v>
      </c>
      <c r="AE15" s="102">
        <f ca="true">+IF(AND(ISNUMBER(OFFSET('Sanitation Data'!$E$12,0,10*ROW('Sanitation Data'!E9))),'Data Summary'!CT15="Yes"),OFFSET('Sanitation Data'!$E$12,0,10*ROW('Sanitation Data'!E9)),NA())</f>
        <v>86.198114504710972</v>
      </c>
      <c r="AF15" s="102">
        <f ca="true">+IF(AND(ISNUMBER(OFFSET('Sanitation Data'!$F$4,0,10*ROW('Sanitation Data'!F9))),'Data Summary'!CU15="Yes"),100-OFFSET('Sanitation Data'!$F$4,0,10*ROW('Sanitation Data'!F9)),NA())</f>
        <v>98.969980000000007</v>
      </c>
      <c r="AG15" s="102">
        <f ca="true">+IF(AND(ISNUMBER(OFFSET('Sanitation Data'!$F$6,0,10*ROW('Sanitation Data'!F9))),'Data Summary'!CV15="Yes"),OFFSET('Sanitation Data'!$F$6,0,10*ROW('Sanitation Data'!F9)),NA())</f>
        <v>92.658344999999997</v>
      </c>
      <c r="AH15" s="102">
        <f ca="true">+IF(AND(ISNUMBER(OFFSET('Sanitation Data'!$F$10,0,10*ROW('Sanitation Data'!F9))),'Data Summary'!CW15="Yes"),OFFSET('Sanitation Data'!$F$10,0,10*ROW('Sanitation Data'!F9)),NA())</f>
        <v>78.38970846059452</v>
      </c>
      <c r="AI15" s="102">
        <f ca="true">+IF(AND(ISNUMBER(OFFSET('Sanitation Data'!$F$11,0,10*ROW('Sanitation Data'!F9))),'Data Summary'!CX15="Yes"),OFFSET('Sanitation Data'!$F$11,0,10*ROW('Sanitation Data'!F9)),NA())</f>
        <v>74.161734999999993</v>
      </c>
      <c r="AJ15" s="102">
        <f ca="true">+IF(AND(ISNUMBER(OFFSET('Sanitation Data'!$F$12,0,10*ROW('Sanitation Data'!F9))),'Data Summary'!CY15="Yes"),OFFSET('Sanitation Data'!$F$12,0,10*ROW('Sanitation Data'!F9)),NA())</f>
        <v>72.278413161349135</v>
      </c>
      <c r="AK15" s="102">
        <f ca="true">+IF(AND(ISNUMBER(OFFSET('Sanitation Data'!$G$4,0,10*ROW('Sanitation Data'!G9))),'Data Summary'!CZ15="Yes"),100-OFFSET('Sanitation Data'!$G$4,0,10*ROW('Sanitation Data'!G9)),NA())</f>
        <v>99.386349999999993</v>
      </c>
      <c r="AL15" s="102">
        <f ca="true">+IF(AND(ISNUMBER(OFFSET('Sanitation Data'!$G$6,0,10*ROW('Sanitation Data'!G9))),'Data Summary'!DA15="Yes"),OFFSET('Sanitation Data'!$G$6,0,10*ROW('Sanitation Data'!G9)),NA())</f>
        <v>93.777619999999999</v>
      </c>
      <c r="AM15" s="102">
        <f ca="true">+IF(AND(ISNUMBER(OFFSET('Sanitation Data'!$G$10,0,10*ROW('Sanitation Data'!G9))),'Data Summary'!DB15="Yes"),OFFSET('Sanitation Data'!$G$10,0,10*ROW('Sanitation Data'!G9)),NA())</f>
        <v>83.093096474923968</v>
      </c>
      <c r="AN15" s="102">
        <f ca="true">+IF(AND(ISNUMBER(OFFSET('Sanitation Data'!$G$11,0,10*ROW('Sanitation Data'!G9))),'Data Summary'!DC15="Yes"),OFFSET('Sanitation Data'!$G$11,0,10*ROW('Sanitation Data'!G9)),NA())</f>
        <v>63.168869999999998</v>
      </c>
      <c r="AO15" s="102">
        <f ca="true">+IF(AND(ISNUMBER(OFFSET('Sanitation Data'!$G$12,0,10*ROW('Sanitation Data'!G9))),'Data Summary'!DD15="Yes"),OFFSET('Sanitation Data'!$G$12,0,10*ROW('Sanitation Data'!G9)),NA())</f>
        <v>83.093096474923968</v>
      </c>
      <c r="AP15" s="102">
        <f ca="true">+IF(AND(ISNUMBER(OFFSET('Sanitation Data'!$H$4,0,10*ROW('Sanitation Data'!H9))),'Data Summary'!DE15="Yes"),100-OFFSET('Sanitation Data'!$H$4,0,10*ROW('Sanitation Data'!H9)),NA())</f>
        <v>99.565809999999999</v>
      </c>
      <c r="AQ15" s="102">
        <f ca="true">+IF(AND(ISNUMBER(OFFSET('Sanitation Data'!$H$6,0,10*ROW('Sanitation Data'!H9))),'Data Summary'!DF15="Yes"),OFFSET('Sanitation Data'!$H$6,0,10*ROW('Sanitation Data'!H9)),NA())</f>
        <v>96.195149999999998</v>
      </c>
      <c r="AR15" s="102">
        <f ca="true">+IF(AND(ISNUMBER(OFFSET('Sanitation Data'!$H$10,0,10*ROW('Sanitation Data'!H9))),'Data Summary'!DG15="Yes"),OFFSET('Sanitation Data'!$H$10,0,10*ROW('Sanitation Data'!H9)),NA())</f>
        <v>87.015003028333908</v>
      </c>
      <c r="AS15" s="102">
        <f ca="true">+IF(AND(ISNUMBER(OFFSET('Sanitation Data'!$H$11,0,10*ROW('Sanitation Data'!H9))),'Data Summary'!DH15="Yes"),OFFSET('Sanitation Data'!$H$11,0,10*ROW('Sanitation Data'!H9)),NA())</f>
        <v>85.968924999999999</v>
      </c>
      <c r="AT15" s="102">
        <f ca="true">+IF(AND(ISNUMBER(OFFSET('Sanitation Data'!$H$12,0,10*ROW('Sanitation Data'!H9))),'Data Summary'!DI15="Yes"),OFFSET('Sanitation Data'!$H$12,0,10*ROW('Sanitation Data'!H9)),NA())</f>
        <v>77.764692598510536</v>
      </c>
      <c r="AU15" s="102">
        <f ca="true">+IF(AND(ISNUMBER(OFFSET('Sanitation Data'!$I$4,0,10*ROW('Sanitation Data'!I9))),'Data Summary'!DJ15="Yes"),100-OFFSET('Sanitation Data'!$I$4,0,10*ROW('Sanitation Data'!I9)),NA())</f>
        <v>99.68074</v>
      </c>
      <c r="AV15" s="102">
        <f ca="true">+IF(AND(ISNUMBER(OFFSET('Sanitation Data'!$I$6,0,10*ROW('Sanitation Data'!I9))),'Data Summary'!DK15="Yes"),OFFSET('Sanitation Data'!$I$6,0,10*ROW('Sanitation Data'!I9)),NA())</f>
        <v>96.488114999999993</v>
      </c>
      <c r="AW15" s="102">
        <f ca="true">+IF(AND(ISNUMBER(OFFSET('Sanitation Data'!$I$10,0,10*ROW('Sanitation Data'!I9))),'Data Summary'!DL15="Yes"),OFFSET('Sanitation Data'!$I$10,0,10*ROW('Sanitation Data'!I9)),NA())</f>
        <v>87.179497403893777</v>
      </c>
      <c r="AX15" s="102">
        <f ca="true">+IF(AND(ISNUMBER(OFFSET('Sanitation Data'!$I$11,0,10*ROW('Sanitation Data'!I9))),'Data Summary'!DM15="Yes"),OFFSET('Sanitation Data'!$I$11,0,10*ROW('Sanitation Data'!I9)),NA())</f>
        <v>85.968924999999999</v>
      </c>
      <c r="AY15" s="102">
        <f ca="true">+IF(AND(ISNUMBER(OFFSET('Sanitation Data'!$I$12,0,10*ROW('Sanitation Data'!I9))),'Data Summary'!DN15="Yes"),OFFSET('Sanitation Data'!$I$12,0,10*ROW('Sanitation Data'!I9)),NA())</f>
        <v>79.903856224201803</v>
      </c>
      <c r="AZ15" s="103">
        <f ca="true">+IF(AND(ISNUMBER(OFFSET('Hygiene Data'!$D$5,0,10*ROW('Hygiene Data'!D9))),'Data Summary'!DO15="Yes"),OFFSET('Hygiene Data'!$D$5,0,10*ROW('Hygiene Data'!D9)),NA())</f>
        <v>84.18271</v>
      </c>
      <c r="BA15" s="103">
        <f ca="true">+IF(AND(ISNUMBER(OFFSET('Hygiene Data'!$D$7,0,10*ROW('Hygiene Data'!D9))),'Data Summary'!DP15="Yes"),OFFSET('Hygiene Data'!$D$7,0,10*ROW('Hygiene Data'!D9)),NA())</f>
        <v>75.167050000000003</v>
      </c>
      <c r="BB15" s="103" t="e">
        <f ca="true">+IF(AND(ISNUMBER(OFFSET('Hygiene Data'!$D$9,0,10*ROW('Hygiene Data'!D9))),'Data Summary'!DQ15="Yes"),OFFSET('Hygiene Data'!$D$9,0,10*ROW('Hygiene Data'!D9)),NA())</f>
        <v>#N/A</v>
      </c>
      <c r="BC15" s="103">
        <f ca="true">+IF(AND(ISNUMBER(OFFSET('Hygiene Data'!$E$5,0,10*ROW('Hygiene Data'!E9))),'Data Summary'!DR15="Yes"),OFFSET('Hygiene Data'!$E$5,0,10*ROW('Hygiene Data'!E9)),NA())</f>
        <v>93.027090000000001</v>
      </c>
      <c r="BD15" s="103">
        <f ca="true">+IF(AND(ISNUMBER(OFFSET('Hygiene Data'!$E$7,0,10*ROW('Hygiene Data'!E9))),'Data Summary'!DS15="Yes"),OFFSET('Hygiene Data'!$E$7,0,10*ROW('Hygiene Data'!E9)),NA())</f>
        <v>85.834549999999993</v>
      </c>
      <c r="BE15" s="103" t="e">
        <f ca="true">+IF(AND(ISNUMBER(OFFSET('Hygiene Data'!$E$9,0,10*ROW('Hygiene Data'!E9))),'Data Summary'!DT15="Yes"),OFFSET('Hygiene Data'!$E$9,0,10*ROW('Hygiene Data'!E9)),NA())</f>
        <v>#N/A</v>
      </c>
      <c r="BF15" s="103">
        <f ca="true">+IF(AND(ISNUMBER(OFFSET('Hygiene Data'!$F$5,0,10*ROW('Hygiene Data'!F9))),'Data Summary'!DU15="Yes"),OFFSET('Hygiene Data'!$F$5,0,10*ROW('Hygiene Data'!F9)),NA())</f>
        <v>73.591939999999994</v>
      </c>
      <c r="BG15" s="103">
        <f ca="true">+IF(AND(ISNUMBER(OFFSET('Hygiene Data'!$F$7,0,10*ROW('Hygiene Data'!F9))),'Data Summary'!DV15="Yes"),OFFSET('Hygiene Data'!$F$7,0,10*ROW('Hygiene Data'!F9)),NA())</f>
        <v>62.393160000000002</v>
      </c>
      <c r="BH15" s="103" t="e">
        <f ca="true">+IF(AND(ISNUMBER(OFFSET('Hygiene Data'!$F$9,0,10*ROW('Hygiene Data'!F9))),'Data Summary'!DW15="Yes"),OFFSET('Hygiene Data'!$F$9,0,10*ROW('Hygiene Data'!F9)),NA())</f>
        <v>#N/A</v>
      </c>
      <c r="BI15" s="103">
        <f ca="true">+IF(AND(ISNUMBER(OFFSET('Hygiene Data'!$G$5,0,10*ROW('Hygiene Data'!G9))),'Data Summary'!DX15="Yes"),OFFSET('Hygiene Data'!$G$5,0,10*ROW('Hygiene Data'!G9)),NA())</f>
        <v>83.259699999999995</v>
      </c>
      <c r="BJ15" s="103">
        <f ca="true">+IF(AND(ISNUMBER(OFFSET('Hygiene Data'!$G$7,0,10*ROW('Hygiene Data'!G9))),'Data Summary'!DY15="Yes"),OFFSET('Hygiene Data'!$G$7,0,10*ROW('Hygiene Data'!G9)),NA())</f>
        <v>74.079530000000005</v>
      </c>
      <c r="BK15" s="103" t="e">
        <f ca="true">+IF(AND(ISNUMBER(OFFSET('Hygiene Data'!$G$9,0,10*ROW('Hygiene Data'!G9))),'Data Summary'!DZ15="Yes"),OFFSET('Hygiene Data'!$G$9,0,10*ROW('Hygiene Data'!G9)),NA())</f>
        <v>#N/A</v>
      </c>
      <c r="BL15" s="103">
        <f ca="true">+IF(AND(ISNUMBER(OFFSET('Hygiene Data'!$H$5,0,10*ROW('Hygiene Data'!H9))),'Data Summary'!EA15="Yes"),OFFSET('Hygiene Data'!$H$5,0,10*ROW('Hygiene Data'!H9)),NA())</f>
        <v>85.351920000000007</v>
      </c>
      <c r="BM15" s="103">
        <f ca="true">+IF(AND(ISNUMBER(OFFSET('Hygiene Data'!$H$7,0,10*ROW('Hygiene Data'!H9))),'Data Summary'!EB15="Yes"),OFFSET('Hygiene Data'!$H$7,0,10*ROW('Hygiene Data'!H9)),NA())</f>
        <v>76.508229999999998</v>
      </c>
      <c r="BN15" s="103" t="e">
        <f ca="true">+IF(AND(ISNUMBER(OFFSET('Hygiene Data'!$H$9,0,10*ROW('Hygiene Data'!H9))),'Data Summary'!EC15="Yes"),OFFSET('Hygiene Data'!$H$9,0,10*ROW('Hygiene Data'!H9)),NA())</f>
        <v>#N/A</v>
      </c>
      <c r="BO15" s="103">
        <f ca="true">+IF(AND(ISNUMBER(OFFSET('Hygiene Data'!$I$5,0,10*ROW('Hygiene Data'!I9))),'Data Summary'!ED15="Yes"),OFFSET('Hygiene Data'!$I$5,0,10*ROW('Hygiene Data'!I9)),NA())</f>
        <v>87.690669999999997</v>
      </c>
      <c r="BP15" s="103">
        <f ca="true">+IF(AND(ISNUMBER(OFFSET('Hygiene Data'!$I$7,0,10*ROW('Hygiene Data'!I9))),'Data Summary'!EE15="Yes"),OFFSET('Hygiene Data'!$I$7,0,10*ROW('Hygiene Data'!I9)),NA())</f>
        <v>79.460800000000006</v>
      </c>
      <c r="BQ15" s="103" t="e">
        <f ca="true">+IF(AND(ISNUMBER(OFFSET('Hygiene Data'!$I$9,0,10*ROW('Hygiene Data'!I9))),'Data Summary'!EF15="Yes"),OFFSET('Hygiene Data'!$I$9,0,10*ROW('Hygiene Data'!I9)),NA())</f>
        <v>#N/A</v>
      </c>
    </row>
    <row xmlns:x14ac="http://schemas.microsoft.com/office/spreadsheetml/2009/9/ac" r="16" x14ac:dyDescent="0.2">
      <c r="A16" s="355" t="str">
        <f ca="true">+RIGHT('Data Summary'!A16,LEN('Data Summary'!A16)-9)</f>
        <v>LLECE</v>
      </c>
      <c r="B16" s="38" t="str">
        <f ca="true">+IF(ISTEXT('Data Summary'!B16),'Data Summary'!B16,"")</f>
        <v>Survey</v>
      </c>
      <c r="C16" s="354">
        <f ca="true">+VALUE('Data Summary'!C16)</f>
        <v>2019</v>
      </c>
      <c r="D16" s="101" t="e">
        <f ca="true">+IF(AND(ISNUMBER(OFFSET('Water Data'!$D$4,0,10*ROW('Water Data'!D10))),'Data Summary'!BS16="Yes"),100-OFFSET('Water Data'!$D$4,0,10*ROW('Water Data'!D10)),NA())</f>
        <v>#N/A</v>
      </c>
      <c r="E16" s="101">
        <f ca="true">+IF(AND(ISNUMBER(OFFSET('Water Data'!$D$6,0,10*ROW('Water Data'!D10))),'Data Summary'!BT16="Yes"),OFFSET('Water Data'!$D$6,0,10*ROW('Water Data'!D10)),NA())</f>
        <v>86.36363636363636</v>
      </c>
      <c r="F16" s="101" t="e">
        <f ca="true">+IF(AND(ISNUMBER(OFFSET('Water Data'!$D$9,0,10*ROW('Water Data'!D10))),'Data Summary'!BU16="Yes"),OFFSET('Water Data'!$D$9,0,10*ROW('Water Data'!D10)),NA())</f>
        <v>#N/A</v>
      </c>
      <c r="G16" s="101" t="e">
        <f ca="true">+IF(AND(ISNUMBER(OFFSET('Water Data'!$E$4,0,10*ROW('Water Data'!E10))),'Data Summary'!BV16="Yes"),100-OFFSET('Water Data'!$E$4,0,10*ROW('Water Data'!E10)),NA())</f>
        <v>#N/A</v>
      </c>
      <c r="H16" s="101">
        <f ca="true">+IF(AND(ISNUMBER(OFFSET('Water Data'!$E$6,0,10*ROW('Water Data'!E10))),'Data Summary'!BW16="Yes"),OFFSET('Water Data'!$E$6,0,10*ROW('Water Data'!E10)),NA())</f>
        <v>94.560669456066947</v>
      </c>
      <c r="I16" s="101" t="e">
        <f ca="true">+IF(AND(ISNUMBER(OFFSET('Water Data'!$E$9,0,10*ROW('Water Data'!E10))),'Data Summary'!BX16="Yes"),OFFSET('Water Data'!$E$9,0,10*ROW('Water Data'!E10)),NA())</f>
        <v>#N/A</v>
      </c>
      <c r="J16" s="101" t="e">
        <f ca="true">+IF(AND(ISNUMBER(OFFSET('Water Data'!$F$4,0,10*ROW('Water Data'!F10))),'Data Summary'!BY16="Yes"),100-OFFSET('Water Data'!$F$4,0,10*ROW('Water Data'!F10)),NA())</f>
        <v>#N/A</v>
      </c>
      <c r="K16" s="101" t="e">
        <f ca="true">+IF(AND(ISNUMBER(OFFSET('Water Data'!$F$6,0,10*ROW('Water Data'!F10))),'Data Summary'!BZ16="Yes"),OFFSET('Water Data'!$F$6,0,10*ROW('Water Data'!F10)),NA())</f>
        <v>#N/A</v>
      </c>
      <c r="L16" s="101" t="e">
        <f ca="true">+IF(AND(ISNUMBER(OFFSET('Water Data'!$F$9,0,10*ROW('Water Data'!F10))),'Data Summary'!CA16="Yes"),OFFSET('Water Data'!$F$9,0,10*ROW('Water Data'!F10)),NA())</f>
        <v>#N/A</v>
      </c>
      <c r="M16" s="101" t="e">
        <f ca="true">+IF(AND(ISNUMBER(OFFSET('Water Data'!$G$4,0,10*ROW('Water Data'!G10))),'Data Summary'!CB16="Yes"),100-OFFSET('Water Data'!$G$4,0,10*ROW('Water Data'!G10)),NA())</f>
        <v>#N/A</v>
      </c>
      <c r="N16" s="101" t="e">
        <f ca="true">+IF(AND(ISNUMBER(OFFSET('Water Data'!$G$6,0,10*ROW('Water Data'!G10))),'Data Summary'!CC16="Yes"),OFFSET('Water Data'!$G$6,0,10*ROW('Water Data'!G10)),NA())</f>
        <v>#N/A</v>
      </c>
      <c r="O16" s="101" t="e">
        <f ca="true">+IF(AND(ISNUMBER(OFFSET('Water Data'!$G$9,0,10*ROW('Water Data'!G10))),'Data Summary'!CD16="Yes"),OFFSET('Water Data'!$G$9,0,10*ROW('Water Data'!G10)),NA())</f>
        <v>#N/A</v>
      </c>
      <c r="P16" s="101" t="e">
        <f ca="true">+IF(AND(ISNUMBER(OFFSET('Water Data'!$H$4,0,10*ROW('Water Data'!H10))),'Data Summary'!CE16="Yes"),100-OFFSET('Water Data'!$H$4,0,10*ROW('Water Data'!H10)),NA())</f>
        <v>#N/A</v>
      </c>
      <c r="Q16" s="101">
        <f ca="true">+IF(AND(ISNUMBER(OFFSET('Water Data'!$H$6,0,10*ROW('Water Data'!H10))),'Data Summary'!CF16="Yes"),OFFSET('Water Data'!$H$6,0,10*ROW('Water Data'!H10)),NA())</f>
        <v>86.36363636363636</v>
      </c>
      <c r="R16" s="101" t="e">
        <f ca="true">+IF(AND(ISNUMBER(OFFSET('Water Data'!$H$9,0,10*ROW('Water Data'!H10))),'Data Summary'!CG16="Yes"),OFFSET('Water Data'!$H$9,0,10*ROW('Water Data'!H10)),NA())</f>
        <v>#N/A</v>
      </c>
      <c r="S16" s="101" t="e">
        <f ca="true">+IF(AND(ISNUMBER(OFFSET('Water Data'!$I$4,0,10*ROW('Water Data'!I10))),'Data Summary'!CH16="Yes"),100-OFFSET('Water Data'!$I$4,0,10*ROW('Water Data'!I10)),NA())</f>
        <v>#N/A</v>
      </c>
      <c r="T16" s="101">
        <f ca="true">+IF(AND(ISNUMBER(OFFSET('Water Data'!$I$6,0,10*ROW('Water Data'!I10))),'Data Summary'!CI16="Yes"),OFFSET('Water Data'!$I$6,0,10*ROW('Water Data'!I10)),NA())</f>
        <v>91.124260355029591</v>
      </c>
      <c r="U16" s="101" t="e">
        <f ca="true">+IF(AND(ISNUMBER(OFFSET('Water Data'!$I$9,0,10*ROW('Water Data'!I10))),'Data Summary'!CJ16="Yes"),OFFSET('Water Data'!$I$9,0,10*ROW('Water Data'!I10)),NA())</f>
        <v>#N/A</v>
      </c>
      <c r="V16" s="102" t="e">
        <f ca="true">+IF(AND(ISNUMBER(OFFSET('Sanitation Data'!$D$4,0,10*ROW('Sanitation Data'!D10))),'Data Summary'!CK16="Yes"),100-OFFSET('Sanitation Data'!$D$4,0,10*ROW('Sanitation Data'!D10)),NA())</f>
        <v>#N/A</v>
      </c>
      <c r="W16" s="102" t="e">
        <f ca="true">+IF(AND(ISNUMBER(OFFSET('Sanitation Data'!$D$6,0,10*ROW('Sanitation Data'!D10))),'Data Summary'!CL16="Yes"),OFFSET('Sanitation Data'!$D$6,0,10*ROW('Sanitation Data'!D10)),NA())</f>
        <v>#N/A</v>
      </c>
      <c r="X16" s="102">
        <f ca="true">+IF(AND(ISNUMBER(OFFSET('Sanitation Data'!$D$10,0,10*ROW('Sanitation Data'!D10))),'Data Summary'!CM16="Yes"),OFFSET('Sanitation Data'!$D$10,0,10*ROW('Sanitation Data'!D10)),NA())</f>
        <v>89.860139860139867</v>
      </c>
      <c r="Y16" s="102" t="e">
        <f ca="true">+IF(AND(ISNUMBER(OFFSET('Sanitation Data'!$D$11,0,10*ROW('Sanitation Data'!D10))),'Data Summary'!CN16="Yes"),OFFSET('Sanitation Data'!$D$11,0,10*ROW('Sanitation Data'!D10)),NA())</f>
        <v>#N/A</v>
      </c>
      <c r="Z16" s="102">
        <f ca="true">+IF(AND(ISNUMBER(OFFSET('Sanitation Data'!$D$12,0,10*ROW('Sanitation Data'!D10))),'Data Summary'!CO16="Yes"),OFFSET('Sanitation Data'!$D$12,0,10*ROW('Sanitation Data'!D10)),NA())</f>
        <v>89.860139860139867</v>
      </c>
      <c r="AA16" s="102" t="e">
        <f ca="true">+IF(AND(ISNUMBER(OFFSET('Sanitation Data'!$E$4,0,10*ROW('Sanitation Data'!E10))),'Data Summary'!CP16="Yes"),100-OFFSET('Sanitation Data'!$E$4,0,10*ROW('Sanitation Data'!E10)),NA())</f>
        <v>#N/A</v>
      </c>
      <c r="AB16" s="102">
        <f ca="true">+IF(AND(ISNUMBER(OFFSET('Sanitation Data'!$E$6,0,10*ROW('Sanitation Data'!E10))),'Data Summary'!CQ16="Yes"),OFFSET('Sanitation Data'!$E$6,0,10*ROW('Sanitation Data'!E10)),NA())</f>
        <v>97.268907563025209</v>
      </c>
      <c r="AC16" s="102">
        <f ca="true">+IF(AND(ISNUMBER(OFFSET('Sanitation Data'!$E$10,0,10*ROW('Sanitation Data'!E10))),'Data Summary'!CR16="Yes"),OFFSET('Sanitation Data'!$E$10,0,10*ROW('Sanitation Data'!E10)),NA())</f>
        <v>92.016806722689068</v>
      </c>
      <c r="AD16" s="102" t="e">
        <f ca="true">+IF(AND(ISNUMBER(OFFSET('Sanitation Data'!$E$11,0,10*ROW('Sanitation Data'!E10))),'Data Summary'!CS16="Yes"),OFFSET('Sanitation Data'!$E$11,0,10*ROW('Sanitation Data'!E10)),NA())</f>
        <v>#N/A</v>
      </c>
      <c r="AE16" s="102">
        <f ca="true">+IF(AND(ISNUMBER(OFFSET('Sanitation Data'!$E$12,0,10*ROW('Sanitation Data'!E10))),'Data Summary'!CT16="Yes"),OFFSET('Sanitation Data'!$E$12,0,10*ROW('Sanitation Data'!E10)),NA())</f>
        <v>92.016806722689068</v>
      </c>
      <c r="AF16" s="102" t="e">
        <f ca="true">+IF(AND(ISNUMBER(OFFSET('Sanitation Data'!$F$4,0,10*ROW('Sanitation Data'!F10))),'Data Summary'!CU16="Yes"),100-OFFSET('Sanitation Data'!$F$4,0,10*ROW('Sanitation Data'!F10)),NA())</f>
        <v>#N/A</v>
      </c>
      <c r="AG16" s="102" t="e">
        <f ca="true">+IF(AND(ISNUMBER(OFFSET('Sanitation Data'!$F$6,0,10*ROW('Sanitation Data'!F10))),'Data Summary'!CV16="Yes"),OFFSET('Sanitation Data'!$F$6,0,10*ROW('Sanitation Data'!F10)),NA())</f>
        <v>#N/A</v>
      </c>
      <c r="AH16" s="102" t="e">
        <f ca="true">+IF(AND(ISNUMBER(OFFSET('Sanitation Data'!$F$10,0,10*ROW('Sanitation Data'!F10))),'Data Summary'!CW16="Yes"),OFFSET('Sanitation Data'!$F$10,0,10*ROW('Sanitation Data'!F10)),NA())</f>
        <v>#N/A</v>
      </c>
      <c r="AI16" s="102" t="e">
        <f ca="true">+IF(AND(ISNUMBER(OFFSET('Sanitation Data'!$F$11,0,10*ROW('Sanitation Data'!F10))),'Data Summary'!CX16="Yes"),OFFSET('Sanitation Data'!$F$11,0,10*ROW('Sanitation Data'!F10)),NA())</f>
        <v>#N/A</v>
      </c>
      <c r="AJ16" s="102" t="e">
        <f ca="true">+IF(AND(ISNUMBER(OFFSET('Sanitation Data'!$F$12,0,10*ROW('Sanitation Data'!F10))),'Data Summary'!CY16="Yes"),OFFSET('Sanitation Data'!$F$12,0,10*ROW('Sanitation Data'!F10)),NA())</f>
        <v>#N/A</v>
      </c>
      <c r="AK16" s="102" t="e">
        <f ca="true">+IF(AND(ISNUMBER(OFFSET('Sanitation Data'!$G$4,0,10*ROW('Sanitation Data'!G10))),'Data Summary'!CZ16="Yes"),100-OFFSET('Sanitation Data'!$G$4,0,10*ROW('Sanitation Data'!G10)),NA())</f>
        <v>#N/A</v>
      </c>
      <c r="AL16" s="102" t="e">
        <f ca="true">+IF(AND(ISNUMBER(OFFSET('Sanitation Data'!$G$6,0,10*ROW('Sanitation Data'!G10))),'Data Summary'!DA16="Yes"),OFFSET('Sanitation Data'!$G$6,0,10*ROW('Sanitation Data'!G10)),NA())</f>
        <v>#N/A</v>
      </c>
      <c r="AM16" s="102" t="e">
        <f ca="true">+IF(AND(ISNUMBER(OFFSET('Sanitation Data'!$G$10,0,10*ROW('Sanitation Data'!G10))),'Data Summary'!DB16="Yes"),OFFSET('Sanitation Data'!$G$10,0,10*ROW('Sanitation Data'!G10)),NA())</f>
        <v>#N/A</v>
      </c>
      <c r="AN16" s="102" t="e">
        <f ca="true">+IF(AND(ISNUMBER(OFFSET('Sanitation Data'!$G$11,0,10*ROW('Sanitation Data'!G10))),'Data Summary'!DC16="Yes"),OFFSET('Sanitation Data'!$G$11,0,10*ROW('Sanitation Data'!G10)),NA())</f>
        <v>#N/A</v>
      </c>
      <c r="AO16" s="102" t="e">
        <f ca="true">+IF(AND(ISNUMBER(OFFSET('Sanitation Data'!$G$12,0,10*ROW('Sanitation Data'!G10))),'Data Summary'!DD16="Yes"),OFFSET('Sanitation Data'!$G$12,0,10*ROW('Sanitation Data'!G10)),NA())</f>
        <v>#N/A</v>
      </c>
      <c r="AP16" s="102" t="e">
        <f ca="true">+IF(AND(ISNUMBER(OFFSET('Sanitation Data'!$H$4,0,10*ROW('Sanitation Data'!H10))),'Data Summary'!DE16="Yes"),100-OFFSET('Sanitation Data'!$H$4,0,10*ROW('Sanitation Data'!H10)),NA())</f>
        <v>#N/A</v>
      </c>
      <c r="AQ16" s="102" t="e">
        <f ca="true">+IF(AND(ISNUMBER(OFFSET('Sanitation Data'!$H$6,0,10*ROW('Sanitation Data'!H10))),'Data Summary'!DF16="Yes"),OFFSET('Sanitation Data'!$H$6,0,10*ROW('Sanitation Data'!H10)),NA())</f>
        <v>#N/A</v>
      </c>
      <c r="AR16" s="102">
        <f ca="true">+IF(AND(ISNUMBER(OFFSET('Sanitation Data'!$H$10,0,10*ROW('Sanitation Data'!H10))),'Data Summary'!DG16="Yes"),OFFSET('Sanitation Data'!$H$10,0,10*ROW('Sanitation Data'!H10)),NA())</f>
        <v>89.860139860139867</v>
      </c>
      <c r="AS16" s="102" t="e">
        <f ca="true">+IF(AND(ISNUMBER(OFFSET('Sanitation Data'!$H$11,0,10*ROW('Sanitation Data'!H10))),'Data Summary'!DH16="Yes"),OFFSET('Sanitation Data'!$H$11,0,10*ROW('Sanitation Data'!H10)),NA())</f>
        <v>#N/A</v>
      </c>
      <c r="AT16" s="102">
        <f ca="true">+IF(AND(ISNUMBER(OFFSET('Sanitation Data'!$H$12,0,10*ROW('Sanitation Data'!H10))),'Data Summary'!DI16="Yes"),OFFSET('Sanitation Data'!$H$12,0,10*ROW('Sanitation Data'!H10)),NA())</f>
        <v>89.860139860139867</v>
      </c>
      <c r="AU16" s="102" t="e">
        <f ca="true">+IF(AND(ISNUMBER(OFFSET('Sanitation Data'!$I$4,0,10*ROW('Sanitation Data'!I10))),'Data Summary'!DJ16="Yes"),100-OFFSET('Sanitation Data'!$I$4,0,10*ROW('Sanitation Data'!I10)),NA())</f>
        <v>#N/A</v>
      </c>
      <c r="AV16" s="102">
        <f ca="true">+IF(AND(ISNUMBER(OFFSET('Sanitation Data'!$I$6,0,10*ROW('Sanitation Data'!I10))),'Data Summary'!DK16="Yes"),OFFSET('Sanitation Data'!$I$6,0,10*ROW('Sanitation Data'!I10)),NA())</f>
        <v>95.238095238095241</v>
      </c>
      <c r="AW16" s="102">
        <f ca="true">+IF(AND(ISNUMBER(OFFSET('Sanitation Data'!$I$10,0,10*ROW('Sanitation Data'!I10))),'Data Summary'!DL16="Yes"),OFFSET('Sanitation Data'!$I$10,0,10*ROW('Sanitation Data'!I10)),NA())</f>
        <v>89.88095238095238</v>
      </c>
      <c r="AX16" s="102" t="e">
        <f ca="true">+IF(AND(ISNUMBER(OFFSET('Sanitation Data'!$I$11,0,10*ROW('Sanitation Data'!I10))),'Data Summary'!DM16="Yes"),OFFSET('Sanitation Data'!$I$11,0,10*ROW('Sanitation Data'!I10)),NA())</f>
        <v>#N/A</v>
      </c>
      <c r="AY16" s="102">
        <f ca="true">+IF(AND(ISNUMBER(OFFSET('Sanitation Data'!$I$12,0,10*ROW('Sanitation Data'!I10))),'Data Summary'!DN16="Yes"),OFFSET('Sanitation Data'!$I$12,0,10*ROW('Sanitation Data'!I10)),NA())</f>
        <v>89.88095238095238</v>
      </c>
      <c r="AZ16" s="103" t="e">
        <f ca="true">+IF(AND(ISNUMBER(OFFSET('Hygiene Data'!$D$5,0,10*ROW('Hygiene Data'!D10))),'Data Summary'!DO16="Yes"),OFFSET('Hygiene Data'!$D$5,0,10*ROW('Hygiene Data'!D10)),NA())</f>
        <v>#N/A</v>
      </c>
      <c r="BA16" s="103" t="e">
        <f ca="true">+IF(AND(ISNUMBER(OFFSET('Hygiene Data'!$D$7,0,10*ROW('Hygiene Data'!D10))),'Data Summary'!DP16="Yes"),OFFSET('Hygiene Data'!$D$7,0,10*ROW('Hygiene Data'!D10)),NA())</f>
        <v>#N/A</v>
      </c>
      <c r="BB16" s="103" t="e">
        <f ca="true">+IF(AND(ISNUMBER(OFFSET('Hygiene Data'!$D$9,0,10*ROW('Hygiene Data'!D10))),'Data Summary'!DQ16="Yes"),OFFSET('Hygiene Data'!$D$9,0,10*ROW('Hygiene Data'!D10)),NA())</f>
        <v>#N/A</v>
      </c>
      <c r="BC16" s="103" t="e">
        <f ca="true">+IF(AND(ISNUMBER(OFFSET('Hygiene Data'!$E$5,0,10*ROW('Hygiene Data'!E10))),'Data Summary'!DR16="Yes"),OFFSET('Hygiene Data'!$E$5,0,10*ROW('Hygiene Data'!E10)),NA())</f>
        <v>#N/A</v>
      </c>
      <c r="BD16" s="103" t="e">
        <f ca="true">+IF(AND(ISNUMBER(OFFSET('Hygiene Data'!$E$7,0,10*ROW('Hygiene Data'!E10))),'Data Summary'!DS16="Yes"),OFFSET('Hygiene Data'!$E$7,0,10*ROW('Hygiene Data'!E10)),NA())</f>
        <v>#N/A</v>
      </c>
      <c r="BE16" s="103" t="e">
        <f ca="true">+IF(AND(ISNUMBER(OFFSET('Hygiene Data'!$E$9,0,10*ROW('Hygiene Data'!E10))),'Data Summary'!DT16="Yes"),OFFSET('Hygiene Data'!$E$9,0,10*ROW('Hygiene Data'!E10)),NA())</f>
        <v>#N/A</v>
      </c>
      <c r="BF16" s="103" t="e">
        <f ca="true">+IF(AND(ISNUMBER(OFFSET('Hygiene Data'!$F$5,0,10*ROW('Hygiene Data'!F10))),'Data Summary'!DU16="Yes"),OFFSET('Hygiene Data'!$F$5,0,10*ROW('Hygiene Data'!F10)),NA())</f>
        <v>#N/A</v>
      </c>
      <c r="BG16" s="103" t="e">
        <f ca="true">+IF(AND(ISNUMBER(OFFSET('Hygiene Data'!$F$7,0,10*ROW('Hygiene Data'!F10))),'Data Summary'!DV16="Yes"),OFFSET('Hygiene Data'!$F$7,0,10*ROW('Hygiene Data'!F10)),NA())</f>
        <v>#N/A</v>
      </c>
      <c r="BH16" s="103" t="e">
        <f ca="true">+IF(AND(ISNUMBER(OFFSET('Hygiene Data'!$F$9,0,10*ROW('Hygiene Data'!F10))),'Data Summary'!DW16="Yes"),OFFSET('Hygiene Data'!$F$9,0,10*ROW('Hygiene Data'!F10)),NA())</f>
        <v>#N/A</v>
      </c>
      <c r="BI16" s="103" t="e">
        <f ca="true">+IF(AND(ISNUMBER(OFFSET('Hygiene Data'!$G$5,0,10*ROW('Hygiene Data'!G10))),'Data Summary'!DX16="Yes"),OFFSET('Hygiene Data'!$G$5,0,10*ROW('Hygiene Data'!G10)),NA())</f>
        <v>#N/A</v>
      </c>
      <c r="BJ16" s="103" t="e">
        <f ca="true">+IF(AND(ISNUMBER(OFFSET('Hygiene Data'!$G$7,0,10*ROW('Hygiene Data'!G10))),'Data Summary'!DY16="Yes"),OFFSET('Hygiene Data'!$G$7,0,10*ROW('Hygiene Data'!G10)),NA())</f>
        <v>#N/A</v>
      </c>
      <c r="BK16" s="103" t="e">
        <f ca="true">+IF(AND(ISNUMBER(OFFSET('Hygiene Data'!$G$9,0,10*ROW('Hygiene Data'!G10))),'Data Summary'!DZ16="Yes"),OFFSET('Hygiene Data'!$G$9,0,10*ROW('Hygiene Data'!G10)),NA())</f>
        <v>#N/A</v>
      </c>
      <c r="BL16" s="103" t="e">
        <f ca="true">+IF(AND(ISNUMBER(OFFSET('Hygiene Data'!$H$5,0,10*ROW('Hygiene Data'!H10))),'Data Summary'!EA16="Yes"),OFFSET('Hygiene Data'!$H$5,0,10*ROW('Hygiene Data'!H10)),NA())</f>
        <v>#N/A</v>
      </c>
      <c r="BM16" s="103" t="e">
        <f ca="true">+IF(AND(ISNUMBER(OFFSET('Hygiene Data'!$H$7,0,10*ROW('Hygiene Data'!H10))),'Data Summary'!EB16="Yes"),OFFSET('Hygiene Data'!$H$7,0,10*ROW('Hygiene Data'!H10)),NA())</f>
        <v>#N/A</v>
      </c>
      <c r="BN16" s="103" t="e">
        <f ca="true">+IF(AND(ISNUMBER(OFFSET('Hygiene Data'!$H$9,0,10*ROW('Hygiene Data'!H10))),'Data Summary'!EC16="Yes"),OFFSET('Hygiene Data'!$H$9,0,10*ROW('Hygiene Data'!H10)),NA())</f>
        <v>#N/A</v>
      </c>
      <c r="BO16" s="103" t="e">
        <f ca="true">+IF(AND(ISNUMBER(OFFSET('Hygiene Data'!$I$5,0,10*ROW('Hygiene Data'!I10))),'Data Summary'!ED16="Yes"),OFFSET('Hygiene Data'!$I$5,0,10*ROW('Hygiene Data'!I10)),NA())</f>
        <v>#N/A</v>
      </c>
      <c r="BP16" s="103" t="e">
        <f ca="true">+IF(AND(ISNUMBER(OFFSET('Hygiene Data'!$I$7,0,10*ROW('Hygiene Data'!I10))),'Data Summary'!EE16="Yes"),OFFSET('Hygiene Data'!$I$7,0,10*ROW('Hygiene Data'!I10)),NA())</f>
        <v>#N/A</v>
      </c>
      <c r="BQ16" s="103" t="e">
        <f ca="true">+IF(AND(ISNUMBER(OFFSET('Hygiene Data'!$I$9,0,10*ROW('Hygiene Data'!I10))),'Data Summary'!EF16="Yes"),OFFSET('Hygiene Data'!$I$9,0,10*ROW('Hygiene Data'!I10)),NA())</f>
        <v>#N/A</v>
      </c>
    </row>
    <row xmlns:x14ac="http://schemas.microsoft.com/office/spreadsheetml/2009/9/ac" r="17" x14ac:dyDescent="0.2">
      <c r="A17" s="355" t="str">
        <f ca="true">+RIGHT('Data Summary'!A17,LEN('Data Summary'!A17)-9)</f>
        <v>INEI</v>
      </c>
      <c r="B17" s="38" t="str">
        <f ca="true">+IF(ISTEXT('Data Summary'!B17),'Data Summary'!B17,"")</f>
        <v>Survey</v>
      </c>
      <c r="C17" s="354">
        <f ca="true">+VALUE('Data Summary'!C17)</f>
        <v>2021</v>
      </c>
      <c r="D17" s="101" t="e">
        <f ca="true">+IF(AND(ISNUMBER(OFFSET('Water Data'!$D$4,0,10*ROW('Water Data'!D11))),'Data Summary'!BS17="Yes"),100-OFFSET('Water Data'!$D$4,0,10*ROW('Water Data'!D11)),NA())</f>
        <v>#N/A</v>
      </c>
      <c r="E17" s="101">
        <f ca="true">+IF(AND(ISNUMBER(OFFSET('Water Data'!$D$6,0,10*ROW('Water Data'!D11))),'Data Summary'!BT17="Yes"),OFFSET('Water Data'!$D$6,0,10*ROW('Water Data'!D11)),NA())</f>
        <v>86.372034999999983</v>
      </c>
      <c r="F17" s="101">
        <f ca="true">+IF(AND(ISNUMBER(OFFSET('Water Data'!$D$9,0,10*ROW('Water Data'!D11))),'Data Summary'!BU17="Yes"),OFFSET('Water Data'!$D$9,0,10*ROW('Water Data'!D11)),NA())</f>
        <v>66.974639999999994</v>
      </c>
      <c r="G17" s="101" t="e">
        <f ca="true">+IF(AND(ISNUMBER(OFFSET('Water Data'!$E$4,0,10*ROW('Water Data'!E11))),'Data Summary'!BV17="Yes"),100-OFFSET('Water Data'!$E$4,0,10*ROW('Water Data'!E11)),NA())</f>
        <v>#N/A</v>
      </c>
      <c r="H17" s="101">
        <f ca="true">+IF(AND(ISNUMBER(OFFSET('Water Data'!$E$6,0,10*ROW('Water Data'!E11))),'Data Summary'!BW17="Yes"),OFFSET('Water Data'!$E$6,0,10*ROW('Water Data'!E11)),NA())</f>
        <v>93.053924999999992</v>
      </c>
      <c r="I17" s="101">
        <f ca="true">+IF(AND(ISNUMBER(OFFSET('Water Data'!$E$9,0,10*ROW('Water Data'!E11))),'Data Summary'!BX17="Yes"),OFFSET('Water Data'!$E$9,0,10*ROW('Water Data'!E11)),NA())</f>
        <v>71.861469999999997</v>
      </c>
      <c r="J17" s="101" t="e">
        <f ca="true">+IF(AND(ISNUMBER(OFFSET('Water Data'!$F$4,0,10*ROW('Water Data'!F11))),'Data Summary'!BY17="Yes"),100-OFFSET('Water Data'!$F$4,0,10*ROW('Water Data'!F11)),NA())</f>
        <v>#N/A</v>
      </c>
      <c r="K17" s="101">
        <f ca="true">+IF(AND(ISNUMBER(OFFSET('Water Data'!$F$6,0,10*ROW('Water Data'!F11))),'Data Summary'!BZ17="Yes"),OFFSET('Water Data'!$F$6,0,10*ROW('Water Data'!F11)),NA())</f>
        <v>79.083500000000015</v>
      </c>
      <c r="L17" s="101">
        <f ca="true">+IF(AND(ISNUMBER(OFFSET('Water Data'!$F$9,0,10*ROW('Water Data'!F11))),'Data Summary'!CA17="Yes"),OFFSET('Water Data'!$F$9,0,10*ROW('Water Data'!F11)),NA())</f>
        <v>61.644129999999997</v>
      </c>
      <c r="M17" s="101" t="e">
        <f ca="true">+IF(AND(ISNUMBER(OFFSET('Water Data'!$G$4,0,10*ROW('Water Data'!G11))),'Data Summary'!CB17="Yes"),100-OFFSET('Water Data'!$G$4,0,10*ROW('Water Data'!G11)),NA())</f>
        <v>#N/A</v>
      </c>
      <c r="N17" s="101">
        <f ca="true">+IF(AND(ISNUMBER(OFFSET('Water Data'!$G$6,0,10*ROW('Water Data'!G11))),'Data Summary'!CC17="Yes"),OFFSET('Water Data'!$G$6,0,10*ROW('Water Data'!G11)),NA())</f>
        <v>87.20844000000001</v>
      </c>
      <c r="O17" s="101">
        <f ca="true">+IF(AND(ISNUMBER(OFFSET('Water Data'!$G$9,0,10*ROW('Water Data'!G11))),'Data Summary'!CD17="Yes"),OFFSET('Water Data'!$G$9,0,10*ROW('Water Data'!G11)),NA())</f>
        <v>67.444140000000004</v>
      </c>
      <c r="P17" s="101" t="e">
        <f ca="true">+IF(AND(ISNUMBER(OFFSET('Water Data'!$H$4,0,10*ROW('Water Data'!H11))),'Data Summary'!CE17="Yes"),100-OFFSET('Water Data'!$H$4,0,10*ROW('Water Data'!H11)),NA())</f>
        <v>#N/A</v>
      </c>
      <c r="Q17" s="101">
        <f ca="true">+IF(AND(ISNUMBER(OFFSET('Water Data'!$H$6,0,10*ROW('Water Data'!H11))),'Data Summary'!CF17="Yes"),OFFSET('Water Data'!$H$6,0,10*ROW('Water Data'!H11)),NA())</f>
        <v>86.170699999999982</v>
      </c>
      <c r="R17" s="101">
        <f ca="true">+IF(AND(ISNUMBER(OFFSET('Water Data'!$H$9,0,10*ROW('Water Data'!H11))),'Data Summary'!CG17="Yes"),OFFSET('Water Data'!$H$9,0,10*ROW('Water Data'!H11)),NA())</f>
        <v>67.001369999999994</v>
      </c>
      <c r="S17" s="101" t="e">
        <f ca="true">+IF(AND(ISNUMBER(OFFSET('Water Data'!$I$4,0,10*ROW('Water Data'!I11))),'Data Summary'!CH17="Yes"),100-OFFSET('Water Data'!$I$4,0,10*ROW('Water Data'!I11)),NA())</f>
        <v>#N/A</v>
      </c>
      <c r="T17" s="101">
        <f ca="true">+IF(AND(ISNUMBER(OFFSET('Water Data'!$I$6,0,10*ROW('Water Data'!I11))),'Data Summary'!CI17="Yes"),OFFSET('Water Data'!$I$6,0,10*ROW('Water Data'!I11)),NA())</f>
        <v>87.215094999999977</v>
      </c>
      <c r="U17" s="101">
        <f ca="true">+IF(AND(ISNUMBER(OFFSET('Water Data'!$I$9,0,10*ROW('Water Data'!I11))),'Data Summary'!CJ17="Yes"),OFFSET('Water Data'!$I$9,0,10*ROW('Water Data'!I11)),NA())</f>
        <v>67.307689999999994</v>
      </c>
      <c r="V17" s="102">
        <f ca="true">+IF(AND(ISNUMBER(OFFSET('Sanitation Data'!$D$4,0,10*ROW('Sanitation Data'!D11))),'Data Summary'!CK17="Yes"),100-OFFSET('Sanitation Data'!$D$4,0,10*ROW('Sanitation Data'!D11)),NA())</f>
        <v>99.681759999999997</v>
      </c>
      <c r="W17" s="102">
        <f ca="true">+IF(AND(ISNUMBER(OFFSET('Sanitation Data'!$D$6,0,10*ROW('Sanitation Data'!D11))),'Data Summary'!CL17="Yes"),OFFSET('Sanitation Data'!$D$6,0,10*ROW('Sanitation Data'!D11)),NA())</f>
        <v>93.624884999999992</v>
      </c>
      <c r="X17" s="102">
        <f ca="true">+IF(AND(ISNUMBER(OFFSET('Sanitation Data'!$D$10,0,10*ROW('Sanitation Data'!D11))),'Data Summary'!CM17="Yes"),OFFSET('Sanitation Data'!$D$10,0,10*ROW('Sanitation Data'!D11)),NA())</f>
        <v>89.555196866533151</v>
      </c>
      <c r="Y17" s="102" t="e">
        <f ca="true">+IF(AND(ISNUMBER(OFFSET('Sanitation Data'!$D$11,0,10*ROW('Sanitation Data'!D11))),'Data Summary'!CN17="Yes"),OFFSET('Sanitation Data'!$D$11,0,10*ROW('Sanitation Data'!D11)),NA())</f>
        <v>#N/A</v>
      </c>
      <c r="Z17" s="102">
        <f ca="true">+IF(AND(ISNUMBER(OFFSET('Sanitation Data'!$D$12,0,10*ROW('Sanitation Data'!D11))),'Data Summary'!CO17="Yes"),OFFSET('Sanitation Data'!$D$12,0,10*ROW('Sanitation Data'!D11)),NA())</f>
        <v>84.43905436287011</v>
      </c>
      <c r="AA17" s="102">
        <f ca="true">+IF(AND(ISNUMBER(OFFSET('Sanitation Data'!$E$4,0,10*ROW('Sanitation Data'!E11))),'Data Summary'!CP17="Yes"),100-OFFSET('Sanitation Data'!$E$4,0,10*ROW('Sanitation Data'!E11)),NA())</f>
        <v>99.842579999999998</v>
      </c>
      <c r="AB17" s="102">
        <f ca="true">+IF(AND(ISNUMBER(OFFSET('Sanitation Data'!$E$6,0,10*ROW('Sanitation Data'!E11))),'Data Summary'!CQ17="Yes"),OFFSET('Sanitation Data'!$E$6,0,10*ROW('Sanitation Data'!E11)),NA())</f>
        <v>94.490350000000007</v>
      </c>
      <c r="AC17" s="102">
        <f ca="true">+IF(AND(ISNUMBER(OFFSET('Sanitation Data'!$E$10,0,10*ROW('Sanitation Data'!E11))),'Data Summary'!CR17="Yes"),OFFSET('Sanitation Data'!$E$10,0,10*ROW('Sanitation Data'!E11)),NA())</f>
        <v>91.620362571187513</v>
      </c>
      <c r="AD17" s="102" t="e">
        <f ca="true">+IF(AND(ISNUMBER(OFFSET('Sanitation Data'!$E$11,0,10*ROW('Sanitation Data'!E11))),'Data Summary'!CS17="Yes"),OFFSET('Sanitation Data'!$E$11,0,10*ROW('Sanitation Data'!E11)),NA())</f>
        <v>#N/A</v>
      </c>
      <c r="AE17" s="102">
        <f ca="true">+IF(AND(ISNUMBER(OFFSET('Sanitation Data'!$E$12,0,10*ROW('Sanitation Data'!E11))),'Data Summary'!CT17="Yes"),OFFSET('Sanitation Data'!$E$12,0,10*ROW('Sanitation Data'!E11)),NA())</f>
        <v>87.478159688683363</v>
      </c>
      <c r="AF17" s="102">
        <f ca="true">+IF(AND(ISNUMBER(OFFSET('Sanitation Data'!$F$4,0,10*ROW('Sanitation Data'!F11))),'Data Summary'!CU17="Yes"),100-OFFSET('Sanitation Data'!$F$4,0,10*ROW('Sanitation Data'!F11)),NA())</f>
        <v>99.506330000000005</v>
      </c>
      <c r="AG17" s="102">
        <f ca="true">+IF(AND(ISNUMBER(OFFSET('Sanitation Data'!$F$6,0,10*ROW('Sanitation Data'!F11))),'Data Summary'!CV17="Yes"),OFFSET('Sanitation Data'!$F$6,0,10*ROW('Sanitation Data'!F11)),NA())</f>
        <v>92.680824999999984</v>
      </c>
      <c r="AH17" s="102">
        <f ca="true">+IF(AND(ISNUMBER(OFFSET('Sanitation Data'!$F$10,0,10*ROW('Sanitation Data'!F11))),'Data Summary'!CW17="Yes"),OFFSET('Sanitation Data'!$F$10,0,10*ROW('Sanitation Data'!F11)),NA())</f>
        <v>87.117008131003189</v>
      </c>
      <c r="AI17" s="102" t="e">
        <f ca="true">+IF(AND(ISNUMBER(OFFSET('Sanitation Data'!$F$11,0,10*ROW('Sanitation Data'!F11))),'Data Summary'!CX17="Yes"),OFFSET('Sanitation Data'!$F$11,0,10*ROW('Sanitation Data'!F11)),NA())</f>
        <v>#N/A</v>
      </c>
      <c r="AJ17" s="102">
        <f ca="true">+IF(AND(ISNUMBER(OFFSET('Sanitation Data'!$F$12,0,10*ROW('Sanitation Data'!F11))),'Data Summary'!CY17="Yes"),OFFSET('Sanitation Data'!$F$12,0,10*ROW('Sanitation Data'!F11)),NA())</f>
        <v>80.325328805611235</v>
      </c>
      <c r="AK17" s="102">
        <f ca="true">+IF(AND(ISNUMBER(OFFSET('Sanitation Data'!$G$4,0,10*ROW('Sanitation Data'!G11))),'Data Summary'!CZ17="Yes"),100-OFFSET('Sanitation Data'!$G$4,0,10*ROW('Sanitation Data'!G11)),NA())</f>
        <v>99.582620000000006</v>
      </c>
      <c r="AL17" s="102">
        <f ca="true">+IF(AND(ISNUMBER(OFFSET('Sanitation Data'!$G$6,0,10*ROW('Sanitation Data'!G11))),'Data Summary'!DA17="Yes"),OFFSET('Sanitation Data'!$G$6,0,10*ROW('Sanitation Data'!G11)),NA())</f>
        <v>93.248225000000005</v>
      </c>
      <c r="AM17" s="102">
        <f ca="true">+IF(AND(ISNUMBER(OFFSET('Sanitation Data'!$G$10,0,10*ROW('Sanitation Data'!G11))),'Data Summary'!DB17="Yes"),OFFSET('Sanitation Data'!$G$10,0,10*ROW('Sanitation Data'!G11)),NA())</f>
        <v>89.106189703401753</v>
      </c>
      <c r="AN17" s="102" t="e">
        <f ca="true">+IF(AND(ISNUMBER(OFFSET('Sanitation Data'!$G$11,0,10*ROW('Sanitation Data'!G11))),'Data Summary'!DC17="Yes"),OFFSET('Sanitation Data'!$G$11,0,10*ROW('Sanitation Data'!G11)),NA())</f>
        <v>#N/A</v>
      </c>
      <c r="AO17" s="102">
        <f ca="true">+IF(AND(ISNUMBER(OFFSET('Sanitation Data'!$G$12,0,10*ROW('Sanitation Data'!G11))),'Data Summary'!DD17="Yes"),OFFSET('Sanitation Data'!$G$12,0,10*ROW('Sanitation Data'!G11)),NA())</f>
        <v>89.106189703401753</v>
      </c>
      <c r="AP17" s="102">
        <f ca="true">+IF(AND(ISNUMBER(OFFSET('Sanitation Data'!$H$4,0,10*ROW('Sanitation Data'!H11))),'Data Summary'!DE17="Yes"),100-OFFSET('Sanitation Data'!$H$4,0,10*ROW('Sanitation Data'!H11)),NA())</f>
        <v>99.817430000000002</v>
      </c>
      <c r="AQ17" s="102">
        <f ca="true">+IF(AND(ISNUMBER(OFFSET('Sanitation Data'!$H$6,0,10*ROW('Sanitation Data'!H11))),'Data Summary'!DF17="Yes"),OFFSET('Sanitation Data'!$H$6,0,10*ROW('Sanitation Data'!H11)),NA())</f>
        <v>94.397529999999989</v>
      </c>
      <c r="AR17" s="102">
        <f ca="true">+IF(AND(ISNUMBER(OFFSET('Sanitation Data'!$H$10,0,10*ROW('Sanitation Data'!H11))),'Data Summary'!DG17="Yes"),OFFSET('Sanitation Data'!$H$10,0,10*ROW('Sanitation Data'!H11)),NA())</f>
        <v>90.331857212216121</v>
      </c>
      <c r="AS17" s="102" t="e">
        <f ca="true">+IF(AND(ISNUMBER(OFFSET('Sanitation Data'!$H$11,0,10*ROW('Sanitation Data'!H11))),'Data Summary'!DH17="Yes"),OFFSET('Sanitation Data'!$H$11,0,10*ROW('Sanitation Data'!H11)),NA())</f>
        <v>#N/A</v>
      </c>
      <c r="AT17" s="102">
        <f ca="true">+IF(AND(ISNUMBER(OFFSET('Sanitation Data'!$H$12,0,10*ROW('Sanitation Data'!H11))),'Data Summary'!DI17="Yes"),OFFSET('Sanitation Data'!$H$12,0,10*ROW('Sanitation Data'!H11)),NA())</f>
        <v>80.728941716788384</v>
      </c>
      <c r="AU17" s="102">
        <f ca="true">+IF(AND(ISNUMBER(OFFSET('Sanitation Data'!$I$4,0,10*ROW('Sanitation Data'!I11))),'Data Summary'!DJ17="Yes"),100-OFFSET('Sanitation Data'!$I$4,0,10*ROW('Sanitation Data'!I11)),NA())</f>
        <v>99.786320000000003</v>
      </c>
      <c r="AV17" s="102">
        <f ca="true">+IF(AND(ISNUMBER(OFFSET('Sanitation Data'!$I$6,0,10*ROW('Sanitation Data'!I11))),'Data Summary'!DK17="Yes"),OFFSET('Sanitation Data'!$I$6,0,10*ROW('Sanitation Data'!I11)),NA())</f>
        <v>93.180199999999999</v>
      </c>
      <c r="AW17" s="102">
        <f ca="true">+IF(AND(ISNUMBER(OFFSET('Sanitation Data'!$I$10,0,10*ROW('Sanitation Data'!I11))),'Data Summary'!DL17="Yes"),OFFSET('Sanitation Data'!$I$10,0,10*ROW('Sanitation Data'!I11)),NA())</f>
        <v>89.125652375249501</v>
      </c>
      <c r="AX17" s="102" t="e">
        <f ca="true">+IF(AND(ISNUMBER(OFFSET('Sanitation Data'!$I$11,0,10*ROW('Sanitation Data'!I11))),'Data Summary'!DM17="Yes"),OFFSET('Sanitation Data'!$I$11,0,10*ROW('Sanitation Data'!I11)),NA())</f>
        <v>#N/A</v>
      </c>
      <c r="AY17" s="102">
        <f ca="true">+IF(AND(ISNUMBER(OFFSET('Sanitation Data'!$I$12,0,10*ROW('Sanitation Data'!I11))),'Data Summary'!DN17="Yes"),OFFSET('Sanitation Data'!$I$12,0,10*ROW('Sanitation Data'!I11)),NA())</f>
        <v>81.687593130836888</v>
      </c>
      <c r="AZ17" s="103">
        <f ca="true">+IF(AND(ISNUMBER(OFFSET('Hygiene Data'!$D$5,0,10*ROW('Hygiene Data'!D11))),'Data Summary'!DO17="Yes"),OFFSET('Hygiene Data'!$D$5,0,10*ROW('Hygiene Data'!D11)),NA())</f>
        <v>83.133150000000001</v>
      </c>
      <c r="BA17" s="103">
        <f ca="true">+IF(AND(ISNUMBER(OFFSET('Hygiene Data'!$D$7,0,10*ROW('Hygiene Data'!D11))),'Data Summary'!DP17="Yes"),OFFSET('Hygiene Data'!$D$7,0,10*ROW('Hygiene Data'!D11)),NA())</f>
        <v>80.535880000000006</v>
      </c>
      <c r="BB17" s="103" t="e">
        <f ca="true">+IF(AND(ISNUMBER(OFFSET('Hygiene Data'!$D$9,0,10*ROW('Hygiene Data'!D11))),'Data Summary'!DQ17="Yes"),OFFSET('Hygiene Data'!$D$9,0,10*ROW('Hygiene Data'!D11)),NA())</f>
        <v>#N/A</v>
      </c>
      <c r="BC17" s="103">
        <f ca="true">+IF(AND(ISNUMBER(OFFSET('Hygiene Data'!$E$5,0,10*ROW('Hygiene Data'!E11))),'Data Summary'!DR17="Yes"),OFFSET('Hygiene Data'!$E$5,0,10*ROW('Hygiene Data'!E11)),NA())</f>
        <v>90.161349999999999</v>
      </c>
      <c r="BD17" s="103">
        <f ca="true">+IF(AND(ISNUMBER(OFFSET('Hygiene Data'!$E$7,0,10*ROW('Hygiene Data'!E11))),'Data Summary'!DS17="Yes"),OFFSET('Hygiene Data'!$E$7,0,10*ROW('Hygiene Data'!E11)),NA())</f>
        <v>88.567490000000006</v>
      </c>
      <c r="BE17" s="103" t="e">
        <f ca="true">+IF(AND(ISNUMBER(OFFSET('Hygiene Data'!$E$9,0,10*ROW('Hygiene Data'!E11))),'Data Summary'!DT17="Yes"),OFFSET('Hygiene Data'!$E$9,0,10*ROW('Hygiene Data'!E11)),NA())</f>
        <v>#N/A</v>
      </c>
      <c r="BF17" s="103">
        <f ca="true">+IF(AND(ISNUMBER(OFFSET('Hygiene Data'!$F$5,0,10*ROW('Hygiene Data'!F11))),'Data Summary'!DU17="Yes"),OFFSET('Hygiene Data'!$F$5,0,10*ROW('Hygiene Data'!F11)),NA())</f>
        <v>75.466840000000005</v>
      </c>
      <c r="BG17" s="103">
        <f ca="true">+IF(AND(ISNUMBER(OFFSET('Hygiene Data'!$F$7,0,10*ROW('Hygiene Data'!F11))),'Data Summary'!DV17="Yes"),OFFSET('Hygiene Data'!$F$7,0,10*ROW('Hygiene Data'!F11)),NA())</f>
        <v>71.775059999999996</v>
      </c>
      <c r="BH17" s="103" t="e">
        <f ca="true">+IF(AND(ISNUMBER(OFFSET('Hygiene Data'!$F$9,0,10*ROW('Hygiene Data'!F11))),'Data Summary'!DW17="Yes"),OFFSET('Hygiene Data'!$F$9,0,10*ROW('Hygiene Data'!F11)),NA())</f>
        <v>#N/A</v>
      </c>
      <c r="BI17" s="103">
        <f ca="true">+IF(AND(ISNUMBER(OFFSET('Hygiene Data'!$G$5,0,10*ROW('Hygiene Data'!G11))),'Data Summary'!DX17="Yes"),OFFSET('Hygiene Data'!$G$5,0,10*ROW('Hygiene Data'!G11)),NA())</f>
        <v>82.519030000000001</v>
      </c>
      <c r="BJ17" s="103">
        <f ca="true">+IF(AND(ISNUMBER(OFFSET('Hygiene Data'!$G$7,0,10*ROW('Hygiene Data'!G11))),'Data Summary'!DY17="Yes"),OFFSET('Hygiene Data'!$G$7,0,10*ROW('Hygiene Data'!G11)),NA())</f>
        <v>80.383009999999999</v>
      </c>
      <c r="BK17" s="103" t="e">
        <f ca="true">+IF(AND(ISNUMBER(OFFSET('Hygiene Data'!$G$9,0,10*ROW('Hygiene Data'!G11))),'Data Summary'!DZ17="Yes"),OFFSET('Hygiene Data'!$G$9,0,10*ROW('Hygiene Data'!G11)),NA())</f>
        <v>#N/A</v>
      </c>
      <c r="BL17" s="103">
        <f ca="true">+IF(AND(ISNUMBER(OFFSET('Hygiene Data'!$H$5,0,10*ROW('Hygiene Data'!H11))),'Data Summary'!EA17="Yes"),OFFSET('Hygiene Data'!$H$5,0,10*ROW('Hygiene Data'!H11)),NA())</f>
        <v>83.546329999999998</v>
      </c>
      <c r="BM17" s="103">
        <f ca="true">+IF(AND(ISNUMBER(OFFSET('Hygiene Data'!$H$7,0,10*ROW('Hygiene Data'!H11))),'Data Summary'!EB17="Yes"),OFFSET('Hygiene Data'!$H$7,0,10*ROW('Hygiene Data'!H11)),NA())</f>
        <v>81.104519999999994</v>
      </c>
      <c r="BN17" s="103" t="e">
        <f ca="true">+IF(AND(ISNUMBER(OFFSET('Hygiene Data'!$H$9,0,10*ROW('Hygiene Data'!H11))),'Data Summary'!EC17="Yes"),OFFSET('Hygiene Data'!$H$9,0,10*ROW('Hygiene Data'!H11)),NA())</f>
        <v>#N/A</v>
      </c>
      <c r="BO17" s="103">
        <f ca="true">+IF(AND(ISNUMBER(OFFSET('Hygiene Data'!$I$5,0,10*ROW('Hygiene Data'!I11))),'Data Summary'!ED17="Yes"),OFFSET('Hygiene Data'!$I$5,0,10*ROW('Hygiene Data'!I11)),NA())</f>
        <v>87.037040000000005</v>
      </c>
      <c r="BP17" s="103">
        <f ca="true">+IF(AND(ISNUMBER(OFFSET('Hygiene Data'!$I$7,0,10*ROW('Hygiene Data'!I11))),'Data Summary'!EE17="Yes"),OFFSET('Hygiene Data'!$I$7,0,10*ROW('Hygiene Data'!I11)),NA())</f>
        <v>83.333330000000004</v>
      </c>
      <c r="BQ17" s="103" t="e">
        <f ca="true">+IF(AND(ISNUMBER(OFFSET('Hygiene Data'!$I$9,0,10*ROW('Hygiene Data'!I11))),'Data Summary'!EF17="Yes"),OFFSET('Hygiene Data'!$I$9,0,10*ROW('Hygiene Data'!I11)),NA())</f>
        <v>#N/A</v>
      </c>
    </row>
    <row xmlns:x14ac="http://schemas.microsoft.com/office/spreadsheetml/2009/9/ac" r="18" x14ac:dyDescent="0.2">
      <c r="A18" s="355" t="e">
        <f ca="true">+RIGHT('Data Summary'!A18,LEN('Data Summary'!A18)-9)</f>
        <v>#VALUE!</v>
      </c>
      <c r="B18" s="38" t="str">
        <f ca="true">+IF(ISTEXT('Data Summary'!B18),'Data Summary'!B18,"")</f>
        <v/>
      </c>
      <c r="C18" s="354" t="e">
        <f ca="true">+VALUE('Data Summary'!C18)</f>
        <v>#VALUE!</v>
      </c>
      <c r="D18" s="101" t="e">
        <f ca="true">+IF(AND(ISNUMBER(OFFSET('Water Data'!$D$4,0,10*ROW('Water Data'!D12))),'Data Summary'!BS18="Yes"),100-OFFSET('Water Data'!$D$4,0,10*ROW('Water Data'!D12)),NA())</f>
        <v>#N/A</v>
      </c>
      <c r="E18" s="101" t="e">
        <f ca="true">+IF(AND(ISNUMBER(OFFSET('Water Data'!$D$6,0,10*ROW('Water Data'!D12))),'Data Summary'!BT18="Yes"),OFFSET('Water Data'!$D$6,0,10*ROW('Water Data'!D12)),NA())</f>
        <v>#N/A</v>
      </c>
      <c r="F18" s="101" t="e">
        <f ca="true">+IF(AND(ISNUMBER(OFFSET('Water Data'!$D$9,0,10*ROW('Water Data'!D12))),'Data Summary'!BU18="Yes"),OFFSET('Water Data'!$D$9,0,10*ROW('Water Data'!D12)),NA())</f>
        <v>#N/A</v>
      </c>
      <c r="G18" s="101" t="e">
        <f ca="true">+IF(AND(ISNUMBER(OFFSET('Water Data'!$E$4,0,10*ROW('Water Data'!E12))),'Data Summary'!BV18="Yes"),100-OFFSET('Water Data'!$E$4,0,10*ROW('Water Data'!E12)),NA())</f>
        <v>#N/A</v>
      </c>
      <c r="H18" s="101" t="e">
        <f ca="true">+IF(AND(ISNUMBER(OFFSET('Water Data'!$E$6,0,10*ROW('Water Data'!E12))),'Data Summary'!BW18="Yes"),OFFSET('Water Data'!$E$6,0,10*ROW('Water Data'!E12)),NA())</f>
        <v>#N/A</v>
      </c>
      <c r="I18" s="101" t="e">
        <f ca="true">+IF(AND(ISNUMBER(OFFSET('Water Data'!$E$9,0,10*ROW('Water Data'!E12))),'Data Summary'!BX18="Yes"),OFFSET('Water Data'!$E$9,0,10*ROW('Water Data'!E12)),NA())</f>
        <v>#N/A</v>
      </c>
      <c r="J18" s="101" t="e">
        <f ca="true">+IF(AND(ISNUMBER(OFFSET('Water Data'!$F$4,0,10*ROW('Water Data'!F12))),'Data Summary'!BY18="Yes"),100-OFFSET('Water Data'!$F$4,0,10*ROW('Water Data'!F12)),NA())</f>
        <v>#N/A</v>
      </c>
      <c r="K18" s="101" t="e">
        <f ca="true">+IF(AND(ISNUMBER(OFFSET('Water Data'!$F$6,0,10*ROW('Water Data'!F12))),'Data Summary'!BZ18="Yes"),OFFSET('Water Data'!$F$6,0,10*ROW('Water Data'!F12)),NA())</f>
        <v>#N/A</v>
      </c>
      <c r="L18" s="101" t="e">
        <f ca="true">+IF(AND(ISNUMBER(OFFSET('Water Data'!$F$9,0,10*ROW('Water Data'!F12))),'Data Summary'!CA18="Yes"),OFFSET('Water Data'!$F$9,0,10*ROW('Water Data'!F12)),NA())</f>
        <v>#N/A</v>
      </c>
      <c r="M18" s="101" t="e">
        <f ca="true">+IF(AND(ISNUMBER(OFFSET('Water Data'!$G$4,0,10*ROW('Water Data'!G12))),'Data Summary'!CB18="Yes"),100-OFFSET('Water Data'!$G$4,0,10*ROW('Water Data'!G12)),NA())</f>
        <v>#N/A</v>
      </c>
      <c r="N18" s="101" t="e">
        <f ca="true">+IF(AND(ISNUMBER(OFFSET('Water Data'!$G$6,0,10*ROW('Water Data'!G12))),'Data Summary'!CC18="Yes"),OFFSET('Water Data'!$G$6,0,10*ROW('Water Data'!G12)),NA())</f>
        <v>#N/A</v>
      </c>
      <c r="O18" s="101" t="e">
        <f ca="true">+IF(AND(ISNUMBER(OFFSET('Water Data'!$G$9,0,10*ROW('Water Data'!G12))),'Data Summary'!CD18="Yes"),OFFSET('Water Data'!$G$9,0,10*ROW('Water Data'!G12)),NA())</f>
        <v>#N/A</v>
      </c>
      <c r="P18" s="101" t="e">
        <f ca="true">+IF(AND(ISNUMBER(OFFSET('Water Data'!$H$4,0,10*ROW('Water Data'!H12))),'Data Summary'!CE18="Yes"),100-OFFSET('Water Data'!$H$4,0,10*ROW('Water Data'!H12)),NA())</f>
        <v>#N/A</v>
      </c>
      <c r="Q18" s="101" t="e">
        <f ca="true">+IF(AND(ISNUMBER(OFFSET('Water Data'!$H$6,0,10*ROW('Water Data'!H12))),'Data Summary'!CF18="Yes"),OFFSET('Water Data'!$H$6,0,10*ROW('Water Data'!H12)),NA())</f>
        <v>#N/A</v>
      </c>
      <c r="R18" s="101" t="e">
        <f ca="true">+IF(AND(ISNUMBER(OFFSET('Water Data'!$H$9,0,10*ROW('Water Data'!H12))),'Data Summary'!CG18="Yes"),OFFSET('Water Data'!$H$9,0,10*ROW('Water Data'!H12)),NA())</f>
        <v>#N/A</v>
      </c>
      <c r="S18" s="101" t="e">
        <f ca="true">+IF(AND(ISNUMBER(OFFSET('Water Data'!$I$4,0,10*ROW('Water Data'!I12))),'Data Summary'!CH18="Yes"),100-OFFSET('Water Data'!$I$4,0,10*ROW('Water Data'!I12)),NA())</f>
        <v>#N/A</v>
      </c>
      <c r="T18" s="101" t="e">
        <f ca="true">+IF(AND(ISNUMBER(OFFSET('Water Data'!$I$6,0,10*ROW('Water Data'!I12))),'Data Summary'!CI18="Yes"),OFFSET('Water Data'!$I$6,0,10*ROW('Water Data'!I12)),NA())</f>
        <v>#N/A</v>
      </c>
      <c r="U18" s="101" t="e">
        <f ca="true">+IF(AND(ISNUMBER(OFFSET('Water Data'!$I$9,0,10*ROW('Water Data'!I12))),'Data Summary'!CJ18="Yes"),OFFSET('Water Data'!$I$9,0,10*ROW('Water Data'!I12)),NA())</f>
        <v>#N/A</v>
      </c>
      <c r="V18" s="102" t="e">
        <f ca="true">+IF(AND(ISNUMBER(OFFSET('Sanitation Data'!$D$4,0,10*ROW('Sanitation Data'!D12))),'Data Summary'!CK18="Yes"),100-OFFSET('Sanitation Data'!$D$4,0,10*ROW('Sanitation Data'!D12)),NA())</f>
        <v>#N/A</v>
      </c>
      <c r="W18" s="102" t="e">
        <f ca="true">+IF(AND(ISNUMBER(OFFSET('Sanitation Data'!$D$6,0,10*ROW('Sanitation Data'!D12))),'Data Summary'!CL18="Yes"),OFFSET('Sanitation Data'!$D$6,0,10*ROW('Sanitation Data'!D12)),NA())</f>
        <v>#N/A</v>
      </c>
      <c r="X18" s="102" t="e">
        <f ca="true">+IF(AND(ISNUMBER(OFFSET('Sanitation Data'!$D$10,0,10*ROW('Sanitation Data'!D12))),'Data Summary'!CM18="Yes"),OFFSET('Sanitation Data'!$D$10,0,10*ROW('Sanitation Data'!D12)),NA())</f>
        <v>#N/A</v>
      </c>
      <c r="Y18" s="102" t="e">
        <f ca="true">+IF(AND(ISNUMBER(OFFSET('Sanitation Data'!$D$11,0,10*ROW('Sanitation Data'!D12))),'Data Summary'!CN18="Yes"),OFFSET('Sanitation Data'!$D$11,0,10*ROW('Sanitation Data'!D12)),NA())</f>
        <v>#N/A</v>
      </c>
      <c r="Z18" s="102" t="e">
        <f ca="true">+IF(AND(ISNUMBER(OFFSET('Sanitation Data'!$D$12,0,10*ROW('Sanitation Data'!D12))),'Data Summary'!CO18="Yes"),OFFSET('Sanitation Data'!$D$12,0,10*ROW('Sanitation Data'!D12)),NA())</f>
        <v>#N/A</v>
      </c>
      <c r="AA18" s="102" t="e">
        <f ca="true">+IF(AND(ISNUMBER(OFFSET('Sanitation Data'!$E$4,0,10*ROW('Sanitation Data'!E12))),'Data Summary'!CP18="Yes"),100-OFFSET('Sanitation Data'!$E$4,0,10*ROW('Sanitation Data'!E12)),NA())</f>
        <v>#N/A</v>
      </c>
      <c r="AB18" s="102" t="e">
        <f ca="true">+IF(AND(ISNUMBER(OFFSET('Sanitation Data'!$E$6,0,10*ROW('Sanitation Data'!E12))),'Data Summary'!CQ18="Yes"),OFFSET('Sanitation Data'!$E$6,0,10*ROW('Sanitation Data'!E12)),NA())</f>
        <v>#N/A</v>
      </c>
      <c r="AC18" s="102" t="e">
        <f ca="true">+IF(AND(ISNUMBER(OFFSET('Sanitation Data'!$E$10,0,10*ROW('Sanitation Data'!E12))),'Data Summary'!CR18="Yes"),OFFSET('Sanitation Data'!$E$10,0,10*ROW('Sanitation Data'!E12)),NA())</f>
        <v>#N/A</v>
      </c>
      <c r="AD18" s="102" t="e">
        <f ca="true">+IF(AND(ISNUMBER(OFFSET('Sanitation Data'!$E$11,0,10*ROW('Sanitation Data'!E12))),'Data Summary'!CS18="Yes"),OFFSET('Sanitation Data'!$E$11,0,10*ROW('Sanitation Data'!E12)),NA())</f>
        <v>#N/A</v>
      </c>
      <c r="AE18" s="102" t="e">
        <f ca="true">+IF(AND(ISNUMBER(OFFSET('Sanitation Data'!$E$12,0,10*ROW('Sanitation Data'!E12))),'Data Summary'!CT18="Yes"),OFFSET('Sanitation Data'!$E$12,0,10*ROW('Sanitation Data'!E12)),NA())</f>
        <v>#N/A</v>
      </c>
      <c r="AF18" s="102" t="e">
        <f ca="true">+IF(AND(ISNUMBER(OFFSET('Sanitation Data'!$F$4,0,10*ROW('Sanitation Data'!F12))),'Data Summary'!CU18="Yes"),100-OFFSET('Sanitation Data'!$F$4,0,10*ROW('Sanitation Data'!F12)),NA())</f>
        <v>#N/A</v>
      </c>
      <c r="AG18" s="102" t="e">
        <f ca="true">+IF(AND(ISNUMBER(OFFSET('Sanitation Data'!$F$6,0,10*ROW('Sanitation Data'!F12))),'Data Summary'!CV18="Yes"),OFFSET('Sanitation Data'!$F$6,0,10*ROW('Sanitation Data'!F12)),NA())</f>
        <v>#N/A</v>
      </c>
      <c r="AH18" s="102" t="e">
        <f ca="true">+IF(AND(ISNUMBER(OFFSET('Sanitation Data'!$F$10,0,10*ROW('Sanitation Data'!F12))),'Data Summary'!CW18="Yes"),OFFSET('Sanitation Data'!$F$10,0,10*ROW('Sanitation Data'!F12)),NA())</f>
        <v>#N/A</v>
      </c>
      <c r="AI18" s="102" t="e">
        <f ca="true">+IF(AND(ISNUMBER(OFFSET('Sanitation Data'!$F$11,0,10*ROW('Sanitation Data'!F12))),'Data Summary'!CX18="Yes"),OFFSET('Sanitation Data'!$F$11,0,10*ROW('Sanitation Data'!F12)),NA())</f>
        <v>#N/A</v>
      </c>
      <c r="AJ18" s="102" t="e">
        <f ca="true">+IF(AND(ISNUMBER(OFFSET('Sanitation Data'!$F$12,0,10*ROW('Sanitation Data'!F12))),'Data Summary'!CY18="Yes"),OFFSET('Sanitation Data'!$F$12,0,10*ROW('Sanitation Data'!F12)),NA())</f>
        <v>#N/A</v>
      </c>
      <c r="AK18" s="102" t="e">
        <f ca="true">+IF(AND(ISNUMBER(OFFSET('Sanitation Data'!$G$4,0,10*ROW('Sanitation Data'!G12))),'Data Summary'!CZ18="Yes"),100-OFFSET('Sanitation Data'!$G$4,0,10*ROW('Sanitation Data'!G12)),NA())</f>
        <v>#N/A</v>
      </c>
      <c r="AL18" s="102" t="e">
        <f ca="true">+IF(AND(ISNUMBER(OFFSET('Sanitation Data'!$G$6,0,10*ROW('Sanitation Data'!G12))),'Data Summary'!DA18="Yes"),OFFSET('Sanitation Data'!$G$6,0,10*ROW('Sanitation Data'!G12)),NA())</f>
        <v>#N/A</v>
      </c>
      <c r="AM18" s="102" t="e">
        <f ca="true">+IF(AND(ISNUMBER(OFFSET('Sanitation Data'!$G$10,0,10*ROW('Sanitation Data'!G12))),'Data Summary'!DB18="Yes"),OFFSET('Sanitation Data'!$G$10,0,10*ROW('Sanitation Data'!G12)),NA())</f>
        <v>#N/A</v>
      </c>
      <c r="AN18" s="102" t="e">
        <f ca="true">+IF(AND(ISNUMBER(OFFSET('Sanitation Data'!$G$11,0,10*ROW('Sanitation Data'!G12))),'Data Summary'!DC18="Yes"),OFFSET('Sanitation Data'!$G$11,0,10*ROW('Sanitation Data'!G12)),NA())</f>
        <v>#N/A</v>
      </c>
      <c r="AO18" s="102" t="e">
        <f ca="true">+IF(AND(ISNUMBER(OFFSET('Sanitation Data'!$G$12,0,10*ROW('Sanitation Data'!G12))),'Data Summary'!DD18="Yes"),OFFSET('Sanitation Data'!$G$12,0,10*ROW('Sanitation Data'!G12)),NA())</f>
        <v>#N/A</v>
      </c>
      <c r="AP18" s="102" t="e">
        <f ca="true">+IF(AND(ISNUMBER(OFFSET('Sanitation Data'!$H$4,0,10*ROW('Sanitation Data'!H12))),'Data Summary'!DE18="Yes"),100-OFFSET('Sanitation Data'!$H$4,0,10*ROW('Sanitation Data'!H12)),NA())</f>
        <v>#N/A</v>
      </c>
      <c r="AQ18" s="102" t="e">
        <f ca="true">+IF(AND(ISNUMBER(OFFSET('Sanitation Data'!$H$6,0,10*ROW('Sanitation Data'!H12))),'Data Summary'!DF18="Yes"),OFFSET('Sanitation Data'!$H$6,0,10*ROW('Sanitation Data'!H12)),NA())</f>
        <v>#N/A</v>
      </c>
      <c r="AR18" s="102" t="e">
        <f ca="true">+IF(AND(ISNUMBER(OFFSET('Sanitation Data'!$H$10,0,10*ROW('Sanitation Data'!H12))),'Data Summary'!DG18="Yes"),OFFSET('Sanitation Data'!$H$10,0,10*ROW('Sanitation Data'!H12)),NA())</f>
        <v>#N/A</v>
      </c>
      <c r="AS18" s="102" t="e">
        <f ca="true">+IF(AND(ISNUMBER(OFFSET('Sanitation Data'!$H$11,0,10*ROW('Sanitation Data'!H12))),'Data Summary'!DH18="Yes"),OFFSET('Sanitation Data'!$H$11,0,10*ROW('Sanitation Data'!H12)),NA())</f>
        <v>#N/A</v>
      </c>
      <c r="AT18" s="102" t="e">
        <f ca="true">+IF(AND(ISNUMBER(OFFSET('Sanitation Data'!$H$12,0,10*ROW('Sanitation Data'!H12))),'Data Summary'!DI18="Yes"),OFFSET('Sanitation Data'!$H$12,0,10*ROW('Sanitation Data'!H12)),NA())</f>
        <v>#N/A</v>
      </c>
      <c r="AU18" s="102" t="e">
        <f ca="true">+IF(AND(ISNUMBER(OFFSET('Sanitation Data'!$I$4,0,10*ROW('Sanitation Data'!I12))),'Data Summary'!DJ18="Yes"),100-OFFSET('Sanitation Data'!$I$4,0,10*ROW('Sanitation Data'!I12)),NA())</f>
        <v>#N/A</v>
      </c>
      <c r="AV18" s="102" t="e">
        <f ca="true">+IF(AND(ISNUMBER(OFFSET('Sanitation Data'!$I$6,0,10*ROW('Sanitation Data'!I12))),'Data Summary'!DK18="Yes"),OFFSET('Sanitation Data'!$I$6,0,10*ROW('Sanitation Data'!I12)),NA())</f>
        <v>#N/A</v>
      </c>
      <c r="AW18" s="102" t="e">
        <f ca="true">+IF(AND(ISNUMBER(OFFSET('Sanitation Data'!$I$10,0,10*ROW('Sanitation Data'!I12))),'Data Summary'!DL18="Yes"),OFFSET('Sanitation Data'!$I$10,0,10*ROW('Sanitation Data'!I12)),NA())</f>
        <v>#N/A</v>
      </c>
      <c r="AX18" s="102" t="e">
        <f ca="true">+IF(AND(ISNUMBER(OFFSET('Sanitation Data'!$I$11,0,10*ROW('Sanitation Data'!I12))),'Data Summary'!DM18="Yes"),OFFSET('Sanitation Data'!$I$11,0,10*ROW('Sanitation Data'!I12)),NA())</f>
        <v>#N/A</v>
      </c>
      <c r="AY18" s="102" t="e">
        <f ca="true">+IF(AND(ISNUMBER(OFFSET('Sanitation Data'!$I$12,0,10*ROW('Sanitation Data'!I12))),'Data Summary'!DN18="Yes"),OFFSET('Sanitation Data'!$I$12,0,10*ROW('Sanitation Data'!I12)),NA())</f>
        <v>#N/A</v>
      </c>
      <c r="AZ18" s="103" t="e">
        <f ca="true">+IF(AND(ISNUMBER(OFFSET('Hygiene Data'!$D$5,0,10*ROW('Hygiene Data'!D12))),'Data Summary'!DO18="Yes"),OFFSET('Hygiene Data'!$D$5,0,10*ROW('Hygiene Data'!D12)),NA())</f>
        <v>#N/A</v>
      </c>
      <c r="BA18" s="103" t="e">
        <f ca="true">+IF(AND(ISNUMBER(OFFSET('Hygiene Data'!$D$7,0,10*ROW('Hygiene Data'!D12))),'Data Summary'!DP18="Yes"),OFFSET('Hygiene Data'!$D$7,0,10*ROW('Hygiene Data'!D12)),NA())</f>
        <v>#N/A</v>
      </c>
      <c r="BB18" s="103" t="e">
        <f ca="true">+IF(AND(ISNUMBER(OFFSET('Hygiene Data'!$D$9,0,10*ROW('Hygiene Data'!D12))),'Data Summary'!DQ18="Yes"),OFFSET('Hygiene Data'!$D$9,0,10*ROW('Hygiene Data'!D12)),NA())</f>
        <v>#N/A</v>
      </c>
      <c r="BC18" s="103" t="e">
        <f ca="true">+IF(AND(ISNUMBER(OFFSET('Hygiene Data'!$E$5,0,10*ROW('Hygiene Data'!E12))),'Data Summary'!DR18="Yes"),OFFSET('Hygiene Data'!$E$5,0,10*ROW('Hygiene Data'!E12)),NA())</f>
        <v>#N/A</v>
      </c>
      <c r="BD18" s="103" t="e">
        <f ca="true">+IF(AND(ISNUMBER(OFFSET('Hygiene Data'!$E$7,0,10*ROW('Hygiene Data'!E12))),'Data Summary'!DS18="Yes"),OFFSET('Hygiene Data'!$E$7,0,10*ROW('Hygiene Data'!E12)),NA())</f>
        <v>#N/A</v>
      </c>
      <c r="BE18" s="103" t="e">
        <f ca="true">+IF(AND(ISNUMBER(OFFSET('Hygiene Data'!$E$9,0,10*ROW('Hygiene Data'!E12))),'Data Summary'!DT18="Yes"),OFFSET('Hygiene Data'!$E$9,0,10*ROW('Hygiene Data'!E12)),NA())</f>
        <v>#N/A</v>
      </c>
      <c r="BF18" s="103" t="e">
        <f ca="true">+IF(AND(ISNUMBER(OFFSET('Hygiene Data'!$F$5,0,10*ROW('Hygiene Data'!F12))),'Data Summary'!DU18="Yes"),OFFSET('Hygiene Data'!$F$5,0,10*ROW('Hygiene Data'!F12)),NA())</f>
        <v>#N/A</v>
      </c>
      <c r="BG18" s="103" t="e">
        <f ca="true">+IF(AND(ISNUMBER(OFFSET('Hygiene Data'!$F$7,0,10*ROW('Hygiene Data'!F12))),'Data Summary'!DV18="Yes"),OFFSET('Hygiene Data'!$F$7,0,10*ROW('Hygiene Data'!F12)),NA())</f>
        <v>#N/A</v>
      </c>
      <c r="BH18" s="103" t="e">
        <f ca="true">+IF(AND(ISNUMBER(OFFSET('Hygiene Data'!$F$9,0,10*ROW('Hygiene Data'!F12))),'Data Summary'!DW18="Yes"),OFFSET('Hygiene Data'!$F$9,0,10*ROW('Hygiene Data'!F12)),NA())</f>
        <v>#N/A</v>
      </c>
      <c r="BI18" s="103" t="e">
        <f ca="true">+IF(AND(ISNUMBER(OFFSET('Hygiene Data'!$G$5,0,10*ROW('Hygiene Data'!G12))),'Data Summary'!DX18="Yes"),OFFSET('Hygiene Data'!$G$5,0,10*ROW('Hygiene Data'!G12)),NA())</f>
        <v>#N/A</v>
      </c>
      <c r="BJ18" s="103" t="e">
        <f ca="true">+IF(AND(ISNUMBER(OFFSET('Hygiene Data'!$G$7,0,10*ROW('Hygiene Data'!G12))),'Data Summary'!DY18="Yes"),OFFSET('Hygiene Data'!$G$7,0,10*ROW('Hygiene Data'!G12)),NA())</f>
        <v>#N/A</v>
      </c>
      <c r="BK18" s="103" t="e">
        <f ca="true">+IF(AND(ISNUMBER(OFFSET('Hygiene Data'!$G$9,0,10*ROW('Hygiene Data'!G12))),'Data Summary'!DZ18="Yes"),OFFSET('Hygiene Data'!$G$9,0,10*ROW('Hygiene Data'!G12)),NA())</f>
        <v>#N/A</v>
      </c>
      <c r="BL18" s="103" t="e">
        <f ca="true">+IF(AND(ISNUMBER(OFFSET('Hygiene Data'!$H$5,0,10*ROW('Hygiene Data'!H12))),'Data Summary'!EA18="Yes"),OFFSET('Hygiene Data'!$H$5,0,10*ROW('Hygiene Data'!H12)),NA())</f>
        <v>#N/A</v>
      </c>
      <c r="BM18" s="103" t="e">
        <f ca="true">+IF(AND(ISNUMBER(OFFSET('Hygiene Data'!$H$7,0,10*ROW('Hygiene Data'!H12))),'Data Summary'!EB18="Yes"),OFFSET('Hygiene Data'!$H$7,0,10*ROW('Hygiene Data'!H12)),NA())</f>
        <v>#N/A</v>
      </c>
      <c r="BN18" s="103" t="e">
        <f ca="true">+IF(AND(ISNUMBER(OFFSET('Hygiene Data'!$H$9,0,10*ROW('Hygiene Data'!H12))),'Data Summary'!EC18="Yes"),OFFSET('Hygiene Data'!$H$9,0,10*ROW('Hygiene Data'!H12)),NA())</f>
        <v>#N/A</v>
      </c>
      <c r="BO18" s="103" t="e">
        <f ca="true">+IF(AND(ISNUMBER(OFFSET('Hygiene Data'!$I$5,0,10*ROW('Hygiene Data'!I12))),'Data Summary'!ED18="Yes"),OFFSET('Hygiene Data'!$I$5,0,10*ROW('Hygiene Data'!I12)),NA())</f>
        <v>#N/A</v>
      </c>
      <c r="BP18" s="103" t="e">
        <f ca="true">+IF(AND(ISNUMBER(OFFSET('Hygiene Data'!$I$7,0,10*ROW('Hygiene Data'!I12))),'Data Summary'!EE18="Yes"),OFFSET('Hygiene Data'!$I$7,0,10*ROW('Hygiene Data'!I12)),NA())</f>
        <v>#N/A</v>
      </c>
      <c r="BQ18" s="103" t="e">
        <f ca="true">+IF(AND(ISNUMBER(OFFSET('Hygiene Data'!$I$9,0,10*ROW('Hygiene Data'!I12))),'Data Summary'!EF18="Yes"),OFFSET('Hygiene Data'!$I$9,0,10*ROW('Hygiene Data'!I12)),NA())</f>
        <v>#N/A</v>
      </c>
    </row>
    <row xmlns:x14ac="http://schemas.microsoft.com/office/spreadsheetml/2009/9/ac" r="19" x14ac:dyDescent="0.2">
      <c r="A19" s="355" t="e">
        <f ca="true">+RIGHT('Data Summary'!A19,LEN('Data Summary'!A19)-9)</f>
        <v>#VALUE!</v>
      </c>
      <c r="B19" s="38" t="str">
        <f ca="true">+IF(ISTEXT('Data Summary'!B19),'Data Summary'!B19,"")</f>
        <v/>
      </c>
      <c r="C19" s="354" t="e">
        <f ca="true">+VALUE('Data Summary'!C19)</f>
        <v>#VALUE!</v>
      </c>
      <c r="D19" s="101" t="e">
        <f ca="true">+IF(AND(ISNUMBER(OFFSET('Water Data'!$D$4,0,10*ROW('Water Data'!D13))),'Data Summary'!BS19="Yes"),100-OFFSET('Water Data'!$D$4,0,10*ROW('Water Data'!D13)),NA())</f>
        <v>#N/A</v>
      </c>
      <c r="E19" s="101" t="e">
        <f ca="true">+IF(AND(ISNUMBER(OFFSET('Water Data'!$D$6,0,10*ROW('Water Data'!D13))),'Data Summary'!BT19="Yes"),OFFSET('Water Data'!$D$6,0,10*ROW('Water Data'!D13)),NA())</f>
        <v>#N/A</v>
      </c>
      <c r="F19" s="101" t="e">
        <f ca="true">+IF(AND(ISNUMBER(OFFSET('Water Data'!$D$9,0,10*ROW('Water Data'!D13))),'Data Summary'!BU19="Yes"),OFFSET('Water Data'!$D$9,0,10*ROW('Water Data'!D13)),NA())</f>
        <v>#N/A</v>
      </c>
      <c r="G19" s="101" t="e">
        <f ca="true">+IF(AND(ISNUMBER(OFFSET('Water Data'!$E$4,0,10*ROW('Water Data'!E13))),'Data Summary'!BV19="Yes"),100-OFFSET('Water Data'!$E$4,0,10*ROW('Water Data'!E13)),NA())</f>
        <v>#N/A</v>
      </c>
      <c r="H19" s="101" t="e">
        <f ca="true">+IF(AND(ISNUMBER(OFFSET('Water Data'!$E$6,0,10*ROW('Water Data'!E13))),'Data Summary'!BW19="Yes"),OFFSET('Water Data'!$E$6,0,10*ROW('Water Data'!E13)),NA())</f>
        <v>#N/A</v>
      </c>
      <c r="I19" s="101" t="e">
        <f ca="true">+IF(AND(ISNUMBER(OFFSET('Water Data'!$E$9,0,10*ROW('Water Data'!E13))),'Data Summary'!BX19="Yes"),OFFSET('Water Data'!$E$9,0,10*ROW('Water Data'!E13)),NA())</f>
        <v>#N/A</v>
      </c>
      <c r="J19" s="101" t="e">
        <f ca="true">+IF(AND(ISNUMBER(OFFSET('Water Data'!$F$4,0,10*ROW('Water Data'!F13))),'Data Summary'!BY19="Yes"),100-OFFSET('Water Data'!$F$4,0,10*ROW('Water Data'!F13)),NA())</f>
        <v>#N/A</v>
      </c>
      <c r="K19" s="101" t="e">
        <f ca="true">+IF(AND(ISNUMBER(OFFSET('Water Data'!$F$6,0,10*ROW('Water Data'!F13))),'Data Summary'!BZ19="Yes"),OFFSET('Water Data'!$F$6,0,10*ROW('Water Data'!F13)),NA())</f>
        <v>#N/A</v>
      </c>
      <c r="L19" s="101" t="e">
        <f ca="true">+IF(AND(ISNUMBER(OFFSET('Water Data'!$F$9,0,10*ROW('Water Data'!F13))),'Data Summary'!CA19="Yes"),OFFSET('Water Data'!$F$9,0,10*ROW('Water Data'!F13)),NA())</f>
        <v>#N/A</v>
      </c>
      <c r="M19" s="101" t="e">
        <f ca="true">+IF(AND(ISNUMBER(OFFSET('Water Data'!$G$4,0,10*ROW('Water Data'!G13))),'Data Summary'!CB19="Yes"),100-OFFSET('Water Data'!$G$4,0,10*ROW('Water Data'!G13)),NA())</f>
        <v>#N/A</v>
      </c>
      <c r="N19" s="101" t="e">
        <f ca="true">+IF(AND(ISNUMBER(OFFSET('Water Data'!$G$6,0,10*ROW('Water Data'!G13))),'Data Summary'!CC19="Yes"),OFFSET('Water Data'!$G$6,0,10*ROW('Water Data'!G13)),NA())</f>
        <v>#N/A</v>
      </c>
      <c r="O19" s="101" t="e">
        <f ca="true">+IF(AND(ISNUMBER(OFFSET('Water Data'!$G$9,0,10*ROW('Water Data'!G13))),'Data Summary'!CD19="Yes"),OFFSET('Water Data'!$G$9,0,10*ROW('Water Data'!G13)),NA())</f>
        <v>#N/A</v>
      </c>
      <c r="P19" s="101" t="e">
        <f ca="true">+IF(AND(ISNUMBER(OFFSET('Water Data'!$H$4,0,10*ROW('Water Data'!H13))),'Data Summary'!CE19="Yes"),100-OFFSET('Water Data'!$H$4,0,10*ROW('Water Data'!H13)),NA())</f>
        <v>#N/A</v>
      </c>
      <c r="Q19" s="101" t="e">
        <f ca="true">+IF(AND(ISNUMBER(OFFSET('Water Data'!$H$6,0,10*ROW('Water Data'!H13))),'Data Summary'!CF19="Yes"),OFFSET('Water Data'!$H$6,0,10*ROW('Water Data'!H13)),NA())</f>
        <v>#N/A</v>
      </c>
      <c r="R19" s="101" t="e">
        <f ca="true">+IF(AND(ISNUMBER(OFFSET('Water Data'!$H$9,0,10*ROW('Water Data'!H13))),'Data Summary'!CG19="Yes"),OFFSET('Water Data'!$H$9,0,10*ROW('Water Data'!H13)),NA())</f>
        <v>#N/A</v>
      </c>
      <c r="S19" s="101" t="e">
        <f ca="true">+IF(AND(ISNUMBER(OFFSET('Water Data'!$I$4,0,10*ROW('Water Data'!I13))),'Data Summary'!CH19="Yes"),100-OFFSET('Water Data'!$I$4,0,10*ROW('Water Data'!I13)),NA())</f>
        <v>#N/A</v>
      </c>
      <c r="T19" s="101" t="e">
        <f ca="true">+IF(AND(ISNUMBER(OFFSET('Water Data'!$I$6,0,10*ROW('Water Data'!I13))),'Data Summary'!CI19="Yes"),OFFSET('Water Data'!$I$6,0,10*ROW('Water Data'!I13)),NA())</f>
        <v>#N/A</v>
      </c>
      <c r="U19" s="101" t="e">
        <f ca="true">+IF(AND(ISNUMBER(OFFSET('Water Data'!$I$9,0,10*ROW('Water Data'!I13))),'Data Summary'!CJ19="Yes"),OFFSET('Water Data'!$I$9,0,10*ROW('Water Data'!I13)),NA())</f>
        <v>#N/A</v>
      </c>
      <c r="V19" s="102" t="e">
        <f ca="true">+IF(AND(ISNUMBER(OFFSET('Sanitation Data'!$D$4,0,10*ROW('Sanitation Data'!D13))),'Data Summary'!CK19="Yes"),100-OFFSET('Sanitation Data'!$D$4,0,10*ROW('Sanitation Data'!D13)),NA())</f>
        <v>#N/A</v>
      </c>
      <c r="W19" s="102" t="e">
        <f ca="true">+IF(AND(ISNUMBER(OFFSET('Sanitation Data'!$D$6,0,10*ROW('Sanitation Data'!D13))),'Data Summary'!CL19="Yes"),OFFSET('Sanitation Data'!$D$6,0,10*ROW('Sanitation Data'!D13)),NA())</f>
        <v>#N/A</v>
      </c>
      <c r="X19" s="102" t="e">
        <f ca="true">+IF(AND(ISNUMBER(OFFSET('Sanitation Data'!$D$10,0,10*ROW('Sanitation Data'!D13))),'Data Summary'!CM19="Yes"),OFFSET('Sanitation Data'!$D$10,0,10*ROW('Sanitation Data'!D13)),NA())</f>
        <v>#N/A</v>
      </c>
      <c r="Y19" s="102" t="e">
        <f ca="true">+IF(AND(ISNUMBER(OFFSET('Sanitation Data'!$D$11,0,10*ROW('Sanitation Data'!D13))),'Data Summary'!CN19="Yes"),OFFSET('Sanitation Data'!$D$11,0,10*ROW('Sanitation Data'!D13)),NA())</f>
        <v>#N/A</v>
      </c>
      <c r="Z19" s="102" t="e">
        <f ca="true">+IF(AND(ISNUMBER(OFFSET('Sanitation Data'!$D$12,0,10*ROW('Sanitation Data'!D13))),'Data Summary'!CO19="Yes"),OFFSET('Sanitation Data'!$D$12,0,10*ROW('Sanitation Data'!D13)),NA())</f>
        <v>#N/A</v>
      </c>
      <c r="AA19" s="102" t="e">
        <f ca="true">+IF(AND(ISNUMBER(OFFSET('Sanitation Data'!$E$4,0,10*ROW('Sanitation Data'!E13))),'Data Summary'!CP19="Yes"),100-OFFSET('Sanitation Data'!$E$4,0,10*ROW('Sanitation Data'!E13)),NA())</f>
        <v>#N/A</v>
      </c>
      <c r="AB19" s="102" t="e">
        <f ca="true">+IF(AND(ISNUMBER(OFFSET('Sanitation Data'!$E$6,0,10*ROW('Sanitation Data'!E13))),'Data Summary'!CQ19="Yes"),OFFSET('Sanitation Data'!$E$6,0,10*ROW('Sanitation Data'!E13)),NA())</f>
        <v>#N/A</v>
      </c>
      <c r="AC19" s="102" t="e">
        <f ca="true">+IF(AND(ISNUMBER(OFFSET('Sanitation Data'!$E$10,0,10*ROW('Sanitation Data'!E13))),'Data Summary'!CR19="Yes"),OFFSET('Sanitation Data'!$E$10,0,10*ROW('Sanitation Data'!E13)),NA())</f>
        <v>#N/A</v>
      </c>
      <c r="AD19" s="102" t="e">
        <f ca="true">+IF(AND(ISNUMBER(OFFSET('Sanitation Data'!$E$11,0,10*ROW('Sanitation Data'!E13))),'Data Summary'!CS19="Yes"),OFFSET('Sanitation Data'!$E$11,0,10*ROW('Sanitation Data'!E13)),NA())</f>
        <v>#N/A</v>
      </c>
      <c r="AE19" s="102" t="e">
        <f ca="true">+IF(AND(ISNUMBER(OFFSET('Sanitation Data'!$E$12,0,10*ROW('Sanitation Data'!E13))),'Data Summary'!CT19="Yes"),OFFSET('Sanitation Data'!$E$12,0,10*ROW('Sanitation Data'!E13)),NA())</f>
        <v>#N/A</v>
      </c>
      <c r="AF19" s="102" t="e">
        <f ca="true">+IF(AND(ISNUMBER(OFFSET('Sanitation Data'!$F$4,0,10*ROW('Sanitation Data'!F13))),'Data Summary'!CU19="Yes"),100-OFFSET('Sanitation Data'!$F$4,0,10*ROW('Sanitation Data'!F13)),NA())</f>
        <v>#N/A</v>
      </c>
      <c r="AG19" s="102" t="e">
        <f ca="true">+IF(AND(ISNUMBER(OFFSET('Sanitation Data'!$F$6,0,10*ROW('Sanitation Data'!F13))),'Data Summary'!CV19="Yes"),OFFSET('Sanitation Data'!$F$6,0,10*ROW('Sanitation Data'!F13)),NA())</f>
        <v>#N/A</v>
      </c>
      <c r="AH19" s="102" t="e">
        <f ca="true">+IF(AND(ISNUMBER(OFFSET('Sanitation Data'!$F$10,0,10*ROW('Sanitation Data'!F13))),'Data Summary'!CW19="Yes"),OFFSET('Sanitation Data'!$F$10,0,10*ROW('Sanitation Data'!F13)),NA())</f>
        <v>#N/A</v>
      </c>
      <c r="AI19" s="102" t="e">
        <f ca="true">+IF(AND(ISNUMBER(OFFSET('Sanitation Data'!$F$11,0,10*ROW('Sanitation Data'!F13))),'Data Summary'!CX19="Yes"),OFFSET('Sanitation Data'!$F$11,0,10*ROW('Sanitation Data'!F13)),NA())</f>
        <v>#N/A</v>
      </c>
      <c r="AJ19" s="102" t="e">
        <f ca="true">+IF(AND(ISNUMBER(OFFSET('Sanitation Data'!$F$12,0,10*ROW('Sanitation Data'!F13))),'Data Summary'!CY19="Yes"),OFFSET('Sanitation Data'!$F$12,0,10*ROW('Sanitation Data'!F13)),NA())</f>
        <v>#N/A</v>
      </c>
      <c r="AK19" s="102" t="e">
        <f ca="true">+IF(AND(ISNUMBER(OFFSET('Sanitation Data'!$G$4,0,10*ROW('Sanitation Data'!G13))),'Data Summary'!CZ19="Yes"),100-OFFSET('Sanitation Data'!$G$4,0,10*ROW('Sanitation Data'!G13)),NA())</f>
        <v>#N/A</v>
      </c>
      <c r="AL19" s="102" t="e">
        <f ca="true">+IF(AND(ISNUMBER(OFFSET('Sanitation Data'!$G$6,0,10*ROW('Sanitation Data'!G13))),'Data Summary'!DA19="Yes"),OFFSET('Sanitation Data'!$G$6,0,10*ROW('Sanitation Data'!G13)),NA())</f>
        <v>#N/A</v>
      </c>
      <c r="AM19" s="102" t="e">
        <f ca="true">+IF(AND(ISNUMBER(OFFSET('Sanitation Data'!$G$10,0,10*ROW('Sanitation Data'!G13))),'Data Summary'!DB19="Yes"),OFFSET('Sanitation Data'!$G$10,0,10*ROW('Sanitation Data'!G13)),NA())</f>
        <v>#N/A</v>
      </c>
      <c r="AN19" s="102" t="e">
        <f ca="true">+IF(AND(ISNUMBER(OFFSET('Sanitation Data'!$G$11,0,10*ROW('Sanitation Data'!G13))),'Data Summary'!DC19="Yes"),OFFSET('Sanitation Data'!$G$11,0,10*ROW('Sanitation Data'!G13)),NA())</f>
        <v>#N/A</v>
      </c>
      <c r="AO19" s="102" t="e">
        <f ca="true">+IF(AND(ISNUMBER(OFFSET('Sanitation Data'!$G$12,0,10*ROW('Sanitation Data'!G13))),'Data Summary'!DD19="Yes"),OFFSET('Sanitation Data'!$G$12,0,10*ROW('Sanitation Data'!G13)),NA())</f>
        <v>#N/A</v>
      </c>
      <c r="AP19" s="102" t="e">
        <f ca="true">+IF(AND(ISNUMBER(OFFSET('Sanitation Data'!$H$4,0,10*ROW('Sanitation Data'!H13))),'Data Summary'!DE19="Yes"),100-OFFSET('Sanitation Data'!$H$4,0,10*ROW('Sanitation Data'!H13)),NA())</f>
        <v>#N/A</v>
      </c>
      <c r="AQ19" s="102" t="e">
        <f ca="true">+IF(AND(ISNUMBER(OFFSET('Sanitation Data'!$H$6,0,10*ROW('Sanitation Data'!H13))),'Data Summary'!DF19="Yes"),OFFSET('Sanitation Data'!$H$6,0,10*ROW('Sanitation Data'!H13)),NA())</f>
        <v>#N/A</v>
      </c>
      <c r="AR19" s="102" t="e">
        <f ca="true">+IF(AND(ISNUMBER(OFFSET('Sanitation Data'!$H$10,0,10*ROW('Sanitation Data'!H13))),'Data Summary'!DG19="Yes"),OFFSET('Sanitation Data'!$H$10,0,10*ROW('Sanitation Data'!H13)),NA())</f>
        <v>#N/A</v>
      </c>
      <c r="AS19" s="102" t="e">
        <f ca="true">+IF(AND(ISNUMBER(OFFSET('Sanitation Data'!$H$11,0,10*ROW('Sanitation Data'!H13))),'Data Summary'!DH19="Yes"),OFFSET('Sanitation Data'!$H$11,0,10*ROW('Sanitation Data'!H13)),NA())</f>
        <v>#N/A</v>
      </c>
      <c r="AT19" s="102" t="e">
        <f ca="true">+IF(AND(ISNUMBER(OFFSET('Sanitation Data'!$H$12,0,10*ROW('Sanitation Data'!H13))),'Data Summary'!DI19="Yes"),OFFSET('Sanitation Data'!$H$12,0,10*ROW('Sanitation Data'!H13)),NA())</f>
        <v>#N/A</v>
      </c>
      <c r="AU19" s="102" t="e">
        <f ca="true">+IF(AND(ISNUMBER(OFFSET('Sanitation Data'!$I$4,0,10*ROW('Sanitation Data'!I13))),'Data Summary'!DJ19="Yes"),100-OFFSET('Sanitation Data'!$I$4,0,10*ROW('Sanitation Data'!I13)),NA())</f>
        <v>#N/A</v>
      </c>
      <c r="AV19" s="102" t="e">
        <f ca="true">+IF(AND(ISNUMBER(OFFSET('Sanitation Data'!$I$6,0,10*ROW('Sanitation Data'!I13))),'Data Summary'!DK19="Yes"),OFFSET('Sanitation Data'!$I$6,0,10*ROW('Sanitation Data'!I13)),NA())</f>
        <v>#N/A</v>
      </c>
      <c r="AW19" s="102" t="e">
        <f ca="true">+IF(AND(ISNUMBER(OFFSET('Sanitation Data'!$I$10,0,10*ROW('Sanitation Data'!I13))),'Data Summary'!DL19="Yes"),OFFSET('Sanitation Data'!$I$10,0,10*ROW('Sanitation Data'!I13)),NA())</f>
        <v>#N/A</v>
      </c>
      <c r="AX19" s="102" t="e">
        <f ca="true">+IF(AND(ISNUMBER(OFFSET('Sanitation Data'!$I$11,0,10*ROW('Sanitation Data'!I13))),'Data Summary'!DM19="Yes"),OFFSET('Sanitation Data'!$I$11,0,10*ROW('Sanitation Data'!I13)),NA())</f>
        <v>#N/A</v>
      </c>
      <c r="AY19" s="102" t="e">
        <f ca="true">+IF(AND(ISNUMBER(OFFSET('Sanitation Data'!$I$12,0,10*ROW('Sanitation Data'!I13))),'Data Summary'!DN19="Yes"),OFFSET('Sanitation Data'!$I$12,0,10*ROW('Sanitation Data'!I13)),NA())</f>
        <v>#N/A</v>
      </c>
      <c r="AZ19" s="103" t="e">
        <f ca="true">+IF(AND(ISNUMBER(OFFSET('Hygiene Data'!$D$5,0,10*ROW('Hygiene Data'!D13))),'Data Summary'!DO19="Yes"),OFFSET('Hygiene Data'!$D$5,0,10*ROW('Hygiene Data'!D13)),NA())</f>
        <v>#N/A</v>
      </c>
      <c r="BA19" s="103" t="e">
        <f ca="true">+IF(AND(ISNUMBER(OFFSET('Hygiene Data'!$D$7,0,10*ROW('Hygiene Data'!D13))),'Data Summary'!DP19="Yes"),OFFSET('Hygiene Data'!$D$7,0,10*ROW('Hygiene Data'!D13)),NA())</f>
        <v>#N/A</v>
      </c>
      <c r="BB19" s="103" t="e">
        <f ca="true">+IF(AND(ISNUMBER(OFFSET('Hygiene Data'!$D$9,0,10*ROW('Hygiene Data'!D13))),'Data Summary'!DQ19="Yes"),OFFSET('Hygiene Data'!$D$9,0,10*ROW('Hygiene Data'!D13)),NA())</f>
        <v>#N/A</v>
      </c>
      <c r="BC19" s="103" t="e">
        <f ca="true">+IF(AND(ISNUMBER(OFFSET('Hygiene Data'!$E$5,0,10*ROW('Hygiene Data'!E13))),'Data Summary'!DR19="Yes"),OFFSET('Hygiene Data'!$E$5,0,10*ROW('Hygiene Data'!E13)),NA())</f>
        <v>#N/A</v>
      </c>
      <c r="BD19" s="103" t="e">
        <f ca="true">+IF(AND(ISNUMBER(OFFSET('Hygiene Data'!$E$7,0,10*ROW('Hygiene Data'!E13))),'Data Summary'!DS19="Yes"),OFFSET('Hygiene Data'!$E$7,0,10*ROW('Hygiene Data'!E13)),NA())</f>
        <v>#N/A</v>
      </c>
      <c r="BE19" s="103" t="e">
        <f ca="true">+IF(AND(ISNUMBER(OFFSET('Hygiene Data'!$E$9,0,10*ROW('Hygiene Data'!E13))),'Data Summary'!DT19="Yes"),OFFSET('Hygiene Data'!$E$9,0,10*ROW('Hygiene Data'!E13)),NA())</f>
        <v>#N/A</v>
      </c>
      <c r="BF19" s="103" t="e">
        <f ca="true">+IF(AND(ISNUMBER(OFFSET('Hygiene Data'!$F$5,0,10*ROW('Hygiene Data'!F13))),'Data Summary'!DU19="Yes"),OFFSET('Hygiene Data'!$F$5,0,10*ROW('Hygiene Data'!F13)),NA())</f>
        <v>#N/A</v>
      </c>
      <c r="BG19" s="103" t="e">
        <f ca="true">+IF(AND(ISNUMBER(OFFSET('Hygiene Data'!$F$7,0,10*ROW('Hygiene Data'!F13))),'Data Summary'!DV19="Yes"),OFFSET('Hygiene Data'!$F$7,0,10*ROW('Hygiene Data'!F13)),NA())</f>
        <v>#N/A</v>
      </c>
      <c r="BH19" s="103" t="e">
        <f ca="true">+IF(AND(ISNUMBER(OFFSET('Hygiene Data'!$F$9,0,10*ROW('Hygiene Data'!F13))),'Data Summary'!DW19="Yes"),OFFSET('Hygiene Data'!$F$9,0,10*ROW('Hygiene Data'!F13)),NA())</f>
        <v>#N/A</v>
      </c>
      <c r="BI19" s="103" t="e">
        <f ca="true">+IF(AND(ISNUMBER(OFFSET('Hygiene Data'!$G$5,0,10*ROW('Hygiene Data'!G13))),'Data Summary'!DX19="Yes"),OFFSET('Hygiene Data'!$G$5,0,10*ROW('Hygiene Data'!G13)),NA())</f>
        <v>#N/A</v>
      </c>
      <c r="BJ19" s="103" t="e">
        <f ca="true">+IF(AND(ISNUMBER(OFFSET('Hygiene Data'!$G$7,0,10*ROW('Hygiene Data'!G13))),'Data Summary'!DY19="Yes"),OFFSET('Hygiene Data'!$G$7,0,10*ROW('Hygiene Data'!G13)),NA())</f>
        <v>#N/A</v>
      </c>
      <c r="BK19" s="103" t="e">
        <f ca="true">+IF(AND(ISNUMBER(OFFSET('Hygiene Data'!$G$9,0,10*ROW('Hygiene Data'!G13))),'Data Summary'!DZ19="Yes"),OFFSET('Hygiene Data'!$G$9,0,10*ROW('Hygiene Data'!G13)),NA())</f>
        <v>#N/A</v>
      </c>
      <c r="BL19" s="103" t="e">
        <f ca="true">+IF(AND(ISNUMBER(OFFSET('Hygiene Data'!$H$5,0,10*ROW('Hygiene Data'!H13))),'Data Summary'!EA19="Yes"),OFFSET('Hygiene Data'!$H$5,0,10*ROW('Hygiene Data'!H13)),NA())</f>
        <v>#N/A</v>
      </c>
      <c r="BM19" s="103" t="e">
        <f ca="true">+IF(AND(ISNUMBER(OFFSET('Hygiene Data'!$H$7,0,10*ROW('Hygiene Data'!H13))),'Data Summary'!EB19="Yes"),OFFSET('Hygiene Data'!$H$7,0,10*ROW('Hygiene Data'!H13)),NA())</f>
        <v>#N/A</v>
      </c>
      <c r="BN19" s="103" t="e">
        <f ca="true">+IF(AND(ISNUMBER(OFFSET('Hygiene Data'!$H$9,0,10*ROW('Hygiene Data'!H13))),'Data Summary'!EC19="Yes"),OFFSET('Hygiene Data'!$H$9,0,10*ROW('Hygiene Data'!H13)),NA())</f>
        <v>#N/A</v>
      </c>
      <c r="BO19" s="103" t="e">
        <f ca="true">+IF(AND(ISNUMBER(OFFSET('Hygiene Data'!$I$5,0,10*ROW('Hygiene Data'!I13))),'Data Summary'!ED19="Yes"),OFFSET('Hygiene Data'!$I$5,0,10*ROW('Hygiene Data'!I13)),NA())</f>
        <v>#N/A</v>
      </c>
      <c r="BP19" s="103" t="e">
        <f ca="true">+IF(AND(ISNUMBER(OFFSET('Hygiene Data'!$I$7,0,10*ROW('Hygiene Data'!I13))),'Data Summary'!EE19="Yes"),OFFSET('Hygiene Data'!$I$7,0,10*ROW('Hygiene Data'!I13)),NA())</f>
        <v>#N/A</v>
      </c>
      <c r="BQ19" s="103" t="e">
        <f ca="true">+IF(AND(ISNUMBER(OFFSET('Hygiene Data'!$I$9,0,10*ROW('Hygiene Data'!I13))),'Data Summary'!EF19="Yes"),OFFSET('Hygiene Data'!$I$9,0,10*ROW('Hygiene Data'!I13)),NA())</f>
        <v>#N/A</v>
      </c>
    </row>
    <row xmlns:x14ac="http://schemas.microsoft.com/office/spreadsheetml/2009/9/ac" r="20" x14ac:dyDescent="0.2">
      <c r="A20" s="355" t="e">
        <f ca="true">+RIGHT('Data Summary'!A20,LEN('Data Summary'!A20)-9)</f>
        <v>#VALUE!</v>
      </c>
      <c r="B20" s="38" t="str">
        <f ca="true">+IF(ISTEXT('Data Summary'!B20),'Data Summary'!B20,"")</f>
        <v/>
      </c>
      <c r="C20" s="354" t="e">
        <f ca="true">+VALUE('Data Summary'!C20)</f>
        <v>#VALUE!</v>
      </c>
      <c r="D20" s="101" t="e">
        <f ca="true">+IF(AND(ISNUMBER(OFFSET('Water Data'!$D$4,0,10*ROW('Water Data'!D14))),'Data Summary'!BS20="Yes"),100-OFFSET('Water Data'!$D$4,0,10*ROW('Water Data'!D14)),NA())</f>
        <v>#N/A</v>
      </c>
      <c r="E20" s="101" t="e">
        <f ca="true">+IF(AND(ISNUMBER(OFFSET('Water Data'!$D$6,0,10*ROW('Water Data'!D14))),'Data Summary'!BT20="Yes"),OFFSET('Water Data'!$D$6,0,10*ROW('Water Data'!D14)),NA())</f>
        <v>#N/A</v>
      </c>
      <c r="F20" s="101" t="e">
        <f ca="true">+IF(AND(ISNUMBER(OFFSET('Water Data'!$D$9,0,10*ROW('Water Data'!D14))),'Data Summary'!BU20="Yes"),OFFSET('Water Data'!$D$9,0,10*ROW('Water Data'!D14)),NA())</f>
        <v>#N/A</v>
      </c>
      <c r="G20" s="101" t="e">
        <f ca="true">+IF(AND(ISNUMBER(OFFSET('Water Data'!$E$4,0,10*ROW('Water Data'!E14))),'Data Summary'!BV20="Yes"),100-OFFSET('Water Data'!$E$4,0,10*ROW('Water Data'!E14)),NA())</f>
        <v>#N/A</v>
      </c>
      <c r="H20" s="101" t="e">
        <f ca="true">+IF(AND(ISNUMBER(OFFSET('Water Data'!$E$6,0,10*ROW('Water Data'!E14))),'Data Summary'!BW20="Yes"),OFFSET('Water Data'!$E$6,0,10*ROW('Water Data'!E14)),NA())</f>
        <v>#N/A</v>
      </c>
      <c r="I20" s="101" t="e">
        <f ca="true">+IF(AND(ISNUMBER(OFFSET('Water Data'!$E$9,0,10*ROW('Water Data'!E14))),'Data Summary'!BX20="Yes"),OFFSET('Water Data'!$E$9,0,10*ROW('Water Data'!E14)),NA())</f>
        <v>#N/A</v>
      </c>
      <c r="J20" s="101" t="e">
        <f ca="true">+IF(AND(ISNUMBER(OFFSET('Water Data'!$F$4,0,10*ROW('Water Data'!F14))),'Data Summary'!BY20="Yes"),100-OFFSET('Water Data'!$F$4,0,10*ROW('Water Data'!F14)),NA())</f>
        <v>#N/A</v>
      </c>
      <c r="K20" s="101" t="e">
        <f ca="true">+IF(AND(ISNUMBER(OFFSET('Water Data'!$F$6,0,10*ROW('Water Data'!F14))),'Data Summary'!BZ20="Yes"),OFFSET('Water Data'!$F$6,0,10*ROW('Water Data'!F14)),NA())</f>
        <v>#N/A</v>
      </c>
      <c r="L20" s="101" t="e">
        <f ca="true">+IF(AND(ISNUMBER(OFFSET('Water Data'!$F$9,0,10*ROW('Water Data'!F14))),'Data Summary'!CA20="Yes"),OFFSET('Water Data'!$F$9,0,10*ROW('Water Data'!F14)),NA())</f>
        <v>#N/A</v>
      </c>
      <c r="M20" s="101" t="e">
        <f ca="true">+IF(AND(ISNUMBER(OFFSET('Water Data'!$G$4,0,10*ROW('Water Data'!G14))),'Data Summary'!CB20="Yes"),100-OFFSET('Water Data'!$G$4,0,10*ROW('Water Data'!G14)),NA())</f>
        <v>#N/A</v>
      </c>
      <c r="N20" s="101" t="e">
        <f ca="true">+IF(AND(ISNUMBER(OFFSET('Water Data'!$G$6,0,10*ROW('Water Data'!G14))),'Data Summary'!CC20="Yes"),OFFSET('Water Data'!$G$6,0,10*ROW('Water Data'!G14)),NA())</f>
        <v>#N/A</v>
      </c>
      <c r="O20" s="101" t="e">
        <f ca="true">+IF(AND(ISNUMBER(OFFSET('Water Data'!$G$9,0,10*ROW('Water Data'!G14))),'Data Summary'!CD20="Yes"),OFFSET('Water Data'!$G$9,0,10*ROW('Water Data'!G14)),NA())</f>
        <v>#N/A</v>
      </c>
      <c r="P20" s="101" t="e">
        <f ca="true">+IF(AND(ISNUMBER(OFFSET('Water Data'!$H$4,0,10*ROW('Water Data'!H14))),'Data Summary'!CE20="Yes"),100-OFFSET('Water Data'!$H$4,0,10*ROW('Water Data'!H14)),NA())</f>
        <v>#N/A</v>
      </c>
      <c r="Q20" s="101" t="e">
        <f ca="true">+IF(AND(ISNUMBER(OFFSET('Water Data'!$H$6,0,10*ROW('Water Data'!H14))),'Data Summary'!CF20="Yes"),OFFSET('Water Data'!$H$6,0,10*ROW('Water Data'!H14)),NA())</f>
        <v>#N/A</v>
      </c>
      <c r="R20" s="101" t="e">
        <f ca="true">+IF(AND(ISNUMBER(OFFSET('Water Data'!$H$9,0,10*ROW('Water Data'!H14))),'Data Summary'!CG20="Yes"),OFFSET('Water Data'!$H$9,0,10*ROW('Water Data'!H14)),NA())</f>
        <v>#N/A</v>
      </c>
      <c r="S20" s="101" t="e">
        <f ca="true">+IF(AND(ISNUMBER(OFFSET('Water Data'!$I$4,0,10*ROW('Water Data'!I14))),'Data Summary'!CH20="Yes"),100-OFFSET('Water Data'!$I$4,0,10*ROW('Water Data'!I14)),NA())</f>
        <v>#N/A</v>
      </c>
      <c r="T20" s="101" t="e">
        <f ca="true">+IF(AND(ISNUMBER(OFFSET('Water Data'!$I$6,0,10*ROW('Water Data'!I14))),'Data Summary'!CI20="Yes"),OFFSET('Water Data'!$I$6,0,10*ROW('Water Data'!I14)),NA())</f>
        <v>#N/A</v>
      </c>
      <c r="U20" s="101" t="e">
        <f ca="true">+IF(AND(ISNUMBER(OFFSET('Water Data'!$I$9,0,10*ROW('Water Data'!I14))),'Data Summary'!CJ20="Yes"),OFFSET('Water Data'!$I$9,0,10*ROW('Water Data'!I14)),NA())</f>
        <v>#N/A</v>
      </c>
      <c r="V20" s="102" t="e">
        <f ca="true">+IF(AND(ISNUMBER(OFFSET('Sanitation Data'!$D$4,0,10*ROW('Sanitation Data'!D14))),'Data Summary'!CK20="Yes"),100-OFFSET('Sanitation Data'!$D$4,0,10*ROW('Sanitation Data'!D14)),NA())</f>
        <v>#N/A</v>
      </c>
      <c r="W20" s="102" t="e">
        <f ca="true">+IF(AND(ISNUMBER(OFFSET('Sanitation Data'!$D$6,0,10*ROW('Sanitation Data'!D14))),'Data Summary'!CL20="Yes"),OFFSET('Sanitation Data'!$D$6,0,10*ROW('Sanitation Data'!D14)),NA())</f>
        <v>#N/A</v>
      </c>
      <c r="X20" s="102" t="e">
        <f ca="true">+IF(AND(ISNUMBER(OFFSET('Sanitation Data'!$D$10,0,10*ROW('Sanitation Data'!D14))),'Data Summary'!CM20="Yes"),OFFSET('Sanitation Data'!$D$10,0,10*ROW('Sanitation Data'!D14)),NA())</f>
        <v>#N/A</v>
      </c>
      <c r="Y20" s="102" t="e">
        <f ca="true">+IF(AND(ISNUMBER(OFFSET('Sanitation Data'!$D$11,0,10*ROW('Sanitation Data'!D14))),'Data Summary'!CN20="Yes"),OFFSET('Sanitation Data'!$D$11,0,10*ROW('Sanitation Data'!D14)),NA())</f>
        <v>#N/A</v>
      </c>
      <c r="Z20" s="102" t="e">
        <f ca="true">+IF(AND(ISNUMBER(OFFSET('Sanitation Data'!$D$12,0,10*ROW('Sanitation Data'!D14))),'Data Summary'!CO20="Yes"),OFFSET('Sanitation Data'!$D$12,0,10*ROW('Sanitation Data'!D14)),NA())</f>
        <v>#N/A</v>
      </c>
      <c r="AA20" s="102" t="e">
        <f ca="true">+IF(AND(ISNUMBER(OFFSET('Sanitation Data'!$E$4,0,10*ROW('Sanitation Data'!E14))),'Data Summary'!CP20="Yes"),100-OFFSET('Sanitation Data'!$E$4,0,10*ROW('Sanitation Data'!E14)),NA())</f>
        <v>#N/A</v>
      </c>
      <c r="AB20" s="102" t="e">
        <f ca="true">+IF(AND(ISNUMBER(OFFSET('Sanitation Data'!$E$6,0,10*ROW('Sanitation Data'!E14))),'Data Summary'!CQ20="Yes"),OFFSET('Sanitation Data'!$E$6,0,10*ROW('Sanitation Data'!E14)),NA())</f>
        <v>#N/A</v>
      </c>
      <c r="AC20" s="102" t="e">
        <f ca="true">+IF(AND(ISNUMBER(OFFSET('Sanitation Data'!$E$10,0,10*ROW('Sanitation Data'!E14))),'Data Summary'!CR20="Yes"),OFFSET('Sanitation Data'!$E$10,0,10*ROW('Sanitation Data'!E14)),NA())</f>
        <v>#N/A</v>
      </c>
      <c r="AD20" s="102" t="e">
        <f ca="true">+IF(AND(ISNUMBER(OFFSET('Sanitation Data'!$E$11,0,10*ROW('Sanitation Data'!E14))),'Data Summary'!CS20="Yes"),OFFSET('Sanitation Data'!$E$11,0,10*ROW('Sanitation Data'!E14)),NA())</f>
        <v>#N/A</v>
      </c>
      <c r="AE20" s="102" t="e">
        <f ca="true">+IF(AND(ISNUMBER(OFFSET('Sanitation Data'!$E$12,0,10*ROW('Sanitation Data'!E14))),'Data Summary'!CT20="Yes"),OFFSET('Sanitation Data'!$E$12,0,10*ROW('Sanitation Data'!E14)),NA())</f>
        <v>#N/A</v>
      </c>
      <c r="AF20" s="102" t="e">
        <f ca="true">+IF(AND(ISNUMBER(OFFSET('Sanitation Data'!$F$4,0,10*ROW('Sanitation Data'!F14))),'Data Summary'!CU20="Yes"),100-OFFSET('Sanitation Data'!$F$4,0,10*ROW('Sanitation Data'!F14)),NA())</f>
        <v>#N/A</v>
      </c>
      <c r="AG20" s="102" t="e">
        <f ca="true">+IF(AND(ISNUMBER(OFFSET('Sanitation Data'!$F$6,0,10*ROW('Sanitation Data'!F14))),'Data Summary'!CV20="Yes"),OFFSET('Sanitation Data'!$F$6,0,10*ROW('Sanitation Data'!F14)),NA())</f>
        <v>#N/A</v>
      </c>
      <c r="AH20" s="102" t="e">
        <f ca="true">+IF(AND(ISNUMBER(OFFSET('Sanitation Data'!$F$10,0,10*ROW('Sanitation Data'!F14))),'Data Summary'!CW20="Yes"),OFFSET('Sanitation Data'!$F$10,0,10*ROW('Sanitation Data'!F14)),NA())</f>
        <v>#N/A</v>
      </c>
      <c r="AI20" s="102" t="e">
        <f ca="true">+IF(AND(ISNUMBER(OFFSET('Sanitation Data'!$F$11,0,10*ROW('Sanitation Data'!F14))),'Data Summary'!CX20="Yes"),OFFSET('Sanitation Data'!$F$11,0,10*ROW('Sanitation Data'!F14)),NA())</f>
        <v>#N/A</v>
      </c>
      <c r="AJ20" s="102" t="e">
        <f ca="true">+IF(AND(ISNUMBER(OFFSET('Sanitation Data'!$F$12,0,10*ROW('Sanitation Data'!F14))),'Data Summary'!CY20="Yes"),OFFSET('Sanitation Data'!$F$12,0,10*ROW('Sanitation Data'!F14)),NA())</f>
        <v>#N/A</v>
      </c>
      <c r="AK20" s="102" t="e">
        <f ca="true">+IF(AND(ISNUMBER(OFFSET('Sanitation Data'!$G$4,0,10*ROW('Sanitation Data'!G14))),'Data Summary'!CZ20="Yes"),100-OFFSET('Sanitation Data'!$G$4,0,10*ROW('Sanitation Data'!G14)),NA())</f>
        <v>#N/A</v>
      </c>
      <c r="AL20" s="102" t="e">
        <f ca="true">+IF(AND(ISNUMBER(OFFSET('Sanitation Data'!$G$6,0,10*ROW('Sanitation Data'!G14))),'Data Summary'!DA20="Yes"),OFFSET('Sanitation Data'!$G$6,0,10*ROW('Sanitation Data'!G14)),NA())</f>
        <v>#N/A</v>
      </c>
      <c r="AM20" s="102" t="e">
        <f ca="true">+IF(AND(ISNUMBER(OFFSET('Sanitation Data'!$G$10,0,10*ROW('Sanitation Data'!G14))),'Data Summary'!DB20="Yes"),OFFSET('Sanitation Data'!$G$10,0,10*ROW('Sanitation Data'!G14)),NA())</f>
        <v>#N/A</v>
      </c>
      <c r="AN20" s="102" t="e">
        <f ca="true">+IF(AND(ISNUMBER(OFFSET('Sanitation Data'!$G$11,0,10*ROW('Sanitation Data'!G14))),'Data Summary'!DC20="Yes"),OFFSET('Sanitation Data'!$G$11,0,10*ROW('Sanitation Data'!G14)),NA())</f>
        <v>#N/A</v>
      </c>
      <c r="AO20" s="102" t="e">
        <f ca="true">+IF(AND(ISNUMBER(OFFSET('Sanitation Data'!$G$12,0,10*ROW('Sanitation Data'!G14))),'Data Summary'!DD20="Yes"),OFFSET('Sanitation Data'!$G$12,0,10*ROW('Sanitation Data'!G14)),NA())</f>
        <v>#N/A</v>
      </c>
      <c r="AP20" s="102" t="e">
        <f ca="true">+IF(AND(ISNUMBER(OFFSET('Sanitation Data'!$H$4,0,10*ROW('Sanitation Data'!H14))),'Data Summary'!DE20="Yes"),100-OFFSET('Sanitation Data'!$H$4,0,10*ROW('Sanitation Data'!H14)),NA())</f>
        <v>#N/A</v>
      </c>
      <c r="AQ20" s="102" t="e">
        <f ca="true">+IF(AND(ISNUMBER(OFFSET('Sanitation Data'!$H$6,0,10*ROW('Sanitation Data'!H14))),'Data Summary'!DF20="Yes"),OFFSET('Sanitation Data'!$H$6,0,10*ROW('Sanitation Data'!H14)),NA())</f>
        <v>#N/A</v>
      </c>
      <c r="AR20" s="102" t="e">
        <f ca="true">+IF(AND(ISNUMBER(OFFSET('Sanitation Data'!$H$10,0,10*ROW('Sanitation Data'!H14))),'Data Summary'!DG20="Yes"),OFFSET('Sanitation Data'!$H$10,0,10*ROW('Sanitation Data'!H14)),NA())</f>
        <v>#N/A</v>
      </c>
      <c r="AS20" s="102" t="e">
        <f ca="true">+IF(AND(ISNUMBER(OFFSET('Sanitation Data'!$H$11,0,10*ROW('Sanitation Data'!H14))),'Data Summary'!DH20="Yes"),OFFSET('Sanitation Data'!$H$11,0,10*ROW('Sanitation Data'!H14)),NA())</f>
        <v>#N/A</v>
      </c>
      <c r="AT20" s="102" t="e">
        <f ca="true">+IF(AND(ISNUMBER(OFFSET('Sanitation Data'!$H$12,0,10*ROW('Sanitation Data'!H14))),'Data Summary'!DI20="Yes"),OFFSET('Sanitation Data'!$H$12,0,10*ROW('Sanitation Data'!H14)),NA())</f>
        <v>#N/A</v>
      </c>
      <c r="AU20" s="102" t="e">
        <f ca="true">+IF(AND(ISNUMBER(OFFSET('Sanitation Data'!$I$4,0,10*ROW('Sanitation Data'!I14))),'Data Summary'!DJ20="Yes"),100-OFFSET('Sanitation Data'!$I$4,0,10*ROW('Sanitation Data'!I14)),NA())</f>
        <v>#N/A</v>
      </c>
      <c r="AV20" s="102" t="e">
        <f ca="true">+IF(AND(ISNUMBER(OFFSET('Sanitation Data'!$I$6,0,10*ROW('Sanitation Data'!I14))),'Data Summary'!DK20="Yes"),OFFSET('Sanitation Data'!$I$6,0,10*ROW('Sanitation Data'!I14)),NA())</f>
        <v>#N/A</v>
      </c>
      <c r="AW20" s="102" t="e">
        <f ca="true">+IF(AND(ISNUMBER(OFFSET('Sanitation Data'!$I$10,0,10*ROW('Sanitation Data'!I14))),'Data Summary'!DL20="Yes"),OFFSET('Sanitation Data'!$I$10,0,10*ROW('Sanitation Data'!I14)),NA())</f>
        <v>#N/A</v>
      </c>
      <c r="AX20" s="102" t="e">
        <f ca="true">+IF(AND(ISNUMBER(OFFSET('Sanitation Data'!$I$11,0,10*ROW('Sanitation Data'!I14))),'Data Summary'!DM20="Yes"),OFFSET('Sanitation Data'!$I$11,0,10*ROW('Sanitation Data'!I14)),NA())</f>
        <v>#N/A</v>
      </c>
      <c r="AY20" s="102" t="e">
        <f ca="true">+IF(AND(ISNUMBER(OFFSET('Sanitation Data'!$I$12,0,10*ROW('Sanitation Data'!I14))),'Data Summary'!DN20="Yes"),OFFSET('Sanitation Data'!$I$12,0,10*ROW('Sanitation Data'!I14)),NA())</f>
        <v>#N/A</v>
      </c>
      <c r="AZ20" s="103" t="e">
        <f ca="true">+IF(AND(ISNUMBER(OFFSET('Hygiene Data'!$D$5,0,10*ROW('Hygiene Data'!D14))),'Data Summary'!DO20="Yes"),OFFSET('Hygiene Data'!$D$5,0,10*ROW('Hygiene Data'!D14)),NA())</f>
        <v>#N/A</v>
      </c>
      <c r="BA20" s="103" t="e">
        <f ca="true">+IF(AND(ISNUMBER(OFFSET('Hygiene Data'!$D$7,0,10*ROW('Hygiene Data'!D14))),'Data Summary'!DP20="Yes"),OFFSET('Hygiene Data'!$D$7,0,10*ROW('Hygiene Data'!D14)),NA())</f>
        <v>#N/A</v>
      </c>
      <c r="BB20" s="103" t="e">
        <f ca="true">+IF(AND(ISNUMBER(OFFSET('Hygiene Data'!$D$9,0,10*ROW('Hygiene Data'!D14))),'Data Summary'!DQ20="Yes"),OFFSET('Hygiene Data'!$D$9,0,10*ROW('Hygiene Data'!D14)),NA())</f>
        <v>#N/A</v>
      </c>
      <c r="BC20" s="103" t="e">
        <f ca="true">+IF(AND(ISNUMBER(OFFSET('Hygiene Data'!$E$5,0,10*ROW('Hygiene Data'!E14))),'Data Summary'!DR20="Yes"),OFFSET('Hygiene Data'!$E$5,0,10*ROW('Hygiene Data'!E14)),NA())</f>
        <v>#N/A</v>
      </c>
      <c r="BD20" s="103" t="e">
        <f ca="true">+IF(AND(ISNUMBER(OFFSET('Hygiene Data'!$E$7,0,10*ROW('Hygiene Data'!E14))),'Data Summary'!DS20="Yes"),OFFSET('Hygiene Data'!$E$7,0,10*ROW('Hygiene Data'!E14)),NA())</f>
        <v>#N/A</v>
      </c>
      <c r="BE20" s="103" t="e">
        <f ca="true">+IF(AND(ISNUMBER(OFFSET('Hygiene Data'!$E$9,0,10*ROW('Hygiene Data'!E14))),'Data Summary'!DT20="Yes"),OFFSET('Hygiene Data'!$E$9,0,10*ROW('Hygiene Data'!E14)),NA())</f>
        <v>#N/A</v>
      </c>
      <c r="BF20" s="103" t="e">
        <f ca="true">+IF(AND(ISNUMBER(OFFSET('Hygiene Data'!$F$5,0,10*ROW('Hygiene Data'!F14))),'Data Summary'!DU20="Yes"),OFFSET('Hygiene Data'!$F$5,0,10*ROW('Hygiene Data'!F14)),NA())</f>
        <v>#N/A</v>
      </c>
      <c r="BG20" s="103" t="e">
        <f ca="true">+IF(AND(ISNUMBER(OFFSET('Hygiene Data'!$F$7,0,10*ROW('Hygiene Data'!F14))),'Data Summary'!DV20="Yes"),OFFSET('Hygiene Data'!$F$7,0,10*ROW('Hygiene Data'!F14)),NA())</f>
        <v>#N/A</v>
      </c>
      <c r="BH20" s="103" t="e">
        <f ca="true">+IF(AND(ISNUMBER(OFFSET('Hygiene Data'!$F$9,0,10*ROW('Hygiene Data'!F14))),'Data Summary'!DW20="Yes"),OFFSET('Hygiene Data'!$F$9,0,10*ROW('Hygiene Data'!F14)),NA())</f>
        <v>#N/A</v>
      </c>
      <c r="BI20" s="103" t="e">
        <f ca="true">+IF(AND(ISNUMBER(OFFSET('Hygiene Data'!$G$5,0,10*ROW('Hygiene Data'!G14))),'Data Summary'!DX20="Yes"),OFFSET('Hygiene Data'!$G$5,0,10*ROW('Hygiene Data'!G14)),NA())</f>
        <v>#N/A</v>
      </c>
      <c r="BJ20" s="103" t="e">
        <f ca="true">+IF(AND(ISNUMBER(OFFSET('Hygiene Data'!$G$7,0,10*ROW('Hygiene Data'!G14))),'Data Summary'!DY20="Yes"),OFFSET('Hygiene Data'!$G$7,0,10*ROW('Hygiene Data'!G14)),NA())</f>
        <v>#N/A</v>
      </c>
      <c r="BK20" s="103" t="e">
        <f ca="true">+IF(AND(ISNUMBER(OFFSET('Hygiene Data'!$G$9,0,10*ROW('Hygiene Data'!G14))),'Data Summary'!DZ20="Yes"),OFFSET('Hygiene Data'!$G$9,0,10*ROW('Hygiene Data'!G14)),NA())</f>
        <v>#N/A</v>
      </c>
      <c r="BL20" s="103" t="e">
        <f ca="true">+IF(AND(ISNUMBER(OFFSET('Hygiene Data'!$H$5,0,10*ROW('Hygiene Data'!H14))),'Data Summary'!EA20="Yes"),OFFSET('Hygiene Data'!$H$5,0,10*ROW('Hygiene Data'!H14)),NA())</f>
        <v>#N/A</v>
      </c>
      <c r="BM20" s="103" t="e">
        <f ca="true">+IF(AND(ISNUMBER(OFFSET('Hygiene Data'!$H$7,0,10*ROW('Hygiene Data'!H14))),'Data Summary'!EB20="Yes"),OFFSET('Hygiene Data'!$H$7,0,10*ROW('Hygiene Data'!H14)),NA())</f>
        <v>#N/A</v>
      </c>
      <c r="BN20" s="103" t="e">
        <f ca="true">+IF(AND(ISNUMBER(OFFSET('Hygiene Data'!$H$9,0,10*ROW('Hygiene Data'!H14))),'Data Summary'!EC20="Yes"),OFFSET('Hygiene Data'!$H$9,0,10*ROW('Hygiene Data'!H14)),NA())</f>
        <v>#N/A</v>
      </c>
      <c r="BO20" s="103" t="e">
        <f ca="true">+IF(AND(ISNUMBER(OFFSET('Hygiene Data'!$I$5,0,10*ROW('Hygiene Data'!I14))),'Data Summary'!ED20="Yes"),OFFSET('Hygiene Data'!$I$5,0,10*ROW('Hygiene Data'!I14)),NA())</f>
        <v>#N/A</v>
      </c>
      <c r="BP20" s="103" t="e">
        <f ca="true">+IF(AND(ISNUMBER(OFFSET('Hygiene Data'!$I$7,0,10*ROW('Hygiene Data'!I14))),'Data Summary'!EE20="Yes"),OFFSET('Hygiene Data'!$I$7,0,10*ROW('Hygiene Data'!I14)),NA())</f>
        <v>#N/A</v>
      </c>
      <c r="BQ20" s="103" t="e">
        <f ca="true">+IF(AND(ISNUMBER(OFFSET('Hygiene Data'!$I$9,0,10*ROW('Hygiene Data'!I14))),'Data Summary'!EF20="Yes"),OFFSET('Hygiene Data'!$I$9,0,10*ROW('Hygiene Data'!I14)),NA())</f>
        <v>#N/A</v>
      </c>
    </row>
    <row xmlns:x14ac="http://schemas.microsoft.com/office/spreadsheetml/2009/9/ac" r="21" x14ac:dyDescent="0.2">
      <c r="A21" s="355" t="e">
        <f ca="true">+RIGHT('Data Summary'!A21,LEN('Data Summary'!A21)-9)</f>
        <v>#VALUE!</v>
      </c>
      <c r="B21" s="38" t="str">
        <f ca="true">+IF(ISTEXT('Data Summary'!B21),'Data Summary'!B21,"")</f>
        <v/>
      </c>
      <c r="C21" s="354" t="e">
        <f ca="true">+VALUE('Data Summary'!C21)</f>
        <v>#VALUE!</v>
      </c>
      <c r="D21" s="101" t="e">
        <f ca="true">+IF(AND(ISNUMBER(OFFSET('Water Data'!$D$4,0,10*ROW('Water Data'!D15))),'Data Summary'!BS21="Yes"),100-OFFSET('Water Data'!$D$4,0,10*ROW('Water Data'!D15)),NA())</f>
        <v>#N/A</v>
      </c>
      <c r="E21" s="101" t="e">
        <f ca="true">+IF(AND(ISNUMBER(OFFSET('Water Data'!$D$6,0,10*ROW('Water Data'!D15))),'Data Summary'!BT21="Yes"),OFFSET('Water Data'!$D$6,0,10*ROW('Water Data'!D15)),NA())</f>
        <v>#N/A</v>
      </c>
      <c r="F21" s="101" t="e">
        <f ca="true">+IF(AND(ISNUMBER(OFFSET('Water Data'!$D$9,0,10*ROW('Water Data'!D15))),'Data Summary'!BU21="Yes"),OFFSET('Water Data'!$D$9,0,10*ROW('Water Data'!D15)),NA())</f>
        <v>#N/A</v>
      </c>
      <c r="G21" s="101" t="e">
        <f ca="true">+IF(AND(ISNUMBER(OFFSET('Water Data'!$E$4,0,10*ROW('Water Data'!E15))),'Data Summary'!BV21="Yes"),100-OFFSET('Water Data'!$E$4,0,10*ROW('Water Data'!E15)),NA())</f>
        <v>#N/A</v>
      </c>
      <c r="H21" s="101" t="e">
        <f ca="true">+IF(AND(ISNUMBER(OFFSET('Water Data'!$E$6,0,10*ROW('Water Data'!E15))),'Data Summary'!BW21="Yes"),OFFSET('Water Data'!$E$6,0,10*ROW('Water Data'!E15)),NA())</f>
        <v>#N/A</v>
      </c>
      <c r="I21" s="101" t="e">
        <f ca="true">+IF(AND(ISNUMBER(OFFSET('Water Data'!$E$9,0,10*ROW('Water Data'!E15))),'Data Summary'!BX21="Yes"),OFFSET('Water Data'!$E$9,0,10*ROW('Water Data'!E15)),NA())</f>
        <v>#N/A</v>
      </c>
      <c r="J21" s="101" t="e">
        <f ca="true">+IF(AND(ISNUMBER(OFFSET('Water Data'!$F$4,0,10*ROW('Water Data'!F15))),'Data Summary'!BY21="Yes"),100-OFFSET('Water Data'!$F$4,0,10*ROW('Water Data'!F15)),NA())</f>
        <v>#N/A</v>
      </c>
      <c r="K21" s="101" t="e">
        <f ca="true">+IF(AND(ISNUMBER(OFFSET('Water Data'!$F$6,0,10*ROW('Water Data'!F15))),'Data Summary'!BZ21="Yes"),OFFSET('Water Data'!$F$6,0,10*ROW('Water Data'!F15)),NA())</f>
        <v>#N/A</v>
      </c>
      <c r="L21" s="101" t="e">
        <f ca="true">+IF(AND(ISNUMBER(OFFSET('Water Data'!$F$9,0,10*ROW('Water Data'!F15))),'Data Summary'!CA21="Yes"),OFFSET('Water Data'!$F$9,0,10*ROW('Water Data'!F15)),NA())</f>
        <v>#N/A</v>
      </c>
      <c r="M21" s="101" t="e">
        <f ca="true">+IF(AND(ISNUMBER(OFFSET('Water Data'!$G$4,0,10*ROW('Water Data'!G15))),'Data Summary'!CB21="Yes"),100-OFFSET('Water Data'!$G$4,0,10*ROW('Water Data'!G15)),NA())</f>
        <v>#N/A</v>
      </c>
      <c r="N21" s="101" t="e">
        <f ca="true">+IF(AND(ISNUMBER(OFFSET('Water Data'!$G$6,0,10*ROW('Water Data'!G15))),'Data Summary'!CC21="Yes"),OFFSET('Water Data'!$G$6,0,10*ROW('Water Data'!G15)),NA())</f>
        <v>#N/A</v>
      </c>
      <c r="O21" s="101" t="e">
        <f ca="true">+IF(AND(ISNUMBER(OFFSET('Water Data'!$G$9,0,10*ROW('Water Data'!G15))),'Data Summary'!CD21="Yes"),OFFSET('Water Data'!$G$9,0,10*ROW('Water Data'!G15)),NA())</f>
        <v>#N/A</v>
      </c>
      <c r="P21" s="101" t="e">
        <f ca="true">+IF(AND(ISNUMBER(OFFSET('Water Data'!$H$4,0,10*ROW('Water Data'!H15))),'Data Summary'!CE21="Yes"),100-OFFSET('Water Data'!$H$4,0,10*ROW('Water Data'!H15)),NA())</f>
        <v>#N/A</v>
      </c>
      <c r="Q21" s="101" t="e">
        <f ca="true">+IF(AND(ISNUMBER(OFFSET('Water Data'!$H$6,0,10*ROW('Water Data'!H15))),'Data Summary'!CF21="Yes"),OFFSET('Water Data'!$H$6,0,10*ROW('Water Data'!H15)),NA())</f>
        <v>#N/A</v>
      </c>
      <c r="R21" s="101" t="e">
        <f ca="true">+IF(AND(ISNUMBER(OFFSET('Water Data'!$H$9,0,10*ROW('Water Data'!H15))),'Data Summary'!CG21="Yes"),OFFSET('Water Data'!$H$9,0,10*ROW('Water Data'!H15)),NA())</f>
        <v>#N/A</v>
      </c>
      <c r="S21" s="101" t="e">
        <f ca="true">+IF(AND(ISNUMBER(OFFSET('Water Data'!$I$4,0,10*ROW('Water Data'!I15))),'Data Summary'!CH21="Yes"),100-OFFSET('Water Data'!$I$4,0,10*ROW('Water Data'!I15)),NA())</f>
        <v>#N/A</v>
      </c>
      <c r="T21" s="101" t="e">
        <f ca="true">+IF(AND(ISNUMBER(OFFSET('Water Data'!$I$6,0,10*ROW('Water Data'!I15))),'Data Summary'!CI21="Yes"),OFFSET('Water Data'!$I$6,0,10*ROW('Water Data'!I15)),NA())</f>
        <v>#N/A</v>
      </c>
      <c r="U21" s="101" t="e">
        <f ca="true">+IF(AND(ISNUMBER(OFFSET('Water Data'!$I$9,0,10*ROW('Water Data'!I15))),'Data Summary'!CJ21="Yes"),OFFSET('Water Data'!$I$9,0,10*ROW('Water Data'!I15)),NA())</f>
        <v>#N/A</v>
      </c>
      <c r="V21" s="102" t="e">
        <f ca="true">+IF(AND(ISNUMBER(OFFSET('Sanitation Data'!$D$4,0,10*ROW('Sanitation Data'!D15))),'Data Summary'!CK21="Yes"),100-OFFSET('Sanitation Data'!$D$4,0,10*ROW('Sanitation Data'!D15)),NA())</f>
        <v>#N/A</v>
      </c>
      <c r="W21" s="102" t="e">
        <f ca="true">+IF(AND(ISNUMBER(OFFSET('Sanitation Data'!$D$6,0,10*ROW('Sanitation Data'!D15))),'Data Summary'!CL21="Yes"),OFFSET('Sanitation Data'!$D$6,0,10*ROW('Sanitation Data'!D15)),NA())</f>
        <v>#N/A</v>
      </c>
      <c r="X21" s="102" t="e">
        <f ca="true">+IF(AND(ISNUMBER(OFFSET('Sanitation Data'!$D$10,0,10*ROW('Sanitation Data'!D15))),'Data Summary'!CM21="Yes"),OFFSET('Sanitation Data'!$D$10,0,10*ROW('Sanitation Data'!D15)),NA())</f>
        <v>#N/A</v>
      </c>
      <c r="Y21" s="102" t="e">
        <f ca="true">+IF(AND(ISNUMBER(OFFSET('Sanitation Data'!$D$11,0,10*ROW('Sanitation Data'!D15))),'Data Summary'!CN21="Yes"),OFFSET('Sanitation Data'!$D$11,0,10*ROW('Sanitation Data'!D15)),NA())</f>
        <v>#N/A</v>
      </c>
      <c r="Z21" s="102" t="e">
        <f ca="true">+IF(AND(ISNUMBER(OFFSET('Sanitation Data'!$D$12,0,10*ROW('Sanitation Data'!D15))),'Data Summary'!CO21="Yes"),OFFSET('Sanitation Data'!$D$12,0,10*ROW('Sanitation Data'!D15)),NA())</f>
        <v>#N/A</v>
      </c>
      <c r="AA21" s="102" t="e">
        <f ca="true">+IF(AND(ISNUMBER(OFFSET('Sanitation Data'!$E$4,0,10*ROW('Sanitation Data'!E15))),'Data Summary'!CP21="Yes"),100-OFFSET('Sanitation Data'!$E$4,0,10*ROW('Sanitation Data'!E15)),NA())</f>
        <v>#N/A</v>
      </c>
      <c r="AB21" s="102" t="e">
        <f ca="true">+IF(AND(ISNUMBER(OFFSET('Sanitation Data'!$E$6,0,10*ROW('Sanitation Data'!E15))),'Data Summary'!CQ21="Yes"),OFFSET('Sanitation Data'!$E$6,0,10*ROW('Sanitation Data'!E15)),NA())</f>
        <v>#N/A</v>
      </c>
      <c r="AC21" s="102" t="e">
        <f ca="true">+IF(AND(ISNUMBER(OFFSET('Sanitation Data'!$E$10,0,10*ROW('Sanitation Data'!E15))),'Data Summary'!CR21="Yes"),OFFSET('Sanitation Data'!$E$10,0,10*ROW('Sanitation Data'!E15)),NA())</f>
        <v>#N/A</v>
      </c>
      <c r="AD21" s="102" t="e">
        <f ca="true">+IF(AND(ISNUMBER(OFFSET('Sanitation Data'!$E$11,0,10*ROW('Sanitation Data'!E15))),'Data Summary'!CS21="Yes"),OFFSET('Sanitation Data'!$E$11,0,10*ROW('Sanitation Data'!E15)),NA())</f>
        <v>#N/A</v>
      </c>
      <c r="AE21" s="102" t="e">
        <f ca="true">+IF(AND(ISNUMBER(OFFSET('Sanitation Data'!$E$12,0,10*ROW('Sanitation Data'!E15))),'Data Summary'!CT21="Yes"),OFFSET('Sanitation Data'!$E$12,0,10*ROW('Sanitation Data'!E15)),NA())</f>
        <v>#N/A</v>
      </c>
      <c r="AF21" s="102" t="e">
        <f ca="true">+IF(AND(ISNUMBER(OFFSET('Sanitation Data'!$F$4,0,10*ROW('Sanitation Data'!F15))),'Data Summary'!CU21="Yes"),100-OFFSET('Sanitation Data'!$F$4,0,10*ROW('Sanitation Data'!F15)),NA())</f>
        <v>#N/A</v>
      </c>
      <c r="AG21" s="102" t="e">
        <f ca="true">+IF(AND(ISNUMBER(OFFSET('Sanitation Data'!$F$6,0,10*ROW('Sanitation Data'!F15))),'Data Summary'!CV21="Yes"),OFFSET('Sanitation Data'!$F$6,0,10*ROW('Sanitation Data'!F15)),NA())</f>
        <v>#N/A</v>
      </c>
      <c r="AH21" s="102" t="e">
        <f ca="true">+IF(AND(ISNUMBER(OFFSET('Sanitation Data'!$F$10,0,10*ROW('Sanitation Data'!F15))),'Data Summary'!CW21="Yes"),OFFSET('Sanitation Data'!$F$10,0,10*ROW('Sanitation Data'!F15)),NA())</f>
        <v>#N/A</v>
      </c>
      <c r="AI21" s="102" t="e">
        <f ca="true">+IF(AND(ISNUMBER(OFFSET('Sanitation Data'!$F$11,0,10*ROW('Sanitation Data'!F15))),'Data Summary'!CX21="Yes"),OFFSET('Sanitation Data'!$F$11,0,10*ROW('Sanitation Data'!F15)),NA())</f>
        <v>#N/A</v>
      </c>
      <c r="AJ21" s="102" t="e">
        <f ca="true">+IF(AND(ISNUMBER(OFFSET('Sanitation Data'!$F$12,0,10*ROW('Sanitation Data'!F15))),'Data Summary'!CY21="Yes"),OFFSET('Sanitation Data'!$F$12,0,10*ROW('Sanitation Data'!F15)),NA())</f>
        <v>#N/A</v>
      </c>
      <c r="AK21" s="102" t="e">
        <f ca="true">+IF(AND(ISNUMBER(OFFSET('Sanitation Data'!$G$4,0,10*ROW('Sanitation Data'!G15))),'Data Summary'!CZ21="Yes"),100-OFFSET('Sanitation Data'!$G$4,0,10*ROW('Sanitation Data'!G15)),NA())</f>
        <v>#N/A</v>
      </c>
      <c r="AL21" s="102" t="e">
        <f ca="true">+IF(AND(ISNUMBER(OFFSET('Sanitation Data'!$G$6,0,10*ROW('Sanitation Data'!G15))),'Data Summary'!DA21="Yes"),OFFSET('Sanitation Data'!$G$6,0,10*ROW('Sanitation Data'!G15)),NA())</f>
        <v>#N/A</v>
      </c>
      <c r="AM21" s="102" t="e">
        <f ca="true">+IF(AND(ISNUMBER(OFFSET('Sanitation Data'!$G$10,0,10*ROW('Sanitation Data'!G15))),'Data Summary'!DB21="Yes"),OFFSET('Sanitation Data'!$G$10,0,10*ROW('Sanitation Data'!G15)),NA())</f>
        <v>#N/A</v>
      </c>
      <c r="AN21" s="102" t="e">
        <f ca="true">+IF(AND(ISNUMBER(OFFSET('Sanitation Data'!$G$11,0,10*ROW('Sanitation Data'!G15))),'Data Summary'!DC21="Yes"),OFFSET('Sanitation Data'!$G$11,0,10*ROW('Sanitation Data'!G15)),NA())</f>
        <v>#N/A</v>
      </c>
      <c r="AO21" s="102" t="e">
        <f ca="true">+IF(AND(ISNUMBER(OFFSET('Sanitation Data'!$G$12,0,10*ROW('Sanitation Data'!G15))),'Data Summary'!DD21="Yes"),OFFSET('Sanitation Data'!$G$12,0,10*ROW('Sanitation Data'!G15)),NA())</f>
        <v>#N/A</v>
      </c>
      <c r="AP21" s="102" t="e">
        <f ca="true">+IF(AND(ISNUMBER(OFFSET('Sanitation Data'!$H$4,0,10*ROW('Sanitation Data'!H15))),'Data Summary'!DE21="Yes"),100-OFFSET('Sanitation Data'!$H$4,0,10*ROW('Sanitation Data'!H15)),NA())</f>
        <v>#N/A</v>
      </c>
      <c r="AQ21" s="102" t="e">
        <f ca="true">+IF(AND(ISNUMBER(OFFSET('Sanitation Data'!$H$6,0,10*ROW('Sanitation Data'!H15))),'Data Summary'!DF21="Yes"),OFFSET('Sanitation Data'!$H$6,0,10*ROW('Sanitation Data'!H15)),NA())</f>
        <v>#N/A</v>
      </c>
      <c r="AR21" s="102" t="e">
        <f ca="true">+IF(AND(ISNUMBER(OFFSET('Sanitation Data'!$H$10,0,10*ROW('Sanitation Data'!H15))),'Data Summary'!DG21="Yes"),OFFSET('Sanitation Data'!$H$10,0,10*ROW('Sanitation Data'!H15)),NA())</f>
        <v>#N/A</v>
      </c>
      <c r="AS21" s="102" t="e">
        <f ca="true">+IF(AND(ISNUMBER(OFFSET('Sanitation Data'!$H$11,0,10*ROW('Sanitation Data'!H15))),'Data Summary'!DH21="Yes"),OFFSET('Sanitation Data'!$H$11,0,10*ROW('Sanitation Data'!H15)),NA())</f>
        <v>#N/A</v>
      </c>
      <c r="AT21" s="102" t="e">
        <f ca="true">+IF(AND(ISNUMBER(OFFSET('Sanitation Data'!$H$12,0,10*ROW('Sanitation Data'!H15))),'Data Summary'!DI21="Yes"),OFFSET('Sanitation Data'!$H$12,0,10*ROW('Sanitation Data'!H15)),NA())</f>
        <v>#N/A</v>
      </c>
      <c r="AU21" s="102" t="e">
        <f ca="true">+IF(AND(ISNUMBER(OFFSET('Sanitation Data'!$I$4,0,10*ROW('Sanitation Data'!I15))),'Data Summary'!DJ21="Yes"),100-OFFSET('Sanitation Data'!$I$4,0,10*ROW('Sanitation Data'!I15)),NA())</f>
        <v>#N/A</v>
      </c>
      <c r="AV21" s="102" t="e">
        <f ca="true">+IF(AND(ISNUMBER(OFFSET('Sanitation Data'!$I$6,0,10*ROW('Sanitation Data'!I15))),'Data Summary'!DK21="Yes"),OFFSET('Sanitation Data'!$I$6,0,10*ROW('Sanitation Data'!I15)),NA())</f>
        <v>#N/A</v>
      </c>
      <c r="AW21" s="102" t="e">
        <f ca="true">+IF(AND(ISNUMBER(OFFSET('Sanitation Data'!$I$10,0,10*ROW('Sanitation Data'!I15))),'Data Summary'!DL21="Yes"),OFFSET('Sanitation Data'!$I$10,0,10*ROW('Sanitation Data'!I15)),NA())</f>
        <v>#N/A</v>
      </c>
      <c r="AX21" s="102" t="e">
        <f ca="true">+IF(AND(ISNUMBER(OFFSET('Sanitation Data'!$I$11,0,10*ROW('Sanitation Data'!I15))),'Data Summary'!DM21="Yes"),OFFSET('Sanitation Data'!$I$11,0,10*ROW('Sanitation Data'!I15)),NA())</f>
        <v>#N/A</v>
      </c>
      <c r="AY21" s="102" t="e">
        <f ca="true">+IF(AND(ISNUMBER(OFFSET('Sanitation Data'!$I$12,0,10*ROW('Sanitation Data'!I15))),'Data Summary'!DN21="Yes"),OFFSET('Sanitation Data'!$I$12,0,10*ROW('Sanitation Data'!I15)),NA())</f>
        <v>#N/A</v>
      </c>
      <c r="AZ21" s="103" t="e">
        <f ca="true">+IF(AND(ISNUMBER(OFFSET('Hygiene Data'!$D$5,0,10*ROW('Hygiene Data'!D15))),'Data Summary'!DO21="Yes"),OFFSET('Hygiene Data'!$D$5,0,10*ROW('Hygiene Data'!D15)),NA())</f>
        <v>#N/A</v>
      </c>
      <c r="BA21" s="103" t="e">
        <f ca="true">+IF(AND(ISNUMBER(OFFSET('Hygiene Data'!$D$7,0,10*ROW('Hygiene Data'!D15))),'Data Summary'!DP21="Yes"),OFFSET('Hygiene Data'!$D$7,0,10*ROW('Hygiene Data'!D15)),NA())</f>
        <v>#N/A</v>
      </c>
      <c r="BB21" s="103" t="e">
        <f ca="true">+IF(AND(ISNUMBER(OFFSET('Hygiene Data'!$D$9,0,10*ROW('Hygiene Data'!D15))),'Data Summary'!DQ21="Yes"),OFFSET('Hygiene Data'!$D$9,0,10*ROW('Hygiene Data'!D15)),NA())</f>
        <v>#N/A</v>
      </c>
      <c r="BC21" s="103" t="e">
        <f ca="true">+IF(AND(ISNUMBER(OFFSET('Hygiene Data'!$E$5,0,10*ROW('Hygiene Data'!E15))),'Data Summary'!DR21="Yes"),OFFSET('Hygiene Data'!$E$5,0,10*ROW('Hygiene Data'!E15)),NA())</f>
        <v>#N/A</v>
      </c>
      <c r="BD21" s="103" t="e">
        <f ca="true">+IF(AND(ISNUMBER(OFFSET('Hygiene Data'!$E$7,0,10*ROW('Hygiene Data'!E15))),'Data Summary'!DS21="Yes"),OFFSET('Hygiene Data'!$E$7,0,10*ROW('Hygiene Data'!E15)),NA())</f>
        <v>#N/A</v>
      </c>
      <c r="BE21" s="103" t="e">
        <f ca="true">+IF(AND(ISNUMBER(OFFSET('Hygiene Data'!$E$9,0,10*ROW('Hygiene Data'!E15))),'Data Summary'!DT21="Yes"),OFFSET('Hygiene Data'!$E$9,0,10*ROW('Hygiene Data'!E15)),NA())</f>
        <v>#N/A</v>
      </c>
      <c r="BF21" s="103" t="e">
        <f ca="true">+IF(AND(ISNUMBER(OFFSET('Hygiene Data'!$F$5,0,10*ROW('Hygiene Data'!F15))),'Data Summary'!DU21="Yes"),OFFSET('Hygiene Data'!$F$5,0,10*ROW('Hygiene Data'!F15)),NA())</f>
        <v>#N/A</v>
      </c>
      <c r="BG21" s="103" t="e">
        <f ca="true">+IF(AND(ISNUMBER(OFFSET('Hygiene Data'!$F$7,0,10*ROW('Hygiene Data'!F15))),'Data Summary'!DV21="Yes"),OFFSET('Hygiene Data'!$F$7,0,10*ROW('Hygiene Data'!F15)),NA())</f>
        <v>#N/A</v>
      </c>
      <c r="BH21" s="103" t="e">
        <f ca="true">+IF(AND(ISNUMBER(OFFSET('Hygiene Data'!$F$9,0,10*ROW('Hygiene Data'!F15))),'Data Summary'!DW21="Yes"),OFFSET('Hygiene Data'!$F$9,0,10*ROW('Hygiene Data'!F15)),NA())</f>
        <v>#N/A</v>
      </c>
      <c r="BI21" s="103" t="e">
        <f ca="true">+IF(AND(ISNUMBER(OFFSET('Hygiene Data'!$G$5,0,10*ROW('Hygiene Data'!G15))),'Data Summary'!DX21="Yes"),OFFSET('Hygiene Data'!$G$5,0,10*ROW('Hygiene Data'!G15)),NA())</f>
        <v>#N/A</v>
      </c>
      <c r="BJ21" s="103" t="e">
        <f ca="true">+IF(AND(ISNUMBER(OFFSET('Hygiene Data'!$G$7,0,10*ROW('Hygiene Data'!G15))),'Data Summary'!DY21="Yes"),OFFSET('Hygiene Data'!$G$7,0,10*ROW('Hygiene Data'!G15)),NA())</f>
        <v>#N/A</v>
      </c>
      <c r="BK21" s="103" t="e">
        <f ca="true">+IF(AND(ISNUMBER(OFFSET('Hygiene Data'!$G$9,0,10*ROW('Hygiene Data'!G15))),'Data Summary'!DZ21="Yes"),OFFSET('Hygiene Data'!$G$9,0,10*ROW('Hygiene Data'!G15)),NA())</f>
        <v>#N/A</v>
      </c>
      <c r="BL21" s="103" t="e">
        <f ca="true">+IF(AND(ISNUMBER(OFFSET('Hygiene Data'!$H$5,0,10*ROW('Hygiene Data'!H15))),'Data Summary'!EA21="Yes"),OFFSET('Hygiene Data'!$H$5,0,10*ROW('Hygiene Data'!H15)),NA())</f>
        <v>#N/A</v>
      </c>
      <c r="BM21" s="103" t="e">
        <f ca="true">+IF(AND(ISNUMBER(OFFSET('Hygiene Data'!$H$7,0,10*ROW('Hygiene Data'!H15))),'Data Summary'!EB21="Yes"),OFFSET('Hygiene Data'!$H$7,0,10*ROW('Hygiene Data'!H15)),NA())</f>
        <v>#N/A</v>
      </c>
      <c r="BN21" s="103" t="e">
        <f ca="true">+IF(AND(ISNUMBER(OFFSET('Hygiene Data'!$H$9,0,10*ROW('Hygiene Data'!H15))),'Data Summary'!EC21="Yes"),OFFSET('Hygiene Data'!$H$9,0,10*ROW('Hygiene Data'!H15)),NA())</f>
        <v>#N/A</v>
      </c>
      <c r="BO21" s="103" t="e">
        <f ca="true">+IF(AND(ISNUMBER(OFFSET('Hygiene Data'!$I$5,0,10*ROW('Hygiene Data'!I15))),'Data Summary'!ED21="Yes"),OFFSET('Hygiene Data'!$I$5,0,10*ROW('Hygiene Data'!I15)),NA())</f>
        <v>#N/A</v>
      </c>
      <c r="BP21" s="103" t="e">
        <f ca="true">+IF(AND(ISNUMBER(OFFSET('Hygiene Data'!$I$7,0,10*ROW('Hygiene Data'!I15))),'Data Summary'!EE21="Yes"),OFFSET('Hygiene Data'!$I$7,0,10*ROW('Hygiene Data'!I15)),NA())</f>
        <v>#N/A</v>
      </c>
      <c r="BQ21" s="103" t="e">
        <f ca="true">+IF(AND(ISNUMBER(OFFSET('Hygiene Data'!$I$9,0,10*ROW('Hygiene Data'!I15))),'Data Summary'!EF21="Yes"),OFFSET('Hygiene Data'!$I$9,0,10*ROW('Hygiene Data'!I15)),NA())</f>
        <v>#N/A</v>
      </c>
    </row>
    <row xmlns:x14ac="http://schemas.microsoft.com/office/spreadsheetml/2009/9/ac" r="22" x14ac:dyDescent="0.2">
      <c r="A22" s="355" t="e">
        <f ca="true">+RIGHT('Data Summary'!A22,LEN('Data Summary'!A22)-9)</f>
        <v>#VALUE!</v>
      </c>
      <c r="B22" s="38" t="str">
        <f ca="true">+IF(ISTEXT('Data Summary'!B22),'Data Summary'!B22,"")</f>
        <v/>
      </c>
      <c r="C22" s="354" t="e">
        <f ca="true">+VALUE('Data Summary'!C22)</f>
        <v>#VALUE!</v>
      </c>
      <c r="D22" s="101" t="e">
        <f ca="true">+IF(AND(ISNUMBER(OFFSET('Water Data'!$D$4,0,10*ROW('Water Data'!D16))),'Data Summary'!BS22="Yes"),100-OFFSET('Water Data'!$D$4,0,10*ROW('Water Data'!D16)),NA())</f>
        <v>#N/A</v>
      </c>
      <c r="E22" s="101" t="e">
        <f ca="true">+IF(AND(ISNUMBER(OFFSET('Water Data'!$D$6,0,10*ROW('Water Data'!D16))),'Data Summary'!BT22="Yes"),OFFSET('Water Data'!$D$6,0,10*ROW('Water Data'!D16)),NA())</f>
        <v>#N/A</v>
      </c>
      <c r="F22" s="101" t="e">
        <f ca="true">+IF(AND(ISNUMBER(OFFSET('Water Data'!$D$9,0,10*ROW('Water Data'!D16))),'Data Summary'!BU22="Yes"),OFFSET('Water Data'!$D$9,0,10*ROW('Water Data'!D16)),NA())</f>
        <v>#N/A</v>
      </c>
      <c r="G22" s="101" t="e">
        <f ca="true">+IF(AND(ISNUMBER(OFFSET('Water Data'!$E$4,0,10*ROW('Water Data'!E16))),'Data Summary'!BV22="Yes"),100-OFFSET('Water Data'!$E$4,0,10*ROW('Water Data'!E16)),NA())</f>
        <v>#N/A</v>
      </c>
      <c r="H22" s="101" t="e">
        <f ca="true">+IF(AND(ISNUMBER(OFFSET('Water Data'!$E$6,0,10*ROW('Water Data'!E16))),'Data Summary'!BW22="Yes"),OFFSET('Water Data'!$E$6,0,10*ROW('Water Data'!E16)),NA())</f>
        <v>#N/A</v>
      </c>
      <c r="I22" s="101" t="e">
        <f ca="true">+IF(AND(ISNUMBER(OFFSET('Water Data'!$E$9,0,10*ROW('Water Data'!E16))),'Data Summary'!BX22="Yes"),OFFSET('Water Data'!$E$9,0,10*ROW('Water Data'!E16)),NA())</f>
        <v>#N/A</v>
      </c>
      <c r="J22" s="101" t="e">
        <f ca="true">+IF(AND(ISNUMBER(OFFSET('Water Data'!$F$4,0,10*ROW('Water Data'!F16))),'Data Summary'!BY22="Yes"),100-OFFSET('Water Data'!$F$4,0,10*ROW('Water Data'!F16)),NA())</f>
        <v>#N/A</v>
      </c>
      <c r="K22" s="101" t="e">
        <f ca="true">+IF(AND(ISNUMBER(OFFSET('Water Data'!$F$6,0,10*ROW('Water Data'!F16))),'Data Summary'!BZ22="Yes"),OFFSET('Water Data'!$F$6,0,10*ROW('Water Data'!F16)),NA())</f>
        <v>#N/A</v>
      </c>
      <c r="L22" s="101" t="e">
        <f ca="true">+IF(AND(ISNUMBER(OFFSET('Water Data'!$F$9,0,10*ROW('Water Data'!F16))),'Data Summary'!CA22="Yes"),OFFSET('Water Data'!$F$9,0,10*ROW('Water Data'!F16)),NA())</f>
        <v>#N/A</v>
      </c>
      <c r="M22" s="101" t="e">
        <f ca="true">+IF(AND(ISNUMBER(OFFSET('Water Data'!$G$4,0,10*ROW('Water Data'!G16))),'Data Summary'!CB22="Yes"),100-OFFSET('Water Data'!$G$4,0,10*ROW('Water Data'!G16)),NA())</f>
        <v>#N/A</v>
      </c>
      <c r="N22" s="101" t="e">
        <f ca="true">+IF(AND(ISNUMBER(OFFSET('Water Data'!$G$6,0,10*ROW('Water Data'!G16))),'Data Summary'!CC22="Yes"),OFFSET('Water Data'!$G$6,0,10*ROW('Water Data'!G16)),NA())</f>
        <v>#N/A</v>
      </c>
      <c r="O22" s="101" t="e">
        <f ca="true">+IF(AND(ISNUMBER(OFFSET('Water Data'!$G$9,0,10*ROW('Water Data'!G16))),'Data Summary'!CD22="Yes"),OFFSET('Water Data'!$G$9,0,10*ROW('Water Data'!G16)),NA())</f>
        <v>#N/A</v>
      </c>
      <c r="P22" s="101" t="e">
        <f ca="true">+IF(AND(ISNUMBER(OFFSET('Water Data'!$H$4,0,10*ROW('Water Data'!H16))),'Data Summary'!CE22="Yes"),100-OFFSET('Water Data'!$H$4,0,10*ROW('Water Data'!H16)),NA())</f>
        <v>#N/A</v>
      </c>
      <c r="Q22" s="101" t="e">
        <f ca="true">+IF(AND(ISNUMBER(OFFSET('Water Data'!$H$6,0,10*ROW('Water Data'!H16))),'Data Summary'!CF22="Yes"),OFFSET('Water Data'!$H$6,0,10*ROW('Water Data'!H16)),NA())</f>
        <v>#N/A</v>
      </c>
      <c r="R22" s="101" t="e">
        <f ca="true">+IF(AND(ISNUMBER(OFFSET('Water Data'!$H$9,0,10*ROW('Water Data'!H16))),'Data Summary'!CG22="Yes"),OFFSET('Water Data'!$H$9,0,10*ROW('Water Data'!H16)),NA())</f>
        <v>#N/A</v>
      </c>
      <c r="S22" s="101" t="e">
        <f ca="true">+IF(AND(ISNUMBER(OFFSET('Water Data'!$I$4,0,10*ROW('Water Data'!I16))),'Data Summary'!CH22="Yes"),100-OFFSET('Water Data'!$I$4,0,10*ROW('Water Data'!I16)),NA())</f>
        <v>#N/A</v>
      </c>
      <c r="T22" s="101" t="e">
        <f ca="true">+IF(AND(ISNUMBER(OFFSET('Water Data'!$I$6,0,10*ROW('Water Data'!I16))),'Data Summary'!CI22="Yes"),OFFSET('Water Data'!$I$6,0,10*ROW('Water Data'!I16)),NA())</f>
        <v>#N/A</v>
      </c>
      <c r="U22" s="101" t="e">
        <f ca="true">+IF(AND(ISNUMBER(OFFSET('Water Data'!$I$9,0,10*ROW('Water Data'!I16))),'Data Summary'!CJ22="Yes"),OFFSET('Water Data'!$I$9,0,10*ROW('Water Data'!I16)),NA())</f>
        <v>#N/A</v>
      </c>
      <c r="V22" s="102" t="e">
        <f ca="true">+IF(AND(ISNUMBER(OFFSET('Sanitation Data'!$D$4,0,10*ROW('Sanitation Data'!D16))),'Data Summary'!CK22="Yes"),100-OFFSET('Sanitation Data'!$D$4,0,10*ROW('Sanitation Data'!D16)),NA())</f>
        <v>#N/A</v>
      </c>
      <c r="W22" s="102" t="e">
        <f ca="true">+IF(AND(ISNUMBER(OFFSET('Sanitation Data'!$D$6,0,10*ROW('Sanitation Data'!D16))),'Data Summary'!CL22="Yes"),OFFSET('Sanitation Data'!$D$6,0,10*ROW('Sanitation Data'!D16)),NA())</f>
        <v>#N/A</v>
      </c>
      <c r="X22" s="102" t="e">
        <f ca="true">+IF(AND(ISNUMBER(OFFSET('Sanitation Data'!$D$10,0,10*ROW('Sanitation Data'!D16))),'Data Summary'!CM22="Yes"),OFFSET('Sanitation Data'!$D$10,0,10*ROW('Sanitation Data'!D16)),NA())</f>
        <v>#N/A</v>
      </c>
      <c r="Y22" s="102" t="e">
        <f ca="true">+IF(AND(ISNUMBER(OFFSET('Sanitation Data'!$D$11,0,10*ROW('Sanitation Data'!D16))),'Data Summary'!CN22="Yes"),OFFSET('Sanitation Data'!$D$11,0,10*ROW('Sanitation Data'!D16)),NA())</f>
        <v>#N/A</v>
      </c>
      <c r="Z22" s="102" t="e">
        <f ca="true">+IF(AND(ISNUMBER(OFFSET('Sanitation Data'!$D$12,0,10*ROW('Sanitation Data'!D16))),'Data Summary'!CO22="Yes"),OFFSET('Sanitation Data'!$D$12,0,10*ROW('Sanitation Data'!D16)),NA())</f>
        <v>#N/A</v>
      </c>
      <c r="AA22" s="102" t="e">
        <f ca="true">+IF(AND(ISNUMBER(OFFSET('Sanitation Data'!$E$4,0,10*ROW('Sanitation Data'!E16))),'Data Summary'!CP22="Yes"),100-OFFSET('Sanitation Data'!$E$4,0,10*ROW('Sanitation Data'!E16)),NA())</f>
        <v>#N/A</v>
      </c>
      <c r="AB22" s="102" t="e">
        <f ca="true">+IF(AND(ISNUMBER(OFFSET('Sanitation Data'!$E$6,0,10*ROW('Sanitation Data'!E16))),'Data Summary'!CQ22="Yes"),OFFSET('Sanitation Data'!$E$6,0,10*ROW('Sanitation Data'!E16)),NA())</f>
        <v>#N/A</v>
      </c>
      <c r="AC22" s="102" t="e">
        <f ca="true">+IF(AND(ISNUMBER(OFFSET('Sanitation Data'!$E$10,0,10*ROW('Sanitation Data'!E16))),'Data Summary'!CR22="Yes"),OFFSET('Sanitation Data'!$E$10,0,10*ROW('Sanitation Data'!E16)),NA())</f>
        <v>#N/A</v>
      </c>
      <c r="AD22" s="102" t="e">
        <f ca="true">+IF(AND(ISNUMBER(OFFSET('Sanitation Data'!$E$11,0,10*ROW('Sanitation Data'!E16))),'Data Summary'!CS22="Yes"),OFFSET('Sanitation Data'!$E$11,0,10*ROW('Sanitation Data'!E16)),NA())</f>
        <v>#N/A</v>
      </c>
      <c r="AE22" s="102" t="e">
        <f ca="true">+IF(AND(ISNUMBER(OFFSET('Sanitation Data'!$E$12,0,10*ROW('Sanitation Data'!E16))),'Data Summary'!CT22="Yes"),OFFSET('Sanitation Data'!$E$12,0,10*ROW('Sanitation Data'!E16)),NA())</f>
        <v>#N/A</v>
      </c>
      <c r="AF22" s="102" t="e">
        <f ca="true">+IF(AND(ISNUMBER(OFFSET('Sanitation Data'!$F$4,0,10*ROW('Sanitation Data'!F16))),'Data Summary'!CU22="Yes"),100-OFFSET('Sanitation Data'!$F$4,0,10*ROW('Sanitation Data'!F16)),NA())</f>
        <v>#N/A</v>
      </c>
      <c r="AG22" s="102" t="e">
        <f ca="true">+IF(AND(ISNUMBER(OFFSET('Sanitation Data'!$F$6,0,10*ROW('Sanitation Data'!F16))),'Data Summary'!CV22="Yes"),OFFSET('Sanitation Data'!$F$6,0,10*ROW('Sanitation Data'!F16)),NA())</f>
        <v>#N/A</v>
      </c>
      <c r="AH22" s="102" t="e">
        <f ca="true">+IF(AND(ISNUMBER(OFFSET('Sanitation Data'!$F$10,0,10*ROW('Sanitation Data'!F16))),'Data Summary'!CW22="Yes"),OFFSET('Sanitation Data'!$F$10,0,10*ROW('Sanitation Data'!F16)),NA())</f>
        <v>#N/A</v>
      </c>
      <c r="AI22" s="102" t="e">
        <f ca="true">+IF(AND(ISNUMBER(OFFSET('Sanitation Data'!$F$11,0,10*ROW('Sanitation Data'!F16))),'Data Summary'!CX22="Yes"),OFFSET('Sanitation Data'!$F$11,0,10*ROW('Sanitation Data'!F16)),NA())</f>
        <v>#N/A</v>
      </c>
      <c r="AJ22" s="102" t="e">
        <f ca="true">+IF(AND(ISNUMBER(OFFSET('Sanitation Data'!$F$12,0,10*ROW('Sanitation Data'!F16))),'Data Summary'!CY22="Yes"),OFFSET('Sanitation Data'!$F$12,0,10*ROW('Sanitation Data'!F16)),NA())</f>
        <v>#N/A</v>
      </c>
      <c r="AK22" s="102" t="e">
        <f ca="true">+IF(AND(ISNUMBER(OFFSET('Sanitation Data'!$G$4,0,10*ROW('Sanitation Data'!G16))),'Data Summary'!CZ22="Yes"),100-OFFSET('Sanitation Data'!$G$4,0,10*ROW('Sanitation Data'!G16)),NA())</f>
        <v>#N/A</v>
      </c>
      <c r="AL22" s="102" t="e">
        <f ca="true">+IF(AND(ISNUMBER(OFFSET('Sanitation Data'!$G$6,0,10*ROW('Sanitation Data'!G16))),'Data Summary'!DA22="Yes"),OFFSET('Sanitation Data'!$G$6,0,10*ROW('Sanitation Data'!G16)),NA())</f>
        <v>#N/A</v>
      </c>
      <c r="AM22" s="102" t="e">
        <f ca="true">+IF(AND(ISNUMBER(OFFSET('Sanitation Data'!$G$10,0,10*ROW('Sanitation Data'!G16))),'Data Summary'!DB22="Yes"),OFFSET('Sanitation Data'!$G$10,0,10*ROW('Sanitation Data'!G16)),NA())</f>
        <v>#N/A</v>
      </c>
      <c r="AN22" s="102" t="e">
        <f ca="true">+IF(AND(ISNUMBER(OFFSET('Sanitation Data'!$G$11,0,10*ROW('Sanitation Data'!G16))),'Data Summary'!DC22="Yes"),OFFSET('Sanitation Data'!$G$11,0,10*ROW('Sanitation Data'!G16)),NA())</f>
        <v>#N/A</v>
      </c>
      <c r="AO22" s="102" t="e">
        <f ca="true">+IF(AND(ISNUMBER(OFFSET('Sanitation Data'!$G$12,0,10*ROW('Sanitation Data'!G16))),'Data Summary'!DD22="Yes"),OFFSET('Sanitation Data'!$G$12,0,10*ROW('Sanitation Data'!G16)),NA())</f>
        <v>#N/A</v>
      </c>
      <c r="AP22" s="102" t="e">
        <f ca="true">+IF(AND(ISNUMBER(OFFSET('Sanitation Data'!$H$4,0,10*ROW('Sanitation Data'!H16))),'Data Summary'!DE22="Yes"),100-OFFSET('Sanitation Data'!$H$4,0,10*ROW('Sanitation Data'!H16)),NA())</f>
        <v>#N/A</v>
      </c>
      <c r="AQ22" s="102" t="e">
        <f ca="true">+IF(AND(ISNUMBER(OFFSET('Sanitation Data'!$H$6,0,10*ROW('Sanitation Data'!H16))),'Data Summary'!DF22="Yes"),OFFSET('Sanitation Data'!$H$6,0,10*ROW('Sanitation Data'!H16)),NA())</f>
        <v>#N/A</v>
      </c>
      <c r="AR22" s="102" t="e">
        <f ca="true">+IF(AND(ISNUMBER(OFFSET('Sanitation Data'!$H$10,0,10*ROW('Sanitation Data'!H16))),'Data Summary'!DG22="Yes"),OFFSET('Sanitation Data'!$H$10,0,10*ROW('Sanitation Data'!H16)),NA())</f>
        <v>#N/A</v>
      </c>
      <c r="AS22" s="102" t="e">
        <f ca="true">+IF(AND(ISNUMBER(OFFSET('Sanitation Data'!$H$11,0,10*ROW('Sanitation Data'!H16))),'Data Summary'!DH22="Yes"),OFFSET('Sanitation Data'!$H$11,0,10*ROW('Sanitation Data'!H16)),NA())</f>
        <v>#N/A</v>
      </c>
      <c r="AT22" s="102" t="e">
        <f ca="true">+IF(AND(ISNUMBER(OFFSET('Sanitation Data'!$H$12,0,10*ROW('Sanitation Data'!H16))),'Data Summary'!DI22="Yes"),OFFSET('Sanitation Data'!$H$12,0,10*ROW('Sanitation Data'!H16)),NA())</f>
        <v>#N/A</v>
      </c>
      <c r="AU22" s="102" t="e">
        <f ca="true">+IF(AND(ISNUMBER(OFFSET('Sanitation Data'!$I$4,0,10*ROW('Sanitation Data'!I16))),'Data Summary'!DJ22="Yes"),100-OFFSET('Sanitation Data'!$I$4,0,10*ROW('Sanitation Data'!I16)),NA())</f>
        <v>#N/A</v>
      </c>
      <c r="AV22" s="102" t="e">
        <f ca="true">+IF(AND(ISNUMBER(OFFSET('Sanitation Data'!$I$6,0,10*ROW('Sanitation Data'!I16))),'Data Summary'!DK22="Yes"),OFFSET('Sanitation Data'!$I$6,0,10*ROW('Sanitation Data'!I16)),NA())</f>
        <v>#N/A</v>
      </c>
      <c r="AW22" s="102" t="e">
        <f ca="true">+IF(AND(ISNUMBER(OFFSET('Sanitation Data'!$I$10,0,10*ROW('Sanitation Data'!I16))),'Data Summary'!DL22="Yes"),OFFSET('Sanitation Data'!$I$10,0,10*ROW('Sanitation Data'!I16)),NA())</f>
        <v>#N/A</v>
      </c>
      <c r="AX22" s="102" t="e">
        <f ca="true">+IF(AND(ISNUMBER(OFFSET('Sanitation Data'!$I$11,0,10*ROW('Sanitation Data'!I16))),'Data Summary'!DM22="Yes"),OFFSET('Sanitation Data'!$I$11,0,10*ROW('Sanitation Data'!I16)),NA())</f>
        <v>#N/A</v>
      </c>
      <c r="AY22" s="102" t="e">
        <f ca="true">+IF(AND(ISNUMBER(OFFSET('Sanitation Data'!$I$12,0,10*ROW('Sanitation Data'!I16))),'Data Summary'!DN22="Yes"),OFFSET('Sanitation Data'!$I$12,0,10*ROW('Sanitation Data'!I16)),NA())</f>
        <v>#N/A</v>
      </c>
      <c r="AZ22" s="103" t="e">
        <f ca="true">+IF(AND(ISNUMBER(OFFSET('Hygiene Data'!$D$5,0,10*ROW('Hygiene Data'!D16))),'Data Summary'!DO22="Yes"),OFFSET('Hygiene Data'!$D$5,0,10*ROW('Hygiene Data'!D16)),NA())</f>
        <v>#N/A</v>
      </c>
      <c r="BA22" s="103" t="e">
        <f ca="true">+IF(AND(ISNUMBER(OFFSET('Hygiene Data'!$D$7,0,10*ROW('Hygiene Data'!D16))),'Data Summary'!DP22="Yes"),OFFSET('Hygiene Data'!$D$7,0,10*ROW('Hygiene Data'!D16)),NA())</f>
        <v>#N/A</v>
      </c>
      <c r="BB22" s="103" t="e">
        <f ca="true">+IF(AND(ISNUMBER(OFFSET('Hygiene Data'!$D$9,0,10*ROW('Hygiene Data'!D16))),'Data Summary'!DQ22="Yes"),OFFSET('Hygiene Data'!$D$9,0,10*ROW('Hygiene Data'!D16)),NA())</f>
        <v>#N/A</v>
      </c>
      <c r="BC22" s="103" t="e">
        <f ca="true">+IF(AND(ISNUMBER(OFFSET('Hygiene Data'!$E$5,0,10*ROW('Hygiene Data'!E16))),'Data Summary'!DR22="Yes"),OFFSET('Hygiene Data'!$E$5,0,10*ROW('Hygiene Data'!E16)),NA())</f>
        <v>#N/A</v>
      </c>
      <c r="BD22" s="103" t="e">
        <f ca="true">+IF(AND(ISNUMBER(OFFSET('Hygiene Data'!$E$7,0,10*ROW('Hygiene Data'!E16))),'Data Summary'!DS22="Yes"),OFFSET('Hygiene Data'!$E$7,0,10*ROW('Hygiene Data'!E16)),NA())</f>
        <v>#N/A</v>
      </c>
      <c r="BE22" s="103" t="e">
        <f ca="true">+IF(AND(ISNUMBER(OFFSET('Hygiene Data'!$E$9,0,10*ROW('Hygiene Data'!E16))),'Data Summary'!DT22="Yes"),OFFSET('Hygiene Data'!$E$9,0,10*ROW('Hygiene Data'!E16)),NA())</f>
        <v>#N/A</v>
      </c>
      <c r="BF22" s="103" t="e">
        <f ca="true">+IF(AND(ISNUMBER(OFFSET('Hygiene Data'!$F$5,0,10*ROW('Hygiene Data'!F16))),'Data Summary'!DU22="Yes"),OFFSET('Hygiene Data'!$F$5,0,10*ROW('Hygiene Data'!F16)),NA())</f>
        <v>#N/A</v>
      </c>
      <c r="BG22" s="103" t="e">
        <f ca="true">+IF(AND(ISNUMBER(OFFSET('Hygiene Data'!$F$7,0,10*ROW('Hygiene Data'!F16))),'Data Summary'!DV22="Yes"),OFFSET('Hygiene Data'!$F$7,0,10*ROW('Hygiene Data'!F16)),NA())</f>
        <v>#N/A</v>
      </c>
      <c r="BH22" s="103" t="e">
        <f ca="true">+IF(AND(ISNUMBER(OFFSET('Hygiene Data'!$F$9,0,10*ROW('Hygiene Data'!F16))),'Data Summary'!DW22="Yes"),OFFSET('Hygiene Data'!$F$9,0,10*ROW('Hygiene Data'!F16)),NA())</f>
        <v>#N/A</v>
      </c>
      <c r="BI22" s="103" t="e">
        <f ca="true">+IF(AND(ISNUMBER(OFFSET('Hygiene Data'!$G$5,0,10*ROW('Hygiene Data'!G16))),'Data Summary'!DX22="Yes"),OFFSET('Hygiene Data'!$G$5,0,10*ROW('Hygiene Data'!G16)),NA())</f>
        <v>#N/A</v>
      </c>
      <c r="BJ22" s="103" t="e">
        <f ca="true">+IF(AND(ISNUMBER(OFFSET('Hygiene Data'!$G$7,0,10*ROW('Hygiene Data'!G16))),'Data Summary'!DY22="Yes"),OFFSET('Hygiene Data'!$G$7,0,10*ROW('Hygiene Data'!G16)),NA())</f>
        <v>#N/A</v>
      </c>
      <c r="BK22" s="103" t="e">
        <f ca="true">+IF(AND(ISNUMBER(OFFSET('Hygiene Data'!$G$9,0,10*ROW('Hygiene Data'!G16))),'Data Summary'!DZ22="Yes"),OFFSET('Hygiene Data'!$G$9,0,10*ROW('Hygiene Data'!G16)),NA())</f>
        <v>#N/A</v>
      </c>
      <c r="BL22" s="103" t="e">
        <f ca="true">+IF(AND(ISNUMBER(OFFSET('Hygiene Data'!$H$5,0,10*ROW('Hygiene Data'!H16))),'Data Summary'!EA22="Yes"),OFFSET('Hygiene Data'!$H$5,0,10*ROW('Hygiene Data'!H16)),NA())</f>
        <v>#N/A</v>
      </c>
      <c r="BM22" s="103" t="e">
        <f ca="true">+IF(AND(ISNUMBER(OFFSET('Hygiene Data'!$H$7,0,10*ROW('Hygiene Data'!H16))),'Data Summary'!EB22="Yes"),OFFSET('Hygiene Data'!$H$7,0,10*ROW('Hygiene Data'!H16)),NA())</f>
        <v>#N/A</v>
      </c>
      <c r="BN22" s="103" t="e">
        <f ca="true">+IF(AND(ISNUMBER(OFFSET('Hygiene Data'!$H$9,0,10*ROW('Hygiene Data'!H16))),'Data Summary'!EC22="Yes"),OFFSET('Hygiene Data'!$H$9,0,10*ROW('Hygiene Data'!H16)),NA())</f>
        <v>#N/A</v>
      </c>
      <c r="BO22" s="103" t="e">
        <f ca="true">+IF(AND(ISNUMBER(OFFSET('Hygiene Data'!$I$5,0,10*ROW('Hygiene Data'!I16))),'Data Summary'!ED22="Yes"),OFFSET('Hygiene Data'!$I$5,0,10*ROW('Hygiene Data'!I16)),NA())</f>
        <v>#N/A</v>
      </c>
      <c r="BP22" s="103" t="e">
        <f ca="true">+IF(AND(ISNUMBER(OFFSET('Hygiene Data'!$I$7,0,10*ROW('Hygiene Data'!I16))),'Data Summary'!EE22="Yes"),OFFSET('Hygiene Data'!$I$7,0,10*ROW('Hygiene Data'!I16)),NA())</f>
        <v>#N/A</v>
      </c>
      <c r="BQ22" s="103" t="e">
        <f ca="true">+IF(AND(ISNUMBER(OFFSET('Hygiene Data'!$I$9,0,10*ROW('Hygiene Data'!I16))),'Data Summary'!EF22="Yes"),OFFSET('Hygiene Data'!$I$9,0,10*ROW('Hygiene Data'!I16)),NA())</f>
        <v>#N/A</v>
      </c>
    </row>
    <row xmlns:x14ac="http://schemas.microsoft.com/office/spreadsheetml/2009/9/ac" r="23" x14ac:dyDescent="0.2">
      <c r="A23" s="355" t="e">
        <f ca="true">+RIGHT('Data Summary'!A23,LEN('Data Summary'!A23)-9)</f>
        <v>#VALUE!</v>
      </c>
      <c r="B23" s="38" t="str">
        <f ca="true">+IF(ISTEXT('Data Summary'!B23),'Data Summary'!B23,"")</f>
        <v/>
      </c>
      <c r="C23" s="354" t="e">
        <f ca="true">+VALUE('Data Summary'!C23)</f>
        <v>#VALUE!</v>
      </c>
      <c r="D23" s="101" t="e">
        <f ca="true">+IF(AND(ISNUMBER(OFFSET('Water Data'!$D$4,0,10*ROW('Water Data'!D17))),'Data Summary'!BS23="Yes"),100-OFFSET('Water Data'!$D$4,0,10*ROW('Water Data'!D17)),NA())</f>
        <v>#N/A</v>
      </c>
      <c r="E23" s="101" t="e">
        <f ca="true">+IF(AND(ISNUMBER(OFFSET('Water Data'!$D$6,0,10*ROW('Water Data'!D17))),'Data Summary'!BT23="Yes"),OFFSET('Water Data'!$D$6,0,10*ROW('Water Data'!D17)),NA())</f>
        <v>#N/A</v>
      </c>
      <c r="F23" s="101" t="e">
        <f ca="true">+IF(AND(ISNUMBER(OFFSET('Water Data'!$D$9,0,10*ROW('Water Data'!D17))),'Data Summary'!BU23="Yes"),OFFSET('Water Data'!$D$9,0,10*ROW('Water Data'!D17)),NA())</f>
        <v>#N/A</v>
      </c>
      <c r="G23" s="101" t="e">
        <f ca="true">+IF(AND(ISNUMBER(OFFSET('Water Data'!$E$4,0,10*ROW('Water Data'!E17))),'Data Summary'!BV23="Yes"),100-OFFSET('Water Data'!$E$4,0,10*ROW('Water Data'!E17)),NA())</f>
        <v>#N/A</v>
      </c>
      <c r="H23" s="101" t="e">
        <f ca="true">+IF(AND(ISNUMBER(OFFSET('Water Data'!$E$6,0,10*ROW('Water Data'!E17))),'Data Summary'!BW23="Yes"),OFFSET('Water Data'!$E$6,0,10*ROW('Water Data'!E17)),NA())</f>
        <v>#N/A</v>
      </c>
      <c r="I23" s="101" t="e">
        <f ca="true">+IF(AND(ISNUMBER(OFFSET('Water Data'!$E$9,0,10*ROW('Water Data'!E17))),'Data Summary'!BX23="Yes"),OFFSET('Water Data'!$E$9,0,10*ROW('Water Data'!E17)),NA())</f>
        <v>#N/A</v>
      </c>
      <c r="J23" s="101" t="e">
        <f ca="true">+IF(AND(ISNUMBER(OFFSET('Water Data'!$F$4,0,10*ROW('Water Data'!F17))),'Data Summary'!BY23="Yes"),100-OFFSET('Water Data'!$F$4,0,10*ROW('Water Data'!F17)),NA())</f>
        <v>#N/A</v>
      </c>
      <c r="K23" s="101" t="e">
        <f ca="true">+IF(AND(ISNUMBER(OFFSET('Water Data'!$F$6,0,10*ROW('Water Data'!F17))),'Data Summary'!BZ23="Yes"),OFFSET('Water Data'!$F$6,0,10*ROW('Water Data'!F17)),NA())</f>
        <v>#N/A</v>
      </c>
      <c r="L23" s="101" t="e">
        <f ca="true">+IF(AND(ISNUMBER(OFFSET('Water Data'!$F$9,0,10*ROW('Water Data'!F17))),'Data Summary'!CA23="Yes"),OFFSET('Water Data'!$F$9,0,10*ROW('Water Data'!F17)),NA())</f>
        <v>#N/A</v>
      </c>
      <c r="M23" s="101" t="e">
        <f ca="true">+IF(AND(ISNUMBER(OFFSET('Water Data'!$G$4,0,10*ROW('Water Data'!G17))),'Data Summary'!CB23="Yes"),100-OFFSET('Water Data'!$G$4,0,10*ROW('Water Data'!G17)),NA())</f>
        <v>#N/A</v>
      </c>
      <c r="N23" s="101" t="e">
        <f ca="true">+IF(AND(ISNUMBER(OFFSET('Water Data'!$G$6,0,10*ROW('Water Data'!G17))),'Data Summary'!CC23="Yes"),OFFSET('Water Data'!$G$6,0,10*ROW('Water Data'!G17)),NA())</f>
        <v>#N/A</v>
      </c>
      <c r="O23" s="101" t="e">
        <f ca="true">+IF(AND(ISNUMBER(OFFSET('Water Data'!$G$9,0,10*ROW('Water Data'!G17))),'Data Summary'!CD23="Yes"),OFFSET('Water Data'!$G$9,0,10*ROW('Water Data'!G17)),NA())</f>
        <v>#N/A</v>
      </c>
      <c r="P23" s="101" t="e">
        <f ca="true">+IF(AND(ISNUMBER(OFFSET('Water Data'!$H$4,0,10*ROW('Water Data'!H17))),'Data Summary'!CE23="Yes"),100-OFFSET('Water Data'!$H$4,0,10*ROW('Water Data'!H17)),NA())</f>
        <v>#N/A</v>
      </c>
      <c r="Q23" s="101" t="e">
        <f ca="true">+IF(AND(ISNUMBER(OFFSET('Water Data'!$H$6,0,10*ROW('Water Data'!H17))),'Data Summary'!CF23="Yes"),OFFSET('Water Data'!$H$6,0,10*ROW('Water Data'!H17)),NA())</f>
        <v>#N/A</v>
      </c>
      <c r="R23" s="101" t="e">
        <f ca="true">+IF(AND(ISNUMBER(OFFSET('Water Data'!$H$9,0,10*ROW('Water Data'!H17))),'Data Summary'!CG23="Yes"),OFFSET('Water Data'!$H$9,0,10*ROW('Water Data'!H17)),NA())</f>
        <v>#N/A</v>
      </c>
      <c r="S23" s="101" t="e">
        <f ca="true">+IF(AND(ISNUMBER(OFFSET('Water Data'!$I$4,0,10*ROW('Water Data'!I17))),'Data Summary'!CH23="Yes"),100-OFFSET('Water Data'!$I$4,0,10*ROW('Water Data'!I17)),NA())</f>
        <v>#N/A</v>
      </c>
      <c r="T23" s="101" t="e">
        <f ca="true">+IF(AND(ISNUMBER(OFFSET('Water Data'!$I$6,0,10*ROW('Water Data'!I17))),'Data Summary'!CI23="Yes"),OFFSET('Water Data'!$I$6,0,10*ROW('Water Data'!I17)),NA())</f>
        <v>#N/A</v>
      </c>
      <c r="U23" s="101" t="e">
        <f ca="true">+IF(AND(ISNUMBER(OFFSET('Water Data'!$I$9,0,10*ROW('Water Data'!I17))),'Data Summary'!CJ23="Yes"),OFFSET('Water Data'!$I$9,0,10*ROW('Water Data'!I17)),NA())</f>
        <v>#N/A</v>
      </c>
      <c r="V23" s="102" t="e">
        <f ca="true">+IF(AND(ISNUMBER(OFFSET('Sanitation Data'!$D$4,0,10*ROW('Sanitation Data'!D17))),'Data Summary'!CK23="Yes"),100-OFFSET('Sanitation Data'!$D$4,0,10*ROW('Sanitation Data'!D17)),NA())</f>
        <v>#N/A</v>
      </c>
      <c r="W23" s="102" t="e">
        <f ca="true">+IF(AND(ISNUMBER(OFFSET('Sanitation Data'!$D$6,0,10*ROW('Sanitation Data'!D17))),'Data Summary'!CL23="Yes"),OFFSET('Sanitation Data'!$D$6,0,10*ROW('Sanitation Data'!D17)),NA())</f>
        <v>#N/A</v>
      </c>
      <c r="X23" s="102" t="e">
        <f ca="true">+IF(AND(ISNUMBER(OFFSET('Sanitation Data'!$D$10,0,10*ROW('Sanitation Data'!D17))),'Data Summary'!CM23="Yes"),OFFSET('Sanitation Data'!$D$10,0,10*ROW('Sanitation Data'!D17)),NA())</f>
        <v>#N/A</v>
      </c>
      <c r="Y23" s="102" t="e">
        <f ca="true">+IF(AND(ISNUMBER(OFFSET('Sanitation Data'!$D$11,0,10*ROW('Sanitation Data'!D17))),'Data Summary'!CN23="Yes"),OFFSET('Sanitation Data'!$D$11,0,10*ROW('Sanitation Data'!D17)),NA())</f>
        <v>#N/A</v>
      </c>
      <c r="Z23" s="102" t="e">
        <f ca="true">+IF(AND(ISNUMBER(OFFSET('Sanitation Data'!$D$12,0,10*ROW('Sanitation Data'!D17))),'Data Summary'!CO23="Yes"),OFFSET('Sanitation Data'!$D$12,0,10*ROW('Sanitation Data'!D17)),NA())</f>
        <v>#N/A</v>
      </c>
      <c r="AA23" s="102" t="e">
        <f ca="true">+IF(AND(ISNUMBER(OFFSET('Sanitation Data'!$E$4,0,10*ROW('Sanitation Data'!E17))),'Data Summary'!CP23="Yes"),100-OFFSET('Sanitation Data'!$E$4,0,10*ROW('Sanitation Data'!E17)),NA())</f>
        <v>#N/A</v>
      </c>
      <c r="AB23" s="102" t="e">
        <f ca="true">+IF(AND(ISNUMBER(OFFSET('Sanitation Data'!$E$6,0,10*ROW('Sanitation Data'!E17))),'Data Summary'!CQ23="Yes"),OFFSET('Sanitation Data'!$E$6,0,10*ROW('Sanitation Data'!E17)),NA())</f>
        <v>#N/A</v>
      </c>
      <c r="AC23" s="102" t="e">
        <f ca="true">+IF(AND(ISNUMBER(OFFSET('Sanitation Data'!$E$10,0,10*ROW('Sanitation Data'!E17))),'Data Summary'!CR23="Yes"),OFFSET('Sanitation Data'!$E$10,0,10*ROW('Sanitation Data'!E17)),NA())</f>
        <v>#N/A</v>
      </c>
      <c r="AD23" s="102" t="e">
        <f ca="true">+IF(AND(ISNUMBER(OFFSET('Sanitation Data'!$E$11,0,10*ROW('Sanitation Data'!E17))),'Data Summary'!CS23="Yes"),OFFSET('Sanitation Data'!$E$11,0,10*ROW('Sanitation Data'!E17)),NA())</f>
        <v>#N/A</v>
      </c>
      <c r="AE23" s="102" t="e">
        <f ca="true">+IF(AND(ISNUMBER(OFFSET('Sanitation Data'!$E$12,0,10*ROW('Sanitation Data'!E17))),'Data Summary'!CT23="Yes"),OFFSET('Sanitation Data'!$E$12,0,10*ROW('Sanitation Data'!E17)),NA())</f>
        <v>#N/A</v>
      </c>
      <c r="AF23" s="102" t="e">
        <f ca="true">+IF(AND(ISNUMBER(OFFSET('Sanitation Data'!$F$4,0,10*ROW('Sanitation Data'!F17))),'Data Summary'!CU23="Yes"),100-OFFSET('Sanitation Data'!$F$4,0,10*ROW('Sanitation Data'!F17)),NA())</f>
        <v>#N/A</v>
      </c>
      <c r="AG23" s="102" t="e">
        <f ca="true">+IF(AND(ISNUMBER(OFFSET('Sanitation Data'!$F$6,0,10*ROW('Sanitation Data'!F17))),'Data Summary'!CV23="Yes"),OFFSET('Sanitation Data'!$F$6,0,10*ROW('Sanitation Data'!F17)),NA())</f>
        <v>#N/A</v>
      </c>
      <c r="AH23" s="102" t="e">
        <f ca="true">+IF(AND(ISNUMBER(OFFSET('Sanitation Data'!$F$10,0,10*ROW('Sanitation Data'!F17))),'Data Summary'!CW23="Yes"),OFFSET('Sanitation Data'!$F$10,0,10*ROW('Sanitation Data'!F17)),NA())</f>
        <v>#N/A</v>
      </c>
      <c r="AI23" s="102" t="e">
        <f ca="true">+IF(AND(ISNUMBER(OFFSET('Sanitation Data'!$F$11,0,10*ROW('Sanitation Data'!F17))),'Data Summary'!CX23="Yes"),OFFSET('Sanitation Data'!$F$11,0,10*ROW('Sanitation Data'!F17)),NA())</f>
        <v>#N/A</v>
      </c>
      <c r="AJ23" s="102" t="e">
        <f ca="true">+IF(AND(ISNUMBER(OFFSET('Sanitation Data'!$F$12,0,10*ROW('Sanitation Data'!F17))),'Data Summary'!CY23="Yes"),OFFSET('Sanitation Data'!$F$12,0,10*ROW('Sanitation Data'!F17)),NA())</f>
        <v>#N/A</v>
      </c>
      <c r="AK23" s="102" t="e">
        <f ca="true">+IF(AND(ISNUMBER(OFFSET('Sanitation Data'!$G$4,0,10*ROW('Sanitation Data'!G17))),'Data Summary'!CZ23="Yes"),100-OFFSET('Sanitation Data'!$G$4,0,10*ROW('Sanitation Data'!G17)),NA())</f>
        <v>#N/A</v>
      </c>
      <c r="AL23" s="102" t="e">
        <f ca="true">+IF(AND(ISNUMBER(OFFSET('Sanitation Data'!$G$6,0,10*ROW('Sanitation Data'!G17))),'Data Summary'!DA23="Yes"),OFFSET('Sanitation Data'!$G$6,0,10*ROW('Sanitation Data'!G17)),NA())</f>
        <v>#N/A</v>
      </c>
      <c r="AM23" s="102" t="e">
        <f ca="true">+IF(AND(ISNUMBER(OFFSET('Sanitation Data'!$G$10,0,10*ROW('Sanitation Data'!G17))),'Data Summary'!DB23="Yes"),OFFSET('Sanitation Data'!$G$10,0,10*ROW('Sanitation Data'!G17)),NA())</f>
        <v>#N/A</v>
      </c>
      <c r="AN23" s="102" t="e">
        <f ca="true">+IF(AND(ISNUMBER(OFFSET('Sanitation Data'!$G$11,0,10*ROW('Sanitation Data'!G17))),'Data Summary'!DC23="Yes"),OFFSET('Sanitation Data'!$G$11,0,10*ROW('Sanitation Data'!G17)),NA())</f>
        <v>#N/A</v>
      </c>
      <c r="AO23" s="102" t="e">
        <f ca="true">+IF(AND(ISNUMBER(OFFSET('Sanitation Data'!$G$12,0,10*ROW('Sanitation Data'!G17))),'Data Summary'!DD23="Yes"),OFFSET('Sanitation Data'!$G$12,0,10*ROW('Sanitation Data'!G17)),NA())</f>
        <v>#N/A</v>
      </c>
      <c r="AP23" s="102" t="e">
        <f ca="true">+IF(AND(ISNUMBER(OFFSET('Sanitation Data'!$H$4,0,10*ROW('Sanitation Data'!H17))),'Data Summary'!DE23="Yes"),100-OFFSET('Sanitation Data'!$H$4,0,10*ROW('Sanitation Data'!H17)),NA())</f>
        <v>#N/A</v>
      </c>
      <c r="AQ23" s="102" t="e">
        <f ca="true">+IF(AND(ISNUMBER(OFFSET('Sanitation Data'!$H$6,0,10*ROW('Sanitation Data'!H17))),'Data Summary'!DF23="Yes"),OFFSET('Sanitation Data'!$H$6,0,10*ROW('Sanitation Data'!H17)),NA())</f>
        <v>#N/A</v>
      </c>
      <c r="AR23" s="102" t="e">
        <f ca="true">+IF(AND(ISNUMBER(OFFSET('Sanitation Data'!$H$10,0,10*ROW('Sanitation Data'!H17))),'Data Summary'!DG23="Yes"),OFFSET('Sanitation Data'!$H$10,0,10*ROW('Sanitation Data'!H17)),NA())</f>
        <v>#N/A</v>
      </c>
      <c r="AS23" s="102" t="e">
        <f ca="true">+IF(AND(ISNUMBER(OFFSET('Sanitation Data'!$H$11,0,10*ROW('Sanitation Data'!H17))),'Data Summary'!DH23="Yes"),OFFSET('Sanitation Data'!$H$11,0,10*ROW('Sanitation Data'!H17)),NA())</f>
        <v>#N/A</v>
      </c>
      <c r="AT23" s="102" t="e">
        <f ca="true">+IF(AND(ISNUMBER(OFFSET('Sanitation Data'!$H$12,0,10*ROW('Sanitation Data'!H17))),'Data Summary'!DI23="Yes"),OFFSET('Sanitation Data'!$H$12,0,10*ROW('Sanitation Data'!H17)),NA())</f>
        <v>#N/A</v>
      </c>
      <c r="AU23" s="102" t="e">
        <f ca="true">+IF(AND(ISNUMBER(OFFSET('Sanitation Data'!$I$4,0,10*ROW('Sanitation Data'!I17))),'Data Summary'!DJ23="Yes"),100-OFFSET('Sanitation Data'!$I$4,0,10*ROW('Sanitation Data'!I17)),NA())</f>
        <v>#N/A</v>
      </c>
      <c r="AV23" s="102" t="e">
        <f ca="true">+IF(AND(ISNUMBER(OFFSET('Sanitation Data'!$I$6,0,10*ROW('Sanitation Data'!I17))),'Data Summary'!DK23="Yes"),OFFSET('Sanitation Data'!$I$6,0,10*ROW('Sanitation Data'!I17)),NA())</f>
        <v>#N/A</v>
      </c>
      <c r="AW23" s="102" t="e">
        <f ca="true">+IF(AND(ISNUMBER(OFFSET('Sanitation Data'!$I$10,0,10*ROW('Sanitation Data'!I17))),'Data Summary'!DL23="Yes"),OFFSET('Sanitation Data'!$I$10,0,10*ROW('Sanitation Data'!I17)),NA())</f>
        <v>#N/A</v>
      </c>
      <c r="AX23" s="102" t="e">
        <f ca="true">+IF(AND(ISNUMBER(OFFSET('Sanitation Data'!$I$11,0,10*ROW('Sanitation Data'!I17))),'Data Summary'!DM23="Yes"),OFFSET('Sanitation Data'!$I$11,0,10*ROW('Sanitation Data'!I17)),NA())</f>
        <v>#N/A</v>
      </c>
      <c r="AY23" s="102" t="e">
        <f ca="true">+IF(AND(ISNUMBER(OFFSET('Sanitation Data'!$I$12,0,10*ROW('Sanitation Data'!I17))),'Data Summary'!DN23="Yes"),OFFSET('Sanitation Data'!$I$12,0,10*ROW('Sanitation Data'!I17)),NA())</f>
        <v>#N/A</v>
      </c>
      <c r="AZ23" s="103" t="e">
        <f ca="true">+IF(AND(ISNUMBER(OFFSET('Hygiene Data'!$D$5,0,10*ROW('Hygiene Data'!D17))),'Data Summary'!DO23="Yes"),OFFSET('Hygiene Data'!$D$5,0,10*ROW('Hygiene Data'!D17)),NA())</f>
        <v>#N/A</v>
      </c>
      <c r="BA23" s="103" t="e">
        <f ca="true">+IF(AND(ISNUMBER(OFFSET('Hygiene Data'!$D$7,0,10*ROW('Hygiene Data'!D17))),'Data Summary'!DP23="Yes"),OFFSET('Hygiene Data'!$D$7,0,10*ROW('Hygiene Data'!D17)),NA())</f>
        <v>#N/A</v>
      </c>
      <c r="BB23" s="103" t="e">
        <f ca="true">+IF(AND(ISNUMBER(OFFSET('Hygiene Data'!$D$9,0,10*ROW('Hygiene Data'!D17))),'Data Summary'!DQ23="Yes"),OFFSET('Hygiene Data'!$D$9,0,10*ROW('Hygiene Data'!D17)),NA())</f>
        <v>#N/A</v>
      </c>
      <c r="BC23" s="103" t="e">
        <f ca="true">+IF(AND(ISNUMBER(OFFSET('Hygiene Data'!$E$5,0,10*ROW('Hygiene Data'!E17))),'Data Summary'!DR23="Yes"),OFFSET('Hygiene Data'!$E$5,0,10*ROW('Hygiene Data'!E17)),NA())</f>
        <v>#N/A</v>
      </c>
      <c r="BD23" s="103" t="e">
        <f ca="true">+IF(AND(ISNUMBER(OFFSET('Hygiene Data'!$E$7,0,10*ROW('Hygiene Data'!E17))),'Data Summary'!DS23="Yes"),OFFSET('Hygiene Data'!$E$7,0,10*ROW('Hygiene Data'!E17)),NA())</f>
        <v>#N/A</v>
      </c>
      <c r="BE23" s="103" t="e">
        <f ca="true">+IF(AND(ISNUMBER(OFFSET('Hygiene Data'!$E$9,0,10*ROW('Hygiene Data'!E17))),'Data Summary'!DT23="Yes"),OFFSET('Hygiene Data'!$E$9,0,10*ROW('Hygiene Data'!E17)),NA())</f>
        <v>#N/A</v>
      </c>
      <c r="BF23" s="103" t="e">
        <f ca="true">+IF(AND(ISNUMBER(OFFSET('Hygiene Data'!$F$5,0,10*ROW('Hygiene Data'!F17))),'Data Summary'!DU23="Yes"),OFFSET('Hygiene Data'!$F$5,0,10*ROW('Hygiene Data'!F17)),NA())</f>
        <v>#N/A</v>
      </c>
      <c r="BG23" s="103" t="e">
        <f ca="true">+IF(AND(ISNUMBER(OFFSET('Hygiene Data'!$F$7,0,10*ROW('Hygiene Data'!F17))),'Data Summary'!DV23="Yes"),OFFSET('Hygiene Data'!$F$7,0,10*ROW('Hygiene Data'!F17)),NA())</f>
        <v>#N/A</v>
      </c>
      <c r="BH23" s="103" t="e">
        <f ca="true">+IF(AND(ISNUMBER(OFFSET('Hygiene Data'!$F$9,0,10*ROW('Hygiene Data'!F17))),'Data Summary'!DW23="Yes"),OFFSET('Hygiene Data'!$F$9,0,10*ROW('Hygiene Data'!F17)),NA())</f>
        <v>#N/A</v>
      </c>
      <c r="BI23" s="103" t="e">
        <f ca="true">+IF(AND(ISNUMBER(OFFSET('Hygiene Data'!$G$5,0,10*ROW('Hygiene Data'!G17))),'Data Summary'!DX23="Yes"),OFFSET('Hygiene Data'!$G$5,0,10*ROW('Hygiene Data'!G17)),NA())</f>
        <v>#N/A</v>
      </c>
      <c r="BJ23" s="103" t="e">
        <f ca="true">+IF(AND(ISNUMBER(OFFSET('Hygiene Data'!$G$7,0,10*ROW('Hygiene Data'!G17))),'Data Summary'!DY23="Yes"),OFFSET('Hygiene Data'!$G$7,0,10*ROW('Hygiene Data'!G17)),NA())</f>
        <v>#N/A</v>
      </c>
      <c r="BK23" s="103" t="e">
        <f ca="true">+IF(AND(ISNUMBER(OFFSET('Hygiene Data'!$G$9,0,10*ROW('Hygiene Data'!G17))),'Data Summary'!DZ23="Yes"),OFFSET('Hygiene Data'!$G$9,0,10*ROW('Hygiene Data'!G17)),NA())</f>
        <v>#N/A</v>
      </c>
      <c r="BL23" s="103" t="e">
        <f ca="true">+IF(AND(ISNUMBER(OFFSET('Hygiene Data'!$H$5,0,10*ROW('Hygiene Data'!H17))),'Data Summary'!EA23="Yes"),OFFSET('Hygiene Data'!$H$5,0,10*ROW('Hygiene Data'!H17)),NA())</f>
        <v>#N/A</v>
      </c>
      <c r="BM23" s="103" t="e">
        <f ca="true">+IF(AND(ISNUMBER(OFFSET('Hygiene Data'!$H$7,0,10*ROW('Hygiene Data'!H17))),'Data Summary'!EB23="Yes"),OFFSET('Hygiene Data'!$H$7,0,10*ROW('Hygiene Data'!H17)),NA())</f>
        <v>#N/A</v>
      </c>
      <c r="BN23" s="103" t="e">
        <f ca="true">+IF(AND(ISNUMBER(OFFSET('Hygiene Data'!$H$9,0,10*ROW('Hygiene Data'!H17))),'Data Summary'!EC23="Yes"),OFFSET('Hygiene Data'!$H$9,0,10*ROW('Hygiene Data'!H17)),NA())</f>
        <v>#N/A</v>
      </c>
      <c r="BO23" s="103" t="e">
        <f ca="true">+IF(AND(ISNUMBER(OFFSET('Hygiene Data'!$I$5,0,10*ROW('Hygiene Data'!I17))),'Data Summary'!ED23="Yes"),OFFSET('Hygiene Data'!$I$5,0,10*ROW('Hygiene Data'!I17)),NA())</f>
        <v>#N/A</v>
      </c>
      <c r="BP23" s="103" t="e">
        <f ca="true">+IF(AND(ISNUMBER(OFFSET('Hygiene Data'!$I$7,0,10*ROW('Hygiene Data'!I17))),'Data Summary'!EE23="Yes"),OFFSET('Hygiene Data'!$I$7,0,10*ROW('Hygiene Data'!I17)),NA())</f>
        <v>#N/A</v>
      </c>
      <c r="BQ23" s="103" t="e">
        <f ca="true">+IF(AND(ISNUMBER(OFFSET('Hygiene Data'!$I$9,0,10*ROW('Hygiene Data'!I17))),'Data Summary'!EF23="Yes"),OFFSET('Hygiene Data'!$I$9,0,10*ROW('Hygiene Data'!I17)),NA())</f>
        <v>#N/A</v>
      </c>
    </row>
    <row xmlns:x14ac="http://schemas.microsoft.com/office/spreadsheetml/2009/9/ac" r="24" x14ac:dyDescent="0.2">
      <c r="A24" s="355" t="e">
        <f ca="true">+RIGHT('Data Summary'!A24,LEN('Data Summary'!A24)-9)</f>
        <v>#VALUE!</v>
      </c>
      <c r="B24" s="38" t="str">
        <f ca="true">+IF(ISTEXT('Data Summary'!B24),'Data Summary'!B24,"")</f>
        <v/>
      </c>
      <c r="C24" s="354" t="e">
        <f ca="true">+VALUE('Data Summary'!C24)</f>
        <v>#VALUE!</v>
      </c>
      <c r="D24" s="101" t="e">
        <f ca="true">+IF(AND(ISNUMBER(OFFSET('Water Data'!$D$4,0,10*ROW('Water Data'!D18))),'Data Summary'!BS24="Yes"),100-OFFSET('Water Data'!$D$4,0,10*ROW('Water Data'!D18)),NA())</f>
        <v>#N/A</v>
      </c>
      <c r="E24" s="101" t="e">
        <f ca="true">+IF(AND(ISNUMBER(OFFSET('Water Data'!$D$6,0,10*ROW('Water Data'!D18))),'Data Summary'!BT24="Yes"),OFFSET('Water Data'!$D$6,0,10*ROW('Water Data'!D18)),NA())</f>
        <v>#N/A</v>
      </c>
      <c r="F24" s="101" t="e">
        <f ca="true">+IF(AND(ISNUMBER(OFFSET('Water Data'!$D$9,0,10*ROW('Water Data'!D18))),'Data Summary'!BU24="Yes"),OFFSET('Water Data'!$D$9,0,10*ROW('Water Data'!D18)),NA())</f>
        <v>#N/A</v>
      </c>
      <c r="G24" s="101" t="e">
        <f ca="true">+IF(AND(ISNUMBER(OFFSET('Water Data'!$E$4,0,10*ROW('Water Data'!E18))),'Data Summary'!BV24="Yes"),100-OFFSET('Water Data'!$E$4,0,10*ROW('Water Data'!E18)),NA())</f>
        <v>#N/A</v>
      </c>
      <c r="H24" s="101" t="e">
        <f ca="true">+IF(AND(ISNUMBER(OFFSET('Water Data'!$E$6,0,10*ROW('Water Data'!E18))),'Data Summary'!BW24="Yes"),OFFSET('Water Data'!$E$6,0,10*ROW('Water Data'!E18)),NA())</f>
        <v>#N/A</v>
      </c>
      <c r="I24" s="101" t="e">
        <f ca="true">+IF(AND(ISNUMBER(OFFSET('Water Data'!$E$9,0,10*ROW('Water Data'!E18))),'Data Summary'!BX24="Yes"),OFFSET('Water Data'!$E$9,0,10*ROW('Water Data'!E18)),NA())</f>
        <v>#N/A</v>
      </c>
      <c r="J24" s="101" t="e">
        <f ca="true">+IF(AND(ISNUMBER(OFFSET('Water Data'!$F$4,0,10*ROW('Water Data'!F18))),'Data Summary'!BY24="Yes"),100-OFFSET('Water Data'!$F$4,0,10*ROW('Water Data'!F18)),NA())</f>
        <v>#N/A</v>
      </c>
      <c r="K24" s="101" t="e">
        <f ca="true">+IF(AND(ISNUMBER(OFFSET('Water Data'!$F$6,0,10*ROW('Water Data'!F18))),'Data Summary'!BZ24="Yes"),OFFSET('Water Data'!$F$6,0,10*ROW('Water Data'!F18)),NA())</f>
        <v>#N/A</v>
      </c>
      <c r="L24" s="101" t="e">
        <f ca="true">+IF(AND(ISNUMBER(OFFSET('Water Data'!$F$9,0,10*ROW('Water Data'!F18))),'Data Summary'!CA24="Yes"),OFFSET('Water Data'!$F$9,0,10*ROW('Water Data'!F18)),NA())</f>
        <v>#N/A</v>
      </c>
      <c r="M24" s="101" t="e">
        <f ca="true">+IF(AND(ISNUMBER(OFFSET('Water Data'!$G$4,0,10*ROW('Water Data'!G18))),'Data Summary'!CB24="Yes"),100-OFFSET('Water Data'!$G$4,0,10*ROW('Water Data'!G18)),NA())</f>
        <v>#N/A</v>
      </c>
      <c r="N24" s="101" t="e">
        <f ca="true">+IF(AND(ISNUMBER(OFFSET('Water Data'!$G$6,0,10*ROW('Water Data'!G18))),'Data Summary'!CC24="Yes"),OFFSET('Water Data'!$G$6,0,10*ROW('Water Data'!G18)),NA())</f>
        <v>#N/A</v>
      </c>
      <c r="O24" s="101" t="e">
        <f ca="true">+IF(AND(ISNUMBER(OFFSET('Water Data'!$G$9,0,10*ROW('Water Data'!G18))),'Data Summary'!CD24="Yes"),OFFSET('Water Data'!$G$9,0,10*ROW('Water Data'!G18)),NA())</f>
        <v>#N/A</v>
      </c>
      <c r="P24" s="101" t="e">
        <f ca="true">+IF(AND(ISNUMBER(OFFSET('Water Data'!$H$4,0,10*ROW('Water Data'!H18))),'Data Summary'!CE24="Yes"),100-OFFSET('Water Data'!$H$4,0,10*ROW('Water Data'!H18)),NA())</f>
        <v>#N/A</v>
      </c>
      <c r="Q24" s="101" t="e">
        <f ca="true">+IF(AND(ISNUMBER(OFFSET('Water Data'!$H$6,0,10*ROW('Water Data'!H18))),'Data Summary'!CF24="Yes"),OFFSET('Water Data'!$H$6,0,10*ROW('Water Data'!H18)),NA())</f>
        <v>#N/A</v>
      </c>
      <c r="R24" s="101" t="e">
        <f ca="true">+IF(AND(ISNUMBER(OFFSET('Water Data'!$H$9,0,10*ROW('Water Data'!H18))),'Data Summary'!CG24="Yes"),OFFSET('Water Data'!$H$9,0,10*ROW('Water Data'!H18)),NA())</f>
        <v>#N/A</v>
      </c>
      <c r="S24" s="101" t="e">
        <f ca="true">+IF(AND(ISNUMBER(OFFSET('Water Data'!$I$4,0,10*ROW('Water Data'!I18))),'Data Summary'!CH24="Yes"),100-OFFSET('Water Data'!$I$4,0,10*ROW('Water Data'!I18)),NA())</f>
        <v>#N/A</v>
      </c>
      <c r="T24" s="101" t="e">
        <f ca="true">+IF(AND(ISNUMBER(OFFSET('Water Data'!$I$6,0,10*ROW('Water Data'!I18))),'Data Summary'!CI24="Yes"),OFFSET('Water Data'!$I$6,0,10*ROW('Water Data'!I18)),NA())</f>
        <v>#N/A</v>
      </c>
      <c r="U24" s="101" t="e">
        <f ca="true">+IF(AND(ISNUMBER(OFFSET('Water Data'!$I$9,0,10*ROW('Water Data'!I18))),'Data Summary'!CJ24="Yes"),OFFSET('Water Data'!$I$9,0,10*ROW('Water Data'!I18)),NA())</f>
        <v>#N/A</v>
      </c>
      <c r="V24" s="102" t="e">
        <f ca="true">+IF(AND(ISNUMBER(OFFSET('Sanitation Data'!$D$4,0,10*ROW('Sanitation Data'!D18))),'Data Summary'!CK24="Yes"),100-OFFSET('Sanitation Data'!$D$4,0,10*ROW('Sanitation Data'!D18)),NA())</f>
        <v>#N/A</v>
      </c>
      <c r="W24" s="102" t="e">
        <f ca="true">+IF(AND(ISNUMBER(OFFSET('Sanitation Data'!$D$6,0,10*ROW('Sanitation Data'!D18))),'Data Summary'!CL24="Yes"),OFFSET('Sanitation Data'!$D$6,0,10*ROW('Sanitation Data'!D18)),NA())</f>
        <v>#N/A</v>
      </c>
      <c r="X24" s="102" t="e">
        <f ca="true">+IF(AND(ISNUMBER(OFFSET('Sanitation Data'!$D$10,0,10*ROW('Sanitation Data'!D18))),'Data Summary'!CM24="Yes"),OFFSET('Sanitation Data'!$D$10,0,10*ROW('Sanitation Data'!D18)),NA())</f>
        <v>#N/A</v>
      </c>
      <c r="Y24" s="102" t="e">
        <f ca="true">+IF(AND(ISNUMBER(OFFSET('Sanitation Data'!$D$11,0,10*ROW('Sanitation Data'!D18))),'Data Summary'!CN24="Yes"),OFFSET('Sanitation Data'!$D$11,0,10*ROW('Sanitation Data'!D18)),NA())</f>
        <v>#N/A</v>
      </c>
      <c r="Z24" s="102" t="e">
        <f ca="true">+IF(AND(ISNUMBER(OFFSET('Sanitation Data'!$D$12,0,10*ROW('Sanitation Data'!D18))),'Data Summary'!CO24="Yes"),OFFSET('Sanitation Data'!$D$12,0,10*ROW('Sanitation Data'!D18)),NA())</f>
        <v>#N/A</v>
      </c>
      <c r="AA24" s="102" t="e">
        <f ca="true">+IF(AND(ISNUMBER(OFFSET('Sanitation Data'!$E$4,0,10*ROW('Sanitation Data'!E18))),'Data Summary'!CP24="Yes"),100-OFFSET('Sanitation Data'!$E$4,0,10*ROW('Sanitation Data'!E18)),NA())</f>
        <v>#N/A</v>
      </c>
      <c r="AB24" s="102" t="e">
        <f ca="true">+IF(AND(ISNUMBER(OFFSET('Sanitation Data'!$E$6,0,10*ROW('Sanitation Data'!E18))),'Data Summary'!CQ24="Yes"),OFFSET('Sanitation Data'!$E$6,0,10*ROW('Sanitation Data'!E18)),NA())</f>
        <v>#N/A</v>
      </c>
      <c r="AC24" s="102" t="e">
        <f ca="true">+IF(AND(ISNUMBER(OFFSET('Sanitation Data'!$E$10,0,10*ROW('Sanitation Data'!E18))),'Data Summary'!CR24="Yes"),OFFSET('Sanitation Data'!$E$10,0,10*ROW('Sanitation Data'!E18)),NA())</f>
        <v>#N/A</v>
      </c>
      <c r="AD24" s="102" t="e">
        <f ca="true">+IF(AND(ISNUMBER(OFFSET('Sanitation Data'!$E$11,0,10*ROW('Sanitation Data'!E18))),'Data Summary'!CS24="Yes"),OFFSET('Sanitation Data'!$E$11,0,10*ROW('Sanitation Data'!E18)),NA())</f>
        <v>#N/A</v>
      </c>
      <c r="AE24" s="102" t="e">
        <f ca="true">+IF(AND(ISNUMBER(OFFSET('Sanitation Data'!$E$12,0,10*ROW('Sanitation Data'!E18))),'Data Summary'!CT24="Yes"),OFFSET('Sanitation Data'!$E$12,0,10*ROW('Sanitation Data'!E18)),NA())</f>
        <v>#N/A</v>
      </c>
      <c r="AF24" s="102" t="e">
        <f ca="true">+IF(AND(ISNUMBER(OFFSET('Sanitation Data'!$F$4,0,10*ROW('Sanitation Data'!F18))),'Data Summary'!CU24="Yes"),100-OFFSET('Sanitation Data'!$F$4,0,10*ROW('Sanitation Data'!F18)),NA())</f>
        <v>#N/A</v>
      </c>
      <c r="AG24" s="102" t="e">
        <f ca="true">+IF(AND(ISNUMBER(OFFSET('Sanitation Data'!$F$6,0,10*ROW('Sanitation Data'!F18))),'Data Summary'!CV24="Yes"),OFFSET('Sanitation Data'!$F$6,0,10*ROW('Sanitation Data'!F18)),NA())</f>
        <v>#N/A</v>
      </c>
      <c r="AH24" s="102" t="e">
        <f ca="true">+IF(AND(ISNUMBER(OFFSET('Sanitation Data'!$F$10,0,10*ROW('Sanitation Data'!F18))),'Data Summary'!CW24="Yes"),OFFSET('Sanitation Data'!$F$10,0,10*ROW('Sanitation Data'!F18)),NA())</f>
        <v>#N/A</v>
      </c>
      <c r="AI24" s="102" t="e">
        <f ca="true">+IF(AND(ISNUMBER(OFFSET('Sanitation Data'!$F$11,0,10*ROW('Sanitation Data'!F18))),'Data Summary'!CX24="Yes"),OFFSET('Sanitation Data'!$F$11,0,10*ROW('Sanitation Data'!F18)),NA())</f>
        <v>#N/A</v>
      </c>
      <c r="AJ24" s="102" t="e">
        <f ca="true">+IF(AND(ISNUMBER(OFFSET('Sanitation Data'!$F$12,0,10*ROW('Sanitation Data'!F18))),'Data Summary'!CY24="Yes"),OFFSET('Sanitation Data'!$F$12,0,10*ROW('Sanitation Data'!F18)),NA())</f>
        <v>#N/A</v>
      </c>
      <c r="AK24" s="102" t="e">
        <f ca="true">+IF(AND(ISNUMBER(OFFSET('Sanitation Data'!$G$4,0,10*ROW('Sanitation Data'!G18))),'Data Summary'!CZ24="Yes"),100-OFFSET('Sanitation Data'!$G$4,0,10*ROW('Sanitation Data'!G18)),NA())</f>
        <v>#N/A</v>
      </c>
      <c r="AL24" s="102" t="e">
        <f ca="true">+IF(AND(ISNUMBER(OFFSET('Sanitation Data'!$G$6,0,10*ROW('Sanitation Data'!G18))),'Data Summary'!DA24="Yes"),OFFSET('Sanitation Data'!$G$6,0,10*ROW('Sanitation Data'!G18)),NA())</f>
        <v>#N/A</v>
      </c>
      <c r="AM24" s="102" t="e">
        <f ca="true">+IF(AND(ISNUMBER(OFFSET('Sanitation Data'!$G$10,0,10*ROW('Sanitation Data'!G18))),'Data Summary'!DB24="Yes"),OFFSET('Sanitation Data'!$G$10,0,10*ROW('Sanitation Data'!G18)),NA())</f>
        <v>#N/A</v>
      </c>
      <c r="AN24" s="102" t="e">
        <f ca="true">+IF(AND(ISNUMBER(OFFSET('Sanitation Data'!$G$11,0,10*ROW('Sanitation Data'!G18))),'Data Summary'!DC24="Yes"),OFFSET('Sanitation Data'!$G$11,0,10*ROW('Sanitation Data'!G18)),NA())</f>
        <v>#N/A</v>
      </c>
      <c r="AO24" s="102" t="e">
        <f ca="true">+IF(AND(ISNUMBER(OFFSET('Sanitation Data'!$G$12,0,10*ROW('Sanitation Data'!G18))),'Data Summary'!DD24="Yes"),OFFSET('Sanitation Data'!$G$12,0,10*ROW('Sanitation Data'!G18)),NA())</f>
        <v>#N/A</v>
      </c>
      <c r="AP24" s="102" t="e">
        <f ca="true">+IF(AND(ISNUMBER(OFFSET('Sanitation Data'!$H$4,0,10*ROW('Sanitation Data'!H18))),'Data Summary'!DE24="Yes"),100-OFFSET('Sanitation Data'!$H$4,0,10*ROW('Sanitation Data'!H18)),NA())</f>
        <v>#N/A</v>
      </c>
      <c r="AQ24" s="102" t="e">
        <f ca="true">+IF(AND(ISNUMBER(OFFSET('Sanitation Data'!$H$6,0,10*ROW('Sanitation Data'!H18))),'Data Summary'!DF24="Yes"),OFFSET('Sanitation Data'!$H$6,0,10*ROW('Sanitation Data'!H18)),NA())</f>
        <v>#N/A</v>
      </c>
      <c r="AR24" s="102" t="e">
        <f ca="true">+IF(AND(ISNUMBER(OFFSET('Sanitation Data'!$H$10,0,10*ROW('Sanitation Data'!H18))),'Data Summary'!DG24="Yes"),OFFSET('Sanitation Data'!$H$10,0,10*ROW('Sanitation Data'!H18)),NA())</f>
        <v>#N/A</v>
      </c>
      <c r="AS24" s="102" t="e">
        <f ca="true">+IF(AND(ISNUMBER(OFFSET('Sanitation Data'!$H$11,0,10*ROW('Sanitation Data'!H18))),'Data Summary'!DH24="Yes"),OFFSET('Sanitation Data'!$H$11,0,10*ROW('Sanitation Data'!H18)),NA())</f>
        <v>#N/A</v>
      </c>
      <c r="AT24" s="102" t="e">
        <f ca="true">+IF(AND(ISNUMBER(OFFSET('Sanitation Data'!$H$12,0,10*ROW('Sanitation Data'!H18))),'Data Summary'!DI24="Yes"),OFFSET('Sanitation Data'!$H$12,0,10*ROW('Sanitation Data'!H18)),NA())</f>
        <v>#N/A</v>
      </c>
      <c r="AU24" s="102" t="e">
        <f ca="true">+IF(AND(ISNUMBER(OFFSET('Sanitation Data'!$I$4,0,10*ROW('Sanitation Data'!I18))),'Data Summary'!DJ24="Yes"),100-OFFSET('Sanitation Data'!$I$4,0,10*ROW('Sanitation Data'!I18)),NA())</f>
        <v>#N/A</v>
      </c>
      <c r="AV24" s="102" t="e">
        <f ca="true">+IF(AND(ISNUMBER(OFFSET('Sanitation Data'!$I$6,0,10*ROW('Sanitation Data'!I18))),'Data Summary'!DK24="Yes"),OFFSET('Sanitation Data'!$I$6,0,10*ROW('Sanitation Data'!I18)),NA())</f>
        <v>#N/A</v>
      </c>
      <c r="AW24" s="102" t="e">
        <f ca="true">+IF(AND(ISNUMBER(OFFSET('Sanitation Data'!$I$10,0,10*ROW('Sanitation Data'!I18))),'Data Summary'!DL24="Yes"),OFFSET('Sanitation Data'!$I$10,0,10*ROW('Sanitation Data'!I18)),NA())</f>
        <v>#N/A</v>
      </c>
      <c r="AX24" s="102" t="e">
        <f ca="true">+IF(AND(ISNUMBER(OFFSET('Sanitation Data'!$I$11,0,10*ROW('Sanitation Data'!I18))),'Data Summary'!DM24="Yes"),OFFSET('Sanitation Data'!$I$11,0,10*ROW('Sanitation Data'!I18)),NA())</f>
        <v>#N/A</v>
      </c>
      <c r="AY24" s="102" t="e">
        <f ca="true">+IF(AND(ISNUMBER(OFFSET('Sanitation Data'!$I$12,0,10*ROW('Sanitation Data'!I18))),'Data Summary'!DN24="Yes"),OFFSET('Sanitation Data'!$I$12,0,10*ROW('Sanitation Data'!I18)),NA())</f>
        <v>#N/A</v>
      </c>
      <c r="AZ24" s="103" t="e">
        <f ca="true">+IF(AND(ISNUMBER(OFFSET('Hygiene Data'!$D$5,0,10*ROW('Hygiene Data'!D18))),'Data Summary'!DO24="Yes"),OFFSET('Hygiene Data'!$D$5,0,10*ROW('Hygiene Data'!D18)),NA())</f>
        <v>#N/A</v>
      </c>
      <c r="BA24" s="103" t="e">
        <f ca="true">+IF(AND(ISNUMBER(OFFSET('Hygiene Data'!$D$7,0,10*ROW('Hygiene Data'!D18))),'Data Summary'!DP24="Yes"),OFFSET('Hygiene Data'!$D$7,0,10*ROW('Hygiene Data'!D18)),NA())</f>
        <v>#N/A</v>
      </c>
      <c r="BB24" s="103" t="e">
        <f ca="true">+IF(AND(ISNUMBER(OFFSET('Hygiene Data'!$D$9,0,10*ROW('Hygiene Data'!D18))),'Data Summary'!DQ24="Yes"),OFFSET('Hygiene Data'!$D$9,0,10*ROW('Hygiene Data'!D18)),NA())</f>
        <v>#N/A</v>
      </c>
      <c r="BC24" s="103" t="e">
        <f ca="true">+IF(AND(ISNUMBER(OFFSET('Hygiene Data'!$E$5,0,10*ROW('Hygiene Data'!E18))),'Data Summary'!DR24="Yes"),OFFSET('Hygiene Data'!$E$5,0,10*ROW('Hygiene Data'!E18)),NA())</f>
        <v>#N/A</v>
      </c>
      <c r="BD24" s="103" t="e">
        <f ca="true">+IF(AND(ISNUMBER(OFFSET('Hygiene Data'!$E$7,0,10*ROW('Hygiene Data'!E18))),'Data Summary'!DS24="Yes"),OFFSET('Hygiene Data'!$E$7,0,10*ROW('Hygiene Data'!E18)),NA())</f>
        <v>#N/A</v>
      </c>
      <c r="BE24" s="103" t="e">
        <f ca="true">+IF(AND(ISNUMBER(OFFSET('Hygiene Data'!$E$9,0,10*ROW('Hygiene Data'!E18))),'Data Summary'!DT24="Yes"),OFFSET('Hygiene Data'!$E$9,0,10*ROW('Hygiene Data'!E18)),NA())</f>
        <v>#N/A</v>
      </c>
      <c r="BF24" s="103" t="e">
        <f ca="true">+IF(AND(ISNUMBER(OFFSET('Hygiene Data'!$F$5,0,10*ROW('Hygiene Data'!F18))),'Data Summary'!DU24="Yes"),OFFSET('Hygiene Data'!$F$5,0,10*ROW('Hygiene Data'!F18)),NA())</f>
        <v>#N/A</v>
      </c>
      <c r="BG24" s="103" t="e">
        <f ca="true">+IF(AND(ISNUMBER(OFFSET('Hygiene Data'!$F$7,0,10*ROW('Hygiene Data'!F18))),'Data Summary'!DV24="Yes"),OFFSET('Hygiene Data'!$F$7,0,10*ROW('Hygiene Data'!F18)),NA())</f>
        <v>#N/A</v>
      </c>
      <c r="BH24" s="103" t="e">
        <f ca="true">+IF(AND(ISNUMBER(OFFSET('Hygiene Data'!$F$9,0,10*ROW('Hygiene Data'!F18))),'Data Summary'!DW24="Yes"),OFFSET('Hygiene Data'!$F$9,0,10*ROW('Hygiene Data'!F18)),NA())</f>
        <v>#N/A</v>
      </c>
      <c r="BI24" s="103" t="e">
        <f ca="true">+IF(AND(ISNUMBER(OFFSET('Hygiene Data'!$G$5,0,10*ROW('Hygiene Data'!G18))),'Data Summary'!DX24="Yes"),OFFSET('Hygiene Data'!$G$5,0,10*ROW('Hygiene Data'!G18)),NA())</f>
        <v>#N/A</v>
      </c>
      <c r="BJ24" s="103" t="e">
        <f ca="true">+IF(AND(ISNUMBER(OFFSET('Hygiene Data'!$G$7,0,10*ROW('Hygiene Data'!G18))),'Data Summary'!DY24="Yes"),OFFSET('Hygiene Data'!$G$7,0,10*ROW('Hygiene Data'!G18)),NA())</f>
        <v>#N/A</v>
      </c>
      <c r="BK24" s="103" t="e">
        <f ca="true">+IF(AND(ISNUMBER(OFFSET('Hygiene Data'!$G$9,0,10*ROW('Hygiene Data'!G18))),'Data Summary'!DZ24="Yes"),OFFSET('Hygiene Data'!$G$9,0,10*ROW('Hygiene Data'!G18)),NA())</f>
        <v>#N/A</v>
      </c>
      <c r="BL24" s="103" t="e">
        <f ca="true">+IF(AND(ISNUMBER(OFFSET('Hygiene Data'!$H$5,0,10*ROW('Hygiene Data'!H18))),'Data Summary'!EA24="Yes"),OFFSET('Hygiene Data'!$H$5,0,10*ROW('Hygiene Data'!H18)),NA())</f>
        <v>#N/A</v>
      </c>
      <c r="BM24" s="103" t="e">
        <f ca="true">+IF(AND(ISNUMBER(OFFSET('Hygiene Data'!$H$7,0,10*ROW('Hygiene Data'!H18))),'Data Summary'!EB24="Yes"),OFFSET('Hygiene Data'!$H$7,0,10*ROW('Hygiene Data'!H18)),NA())</f>
        <v>#N/A</v>
      </c>
      <c r="BN24" s="103" t="e">
        <f ca="true">+IF(AND(ISNUMBER(OFFSET('Hygiene Data'!$H$9,0,10*ROW('Hygiene Data'!H18))),'Data Summary'!EC24="Yes"),OFFSET('Hygiene Data'!$H$9,0,10*ROW('Hygiene Data'!H18)),NA())</f>
        <v>#N/A</v>
      </c>
      <c r="BO24" s="103" t="e">
        <f ca="true">+IF(AND(ISNUMBER(OFFSET('Hygiene Data'!$I$5,0,10*ROW('Hygiene Data'!I18))),'Data Summary'!ED24="Yes"),OFFSET('Hygiene Data'!$I$5,0,10*ROW('Hygiene Data'!I18)),NA())</f>
        <v>#N/A</v>
      </c>
      <c r="BP24" s="103" t="e">
        <f ca="true">+IF(AND(ISNUMBER(OFFSET('Hygiene Data'!$I$7,0,10*ROW('Hygiene Data'!I18))),'Data Summary'!EE24="Yes"),OFFSET('Hygiene Data'!$I$7,0,10*ROW('Hygiene Data'!I18)),NA())</f>
        <v>#N/A</v>
      </c>
      <c r="BQ24" s="103" t="e">
        <f ca="true">+IF(AND(ISNUMBER(OFFSET('Hygiene Data'!$I$9,0,10*ROW('Hygiene Data'!I18))),'Data Summary'!EF24="Yes"),OFFSET('Hygiene Data'!$I$9,0,10*ROW('Hygiene Data'!I18)),NA())</f>
        <v>#N/A</v>
      </c>
    </row>
    <row xmlns:x14ac="http://schemas.microsoft.com/office/spreadsheetml/2009/9/ac" r="25" x14ac:dyDescent="0.2">
      <c r="A25" s="355" t="e">
        <f ca="true">+RIGHT('Data Summary'!A25,LEN('Data Summary'!A25)-9)</f>
        <v>#VALUE!</v>
      </c>
      <c r="B25" s="38" t="str">
        <f ca="true">+IF(ISTEXT('Data Summary'!B25),'Data Summary'!B25,"")</f>
        <v/>
      </c>
      <c r="C25" s="354" t="e">
        <f ca="true">+VALUE('Data Summary'!C25)</f>
        <v>#VALUE!</v>
      </c>
      <c r="D25" s="101" t="e">
        <f ca="true">+IF(AND(ISNUMBER(OFFSET('Water Data'!$D$4,0,10*ROW('Water Data'!D19))),'Data Summary'!BS25="Yes"),100-OFFSET('Water Data'!$D$4,0,10*ROW('Water Data'!D19)),NA())</f>
        <v>#N/A</v>
      </c>
      <c r="E25" s="101" t="e">
        <f ca="true">+IF(AND(ISNUMBER(OFFSET('Water Data'!$D$6,0,10*ROW('Water Data'!D19))),'Data Summary'!BT25="Yes"),OFFSET('Water Data'!$D$6,0,10*ROW('Water Data'!D19)),NA())</f>
        <v>#N/A</v>
      </c>
      <c r="F25" s="101" t="e">
        <f ca="true">+IF(AND(ISNUMBER(OFFSET('Water Data'!$D$9,0,10*ROW('Water Data'!D19))),'Data Summary'!BU25="Yes"),OFFSET('Water Data'!$D$9,0,10*ROW('Water Data'!D19)),NA())</f>
        <v>#N/A</v>
      </c>
      <c r="G25" s="101" t="e">
        <f ca="true">+IF(AND(ISNUMBER(OFFSET('Water Data'!$E$4,0,10*ROW('Water Data'!E19))),'Data Summary'!BV25="Yes"),100-OFFSET('Water Data'!$E$4,0,10*ROW('Water Data'!E19)),NA())</f>
        <v>#N/A</v>
      </c>
      <c r="H25" s="101" t="e">
        <f ca="true">+IF(AND(ISNUMBER(OFFSET('Water Data'!$E$6,0,10*ROW('Water Data'!E19))),'Data Summary'!BW25="Yes"),OFFSET('Water Data'!$E$6,0,10*ROW('Water Data'!E19)),NA())</f>
        <v>#N/A</v>
      </c>
      <c r="I25" s="101" t="e">
        <f ca="true">+IF(AND(ISNUMBER(OFFSET('Water Data'!$E$9,0,10*ROW('Water Data'!E19))),'Data Summary'!BX25="Yes"),OFFSET('Water Data'!$E$9,0,10*ROW('Water Data'!E19)),NA())</f>
        <v>#N/A</v>
      </c>
      <c r="J25" s="101" t="e">
        <f ca="true">+IF(AND(ISNUMBER(OFFSET('Water Data'!$F$4,0,10*ROW('Water Data'!F19))),'Data Summary'!BY25="Yes"),100-OFFSET('Water Data'!$F$4,0,10*ROW('Water Data'!F19)),NA())</f>
        <v>#N/A</v>
      </c>
      <c r="K25" s="101" t="e">
        <f ca="true">+IF(AND(ISNUMBER(OFFSET('Water Data'!$F$6,0,10*ROW('Water Data'!F19))),'Data Summary'!BZ25="Yes"),OFFSET('Water Data'!$F$6,0,10*ROW('Water Data'!F19)),NA())</f>
        <v>#N/A</v>
      </c>
      <c r="L25" s="101" t="e">
        <f ca="true">+IF(AND(ISNUMBER(OFFSET('Water Data'!$F$9,0,10*ROW('Water Data'!F19))),'Data Summary'!CA25="Yes"),OFFSET('Water Data'!$F$9,0,10*ROW('Water Data'!F19)),NA())</f>
        <v>#N/A</v>
      </c>
      <c r="M25" s="101" t="e">
        <f ca="true">+IF(AND(ISNUMBER(OFFSET('Water Data'!$G$4,0,10*ROW('Water Data'!G19))),'Data Summary'!CB25="Yes"),100-OFFSET('Water Data'!$G$4,0,10*ROW('Water Data'!G19)),NA())</f>
        <v>#N/A</v>
      </c>
      <c r="N25" s="101" t="e">
        <f ca="true">+IF(AND(ISNUMBER(OFFSET('Water Data'!$G$6,0,10*ROW('Water Data'!G19))),'Data Summary'!CC25="Yes"),OFFSET('Water Data'!$G$6,0,10*ROW('Water Data'!G19)),NA())</f>
        <v>#N/A</v>
      </c>
      <c r="O25" s="101" t="e">
        <f ca="true">+IF(AND(ISNUMBER(OFFSET('Water Data'!$G$9,0,10*ROW('Water Data'!G19))),'Data Summary'!CD25="Yes"),OFFSET('Water Data'!$G$9,0,10*ROW('Water Data'!G19)),NA())</f>
        <v>#N/A</v>
      </c>
      <c r="P25" s="101" t="e">
        <f ca="true">+IF(AND(ISNUMBER(OFFSET('Water Data'!$H$4,0,10*ROW('Water Data'!H19))),'Data Summary'!CE25="Yes"),100-OFFSET('Water Data'!$H$4,0,10*ROW('Water Data'!H19)),NA())</f>
        <v>#N/A</v>
      </c>
      <c r="Q25" s="101" t="e">
        <f ca="true">+IF(AND(ISNUMBER(OFFSET('Water Data'!$H$6,0,10*ROW('Water Data'!H19))),'Data Summary'!CF25="Yes"),OFFSET('Water Data'!$H$6,0,10*ROW('Water Data'!H19)),NA())</f>
        <v>#N/A</v>
      </c>
      <c r="R25" s="101" t="e">
        <f ca="true">+IF(AND(ISNUMBER(OFFSET('Water Data'!$H$9,0,10*ROW('Water Data'!H19))),'Data Summary'!CG25="Yes"),OFFSET('Water Data'!$H$9,0,10*ROW('Water Data'!H19)),NA())</f>
        <v>#N/A</v>
      </c>
      <c r="S25" s="101" t="e">
        <f ca="true">+IF(AND(ISNUMBER(OFFSET('Water Data'!$I$4,0,10*ROW('Water Data'!I19))),'Data Summary'!CH25="Yes"),100-OFFSET('Water Data'!$I$4,0,10*ROW('Water Data'!I19)),NA())</f>
        <v>#N/A</v>
      </c>
      <c r="T25" s="101" t="e">
        <f ca="true">+IF(AND(ISNUMBER(OFFSET('Water Data'!$I$6,0,10*ROW('Water Data'!I19))),'Data Summary'!CI25="Yes"),OFFSET('Water Data'!$I$6,0,10*ROW('Water Data'!I19)),NA())</f>
        <v>#N/A</v>
      </c>
      <c r="U25" s="101" t="e">
        <f ca="true">+IF(AND(ISNUMBER(OFFSET('Water Data'!$I$9,0,10*ROW('Water Data'!I19))),'Data Summary'!CJ25="Yes"),OFFSET('Water Data'!$I$9,0,10*ROW('Water Data'!I19)),NA())</f>
        <v>#N/A</v>
      </c>
      <c r="V25" s="102" t="e">
        <f ca="true">+IF(AND(ISNUMBER(OFFSET('Sanitation Data'!$D$4,0,10*ROW('Sanitation Data'!D19))),'Data Summary'!CK25="Yes"),100-OFFSET('Sanitation Data'!$D$4,0,10*ROW('Sanitation Data'!D19)),NA())</f>
        <v>#N/A</v>
      </c>
      <c r="W25" s="102" t="e">
        <f ca="true">+IF(AND(ISNUMBER(OFFSET('Sanitation Data'!$D$6,0,10*ROW('Sanitation Data'!D19))),'Data Summary'!CL25="Yes"),OFFSET('Sanitation Data'!$D$6,0,10*ROW('Sanitation Data'!D19)),NA())</f>
        <v>#N/A</v>
      </c>
      <c r="X25" s="102" t="e">
        <f ca="true">+IF(AND(ISNUMBER(OFFSET('Sanitation Data'!$D$10,0,10*ROW('Sanitation Data'!D19))),'Data Summary'!CM25="Yes"),OFFSET('Sanitation Data'!$D$10,0,10*ROW('Sanitation Data'!D19)),NA())</f>
        <v>#N/A</v>
      </c>
      <c r="Y25" s="102" t="e">
        <f ca="true">+IF(AND(ISNUMBER(OFFSET('Sanitation Data'!$D$11,0,10*ROW('Sanitation Data'!D19))),'Data Summary'!CN25="Yes"),OFFSET('Sanitation Data'!$D$11,0,10*ROW('Sanitation Data'!D19)),NA())</f>
        <v>#N/A</v>
      </c>
      <c r="Z25" s="102" t="e">
        <f ca="true">+IF(AND(ISNUMBER(OFFSET('Sanitation Data'!$D$12,0,10*ROW('Sanitation Data'!D19))),'Data Summary'!CO25="Yes"),OFFSET('Sanitation Data'!$D$12,0,10*ROW('Sanitation Data'!D19)),NA())</f>
        <v>#N/A</v>
      </c>
      <c r="AA25" s="102" t="e">
        <f ca="true">+IF(AND(ISNUMBER(OFFSET('Sanitation Data'!$E$4,0,10*ROW('Sanitation Data'!E19))),'Data Summary'!CP25="Yes"),100-OFFSET('Sanitation Data'!$E$4,0,10*ROW('Sanitation Data'!E19)),NA())</f>
        <v>#N/A</v>
      </c>
      <c r="AB25" s="102" t="e">
        <f ca="true">+IF(AND(ISNUMBER(OFFSET('Sanitation Data'!$E$6,0,10*ROW('Sanitation Data'!E19))),'Data Summary'!CQ25="Yes"),OFFSET('Sanitation Data'!$E$6,0,10*ROW('Sanitation Data'!E19)),NA())</f>
        <v>#N/A</v>
      </c>
      <c r="AC25" s="102" t="e">
        <f ca="true">+IF(AND(ISNUMBER(OFFSET('Sanitation Data'!$E$10,0,10*ROW('Sanitation Data'!E19))),'Data Summary'!CR25="Yes"),OFFSET('Sanitation Data'!$E$10,0,10*ROW('Sanitation Data'!E19)),NA())</f>
        <v>#N/A</v>
      </c>
      <c r="AD25" s="102" t="e">
        <f ca="true">+IF(AND(ISNUMBER(OFFSET('Sanitation Data'!$E$11,0,10*ROW('Sanitation Data'!E19))),'Data Summary'!CS25="Yes"),OFFSET('Sanitation Data'!$E$11,0,10*ROW('Sanitation Data'!E19)),NA())</f>
        <v>#N/A</v>
      </c>
      <c r="AE25" s="102" t="e">
        <f ca="true">+IF(AND(ISNUMBER(OFFSET('Sanitation Data'!$E$12,0,10*ROW('Sanitation Data'!E19))),'Data Summary'!CT25="Yes"),OFFSET('Sanitation Data'!$E$12,0,10*ROW('Sanitation Data'!E19)),NA())</f>
        <v>#N/A</v>
      </c>
      <c r="AF25" s="102" t="e">
        <f ca="true">+IF(AND(ISNUMBER(OFFSET('Sanitation Data'!$F$4,0,10*ROW('Sanitation Data'!F19))),'Data Summary'!CU25="Yes"),100-OFFSET('Sanitation Data'!$F$4,0,10*ROW('Sanitation Data'!F19)),NA())</f>
        <v>#N/A</v>
      </c>
      <c r="AG25" s="102" t="e">
        <f ca="true">+IF(AND(ISNUMBER(OFFSET('Sanitation Data'!$F$6,0,10*ROW('Sanitation Data'!F19))),'Data Summary'!CV25="Yes"),OFFSET('Sanitation Data'!$F$6,0,10*ROW('Sanitation Data'!F19)),NA())</f>
        <v>#N/A</v>
      </c>
      <c r="AH25" s="102" t="e">
        <f ca="true">+IF(AND(ISNUMBER(OFFSET('Sanitation Data'!$F$10,0,10*ROW('Sanitation Data'!F19))),'Data Summary'!CW25="Yes"),OFFSET('Sanitation Data'!$F$10,0,10*ROW('Sanitation Data'!F19)),NA())</f>
        <v>#N/A</v>
      </c>
      <c r="AI25" s="102" t="e">
        <f ca="true">+IF(AND(ISNUMBER(OFFSET('Sanitation Data'!$F$11,0,10*ROW('Sanitation Data'!F19))),'Data Summary'!CX25="Yes"),OFFSET('Sanitation Data'!$F$11,0,10*ROW('Sanitation Data'!F19)),NA())</f>
        <v>#N/A</v>
      </c>
      <c r="AJ25" s="102" t="e">
        <f ca="true">+IF(AND(ISNUMBER(OFFSET('Sanitation Data'!$F$12,0,10*ROW('Sanitation Data'!F19))),'Data Summary'!CY25="Yes"),OFFSET('Sanitation Data'!$F$12,0,10*ROW('Sanitation Data'!F19)),NA())</f>
        <v>#N/A</v>
      </c>
      <c r="AK25" s="102" t="e">
        <f ca="true">+IF(AND(ISNUMBER(OFFSET('Sanitation Data'!$G$4,0,10*ROW('Sanitation Data'!G19))),'Data Summary'!CZ25="Yes"),100-OFFSET('Sanitation Data'!$G$4,0,10*ROW('Sanitation Data'!G19)),NA())</f>
        <v>#N/A</v>
      </c>
      <c r="AL25" s="102" t="e">
        <f ca="true">+IF(AND(ISNUMBER(OFFSET('Sanitation Data'!$G$6,0,10*ROW('Sanitation Data'!G19))),'Data Summary'!DA25="Yes"),OFFSET('Sanitation Data'!$G$6,0,10*ROW('Sanitation Data'!G19)),NA())</f>
        <v>#N/A</v>
      </c>
      <c r="AM25" s="102" t="e">
        <f ca="true">+IF(AND(ISNUMBER(OFFSET('Sanitation Data'!$G$10,0,10*ROW('Sanitation Data'!G19))),'Data Summary'!DB25="Yes"),OFFSET('Sanitation Data'!$G$10,0,10*ROW('Sanitation Data'!G19)),NA())</f>
        <v>#N/A</v>
      </c>
      <c r="AN25" s="102" t="e">
        <f ca="true">+IF(AND(ISNUMBER(OFFSET('Sanitation Data'!$G$11,0,10*ROW('Sanitation Data'!G19))),'Data Summary'!DC25="Yes"),OFFSET('Sanitation Data'!$G$11,0,10*ROW('Sanitation Data'!G19)),NA())</f>
        <v>#N/A</v>
      </c>
      <c r="AO25" s="102" t="e">
        <f ca="true">+IF(AND(ISNUMBER(OFFSET('Sanitation Data'!$G$12,0,10*ROW('Sanitation Data'!G19))),'Data Summary'!DD25="Yes"),OFFSET('Sanitation Data'!$G$12,0,10*ROW('Sanitation Data'!G19)),NA())</f>
        <v>#N/A</v>
      </c>
      <c r="AP25" s="102" t="e">
        <f ca="true">+IF(AND(ISNUMBER(OFFSET('Sanitation Data'!$H$4,0,10*ROW('Sanitation Data'!H19))),'Data Summary'!DE25="Yes"),100-OFFSET('Sanitation Data'!$H$4,0,10*ROW('Sanitation Data'!H19)),NA())</f>
        <v>#N/A</v>
      </c>
      <c r="AQ25" s="102" t="e">
        <f ca="true">+IF(AND(ISNUMBER(OFFSET('Sanitation Data'!$H$6,0,10*ROW('Sanitation Data'!H19))),'Data Summary'!DF25="Yes"),OFFSET('Sanitation Data'!$H$6,0,10*ROW('Sanitation Data'!H19)),NA())</f>
        <v>#N/A</v>
      </c>
      <c r="AR25" s="102" t="e">
        <f ca="true">+IF(AND(ISNUMBER(OFFSET('Sanitation Data'!$H$10,0,10*ROW('Sanitation Data'!H19))),'Data Summary'!DG25="Yes"),OFFSET('Sanitation Data'!$H$10,0,10*ROW('Sanitation Data'!H19)),NA())</f>
        <v>#N/A</v>
      </c>
      <c r="AS25" s="102" t="e">
        <f ca="true">+IF(AND(ISNUMBER(OFFSET('Sanitation Data'!$H$11,0,10*ROW('Sanitation Data'!H19))),'Data Summary'!DH25="Yes"),OFFSET('Sanitation Data'!$H$11,0,10*ROW('Sanitation Data'!H19)),NA())</f>
        <v>#N/A</v>
      </c>
      <c r="AT25" s="102" t="e">
        <f ca="true">+IF(AND(ISNUMBER(OFFSET('Sanitation Data'!$H$12,0,10*ROW('Sanitation Data'!H19))),'Data Summary'!DI25="Yes"),OFFSET('Sanitation Data'!$H$12,0,10*ROW('Sanitation Data'!H19)),NA())</f>
        <v>#N/A</v>
      </c>
      <c r="AU25" s="102" t="e">
        <f ca="true">+IF(AND(ISNUMBER(OFFSET('Sanitation Data'!$I$4,0,10*ROW('Sanitation Data'!I19))),'Data Summary'!DJ25="Yes"),100-OFFSET('Sanitation Data'!$I$4,0,10*ROW('Sanitation Data'!I19)),NA())</f>
        <v>#N/A</v>
      </c>
      <c r="AV25" s="102" t="e">
        <f ca="true">+IF(AND(ISNUMBER(OFFSET('Sanitation Data'!$I$6,0,10*ROW('Sanitation Data'!I19))),'Data Summary'!DK25="Yes"),OFFSET('Sanitation Data'!$I$6,0,10*ROW('Sanitation Data'!I19)),NA())</f>
        <v>#N/A</v>
      </c>
      <c r="AW25" s="102" t="e">
        <f ca="true">+IF(AND(ISNUMBER(OFFSET('Sanitation Data'!$I$10,0,10*ROW('Sanitation Data'!I19))),'Data Summary'!DL25="Yes"),OFFSET('Sanitation Data'!$I$10,0,10*ROW('Sanitation Data'!I19)),NA())</f>
        <v>#N/A</v>
      </c>
      <c r="AX25" s="102" t="e">
        <f ca="true">+IF(AND(ISNUMBER(OFFSET('Sanitation Data'!$I$11,0,10*ROW('Sanitation Data'!I19))),'Data Summary'!DM25="Yes"),OFFSET('Sanitation Data'!$I$11,0,10*ROW('Sanitation Data'!I19)),NA())</f>
        <v>#N/A</v>
      </c>
      <c r="AY25" s="102" t="e">
        <f ca="true">+IF(AND(ISNUMBER(OFFSET('Sanitation Data'!$I$12,0,10*ROW('Sanitation Data'!I19))),'Data Summary'!DN25="Yes"),OFFSET('Sanitation Data'!$I$12,0,10*ROW('Sanitation Data'!I19)),NA())</f>
        <v>#N/A</v>
      </c>
      <c r="AZ25" s="103" t="e">
        <f ca="true">+IF(AND(ISNUMBER(OFFSET('Hygiene Data'!$D$5,0,10*ROW('Hygiene Data'!D19))),'Data Summary'!DO25="Yes"),OFFSET('Hygiene Data'!$D$5,0,10*ROW('Hygiene Data'!D19)),NA())</f>
        <v>#N/A</v>
      </c>
      <c r="BA25" s="103" t="e">
        <f ca="true">+IF(AND(ISNUMBER(OFFSET('Hygiene Data'!$D$7,0,10*ROW('Hygiene Data'!D19))),'Data Summary'!DP25="Yes"),OFFSET('Hygiene Data'!$D$7,0,10*ROW('Hygiene Data'!D19)),NA())</f>
        <v>#N/A</v>
      </c>
      <c r="BB25" s="103" t="e">
        <f ca="true">+IF(AND(ISNUMBER(OFFSET('Hygiene Data'!$D$9,0,10*ROW('Hygiene Data'!D19))),'Data Summary'!DQ25="Yes"),OFFSET('Hygiene Data'!$D$9,0,10*ROW('Hygiene Data'!D19)),NA())</f>
        <v>#N/A</v>
      </c>
      <c r="BC25" s="103" t="e">
        <f ca="true">+IF(AND(ISNUMBER(OFFSET('Hygiene Data'!$E$5,0,10*ROW('Hygiene Data'!E19))),'Data Summary'!DR25="Yes"),OFFSET('Hygiene Data'!$E$5,0,10*ROW('Hygiene Data'!E19)),NA())</f>
        <v>#N/A</v>
      </c>
      <c r="BD25" s="103" t="e">
        <f ca="true">+IF(AND(ISNUMBER(OFFSET('Hygiene Data'!$E$7,0,10*ROW('Hygiene Data'!E19))),'Data Summary'!DS25="Yes"),OFFSET('Hygiene Data'!$E$7,0,10*ROW('Hygiene Data'!E19)),NA())</f>
        <v>#N/A</v>
      </c>
      <c r="BE25" s="103" t="e">
        <f ca="true">+IF(AND(ISNUMBER(OFFSET('Hygiene Data'!$E$9,0,10*ROW('Hygiene Data'!E19))),'Data Summary'!DT25="Yes"),OFFSET('Hygiene Data'!$E$9,0,10*ROW('Hygiene Data'!E19)),NA())</f>
        <v>#N/A</v>
      </c>
      <c r="BF25" s="103" t="e">
        <f ca="true">+IF(AND(ISNUMBER(OFFSET('Hygiene Data'!$F$5,0,10*ROW('Hygiene Data'!F19))),'Data Summary'!DU25="Yes"),OFFSET('Hygiene Data'!$F$5,0,10*ROW('Hygiene Data'!F19)),NA())</f>
        <v>#N/A</v>
      </c>
      <c r="BG25" s="103" t="e">
        <f ca="true">+IF(AND(ISNUMBER(OFFSET('Hygiene Data'!$F$7,0,10*ROW('Hygiene Data'!F19))),'Data Summary'!DV25="Yes"),OFFSET('Hygiene Data'!$F$7,0,10*ROW('Hygiene Data'!F19)),NA())</f>
        <v>#N/A</v>
      </c>
      <c r="BH25" s="103" t="e">
        <f ca="true">+IF(AND(ISNUMBER(OFFSET('Hygiene Data'!$F$9,0,10*ROW('Hygiene Data'!F19))),'Data Summary'!DW25="Yes"),OFFSET('Hygiene Data'!$F$9,0,10*ROW('Hygiene Data'!F19)),NA())</f>
        <v>#N/A</v>
      </c>
      <c r="BI25" s="103" t="e">
        <f ca="true">+IF(AND(ISNUMBER(OFFSET('Hygiene Data'!$G$5,0,10*ROW('Hygiene Data'!G19))),'Data Summary'!DX25="Yes"),OFFSET('Hygiene Data'!$G$5,0,10*ROW('Hygiene Data'!G19)),NA())</f>
        <v>#N/A</v>
      </c>
      <c r="BJ25" s="103" t="e">
        <f ca="true">+IF(AND(ISNUMBER(OFFSET('Hygiene Data'!$G$7,0,10*ROW('Hygiene Data'!G19))),'Data Summary'!DY25="Yes"),OFFSET('Hygiene Data'!$G$7,0,10*ROW('Hygiene Data'!G19)),NA())</f>
        <v>#N/A</v>
      </c>
      <c r="BK25" s="103" t="e">
        <f ca="true">+IF(AND(ISNUMBER(OFFSET('Hygiene Data'!$G$9,0,10*ROW('Hygiene Data'!G19))),'Data Summary'!DZ25="Yes"),OFFSET('Hygiene Data'!$G$9,0,10*ROW('Hygiene Data'!G19)),NA())</f>
        <v>#N/A</v>
      </c>
      <c r="BL25" s="103" t="e">
        <f ca="true">+IF(AND(ISNUMBER(OFFSET('Hygiene Data'!$H$5,0,10*ROW('Hygiene Data'!H19))),'Data Summary'!EA25="Yes"),OFFSET('Hygiene Data'!$H$5,0,10*ROW('Hygiene Data'!H19)),NA())</f>
        <v>#N/A</v>
      </c>
      <c r="BM25" s="103" t="e">
        <f ca="true">+IF(AND(ISNUMBER(OFFSET('Hygiene Data'!$H$7,0,10*ROW('Hygiene Data'!H19))),'Data Summary'!EB25="Yes"),OFFSET('Hygiene Data'!$H$7,0,10*ROW('Hygiene Data'!H19)),NA())</f>
        <v>#N/A</v>
      </c>
      <c r="BN25" s="103" t="e">
        <f ca="true">+IF(AND(ISNUMBER(OFFSET('Hygiene Data'!$H$9,0,10*ROW('Hygiene Data'!H19))),'Data Summary'!EC25="Yes"),OFFSET('Hygiene Data'!$H$9,0,10*ROW('Hygiene Data'!H19)),NA())</f>
        <v>#N/A</v>
      </c>
      <c r="BO25" s="103" t="e">
        <f ca="true">+IF(AND(ISNUMBER(OFFSET('Hygiene Data'!$I$5,0,10*ROW('Hygiene Data'!I19))),'Data Summary'!ED25="Yes"),OFFSET('Hygiene Data'!$I$5,0,10*ROW('Hygiene Data'!I19)),NA())</f>
        <v>#N/A</v>
      </c>
      <c r="BP25" s="103" t="e">
        <f ca="true">+IF(AND(ISNUMBER(OFFSET('Hygiene Data'!$I$7,0,10*ROW('Hygiene Data'!I19))),'Data Summary'!EE25="Yes"),OFFSET('Hygiene Data'!$I$7,0,10*ROW('Hygiene Data'!I19)),NA())</f>
        <v>#N/A</v>
      </c>
      <c r="BQ25" s="103" t="e">
        <f ca="true">+IF(AND(ISNUMBER(OFFSET('Hygiene Data'!$I$9,0,10*ROW('Hygiene Data'!I19))),'Data Summary'!EF25="Yes"),OFFSET('Hygiene Data'!$I$9,0,10*ROW('Hygiene Data'!I19)),NA())</f>
        <v>#N/A</v>
      </c>
    </row>
    <row xmlns:x14ac="http://schemas.microsoft.com/office/spreadsheetml/2009/9/ac" r="26" x14ac:dyDescent="0.2">
      <c r="A26" s="355" t="e">
        <f ca="true">+RIGHT('Data Summary'!A26,LEN('Data Summary'!A26)-9)</f>
        <v>#VALUE!</v>
      </c>
      <c r="B26" s="38" t="str">
        <f ca="true">+IF(ISTEXT('Data Summary'!B26),'Data Summary'!B26,"")</f>
        <v/>
      </c>
      <c r="C26" s="354" t="e">
        <f ca="true">+VALUE('Data Summary'!C26)</f>
        <v>#VALUE!</v>
      </c>
      <c r="D26" s="101" t="e">
        <f ca="true">+IF(AND(ISNUMBER(OFFSET('Water Data'!$D$4,0,10*ROW('Water Data'!D20))),'Data Summary'!BS26="Yes"),100-OFFSET('Water Data'!$D$4,0,10*ROW('Water Data'!D20)),NA())</f>
        <v>#N/A</v>
      </c>
      <c r="E26" s="101" t="e">
        <f ca="true">+IF(AND(ISNUMBER(OFFSET('Water Data'!$D$6,0,10*ROW('Water Data'!D20))),'Data Summary'!BT26="Yes"),OFFSET('Water Data'!$D$6,0,10*ROW('Water Data'!D20)),NA())</f>
        <v>#N/A</v>
      </c>
      <c r="F26" s="101" t="e">
        <f ca="true">+IF(AND(ISNUMBER(OFFSET('Water Data'!$D$9,0,10*ROW('Water Data'!D20))),'Data Summary'!BU26="Yes"),OFFSET('Water Data'!$D$9,0,10*ROW('Water Data'!D20)),NA())</f>
        <v>#N/A</v>
      </c>
      <c r="G26" s="101" t="e">
        <f ca="true">+IF(AND(ISNUMBER(OFFSET('Water Data'!$E$4,0,10*ROW('Water Data'!E20))),'Data Summary'!BV26="Yes"),100-OFFSET('Water Data'!$E$4,0,10*ROW('Water Data'!E20)),NA())</f>
        <v>#N/A</v>
      </c>
      <c r="H26" s="101" t="e">
        <f ca="true">+IF(AND(ISNUMBER(OFFSET('Water Data'!$E$6,0,10*ROW('Water Data'!E20))),'Data Summary'!BW26="Yes"),OFFSET('Water Data'!$E$6,0,10*ROW('Water Data'!E20)),NA())</f>
        <v>#N/A</v>
      </c>
      <c r="I26" s="101" t="e">
        <f ca="true">+IF(AND(ISNUMBER(OFFSET('Water Data'!$E$9,0,10*ROW('Water Data'!E20))),'Data Summary'!BX26="Yes"),OFFSET('Water Data'!$E$9,0,10*ROW('Water Data'!E20)),NA())</f>
        <v>#N/A</v>
      </c>
      <c r="J26" s="101" t="e">
        <f ca="true">+IF(AND(ISNUMBER(OFFSET('Water Data'!$F$4,0,10*ROW('Water Data'!F20))),'Data Summary'!BY26="Yes"),100-OFFSET('Water Data'!$F$4,0,10*ROW('Water Data'!F20)),NA())</f>
        <v>#N/A</v>
      </c>
      <c r="K26" s="101" t="e">
        <f ca="true">+IF(AND(ISNUMBER(OFFSET('Water Data'!$F$6,0,10*ROW('Water Data'!F20))),'Data Summary'!BZ26="Yes"),OFFSET('Water Data'!$F$6,0,10*ROW('Water Data'!F20)),NA())</f>
        <v>#N/A</v>
      </c>
      <c r="L26" s="101" t="e">
        <f ca="true">+IF(AND(ISNUMBER(OFFSET('Water Data'!$F$9,0,10*ROW('Water Data'!F20))),'Data Summary'!CA26="Yes"),OFFSET('Water Data'!$F$9,0,10*ROW('Water Data'!F20)),NA())</f>
        <v>#N/A</v>
      </c>
      <c r="M26" s="101" t="e">
        <f ca="true">+IF(AND(ISNUMBER(OFFSET('Water Data'!$G$4,0,10*ROW('Water Data'!G20))),'Data Summary'!CB26="Yes"),100-OFFSET('Water Data'!$G$4,0,10*ROW('Water Data'!G20)),NA())</f>
        <v>#N/A</v>
      </c>
      <c r="N26" s="101" t="e">
        <f ca="true">+IF(AND(ISNUMBER(OFFSET('Water Data'!$G$6,0,10*ROW('Water Data'!G20))),'Data Summary'!CC26="Yes"),OFFSET('Water Data'!$G$6,0,10*ROW('Water Data'!G20)),NA())</f>
        <v>#N/A</v>
      </c>
      <c r="O26" s="101" t="e">
        <f ca="true">+IF(AND(ISNUMBER(OFFSET('Water Data'!$G$9,0,10*ROW('Water Data'!G20))),'Data Summary'!CD26="Yes"),OFFSET('Water Data'!$G$9,0,10*ROW('Water Data'!G20)),NA())</f>
        <v>#N/A</v>
      </c>
      <c r="P26" s="101" t="e">
        <f ca="true">+IF(AND(ISNUMBER(OFFSET('Water Data'!$H$4,0,10*ROW('Water Data'!H20))),'Data Summary'!CE26="Yes"),100-OFFSET('Water Data'!$H$4,0,10*ROW('Water Data'!H20)),NA())</f>
        <v>#N/A</v>
      </c>
      <c r="Q26" s="101" t="e">
        <f ca="true">+IF(AND(ISNUMBER(OFFSET('Water Data'!$H$6,0,10*ROW('Water Data'!H20))),'Data Summary'!CF26="Yes"),OFFSET('Water Data'!$H$6,0,10*ROW('Water Data'!H20)),NA())</f>
        <v>#N/A</v>
      </c>
      <c r="R26" s="101" t="e">
        <f ca="true">+IF(AND(ISNUMBER(OFFSET('Water Data'!$H$9,0,10*ROW('Water Data'!H20))),'Data Summary'!CG26="Yes"),OFFSET('Water Data'!$H$9,0,10*ROW('Water Data'!H20)),NA())</f>
        <v>#N/A</v>
      </c>
      <c r="S26" s="101" t="e">
        <f ca="true">+IF(AND(ISNUMBER(OFFSET('Water Data'!$I$4,0,10*ROW('Water Data'!I20))),'Data Summary'!CH26="Yes"),100-OFFSET('Water Data'!$I$4,0,10*ROW('Water Data'!I20)),NA())</f>
        <v>#N/A</v>
      </c>
      <c r="T26" s="101" t="e">
        <f ca="true">+IF(AND(ISNUMBER(OFFSET('Water Data'!$I$6,0,10*ROW('Water Data'!I20))),'Data Summary'!CI26="Yes"),OFFSET('Water Data'!$I$6,0,10*ROW('Water Data'!I20)),NA())</f>
        <v>#N/A</v>
      </c>
      <c r="U26" s="101" t="e">
        <f ca="true">+IF(AND(ISNUMBER(OFFSET('Water Data'!$I$9,0,10*ROW('Water Data'!I20))),'Data Summary'!CJ26="Yes"),OFFSET('Water Data'!$I$9,0,10*ROW('Water Data'!I20)),NA())</f>
        <v>#N/A</v>
      </c>
      <c r="V26" s="102" t="e">
        <f ca="true">+IF(AND(ISNUMBER(OFFSET('Sanitation Data'!$D$4,0,10*ROW('Sanitation Data'!D20))),'Data Summary'!CK26="Yes"),100-OFFSET('Sanitation Data'!$D$4,0,10*ROW('Sanitation Data'!D20)),NA())</f>
        <v>#N/A</v>
      </c>
      <c r="W26" s="102" t="e">
        <f ca="true">+IF(AND(ISNUMBER(OFFSET('Sanitation Data'!$D$6,0,10*ROW('Sanitation Data'!D20))),'Data Summary'!CL26="Yes"),OFFSET('Sanitation Data'!$D$6,0,10*ROW('Sanitation Data'!D20)),NA())</f>
        <v>#N/A</v>
      </c>
      <c r="X26" s="102" t="e">
        <f ca="true">+IF(AND(ISNUMBER(OFFSET('Sanitation Data'!$D$10,0,10*ROW('Sanitation Data'!D20))),'Data Summary'!CM26="Yes"),OFFSET('Sanitation Data'!$D$10,0,10*ROW('Sanitation Data'!D20)),NA())</f>
        <v>#N/A</v>
      </c>
      <c r="Y26" s="102" t="e">
        <f ca="true">+IF(AND(ISNUMBER(OFFSET('Sanitation Data'!$D$11,0,10*ROW('Sanitation Data'!D20))),'Data Summary'!CN26="Yes"),OFFSET('Sanitation Data'!$D$11,0,10*ROW('Sanitation Data'!D20)),NA())</f>
        <v>#N/A</v>
      </c>
      <c r="Z26" s="102" t="e">
        <f ca="true">+IF(AND(ISNUMBER(OFFSET('Sanitation Data'!$D$12,0,10*ROW('Sanitation Data'!D20))),'Data Summary'!CO26="Yes"),OFFSET('Sanitation Data'!$D$12,0,10*ROW('Sanitation Data'!D20)),NA())</f>
        <v>#N/A</v>
      </c>
      <c r="AA26" s="102" t="e">
        <f ca="true">+IF(AND(ISNUMBER(OFFSET('Sanitation Data'!$E$4,0,10*ROW('Sanitation Data'!E20))),'Data Summary'!CP26="Yes"),100-OFFSET('Sanitation Data'!$E$4,0,10*ROW('Sanitation Data'!E20)),NA())</f>
        <v>#N/A</v>
      </c>
      <c r="AB26" s="102" t="e">
        <f ca="true">+IF(AND(ISNUMBER(OFFSET('Sanitation Data'!$E$6,0,10*ROW('Sanitation Data'!E20))),'Data Summary'!CQ26="Yes"),OFFSET('Sanitation Data'!$E$6,0,10*ROW('Sanitation Data'!E20)),NA())</f>
        <v>#N/A</v>
      </c>
      <c r="AC26" s="102" t="e">
        <f ca="true">+IF(AND(ISNUMBER(OFFSET('Sanitation Data'!$E$10,0,10*ROW('Sanitation Data'!E20))),'Data Summary'!CR26="Yes"),OFFSET('Sanitation Data'!$E$10,0,10*ROW('Sanitation Data'!E20)),NA())</f>
        <v>#N/A</v>
      </c>
      <c r="AD26" s="102" t="e">
        <f ca="true">+IF(AND(ISNUMBER(OFFSET('Sanitation Data'!$E$11,0,10*ROW('Sanitation Data'!E20))),'Data Summary'!CS26="Yes"),OFFSET('Sanitation Data'!$E$11,0,10*ROW('Sanitation Data'!E20)),NA())</f>
        <v>#N/A</v>
      </c>
      <c r="AE26" s="102" t="e">
        <f ca="true">+IF(AND(ISNUMBER(OFFSET('Sanitation Data'!$E$12,0,10*ROW('Sanitation Data'!E20))),'Data Summary'!CT26="Yes"),OFFSET('Sanitation Data'!$E$12,0,10*ROW('Sanitation Data'!E20)),NA())</f>
        <v>#N/A</v>
      </c>
      <c r="AF26" s="102" t="e">
        <f ca="true">+IF(AND(ISNUMBER(OFFSET('Sanitation Data'!$F$4,0,10*ROW('Sanitation Data'!F20))),'Data Summary'!CU26="Yes"),100-OFFSET('Sanitation Data'!$F$4,0,10*ROW('Sanitation Data'!F20)),NA())</f>
        <v>#N/A</v>
      </c>
      <c r="AG26" s="102" t="e">
        <f ca="true">+IF(AND(ISNUMBER(OFFSET('Sanitation Data'!$F$6,0,10*ROW('Sanitation Data'!F20))),'Data Summary'!CV26="Yes"),OFFSET('Sanitation Data'!$F$6,0,10*ROW('Sanitation Data'!F20)),NA())</f>
        <v>#N/A</v>
      </c>
      <c r="AH26" s="102" t="e">
        <f ca="true">+IF(AND(ISNUMBER(OFFSET('Sanitation Data'!$F$10,0,10*ROW('Sanitation Data'!F20))),'Data Summary'!CW26="Yes"),OFFSET('Sanitation Data'!$F$10,0,10*ROW('Sanitation Data'!F20)),NA())</f>
        <v>#N/A</v>
      </c>
      <c r="AI26" s="102" t="e">
        <f ca="true">+IF(AND(ISNUMBER(OFFSET('Sanitation Data'!$F$11,0,10*ROW('Sanitation Data'!F20))),'Data Summary'!CX26="Yes"),OFFSET('Sanitation Data'!$F$11,0,10*ROW('Sanitation Data'!F20)),NA())</f>
        <v>#N/A</v>
      </c>
      <c r="AJ26" s="102" t="e">
        <f ca="true">+IF(AND(ISNUMBER(OFFSET('Sanitation Data'!$F$12,0,10*ROW('Sanitation Data'!F20))),'Data Summary'!CY26="Yes"),OFFSET('Sanitation Data'!$F$12,0,10*ROW('Sanitation Data'!F20)),NA())</f>
        <v>#N/A</v>
      </c>
      <c r="AK26" s="102" t="e">
        <f ca="true">+IF(AND(ISNUMBER(OFFSET('Sanitation Data'!$G$4,0,10*ROW('Sanitation Data'!G20))),'Data Summary'!CZ26="Yes"),100-OFFSET('Sanitation Data'!$G$4,0,10*ROW('Sanitation Data'!G20)),NA())</f>
        <v>#N/A</v>
      </c>
      <c r="AL26" s="102" t="e">
        <f ca="true">+IF(AND(ISNUMBER(OFFSET('Sanitation Data'!$G$6,0,10*ROW('Sanitation Data'!G20))),'Data Summary'!DA26="Yes"),OFFSET('Sanitation Data'!$G$6,0,10*ROW('Sanitation Data'!G20)),NA())</f>
        <v>#N/A</v>
      </c>
      <c r="AM26" s="102" t="e">
        <f ca="true">+IF(AND(ISNUMBER(OFFSET('Sanitation Data'!$G$10,0,10*ROW('Sanitation Data'!G20))),'Data Summary'!DB26="Yes"),OFFSET('Sanitation Data'!$G$10,0,10*ROW('Sanitation Data'!G20)),NA())</f>
        <v>#N/A</v>
      </c>
      <c r="AN26" s="102" t="e">
        <f ca="true">+IF(AND(ISNUMBER(OFFSET('Sanitation Data'!$G$11,0,10*ROW('Sanitation Data'!G20))),'Data Summary'!DC26="Yes"),OFFSET('Sanitation Data'!$G$11,0,10*ROW('Sanitation Data'!G20)),NA())</f>
        <v>#N/A</v>
      </c>
      <c r="AO26" s="102" t="e">
        <f ca="true">+IF(AND(ISNUMBER(OFFSET('Sanitation Data'!$G$12,0,10*ROW('Sanitation Data'!G20))),'Data Summary'!DD26="Yes"),OFFSET('Sanitation Data'!$G$12,0,10*ROW('Sanitation Data'!G20)),NA())</f>
        <v>#N/A</v>
      </c>
      <c r="AP26" s="102" t="e">
        <f ca="true">+IF(AND(ISNUMBER(OFFSET('Sanitation Data'!$H$4,0,10*ROW('Sanitation Data'!H20))),'Data Summary'!DE26="Yes"),100-OFFSET('Sanitation Data'!$H$4,0,10*ROW('Sanitation Data'!H20)),NA())</f>
        <v>#N/A</v>
      </c>
      <c r="AQ26" s="102" t="e">
        <f ca="true">+IF(AND(ISNUMBER(OFFSET('Sanitation Data'!$H$6,0,10*ROW('Sanitation Data'!H20))),'Data Summary'!DF26="Yes"),OFFSET('Sanitation Data'!$H$6,0,10*ROW('Sanitation Data'!H20)),NA())</f>
        <v>#N/A</v>
      </c>
      <c r="AR26" s="102" t="e">
        <f ca="true">+IF(AND(ISNUMBER(OFFSET('Sanitation Data'!$H$10,0,10*ROW('Sanitation Data'!H20))),'Data Summary'!DG26="Yes"),OFFSET('Sanitation Data'!$H$10,0,10*ROW('Sanitation Data'!H20)),NA())</f>
        <v>#N/A</v>
      </c>
      <c r="AS26" s="102" t="e">
        <f ca="true">+IF(AND(ISNUMBER(OFFSET('Sanitation Data'!$H$11,0,10*ROW('Sanitation Data'!H20))),'Data Summary'!DH26="Yes"),OFFSET('Sanitation Data'!$H$11,0,10*ROW('Sanitation Data'!H20)),NA())</f>
        <v>#N/A</v>
      </c>
      <c r="AT26" s="102" t="e">
        <f ca="true">+IF(AND(ISNUMBER(OFFSET('Sanitation Data'!$H$12,0,10*ROW('Sanitation Data'!H20))),'Data Summary'!DI26="Yes"),OFFSET('Sanitation Data'!$H$12,0,10*ROW('Sanitation Data'!H20)),NA())</f>
        <v>#N/A</v>
      </c>
      <c r="AU26" s="102" t="e">
        <f ca="true">+IF(AND(ISNUMBER(OFFSET('Sanitation Data'!$I$4,0,10*ROW('Sanitation Data'!I20))),'Data Summary'!DJ26="Yes"),100-OFFSET('Sanitation Data'!$I$4,0,10*ROW('Sanitation Data'!I20)),NA())</f>
        <v>#N/A</v>
      </c>
      <c r="AV26" s="102" t="e">
        <f ca="true">+IF(AND(ISNUMBER(OFFSET('Sanitation Data'!$I$6,0,10*ROW('Sanitation Data'!I20))),'Data Summary'!DK26="Yes"),OFFSET('Sanitation Data'!$I$6,0,10*ROW('Sanitation Data'!I20)),NA())</f>
        <v>#N/A</v>
      </c>
      <c r="AW26" s="102" t="e">
        <f ca="true">+IF(AND(ISNUMBER(OFFSET('Sanitation Data'!$I$10,0,10*ROW('Sanitation Data'!I20))),'Data Summary'!DL26="Yes"),OFFSET('Sanitation Data'!$I$10,0,10*ROW('Sanitation Data'!I20)),NA())</f>
        <v>#N/A</v>
      </c>
      <c r="AX26" s="102" t="e">
        <f ca="true">+IF(AND(ISNUMBER(OFFSET('Sanitation Data'!$I$11,0,10*ROW('Sanitation Data'!I20))),'Data Summary'!DM26="Yes"),OFFSET('Sanitation Data'!$I$11,0,10*ROW('Sanitation Data'!I20)),NA())</f>
        <v>#N/A</v>
      </c>
      <c r="AY26" s="102" t="e">
        <f ca="true">+IF(AND(ISNUMBER(OFFSET('Sanitation Data'!$I$12,0,10*ROW('Sanitation Data'!I20))),'Data Summary'!DN26="Yes"),OFFSET('Sanitation Data'!$I$12,0,10*ROW('Sanitation Data'!I20)),NA())</f>
        <v>#N/A</v>
      </c>
      <c r="AZ26" s="103" t="e">
        <f ca="true">+IF(AND(ISNUMBER(OFFSET('Hygiene Data'!$D$5,0,10*ROW('Hygiene Data'!D20))),'Data Summary'!DO26="Yes"),OFFSET('Hygiene Data'!$D$5,0,10*ROW('Hygiene Data'!D20)),NA())</f>
        <v>#N/A</v>
      </c>
      <c r="BA26" s="103" t="e">
        <f ca="true">+IF(AND(ISNUMBER(OFFSET('Hygiene Data'!$D$7,0,10*ROW('Hygiene Data'!D20))),'Data Summary'!DP26="Yes"),OFFSET('Hygiene Data'!$D$7,0,10*ROW('Hygiene Data'!D20)),NA())</f>
        <v>#N/A</v>
      </c>
      <c r="BB26" s="103" t="e">
        <f ca="true">+IF(AND(ISNUMBER(OFFSET('Hygiene Data'!$D$9,0,10*ROW('Hygiene Data'!D20))),'Data Summary'!DQ26="Yes"),OFFSET('Hygiene Data'!$D$9,0,10*ROW('Hygiene Data'!D20)),NA())</f>
        <v>#N/A</v>
      </c>
      <c r="BC26" s="103" t="e">
        <f ca="true">+IF(AND(ISNUMBER(OFFSET('Hygiene Data'!$E$5,0,10*ROW('Hygiene Data'!E20))),'Data Summary'!DR26="Yes"),OFFSET('Hygiene Data'!$E$5,0,10*ROW('Hygiene Data'!E20)),NA())</f>
        <v>#N/A</v>
      </c>
      <c r="BD26" s="103" t="e">
        <f ca="true">+IF(AND(ISNUMBER(OFFSET('Hygiene Data'!$E$7,0,10*ROW('Hygiene Data'!E20))),'Data Summary'!DS26="Yes"),OFFSET('Hygiene Data'!$E$7,0,10*ROW('Hygiene Data'!E20)),NA())</f>
        <v>#N/A</v>
      </c>
      <c r="BE26" s="103" t="e">
        <f ca="true">+IF(AND(ISNUMBER(OFFSET('Hygiene Data'!$E$9,0,10*ROW('Hygiene Data'!E20))),'Data Summary'!DT26="Yes"),OFFSET('Hygiene Data'!$E$9,0,10*ROW('Hygiene Data'!E20)),NA())</f>
        <v>#N/A</v>
      </c>
      <c r="BF26" s="103" t="e">
        <f ca="true">+IF(AND(ISNUMBER(OFFSET('Hygiene Data'!$F$5,0,10*ROW('Hygiene Data'!F20))),'Data Summary'!DU26="Yes"),OFFSET('Hygiene Data'!$F$5,0,10*ROW('Hygiene Data'!F20)),NA())</f>
        <v>#N/A</v>
      </c>
      <c r="BG26" s="103" t="e">
        <f ca="true">+IF(AND(ISNUMBER(OFFSET('Hygiene Data'!$F$7,0,10*ROW('Hygiene Data'!F20))),'Data Summary'!DV26="Yes"),OFFSET('Hygiene Data'!$F$7,0,10*ROW('Hygiene Data'!F20)),NA())</f>
        <v>#N/A</v>
      </c>
      <c r="BH26" s="103" t="e">
        <f ca="true">+IF(AND(ISNUMBER(OFFSET('Hygiene Data'!$F$9,0,10*ROW('Hygiene Data'!F20))),'Data Summary'!DW26="Yes"),OFFSET('Hygiene Data'!$F$9,0,10*ROW('Hygiene Data'!F20)),NA())</f>
        <v>#N/A</v>
      </c>
      <c r="BI26" s="103" t="e">
        <f ca="true">+IF(AND(ISNUMBER(OFFSET('Hygiene Data'!$G$5,0,10*ROW('Hygiene Data'!G20))),'Data Summary'!DX26="Yes"),OFFSET('Hygiene Data'!$G$5,0,10*ROW('Hygiene Data'!G20)),NA())</f>
        <v>#N/A</v>
      </c>
      <c r="BJ26" s="103" t="e">
        <f ca="true">+IF(AND(ISNUMBER(OFFSET('Hygiene Data'!$G$7,0,10*ROW('Hygiene Data'!G20))),'Data Summary'!DY26="Yes"),OFFSET('Hygiene Data'!$G$7,0,10*ROW('Hygiene Data'!G20)),NA())</f>
        <v>#N/A</v>
      </c>
      <c r="BK26" s="103" t="e">
        <f ca="true">+IF(AND(ISNUMBER(OFFSET('Hygiene Data'!$G$9,0,10*ROW('Hygiene Data'!G20))),'Data Summary'!DZ26="Yes"),OFFSET('Hygiene Data'!$G$9,0,10*ROW('Hygiene Data'!G20)),NA())</f>
        <v>#N/A</v>
      </c>
      <c r="BL26" s="103" t="e">
        <f ca="true">+IF(AND(ISNUMBER(OFFSET('Hygiene Data'!$H$5,0,10*ROW('Hygiene Data'!H20))),'Data Summary'!EA26="Yes"),OFFSET('Hygiene Data'!$H$5,0,10*ROW('Hygiene Data'!H20)),NA())</f>
        <v>#N/A</v>
      </c>
      <c r="BM26" s="103" t="e">
        <f ca="true">+IF(AND(ISNUMBER(OFFSET('Hygiene Data'!$H$7,0,10*ROW('Hygiene Data'!H20))),'Data Summary'!EB26="Yes"),OFFSET('Hygiene Data'!$H$7,0,10*ROW('Hygiene Data'!H20)),NA())</f>
        <v>#N/A</v>
      </c>
      <c r="BN26" s="103" t="e">
        <f ca="true">+IF(AND(ISNUMBER(OFFSET('Hygiene Data'!$H$9,0,10*ROW('Hygiene Data'!H20))),'Data Summary'!EC26="Yes"),OFFSET('Hygiene Data'!$H$9,0,10*ROW('Hygiene Data'!H20)),NA())</f>
        <v>#N/A</v>
      </c>
      <c r="BO26" s="103" t="e">
        <f ca="true">+IF(AND(ISNUMBER(OFFSET('Hygiene Data'!$I$5,0,10*ROW('Hygiene Data'!I20))),'Data Summary'!ED26="Yes"),OFFSET('Hygiene Data'!$I$5,0,10*ROW('Hygiene Data'!I20)),NA())</f>
        <v>#N/A</v>
      </c>
      <c r="BP26" s="103" t="e">
        <f ca="true">+IF(AND(ISNUMBER(OFFSET('Hygiene Data'!$I$7,0,10*ROW('Hygiene Data'!I20))),'Data Summary'!EE26="Yes"),OFFSET('Hygiene Data'!$I$7,0,10*ROW('Hygiene Data'!I20)),NA())</f>
        <v>#N/A</v>
      </c>
      <c r="BQ26" s="103" t="e">
        <f ca="true">+IF(AND(ISNUMBER(OFFSET('Hygiene Data'!$I$9,0,10*ROW('Hygiene Data'!I20))),'Data Summary'!EF26="Yes"),OFFSET('Hygiene Data'!$I$9,0,10*ROW('Hygiene Data'!I20)),NA())</f>
        <v>#N/A</v>
      </c>
    </row>
    <row xmlns:x14ac="http://schemas.microsoft.com/office/spreadsheetml/2009/9/ac" r="27" x14ac:dyDescent="0.2">
      <c r="A27" s="355" t="e">
        <f ca="true">+RIGHT('Data Summary'!A27,LEN('Data Summary'!A27)-9)</f>
        <v>#VALUE!</v>
      </c>
      <c r="B27" s="38" t="str">
        <f ca="true">+IF(ISTEXT('Data Summary'!B27),'Data Summary'!B27,"")</f>
        <v/>
      </c>
      <c r="C27" s="354" t="e">
        <f ca="true">+VALUE('Data Summary'!C27)</f>
        <v>#VALUE!</v>
      </c>
      <c r="D27" s="101" t="e">
        <f ca="true">+IF(AND(ISNUMBER(OFFSET('Water Data'!$D$4,0,10*ROW('Water Data'!D21))),'Data Summary'!BS27="Yes"),100-OFFSET('Water Data'!$D$4,0,10*ROW('Water Data'!D21)),NA())</f>
        <v>#N/A</v>
      </c>
      <c r="E27" s="101" t="e">
        <f ca="true">+IF(AND(ISNUMBER(OFFSET('Water Data'!$D$6,0,10*ROW('Water Data'!D21))),'Data Summary'!BT27="Yes"),OFFSET('Water Data'!$D$6,0,10*ROW('Water Data'!D21)),NA())</f>
        <v>#N/A</v>
      </c>
      <c r="F27" s="101" t="e">
        <f ca="true">+IF(AND(ISNUMBER(OFFSET('Water Data'!$D$9,0,10*ROW('Water Data'!D21))),'Data Summary'!BU27="Yes"),OFFSET('Water Data'!$D$9,0,10*ROW('Water Data'!D21)),NA())</f>
        <v>#N/A</v>
      </c>
      <c r="G27" s="101" t="e">
        <f ca="true">+IF(AND(ISNUMBER(OFFSET('Water Data'!$E$4,0,10*ROW('Water Data'!E21))),'Data Summary'!BV27="Yes"),100-OFFSET('Water Data'!$E$4,0,10*ROW('Water Data'!E21)),NA())</f>
        <v>#N/A</v>
      </c>
      <c r="H27" s="101" t="e">
        <f ca="true">+IF(AND(ISNUMBER(OFFSET('Water Data'!$E$6,0,10*ROW('Water Data'!E21))),'Data Summary'!BW27="Yes"),OFFSET('Water Data'!$E$6,0,10*ROW('Water Data'!E21)),NA())</f>
        <v>#N/A</v>
      </c>
      <c r="I27" s="101" t="e">
        <f ca="true">+IF(AND(ISNUMBER(OFFSET('Water Data'!$E$9,0,10*ROW('Water Data'!E21))),'Data Summary'!BX27="Yes"),OFFSET('Water Data'!$E$9,0,10*ROW('Water Data'!E21)),NA())</f>
        <v>#N/A</v>
      </c>
      <c r="J27" s="101" t="e">
        <f ca="true">+IF(AND(ISNUMBER(OFFSET('Water Data'!$F$4,0,10*ROW('Water Data'!F21))),'Data Summary'!BY27="Yes"),100-OFFSET('Water Data'!$F$4,0,10*ROW('Water Data'!F21)),NA())</f>
        <v>#N/A</v>
      </c>
      <c r="K27" s="101" t="e">
        <f ca="true">+IF(AND(ISNUMBER(OFFSET('Water Data'!$F$6,0,10*ROW('Water Data'!F21))),'Data Summary'!BZ27="Yes"),OFFSET('Water Data'!$F$6,0,10*ROW('Water Data'!F21)),NA())</f>
        <v>#N/A</v>
      </c>
      <c r="L27" s="101" t="e">
        <f ca="true">+IF(AND(ISNUMBER(OFFSET('Water Data'!$F$9,0,10*ROW('Water Data'!F21))),'Data Summary'!CA27="Yes"),OFFSET('Water Data'!$F$9,0,10*ROW('Water Data'!F21)),NA())</f>
        <v>#N/A</v>
      </c>
      <c r="M27" s="101" t="e">
        <f ca="true">+IF(AND(ISNUMBER(OFFSET('Water Data'!$G$4,0,10*ROW('Water Data'!G21))),'Data Summary'!CB27="Yes"),100-OFFSET('Water Data'!$G$4,0,10*ROW('Water Data'!G21)),NA())</f>
        <v>#N/A</v>
      </c>
      <c r="N27" s="101" t="e">
        <f ca="true">+IF(AND(ISNUMBER(OFFSET('Water Data'!$G$6,0,10*ROW('Water Data'!G21))),'Data Summary'!CC27="Yes"),OFFSET('Water Data'!$G$6,0,10*ROW('Water Data'!G21)),NA())</f>
        <v>#N/A</v>
      </c>
      <c r="O27" s="101" t="e">
        <f ca="true">+IF(AND(ISNUMBER(OFFSET('Water Data'!$G$9,0,10*ROW('Water Data'!G21))),'Data Summary'!CD27="Yes"),OFFSET('Water Data'!$G$9,0,10*ROW('Water Data'!G21)),NA())</f>
        <v>#N/A</v>
      </c>
      <c r="P27" s="101" t="e">
        <f ca="true">+IF(AND(ISNUMBER(OFFSET('Water Data'!$H$4,0,10*ROW('Water Data'!H21))),'Data Summary'!CE27="Yes"),100-OFFSET('Water Data'!$H$4,0,10*ROW('Water Data'!H21)),NA())</f>
        <v>#N/A</v>
      </c>
      <c r="Q27" s="101" t="e">
        <f ca="true">+IF(AND(ISNUMBER(OFFSET('Water Data'!$H$6,0,10*ROW('Water Data'!H21))),'Data Summary'!CF27="Yes"),OFFSET('Water Data'!$H$6,0,10*ROW('Water Data'!H21)),NA())</f>
        <v>#N/A</v>
      </c>
      <c r="R27" s="101" t="e">
        <f ca="true">+IF(AND(ISNUMBER(OFFSET('Water Data'!$H$9,0,10*ROW('Water Data'!H21))),'Data Summary'!CG27="Yes"),OFFSET('Water Data'!$H$9,0,10*ROW('Water Data'!H21)),NA())</f>
        <v>#N/A</v>
      </c>
      <c r="S27" s="101" t="e">
        <f ca="true">+IF(AND(ISNUMBER(OFFSET('Water Data'!$I$4,0,10*ROW('Water Data'!I21))),'Data Summary'!CH27="Yes"),100-OFFSET('Water Data'!$I$4,0,10*ROW('Water Data'!I21)),NA())</f>
        <v>#N/A</v>
      </c>
      <c r="T27" s="101" t="e">
        <f ca="true">+IF(AND(ISNUMBER(OFFSET('Water Data'!$I$6,0,10*ROW('Water Data'!I21))),'Data Summary'!CI27="Yes"),OFFSET('Water Data'!$I$6,0,10*ROW('Water Data'!I21)),NA())</f>
        <v>#N/A</v>
      </c>
      <c r="U27" s="101" t="e">
        <f ca="true">+IF(AND(ISNUMBER(OFFSET('Water Data'!$I$9,0,10*ROW('Water Data'!I21))),'Data Summary'!CJ27="Yes"),OFFSET('Water Data'!$I$9,0,10*ROW('Water Data'!I21)),NA())</f>
        <v>#N/A</v>
      </c>
      <c r="V27" s="102" t="e">
        <f ca="true">+IF(AND(ISNUMBER(OFFSET('Sanitation Data'!$D$4,0,10*ROW('Sanitation Data'!D21))),'Data Summary'!CK27="Yes"),100-OFFSET('Sanitation Data'!$D$4,0,10*ROW('Sanitation Data'!D21)),NA())</f>
        <v>#N/A</v>
      </c>
      <c r="W27" s="102" t="e">
        <f ca="true">+IF(AND(ISNUMBER(OFFSET('Sanitation Data'!$D$6,0,10*ROW('Sanitation Data'!D21))),'Data Summary'!CL27="Yes"),OFFSET('Sanitation Data'!$D$6,0,10*ROW('Sanitation Data'!D21)),NA())</f>
        <v>#N/A</v>
      </c>
      <c r="X27" s="102" t="e">
        <f ca="true">+IF(AND(ISNUMBER(OFFSET('Sanitation Data'!$D$10,0,10*ROW('Sanitation Data'!D21))),'Data Summary'!CM27="Yes"),OFFSET('Sanitation Data'!$D$10,0,10*ROW('Sanitation Data'!D21)),NA())</f>
        <v>#N/A</v>
      </c>
      <c r="Y27" s="102" t="e">
        <f ca="true">+IF(AND(ISNUMBER(OFFSET('Sanitation Data'!$D$11,0,10*ROW('Sanitation Data'!D21))),'Data Summary'!CN27="Yes"),OFFSET('Sanitation Data'!$D$11,0,10*ROW('Sanitation Data'!D21)),NA())</f>
        <v>#N/A</v>
      </c>
      <c r="Z27" s="102" t="e">
        <f ca="true">+IF(AND(ISNUMBER(OFFSET('Sanitation Data'!$D$12,0,10*ROW('Sanitation Data'!D21))),'Data Summary'!CO27="Yes"),OFFSET('Sanitation Data'!$D$12,0,10*ROW('Sanitation Data'!D21)),NA())</f>
        <v>#N/A</v>
      </c>
      <c r="AA27" s="102" t="e">
        <f ca="true">+IF(AND(ISNUMBER(OFFSET('Sanitation Data'!$E$4,0,10*ROW('Sanitation Data'!E21))),'Data Summary'!CP27="Yes"),100-OFFSET('Sanitation Data'!$E$4,0,10*ROW('Sanitation Data'!E21)),NA())</f>
        <v>#N/A</v>
      </c>
      <c r="AB27" s="102" t="e">
        <f ca="true">+IF(AND(ISNUMBER(OFFSET('Sanitation Data'!$E$6,0,10*ROW('Sanitation Data'!E21))),'Data Summary'!CQ27="Yes"),OFFSET('Sanitation Data'!$E$6,0,10*ROW('Sanitation Data'!E21)),NA())</f>
        <v>#N/A</v>
      </c>
      <c r="AC27" s="102" t="e">
        <f ca="true">+IF(AND(ISNUMBER(OFFSET('Sanitation Data'!$E$10,0,10*ROW('Sanitation Data'!E21))),'Data Summary'!CR27="Yes"),OFFSET('Sanitation Data'!$E$10,0,10*ROW('Sanitation Data'!E21)),NA())</f>
        <v>#N/A</v>
      </c>
      <c r="AD27" s="102" t="e">
        <f ca="true">+IF(AND(ISNUMBER(OFFSET('Sanitation Data'!$E$11,0,10*ROW('Sanitation Data'!E21))),'Data Summary'!CS27="Yes"),OFFSET('Sanitation Data'!$E$11,0,10*ROW('Sanitation Data'!E21)),NA())</f>
        <v>#N/A</v>
      </c>
      <c r="AE27" s="102" t="e">
        <f ca="true">+IF(AND(ISNUMBER(OFFSET('Sanitation Data'!$E$12,0,10*ROW('Sanitation Data'!E21))),'Data Summary'!CT27="Yes"),OFFSET('Sanitation Data'!$E$12,0,10*ROW('Sanitation Data'!E21)),NA())</f>
        <v>#N/A</v>
      </c>
      <c r="AF27" s="102" t="e">
        <f ca="true">+IF(AND(ISNUMBER(OFFSET('Sanitation Data'!$F$4,0,10*ROW('Sanitation Data'!F21))),'Data Summary'!CU27="Yes"),100-OFFSET('Sanitation Data'!$F$4,0,10*ROW('Sanitation Data'!F21)),NA())</f>
        <v>#N/A</v>
      </c>
      <c r="AG27" s="102" t="e">
        <f ca="true">+IF(AND(ISNUMBER(OFFSET('Sanitation Data'!$F$6,0,10*ROW('Sanitation Data'!F21))),'Data Summary'!CV27="Yes"),OFFSET('Sanitation Data'!$F$6,0,10*ROW('Sanitation Data'!F21)),NA())</f>
        <v>#N/A</v>
      </c>
      <c r="AH27" s="102" t="e">
        <f ca="true">+IF(AND(ISNUMBER(OFFSET('Sanitation Data'!$F$10,0,10*ROW('Sanitation Data'!F21))),'Data Summary'!CW27="Yes"),OFFSET('Sanitation Data'!$F$10,0,10*ROW('Sanitation Data'!F21)),NA())</f>
        <v>#N/A</v>
      </c>
      <c r="AI27" s="102" t="e">
        <f ca="true">+IF(AND(ISNUMBER(OFFSET('Sanitation Data'!$F$11,0,10*ROW('Sanitation Data'!F21))),'Data Summary'!CX27="Yes"),OFFSET('Sanitation Data'!$F$11,0,10*ROW('Sanitation Data'!F21)),NA())</f>
        <v>#N/A</v>
      </c>
      <c r="AJ27" s="102" t="e">
        <f ca="true">+IF(AND(ISNUMBER(OFFSET('Sanitation Data'!$F$12,0,10*ROW('Sanitation Data'!F21))),'Data Summary'!CY27="Yes"),OFFSET('Sanitation Data'!$F$12,0,10*ROW('Sanitation Data'!F21)),NA())</f>
        <v>#N/A</v>
      </c>
      <c r="AK27" s="102" t="e">
        <f ca="true">+IF(AND(ISNUMBER(OFFSET('Sanitation Data'!$G$4,0,10*ROW('Sanitation Data'!G21))),'Data Summary'!CZ27="Yes"),100-OFFSET('Sanitation Data'!$G$4,0,10*ROW('Sanitation Data'!G21)),NA())</f>
        <v>#N/A</v>
      </c>
      <c r="AL27" s="102" t="e">
        <f ca="true">+IF(AND(ISNUMBER(OFFSET('Sanitation Data'!$G$6,0,10*ROW('Sanitation Data'!G21))),'Data Summary'!DA27="Yes"),OFFSET('Sanitation Data'!$G$6,0,10*ROW('Sanitation Data'!G21)),NA())</f>
        <v>#N/A</v>
      </c>
      <c r="AM27" s="102" t="e">
        <f ca="true">+IF(AND(ISNUMBER(OFFSET('Sanitation Data'!$G$10,0,10*ROW('Sanitation Data'!G21))),'Data Summary'!DB27="Yes"),OFFSET('Sanitation Data'!$G$10,0,10*ROW('Sanitation Data'!G21)),NA())</f>
        <v>#N/A</v>
      </c>
      <c r="AN27" s="102" t="e">
        <f ca="true">+IF(AND(ISNUMBER(OFFSET('Sanitation Data'!$G$11,0,10*ROW('Sanitation Data'!G21))),'Data Summary'!DC27="Yes"),OFFSET('Sanitation Data'!$G$11,0,10*ROW('Sanitation Data'!G21)),NA())</f>
        <v>#N/A</v>
      </c>
      <c r="AO27" s="102" t="e">
        <f ca="true">+IF(AND(ISNUMBER(OFFSET('Sanitation Data'!$G$12,0,10*ROW('Sanitation Data'!G21))),'Data Summary'!DD27="Yes"),OFFSET('Sanitation Data'!$G$12,0,10*ROW('Sanitation Data'!G21)),NA())</f>
        <v>#N/A</v>
      </c>
      <c r="AP27" s="102" t="e">
        <f ca="true">+IF(AND(ISNUMBER(OFFSET('Sanitation Data'!$H$4,0,10*ROW('Sanitation Data'!H21))),'Data Summary'!DE27="Yes"),100-OFFSET('Sanitation Data'!$H$4,0,10*ROW('Sanitation Data'!H21)),NA())</f>
        <v>#N/A</v>
      </c>
      <c r="AQ27" s="102" t="e">
        <f ca="true">+IF(AND(ISNUMBER(OFFSET('Sanitation Data'!$H$6,0,10*ROW('Sanitation Data'!H21))),'Data Summary'!DF27="Yes"),OFFSET('Sanitation Data'!$H$6,0,10*ROW('Sanitation Data'!H21)),NA())</f>
        <v>#N/A</v>
      </c>
      <c r="AR27" s="102" t="e">
        <f ca="true">+IF(AND(ISNUMBER(OFFSET('Sanitation Data'!$H$10,0,10*ROW('Sanitation Data'!H21))),'Data Summary'!DG27="Yes"),OFFSET('Sanitation Data'!$H$10,0,10*ROW('Sanitation Data'!H21)),NA())</f>
        <v>#N/A</v>
      </c>
      <c r="AS27" s="102" t="e">
        <f ca="true">+IF(AND(ISNUMBER(OFFSET('Sanitation Data'!$H$11,0,10*ROW('Sanitation Data'!H21))),'Data Summary'!DH27="Yes"),OFFSET('Sanitation Data'!$H$11,0,10*ROW('Sanitation Data'!H21)),NA())</f>
        <v>#N/A</v>
      </c>
      <c r="AT27" s="102" t="e">
        <f ca="true">+IF(AND(ISNUMBER(OFFSET('Sanitation Data'!$H$12,0,10*ROW('Sanitation Data'!H21))),'Data Summary'!DI27="Yes"),OFFSET('Sanitation Data'!$H$12,0,10*ROW('Sanitation Data'!H21)),NA())</f>
        <v>#N/A</v>
      </c>
      <c r="AU27" s="102" t="e">
        <f ca="true">+IF(AND(ISNUMBER(OFFSET('Sanitation Data'!$I$4,0,10*ROW('Sanitation Data'!I21))),'Data Summary'!DJ27="Yes"),100-OFFSET('Sanitation Data'!$I$4,0,10*ROW('Sanitation Data'!I21)),NA())</f>
        <v>#N/A</v>
      </c>
      <c r="AV27" s="102" t="e">
        <f ca="true">+IF(AND(ISNUMBER(OFFSET('Sanitation Data'!$I$6,0,10*ROW('Sanitation Data'!I21))),'Data Summary'!DK27="Yes"),OFFSET('Sanitation Data'!$I$6,0,10*ROW('Sanitation Data'!I21)),NA())</f>
        <v>#N/A</v>
      </c>
      <c r="AW27" s="102" t="e">
        <f ca="true">+IF(AND(ISNUMBER(OFFSET('Sanitation Data'!$I$10,0,10*ROW('Sanitation Data'!I21))),'Data Summary'!DL27="Yes"),OFFSET('Sanitation Data'!$I$10,0,10*ROW('Sanitation Data'!I21)),NA())</f>
        <v>#N/A</v>
      </c>
      <c r="AX27" s="102" t="e">
        <f ca="true">+IF(AND(ISNUMBER(OFFSET('Sanitation Data'!$I$11,0,10*ROW('Sanitation Data'!I21))),'Data Summary'!DM27="Yes"),OFFSET('Sanitation Data'!$I$11,0,10*ROW('Sanitation Data'!I21)),NA())</f>
        <v>#N/A</v>
      </c>
      <c r="AY27" s="102" t="e">
        <f ca="true">+IF(AND(ISNUMBER(OFFSET('Sanitation Data'!$I$12,0,10*ROW('Sanitation Data'!I21))),'Data Summary'!DN27="Yes"),OFFSET('Sanitation Data'!$I$12,0,10*ROW('Sanitation Data'!I21)),NA())</f>
        <v>#N/A</v>
      </c>
      <c r="AZ27" s="103" t="e">
        <f ca="true">+IF(AND(ISNUMBER(OFFSET('Hygiene Data'!$D$5,0,10*ROW('Hygiene Data'!D21))),'Data Summary'!DO27="Yes"),OFFSET('Hygiene Data'!$D$5,0,10*ROW('Hygiene Data'!D21)),NA())</f>
        <v>#N/A</v>
      </c>
      <c r="BA27" s="103" t="e">
        <f ca="true">+IF(AND(ISNUMBER(OFFSET('Hygiene Data'!$D$7,0,10*ROW('Hygiene Data'!D21))),'Data Summary'!DP27="Yes"),OFFSET('Hygiene Data'!$D$7,0,10*ROW('Hygiene Data'!D21)),NA())</f>
        <v>#N/A</v>
      </c>
      <c r="BB27" s="103" t="e">
        <f ca="true">+IF(AND(ISNUMBER(OFFSET('Hygiene Data'!$D$9,0,10*ROW('Hygiene Data'!D21))),'Data Summary'!DQ27="Yes"),OFFSET('Hygiene Data'!$D$9,0,10*ROW('Hygiene Data'!D21)),NA())</f>
        <v>#N/A</v>
      </c>
      <c r="BC27" s="103" t="e">
        <f ca="true">+IF(AND(ISNUMBER(OFFSET('Hygiene Data'!$E$5,0,10*ROW('Hygiene Data'!E21))),'Data Summary'!DR27="Yes"),OFFSET('Hygiene Data'!$E$5,0,10*ROW('Hygiene Data'!E21)),NA())</f>
        <v>#N/A</v>
      </c>
      <c r="BD27" s="103" t="e">
        <f ca="true">+IF(AND(ISNUMBER(OFFSET('Hygiene Data'!$E$7,0,10*ROW('Hygiene Data'!E21))),'Data Summary'!DS27="Yes"),OFFSET('Hygiene Data'!$E$7,0,10*ROW('Hygiene Data'!E21)),NA())</f>
        <v>#N/A</v>
      </c>
      <c r="BE27" s="103" t="e">
        <f ca="true">+IF(AND(ISNUMBER(OFFSET('Hygiene Data'!$E$9,0,10*ROW('Hygiene Data'!E21))),'Data Summary'!DT27="Yes"),OFFSET('Hygiene Data'!$E$9,0,10*ROW('Hygiene Data'!E21)),NA())</f>
        <v>#N/A</v>
      </c>
      <c r="BF27" s="103" t="e">
        <f ca="true">+IF(AND(ISNUMBER(OFFSET('Hygiene Data'!$F$5,0,10*ROW('Hygiene Data'!F21))),'Data Summary'!DU27="Yes"),OFFSET('Hygiene Data'!$F$5,0,10*ROW('Hygiene Data'!F21)),NA())</f>
        <v>#N/A</v>
      </c>
      <c r="BG27" s="103" t="e">
        <f ca="true">+IF(AND(ISNUMBER(OFFSET('Hygiene Data'!$F$7,0,10*ROW('Hygiene Data'!F21))),'Data Summary'!DV27="Yes"),OFFSET('Hygiene Data'!$F$7,0,10*ROW('Hygiene Data'!F21)),NA())</f>
        <v>#N/A</v>
      </c>
      <c r="BH27" s="103" t="e">
        <f ca="true">+IF(AND(ISNUMBER(OFFSET('Hygiene Data'!$F$9,0,10*ROW('Hygiene Data'!F21))),'Data Summary'!DW27="Yes"),OFFSET('Hygiene Data'!$F$9,0,10*ROW('Hygiene Data'!F21)),NA())</f>
        <v>#N/A</v>
      </c>
      <c r="BI27" s="103" t="e">
        <f ca="true">+IF(AND(ISNUMBER(OFFSET('Hygiene Data'!$G$5,0,10*ROW('Hygiene Data'!G21))),'Data Summary'!DX27="Yes"),OFFSET('Hygiene Data'!$G$5,0,10*ROW('Hygiene Data'!G21)),NA())</f>
        <v>#N/A</v>
      </c>
      <c r="BJ27" s="103" t="e">
        <f ca="true">+IF(AND(ISNUMBER(OFFSET('Hygiene Data'!$G$7,0,10*ROW('Hygiene Data'!G21))),'Data Summary'!DY27="Yes"),OFFSET('Hygiene Data'!$G$7,0,10*ROW('Hygiene Data'!G21)),NA())</f>
        <v>#N/A</v>
      </c>
      <c r="BK27" s="103" t="e">
        <f ca="true">+IF(AND(ISNUMBER(OFFSET('Hygiene Data'!$G$9,0,10*ROW('Hygiene Data'!G21))),'Data Summary'!DZ27="Yes"),OFFSET('Hygiene Data'!$G$9,0,10*ROW('Hygiene Data'!G21)),NA())</f>
        <v>#N/A</v>
      </c>
      <c r="BL27" s="103" t="e">
        <f ca="true">+IF(AND(ISNUMBER(OFFSET('Hygiene Data'!$H$5,0,10*ROW('Hygiene Data'!H21))),'Data Summary'!EA27="Yes"),OFFSET('Hygiene Data'!$H$5,0,10*ROW('Hygiene Data'!H21)),NA())</f>
        <v>#N/A</v>
      </c>
      <c r="BM27" s="103" t="e">
        <f ca="true">+IF(AND(ISNUMBER(OFFSET('Hygiene Data'!$H$7,0,10*ROW('Hygiene Data'!H21))),'Data Summary'!EB27="Yes"),OFFSET('Hygiene Data'!$H$7,0,10*ROW('Hygiene Data'!H21)),NA())</f>
        <v>#N/A</v>
      </c>
      <c r="BN27" s="103" t="e">
        <f ca="true">+IF(AND(ISNUMBER(OFFSET('Hygiene Data'!$H$9,0,10*ROW('Hygiene Data'!H21))),'Data Summary'!EC27="Yes"),OFFSET('Hygiene Data'!$H$9,0,10*ROW('Hygiene Data'!H21)),NA())</f>
        <v>#N/A</v>
      </c>
      <c r="BO27" s="103" t="e">
        <f ca="true">+IF(AND(ISNUMBER(OFFSET('Hygiene Data'!$I$5,0,10*ROW('Hygiene Data'!I21))),'Data Summary'!ED27="Yes"),OFFSET('Hygiene Data'!$I$5,0,10*ROW('Hygiene Data'!I21)),NA())</f>
        <v>#N/A</v>
      </c>
      <c r="BP27" s="103" t="e">
        <f ca="true">+IF(AND(ISNUMBER(OFFSET('Hygiene Data'!$I$7,0,10*ROW('Hygiene Data'!I21))),'Data Summary'!EE27="Yes"),OFFSET('Hygiene Data'!$I$7,0,10*ROW('Hygiene Data'!I21)),NA())</f>
        <v>#N/A</v>
      </c>
      <c r="BQ27" s="103" t="e">
        <f ca="true">+IF(AND(ISNUMBER(OFFSET('Hygiene Data'!$I$9,0,10*ROW('Hygiene Data'!I21))),'Data Summary'!EF27="Yes"),OFFSET('Hygiene Data'!$I$9,0,10*ROW('Hygiene Data'!I21)),NA())</f>
        <v>#N/A</v>
      </c>
    </row>
    <row xmlns:x14ac="http://schemas.microsoft.com/office/spreadsheetml/2009/9/ac" r="28" x14ac:dyDescent="0.2">
      <c r="A28" s="355" t="e">
        <f ca="true">+RIGHT('Data Summary'!A28,LEN('Data Summary'!A28)-9)</f>
        <v>#VALUE!</v>
      </c>
      <c r="B28" s="38" t="str">
        <f ca="true">+IF(ISTEXT('Data Summary'!B28),'Data Summary'!B28,"")</f>
        <v/>
      </c>
      <c r="C28" s="354" t="e">
        <f ca="true">+VALUE('Data Summary'!C28)</f>
        <v>#VALUE!</v>
      </c>
      <c r="D28" s="101" t="e">
        <f ca="true">+IF(AND(ISNUMBER(OFFSET('Water Data'!$D$4,0,10*ROW('Water Data'!D22))),'Data Summary'!BS28="Yes"),100-OFFSET('Water Data'!$D$4,0,10*ROW('Water Data'!D22)),NA())</f>
        <v>#N/A</v>
      </c>
      <c r="E28" s="101" t="e">
        <f ca="true">+IF(AND(ISNUMBER(OFFSET('Water Data'!$D$6,0,10*ROW('Water Data'!D22))),'Data Summary'!BT28="Yes"),OFFSET('Water Data'!$D$6,0,10*ROW('Water Data'!D22)),NA())</f>
        <v>#N/A</v>
      </c>
      <c r="F28" s="101" t="e">
        <f ca="true">+IF(AND(ISNUMBER(OFFSET('Water Data'!$D$9,0,10*ROW('Water Data'!D22))),'Data Summary'!BU28="Yes"),OFFSET('Water Data'!$D$9,0,10*ROW('Water Data'!D22)),NA())</f>
        <v>#N/A</v>
      </c>
      <c r="G28" s="101" t="e">
        <f ca="true">+IF(AND(ISNUMBER(OFFSET('Water Data'!$E$4,0,10*ROW('Water Data'!E22))),'Data Summary'!BV28="Yes"),100-OFFSET('Water Data'!$E$4,0,10*ROW('Water Data'!E22)),NA())</f>
        <v>#N/A</v>
      </c>
      <c r="H28" s="101" t="e">
        <f ca="true">+IF(AND(ISNUMBER(OFFSET('Water Data'!$E$6,0,10*ROW('Water Data'!E22))),'Data Summary'!BW28="Yes"),OFFSET('Water Data'!$E$6,0,10*ROW('Water Data'!E22)),NA())</f>
        <v>#N/A</v>
      </c>
      <c r="I28" s="101" t="e">
        <f ca="true">+IF(AND(ISNUMBER(OFFSET('Water Data'!$E$9,0,10*ROW('Water Data'!E22))),'Data Summary'!BX28="Yes"),OFFSET('Water Data'!$E$9,0,10*ROW('Water Data'!E22)),NA())</f>
        <v>#N/A</v>
      </c>
      <c r="J28" s="101" t="e">
        <f ca="true">+IF(AND(ISNUMBER(OFFSET('Water Data'!$F$4,0,10*ROW('Water Data'!F22))),'Data Summary'!BY28="Yes"),100-OFFSET('Water Data'!$F$4,0,10*ROW('Water Data'!F22)),NA())</f>
        <v>#N/A</v>
      </c>
      <c r="K28" s="101" t="e">
        <f ca="true">+IF(AND(ISNUMBER(OFFSET('Water Data'!$F$6,0,10*ROW('Water Data'!F22))),'Data Summary'!BZ28="Yes"),OFFSET('Water Data'!$F$6,0,10*ROW('Water Data'!F22)),NA())</f>
        <v>#N/A</v>
      </c>
      <c r="L28" s="101" t="e">
        <f ca="true">+IF(AND(ISNUMBER(OFFSET('Water Data'!$F$9,0,10*ROW('Water Data'!F22))),'Data Summary'!CA28="Yes"),OFFSET('Water Data'!$F$9,0,10*ROW('Water Data'!F22)),NA())</f>
        <v>#N/A</v>
      </c>
      <c r="M28" s="101" t="e">
        <f ca="true">+IF(AND(ISNUMBER(OFFSET('Water Data'!$G$4,0,10*ROW('Water Data'!G22))),'Data Summary'!CB28="Yes"),100-OFFSET('Water Data'!$G$4,0,10*ROW('Water Data'!G22)),NA())</f>
        <v>#N/A</v>
      </c>
      <c r="N28" s="101" t="e">
        <f ca="true">+IF(AND(ISNUMBER(OFFSET('Water Data'!$G$6,0,10*ROW('Water Data'!G22))),'Data Summary'!CC28="Yes"),OFFSET('Water Data'!$G$6,0,10*ROW('Water Data'!G22)),NA())</f>
        <v>#N/A</v>
      </c>
      <c r="O28" s="101" t="e">
        <f ca="true">+IF(AND(ISNUMBER(OFFSET('Water Data'!$G$9,0,10*ROW('Water Data'!G22))),'Data Summary'!CD28="Yes"),OFFSET('Water Data'!$G$9,0,10*ROW('Water Data'!G22)),NA())</f>
        <v>#N/A</v>
      </c>
      <c r="P28" s="101" t="e">
        <f ca="true">+IF(AND(ISNUMBER(OFFSET('Water Data'!$H$4,0,10*ROW('Water Data'!H22))),'Data Summary'!CE28="Yes"),100-OFFSET('Water Data'!$H$4,0,10*ROW('Water Data'!H22)),NA())</f>
        <v>#N/A</v>
      </c>
      <c r="Q28" s="101" t="e">
        <f ca="true">+IF(AND(ISNUMBER(OFFSET('Water Data'!$H$6,0,10*ROW('Water Data'!H22))),'Data Summary'!CF28="Yes"),OFFSET('Water Data'!$H$6,0,10*ROW('Water Data'!H22)),NA())</f>
        <v>#N/A</v>
      </c>
      <c r="R28" s="101" t="e">
        <f ca="true">+IF(AND(ISNUMBER(OFFSET('Water Data'!$H$9,0,10*ROW('Water Data'!H22))),'Data Summary'!CG28="Yes"),OFFSET('Water Data'!$H$9,0,10*ROW('Water Data'!H22)),NA())</f>
        <v>#N/A</v>
      </c>
      <c r="S28" s="101" t="e">
        <f ca="true">+IF(AND(ISNUMBER(OFFSET('Water Data'!$I$4,0,10*ROW('Water Data'!I22))),'Data Summary'!CH28="Yes"),100-OFFSET('Water Data'!$I$4,0,10*ROW('Water Data'!I22)),NA())</f>
        <v>#N/A</v>
      </c>
      <c r="T28" s="101" t="e">
        <f ca="true">+IF(AND(ISNUMBER(OFFSET('Water Data'!$I$6,0,10*ROW('Water Data'!I22))),'Data Summary'!CI28="Yes"),OFFSET('Water Data'!$I$6,0,10*ROW('Water Data'!I22)),NA())</f>
        <v>#N/A</v>
      </c>
      <c r="U28" s="101" t="e">
        <f ca="true">+IF(AND(ISNUMBER(OFFSET('Water Data'!$I$9,0,10*ROW('Water Data'!I22))),'Data Summary'!CJ28="Yes"),OFFSET('Water Data'!$I$9,0,10*ROW('Water Data'!I22)),NA())</f>
        <v>#N/A</v>
      </c>
      <c r="V28" s="102" t="e">
        <f ca="true">+IF(AND(ISNUMBER(OFFSET('Sanitation Data'!$D$4,0,10*ROW('Sanitation Data'!D22))),'Data Summary'!CK28="Yes"),100-OFFSET('Sanitation Data'!$D$4,0,10*ROW('Sanitation Data'!D22)),NA())</f>
        <v>#N/A</v>
      </c>
      <c r="W28" s="102" t="e">
        <f ca="true">+IF(AND(ISNUMBER(OFFSET('Sanitation Data'!$D$6,0,10*ROW('Sanitation Data'!D22))),'Data Summary'!CL28="Yes"),OFFSET('Sanitation Data'!$D$6,0,10*ROW('Sanitation Data'!D22)),NA())</f>
        <v>#N/A</v>
      </c>
      <c r="X28" s="102" t="e">
        <f ca="true">+IF(AND(ISNUMBER(OFFSET('Sanitation Data'!$D$10,0,10*ROW('Sanitation Data'!D22))),'Data Summary'!CM28="Yes"),OFFSET('Sanitation Data'!$D$10,0,10*ROW('Sanitation Data'!D22)),NA())</f>
        <v>#N/A</v>
      </c>
      <c r="Y28" s="102" t="e">
        <f ca="true">+IF(AND(ISNUMBER(OFFSET('Sanitation Data'!$D$11,0,10*ROW('Sanitation Data'!D22))),'Data Summary'!CN28="Yes"),OFFSET('Sanitation Data'!$D$11,0,10*ROW('Sanitation Data'!D22)),NA())</f>
        <v>#N/A</v>
      </c>
      <c r="Z28" s="102" t="e">
        <f ca="true">+IF(AND(ISNUMBER(OFFSET('Sanitation Data'!$D$12,0,10*ROW('Sanitation Data'!D22))),'Data Summary'!CO28="Yes"),OFFSET('Sanitation Data'!$D$12,0,10*ROW('Sanitation Data'!D22)),NA())</f>
        <v>#N/A</v>
      </c>
      <c r="AA28" s="102" t="e">
        <f ca="true">+IF(AND(ISNUMBER(OFFSET('Sanitation Data'!$E$4,0,10*ROW('Sanitation Data'!E22))),'Data Summary'!CP28="Yes"),100-OFFSET('Sanitation Data'!$E$4,0,10*ROW('Sanitation Data'!E22)),NA())</f>
        <v>#N/A</v>
      </c>
      <c r="AB28" s="102" t="e">
        <f ca="true">+IF(AND(ISNUMBER(OFFSET('Sanitation Data'!$E$6,0,10*ROW('Sanitation Data'!E22))),'Data Summary'!CQ28="Yes"),OFFSET('Sanitation Data'!$E$6,0,10*ROW('Sanitation Data'!E22)),NA())</f>
        <v>#N/A</v>
      </c>
      <c r="AC28" s="102" t="e">
        <f ca="true">+IF(AND(ISNUMBER(OFFSET('Sanitation Data'!$E$10,0,10*ROW('Sanitation Data'!E22))),'Data Summary'!CR28="Yes"),OFFSET('Sanitation Data'!$E$10,0,10*ROW('Sanitation Data'!E22)),NA())</f>
        <v>#N/A</v>
      </c>
      <c r="AD28" s="102" t="e">
        <f ca="true">+IF(AND(ISNUMBER(OFFSET('Sanitation Data'!$E$11,0,10*ROW('Sanitation Data'!E22))),'Data Summary'!CS28="Yes"),OFFSET('Sanitation Data'!$E$11,0,10*ROW('Sanitation Data'!E22)),NA())</f>
        <v>#N/A</v>
      </c>
      <c r="AE28" s="102" t="e">
        <f ca="true">+IF(AND(ISNUMBER(OFFSET('Sanitation Data'!$E$12,0,10*ROW('Sanitation Data'!E22))),'Data Summary'!CT28="Yes"),OFFSET('Sanitation Data'!$E$12,0,10*ROW('Sanitation Data'!E22)),NA())</f>
        <v>#N/A</v>
      </c>
      <c r="AF28" s="102" t="e">
        <f ca="true">+IF(AND(ISNUMBER(OFFSET('Sanitation Data'!$F$4,0,10*ROW('Sanitation Data'!F22))),'Data Summary'!CU28="Yes"),100-OFFSET('Sanitation Data'!$F$4,0,10*ROW('Sanitation Data'!F22)),NA())</f>
        <v>#N/A</v>
      </c>
      <c r="AG28" s="102" t="e">
        <f ca="true">+IF(AND(ISNUMBER(OFFSET('Sanitation Data'!$F$6,0,10*ROW('Sanitation Data'!F22))),'Data Summary'!CV28="Yes"),OFFSET('Sanitation Data'!$F$6,0,10*ROW('Sanitation Data'!F22)),NA())</f>
        <v>#N/A</v>
      </c>
      <c r="AH28" s="102" t="e">
        <f ca="true">+IF(AND(ISNUMBER(OFFSET('Sanitation Data'!$F$10,0,10*ROW('Sanitation Data'!F22))),'Data Summary'!CW28="Yes"),OFFSET('Sanitation Data'!$F$10,0,10*ROW('Sanitation Data'!F22)),NA())</f>
        <v>#N/A</v>
      </c>
      <c r="AI28" s="102" t="e">
        <f ca="true">+IF(AND(ISNUMBER(OFFSET('Sanitation Data'!$F$11,0,10*ROW('Sanitation Data'!F22))),'Data Summary'!CX28="Yes"),OFFSET('Sanitation Data'!$F$11,0,10*ROW('Sanitation Data'!F22)),NA())</f>
        <v>#N/A</v>
      </c>
      <c r="AJ28" s="102" t="e">
        <f ca="true">+IF(AND(ISNUMBER(OFFSET('Sanitation Data'!$F$12,0,10*ROW('Sanitation Data'!F22))),'Data Summary'!CY28="Yes"),OFFSET('Sanitation Data'!$F$12,0,10*ROW('Sanitation Data'!F22)),NA())</f>
        <v>#N/A</v>
      </c>
      <c r="AK28" s="102" t="e">
        <f ca="true">+IF(AND(ISNUMBER(OFFSET('Sanitation Data'!$G$4,0,10*ROW('Sanitation Data'!G22))),'Data Summary'!CZ28="Yes"),100-OFFSET('Sanitation Data'!$G$4,0,10*ROW('Sanitation Data'!G22)),NA())</f>
        <v>#N/A</v>
      </c>
      <c r="AL28" s="102" t="e">
        <f ca="true">+IF(AND(ISNUMBER(OFFSET('Sanitation Data'!$G$6,0,10*ROW('Sanitation Data'!G22))),'Data Summary'!DA28="Yes"),OFFSET('Sanitation Data'!$G$6,0,10*ROW('Sanitation Data'!G22)),NA())</f>
        <v>#N/A</v>
      </c>
      <c r="AM28" s="102" t="e">
        <f ca="true">+IF(AND(ISNUMBER(OFFSET('Sanitation Data'!$G$10,0,10*ROW('Sanitation Data'!G22))),'Data Summary'!DB28="Yes"),OFFSET('Sanitation Data'!$G$10,0,10*ROW('Sanitation Data'!G22)),NA())</f>
        <v>#N/A</v>
      </c>
      <c r="AN28" s="102" t="e">
        <f ca="true">+IF(AND(ISNUMBER(OFFSET('Sanitation Data'!$G$11,0,10*ROW('Sanitation Data'!G22))),'Data Summary'!DC28="Yes"),OFFSET('Sanitation Data'!$G$11,0,10*ROW('Sanitation Data'!G22)),NA())</f>
        <v>#N/A</v>
      </c>
      <c r="AO28" s="102" t="e">
        <f ca="true">+IF(AND(ISNUMBER(OFFSET('Sanitation Data'!$G$12,0,10*ROW('Sanitation Data'!G22))),'Data Summary'!DD28="Yes"),OFFSET('Sanitation Data'!$G$12,0,10*ROW('Sanitation Data'!G22)),NA())</f>
        <v>#N/A</v>
      </c>
      <c r="AP28" s="102" t="e">
        <f ca="true">+IF(AND(ISNUMBER(OFFSET('Sanitation Data'!$H$4,0,10*ROW('Sanitation Data'!H22))),'Data Summary'!DE28="Yes"),100-OFFSET('Sanitation Data'!$H$4,0,10*ROW('Sanitation Data'!H22)),NA())</f>
        <v>#N/A</v>
      </c>
      <c r="AQ28" s="102" t="e">
        <f ca="true">+IF(AND(ISNUMBER(OFFSET('Sanitation Data'!$H$6,0,10*ROW('Sanitation Data'!H22))),'Data Summary'!DF28="Yes"),OFFSET('Sanitation Data'!$H$6,0,10*ROW('Sanitation Data'!H22)),NA())</f>
        <v>#N/A</v>
      </c>
      <c r="AR28" s="102" t="e">
        <f ca="true">+IF(AND(ISNUMBER(OFFSET('Sanitation Data'!$H$10,0,10*ROW('Sanitation Data'!H22))),'Data Summary'!DG28="Yes"),OFFSET('Sanitation Data'!$H$10,0,10*ROW('Sanitation Data'!H22)),NA())</f>
        <v>#N/A</v>
      </c>
      <c r="AS28" s="102" t="e">
        <f ca="true">+IF(AND(ISNUMBER(OFFSET('Sanitation Data'!$H$11,0,10*ROW('Sanitation Data'!H22))),'Data Summary'!DH28="Yes"),OFFSET('Sanitation Data'!$H$11,0,10*ROW('Sanitation Data'!H22)),NA())</f>
        <v>#N/A</v>
      </c>
      <c r="AT28" s="102" t="e">
        <f ca="true">+IF(AND(ISNUMBER(OFFSET('Sanitation Data'!$H$12,0,10*ROW('Sanitation Data'!H22))),'Data Summary'!DI28="Yes"),OFFSET('Sanitation Data'!$H$12,0,10*ROW('Sanitation Data'!H22)),NA())</f>
        <v>#N/A</v>
      </c>
      <c r="AU28" s="102" t="e">
        <f ca="true">+IF(AND(ISNUMBER(OFFSET('Sanitation Data'!$I$4,0,10*ROW('Sanitation Data'!I22))),'Data Summary'!DJ28="Yes"),100-OFFSET('Sanitation Data'!$I$4,0,10*ROW('Sanitation Data'!I22)),NA())</f>
        <v>#N/A</v>
      </c>
      <c r="AV28" s="102" t="e">
        <f ca="true">+IF(AND(ISNUMBER(OFFSET('Sanitation Data'!$I$6,0,10*ROW('Sanitation Data'!I22))),'Data Summary'!DK28="Yes"),OFFSET('Sanitation Data'!$I$6,0,10*ROW('Sanitation Data'!I22)),NA())</f>
        <v>#N/A</v>
      </c>
      <c r="AW28" s="102" t="e">
        <f ca="true">+IF(AND(ISNUMBER(OFFSET('Sanitation Data'!$I$10,0,10*ROW('Sanitation Data'!I22))),'Data Summary'!DL28="Yes"),OFFSET('Sanitation Data'!$I$10,0,10*ROW('Sanitation Data'!I22)),NA())</f>
        <v>#N/A</v>
      </c>
      <c r="AX28" s="102" t="e">
        <f ca="true">+IF(AND(ISNUMBER(OFFSET('Sanitation Data'!$I$11,0,10*ROW('Sanitation Data'!I22))),'Data Summary'!DM28="Yes"),OFFSET('Sanitation Data'!$I$11,0,10*ROW('Sanitation Data'!I22)),NA())</f>
        <v>#N/A</v>
      </c>
      <c r="AY28" s="102" t="e">
        <f ca="true">+IF(AND(ISNUMBER(OFFSET('Sanitation Data'!$I$12,0,10*ROW('Sanitation Data'!I22))),'Data Summary'!DN28="Yes"),OFFSET('Sanitation Data'!$I$12,0,10*ROW('Sanitation Data'!I22)),NA())</f>
        <v>#N/A</v>
      </c>
      <c r="AZ28" s="103" t="e">
        <f ca="true">+IF(AND(ISNUMBER(OFFSET('Hygiene Data'!$D$5,0,10*ROW('Hygiene Data'!D22))),'Data Summary'!DO28="Yes"),OFFSET('Hygiene Data'!$D$5,0,10*ROW('Hygiene Data'!D22)),NA())</f>
        <v>#N/A</v>
      </c>
      <c r="BA28" s="103" t="e">
        <f ca="true">+IF(AND(ISNUMBER(OFFSET('Hygiene Data'!$D$7,0,10*ROW('Hygiene Data'!D22))),'Data Summary'!DP28="Yes"),OFFSET('Hygiene Data'!$D$7,0,10*ROW('Hygiene Data'!D22)),NA())</f>
        <v>#N/A</v>
      </c>
      <c r="BB28" s="103" t="e">
        <f ca="true">+IF(AND(ISNUMBER(OFFSET('Hygiene Data'!$D$9,0,10*ROW('Hygiene Data'!D22))),'Data Summary'!DQ28="Yes"),OFFSET('Hygiene Data'!$D$9,0,10*ROW('Hygiene Data'!D22)),NA())</f>
        <v>#N/A</v>
      </c>
      <c r="BC28" s="103" t="e">
        <f ca="true">+IF(AND(ISNUMBER(OFFSET('Hygiene Data'!$E$5,0,10*ROW('Hygiene Data'!E22))),'Data Summary'!DR28="Yes"),OFFSET('Hygiene Data'!$E$5,0,10*ROW('Hygiene Data'!E22)),NA())</f>
        <v>#N/A</v>
      </c>
      <c r="BD28" s="103" t="e">
        <f ca="true">+IF(AND(ISNUMBER(OFFSET('Hygiene Data'!$E$7,0,10*ROW('Hygiene Data'!E22))),'Data Summary'!DS28="Yes"),OFFSET('Hygiene Data'!$E$7,0,10*ROW('Hygiene Data'!E22)),NA())</f>
        <v>#N/A</v>
      </c>
      <c r="BE28" s="103" t="e">
        <f ca="true">+IF(AND(ISNUMBER(OFFSET('Hygiene Data'!$E$9,0,10*ROW('Hygiene Data'!E22))),'Data Summary'!DT28="Yes"),OFFSET('Hygiene Data'!$E$9,0,10*ROW('Hygiene Data'!E22)),NA())</f>
        <v>#N/A</v>
      </c>
      <c r="BF28" s="103" t="e">
        <f ca="true">+IF(AND(ISNUMBER(OFFSET('Hygiene Data'!$F$5,0,10*ROW('Hygiene Data'!F22))),'Data Summary'!DU28="Yes"),OFFSET('Hygiene Data'!$F$5,0,10*ROW('Hygiene Data'!F22)),NA())</f>
        <v>#N/A</v>
      </c>
      <c r="BG28" s="103" t="e">
        <f ca="true">+IF(AND(ISNUMBER(OFFSET('Hygiene Data'!$F$7,0,10*ROW('Hygiene Data'!F22))),'Data Summary'!DV28="Yes"),OFFSET('Hygiene Data'!$F$7,0,10*ROW('Hygiene Data'!F22)),NA())</f>
        <v>#N/A</v>
      </c>
      <c r="BH28" s="103" t="e">
        <f ca="true">+IF(AND(ISNUMBER(OFFSET('Hygiene Data'!$F$9,0,10*ROW('Hygiene Data'!F22))),'Data Summary'!DW28="Yes"),OFFSET('Hygiene Data'!$F$9,0,10*ROW('Hygiene Data'!F22)),NA())</f>
        <v>#N/A</v>
      </c>
      <c r="BI28" s="103" t="e">
        <f ca="true">+IF(AND(ISNUMBER(OFFSET('Hygiene Data'!$G$5,0,10*ROW('Hygiene Data'!G22))),'Data Summary'!DX28="Yes"),OFFSET('Hygiene Data'!$G$5,0,10*ROW('Hygiene Data'!G22)),NA())</f>
        <v>#N/A</v>
      </c>
      <c r="BJ28" s="103" t="e">
        <f ca="true">+IF(AND(ISNUMBER(OFFSET('Hygiene Data'!$G$7,0,10*ROW('Hygiene Data'!G22))),'Data Summary'!DY28="Yes"),OFFSET('Hygiene Data'!$G$7,0,10*ROW('Hygiene Data'!G22)),NA())</f>
        <v>#N/A</v>
      </c>
      <c r="BK28" s="103" t="e">
        <f ca="true">+IF(AND(ISNUMBER(OFFSET('Hygiene Data'!$G$9,0,10*ROW('Hygiene Data'!G22))),'Data Summary'!DZ28="Yes"),OFFSET('Hygiene Data'!$G$9,0,10*ROW('Hygiene Data'!G22)),NA())</f>
        <v>#N/A</v>
      </c>
      <c r="BL28" s="103" t="e">
        <f ca="true">+IF(AND(ISNUMBER(OFFSET('Hygiene Data'!$H$5,0,10*ROW('Hygiene Data'!H22))),'Data Summary'!EA28="Yes"),OFFSET('Hygiene Data'!$H$5,0,10*ROW('Hygiene Data'!H22)),NA())</f>
        <v>#N/A</v>
      </c>
      <c r="BM28" s="103" t="e">
        <f ca="true">+IF(AND(ISNUMBER(OFFSET('Hygiene Data'!$H$7,0,10*ROW('Hygiene Data'!H22))),'Data Summary'!EB28="Yes"),OFFSET('Hygiene Data'!$H$7,0,10*ROW('Hygiene Data'!H22)),NA())</f>
        <v>#N/A</v>
      </c>
      <c r="BN28" s="103" t="e">
        <f ca="true">+IF(AND(ISNUMBER(OFFSET('Hygiene Data'!$H$9,0,10*ROW('Hygiene Data'!H22))),'Data Summary'!EC28="Yes"),OFFSET('Hygiene Data'!$H$9,0,10*ROW('Hygiene Data'!H22)),NA())</f>
        <v>#N/A</v>
      </c>
      <c r="BO28" s="103" t="e">
        <f ca="true">+IF(AND(ISNUMBER(OFFSET('Hygiene Data'!$I$5,0,10*ROW('Hygiene Data'!I22))),'Data Summary'!ED28="Yes"),OFFSET('Hygiene Data'!$I$5,0,10*ROW('Hygiene Data'!I22)),NA())</f>
        <v>#N/A</v>
      </c>
      <c r="BP28" s="103" t="e">
        <f ca="true">+IF(AND(ISNUMBER(OFFSET('Hygiene Data'!$I$7,0,10*ROW('Hygiene Data'!I22))),'Data Summary'!EE28="Yes"),OFFSET('Hygiene Data'!$I$7,0,10*ROW('Hygiene Data'!I22)),NA())</f>
        <v>#N/A</v>
      </c>
      <c r="BQ28" s="103" t="e">
        <f ca="true">+IF(AND(ISNUMBER(OFFSET('Hygiene Data'!$I$9,0,10*ROW('Hygiene Data'!I22))),'Data Summary'!EF28="Yes"),OFFSET('Hygiene Data'!$I$9,0,10*ROW('Hygiene Data'!I22)),NA())</f>
        <v>#N/A</v>
      </c>
    </row>
    <row xmlns:x14ac="http://schemas.microsoft.com/office/spreadsheetml/2009/9/ac" r="29" x14ac:dyDescent="0.2">
      <c r="A29" s="355" t="e">
        <f ca="true">+RIGHT('Data Summary'!A29,LEN('Data Summary'!A29)-9)</f>
        <v>#VALUE!</v>
      </c>
      <c r="B29" s="38" t="str">
        <f ca="true">+IF(ISTEXT('Data Summary'!B29),'Data Summary'!B29,"")</f>
        <v/>
      </c>
      <c r="C29" s="354" t="e">
        <f ca="true">+VALUE('Data Summary'!C29)</f>
        <v>#VALUE!</v>
      </c>
      <c r="D29" s="101" t="e">
        <f ca="true">+IF(AND(ISNUMBER(OFFSET('Water Data'!$D$4,0,10*ROW('Water Data'!D23))),'Data Summary'!BS29="Yes"),100-OFFSET('Water Data'!$D$4,0,10*ROW('Water Data'!D23)),NA())</f>
        <v>#N/A</v>
      </c>
      <c r="E29" s="101" t="e">
        <f ca="true">+IF(AND(ISNUMBER(OFFSET('Water Data'!$D$6,0,10*ROW('Water Data'!D23))),'Data Summary'!BT29="Yes"),OFFSET('Water Data'!$D$6,0,10*ROW('Water Data'!D23)),NA())</f>
        <v>#N/A</v>
      </c>
      <c r="F29" s="101" t="e">
        <f ca="true">+IF(AND(ISNUMBER(OFFSET('Water Data'!$D$9,0,10*ROW('Water Data'!D23))),'Data Summary'!BU29="Yes"),OFFSET('Water Data'!$D$9,0,10*ROW('Water Data'!D23)),NA())</f>
        <v>#N/A</v>
      </c>
      <c r="G29" s="101" t="e">
        <f ca="true">+IF(AND(ISNUMBER(OFFSET('Water Data'!$E$4,0,10*ROW('Water Data'!E23))),'Data Summary'!BV29="Yes"),100-OFFSET('Water Data'!$E$4,0,10*ROW('Water Data'!E23)),NA())</f>
        <v>#N/A</v>
      </c>
      <c r="H29" s="101" t="e">
        <f ca="true">+IF(AND(ISNUMBER(OFFSET('Water Data'!$E$6,0,10*ROW('Water Data'!E23))),'Data Summary'!BW29="Yes"),OFFSET('Water Data'!$E$6,0,10*ROW('Water Data'!E23)),NA())</f>
        <v>#N/A</v>
      </c>
      <c r="I29" s="101" t="e">
        <f ca="true">+IF(AND(ISNUMBER(OFFSET('Water Data'!$E$9,0,10*ROW('Water Data'!E23))),'Data Summary'!BX29="Yes"),OFFSET('Water Data'!$E$9,0,10*ROW('Water Data'!E23)),NA())</f>
        <v>#N/A</v>
      </c>
      <c r="J29" s="101" t="e">
        <f ca="true">+IF(AND(ISNUMBER(OFFSET('Water Data'!$F$4,0,10*ROW('Water Data'!F23))),'Data Summary'!BY29="Yes"),100-OFFSET('Water Data'!$F$4,0,10*ROW('Water Data'!F23)),NA())</f>
        <v>#N/A</v>
      </c>
      <c r="K29" s="101" t="e">
        <f ca="true">+IF(AND(ISNUMBER(OFFSET('Water Data'!$F$6,0,10*ROW('Water Data'!F23))),'Data Summary'!BZ29="Yes"),OFFSET('Water Data'!$F$6,0,10*ROW('Water Data'!F23)),NA())</f>
        <v>#N/A</v>
      </c>
      <c r="L29" s="101" t="e">
        <f ca="true">+IF(AND(ISNUMBER(OFFSET('Water Data'!$F$9,0,10*ROW('Water Data'!F23))),'Data Summary'!CA29="Yes"),OFFSET('Water Data'!$F$9,0,10*ROW('Water Data'!F23)),NA())</f>
        <v>#N/A</v>
      </c>
      <c r="M29" s="101" t="e">
        <f ca="true">+IF(AND(ISNUMBER(OFFSET('Water Data'!$G$4,0,10*ROW('Water Data'!G23))),'Data Summary'!CB29="Yes"),100-OFFSET('Water Data'!$G$4,0,10*ROW('Water Data'!G23)),NA())</f>
        <v>#N/A</v>
      </c>
      <c r="N29" s="101" t="e">
        <f ca="true">+IF(AND(ISNUMBER(OFFSET('Water Data'!$G$6,0,10*ROW('Water Data'!G23))),'Data Summary'!CC29="Yes"),OFFSET('Water Data'!$G$6,0,10*ROW('Water Data'!G23)),NA())</f>
        <v>#N/A</v>
      </c>
      <c r="O29" s="101" t="e">
        <f ca="true">+IF(AND(ISNUMBER(OFFSET('Water Data'!$G$9,0,10*ROW('Water Data'!G23))),'Data Summary'!CD29="Yes"),OFFSET('Water Data'!$G$9,0,10*ROW('Water Data'!G23)),NA())</f>
        <v>#N/A</v>
      </c>
      <c r="P29" s="101" t="e">
        <f ca="true">+IF(AND(ISNUMBER(OFFSET('Water Data'!$H$4,0,10*ROW('Water Data'!H23))),'Data Summary'!CE29="Yes"),100-OFFSET('Water Data'!$H$4,0,10*ROW('Water Data'!H23)),NA())</f>
        <v>#N/A</v>
      </c>
      <c r="Q29" s="101" t="e">
        <f ca="true">+IF(AND(ISNUMBER(OFFSET('Water Data'!$H$6,0,10*ROW('Water Data'!H23))),'Data Summary'!CF29="Yes"),OFFSET('Water Data'!$H$6,0,10*ROW('Water Data'!H23)),NA())</f>
        <v>#N/A</v>
      </c>
      <c r="R29" s="101" t="e">
        <f ca="true">+IF(AND(ISNUMBER(OFFSET('Water Data'!$H$9,0,10*ROW('Water Data'!H23))),'Data Summary'!CG29="Yes"),OFFSET('Water Data'!$H$9,0,10*ROW('Water Data'!H23)),NA())</f>
        <v>#N/A</v>
      </c>
      <c r="S29" s="101" t="e">
        <f ca="true">+IF(AND(ISNUMBER(OFFSET('Water Data'!$I$4,0,10*ROW('Water Data'!I23))),'Data Summary'!CH29="Yes"),100-OFFSET('Water Data'!$I$4,0,10*ROW('Water Data'!I23)),NA())</f>
        <v>#N/A</v>
      </c>
      <c r="T29" s="101" t="e">
        <f ca="true">+IF(AND(ISNUMBER(OFFSET('Water Data'!$I$6,0,10*ROW('Water Data'!I23))),'Data Summary'!CI29="Yes"),OFFSET('Water Data'!$I$6,0,10*ROW('Water Data'!I23)),NA())</f>
        <v>#N/A</v>
      </c>
      <c r="U29" s="101" t="e">
        <f ca="true">+IF(AND(ISNUMBER(OFFSET('Water Data'!$I$9,0,10*ROW('Water Data'!I23))),'Data Summary'!CJ29="Yes"),OFFSET('Water Data'!$I$9,0,10*ROW('Water Data'!I23)),NA())</f>
        <v>#N/A</v>
      </c>
      <c r="V29" s="102" t="e">
        <f ca="true">+IF(AND(ISNUMBER(OFFSET('Sanitation Data'!$D$4,0,10*ROW('Sanitation Data'!D23))),'Data Summary'!CK29="Yes"),100-OFFSET('Sanitation Data'!$D$4,0,10*ROW('Sanitation Data'!D23)),NA())</f>
        <v>#N/A</v>
      </c>
      <c r="W29" s="102" t="e">
        <f ca="true">+IF(AND(ISNUMBER(OFFSET('Sanitation Data'!$D$6,0,10*ROW('Sanitation Data'!D23))),'Data Summary'!CL29="Yes"),OFFSET('Sanitation Data'!$D$6,0,10*ROW('Sanitation Data'!D23)),NA())</f>
        <v>#N/A</v>
      </c>
      <c r="X29" s="102" t="e">
        <f ca="true">+IF(AND(ISNUMBER(OFFSET('Sanitation Data'!$D$10,0,10*ROW('Sanitation Data'!D23))),'Data Summary'!CM29="Yes"),OFFSET('Sanitation Data'!$D$10,0,10*ROW('Sanitation Data'!D23)),NA())</f>
        <v>#N/A</v>
      </c>
      <c r="Y29" s="102" t="e">
        <f ca="true">+IF(AND(ISNUMBER(OFFSET('Sanitation Data'!$D$11,0,10*ROW('Sanitation Data'!D23))),'Data Summary'!CN29="Yes"),OFFSET('Sanitation Data'!$D$11,0,10*ROW('Sanitation Data'!D23)),NA())</f>
        <v>#N/A</v>
      </c>
      <c r="Z29" s="102" t="e">
        <f ca="true">+IF(AND(ISNUMBER(OFFSET('Sanitation Data'!$D$12,0,10*ROW('Sanitation Data'!D23))),'Data Summary'!CO29="Yes"),OFFSET('Sanitation Data'!$D$12,0,10*ROW('Sanitation Data'!D23)),NA())</f>
        <v>#N/A</v>
      </c>
      <c r="AA29" s="102" t="e">
        <f ca="true">+IF(AND(ISNUMBER(OFFSET('Sanitation Data'!$E$4,0,10*ROW('Sanitation Data'!E23))),'Data Summary'!CP29="Yes"),100-OFFSET('Sanitation Data'!$E$4,0,10*ROW('Sanitation Data'!E23)),NA())</f>
        <v>#N/A</v>
      </c>
      <c r="AB29" s="102" t="e">
        <f ca="true">+IF(AND(ISNUMBER(OFFSET('Sanitation Data'!$E$6,0,10*ROW('Sanitation Data'!E23))),'Data Summary'!CQ29="Yes"),OFFSET('Sanitation Data'!$E$6,0,10*ROW('Sanitation Data'!E23)),NA())</f>
        <v>#N/A</v>
      </c>
      <c r="AC29" s="102" t="e">
        <f ca="true">+IF(AND(ISNUMBER(OFFSET('Sanitation Data'!$E$10,0,10*ROW('Sanitation Data'!E23))),'Data Summary'!CR29="Yes"),OFFSET('Sanitation Data'!$E$10,0,10*ROW('Sanitation Data'!E23)),NA())</f>
        <v>#N/A</v>
      </c>
      <c r="AD29" s="102" t="e">
        <f ca="true">+IF(AND(ISNUMBER(OFFSET('Sanitation Data'!$E$11,0,10*ROW('Sanitation Data'!E23))),'Data Summary'!CS29="Yes"),OFFSET('Sanitation Data'!$E$11,0,10*ROW('Sanitation Data'!E23)),NA())</f>
        <v>#N/A</v>
      </c>
      <c r="AE29" s="102" t="e">
        <f ca="true">+IF(AND(ISNUMBER(OFFSET('Sanitation Data'!$E$12,0,10*ROW('Sanitation Data'!E23))),'Data Summary'!CT29="Yes"),OFFSET('Sanitation Data'!$E$12,0,10*ROW('Sanitation Data'!E23)),NA())</f>
        <v>#N/A</v>
      </c>
      <c r="AF29" s="102" t="e">
        <f ca="true">+IF(AND(ISNUMBER(OFFSET('Sanitation Data'!$F$4,0,10*ROW('Sanitation Data'!F23))),'Data Summary'!CU29="Yes"),100-OFFSET('Sanitation Data'!$F$4,0,10*ROW('Sanitation Data'!F23)),NA())</f>
        <v>#N/A</v>
      </c>
      <c r="AG29" s="102" t="e">
        <f ca="true">+IF(AND(ISNUMBER(OFFSET('Sanitation Data'!$F$6,0,10*ROW('Sanitation Data'!F23))),'Data Summary'!CV29="Yes"),OFFSET('Sanitation Data'!$F$6,0,10*ROW('Sanitation Data'!F23)),NA())</f>
        <v>#N/A</v>
      </c>
      <c r="AH29" s="102" t="e">
        <f ca="true">+IF(AND(ISNUMBER(OFFSET('Sanitation Data'!$F$10,0,10*ROW('Sanitation Data'!F23))),'Data Summary'!CW29="Yes"),OFFSET('Sanitation Data'!$F$10,0,10*ROW('Sanitation Data'!F23)),NA())</f>
        <v>#N/A</v>
      </c>
      <c r="AI29" s="102" t="e">
        <f ca="true">+IF(AND(ISNUMBER(OFFSET('Sanitation Data'!$F$11,0,10*ROW('Sanitation Data'!F23))),'Data Summary'!CX29="Yes"),OFFSET('Sanitation Data'!$F$11,0,10*ROW('Sanitation Data'!F23)),NA())</f>
        <v>#N/A</v>
      </c>
      <c r="AJ29" s="102" t="e">
        <f ca="true">+IF(AND(ISNUMBER(OFFSET('Sanitation Data'!$F$12,0,10*ROW('Sanitation Data'!F23))),'Data Summary'!CY29="Yes"),OFFSET('Sanitation Data'!$F$12,0,10*ROW('Sanitation Data'!F23)),NA())</f>
        <v>#N/A</v>
      </c>
      <c r="AK29" s="102" t="e">
        <f ca="true">+IF(AND(ISNUMBER(OFFSET('Sanitation Data'!$G$4,0,10*ROW('Sanitation Data'!G23))),'Data Summary'!CZ29="Yes"),100-OFFSET('Sanitation Data'!$G$4,0,10*ROW('Sanitation Data'!G23)),NA())</f>
        <v>#N/A</v>
      </c>
      <c r="AL29" s="102" t="e">
        <f ca="true">+IF(AND(ISNUMBER(OFFSET('Sanitation Data'!$G$6,0,10*ROW('Sanitation Data'!G23))),'Data Summary'!DA29="Yes"),OFFSET('Sanitation Data'!$G$6,0,10*ROW('Sanitation Data'!G23)),NA())</f>
        <v>#N/A</v>
      </c>
      <c r="AM29" s="102" t="e">
        <f ca="true">+IF(AND(ISNUMBER(OFFSET('Sanitation Data'!$G$10,0,10*ROW('Sanitation Data'!G23))),'Data Summary'!DB29="Yes"),OFFSET('Sanitation Data'!$G$10,0,10*ROW('Sanitation Data'!G23)),NA())</f>
        <v>#N/A</v>
      </c>
      <c r="AN29" s="102" t="e">
        <f ca="true">+IF(AND(ISNUMBER(OFFSET('Sanitation Data'!$G$11,0,10*ROW('Sanitation Data'!G23))),'Data Summary'!DC29="Yes"),OFFSET('Sanitation Data'!$G$11,0,10*ROW('Sanitation Data'!G23)),NA())</f>
        <v>#N/A</v>
      </c>
      <c r="AO29" s="102" t="e">
        <f ca="true">+IF(AND(ISNUMBER(OFFSET('Sanitation Data'!$G$12,0,10*ROW('Sanitation Data'!G23))),'Data Summary'!DD29="Yes"),OFFSET('Sanitation Data'!$G$12,0,10*ROW('Sanitation Data'!G23)),NA())</f>
        <v>#N/A</v>
      </c>
      <c r="AP29" s="102" t="e">
        <f ca="true">+IF(AND(ISNUMBER(OFFSET('Sanitation Data'!$H$4,0,10*ROW('Sanitation Data'!H23))),'Data Summary'!DE29="Yes"),100-OFFSET('Sanitation Data'!$H$4,0,10*ROW('Sanitation Data'!H23)),NA())</f>
        <v>#N/A</v>
      </c>
      <c r="AQ29" s="102" t="e">
        <f ca="true">+IF(AND(ISNUMBER(OFFSET('Sanitation Data'!$H$6,0,10*ROW('Sanitation Data'!H23))),'Data Summary'!DF29="Yes"),OFFSET('Sanitation Data'!$H$6,0,10*ROW('Sanitation Data'!H23)),NA())</f>
        <v>#N/A</v>
      </c>
      <c r="AR29" s="102" t="e">
        <f ca="true">+IF(AND(ISNUMBER(OFFSET('Sanitation Data'!$H$10,0,10*ROW('Sanitation Data'!H23))),'Data Summary'!DG29="Yes"),OFFSET('Sanitation Data'!$H$10,0,10*ROW('Sanitation Data'!H23)),NA())</f>
        <v>#N/A</v>
      </c>
      <c r="AS29" s="102" t="e">
        <f ca="true">+IF(AND(ISNUMBER(OFFSET('Sanitation Data'!$H$11,0,10*ROW('Sanitation Data'!H23))),'Data Summary'!DH29="Yes"),OFFSET('Sanitation Data'!$H$11,0,10*ROW('Sanitation Data'!H23)),NA())</f>
        <v>#N/A</v>
      </c>
      <c r="AT29" s="102" t="e">
        <f ca="true">+IF(AND(ISNUMBER(OFFSET('Sanitation Data'!$H$12,0,10*ROW('Sanitation Data'!H23))),'Data Summary'!DI29="Yes"),OFFSET('Sanitation Data'!$H$12,0,10*ROW('Sanitation Data'!H23)),NA())</f>
        <v>#N/A</v>
      </c>
      <c r="AU29" s="102" t="e">
        <f ca="true">+IF(AND(ISNUMBER(OFFSET('Sanitation Data'!$I$4,0,10*ROW('Sanitation Data'!I23))),'Data Summary'!DJ29="Yes"),100-OFFSET('Sanitation Data'!$I$4,0,10*ROW('Sanitation Data'!I23)),NA())</f>
        <v>#N/A</v>
      </c>
      <c r="AV29" s="102" t="e">
        <f ca="true">+IF(AND(ISNUMBER(OFFSET('Sanitation Data'!$I$6,0,10*ROW('Sanitation Data'!I23))),'Data Summary'!DK29="Yes"),OFFSET('Sanitation Data'!$I$6,0,10*ROW('Sanitation Data'!I23)),NA())</f>
        <v>#N/A</v>
      </c>
      <c r="AW29" s="102" t="e">
        <f ca="true">+IF(AND(ISNUMBER(OFFSET('Sanitation Data'!$I$10,0,10*ROW('Sanitation Data'!I23))),'Data Summary'!DL29="Yes"),OFFSET('Sanitation Data'!$I$10,0,10*ROW('Sanitation Data'!I23)),NA())</f>
        <v>#N/A</v>
      </c>
      <c r="AX29" s="102" t="e">
        <f ca="true">+IF(AND(ISNUMBER(OFFSET('Sanitation Data'!$I$11,0,10*ROW('Sanitation Data'!I23))),'Data Summary'!DM29="Yes"),OFFSET('Sanitation Data'!$I$11,0,10*ROW('Sanitation Data'!I23)),NA())</f>
        <v>#N/A</v>
      </c>
      <c r="AY29" s="102" t="e">
        <f ca="true">+IF(AND(ISNUMBER(OFFSET('Sanitation Data'!$I$12,0,10*ROW('Sanitation Data'!I23))),'Data Summary'!DN29="Yes"),OFFSET('Sanitation Data'!$I$12,0,10*ROW('Sanitation Data'!I23)),NA())</f>
        <v>#N/A</v>
      </c>
      <c r="AZ29" s="103" t="e">
        <f ca="true">+IF(AND(ISNUMBER(OFFSET('Hygiene Data'!$D$5,0,10*ROW('Hygiene Data'!D23))),'Data Summary'!DO29="Yes"),OFFSET('Hygiene Data'!$D$5,0,10*ROW('Hygiene Data'!D23)),NA())</f>
        <v>#N/A</v>
      </c>
      <c r="BA29" s="103" t="e">
        <f ca="true">+IF(AND(ISNUMBER(OFFSET('Hygiene Data'!$D$7,0,10*ROW('Hygiene Data'!D23))),'Data Summary'!DP29="Yes"),OFFSET('Hygiene Data'!$D$7,0,10*ROW('Hygiene Data'!D23)),NA())</f>
        <v>#N/A</v>
      </c>
      <c r="BB29" s="103" t="e">
        <f ca="true">+IF(AND(ISNUMBER(OFFSET('Hygiene Data'!$D$9,0,10*ROW('Hygiene Data'!D23))),'Data Summary'!DQ29="Yes"),OFFSET('Hygiene Data'!$D$9,0,10*ROW('Hygiene Data'!D23)),NA())</f>
        <v>#N/A</v>
      </c>
      <c r="BC29" s="103" t="e">
        <f ca="true">+IF(AND(ISNUMBER(OFFSET('Hygiene Data'!$E$5,0,10*ROW('Hygiene Data'!E23))),'Data Summary'!DR29="Yes"),OFFSET('Hygiene Data'!$E$5,0,10*ROW('Hygiene Data'!E23)),NA())</f>
        <v>#N/A</v>
      </c>
      <c r="BD29" s="103" t="e">
        <f ca="true">+IF(AND(ISNUMBER(OFFSET('Hygiene Data'!$E$7,0,10*ROW('Hygiene Data'!E23))),'Data Summary'!DS29="Yes"),OFFSET('Hygiene Data'!$E$7,0,10*ROW('Hygiene Data'!E23)),NA())</f>
        <v>#N/A</v>
      </c>
      <c r="BE29" s="103" t="e">
        <f ca="true">+IF(AND(ISNUMBER(OFFSET('Hygiene Data'!$E$9,0,10*ROW('Hygiene Data'!E23))),'Data Summary'!DT29="Yes"),OFFSET('Hygiene Data'!$E$9,0,10*ROW('Hygiene Data'!E23)),NA())</f>
        <v>#N/A</v>
      </c>
      <c r="BF29" s="103" t="e">
        <f ca="true">+IF(AND(ISNUMBER(OFFSET('Hygiene Data'!$F$5,0,10*ROW('Hygiene Data'!F23))),'Data Summary'!DU29="Yes"),OFFSET('Hygiene Data'!$F$5,0,10*ROW('Hygiene Data'!F23)),NA())</f>
        <v>#N/A</v>
      </c>
      <c r="BG29" s="103" t="e">
        <f ca="true">+IF(AND(ISNUMBER(OFFSET('Hygiene Data'!$F$7,0,10*ROW('Hygiene Data'!F23))),'Data Summary'!DV29="Yes"),OFFSET('Hygiene Data'!$F$7,0,10*ROW('Hygiene Data'!F23)),NA())</f>
        <v>#N/A</v>
      </c>
      <c r="BH29" s="103" t="e">
        <f ca="true">+IF(AND(ISNUMBER(OFFSET('Hygiene Data'!$F$9,0,10*ROW('Hygiene Data'!F23))),'Data Summary'!DW29="Yes"),OFFSET('Hygiene Data'!$F$9,0,10*ROW('Hygiene Data'!F23)),NA())</f>
        <v>#N/A</v>
      </c>
      <c r="BI29" s="103" t="e">
        <f ca="true">+IF(AND(ISNUMBER(OFFSET('Hygiene Data'!$G$5,0,10*ROW('Hygiene Data'!G23))),'Data Summary'!DX29="Yes"),OFFSET('Hygiene Data'!$G$5,0,10*ROW('Hygiene Data'!G23)),NA())</f>
        <v>#N/A</v>
      </c>
      <c r="BJ29" s="103" t="e">
        <f ca="true">+IF(AND(ISNUMBER(OFFSET('Hygiene Data'!$G$7,0,10*ROW('Hygiene Data'!G23))),'Data Summary'!DY29="Yes"),OFFSET('Hygiene Data'!$G$7,0,10*ROW('Hygiene Data'!G23)),NA())</f>
        <v>#N/A</v>
      </c>
      <c r="BK29" s="103" t="e">
        <f ca="true">+IF(AND(ISNUMBER(OFFSET('Hygiene Data'!$G$9,0,10*ROW('Hygiene Data'!G23))),'Data Summary'!DZ29="Yes"),OFFSET('Hygiene Data'!$G$9,0,10*ROW('Hygiene Data'!G23)),NA())</f>
        <v>#N/A</v>
      </c>
      <c r="BL29" s="103" t="e">
        <f ca="true">+IF(AND(ISNUMBER(OFFSET('Hygiene Data'!$H$5,0,10*ROW('Hygiene Data'!H23))),'Data Summary'!EA29="Yes"),OFFSET('Hygiene Data'!$H$5,0,10*ROW('Hygiene Data'!H23)),NA())</f>
        <v>#N/A</v>
      </c>
      <c r="BM29" s="103" t="e">
        <f ca="true">+IF(AND(ISNUMBER(OFFSET('Hygiene Data'!$H$7,0,10*ROW('Hygiene Data'!H23))),'Data Summary'!EB29="Yes"),OFFSET('Hygiene Data'!$H$7,0,10*ROW('Hygiene Data'!H23)),NA())</f>
        <v>#N/A</v>
      </c>
      <c r="BN29" s="103" t="e">
        <f ca="true">+IF(AND(ISNUMBER(OFFSET('Hygiene Data'!$H$9,0,10*ROW('Hygiene Data'!H23))),'Data Summary'!EC29="Yes"),OFFSET('Hygiene Data'!$H$9,0,10*ROW('Hygiene Data'!H23)),NA())</f>
        <v>#N/A</v>
      </c>
      <c r="BO29" s="103" t="e">
        <f ca="true">+IF(AND(ISNUMBER(OFFSET('Hygiene Data'!$I$5,0,10*ROW('Hygiene Data'!I23))),'Data Summary'!ED29="Yes"),OFFSET('Hygiene Data'!$I$5,0,10*ROW('Hygiene Data'!I23)),NA())</f>
        <v>#N/A</v>
      </c>
      <c r="BP29" s="103" t="e">
        <f ca="true">+IF(AND(ISNUMBER(OFFSET('Hygiene Data'!$I$7,0,10*ROW('Hygiene Data'!I23))),'Data Summary'!EE29="Yes"),OFFSET('Hygiene Data'!$I$7,0,10*ROW('Hygiene Data'!I23)),NA())</f>
        <v>#N/A</v>
      </c>
      <c r="BQ29" s="103" t="e">
        <f ca="true">+IF(AND(ISNUMBER(OFFSET('Hygiene Data'!$I$9,0,10*ROW('Hygiene Data'!I23))),'Data Summary'!EF29="Yes"),OFFSET('Hygiene Data'!$I$9,0,10*ROW('Hygiene Data'!I23)),NA())</f>
        <v>#N/A</v>
      </c>
    </row>
    <row xmlns:x14ac="http://schemas.microsoft.com/office/spreadsheetml/2009/9/ac" r="30" x14ac:dyDescent="0.2">
      <c r="A30" s="355" t="e">
        <f ca="true">+RIGHT('Data Summary'!A30,LEN('Data Summary'!A30)-9)</f>
        <v>#VALUE!</v>
      </c>
      <c r="B30" s="38" t="str">
        <f ca="true">+IF(ISTEXT('Data Summary'!B30),'Data Summary'!B30,"")</f>
        <v/>
      </c>
      <c r="C30" s="354" t="e">
        <f ca="true">+VALUE('Data Summary'!C30)</f>
        <v>#VALUE!</v>
      </c>
      <c r="D30" s="101" t="e">
        <f ca="true">+IF(AND(ISNUMBER(OFFSET('Water Data'!$D$4,0,10*ROW('Water Data'!D24))),'Data Summary'!BS30="Yes"),100-OFFSET('Water Data'!$D$4,0,10*ROW('Water Data'!D24)),NA())</f>
        <v>#N/A</v>
      </c>
      <c r="E30" s="101" t="e">
        <f ca="true">+IF(AND(ISNUMBER(OFFSET('Water Data'!$D$6,0,10*ROW('Water Data'!D24))),'Data Summary'!BT30="Yes"),OFFSET('Water Data'!$D$6,0,10*ROW('Water Data'!D24)),NA())</f>
        <v>#N/A</v>
      </c>
      <c r="F30" s="101" t="e">
        <f ca="true">+IF(AND(ISNUMBER(OFFSET('Water Data'!$D$9,0,10*ROW('Water Data'!D24))),'Data Summary'!BU30="Yes"),OFFSET('Water Data'!$D$9,0,10*ROW('Water Data'!D24)),NA())</f>
        <v>#N/A</v>
      </c>
      <c r="G30" s="101" t="e">
        <f ca="true">+IF(AND(ISNUMBER(OFFSET('Water Data'!$E$4,0,10*ROW('Water Data'!E24))),'Data Summary'!BV30="Yes"),100-OFFSET('Water Data'!$E$4,0,10*ROW('Water Data'!E24)),NA())</f>
        <v>#N/A</v>
      </c>
      <c r="H30" s="101" t="e">
        <f ca="true">+IF(AND(ISNUMBER(OFFSET('Water Data'!$E$6,0,10*ROW('Water Data'!E24))),'Data Summary'!BW30="Yes"),OFFSET('Water Data'!$E$6,0,10*ROW('Water Data'!E24)),NA())</f>
        <v>#N/A</v>
      </c>
      <c r="I30" s="101" t="e">
        <f ca="true">+IF(AND(ISNUMBER(OFFSET('Water Data'!$E$9,0,10*ROW('Water Data'!E24))),'Data Summary'!BX30="Yes"),OFFSET('Water Data'!$E$9,0,10*ROW('Water Data'!E24)),NA())</f>
        <v>#N/A</v>
      </c>
      <c r="J30" s="101" t="e">
        <f ca="true">+IF(AND(ISNUMBER(OFFSET('Water Data'!$F$4,0,10*ROW('Water Data'!F24))),'Data Summary'!BY30="Yes"),100-OFFSET('Water Data'!$F$4,0,10*ROW('Water Data'!F24)),NA())</f>
        <v>#N/A</v>
      </c>
      <c r="K30" s="101" t="e">
        <f ca="true">+IF(AND(ISNUMBER(OFFSET('Water Data'!$F$6,0,10*ROW('Water Data'!F24))),'Data Summary'!BZ30="Yes"),OFFSET('Water Data'!$F$6,0,10*ROW('Water Data'!F24)),NA())</f>
        <v>#N/A</v>
      </c>
      <c r="L30" s="101" t="e">
        <f ca="true">+IF(AND(ISNUMBER(OFFSET('Water Data'!$F$9,0,10*ROW('Water Data'!F24))),'Data Summary'!CA30="Yes"),OFFSET('Water Data'!$F$9,0,10*ROW('Water Data'!F24)),NA())</f>
        <v>#N/A</v>
      </c>
      <c r="M30" s="101" t="e">
        <f ca="true">+IF(AND(ISNUMBER(OFFSET('Water Data'!$G$4,0,10*ROW('Water Data'!G24))),'Data Summary'!CB30="Yes"),100-OFFSET('Water Data'!$G$4,0,10*ROW('Water Data'!G24)),NA())</f>
        <v>#N/A</v>
      </c>
      <c r="N30" s="101" t="e">
        <f ca="true">+IF(AND(ISNUMBER(OFFSET('Water Data'!$G$6,0,10*ROW('Water Data'!G24))),'Data Summary'!CC30="Yes"),OFFSET('Water Data'!$G$6,0,10*ROW('Water Data'!G24)),NA())</f>
        <v>#N/A</v>
      </c>
      <c r="O30" s="101" t="e">
        <f ca="true">+IF(AND(ISNUMBER(OFFSET('Water Data'!$G$9,0,10*ROW('Water Data'!G24))),'Data Summary'!CD30="Yes"),OFFSET('Water Data'!$G$9,0,10*ROW('Water Data'!G24)),NA())</f>
        <v>#N/A</v>
      </c>
      <c r="P30" s="101" t="e">
        <f ca="true">+IF(AND(ISNUMBER(OFFSET('Water Data'!$H$4,0,10*ROW('Water Data'!H24))),'Data Summary'!CE30="Yes"),100-OFFSET('Water Data'!$H$4,0,10*ROW('Water Data'!H24)),NA())</f>
        <v>#N/A</v>
      </c>
      <c r="Q30" s="101" t="e">
        <f ca="true">+IF(AND(ISNUMBER(OFFSET('Water Data'!$H$6,0,10*ROW('Water Data'!H24))),'Data Summary'!CF30="Yes"),OFFSET('Water Data'!$H$6,0,10*ROW('Water Data'!H24)),NA())</f>
        <v>#N/A</v>
      </c>
      <c r="R30" s="101" t="e">
        <f ca="true">+IF(AND(ISNUMBER(OFFSET('Water Data'!$H$9,0,10*ROW('Water Data'!H24))),'Data Summary'!CG30="Yes"),OFFSET('Water Data'!$H$9,0,10*ROW('Water Data'!H24)),NA())</f>
        <v>#N/A</v>
      </c>
      <c r="S30" s="101" t="e">
        <f ca="true">+IF(AND(ISNUMBER(OFFSET('Water Data'!$I$4,0,10*ROW('Water Data'!I24))),'Data Summary'!CH30="Yes"),100-OFFSET('Water Data'!$I$4,0,10*ROW('Water Data'!I24)),NA())</f>
        <v>#N/A</v>
      </c>
      <c r="T30" s="101" t="e">
        <f ca="true">+IF(AND(ISNUMBER(OFFSET('Water Data'!$I$6,0,10*ROW('Water Data'!I24))),'Data Summary'!CI30="Yes"),OFFSET('Water Data'!$I$6,0,10*ROW('Water Data'!I24)),NA())</f>
        <v>#N/A</v>
      </c>
      <c r="U30" s="101" t="e">
        <f ca="true">+IF(AND(ISNUMBER(OFFSET('Water Data'!$I$9,0,10*ROW('Water Data'!I24))),'Data Summary'!CJ30="Yes"),OFFSET('Water Data'!$I$9,0,10*ROW('Water Data'!I24)),NA())</f>
        <v>#N/A</v>
      </c>
      <c r="V30" s="102" t="e">
        <f ca="true">+IF(AND(ISNUMBER(OFFSET('Sanitation Data'!$D$4,0,10*ROW('Sanitation Data'!D24))),'Data Summary'!CK30="Yes"),100-OFFSET('Sanitation Data'!$D$4,0,10*ROW('Sanitation Data'!D24)),NA())</f>
        <v>#N/A</v>
      </c>
      <c r="W30" s="102" t="e">
        <f ca="true">+IF(AND(ISNUMBER(OFFSET('Sanitation Data'!$D$6,0,10*ROW('Sanitation Data'!D24))),'Data Summary'!CL30="Yes"),OFFSET('Sanitation Data'!$D$6,0,10*ROW('Sanitation Data'!D24)),NA())</f>
        <v>#N/A</v>
      </c>
      <c r="X30" s="102" t="e">
        <f ca="true">+IF(AND(ISNUMBER(OFFSET('Sanitation Data'!$D$10,0,10*ROW('Sanitation Data'!D24))),'Data Summary'!CM30="Yes"),OFFSET('Sanitation Data'!$D$10,0,10*ROW('Sanitation Data'!D24)),NA())</f>
        <v>#N/A</v>
      </c>
      <c r="Y30" s="102" t="e">
        <f ca="true">+IF(AND(ISNUMBER(OFFSET('Sanitation Data'!$D$11,0,10*ROW('Sanitation Data'!D24))),'Data Summary'!CN30="Yes"),OFFSET('Sanitation Data'!$D$11,0,10*ROW('Sanitation Data'!D24)),NA())</f>
        <v>#N/A</v>
      </c>
      <c r="Z30" s="102" t="e">
        <f ca="true">+IF(AND(ISNUMBER(OFFSET('Sanitation Data'!$D$12,0,10*ROW('Sanitation Data'!D24))),'Data Summary'!CO30="Yes"),OFFSET('Sanitation Data'!$D$12,0,10*ROW('Sanitation Data'!D24)),NA())</f>
        <v>#N/A</v>
      </c>
      <c r="AA30" s="102" t="e">
        <f ca="true">+IF(AND(ISNUMBER(OFFSET('Sanitation Data'!$E$4,0,10*ROW('Sanitation Data'!E24))),'Data Summary'!CP30="Yes"),100-OFFSET('Sanitation Data'!$E$4,0,10*ROW('Sanitation Data'!E24)),NA())</f>
        <v>#N/A</v>
      </c>
      <c r="AB30" s="102" t="e">
        <f ca="true">+IF(AND(ISNUMBER(OFFSET('Sanitation Data'!$E$6,0,10*ROW('Sanitation Data'!E24))),'Data Summary'!CQ30="Yes"),OFFSET('Sanitation Data'!$E$6,0,10*ROW('Sanitation Data'!E24)),NA())</f>
        <v>#N/A</v>
      </c>
      <c r="AC30" s="102" t="e">
        <f ca="true">+IF(AND(ISNUMBER(OFFSET('Sanitation Data'!$E$10,0,10*ROW('Sanitation Data'!E24))),'Data Summary'!CR30="Yes"),OFFSET('Sanitation Data'!$E$10,0,10*ROW('Sanitation Data'!E24)),NA())</f>
        <v>#N/A</v>
      </c>
      <c r="AD30" s="102" t="e">
        <f ca="true">+IF(AND(ISNUMBER(OFFSET('Sanitation Data'!$E$11,0,10*ROW('Sanitation Data'!E24))),'Data Summary'!CS30="Yes"),OFFSET('Sanitation Data'!$E$11,0,10*ROW('Sanitation Data'!E24)),NA())</f>
        <v>#N/A</v>
      </c>
      <c r="AE30" s="102" t="e">
        <f ca="true">+IF(AND(ISNUMBER(OFFSET('Sanitation Data'!$E$12,0,10*ROW('Sanitation Data'!E24))),'Data Summary'!CT30="Yes"),OFFSET('Sanitation Data'!$E$12,0,10*ROW('Sanitation Data'!E24)),NA())</f>
        <v>#N/A</v>
      </c>
      <c r="AF30" s="102" t="e">
        <f ca="true">+IF(AND(ISNUMBER(OFFSET('Sanitation Data'!$F$4,0,10*ROW('Sanitation Data'!F24))),'Data Summary'!CU30="Yes"),100-OFFSET('Sanitation Data'!$F$4,0,10*ROW('Sanitation Data'!F24)),NA())</f>
        <v>#N/A</v>
      </c>
      <c r="AG30" s="102" t="e">
        <f ca="true">+IF(AND(ISNUMBER(OFFSET('Sanitation Data'!$F$6,0,10*ROW('Sanitation Data'!F24))),'Data Summary'!CV30="Yes"),OFFSET('Sanitation Data'!$F$6,0,10*ROW('Sanitation Data'!F24)),NA())</f>
        <v>#N/A</v>
      </c>
      <c r="AH30" s="102" t="e">
        <f ca="true">+IF(AND(ISNUMBER(OFFSET('Sanitation Data'!$F$10,0,10*ROW('Sanitation Data'!F24))),'Data Summary'!CW30="Yes"),OFFSET('Sanitation Data'!$F$10,0,10*ROW('Sanitation Data'!F24)),NA())</f>
        <v>#N/A</v>
      </c>
      <c r="AI30" s="102" t="e">
        <f ca="true">+IF(AND(ISNUMBER(OFFSET('Sanitation Data'!$F$11,0,10*ROW('Sanitation Data'!F24))),'Data Summary'!CX30="Yes"),OFFSET('Sanitation Data'!$F$11,0,10*ROW('Sanitation Data'!F24)),NA())</f>
        <v>#N/A</v>
      </c>
      <c r="AJ30" s="102" t="e">
        <f ca="true">+IF(AND(ISNUMBER(OFFSET('Sanitation Data'!$F$12,0,10*ROW('Sanitation Data'!F24))),'Data Summary'!CY30="Yes"),OFFSET('Sanitation Data'!$F$12,0,10*ROW('Sanitation Data'!F24)),NA())</f>
        <v>#N/A</v>
      </c>
      <c r="AK30" s="102" t="e">
        <f ca="true">+IF(AND(ISNUMBER(OFFSET('Sanitation Data'!$G$4,0,10*ROW('Sanitation Data'!G24))),'Data Summary'!CZ30="Yes"),100-OFFSET('Sanitation Data'!$G$4,0,10*ROW('Sanitation Data'!G24)),NA())</f>
        <v>#N/A</v>
      </c>
      <c r="AL30" s="102" t="e">
        <f ca="true">+IF(AND(ISNUMBER(OFFSET('Sanitation Data'!$G$6,0,10*ROW('Sanitation Data'!G24))),'Data Summary'!DA30="Yes"),OFFSET('Sanitation Data'!$G$6,0,10*ROW('Sanitation Data'!G24)),NA())</f>
        <v>#N/A</v>
      </c>
      <c r="AM30" s="102" t="e">
        <f ca="true">+IF(AND(ISNUMBER(OFFSET('Sanitation Data'!$G$10,0,10*ROW('Sanitation Data'!G24))),'Data Summary'!DB30="Yes"),OFFSET('Sanitation Data'!$G$10,0,10*ROW('Sanitation Data'!G24)),NA())</f>
        <v>#N/A</v>
      </c>
      <c r="AN30" s="102" t="e">
        <f ca="true">+IF(AND(ISNUMBER(OFFSET('Sanitation Data'!$G$11,0,10*ROW('Sanitation Data'!G24))),'Data Summary'!DC30="Yes"),OFFSET('Sanitation Data'!$G$11,0,10*ROW('Sanitation Data'!G24)),NA())</f>
        <v>#N/A</v>
      </c>
      <c r="AO30" s="102" t="e">
        <f ca="true">+IF(AND(ISNUMBER(OFFSET('Sanitation Data'!$G$12,0,10*ROW('Sanitation Data'!G24))),'Data Summary'!DD30="Yes"),OFFSET('Sanitation Data'!$G$12,0,10*ROW('Sanitation Data'!G24)),NA())</f>
        <v>#N/A</v>
      </c>
      <c r="AP30" s="102" t="e">
        <f ca="true">+IF(AND(ISNUMBER(OFFSET('Sanitation Data'!$H$4,0,10*ROW('Sanitation Data'!H24))),'Data Summary'!DE30="Yes"),100-OFFSET('Sanitation Data'!$H$4,0,10*ROW('Sanitation Data'!H24)),NA())</f>
        <v>#N/A</v>
      </c>
      <c r="AQ30" s="102" t="e">
        <f ca="true">+IF(AND(ISNUMBER(OFFSET('Sanitation Data'!$H$6,0,10*ROW('Sanitation Data'!H24))),'Data Summary'!DF30="Yes"),OFFSET('Sanitation Data'!$H$6,0,10*ROW('Sanitation Data'!H24)),NA())</f>
        <v>#N/A</v>
      </c>
      <c r="AR30" s="102" t="e">
        <f ca="true">+IF(AND(ISNUMBER(OFFSET('Sanitation Data'!$H$10,0,10*ROW('Sanitation Data'!H24))),'Data Summary'!DG30="Yes"),OFFSET('Sanitation Data'!$H$10,0,10*ROW('Sanitation Data'!H24)),NA())</f>
        <v>#N/A</v>
      </c>
      <c r="AS30" s="102" t="e">
        <f ca="true">+IF(AND(ISNUMBER(OFFSET('Sanitation Data'!$H$11,0,10*ROW('Sanitation Data'!H24))),'Data Summary'!DH30="Yes"),OFFSET('Sanitation Data'!$H$11,0,10*ROW('Sanitation Data'!H24)),NA())</f>
        <v>#N/A</v>
      </c>
      <c r="AT30" s="102" t="e">
        <f ca="true">+IF(AND(ISNUMBER(OFFSET('Sanitation Data'!$H$12,0,10*ROW('Sanitation Data'!H24))),'Data Summary'!DI30="Yes"),OFFSET('Sanitation Data'!$H$12,0,10*ROW('Sanitation Data'!H24)),NA())</f>
        <v>#N/A</v>
      </c>
      <c r="AU30" s="102" t="e">
        <f ca="true">+IF(AND(ISNUMBER(OFFSET('Sanitation Data'!$I$4,0,10*ROW('Sanitation Data'!I24))),'Data Summary'!DJ30="Yes"),100-OFFSET('Sanitation Data'!$I$4,0,10*ROW('Sanitation Data'!I24)),NA())</f>
        <v>#N/A</v>
      </c>
      <c r="AV30" s="102" t="e">
        <f ca="true">+IF(AND(ISNUMBER(OFFSET('Sanitation Data'!$I$6,0,10*ROW('Sanitation Data'!I24))),'Data Summary'!DK30="Yes"),OFFSET('Sanitation Data'!$I$6,0,10*ROW('Sanitation Data'!I24)),NA())</f>
        <v>#N/A</v>
      </c>
      <c r="AW30" s="102" t="e">
        <f ca="true">+IF(AND(ISNUMBER(OFFSET('Sanitation Data'!$I$10,0,10*ROW('Sanitation Data'!I24))),'Data Summary'!DL30="Yes"),OFFSET('Sanitation Data'!$I$10,0,10*ROW('Sanitation Data'!I24)),NA())</f>
        <v>#N/A</v>
      </c>
      <c r="AX30" s="102" t="e">
        <f ca="true">+IF(AND(ISNUMBER(OFFSET('Sanitation Data'!$I$11,0,10*ROW('Sanitation Data'!I24))),'Data Summary'!DM30="Yes"),OFFSET('Sanitation Data'!$I$11,0,10*ROW('Sanitation Data'!I24)),NA())</f>
        <v>#N/A</v>
      </c>
      <c r="AY30" s="102" t="e">
        <f ca="true">+IF(AND(ISNUMBER(OFFSET('Sanitation Data'!$I$12,0,10*ROW('Sanitation Data'!I24))),'Data Summary'!DN30="Yes"),OFFSET('Sanitation Data'!$I$12,0,10*ROW('Sanitation Data'!I24)),NA())</f>
        <v>#N/A</v>
      </c>
      <c r="AZ30" s="103" t="e">
        <f ca="true">+IF(AND(ISNUMBER(OFFSET('Hygiene Data'!$D$5,0,10*ROW('Hygiene Data'!D24))),'Data Summary'!DO30="Yes"),OFFSET('Hygiene Data'!$D$5,0,10*ROW('Hygiene Data'!D24)),NA())</f>
        <v>#N/A</v>
      </c>
      <c r="BA30" s="103" t="e">
        <f ca="true">+IF(AND(ISNUMBER(OFFSET('Hygiene Data'!$D$7,0,10*ROW('Hygiene Data'!D24))),'Data Summary'!DP30="Yes"),OFFSET('Hygiene Data'!$D$7,0,10*ROW('Hygiene Data'!D24)),NA())</f>
        <v>#N/A</v>
      </c>
      <c r="BB30" s="103" t="e">
        <f ca="true">+IF(AND(ISNUMBER(OFFSET('Hygiene Data'!$D$9,0,10*ROW('Hygiene Data'!D24))),'Data Summary'!DQ30="Yes"),OFFSET('Hygiene Data'!$D$9,0,10*ROW('Hygiene Data'!D24)),NA())</f>
        <v>#N/A</v>
      </c>
      <c r="BC30" s="103" t="e">
        <f ca="true">+IF(AND(ISNUMBER(OFFSET('Hygiene Data'!$E$5,0,10*ROW('Hygiene Data'!E24))),'Data Summary'!DR30="Yes"),OFFSET('Hygiene Data'!$E$5,0,10*ROW('Hygiene Data'!E24)),NA())</f>
        <v>#N/A</v>
      </c>
      <c r="BD30" s="103" t="e">
        <f ca="true">+IF(AND(ISNUMBER(OFFSET('Hygiene Data'!$E$7,0,10*ROW('Hygiene Data'!E24))),'Data Summary'!DS30="Yes"),OFFSET('Hygiene Data'!$E$7,0,10*ROW('Hygiene Data'!E24)),NA())</f>
        <v>#N/A</v>
      </c>
      <c r="BE30" s="103" t="e">
        <f ca="true">+IF(AND(ISNUMBER(OFFSET('Hygiene Data'!$E$9,0,10*ROW('Hygiene Data'!E24))),'Data Summary'!DT30="Yes"),OFFSET('Hygiene Data'!$E$9,0,10*ROW('Hygiene Data'!E24)),NA())</f>
        <v>#N/A</v>
      </c>
      <c r="BF30" s="103" t="e">
        <f ca="true">+IF(AND(ISNUMBER(OFFSET('Hygiene Data'!$F$5,0,10*ROW('Hygiene Data'!F24))),'Data Summary'!DU30="Yes"),OFFSET('Hygiene Data'!$F$5,0,10*ROW('Hygiene Data'!F24)),NA())</f>
        <v>#N/A</v>
      </c>
      <c r="BG30" s="103" t="e">
        <f ca="true">+IF(AND(ISNUMBER(OFFSET('Hygiene Data'!$F$7,0,10*ROW('Hygiene Data'!F24))),'Data Summary'!DV30="Yes"),OFFSET('Hygiene Data'!$F$7,0,10*ROW('Hygiene Data'!F24)),NA())</f>
        <v>#N/A</v>
      </c>
      <c r="BH30" s="103" t="e">
        <f ca="true">+IF(AND(ISNUMBER(OFFSET('Hygiene Data'!$F$9,0,10*ROW('Hygiene Data'!F24))),'Data Summary'!DW30="Yes"),OFFSET('Hygiene Data'!$F$9,0,10*ROW('Hygiene Data'!F24)),NA())</f>
        <v>#N/A</v>
      </c>
      <c r="BI30" s="103" t="e">
        <f ca="true">+IF(AND(ISNUMBER(OFFSET('Hygiene Data'!$G$5,0,10*ROW('Hygiene Data'!G24))),'Data Summary'!DX30="Yes"),OFFSET('Hygiene Data'!$G$5,0,10*ROW('Hygiene Data'!G24)),NA())</f>
        <v>#N/A</v>
      </c>
      <c r="BJ30" s="103" t="e">
        <f ca="true">+IF(AND(ISNUMBER(OFFSET('Hygiene Data'!$G$7,0,10*ROW('Hygiene Data'!G24))),'Data Summary'!DY30="Yes"),OFFSET('Hygiene Data'!$G$7,0,10*ROW('Hygiene Data'!G24)),NA())</f>
        <v>#N/A</v>
      </c>
      <c r="BK30" s="103" t="e">
        <f ca="true">+IF(AND(ISNUMBER(OFFSET('Hygiene Data'!$G$9,0,10*ROW('Hygiene Data'!G24))),'Data Summary'!DZ30="Yes"),OFFSET('Hygiene Data'!$G$9,0,10*ROW('Hygiene Data'!G24)),NA())</f>
        <v>#N/A</v>
      </c>
      <c r="BL30" s="103" t="e">
        <f ca="true">+IF(AND(ISNUMBER(OFFSET('Hygiene Data'!$H$5,0,10*ROW('Hygiene Data'!H24))),'Data Summary'!EA30="Yes"),OFFSET('Hygiene Data'!$H$5,0,10*ROW('Hygiene Data'!H24)),NA())</f>
        <v>#N/A</v>
      </c>
      <c r="BM30" s="103" t="e">
        <f ca="true">+IF(AND(ISNUMBER(OFFSET('Hygiene Data'!$H$7,0,10*ROW('Hygiene Data'!H24))),'Data Summary'!EB30="Yes"),OFFSET('Hygiene Data'!$H$7,0,10*ROW('Hygiene Data'!H24)),NA())</f>
        <v>#N/A</v>
      </c>
      <c r="BN30" s="103" t="e">
        <f ca="true">+IF(AND(ISNUMBER(OFFSET('Hygiene Data'!$H$9,0,10*ROW('Hygiene Data'!H24))),'Data Summary'!EC30="Yes"),OFFSET('Hygiene Data'!$H$9,0,10*ROW('Hygiene Data'!H24)),NA())</f>
        <v>#N/A</v>
      </c>
      <c r="BO30" s="103" t="e">
        <f ca="true">+IF(AND(ISNUMBER(OFFSET('Hygiene Data'!$I$5,0,10*ROW('Hygiene Data'!I24))),'Data Summary'!ED30="Yes"),OFFSET('Hygiene Data'!$I$5,0,10*ROW('Hygiene Data'!I24)),NA())</f>
        <v>#N/A</v>
      </c>
      <c r="BP30" s="103" t="e">
        <f ca="true">+IF(AND(ISNUMBER(OFFSET('Hygiene Data'!$I$7,0,10*ROW('Hygiene Data'!I24))),'Data Summary'!EE30="Yes"),OFFSET('Hygiene Data'!$I$7,0,10*ROW('Hygiene Data'!I24)),NA())</f>
        <v>#N/A</v>
      </c>
      <c r="BQ30" s="103" t="e">
        <f ca="true">+IF(AND(ISNUMBER(OFFSET('Hygiene Data'!$I$9,0,10*ROW('Hygiene Data'!I24))),'Data Summary'!EF30="Yes"),OFFSET('Hygiene Data'!$I$9,0,10*ROW('Hygiene Data'!I24)),NA())</f>
        <v>#N/A</v>
      </c>
    </row>
    <row xmlns:x14ac="http://schemas.microsoft.com/office/spreadsheetml/2009/9/ac" r="31" x14ac:dyDescent="0.2">
      <c r="A31" s="355" t="e">
        <f ca="true">+RIGHT('Data Summary'!A31,LEN('Data Summary'!A31)-9)</f>
        <v>#VALUE!</v>
      </c>
      <c r="B31" s="38" t="str">
        <f ca="true">+IF(ISTEXT('Data Summary'!B31),'Data Summary'!B31,"")</f>
        <v/>
      </c>
      <c r="C31" s="354" t="e">
        <f ca="true">+VALUE('Data Summary'!C31)</f>
        <v>#VALUE!</v>
      </c>
      <c r="D31" s="101" t="e">
        <f ca="true">+IF(AND(ISNUMBER(OFFSET('Water Data'!$D$4,0,10*ROW('Water Data'!D25))),'Data Summary'!BS31="Yes"),100-OFFSET('Water Data'!$D$4,0,10*ROW('Water Data'!D25)),NA())</f>
        <v>#N/A</v>
      </c>
      <c r="E31" s="101" t="e">
        <f ca="true">+IF(AND(ISNUMBER(OFFSET('Water Data'!$D$6,0,10*ROW('Water Data'!D25))),'Data Summary'!BT31="Yes"),OFFSET('Water Data'!$D$6,0,10*ROW('Water Data'!D25)),NA())</f>
        <v>#N/A</v>
      </c>
      <c r="F31" s="101" t="e">
        <f ca="true">+IF(AND(ISNUMBER(OFFSET('Water Data'!$D$9,0,10*ROW('Water Data'!D25))),'Data Summary'!BU31="Yes"),OFFSET('Water Data'!$D$9,0,10*ROW('Water Data'!D25)),NA())</f>
        <v>#N/A</v>
      </c>
      <c r="G31" s="101" t="e">
        <f ca="true">+IF(AND(ISNUMBER(OFFSET('Water Data'!$E$4,0,10*ROW('Water Data'!E25))),'Data Summary'!BV31="Yes"),100-OFFSET('Water Data'!$E$4,0,10*ROW('Water Data'!E25)),NA())</f>
        <v>#N/A</v>
      </c>
      <c r="H31" s="101" t="e">
        <f ca="true">+IF(AND(ISNUMBER(OFFSET('Water Data'!$E$6,0,10*ROW('Water Data'!E25))),'Data Summary'!BW31="Yes"),OFFSET('Water Data'!$E$6,0,10*ROW('Water Data'!E25)),NA())</f>
        <v>#N/A</v>
      </c>
      <c r="I31" s="101" t="e">
        <f ca="true">+IF(AND(ISNUMBER(OFFSET('Water Data'!$E$9,0,10*ROW('Water Data'!E25))),'Data Summary'!BX31="Yes"),OFFSET('Water Data'!$E$9,0,10*ROW('Water Data'!E25)),NA())</f>
        <v>#N/A</v>
      </c>
      <c r="J31" s="101" t="e">
        <f ca="true">+IF(AND(ISNUMBER(OFFSET('Water Data'!$F$4,0,10*ROW('Water Data'!F25))),'Data Summary'!BY31="Yes"),100-OFFSET('Water Data'!$F$4,0,10*ROW('Water Data'!F25)),NA())</f>
        <v>#N/A</v>
      </c>
      <c r="K31" s="101" t="e">
        <f ca="true">+IF(AND(ISNUMBER(OFFSET('Water Data'!$F$6,0,10*ROW('Water Data'!F25))),'Data Summary'!BZ31="Yes"),OFFSET('Water Data'!$F$6,0,10*ROW('Water Data'!F25)),NA())</f>
        <v>#N/A</v>
      </c>
      <c r="L31" s="101" t="e">
        <f ca="true">+IF(AND(ISNUMBER(OFFSET('Water Data'!$F$9,0,10*ROW('Water Data'!F25))),'Data Summary'!CA31="Yes"),OFFSET('Water Data'!$F$9,0,10*ROW('Water Data'!F25)),NA())</f>
        <v>#N/A</v>
      </c>
      <c r="M31" s="101" t="e">
        <f ca="true">+IF(AND(ISNUMBER(OFFSET('Water Data'!$G$4,0,10*ROW('Water Data'!G25))),'Data Summary'!CB31="Yes"),100-OFFSET('Water Data'!$G$4,0,10*ROW('Water Data'!G25)),NA())</f>
        <v>#N/A</v>
      </c>
      <c r="N31" s="101" t="e">
        <f ca="true">+IF(AND(ISNUMBER(OFFSET('Water Data'!$G$6,0,10*ROW('Water Data'!G25))),'Data Summary'!CC31="Yes"),OFFSET('Water Data'!$G$6,0,10*ROW('Water Data'!G25)),NA())</f>
        <v>#N/A</v>
      </c>
      <c r="O31" s="101" t="e">
        <f ca="true">+IF(AND(ISNUMBER(OFFSET('Water Data'!$G$9,0,10*ROW('Water Data'!G25))),'Data Summary'!CD31="Yes"),OFFSET('Water Data'!$G$9,0,10*ROW('Water Data'!G25)),NA())</f>
        <v>#N/A</v>
      </c>
      <c r="P31" s="101" t="e">
        <f ca="true">+IF(AND(ISNUMBER(OFFSET('Water Data'!$H$4,0,10*ROW('Water Data'!H25))),'Data Summary'!CE31="Yes"),100-OFFSET('Water Data'!$H$4,0,10*ROW('Water Data'!H25)),NA())</f>
        <v>#N/A</v>
      </c>
      <c r="Q31" s="101" t="e">
        <f ca="true">+IF(AND(ISNUMBER(OFFSET('Water Data'!$H$6,0,10*ROW('Water Data'!H25))),'Data Summary'!CF31="Yes"),OFFSET('Water Data'!$H$6,0,10*ROW('Water Data'!H25)),NA())</f>
        <v>#N/A</v>
      </c>
      <c r="R31" s="101" t="e">
        <f ca="true">+IF(AND(ISNUMBER(OFFSET('Water Data'!$H$9,0,10*ROW('Water Data'!H25))),'Data Summary'!CG31="Yes"),OFFSET('Water Data'!$H$9,0,10*ROW('Water Data'!H25)),NA())</f>
        <v>#N/A</v>
      </c>
      <c r="S31" s="101" t="e">
        <f ca="true">+IF(AND(ISNUMBER(OFFSET('Water Data'!$I$4,0,10*ROW('Water Data'!I25))),'Data Summary'!CH31="Yes"),100-OFFSET('Water Data'!$I$4,0,10*ROW('Water Data'!I25)),NA())</f>
        <v>#N/A</v>
      </c>
      <c r="T31" s="101" t="e">
        <f ca="true">+IF(AND(ISNUMBER(OFFSET('Water Data'!$I$6,0,10*ROW('Water Data'!I25))),'Data Summary'!CI31="Yes"),OFFSET('Water Data'!$I$6,0,10*ROW('Water Data'!I25)),NA())</f>
        <v>#N/A</v>
      </c>
      <c r="U31" s="101" t="e">
        <f ca="true">+IF(AND(ISNUMBER(OFFSET('Water Data'!$I$9,0,10*ROW('Water Data'!I25))),'Data Summary'!CJ31="Yes"),OFFSET('Water Data'!$I$9,0,10*ROW('Water Data'!I25)),NA())</f>
        <v>#N/A</v>
      </c>
      <c r="V31" s="102" t="e">
        <f ca="true">+IF(AND(ISNUMBER(OFFSET('Sanitation Data'!$D$4,0,10*ROW('Sanitation Data'!D25))),'Data Summary'!CK31="Yes"),100-OFFSET('Sanitation Data'!$D$4,0,10*ROW('Sanitation Data'!D25)),NA())</f>
        <v>#N/A</v>
      </c>
      <c r="W31" s="102" t="e">
        <f ca="true">+IF(AND(ISNUMBER(OFFSET('Sanitation Data'!$D$6,0,10*ROW('Sanitation Data'!D25))),'Data Summary'!CL31="Yes"),OFFSET('Sanitation Data'!$D$6,0,10*ROW('Sanitation Data'!D25)),NA())</f>
        <v>#N/A</v>
      </c>
      <c r="X31" s="102" t="e">
        <f ca="true">+IF(AND(ISNUMBER(OFFSET('Sanitation Data'!$D$10,0,10*ROW('Sanitation Data'!D25))),'Data Summary'!CM31="Yes"),OFFSET('Sanitation Data'!$D$10,0,10*ROW('Sanitation Data'!D25)),NA())</f>
        <v>#N/A</v>
      </c>
      <c r="Y31" s="102" t="e">
        <f ca="true">+IF(AND(ISNUMBER(OFFSET('Sanitation Data'!$D$11,0,10*ROW('Sanitation Data'!D25))),'Data Summary'!CN31="Yes"),OFFSET('Sanitation Data'!$D$11,0,10*ROW('Sanitation Data'!D25)),NA())</f>
        <v>#N/A</v>
      </c>
      <c r="Z31" s="102" t="e">
        <f ca="true">+IF(AND(ISNUMBER(OFFSET('Sanitation Data'!$D$12,0,10*ROW('Sanitation Data'!D25))),'Data Summary'!CO31="Yes"),OFFSET('Sanitation Data'!$D$12,0,10*ROW('Sanitation Data'!D25)),NA())</f>
        <v>#N/A</v>
      </c>
      <c r="AA31" s="102" t="e">
        <f ca="true">+IF(AND(ISNUMBER(OFFSET('Sanitation Data'!$E$4,0,10*ROW('Sanitation Data'!E25))),'Data Summary'!CP31="Yes"),100-OFFSET('Sanitation Data'!$E$4,0,10*ROW('Sanitation Data'!E25)),NA())</f>
        <v>#N/A</v>
      </c>
      <c r="AB31" s="102" t="e">
        <f ca="true">+IF(AND(ISNUMBER(OFFSET('Sanitation Data'!$E$6,0,10*ROW('Sanitation Data'!E25))),'Data Summary'!CQ31="Yes"),OFFSET('Sanitation Data'!$E$6,0,10*ROW('Sanitation Data'!E25)),NA())</f>
        <v>#N/A</v>
      </c>
      <c r="AC31" s="102" t="e">
        <f ca="true">+IF(AND(ISNUMBER(OFFSET('Sanitation Data'!$E$10,0,10*ROW('Sanitation Data'!E25))),'Data Summary'!CR31="Yes"),OFFSET('Sanitation Data'!$E$10,0,10*ROW('Sanitation Data'!E25)),NA())</f>
        <v>#N/A</v>
      </c>
      <c r="AD31" s="102" t="e">
        <f ca="true">+IF(AND(ISNUMBER(OFFSET('Sanitation Data'!$E$11,0,10*ROW('Sanitation Data'!E25))),'Data Summary'!CS31="Yes"),OFFSET('Sanitation Data'!$E$11,0,10*ROW('Sanitation Data'!E25)),NA())</f>
        <v>#N/A</v>
      </c>
      <c r="AE31" s="102" t="e">
        <f ca="true">+IF(AND(ISNUMBER(OFFSET('Sanitation Data'!$E$12,0,10*ROW('Sanitation Data'!E25))),'Data Summary'!CT31="Yes"),OFFSET('Sanitation Data'!$E$12,0,10*ROW('Sanitation Data'!E25)),NA())</f>
        <v>#N/A</v>
      </c>
      <c r="AF31" s="102" t="e">
        <f ca="true">+IF(AND(ISNUMBER(OFFSET('Sanitation Data'!$F$4,0,10*ROW('Sanitation Data'!F25))),'Data Summary'!CU31="Yes"),100-OFFSET('Sanitation Data'!$F$4,0,10*ROW('Sanitation Data'!F25)),NA())</f>
        <v>#N/A</v>
      </c>
      <c r="AG31" s="102" t="e">
        <f ca="true">+IF(AND(ISNUMBER(OFFSET('Sanitation Data'!$F$6,0,10*ROW('Sanitation Data'!F25))),'Data Summary'!CV31="Yes"),OFFSET('Sanitation Data'!$F$6,0,10*ROW('Sanitation Data'!F25)),NA())</f>
        <v>#N/A</v>
      </c>
      <c r="AH31" s="102" t="e">
        <f ca="true">+IF(AND(ISNUMBER(OFFSET('Sanitation Data'!$F$10,0,10*ROW('Sanitation Data'!F25))),'Data Summary'!CW31="Yes"),OFFSET('Sanitation Data'!$F$10,0,10*ROW('Sanitation Data'!F25)),NA())</f>
        <v>#N/A</v>
      </c>
      <c r="AI31" s="102" t="e">
        <f ca="true">+IF(AND(ISNUMBER(OFFSET('Sanitation Data'!$F$11,0,10*ROW('Sanitation Data'!F25))),'Data Summary'!CX31="Yes"),OFFSET('Sanitation Data'!$F$11,0,10*ROW('Sanitation Data'!F25)),NA())</f>
        <v>#N/A</v>
      </c>
      <c r="AJ31" s="102" t="e">
        <f ca="true">+IF(AND(ISNUMBER(OFFSET('Sanitation Data'!$F$12,0,10*ROW('Sanitation Data'!F25))),'Data Summary'!CY31="Yes"),OFFSET('Sanitation Data'!$F$12,0,10*ROW('Sanitation Data'!F25)),NA())</f>
        <v>#N/A</v>
      </c>
      <c r="AK31" s="102" t="e">
        <f ca="true">+IF(AND(ISNUMBER(OFFSET('Sanitation Data'!$G$4,0,10*ROW('Sanitation Data'!G25))),'Data Summary'!CZ31="Yes"),100-OFFSET('Sanitation Data'!$G$4,0,10*ROW('Sanitation Data'!G25)),NA())</f>
        <v>#N/A</v>
      </c>
      <c r="AL31" s="102" t="e">
        <f ca="true">+IF(AND(ISNUMBER(OFFSET('Sanitation Data'!$G$6,0,10*ROW('Sanitation Data'!G25))),'Data Summary'!DA31="Yes"),OFFSET('Sanitation Data'!$G$6,0,10*ROW('Sanitation Data'!G25)),NA())</f>
        <v>#N/A</v>
      </c>
      <c r="AM31" s="102" t="e">
        <f ca="true">+IF(AND(ISNUMBER(OFFSET('Sanitation Data'!$G$10,0,10*ROW('Sanitation Data'!G25))),'Data Summary'!DB31="Yes"),OFFSET('Sanitation Data'!$G$10,0,10*ROW('Sanitation Data'!G25)),NA())</f>
        <v>#N/A</v>
      </c>
      <c r="AN31" s="102" t="e">
        <f ca="true">+IF(AND(ISNUMBER(OFFSET('Sanitation Data'!$G$11,0,10*ROW('Sanitation Data'!G25))),'Data Summary'!DC31="Yes"),OFFSET('Sanitation Data'!$G$11,0,10*ROW('Sanitation Data'!G25)),NA())</f>
        <v>#N/A</v>
      </c>
      <c r="AO31" s="102" t="e">
        <f ca="true">+IF(AND(ISNUMBER(OFFSET('Sanitation Data'!$G$12,0,10*ROW('Sanitation Data'!G25))),'Data Summary'!DD31="Yes"),OFFSET('Sanitation Data'!$G$12,0,10*ROW('Sanitation Data'!G25)),NA())</f>
        <v>#N/A</v>
      </c>
      <c r="AP31" s="102" t="e">
        <f ca="true">+IF(AND(ISNUMBER(OFFSET('Sanitation Data'!$H$4,0,10*ROW('Sanitation Data'!H25))),'Data Summary'!DE31="Yes"),100-OFFSET('Sanitation Data'!$H$4,0,10*ROW('Sanitation Data'!H25)),NA())</f>
        <v>#N/A</v>
      </c>
      <c r="AQ31" s="102" t="e">
        <f ca="true">+IF(AND(ISNUMBER(OFFSET('Sanitation Data'!$H$6,0,10*ROW('Sanitation Data'!H25))),'Data Summary'!DF31="Yes"),OFFSET('Sanitation Data'!$H$6,0,10*ROW('Sanitation Data'!H25)),NA())</f>
        <v>#N/A</v>
      </c>
      <c r="AR31" s="102" t="e">
        <f ca="true">+IF(AND(ISNUMBER(OFFSET('Sanitation Data'!$H$10,0,10*ROW('Sanitation Data'!H25))),'Data Summary'!DG31="Yes"),OFFSET('Sanitation Data'!$H$10,0,10*ROW('Sanitation Data'!H25)),NA())</f>
        <v>#N/A</v>
      </c>
      <c r="AS31" s="102" t="e">
        <f ca="true">+IF(AND(ISNUMBER(OFFSET('Sanitation Data'!$H$11,0,10*ROW('Sanitation Data'!H25))),'Data Summary'!DH31="Yes"),OFFSET('Sanitation Data'!$H$11,0,10*ROW('Sanitation Data'!H25)),NA())</f>
        <v>#N/A</v>
      </c>
      <c r="AT31" s="102" t="e">
        <f ca="true">+IF(AND(ISNUMBER(OFFSET('Sanitation Data'!$H$12,0,10*ROW('Sanitation Data'!H25))),'Data Summary'!DI31="Yes"),OFFSET('Sanitation Data'!$H$12,0,10*ROW('Sanitation Data'!H25)),NA())</f>
        <v>#N/A</v>
      </c>
      <c r="AU31" s="102" t="e">
        <f ca="true">+IF(AND(ISNUMBER(OFFSET('Sanitation Data'!$I$4,0,10*ROW('Sanitation Data'!I25))),'Data Summary'!DJ31="Yes"),100-OFFSET('Sanitation Data'!$I$4,0,10*ROW('Sanitation Data'!I25)),NA())</f>
        <v>#N/A</v>
      </c>
      <c r="AV31" s="102" t="e">
        <f ca="true">+IF(AND(ISNUMBER(OFFSET('Sanitation Data'!$I$6,0,10*ROW('Sanitation Data'!I25))),'Data Summary'!DK31="Yes"),OFFSET('Sanitation Data'!$I$6,0,10*ROW('Sanitation Data'!I25)),NA())</f>
        <v>#N/A</v>
      </c>
      <c r="AW31" s="102" t="e">
        <f ca="true">+IF(AND(ISNUMBER(OFFSET('Sanitation Data'!$I$10,0,10*ROW('Sanitation Data'!I25))),'Data Summary'!DL31="Yes"),OFFSET('Sanitation Data'!$I$10,0,10*ROW('Sanitation Data'!I25)),NA())</f>
        <v>#N/A</v>
      </c>
      <c r="AX31" s="102" t="e">
        <f ca="true">+IF(AND(ISNUMBER(OFFSET('Sanitation Data'!$I$11,0,10*ROW('Sanitation Data'!I25))),'Data Summary'!DM31="Yes"),OFFSET('Sanitation Data'!$I$11,0,10*ROW('Sanitation Data'!I25)),NA())</f>
        <v>#N/A</v>
      </c>
      <c r="AY31" s="102" t="e">
        <f ca="true">+IF(AND(ISNUMBER(OFFSET('Sanitation Data'!$I$12,0,10*ROW('Sanitation Data'!I25))),'Data Summary'!DN31="Yes"),OFFSET('Sanitation Data'!$I$12,0,10*ROW('Sanitation Data'!I25)),NA())</f>
        <v>#N/A</v>
      </c>
      <c r="AZ31" s="103" t="e">
        <f ca="true">+IF(AND(ISNUMBER(OFFSET('Hygiene Data'!$D$5,0,10*ROW('Hygiene Data'!D25))),'Data Summary'!DO31="Yes"),OFFSET('Hygiene Data'!$D$5,0,10*ROW('Hygiene Data'!D25)),NA())</f>
        <v>#N/A</v>
      </c>
      <c r="BA31" s="103" t="e">
        <f ca="true">+IF(AND(ISNUMBER(OFFSET('Hygiene Data'!$D$7,0,10*ROW('Hygiene Data'!D25))),'Data Summary'!DP31="Yes"),OFFSET('Hygiene Data'!$D$7,0,10*ROW('Hygiene Data'!D25)),NA())</f>
        <v>#N/A</v>
      </c>
      <c r="BB31" s="103" t="e">
        <f ca="true">+IF(AND(ISNUMBER(OFFSET('Hygiene Data'!$D$9,0,10*ROW('Hygiene Data'!D25))),'Data Summary'!DQ31="Yes"),OFFSET('Hygiene Data'!$D$9,0,10*ROW('Hygiene Data'!D25)),NA())</f>
        <v>#N/A</v>
      </c>
      <c r="BC31" s="103" t="e">
        <f ca="true">+IF(AND(ISNUMBER(OFFSET('Hygiene Data'!$E$5,0,10*ROW('Hygiene Data'!E25))),'Data Summary'!DR31="Yes"),OFFSET('Hygiene Data'!$E$5,0,10*ROW('Hygiene Data'!E25)),NA())</f>
        <v>#N/A</v>
      </c>
      <c r="BD31" s="103" t="e">
        <f ca="true">+IF(AND(ISNUMBER(OFFSET('Hygiene Data'!$E$7,0,10*ROW('Hygiene Data'!E25))),'Data Summary'!DS31="Yes"),OFFSET('Hygiene Data'!$E$7,0,10*ROW('Hygiene Data'!E25)),NA())</f>
        <v>#N/A</v>
      </c>
      <c r="BE31" s="103" t="e">
        <f ca="true">+IF(AND(ISNUMBER(OFFSET('Hygiene Data'!$E$9,0,10*ROW('Hygiene Data'!E25))),'Data Summary'!DT31="Yes"),OFFSET('Hygiene Data'!$E$9,0,10*ROW('Hygiene Data'!E25)),NA())</f>
        <v>#N/A</v>
      </c>
      <c r="BF31" s="103" t="e">
        <f ca="true">+IF(AND(ISNUMBER(OFFSET('Hygiene Data'!$F$5,0,10*ROW('Hygiene Data'!F25))),'Data Summary'!DU31="Yes"),OFFSET('Hygiene Data'!$F$5,0,10*ROW('Hygiene Data'!F25)),NA())</f>
        <v>#N/A</v>
      </c>
      <c r="BG31" s="103" t="e">
        <f ca="true">+IF(AND(ISNUMBER(OFFSET('Hygiene Data'!$F$7,0,10*ROW('Hygiene Data'!F25))),'Data Summary'!DV31="Yes"),OFFSET('Hygiene Data'!$F$7,0,10*ROW('Hygiene Data'!F25)),NA())</f>
        <v>#N/A</v>
      </c>
      <c r="BH31" s="103" t="e">
        <f ca="true">+IF(AND(ISNUMBER(OFFSET('Hygiene Data'!$F$9,0,10*ROW('Hygiene Data'!F25))),'Data Summary'!DW31="Yes"),OFFSET('Hygiene Data'!$F$9,0,10*ROW('Hygiene Data'!F25)),NA())</f>
        <v>#N/A</v>
      </c>
      <c r="BI31" s="103" t="e">
        <f ca="true">+IF(AND(ISNUMBER(OFFSET('Hygiene Data'!$G$5,0,10*ROW('Hygiene Data'!G25))),'Data Summary'!DX31="Yes"),OFFSET('Hygiene Data'!$G$5,0,10*ROW('Hygiene Data'!G25)),NA())</f>
        <v>#N/A</v>
      </c>
      <c r="BJ31" s="103" t="e">
        <f ca="true">+IF(AND(ISNUMBER(OFFSET('Hygiene Data'!$G$7,0,10*ROW('Hygiene Data'!G25))),'Data Summary'!DY31="Yes"),OFFSET('Hygiene Data'!$G$7,0,10*ROW('Hygiene Data'!G25)),NA())</f>
        <v>#N/A</v>
      </c>
      <c r="BK31" s="103" t="e">
        <f ca="true">+IF(AND(ISNUMBER(OFFSET('Hygiene Data'!$G$9,0,10*ROW('Hygiene Data'!G25))),'Data Summary'!DZ31="Yes"),OFFSET('Hygiene Data'!$G$9,0,10*ROW('Hygiene Data'!G25)),NA())</f>
        <v>#N/A</v>
      </c>
      <c r="BL31" s="103" t="e">
        <f ca="true">+IF(AND(ISNUMBER(OFFSET('Hygiene Data'!$H$5,0,10*ROW('Hygiene Data'!H25))),'Data Summary'!EA31="Yes"),OFFSET('Hygiene Data'!$H$5,0,10*ROW('Hygiene Data'!H25)),NA())</f>
        <v>#N/A</v>
      </c>
      <c r="BM31" s="103" t="e">
        <f ca="true">+IF(AND(ISNUMBER(OFFSET('Hygiene Data'!$H$7,0,10*ROW('Hygiene Data'!H25))),'Data Summary'!EB31="Yes"),OFFSET('Hygiene Data'!$H$7,0,10*ROW('Hygiene Data'!H25)),NA())</f>
        <v>#N/A</v>
      </c>
      <c r="BN31" s="103" t="e">
        <f ca="true">+IF(AND(ISNUMBER(OFFSET('Hygiene Data'!$H$9,0,10*ROW('Hygiene Data'!H25))),'Data Summary'!EC31="Yes"),OFFSET('Hygiene Data'!$H$9,0,10*ROW('Hygiene Data'!H25)),NA())</f>
        <v>#N/A</v>
      </c>
      <c r="BO31" s="103" t="e">
        <f ca="true">+IF(AND(ISNUMBER(OFFSET('Hygiene Data'!$I$5,0,10*ROW('Hygiene Data'!I25))),'Data Summary'!ED31="Yes"),OFFSET('Hygiene Data'!$I$5,0,10*ROW('Hygiene Data'!I25)),NA())</f>
        <v>#N/A</v>
      </c>
      <c r="BP31" s="103" t="e">
        <f ca="true">+IF(AND(ISNUMBER(OFFSET('Hygiene Data'!$I$7,0,10*ROW('Hygiene Data'!I25))),'Data Summary'!EE31="Yes"),OFFSET('Hygiene Data'!$I$7,0,10*ROW('Hygiene Data'!I25)),NA())</f>
        <v>#N/A</v>
      </c>
      <c r="BQ31" s="103" t="e">
        <f ca="true">+IF(AND(ISNUMBER(OFFSET('Hygiene Data'!$I$9,0,10*ROW('Hygiene Data'!I25))),'Data Summary'!EF31="Yes"),OFFSET('Hygiene Data'!$I$9,0,10*ROW('Hygiene Data'!I25)),NA())</f>
        <v>#N/A</v>
      </c>
    </row>
    <row xmlns:x14ac="http://schemas.microsoft.com/office/spreadsheetml/2009/9/ac" r="32" x14ac:dyDescent="0.2">
      <c r="A32" s="355" t="e">
        <f ca="true">+RIGHT('Data Summary'!A32,LEN('Data Summary'!A32)-9)</f>
        <v>#VALUE!</v>
      </c>
      <c r="B32" s="38" t="str">
        <f ca="true">+IF(ISTEXT('Data Summary'!B32),'Data Summary'!B32,"")</f>
        <v/>
      </c>
      <c r="C32" s="354" t="e">
        <f ca="true">+VALUE('Data Summary'!C32)</f>
        <v>#VALUE!</v>
      </c>
      <c r="D32" s="101" t="e">
        <f ca="true">+IF(AND(ISNUMBER(OFFSET('Water Data'!$D$4,0,10*ROW('Water Data'!D26))),'Data Summary'!BS32="Yes"),100-OFFSET('Water Data'!$D$4,0,10*ROW('Water Data'!D26)),NA())</f>
        <v>#N/A</v>
      </c>
      <c r="E32" s="101" t="e">
        <f ca="true">+IF(AND(ISNUMBER(OFFSET('Water Data'!$D$6,0,10*ROW('Water Data'!D26))),'Data Summary'!BT32="Yes"),OFFSET('Water Data'!$D$6,0,10*ROW('Water Data'!D26)),NA())</f>
        <v>#N/A</v>
      </c>
      <c r="F32" s="101" t="e">
        <f ca="true">+IF(AND(ISNUMBER(OFFSET('Water Data'!$D$9,0,10*ROW('Water Data'!D26))),'Data Summary'!BU32="Yes"),OFFSET('Water Data'!$D$9,0,10*ROW('Water Data'!D26)),NA())</f>
        <v>#N/A</v>
      </c>
      <c r="G32" s="101" t="e">
        <f ca="true">+IF(AND(ISNUMBER(OFFSET('Water Data'!$E$4,0,10*ROW('Water Data'!E26))),'Data Summary'!BV32="Yes"),100-OFFSET('Water Data'!$E$4,0,10*ROW('Water Data'!E26)),NA())</f>
        <v>#N/A</v>
      </c>
      <c r="H32" s="101" t="e">
        <f ca="true">+IF(AND(ISNUMBER(OFFSET('Water Data'!$E$6,0,10*ROW('Water Data'!E26))),'Data Summary'!BW32="Yes"),OFFSET('Water Data'!$E$6,0,10*ROW('Water Data'!E26)),NA())</f>
        <v>#N/A</v>
      </c>
      <c r="I32" s="101" t="e">
        <f ca="true">+IF(AND(ISNUMBER(OFFSET('Water Data'!$E$9,0,10*ROW('Water Data'!E26))),'Data Summary'!BX32="Yes"),OFFSET('Water Data'!$E$9,0,10*ROW('Water Data'!E26)),NA())</f>
        <v>#N/A</v>
      </c>
      <c r="J32" s="101" t="e">
        <f ca="true">+IF(AND(ISNUMBER(OFFSET('Water Data'!$F$4,0,10*ROW('Water Data'!F26))),'Data Summary'!BY32="Yes"),100-OFFSET('Water Data'!$F$4,0,10*ROW('Water Data'!F26)),NA())</f>
        <v>#N/A</v>
      </c>
      <c r="K32" s="101" t="e">
        <f ca="true">+IF(AND(ISNUMBER(OFFSET('Water Data'!$F$6,0,10*ROW('Water Data'!F26))),'Data Summary'!BZ32="Yes"),OFFSET('Water Data'!$F$6,0,10*ROW('Water Data'!F26)),NA())</f>
        <v>#N/A</v>
      </c>
      <c r="L32" s="101" t="e">
        <f ca="true">+IF(AND(ISNUMBER(OFFSET('Water Data'!$F$9,0,10*ROW('Water Data'!F26))),'Data Summary'!CA32="Yes"),OFFSET('Water Data'!$F$9,0,10*ROW('Water Data'!F26)),NA())</f>
        <v>#N/A</v>
      </c>
      <c r="M32" s="101" t="e">
        <f ca="true">+IF(AND(ISNUMBER(OFFSET('Water Data'!$G$4,0,10*ROW('Water Data'!G26))),'Data Summary'!CB32="Yes"),100-OFFSET('Water Data'!$G$4,0,10*ROW('Water Data'!G26)),NA())</f>
        <v>#N/A</v>
      </c>
      <c r="N32" s="101" t="e">
        <f ca="true">+IF(AND(ISNUMBER(OFFSET('Water Data'!$G$6,0,10*ROW('Water Data'!G26))),'Data Summary'!CC32="Yes"),OFFSET('Water Data'!$G$6,0,10*ROW('Water Data'!G26)),NA())</f>
        <v>#N/A</v>
      </c>
      <c r="O32" s="101" t="e">
        <f ca="true">+IF(AND(ISNUMBER(OFFSET('Water Data'!$G$9,0,10*ROW('Water Data'!G26))),'Data Summary'!CD32="Yes"),OFFSET('Water Data'!$G$9,0,10*ROW('Water Data'!G26)),NA())</f>
        <v>#N/A</v>
      </c>
      <c r="P32" s="101" t="e">
        <f ca="true">+IF(AND(ISNUMBER(OFFSET('Water Data'!$H$4,0,10*ROW('Water Data'!H26))),'Data Summary'!CE32="Yes"),100-OFFSET('Water Data'!$H$4,0,10*ROW('Water Data'!H26)),NA())</f>
        <v>#N/A</v>
      </c>
      <c r="Q32" s="101" t="e">
        <f ca="true">+IF(AND(ISNUMBER(OFFSET('Water Data'!$H$6,0,10*ROW('Water Data'!H26))),'Data Summary'!CF32="Yes"),OFFSET('Water Data'!$H$6,0,10*ROW('Water Data'!H26)),NA())</f>
        <v>#N/A</v>
      </c>
      <c r="R32" s="101" t="e">
        <f ca="true">+IF(AND(ISNUMBER(OFFSET('Water Data'!$H$9,0,10*ROW('Water Data'!H26))),'Data Summary'!CG32="Yes"),OFFSET('Water Data'!$H$9,0,10*ROW('Water Data'!H26)),NA())</f>
        <v>#N/A</v>
      </c>
      <c r="S32" s="101" t="e">
        <f ca="true">+IF(AND(ISNUMBER(OFFSET('Water Data'!$I$4,0,10*ROW('Water Data'!I26))),'Data Summary'!CH32="Yes"),100-OFFSET('Water Data'!$I$4,0,10*ROW('Water Data'!I26)),NA())</f>
        <v>#N/A</v>
      </c>
      <c r="T32" s="101" t="e">
        <f ca="true">+IF(AND(ISNUMBER(OFFSET('Water Data'!$I$6,0,10*ROW('Water Data'!I26))),'Data Summary'!CI32="Yes"),OFFSET('Water Data'!$I$6,0,10*ROW('Water Data'!I26)),NA())</f>
        <v>#N/A</v>
      </c>
      <c r="U32" s="101" t="e">
        <f ca="true">+IF(AND(ISNUMBER(OFFSET('Water Data'!$I$9,0,10*ROW('Water Data'!I26))),'Data Summary'!CJ32="Yes"),OFFSET('Water Data'!$I$9,0,10*ROW('Water Data'!I26)),NA())</f>
        <v>#N/A</v>
      </c>
      <c r="V32" s="102" t="e">
        <f ca="true">+IF(AND(ISNUMBER(OFFSET('Sanitation Data'!$D$4,0,10*ROW('Sanitation Data'!D26))),'Data Summary'!CK32="Yes"),100-OFFSET('Sanitation Data'!$D$4,0,10*ROW('Sanitation Data'!D26)),NA())</f>
        <v>#N/A</v>
      </c>
      <c r="W32" s="102" t="e">
        <f ca="true">+IF(AND(ISNUMBER(OFFSET('Sanitation Data'!$D$6,0,10*ROW('Sanitation Data'!D26))),'Data Summary'!CL32="Yes"),OFFSET('Sanitation Data'!$D$6,0,10*ROW('Sanitation Data'!D26)),NA())</f>
        <v>#N/A</v>
      </c>
      <c r="X32" s="102" t="e">
        <f ca="true">+IF(AND(ISNUMBER(OFFSET('Sanitation Data'!$D$10,0,10*ROW('Sanitation Data'!D26))),'Data Summary'!CM32="Yes"),OFFSET('Sanitation Data'!$D$10,0,10*ROW('Sanitation Data'!D26)),NA())</f>
        <v>#N/A</v>
      </c>
      <c r="Y32" s="102" t="e">
        <f ca="true">+IF(AND(ISNUMBER(OFFSET('Sanitation Data'!$D$11,0,10*ROW('Sanitation Data'!D26))),'Data Summary'!CN32="Yes"),OFFSET('Sanitation Data'!$D$11,0,10*ROW('Sanitation Data'!D26)),NA())</f>
        <v>#N/A</v>
      </c>
      <c r="Z32" s="102" t="e">
        <f ca="true">+IF(AND(ISNUMBER(OFFSET('Sanitation Data'!$D$12,0,10*ROW('Sanitation Data'!D26))),'Data Summary'!CO32="Yes"),OFFSET('Sanitation Data'!$D$12,0,10*ROW('Sanitation Data'!D26)),NA())</f>
        <v>#N/A</v>
      </c>
      <c r="AA32" s="102" t="e">
        <f ca="true">+IF(AND(ISNUMBER(OFFSET('Sanitation Data'!$E$4,0,10*ROW('Sanitation Data'!E26))),'Data Summary'!CP32="Yes"),100-OFFSET('Sanitation Data'!$E$4,0,10*ROW('Sanitation Data'!E26)),NA())</f>
        <v>#N/A</v>
      </c>
      <c r="AB32" s="102" t="e">
        <f ca="true">+IF(AND(ISNUMBER(OFFSET('Sanitation Data'!$E$6,0,10*ROW('Sanitation Data'!E26))),'Data Summary'!CQ32="Yes"),OFFSET('Sanitation Data'!$E$6,0,10*ROW('Sanitation Data'!E26)),NA())</f>
        <v>#N/A</v>
      </c>
      <c r="AC32" s="102" t="e">
        <f ca="true">+IF(AND(ISNUMBER(OFFSET('Sanitation Data'!$E$10,0,10*ROW('Sanitation Data'!E26))),'Data Summary'!CR32="Yes"),OFFSET('Sanitation Data'!$E$10,0,10*ROW('Sanitation Data'!E26)),NA())</f>
        <v>#N/A</v>
      </c>
      <c r="AD32" s="102" t="e">
        <f ca="true">+IF(AND(ISNUMBER(OFFSET('Sanitation Data'!$E$11,0,10*ROW('Sanitation Data'!E26))),'Data Summary'!CS32="Yes"),OFFSET('Sanitation Data'!$E$11,0,10*ROW('Sanitation Data'!E26)),NA())</f>
        <v>#N/A</v>
      </c>
      <c r="AE32" s="102" t="e">
        <f ca="true">+IF(AND(ISNUMBER(OFFSET('Sanitation Data'!$E$12,0,10*ROW('Sanitation Data'!E26))),'Data Summary'!CT32="Yes"),OFFSET('Sanitation Data'!$E$12,0,10*ROW('Sanitation Data'!E26)),NA())</f>
        <v>#N/A</v>
      </c>
      <c r="AF32" s="102" t="e">
        <f ca="true">+IF(AND(ISNUMBER(OFFSET('Sanitation Data'!$F$4,0,10*ROW('Sanitation Data'!F26))),'Data Summary'!CU32="Yes"),100-OFFSET('Sanitation Data'!$F$4,0,10*ROW('Sanitation Data'!F26)),NA())</f>
        <v>#N/A</v>
      </c>
      <c r="AG32" s="102" t="e">
        <f ca="true">+IF(AND(ISNUMBER(OFFSET('Sanitation Data'!$F$6,0,10*ROW('Sanitation Data'!F26))),'Data Summary'!CV32="Yes"),OFFSET('Sanitation Data'!$F$6,0,10*ROW('Sanitation Data'!F26)),NA())</f>
        <v>#N/A</v>
      </c>
      <c r="AH32" s="102" t="e">
        <f ca="true">+IF(AND(ISNUMBER(OFFSET('Sanitation Data'!$F$10,0,10*ROW('Sanitation Data'!F26))),'Data Summary'!CW32="Yes"),OFFSET('Sanitation Data'!$F$10,0,10*ROW('Sanitation Data'!F26)),NA())</f>
        <v>#N/A</v>
      </c>
      <c r="AI32" s="102" t="e">
        <f ca="true">+IF(AND(ISNUMBER(OFFSET('Sanitation Data'!$F$11,0,10*ROW('Sanitation Data'!F26))),'Data Summary'!CX32="Yes"),OFFSET('Sanitation Data'!$F$11,0,10*ROW('Sanitation Data'!F26)),NA())</f>
        <v>#N/A</v>
      </c>
      <c r="AJ32" s="102" t="e">
        <f ca="true">+IF(AND(ISNUMBER(OFFSET('Sanitation Data'!$F$12,0,10*ROW('Sanitation Data'!F26))),'Data Summary'!CY32="Yes"),OFFSET('Sanitation Data'!$F$12,0,10*ROW('Sanitation Data'!F26)),NA())</f>
        <v>#N/A</v>
      </c>
      <c r="AK32" s="102" t="e">
        <f ca="true">+IF(AND(ISNUMBER(OFFSET('Sanitation Data'!$G$4,0,10*ROW('Sanitation Data'!G26))),'Data Summary'!CZ32="Yes"),100-OFFSET('Sanitation Data'!$G$4,0,10*ROW('Sanitation Data'!G26)),NA())</f>
        <v>#N/A</v>
      </c>
      <c r="AL32" s="102" t="e">
        <f ca="true">+IF(AND(ISNUMBER(OFFSET('Sanitation Data'!$G$6,0,10*ROW('Sanitation Data'!G26))),'Data Summary'!DA32="Yes"),OFFSET('Sanitation Data'!$G$6,0,10*ROW('Sanitation Data'!G26)),NA())</f>
        <v>#N/A</v>
      </c>
      <c r="AM32" s="102" t="e">
        <f ca="true">+IF(AND(ISNUMBER(OFFSET('Sanitation Data'!$G$10,0,10*ROW('Sanitation Data'!G26))),'Data Summary'!DB32="Yes"),OFFSET('Sanitation Data'!$G$10,0,10*ROW('Sanitation Data'!G26)),NA())</f>
        <v>#N/A</v>
      </c>
      <c r="AN32" s="102" t="e">
        <f ca="true">+IF(AND(ISNUMBER(OFFSET('Sanitation Data'!$G$11,0,10*ROW('Sanitation Data'!G26))),'Data Summary'!DC32="Yes"),OFFSET('Sanitation Data'!$G$11,0,10*ROW('Sanitation Data'!G26)),NA())</f>
        <v>#N/A</v>
      </c>
      <c r="AO32" s="102" t="e">
        <f ca="true">+IF(AND(ISNUMBER(OFFSET('Sanitation Data'!$G$12,0,10*ROW('Sanitation Data'!G26))),'Data Summary'!DD32="Yes"),OFFSET('Sanitation Data'!$G$12,0,10*ROW('Sanitation Data'!G26)),NA())</f>
        <v>#N/A</v>
      </c>
      <c r="AP32" s="102" t="e">
        <f ca="true">+IF(AND(ISNUMBER(OFFSET('Sanitation Data'!$H$4,0,10*ROW('Sanitation Data'!H26))),'Data Summary'!DE32="Yes"),100-OFFSET('Sanitation Data'!$H$4,0,10*ROW('Sanitation Data'!H26)),NA())</f>
        <v>#N/A</v>
      </c>
      <c r="AQ32" s="102" t="e">
        <f ca="true">+IF(AND(ISNUMBER(OFFSET('Sanitation Data'!$H$6,0,10*ROW('Sanitation Data'!H26))),'Data Summary'!DF32="Yes"),OFFSET('Sanitation Data'!$H$6,0,10*ROW('Sanitation Data'!H26)),NA())</f>
        <v>#N/A</v>
      </c>
      <c r="AR32" s="102" t="e">
        <f ca="true">+IF(AND(ISNUMBER(OFFSET('Sanitation Data'!$H$10,0,10*ROW('Sanitation Data'!H26))),'Data Summary'!DG32="Yes"),OFFSET('Sanitation Data'!$H$10,0,10*ROW('Sanitation Data'!H26)),NA())</f>
        <v>#N/A</v>
      </c>
      <c r="AS32" s="102" t="e">
        <f ca="true">+IF(AND(ISNUMBER(OFFSET('Sanitation Data'!$H$11,0,10*ROW('Sanitation Data'!H26))),'Data Summary'!DH32="Yes"),OFFSET('Sanitation Data'!$H$11,0,10*ROW('Sanitation Data'!H26)),NA())</f>
        <v>#N/A</v>
      </c>
      <c r="AT32" s="102" t="e">
        <f ca="true">+IF(AND(ISNUMBER(OFFSET('Sanitation Data'!$H$12,0,10*ROW('Sanitation Data'!H26))),'Data Summary'!DI32="Yes"),OFFSET('Sanitation Data'!$H$12,0,10*ROW('Sanitation Data'!H26)),NA())</f>
        <v>#N/A</v>
      </c>
      <c r="AU32" s="102" t="e">
        <f ca="true">+IF(AND(ISNUMBER(OFFSET('Sanitation Data'!$I$4,0,10*ROW('Sanitation Data'!I26))),'Data Summary'!DJ32="Yes"),100-OFFSET('Sanitation Data'!$I$4,0,10*ROW('Sanitation Data'!I26)),NA())</f>
        <v>#N/A</v>
      </c>
      <c r="AV32" s="102" t="e">
        <f ca="true">+IF(AND(ISNUMBER(OFFSET('Sanitation Data'!$I$6,0,10*ROW('Sanitation Data'!I26))),'Data Summary'!DK32="Yes"),OFFSET('Sanitation Data'!$I$6,0,10*ROW('Sanitation Data'!I26)),NA())</f>
        <v>#N/A</v>
      </c>
      <c r="AW32" s="102" t="e">
        <f ca="true">+IF(AND(ISNUMBER(OFFSET('Sanitation Data'!$I$10,0,10*ROW('Sanitation Data'!I26))),'Data Summary'!DL32="Yes"),OFFSET('Sanitation Data'!$I$10,0,10*ROW('Sanitation Data'!I26)),NA())</f>
        <v>#N/A</v>
      </c>
      <c r="AX32" s="102" t="e">
        <f ca="true">+IF(AND(ISNUMBER(OFFSET('Sanitation Data'!$I$11,0,10*ROW('Sanitation Data'!I26))),'Data Summary'!DM32="Yes"),OFFSET('Sanitation Data'!$I$11,0,10*ROW('Sanitation Data'!I26)),NA())</f>
        <v>#N/A</v>
      </c>
      <c r="AY32" s="102" t="e">
        <f ca="true">+IF(AND(ISNUMBER(OFFSET('Sanitation Data'!$I$12,0,10*ROW('Sanitation Data'!I26))),'Data Summary'!DN32="Yes"),OFFSET('Sanitation Data'!$I$12,0,10*ROW('Sanitation Data'!I26)),NA())</f>
        <v>#N/A</v>
      </c>
      <c r="AZ32" s="103" t="e">
        <f ca="true">+IF(AND(ISNUMBER(OFFSET('Hygiene Data'!$D$5,0,10*ROW('Hygiene Data'!D26))),'Data Summary'!DO32="Yes"),OFFSET('Hygiene Data'!$D$5,0,10*ROW('Hygiene Data'!D26)),NA())</f>
        <v>#N/A</v>
      </c>
      <c r="BA32" s="103" t="e">
        <f ca="true">+IF(AND(ISNUMBER(OFFSET('Hygiene Data'!$D$7,0,10*ROW('Hygiene Data'!D26))),'Data Summary'!DP32="Yes"),OFFSET('Hygiene Data'!$D$7,0,10*ROW('Hygiene Data'!D26)),NA())</f>
        <v>#N/A</v>
      </c>
      <c r="BB32" s="103" t="e">
        <f ca="true">+IF(AND(ISNUMBER(OFFSET('Hygiene Data'!$D$9,0,10*ROW('Hygiene Data'!D26))),'Data Summary'!DQ32="Yes"),OFFSET('Hygiene Data'!$D$9,0,10*ROW('Hygiene Data'!D26)),NA())</f>
        <v>#N/A</v>
      </c>
      <c r="BC32" s="103" t="e">
        <f ca="true">+IF(AND(ISNUMBER(OFFSET('Hygiene Data'!$E$5,0,10*ROW('Hygiene Data'!E26))),'Data Summary'!DR32="Yes"),OFFSET('Hygiene Data'!$E$5,0,10*ROW('Hygiene Data'!E26)),NA())</f>
        <v>#N/A</v>
      </c>
      <c r="BD32" s="103" t="e">
        <f ca="true">+IF(AND(ISNUMBER(OFFSET('Hygiene Data'!$E$7,0,10*ROW('Hygiene Data'!E26))),'Data Summary'!DS32="Yes"),OFFSET('Hygiene Data'!$E$7,0,10*ROW('Hygiene Data'!E26)),NA())</f>
        <v>#N/A</v>
      </c>
      <c r="BE32" s="103" t="e">
        <f ca="true">+IF(AND(ISNUMBER(OFFSET('Hygiene Data'!$E$9,0,10*ROW('Hygiene Data'!E26))),'Data Summary'!DT32="Yes"),OFFSET('Hygiene Data'!$E$9,0,10*ROW('Hygiene Data'!E26)),NA())</f>
        <v>#N/A</v>
      </c>
      <c r="BF32" s="103" t="e">
        <f ca="true">+IF(AND(ISNUMBER(OFFSET('Hygiene Data'!$F$5,0,10*ROW('Hygiene Data'!F26))),'Data Summary'!DU32="Yes"),OFFSET('Hygiene Data'!$F$5,0,10*ROW('Hygiene Data'!F26)),NA())</f>
        <v>#N/A</v>
      </c>
      <c r="BG32" s="103" t="e">
        <f ca="true">+IF(AND(ISNUMBER(OFFSET('Hygiene Data'!$F$7,0,10*ROW('Hygiene Data'!F26))),'Data Summary'!DV32="Yes"),OFFSET('Hygiene Data'!$F$7,0,10*ROW('Hygiene Data'!F26)),NA())</f>
        <v>#N/A</v>
      </c>
      <c r="BH32" s="103" t="e">
        <f ca="true">+IF(AND(ISNUMBER(OFFSET('Hygiene Data'!$F$9,0,10*ROW('Hygiene Data'!F26))),'Data Summary'!DW32="Yes"),OFFSET('Hygiene Data'!$F$9,0,10*ROW('Hygiene Data'!F26)),NA())</f>
        <v>#N/A</v>
      </c>
      <c r="BI32" s="103" t="e">
        <f ca="true">+IF(AND(ISNUMBER(OFFSET('Hygiene Data'!$G$5,0,10*ROW('Hygiene Data'!G26))),'Data Summary'!DX32="Yes"),OFFSET('Hygiene Data'!$G$5,0,10*ROW('Hygiene Data'!G26)),NA())</f>
        <v>#N/A</v>
      </c>
      <c r="BJ32" s="103" t="e">
        <f ca="true">+IF(AND(ISNUMBER(OFFSET('Hygiene Data'!$G$7,0,10*ROW('Hygiene Data'!G26))),'Data Summary'!DY32="Yes"),OFFSET('Hygiene Data'!$G$7,0,10*ROW('Hygiene Data'!G26)),NA())</f>
        <v>#N/A</v>
      </c>
      <c r="BK32" s="103" t="e">
        <f ca="true">+IF(AND(ISNUMBER(OFFSET('Hygiene Data'!$G$9,0,10*ROW('Hygiene Data'!G26))),'Data Summary'!DZ32="Yes"),OFFSET('Hygiene Data'!$G$9,0,10*ROW('Hygiene Data'!G26)),NA())</f>
        <v>#N/A</v>
      </c>
      <c r="BL32" s="103" t="e">
        <f ca="true">+IF(AND(ISNUMBER(OFFSET('Hygiene Data'!$H$5,0,10*ROW('Hygiene Data'!H26))),'Data Summary'!EA32="Yes"),OFFSET('Hygiene Data'!$H$5,0,10*ROW('Hygiene Data'!H26)),NA())</f>
        <v>#N/A</v>
      </c>
      <c r="BM32" s="103" t="e">
        <f ca="true">+IF(AND(ISNUMBER(OFFSET('Hygiene Data'!$H$7,0,10*ROW('Hygiene Data'!H26))),'Data Summary'!EB32="Yes"),OFFSET('Hygiene Data'!$H$7,0,10*ROW('Hygiene Data'!H26)),NA())</f>
        <v>#N/A</v>
      </c>
      <c r="BN32" s="103" t="e">
        <f ca="true">+IF(AND(ISNUMBER(OFFSET('Hygiene Data'!$H$9,0,10*ROW('Hygiene Data'!H26))),'Data Summary'!EC32="Yes"),OFFSET('Hygiene Data'!$H$9,0,10*ROW('Hygiene Data'!H26)),NA())</f>
        <v>#N/A</v>
      </c>
      <c r="BO32" s="103" t="e">
        <f ca="true">+IF(AND(ISNUMBER(OFFSET('Hygiene Data'!$I$5,0,10*ROW('Hygiene Data'!I26))),'Data Summary'!ED32="Yes"),OFFSET('Hygiene Data'!$I$5,0,10*ROW('Hygiene Data'!I26)),NA())</f>
        <v>#N/A</v>
      </c>
      <c r="BP32" s="103" t="e">
        <f ca="true">+IF(AND(ISNUMBER(OFFSET('Hygiene Data'!$I$7,0,10*ROW('Hygiene Data'!I26))),'Data Summary'!EE32="Yes"),OFFSET('Hygiene Data'!$I$7,0,10*ROW('Hygiene Data'!I26)),NA())</f>
        <v>#N/A</v>
      </c>
      <c r="BQ32" s="103" t="e">
        <f ca="true">+IF(AND(ISNUMBER(OFFSET('Hygiene Data'!$I$9,0,10*ROW('Hygiene Data'!I26))),'Data Summary'!EF32="Yes"),OFFSET('Hygiene Data'!$I$9,0,10*ROW('Hygiene Data'!I26)),NA())</f>
        <v>#N/A</v>
      </c>
    </row>
    <row xmlns:x14ac="http://schemas.microsoft.com/office/spreadsheetml/2009/9/ac" r="33" x14ac:dyDescent="0.2">
      <c r="A33" s="355" t="e">
        <f ca="true">+RIGHT('Data Summary'!A33,LEN('Data Summary'!A33)-9)</f>
        <v>#VALUE!</v>
      </c>
      <c r="B33" s="38" t="str">
        <f ca="true">+IF(ISTEXT('Data Summary'!B33),'Data Summary'!B33,"")</f>
        <v/>
      </c>
      <c r="C33" s="354" t="e">
        <f ca="true">+VALUE('Data Summary'!C33)</f>
        <v>#VALUE!</v>
      </c>
      <c r="D33" s="101" t="e">
        <f ca="true">+IF(AND(ISNUMBER(OFFSET('Water Data'!$D$4,0,10*ROW('Water Data'!D27))),'Data Summary'!BS33="Yes"),100-OFFSET('Water Data'!$D$4,0,10*ROW('Water Data'!D27)),NA())</f>
        <v>#N/A</v>
      </c>
      <c r="E33" s="101" t="e">
        <f ca="true">+IF(AND(ISNUMBER(OFFSET('Water Data'!$D$6,0,10*ROW('Water Data'!D27))),'Data Summary'!BT33="Yes"),OFFSET('Water Data'!$D$6,0,10*ROW('Water Data'!D27)),NA())</f>
        <v>#N/A</v>
      </c>
      <c r="F33" s="101" t="e">
        <f ca="true">+IF(AND(ISNUMBER(OFFSET('Water Data'!$D$9,0,10*ROW('Water Data'!D27))),'Data Summary'!BU33="Yes"),OFFSET('Water Data'!$D$9,0,10*ROW('Water Data'!D27)),NA())</f>
        <v>#N/A</v>
      </c>
      <c r="G33" s="101" t="e">
        <f ca="true">+IF(AND(ISNUMBER(OFFSET('Water Data'!$E$4,0,10*ROW('Water Data'!E27))),'Data Summary'!BV33="Yes"),100-OFFSET('Water Data'!$E$4,0,10*ROW('Water Data'!E27)),NA())</f>
        <v>#N/A</v>
      </c>
      <c r="H33" s="101" t="e">
        <f ca="true">+IF(AND(ISNUMBER(OFFSET('Water Data'!$E$6,0,10*ROW('Water Data'!E27))),'Data Summary'!BW33="Yes"),OFFSET('Water Data'!$E$6,0,10*ROW('Water Data'!E27)),NA())</f>
        <v>#N/A</v>
      </c>
      <c r="I33" s="101" t="e">
        <f ca="true">+IF(AND(ISNUMBER(OFFSET('Water Data'!$E$9,0,10*ROW('Water Data'!E27))),'Data Summary'!BX33="Yes"),OFFSET('Water Data'!$E$9,0,10*ROW('Water Data'!E27)),NA())</f>
        <v>#N/A</v>
      </c>
      <c r="J33" s="101" t="e">
        <f ca="true">+IF(AND(ISNUMBER(OFFSET('Water Data'!$F$4,0,10*ROW('Water Data'!F27))),'Data Summary'!BY33="Yes"),100-OFFSET('Water Data'!$F$4,0,10*ROW('Water Data'!F27)),NA())</f>
        <v>#N/A</v>
      </c>
      <c r="K33" s="101" t="e">
        <f ca="true">+IF(AND(ISNUMBER(OFFSET('Water Data'!$F$6,0,10*ROW('Water Data'!F27))),'Data Summary'!BZ33="Yes"),OFFSET('Water Data'!$F$6,0,10*ROW('Water Data'!F27)),NA())</f>
        <v>#N/A</v>
      </c>
      <c r="L33" s="101" t="e">
        <f ca="true">+IF(AND(ISNUMBER(OFFSET('Water Data'!$F$9,0,10*ROW('Water Data'!F27))),'Data Summary'!CA33="Yes"),OFFSET('Water Data'!$F$9,0,10*ROW('Water Data'!F27)),NA())</f>
        <v>#N/A</v>
      </c>
      <c r="M33" s="101" t="e">
        <f ca="true">+IF(AND(ISNUMBER(OFFSET('Water Data'!$G$4,0,10*ROW('Water Data'!G27))),'Data Summary'!CB33="Yes"),100-OFFSET('Water Data'!$G$4,0,10*ROW('Water Data'!G27)),NA())</f>
        <v>#N/A</v>
      </c>
      <c r="N33" s="101" t="e">
        <f ca="true">+IF(AND(ISNUMBER(OFFSET('Water Data'!$G$6,0,10*ROW('Water Data'!G27))),'Data Summary'!CC33="Yes"),OFFSET('Water Data'!$G$6,0,10*ROW('Water Data'!G27)),NA())</f>
        <v>#N/A</v>
      </c>
      <c r="O33" s="101" t="e">
        <f ca="true">+IF(AND(ISNUMBER(OFFSET('Water Data'!$G$9,0,10*ROW('Water Data'!G27))),'Data Summary'!CD33="Yes"),OFFSET('Water Data'!$G$9,0,10*ROW('Water Data'!G27)),NA())</f>
        <v>#N/A</v>
      </c>
      <c r="P33" s="101" t="e">
        <f ca="true">+IF(AND(ISNUMBER(OFFSET('Water Data'!$H$4,0,10*ROW('Water Data'!H27))),'Data Summary'!CE33="Yes"),100-OFFSET('Water Data'!$H$4,0,10*ROW('Water Data'!H27)),NA())</f>
        <v>#N/A</v>
      </c>
      <c r="Q33" s="101" t="e">
        <f ca="true">+IF(AND(ISNUMBER(OFFSET('Water Data'!$H$6,0,10*ROW('Water Data'!H27))),'Data Summary'!CF33="Yes"),OFFSET('Water Data'!$H$6,0,10*ROW('Water Data'!H27)),NA())</f>
        <v>#N/A</v>
      </c>
      <c r="R33" s="101" t="e">
        <f ca="true">+IF(AND(ISNUMBER(OFFSET('Water Data'!$H$9,0,10*ROW('Water Data'!H27))),'Data Summary'!CG33="Yes"),OFFSET('Water Data'!$H$9,0,10*ROW('Water Data'!H27)),NA())</f>
        <v>#N/A</v>
      </c>
      <c r="S33" s="101" t="e">
        <f ca="true">+IF(AND(ISNUMBER(OFFSET('Water Data'!$I$4,0,10*ROW('Water Data'!I27))),'Data Summary'!CH33="Yes"),100-OFFSET('Water Data'!$I$4,0,10*ROW('Water Data'!I27)),NA())</f>
        <v>#N/A</v>
      </c>
      <c r="T33" s="101" t="e">
        <f ca="true">+IF(AND(ISNUMBER(OFFSET('Water Data'!$I$6,0,10*ROW('Water Data'!I27))),'Data Summary'!CI33="Yes"),OFFSET('Water Data'!$I$6,0,10*ROW('Water Data'!I27)),NA())</f>
        <v>#N/A</v>
      </c>
      <c r="U33" s="101" t="e">
        <f ca="true">+IF(AND(ISNUMBER(OFFSET('Water Data'!$I$9,0,10*ROW('Water Data'!I27))),'Data Summary'!CJ33="Yes"),OFFSET('Water Data'!$I$9,0,10*ROW('Water Data'!I27)),NA())</f>
        <v>#N/A</v>
      </c>
      <c r="V33" s="102" t="e">
        <f ca="true">+IF(AND(ISNUMBER(OFFSET('Sanitation Data'!$D$4,0,10*ROW('Sanitation Data'!D27))),'Data Summary'!CK33="Yes"),100-OFFSET('Sanitation Data'!$D$4,0,10*ROW('Sanitation Data'!D27)),NA())</f>
        <v>#N/A</v>
      </c>
      <c r="W33" s="102" t="e">
        <f ca="true">+IF(AND(ISNUMBER(OFFSET('Sanitation Data'!$D$6,0,10*ROW('Sanitation Data'!D27))),'Data Summary'!CL33="Yes"),OFFSET('Sanitation Data'!$D$6,0,10*ROW('Sanitation Data'!D27)),NA())</f>
        <v>#N/A</v>
      </c>
      <c r="X33" s="102" t="e">
        <f ca="true">+IF(AND(ISNUMBER(OFFSET('Sanitation Data'!$D$10,0,10*ROW('Sanitation Data'!D27))),'Data Summary'!CM33="Yes"),OFFSET('Sanitation Data'!$D$10,0,10*ROW('Sanitation Data'!D27)),NA())</f>
        <v>#N/A</v>
      </c>
      <c r="Y33" s="102" t="e">
        <f ca="true">+IF(AND(ISNUMBER(OFFSET('Sanitation Data'!$D$11,0,10*ROW('Sanitation Data'!D27))),'Data Summary'!CN33="Yes"),OFFSET('Sanitation Data'!$D$11,0,10*ROW('Sanitation Data'!D27)),NA())</f>
        <v>#N/A</v>
      </c>
      <c r="Z33" s="102" t="e">
        <f ca="true">+IF(AND(ISNUMBER(OFFSET('Sanitation Data'!$D$12,0,10*ROW('Sanitation Data'!D27))),'Data Summary'!CO33="Yes"),OFFSET('Sanitation Data'!$D$12,0,10*ROW('Sanitation Data'!D27)),NA())</f>
        <v>#N/A</v>
      </c>
      <c r="AA33" s="102" t="e">
        <f ca="true">+IF(AND(ISNUMBER(OFFSET('Sanitation Data'!$E$4,0,10*ROW('Sanitation Data'!E27))),'Data Summary'!CP33="Yes"),100-OFFSET('Sanitation Data'!$E$4,0,10*ROW('Sanitation Data'!E27)),NA())</f>
        <v>#N/A</v>
      </c>
      <c r="AB33" s="102" t="e">
        <f ca="true">+IF(AND(ISNUMBER(OFFSET('Sanitation Data'!$E$6,0,10*ROW('Sanitation Data'!E27))),'Data Summary'!CQ33="Yes"),OFFSET('Sanitation Data'!$E$6,0,10*ROW('Sanitation Data'!E27)),NA())</f>
        <v>#N/A</v>
      </c>
      <c r="AC33" s="102" t="e">
        <f ca="true">+IF(AND(ISNUMBER(OFFSET('Sanitation Data'!$E$10,0,10*ROW('Sanitation Data'!E27))),'Data Summary'!CR33="Yes"),OFFSET('Sanitation Data'!$E$10,0,10*ROW('Sanitation Data'!E27)),NA())</f>
        <v>#N/A</v>
      </c>
      <c r="AD33" s="102" t="e">
        <f ca="true">+IF(AND(ISNUMBER(OFFSET('Sanitation Data'!$E$11,0,10*ROW('Sanitation Data'!E27))),'Data Summary'!CS33="Yes"),OFFSET('Sanitation Data'!$E$11,0,10*ROW('Sanitation Data'!E27)),NA())</f>
        <v>#N/A</v>
      </c>
      <c r="AE33" s="102" t="e">
        <f ca="true">+IF(AND(ISNUMBER(OFFSET('Sanitation Data'!$E$12,0,10*ROW('Sanitation Data'!E27))),'Data Summary'!CT33="Yes"),OFFSET('Sanitation Data'!$E$12,0,10*ROW('Sanitation Data'!E27)),NA())</f>
        <v>#N/A</v>
      </c>
      <c r="AF33" s="102" t="e">
        <f ca="true">+IF(AND(ISNUMBER(OFFSET('Sanitation Data'!$F$4,0,10*ROW('Sanitation Data'!F27))),'Data Summary'!CU33="Yes"),100-OFFSET('Sanitation Data'!$F$4,0,10*ROW('Sanitation Data'!F27)),NA())</f>
        <v>#N/A</v>
      </c>
      <c r="AG33" s="102" t="e">
        <f ca="true">+IF(AND(ISNUMBER(OFFSET('Sanitation Data'!$F$6,0,10*ROW('Sanitation Data'!F27))),'Data Summary'!CV33="Yes"),OFFSET('Sanitation Data'!$F$6,0,10*ROW('Sanitation Data'!F27)),NA())</f>
        <v>#N/A</v>
      </c>
      <c r="AH33" s="102" t="e">
        <f ca="true">+IF(AND(ISNUMBER(OFFSET('Sanitation Data'!$F$10,0,10*ROW('Sanitation Data'!F27))),'Data Summary'!CW33="Yes"),OFFSET('Sanitation Data'!$F$10,0,10*ROW('Sanitation Data'!F27)),NA())</f>
        <v>#N/A</v>
      </c>
      <c r="AI33" s="102" t="e">
        <f ca="true">+IF(AND(ISNUMBER(OFFSET('Sanitation Data'!$F$11,0,10*ROW('Sanitation Data'!F27))),'Data Summary'!CX33="Yes"),OFFSET('Sanitation Data'!$F$11,0,10*ROW('Sanitation Data'!F27)),NA())</f>
        <v>#N/A</v>
      </c>
      <c r="AJ33" s="102" t="e">
        <f ca="true">+IF(AND(ISNUMBER(OFFSET('Sanitation Data'!$F$12,0,10*ROW('Sanitation Data'!F27))),'Data Summary'!CY33="Yes"),OFFSET('Sanitation Data'!$F$12,0,10*ROW('Sanitation Data'!F27)),NA())</f>
        <v>#N/A</v>
      </c>
      <c r="AK33" s="102" t="e">
        <f ca="true">+IF(AND(ISNUMBER(OFFSET('Sanitation Data'!$G$4,0,10*ROW('Sanitation Data'!G27))),'Data Summary'!CZ33="Yes"),100-OFFSET('Sanitation Data'!$G$4,0,10*ROW('Sanitation Data'!G27)),NA())</f>
        <v>#N/A</v>
      </c>
      <c r="AL33" s="102" t="e">
        <f ca="true">+IF(AND(ISNUMBER(OFFSET('Sanitation Data'!$G$6,0,10*ROW('Sanitation Data'!G27))),'Data Summary'!DA33="Yes"),OFFSET('Sanitation Data'!$G$6,0,10*ROW('Sanitation Data'!G27)),NA())</f>
        <v>#N/A</v>
      </c>
      <c r="AM33" s="102" t="e">
        <f ca="true">+IF(AND(ISNUMBER(OFFSET('Sanitation Data'!$G$10,0,10*ROW('Sanitation Data'!G27))),'Data Summary'!DB33="Yes"),OFFSET('Sanitation Data'!$G$10,0,10*ROW('Sanitation Data'!G27)),NA())</f>
        <v>#N/A</v>
      </c>
      <c r="AN33" s="102" t="e">
        <f ca="true">+IF(AND(ISNUMBER(OFFSET('Sanitation Data'!$G$11,0,10*ROW('Sanitation Data'!G27))),'Data Summary'!DC33="Yes"),OFFSET('Sanitation Data'!$G$11,0,10*ROW('Sanitation Data'!G27)),NA())</f>
        <v>#N/A</v>
      </c>
      <c r="AO33" s="102" t="e">
        <f ca="true">+IF(AND(ISNUMBER(OFFSET('Sanitation Data'!$G$12,0,10*ROW('Sanitation Data'!G27))),'Data Summary'!DD33="Yes"),OFFSET('Sanitation Data'!$G$12,0,10*ROW('Sanitation Data'!G27)),NA())</f>
        <v>#N/A</v>
      </c>
      <c r="AP33" s="102" t="e">
        <f ca="true">+IF(AND(ISNUMBER(OFFSET('Sanitation Data'!$H$4,0,10*ROW('Sanitation Data'!H27))),'Data Summary'!DE33="Yes"),100-OFFSET('Sanitation Data'!$H$4,0,10*ROW('Sanitation Data'!H27)),NA())</f>
        <v>#N/A</v>
      </c>
      <c r="AQ33" s="102" t="e">
        <f ca="true">+IF(AND(ISNUMBER(OFFSET('Sanitation Data'!$H$6,0,10*ROW('Sanitation Data'!H27))),'Data Summary'!DF33="Yes"),OFFSET('Sanitation Data'!$H$6,0,10*ROW('Sanitation Data'!H27)),NA())</f>
        <v>#N/A</v>
      </c>
      <c r="AR33" s="102" t="e">
        <f ca="true">+IF(AND(ISNUMBER(OFFSET('Sanitation Data'!$H$10,0,10*ROW('Sanitation Data'!H27))),'Data Summary'!DG33="Yes"),OFFSET('Sanitation Data'!$H$10,0,10*ROW('Sanitation Data'!H27)),NA())</f>
        <v>#N/A</v>
      </c>
      <c r="AS33" s="102" t="e">
        <f ca="true">+IF(AND(ISNUMBER(OFFSET('Sanitation Data'!$H$11,0,10*ROW('Sanitation Data'!H27))),'Data Summary'!DH33="Yes"),OFFSET('Sanitation Data'!$H$11,0,10*ROW('Sanitation Data'!H27)),NA())</f>
        <v>#N/A</v>
      </c>
      <c r="AT33" s="102" t="e">
        <f ca="true">+IF(AND(ISNUMBER(OFFSET('Sanitation Data'!$H$12,0,10*ROW('Sanitation Data'!H27))),'Data Summary'!DI33="Yes"),OFFSET('Sanitation Data'!$H$12,0,10*ROW('Sanitation Data'!H27)),NA())</f>
        <v>#N/A</v>
      </c>
      <c r="AU33" s="102" t="e">
        <f ca="true">+IF(AND(ISNUMBER(OFFSET('Sanitation Data'!$I$4,0,10*ROW('Sanitation Data'!I27))),'Data Summary'!DJ33="Yes"),100-OFFSET('Sanitation Data'!$I$4,0,10*ROW('Sanitation Data'!I27)),NA())</f>
        <v>#N/A</v>
      </c>
      <c r="AV33" s="102" t="e">
        <f ca="true">+IF(AND(ISNUMBER(OFFSET('Sanitation Data'!$I$6,0,10*ROW('Sanitation Data'!I27))),'Data Summary'!DK33="Yes"),OFFSET('Sanitation Data'!$I$6,0,10*ROW('Sanitation Data'!I27)),NA())</f>
        <v>#N/A</v>
      </c>
      <c r="AW33" s="102" t="e">
        <f ca="true">+IF(AND(ISNUMBER(OFFSET('Sanitation Data'!$I$10,0,10*ROW('Sanitation Data'!I27))),'Data Summary'!DL33="Yes"),OFFSET('Sanitation Data'!$I$10,0,10*ROW('Sanitation Data'!I27)),NA())</f>
        <v>#N/A</v>
      </c>
      <c r="AX33" s="102" t="e">
        <f ca="true">+IF(AND(ISNUMBER(OFFSET('Sanitation Data'!$I$11,0,10*ROW('Sanitation Data'!I27))),'Data Summary'!DM33="Yes"),OFFSET('Sanitation Data'!$I$11,0,10*ROW('Sanitation Data'!I27)),NA())</f>
        <v>#N/A</v>
      </c>
      <c r="AY33" s="102" t="e">
        <f ca="true">+IF(AND(ISNUMBER(OFFSET('Sanitation Data'!$I$12,0,10*ROW('Sanitation Data'!I27))),'Data Summary'!DN33="Yes"),OFFSET('Sanitation Data'!$I$12,0,10*ROW('Sanitation Data'!I27)),NA())</f>
        <v>#N/A</v>
      </c>
      <c r="AZ33" s="103" t="e">
        <f ca="true">+IF(AND(ISNUMBER(OFFSET('Hygiene Data'!$D$5,0,10*ROW('Hygiene Data'!D27))),'Data Summary'!DO33="Yes"),OFFSET('Hygiene Data'!$D$5,0,10*ROW('Hygiene Data'!D27)),NA())</f>
        <v>#N/A</v>
      </c>
      <c r="BA33" s="103" t="e">
        <f ca="true">+IF(AND(ISNUMBER(OFFSET('Hygiene Data'!$D$7,0,10*ROW('Hygiene Data'!D27))),'Data Summary'!DP33="Yes"),OFFSET('Hygiene Data'!$D$7,0,10*ROW('Hygiene Data'!D27)),NA())</f>
        <v>#N/A</v>
      </c>
      <c r="BB33" s="103" t="e">
        <f ca="true">+IF(AND(ISNUMBER(OFFSET('Hygiene Data'!$D$9,0,10*ROW('Hygiene Data'!D27))),'Data Summary'!DQ33="Yes"),OFFSET('Hygiene Data'!$D$9,0,10*ROW('Hygiene Data'!D27)),NA())</f>
        <v>#N/A</v>
      </c>
      <c r="BC33" s="103" t="e">
        <f ca="true">+IF(AND(ISNUMBER(OFFSET('Hygiene Data'!$E$5,0,10*ROW('Hygiene Data'!E27))),'Data Summary'!DR33="Yes"),OFFSET('Hygiene Data'!$E$5,0,10*ROW('Hygiene Data'!E27)),NA())</f>
        <v>#N/A</v>
      </c>
      <c r="BD33" s="103" t="e">
        <f ca="true">+IF(AND(ISNUMBER(OFFSET('Hygiene Data'!$E$7,0,10*ROW('Hygiene Data'!E27))),'Data Summary'!DS33="Yes"),OFFSET('Hygiene Data'!$E$7,0,10*ROW('Hygiene Data'!E27)),NA())</f>
        <v>#N/A</v>
      </c>
      <c r="BE33" s="103" t="e">
        <f ca="true">+IF(AND(ISNUMBER(OFFSET('Hygiene Data'!$E$9,0,10*ROW('Hygiene Data'!E27))),'Data Summary'!DT33="Yes"),OFFSET('Hygiene Data'!$E$9,0,10*ROW('Hygiene Data'!E27)),NA())</f>
        <v>#N/A</v>
      </c>
      <c r="BF33" s="103" t="e">
        <f ca="true">+IF(AND(ISNUMBER(OFFSET('Hygiene Data'!$F$5,0,10*ROW('Hygiene Data'!F27))),'Data Summary'!DU33="Yes"),OFFSET('Hygiene Data'!$F$5,0,10*ROW('Hygiene Data'!F27)),NA())</f>
        <v>#N/A</v>
      </c>
      <c r="BG33" s="103" t="e">
        <f ca="true">+IF(AND(ISNUMBER(OFFSET('Hygiene Data'!$F$7,0,10*ROW('Hygiene Data'!F27))),'Data Summary'!DV33="Yes"),OFFSET('Hygiene Data'!$F$7,0,10*ROW('Hygiene Data'!F27)),NA())</f>
        <v>#N/A</v>
      </c>
      <c r="BH33" s="103" t="e">
        <f ca="true">+IF(AND(ISNUMBER(OFFSET('Hygiene Data'!$F$9,0,10*ROW('Hygiene Data'!F27))),'Data Summary'!DW33="Yes"),OFFSET('Hygiene Data'!$F$9,0,10*ROW('Hygiene Data'!F27)),NA())</f>
        <v>#N/A</v>
      </c>
      <c r="BI33" s="103" t="e">
        <f ca="true">+IF(AND(ISNUMBER(OFFSET('Hygiene Data'!$G$5,0,10*ROW('Hygiene Data'!G27))),'Data Summary'!DX33="Yes"),OFFSET('Hygiene Data'!$G$5,0,10*ROW('Hygiene Data'!G27)),NA())</f>
        <v>#N/A</v>
      </c>
      <c r="BJ33" s="103" t="e">
        <f ca="true">+IF(AND(ISNUMBER(OFFSET('Hygiene Data'!$G$7,0,10*ROW('Hygiene Data'!G27))),'Data Summary'!DY33="Yes"),OFFSET('Hygiene Data'!$G$7,0,10*ROW('Hygiene Data'!G27)),NA())</f>
        <v>#N/A</v>
      </c>
      <c r="BK33" s="103" t="e">
        <f ca="true">+IF(AND(ISNUMBER(OFFSET('Hygiene Data'!$G$9,0,10*ROW('Hygiene Data'!G27))),'Data Summary'!DZ33="Yes"),OFFSET('Hygiene Data'!$G$9,0,10*ROW('Hygiene Data'!G27)),NA())</f>
        <v>#N/A</v>
      </c>
      <c r="BL33" s="103" t="e">
        <f ca="true">+IF(AND(ISNUMBER(OFFSET('Hygiene Data'!$H$5,0,10*ROW('Hygiene Data'!H27))),'Data Summary'!EA33="Yes"),OFFSET('Hygiene Data'!$H$5,0,10*ROW('Hygiene Data'!H27)),NA())</f>
        <v>#N/A</v>
      </c>
      <c r="BM33" s="103" t="e">
        <f ca="true">+IF(AND(ISNUMBER(OFFSET('Hygiene Data'!$H$7,0,10*ROW('Hygiene Data'!H27))),'Data Summary'!EB33="Yes"),OFFSET('Hygiene Data'!$H$7,0,10*ROW('Hygiene Data'!H27)),NA())</f>
        <v>#N/A</v>
      </c>
      <c r="BN33" s="103" t="e">
        <f ca="true">+IF(AND(ISNUMBER(OFFSET('Hygiene Data'!$H$9,0,10*ROW('Hygiene Data'!H27))),'Data Summary'!EC33="Yes"),OFFSET('Hygiene Data'!$H$9,0,10*ROW('Hygiene Data'!H27)),NA())</f>
        <v>#N/A</v>
      </c>
      <c r="BO33" s="103" t="e">
        <f ca="true">+IF(AND(ISNUMBER(OFFSET('Hygiene Data'!$I$5,0,10*ROW('Hygiene Data'!I27))),'Data Summary'!ED33="Yes"),OFFSET('Hygiene Data'!$I$5,0,10*ROW('Hygiene Data'!I27)),NA())</f>
        <v>#N/A</v>
      </c>
      <c r="BP33" s="103" t="e">
        <f ca="true">+IF(AND(ISNUMBER(OFFSET('Hygiene Data'!$I$7,0,10*ROW('Hygiene Data'!I27))),'Data Summary'!EE33="Yes"),OFFSET('Hygiene Data'!$I$7,0,10*ROW('Hygiene Data'!I27)),NA())</f>
        <v>#N/A</v>
      </c>
      <c r="BQ33" s="103" t="e">
        <f ca="true">+IF(AND(ISNUMBER(OFFSET('Hygiene Data'!$I$9,0,10*ROW('Hygiene Data'!I27))),'Data Summary'!EF33="Yes"),OFFSET('Hygiene Data'!$I$9,0,10*ROW('Hygiene Data'!I27)),NA())</f>
        <v>#N/A</v>
      </c>
    </row>
    <row xmlns:x14ac="http://schemas.microsoft.com/office/spreadsheetml/2009/9/ac" r="34" x14ac:dyDescent="0.2">
      <c r="A34" s="355" t="e">
        <f ca="true">+RIGHT('Data Summary'!A34,LEN('Data Summary'!A34)-9)</f>
        <v>#VALUE!</v>
      </c>
      <c r="B34" s="38" t="str">
        <f ca="true">+IF(ISTEXT('Data Summary'!B34),'Data Summary'!B34,"")</f>
        <v/>
      </c>
      <c r="C34" s="354" t="e">
        <f ca="true">+VALUE('Data Summary'!C34)</f>
        <v>#VALUE!</v>
      </c>
      <c r="D34" s="101" t="e">
        <f ca="true">+IF(AND(ISNUMBER(OFFSET('Water Data'!$D$4,0,10*ROW('Water Data'!D28))),'Data Summary'!BS34="Yes"),100-OFFSET('Water Data'!$D$4,0,10*ROW('Water Data'!D28)),NA())</f>
        <v>#N/A</v>
      </c>
      <c r="E34" s="101" t="e">
        <f ca="true">+IF(AND(ISNUMBER(OFFSET('Water Data'!$D$6,0,10*ROW('Water Data'!D28))),'Data Summary'!BT34="Yes"),OFFSET('Water Data'!$D$6,0,10*ROW('Water Data'!D28)),NA())</f>
        <v>#N/A</v>
      </c>
      <c r="F34" s="101" t="e">
        <f ca="true">+IF(AND(ISNUMBER(OFFSET('Water Data'!$D$9,0,10*ROW('Water Data'!D28))),'Data Summary'!BU34="Yes"),OFFSET('Water Data'!$D$9,0,10*ROW('Water Data'!D28)),NA())</f>
        <v>#N/A</v>
      </c>
      <c r="G34" s="101" t="e">
        <f ca="true">+IF(AND(ISNUMBER(OFFSET('Water Data'!$E$4,0,10*ROW('Water Data'!E28))),'Data Summary'!BV34="Yes"),100-OFFSET('Water Data'!$E$4,0,10*ROW('Water Data'!E28)),NA())</f>
        <v>#N/A</v>
      </c>
      <c r="H34" s="101" t="e">
        <f ca="true">+IF(AND(ISNUMBER(OFFSET('Water Data'!$E$6,0,10*ROW('Water Data'!E28))),'Data Summary'!BW34="Yes"),OFFSET('Water Data'!$E$6,0,10*ROW('Water Data'!E28)),NA())</f>
        <v>#N/A</v>
      </c>
      <c r="I34" s="101" t="e">
        <f ca="true">+IF(AND(ISNUMBER(OFFSET('Water Data'!$E$9,0,10*ROW('Water Data'!E28))),'Data Summary'!BX34="Yes"),OFFSET('Water Data'!$E$9,0,10*ROW('Water Data'!E28)),NA())</f>
        <v>#N/A</v>
      </c>
      <c r="J34" s="101" t="e">
        <f ca="true">+IF(AND(ISNUMBER(OFFSET('Water Data'!$F$4,0,10*ROW('Water Data'!F28))),'Data Summary'!BY34="Yes"),100-OFFSET('Water Data'!$F$4,0,10*ROW('Water Data'!F28)),NA())</f>
        <v>#N/A</v>
      </c>
      <c r="K34" s="101" t="e">
        <f ca="true">+IF(AND(ISNUMBER(OFFSET('Water Data'!$F$6,0,10*ROW('Water Data'!F28))),'Data Summary'!BZ34="Yes"),OFFSET('Water Data'!$F$6,0,10*ROW('Water Data'!F28)),NA())</f>
        <v>#N/A</v>
      </c>
      <c r="L34" s="101" t="e">
        <f ca="true">+IF(AND(ISNUMBER(OFFSET('Water Data'!$F$9,0,10*ROW('Water Data'!F28))),'Data Summary'!CA34="Yes"),OFFSET('Water Data'!$F$9,0,10*ROW('Water Data'!F28)),NA())</f>
        <v>#N/A</v>
      </c>
      <c r="M34" s="101" t="e">
        <f ca="true">+IF(AND(ISNUMBER(OFFSET('Water Data'!$G$4,0,10*ROW('Water Data'!G28))),'Data Summary'!CB34="Yes"),100-OFFSET('Water Data'!$G$4,0,10*ROW('Water Data'!G28)),NA())</f>
        <v>#N/A</v>
      </c>
      <c r="N34" s="101" t="e">
        <f ca="true">+IF(AND(ISNUMBER(OFFSET('Water Data'!$G$6,0,10*ROW('Water Data'!G28))),'Data Summary'!CC34="Yes"),OFFSET('Water Data'!$G$6,0,10*ROW('Water Data'!G28)),NA())</f>
        <v>#N/A</v>
      </c>
      <c r="O34" s="101" t="e">
        <f ca="true">+IF(AND(ISNUMBER(OFFSET('Water Data'!$G$9,0,10*ROW('Water Data'!G28))),'Data Summary'!CD34="Yes"),OFFSET('Water Data'!$G$9,0,10*ROW('Water Data'!G28)),NA())</f>
        <v>#N/A</v>
      </c>
      <c r="P34" s="101" t="e">
        <f ca="true">+IF(AND(ISNUMBER(OFFSET('Water Data'!$H$4,0,10*ROW('Water Data'!H28))),'Data Summary'!CE34="Yes"),100-OFFSET('Water Data'!$H$4,0,10*ROW('Water Data'!H28)),NA())</f>
        <v>#N/A</v>
      </c>
      <c r="Q34" s="101" t="e">
        <f ca="true">+IF(AND(ISNUMBER(OFFSET('Water Data'!$H$6,0,10*ROW('Water Data'!H28))),'Data Summary'!CF34="Yes"),OFFSET('Water Data'!$H$6,0,10*ROW('Water Data'!H28)),NA())</f>
        <v>#N/A</v>
      </c>
      <c r="R34" s="101" t="e">
        <f ca="true">+IF(AND(ISNUMBER(OFFSET('Water Data'!$H$9,0,10*ROW('Water Data'!H28))),'Data Summary'!CG34="Yes"),OFFSET('Water Data'!$H$9,0,10*ROW('Water Data'!H28)),NA())</f>
        <v>#N/A</v>
      </c>
      <c r="S34" s="101" t="e">
        <f ca="true">+IF(AND(ISNUMBER(OFFSET('Water Data'!$I$4,0,10*ROW('Water Data'!I28))),'Data Summary'!CH34="Yes"),100-OFFSET('Water Data'!$I$4,0,10*ROW('Water Data'!I28)),NA())</f>
        <v>#N/A</v>
      </c>
      <c r="T34" s="101" t="e">
        <f ca="true">+IF(AND(ISNUMBER(OFFSET('Water Data'!$I$6,0,10*ROW('Water Data'!I28))),'Data Summary'!CI34="Yes"),OFFSET('Water Data'!$I$6,0,10*ROW('Water Data'!I28)),NA())</f>
        <v>#N/A</v>
      </c>
      <c r="U34" s="101" t="e">
        <f ca="true">+IF(AND(ISNUMBER(OFFSET('Water Data'!$I$9,0,10*ROW('Water Data'!I28))),'Data Summary'!CJ34="Yes"),OFFSET('Water Data'!$I$9,0,10*ROW('Water Data'!I28)),NA())</f>
        <v>#N/A</v>
      </c>
      <c r="V34" s="102" t="e">
        <f ca="true">+IF(AND(ISNUMBER(OFFSET('Sanitation Data'!$D$4,0,10*ROW('Sanitation Data'!D28))),'Data Summary'!CK34="Yes"),100-OFFSET('Sanitation Data'!$D$4,0,10*ROW('Sanitation Data'!D28)),NA())</f>
        <v>#N/A</v>
      </c>
      <c r="W34" s="102" t="e">
        <f ca="true">+IF(AND(ISNUMBER(OFFSET('Sanitation Data'!$D$6,0,10*ROW('Sanitation Data'!D28))),'Data Summary'!CL34="Yes"),OFFSET('Sanitation Data'!$D$6,0,10*ROW('Sanitation Data'!D28)),NA())</f>
        <v>#N/A</v>
      </c>
      <c r="X34" s="102" t="e">
        <f ca="true">+IF(AND(ISNUMBER(OFFSET('Sanitation Data'!$D$10,0,10*ROW('Sanitation Data'!D28))),'Data Summary'!CM34="Yes"),OFFSET('Sanitation Data'!$D$10,0,10*ROW('Sanitation Data'!D28)),NA())</f>
        <v>#N/A</v>
      </c>
      <c r="Y34" s="102" t="e">
        <f ca="true">+IF(AND(ISNUMBER(OFFSET('Sanitation Data'!$D$11,0,10*ROW('Sanitation Data'!D28))),'Data Summary'!CN34="Yes"),OFFSET('Sanitation Data'!$D$11,0,10*ROW('Sanitation Data'!D28)),NA())</f>
        <v>#N/A</v>
      </c>
      <c r="Z34" s="102" t="e">
        <f ca="true">+IF(AND(ISNUMBER(OFFSET('Sanitation Data'!$D$12,0,10*ROW('Sanitation Data'!D28))),'Data Summary'!CO34="Yes"),OFFSET('Sanitation Data'!$D$12,0,10*ROW('Sanitation Data'!D28)),NA())</f>
        <v>#N/A</v>
      </c>
      <c r="AA34" s="102" t="e">
        <f ca="true">+IF(AND(ISNUMBER(OFFSET('Sanitation Data'!$E$4,0,10*ROW('Sanitation Data'!E28))),'Data Summary'!CP34="Yes"),100-OFFSET('Sanitation Data'!$E$4,0,10*ROW('Sanitation Data'!E28)),NA())</f>
        <v>#N/A</v>
      </c>
      <c r="AB34" s="102" t="e">
        <f ca="true">+IF(AND(ISNUMBER(OFFSET('Sanitation Data'!$E$6,0,10*ROW('Sanitation Data'!E28))),'Data Summary'!CQ34="Yes"),OFFSET('Sanitation Data'!$E$6,0,10*ROW('Sanitation Data'!E28)),NA())</f>
        <v>#N/A</v>
      </c>
      <c r="AC34" s="102" t="e">
        <f ca="true">+IF(AND(ISNUMBER(OFFSET('Sanitation Data'!$E$10,0,10*ROW('Sanitation Data'!E28))),'Data Summary'!CR34="Yes"),OFFSET('Sanitation Data'!$E$10,0,10*ROW('Sanitation Data'!E28)),NA())</f>
        <v>#N/A</v>
      </c>
      <c r="AD34" s="102" t="e">
        <f ca="true">+IF(AND(ISNUMBER(OFFSET('Sanitation Data'!$E$11,0,10*ROW('Sanitation Data'!E28))),'Data Summary'!CS34="Yes"),OFFSET('Sanitation Data'!$E$11,0,10*ROW('Sanitation Data'!E28)),NA())</f>
        <v>#N/A</v>
      </c>
      <c r="AE34" s="102" t="e">
        <f ca="true">+IF(AND(ISNUMBER(OFFSET('Sanitation Data'!$E$12,0,10*ROW('Sanitation Data'!E28))),'Data Summary'!CT34="Yes"),OFFSET('Sanitation Data'!$E$12,0,10*ROW('Sanitation Data'!E28)),NA())</f>
        <v>#N/A</v>
      </c>
      <c r="AF34" s="102" t="e">
        <f ca="true">+IF(AND(ISNUMBER(OFFSET('Sanitation Data'!$F$4,0,10*ROW('Sanitation Data'!F28))),'Data Summary'!CU34="Yes"),100-OFFSET('Sanitation Data'!$F$4,0,10*ROW('Sanitation Data'!F28)),NA())</f>
        <v>#N/A</v>
      </c>
      <c r="AG34" s="102" t="e">
        <f ca="true">+IF(AND(ISNUMBER(OFFSET('Sanitation Data'!$F$6,0,10*ROW('Sanitation Data'!F28))),'Data Summary'!CV34="Yes"),OFFSET('Sanitation Data'!$F$6,0,10*ROW('Sanitation Data'!F28)),NA())</f>
        <v>#N/A</v>
      </c>
      <c r="AH34" s="102" t="e">
        <f ca="true">+IF(AND(ISNUMBER(OFFSET('Sanitation Data'!$F$10,0,10*ROW('Sanitation Data'!F28))),'Data Summary'!CW34="Yes"),OFFSET('Sanitation Data'!$F$10,0,10*ROW('Sanitation Data'!F28)),NA())</f>
        <v>#N/A</v>
      </c>
      <c r="AI34" s="102" t="e">
        <f ca="true">+IF(AND(ISNUMBER(OFFSET('Sanitation Data'!$F$11,0,10*ROW('Sanitation Data'!F28))),'Data Summary'!CX34="Yes"),OFFSET('Sanitation Data'!$F$11,0,10*ROW('Sanitation Data'!F28)),NA())</f>
        <v>#N/A</v>
      </c>
      <c r="AJ34" s="102" t="e">
        <f ca="true">+IF(AND(ISNUMBER(OFFSET('Sanitation Data'!$F$12,0,10*ROW('Sanitation Data'!F28))),'Data Summary'!CY34="Yes"),OFFSET('Sanitation Data'!$F$12,0,10*ROW('Sanitation Data'!F28)),NA())</f>
        <v>#N/A</v>
      </c>
      <c r="AK34" s="102" t="e">
        <f ca="true">+IF(AND(ISNUMBER(OFFSET('Sanitation Data'!$G$4,0,10*ROW('Sanitation Data'!G28))),'Data Summary'!CZ34="Yes"),100-OFFSET('Sanitation Data'!$G$4,0,10*ROW('Sanitation Data'!G28)),NA())</f>
        <v>#N/A</v>
      </c>
      <c r="AL34" s="102" t="e">
        <f ca="true">+IF(AND(ISNUMBER(OFFSET('Sanitation Data'!$G$6,0,10*ROW('Sanitation Data'!G28))),'Data Summary'!DA34="Yes"),OFFSET('Sanitation Data'!$G$6,0,10*ROW('Sanitation Data'!G28)),NA())</f>
        <v>#N/A</v>
      </c>
      <c r="AM34" s="102" t="e">
        <f ca="true">+IF(AND(ISNUMBER(OFFSET('Sanitation Data'!$G$10,0,10*ROW('Sanitation Data'!G28))),'Data Summary'!DB34="Yes"),OFFSET('Sanitation Data'!$G$10,0,10*ROW('Sanitation Data'!G28)),NA())</f>
        <v>#N/A</v>
      </c>
      <c r="AN34" s="102" t="e">
        <f ca="true">+IF(AND(ISNUMBER(OFFSET('Sanitation Data'!$G$11,0,10*ROW('Sanitation Data'!G28))),'Data Summary'!DC34="Yes"),OFFSET('Sanitation Data'!$G$11,0,10*ROW('Sanitation Data'!G28)),NA())</f>
        <v>#N/A</v>
      </c>
      <c r="AO34" s="102" t="e">
        <f ca="true">+IF(AND(ISNUMBER(OFFSET('Sanitation Data'!$G$12,0,10*ROW('Sanitation Data'!G28))),'Data Summary'!DD34="Yes"),OFFSET('Sanitation Data'!$G$12,0,10*ROW('Sanitation Data'!G28)),NA())</f>
        <v>#N/A</v>
      </c>
      <c r="AP34" s="102" t="e">
        <f ca="true">+IF(AND(ISNUMBER(OFFSET('Sanitation Data'!$H$4,0,10*ROW('Sanitation Data'!H28))),'Data Summary'!DE34="Yes"),100-OFFSET('Sanitation Data'!$H$4,0,10*ROW('Sanitation Data'!H28)),NA())</f>
        <v>#N/A</v>
      </c>
      <c r="AQ34" s="102" t="e">
        <f ca="true">+IF(AND(ISNUMBER(OFFSET('Sanitation Data'!$H$6,0,10*ROW('Sanitation Data'!H28))),'Data Summary'!DF34="Yes"),OFFSET('Sanitation Data'!$H$6,0,10*ROW('Sanitation Data'!H28)),NA())</f>
        <v>#N/A</v>
      </c>
      <c r="AR34" s="102" t="e">
        <f ca="true">+IF(AND(ISNUMBER(OFFSET('Sanitation Data'!$H$10,0,10*ROW('Sanitation Data'!H28))),'Data Summary'!DG34="Yes"),OFFSET('Sanitation Data'!$H$10,0,10*ROW('Sanitation Data'!H28)),NA())</f>
        <v>#N/A</v>
      </c>
      <c r="AS34" s="102" t="e">
        <f ca="true">+IF(AND(ISNUMBER(OFFSET('Sanitation Data'!$H$11,0,10*ROW('Sanitation Data'!H28))),'Data Summary'!DH34="Yes"),OFFSET('Sanitation Data'!$H$11,0,10*ROW('Sanitation Data'!H28)),NA())</f>
        <v>#N/A</v>
      </c>
      <c r="AT34" s="102" t="e">
        <f ca="true">+IF(AND(ISNUMBER(OFFSET('Sanitation Data'!$H$12,0,10*ROW('Sanitation Data'!H28))),'Data Summary'!DI34="Yes"),OFFSET('Sanitation Data'!$H$12,0,10*ROW('Sanitation Data'!H28)),NA())</f>
        <v>#N/A</v>
      </c>
      <c r="AU34" s="102" t="e">
        <f ca="true">+IF(AND(ISNUMBER(OFFSET('Sanitation Data'!$I$4,0,10*ROW('Sanitation Data'!I28))),'Data Summary'!DJ34="Yes"),100-OFFSET('Sanitation Data'!$I$4,0,10*ROW('Sanitation Data'!I28)),NA())</f>
        <v>#N/A</v>
      </c>
      <c r="AV34" s="102" t="e">
        <f ca="true">+IF(AND(ISNUMBER(OFFSET('Sanitation Data'!$I$6,0,10*ROW('Sanitation Data'!I28))),'Data Summary'!DK34="Yes"),OFFSET('Sanitation Data'!$I$6,0,10*ROW('Sanitation Data'!I28)),NA())</f>
        <v>#N/A</v>
      </c>
      <c r="AW34" s="102" t="e">
        <f ca="true">+IF(AND(ISNUMBER(OFFSET('Sanitation Data'!$I$10,0,10*ROW('Sanitation Data'!I28))),'Data Summary'!DL34="Yes"),OFFSET('Sanitation Data'!$I$10,0,10*ROW('Sanitation Data'!I28)),NA())</f>
        <v>#N/A</v>
      </c>
      <c r="AX34" s="102" t="e">
        <f ca="true">+IF(AND(ISNUMBER(OFFSET('Sanitation Data'!$I$11,0,10*ROW('Sanitation Data'!I28))),'Data Summary'!DM34="Yes"),OFFSET('Sanitation Data'!$I$11,0,10*ROW('Sanitation Data'!I28)),NA())</f>
        <v>#N/A</v>
      </c>
      <c r="AY34" s="102" t="e">
        <f ca="true">+IF(AND(ISNUMBER(OFFSET('Sanitation Data'!$I$12,0,10*ROW('Sanitation Data'!I28))),'Data Summary'!DN34="Yes"),OFFSET('Sanitation Data'!$I$12,0,10*ROW('Sanitation Data'!I28)),NA())</f>
        <v>#N/A</v>
      </c>
      <c r="AZ34" s="103" t="e">
        <f ca="true">+IF(AND(ISNUMBER(OFFSET('Hygiene Data'!$D$5,0,10*ROW('Hygiene Data'!D28))),'Data Summary'!DO34="Yes"),OFFSET('Hygiene Data'!$D$5,0,10*ROW('Hygiene Data'!D28)),NA())</f>
        <v>#N/A</v>
      </c>
      <c r="BA34" s="103" t="e">
        <f ca="true">+IF(AND(ISNUMBER(OFFSET('Hygiene Data'!$D$7,0,10*ROW('Hygiene Data'!D28))),'Data Summary'!DP34="Yes"),OFFSET('Hygiene Data'!$D$7,0,10*ROW('Hygiene Data'!D28)),NA())</f>
        <v>#N/A</v>
      </c>
      <c r="BB34" s="103" t="e">
        <f ca="true">+IF(AND(ISNUMBER(OFFSET('Hygiene Data'!$D$9,0,10*ROW('Hygiene Data'!D28))),'Data Summary'!DQ34="Yes"),OFFSET('Hygiene Data'!$D$9,0,10*ROW('Hygiene Data'!D28)),NA())</f>
        <v>#N/A</v>
      </c>
      <c r="BC34" s="103" t="e">
        <f ca="true">+IF(AND(ISNUMBER(OFFSET('Hygiene Data'!$E$5,0,10*ROW('Hygiene Data'!E28))),'Data Summary'!DR34="Yes"),OFFSET('Hygiene Data'!$E$5,0,10*ROW('Hygiene Data'!E28)),NA())</f>
        <v>#N/A</v>
      </c>
      <c r="BD34" s="103" t="e">
        <f ca="true">+IF(AND(ISNUMBER(OFFSET('Hygiene Data'!$E$7,0,10*ROW('Hygiene Data'!E28))),'Data Summary'!DS34="Yes"),OFFSET('Hygiene Data'!$E$7,0,10*ROW('Hygiene Data'!E28)),NA())</f>
        <v>#N/A</v>
      </c>
      <c r="BE34" s="103" t="e">
        <f ca="true">+IF(AND(ISNUMBER(OFFSET('Hygiene Data'!$E$9,0,10*ROW('Hygiene Data'!E28))),'Data Summary'!DT34="Yes"),OFFSET('Hygiene Data'!$E$9,0,10*ROW('Hygiene Data'!E28)),NA())</f>
        <v>#N/A</v>
      </c>
      <c r="BF34" s="103" t="e">
        <f ca="true">+IF(AND(ISNUMBER(OFFSET('Hygiene Data'!$F$5,0,10*ROW('Hygiene Data'!F28))),'Data Summary'!DU34="Yes"),OFFSET('Hygiene Data'!$F$5,0,10*ROW('Hygiene Data'!F28)),NA())</f>
        <v>#N/A</v>
      </c>
      <c r="BG34" s="103" t="e">
        <f ca="true">+IF(AND(ISNUMBER(OFFSET('Hygiene Data'!$F$7,0,10*ROW('Hygiene Data'!F28))),'Data Summary'!DV34="Yes"),OFFSET('Hygiene Data'!$F$7,0,10*ROW('Hygiene Data'!F28)),NA())</f>
        <v>#N/A</v>
      </c>
      <c r="BH34" s="103" t="e">
        <f ca="true">+IF(AND(ISNUMBER(OFFSET('Hygiene Data'!$F$9,0,10*ROW('Hygiene Data'!F28))),'Data Summary'!DW34="Yes"),OFFSET('Hygiene Data'!$F$9,0,10*ROW('Hygiene Data'!F28)),NA())</f>
        <v>#N/A</v>
      </c>
      <c r="BI34" s="103" t="e">
        <f ca="true">+IF(AND(ISNUMBER(OFFSET('Hygiene Data'!$G$5,0,10*ROW('Hygiene Data'!G28))),'Data Summary'!DX34="Yes"),OFFSET('Hygiene Data'!$G$5,0,10*ROW('Hygiene Data'!G28)),NA())</f>
        <v>#N/A</v>
      </c>
      <c r="BJ34" s="103" t="e">
        <f ca="true">+IF(AND(ISNUMBER(OFFSET('Hygiene Data'!$G$7,0,10*ROW('Hygiene Data'!G28))),'Data Summary'!DY34="Yes"),OFFSET('Hygiene Data'!$G$7,0,10*ROW('Hygiene Data'!G28)),NA())</f>
        <v>#N/A</v>
      </c>
      <c r="BK34" s="103" t="e">
        <f ca="true">+IF(AND(ISNUMBER(OFFSET('Hygiene Data'!$G$9,0,10*ROW('Hygiene Data'!G28))),'Data Summary'!DZ34="Yes"),OFFSET('Hygiene Data'!$G$9,0,10*ROW('Hygiene Data'!G28)),NA())</f>
        <v>#N/A</v>
      </c>
      <c r="BL34" s="103" t="e">
        <f ca="true">+IF(AND(ISNUMBER(OFFSET('Hygiene Data'!$H$5,0,10*ROW('Hygiene Data'!H28))),'Data Summary'!EA34="Yes"),OFFSET('Hygiene Data'!$H$5,0,10*ROW('Hygiene Data'!H28)),NA())</f>
        <v>#N/A</v>
      </c>
      <c r="BM34" s="103" t="e">
        <f ca="true">+IF(AND(ISNUMBER(OFFSET('Hygiene Data'!$H$7,0,10*ROW('Hygiene Data'!H28))),'Data Summary'!EB34="Yes"),OFFSET('Hygiene Data'!$H$7,0,10*ROW('Hygiene Data'!H28)),NA())</f>
        <v>#N/A</v>
      </c>
      <c r="BN34" s="103" t="e">
        <f ca="true">+IF(AND(ISNUMBER(OFFSET('Hygiene Data'!$H$9,0,10*ROW('Hygiene Data'!H28))),'Data Summary'!EC34="Yes"),OFFSET('Hygiene Data'!$H$9,0,10*ROW('Hygiene Data'!H28)),NA())</f>
        <v>#N/A</v>
      </c>
      <c r="BO34" s="103" t="e">
        <f ca="true">+IF(AND(ISNUMBER(OFFSET('Hygiene Data'!$I$5,0,10*ROW('Hygiene Data'!I28))),'Data Summary'!ED34="Yes"),OFFSET('Hygiene Data'!$I$5,0,10*ROW('Hygiene Data'!I28)),NA())</f>
        <v>#N/A</v>
      </c>
      <c r="BP34" s="103" t="e">
        <f ca="true">+IF(AND(ISNUMBER(OFFSET('Hygiene Data'!$I$7,0,10*ROW('Hygiene Data'!I28))),'Data Summary'!EE34="Yes"),OFFSET('Hygiene Data'!$I$7,0,10*ROW('Hygiene Data'!I28)),NA())</f>
        <v>#N/A</v>
      </c>
      <c r="BQ34" s="103" t="e">
        <f ca="true">+IF(AND(ISNUMBER(OFFSET('Hygiene Data'!$I$9,0,10*ROW('Hygiene Data'!I28))),'Data Summary'!EF34="Yes"),OFFSET('Hygiene Data'!$I$9,0,10*ROW('Hygiene Data'!I28)),NA())</f>
        <v>#N/A</v>
      </c>
    </row>
    <row xmlns:x14ac="http://schemas.microsoft.com/office/spreadsheetml/2009/9/ac" r="35" x14ac:dyDescent="0.2">
      <c r="A35" s="355" t="e">
        <f ca="true">+RIGHT('Data Summary'!A35,LEN('Data Summary'!A35)-9)</f>
        <v>#VALUE!</v>
      </c>
      <c r="B35" s="38" t="str">
        <f ca="true">+IF(ISTEXT('Data Summary'!B35),'Data Summary'!B35,"")</f>
        <v/>
      </c>
      <c r="C35" s="354" t="e">
        <f ca="true">+VALUE('Data Summary'!C35)</f>
        <v>#VALUE!</v>
      </c>
      <c r="D35" s="101" t="e">
        <f ca="true">+IF(AND(ISNUMBER(OFFSET('Water Data'!$D$4,0,10*ROW('Water Data'!D29))),'Data Summary'!BS35="Yes"),100-OFFSET('Water Data'!$D$4,0,10*ROW('Water Data'!D29)),NA())</f>
        <v>#N/A</v>
      </c>
      <c r="E35" s="101" t="e">
        <f ca="true">+IF(AND(ISNUMBER(OFFSET('Water Data'!$D$6,0,10*ROW('Water Data'!D29))),'Data Summary'!BT35="Yes"),OFFSET('Water Data'!$D$6,0,10*ROW('Water Data'!D29)),NA())</f>
        <v>#N/A</v>
      </c>
      <c r="F35" s="101" t="e">
        <f ca="true">+IF(AND(ISNUMBER(OFFSET('Water Data'!$D$9,0,10*ROW('Water Data'!D29))),'Data Summary'!BU35="Yes"),OFFSET('Water Data'!$D$9,0,10*ROW('Water Data'!D29)),NA())</f>
        <v>#N/A</v>
      </c>
      <c r="G35" s="101" t="e">
        <f ca="true">+IF(AND(ISNUMBER(OFFSET('Water Data'!$E$4,0,10*ROW('Water Data'!E29))),'Data Summary'!BV35="Yes"),100-OFFSET('Water Data'!$E$4,0,10*ROW('Water Data'!E29)),NA())</f>
        <v>#N/A</v>
      </c>
      <c r="H35" s="101" t="e">
        <f ca="true">+IF(AND(ISNUMBER(OFFSET('Water Data'!$E$6,0,10*ROW('Water Data'!E29))),'Data Summary'!BW35="Yes"),OFFSET('Water Data'!$E$6,0,10*ROW('Water Data'!E29)),NA())</f>
        <v>#N/A</v>
      </c>
      <c r="I35" s="101" t="e">
        <f ca="true">+IF(AND(ISNUMBER(OFFSET('Water Data'!$E$9,0,10*ROW('Water Data'!E29))),'Data Summary'!BX35="Yes"),OFFSET('Water Data'!$E$9,0,10*ROW('Water Data'!E29)),NA())</f>
        <v>#N/A</v>
      </c>
      <c r="J35" s="101" t="e">
        <f ca="true">+IF(AND(ISNUMBER(OFFSET('Water Data'!$F$4,0,10*ROW('Water Data'!F29))),'Data Summary'!BY35="Yes"),100-OFFSET('Water Data'!$F$4,0,10*ROW('Water Data'!F29)),NA())</f>
        <v>#N/A</v>
      </c>
      <c r="K35" s="101" t="e">
        <f ca="true">+IF(AND(ISNUMBER(OFFSET('Water Data'!$F$6,0,10*ROW('Water Data'!F29))),'Data Summary'!BZ35="Yes"),OFFSET('Water Data'!$F$6,0,10*ROW('Water Data'!F29)),NA())</f>
        <v>#N/A</v>
      </c>
      <c r="L35" s="101" t="e">
        <f ca="true">+IF(AND(ISNUMBER(OFFSET('Water Data'!$F$9,0,10*ROW('Water Data'!F29))),'Data Summary'!CA35="Yes"),OFFSET('Water Data'!$F$9,0,10*ROW('Water Data'!F29)),NA())</f>
        <v>#N/A</v>
      </c>
      <c r="M35" s="101" t="e">
        <f ca="true">+IF(AND(ISNUMBER(OFFSET('Water Data'!$G$4,0,10*ROW('Water Data'!G29))),'Data Summary'!CB35="Yes"),100-OFFSET('Water Data'!$G$4,0,10*ROW('Water Data'!G29)),NA())</f>
        <v>#N/A</v>
      </c>
      <c r="N35" s="101" t="e">
        <f ca="true">+IF(AND(ISNUMBER(OFFSET('Water Data'!$G$6,0,10*ROW('Water Data'!G29))),'Data Summary'!CC35="Yes"),OFFSET('Water Data'!$G$6,0,10*ROW('Water Data'!G29)),NA())</f>
        <v>#N/A</v>
      </c>
      <c r="O35" s="101" t="e">
        <f ca="true">+IF(AND(ISNUMBER(OFFSET('Water Data'!$G$9,0,10*ROW('Water Data'!G29))),'Data Summary'!CD35="Yes"),OFFSET('Water Data'!$G$9,0,10*ROW('Water Data'!G29)),NA())</f>
        <v>#N/A</v>
      </c>
      <c r="P35" s="101" t="e">
        <f ca="true">+IF(AND(ISNUMBER(OFFSET('Water Data'!$H$4,0,10*ROW('Water Data'!H29))),'Data Summary'!CE35="Yes"),100-OFFSET('Water Data'!$H$4,0,10*ROW('Water Data'!H29)),NA())</f>
        <v>#N/A</v>
      </c>
      <c r="Q35" s="101" t="e">
        <f ca="true">+IF(AND(ISNUMBER(OFFSET('Water Data'!$H$6,0,10*ROW('Water Data'!H29))),'Data Summary'!CF35="Yes"),OFFSET('Water Data'!$H$6,0,10*ROW('Water Data'!H29)),NA())</f>
        <v>#N/A</v>
      </c>
      <c r="R35" s="101" t="e">
        <f ca="true">+IF(AND(ISNUMBER(OFFSET('Water Data'!$H$9,0,10*ROW('Water Data'!H29))),'Data Summary'!CG35="Yes"),OFFSET('Water Data'!$H$9,0,10*ROW('Water Data'!H29)),NA())</f>
        <v>#N/A</v>
      </c>
      <c r="S35" s="101" t="e">
        <f ca="true">+IF(AND(ISNUMBER(OFFSET('Water Data'!$I$4,0,10*ROW('Water Data'!I29))),'Data Summary'!CH35="Yes"),100-OFFSET('Water Data'!$I$4,0,10*ROW('Water Data'!I29)),NA())</f>
        <v>#N/A</v>
      </c>
      <c r="T35" s="101" t="e">
        <f ca="true">+IF(AND(ISNUMBER(OFFSET('Water Data'!$I$6,0,10*ROW('Water Data'!I29))),'Data Summary'!CI35="Yes"),OFFSET('Water Data'!$I$6,0,10*ROW('Water Data'!I29)),NA())</f>
        <v>#N/A</v>
      </c>
      <c r="U35" s="101" t="e">
        <f ca="true">+IF(AND(ISNUMBER(OFFSET('Water Data'!$I$9,0,10*ROW('Water Data'!I29))),'Data Summary'!CJ35="Yes"),OFFSET('Water Data'!$I$9,0,10*ROW('Water Data'!I29)),NA())</f>
        <v>#N/A</v>
      </c>
      <c r="V35" s="102" t="e">
        <f ca="true">+IF(AND(ISNUMBER(OFFSET('Sanitation Data'!$D$4,0,10*ROW('Sanitation Data'!D29))),'Data Summary'!CK35="Yes"),100-OFFSET('Sanitation Data'!$D$4,0,10*ROW('Sanitation Data'!D29)),NA())</f>
        <v>#N/A</v>
      </c>
      <c r="W35" s="102" t="e">
        <f ca="true">+IF(AND(ISNUMBER(OFFSET('Sanitation Data'!$D$6,0,10*ROW('Sanitation Data'!D29))),'Data Summary'!CL35="Yes"),OFFSET('Sanitation Data'!$D$6,0,10*ROW('Sanitation Data'!D29)),NA())</f>
        <v>#N/A</v>
      </c>
      <c r="X35" s="102" t="e">
        <f ca="true">+IF(AND(ISNUMBER(OFFSET('Sanitation Data'!$D$10,0,10*ROW('Sanitation Data'!D29))),'Data Summary'!CM35="Yes"),OFFSET('Sanitation Data'!$D$10,0,10*ROW('Sanitation Data'!D29)),NA())</f>
        <v>#N/A</v>
      </c>
      <c r="Y35" s="102" t="e">
        <f ca="true">+IF(AND(ISNUMBER(OFFSET('Sanitation Data'!$D$11,0,10*ROW('Sanitation Data'!D29))),'Data Summary'!CN35="Yes"),OFFSET('Sanitation Data'!$D$11,0,10*ROW('Sanitation Data'!D29)),NA())</f>
        <v>#N/A</v>
      </c>
      <c r="Z35" s="102" t="e">
        <f ca="true">+IF(AND(ISNUMBER(OFFSET('Sanitation Data'!$D$12,0,10*ROW('Sanitation Data'!D29))),'Data Summary'!CO35="Yes"),OFFSET('Sanitation Data'!$D$12,0,10*ROW('Sanitation Data'!D29)),NA())</f>
        <v>#N/A</v>
      </c>
      <c r="AA35" s="102" t="e">
        <f ca="true">+IF(AND(ISNUMBER(OFFSET('Sanitation Data'!$E$4,0,10*ROW('Sanitation Data'!E29))),'Data Summary'!CP35="Yes"),100-OFFSET('Sanitation Data'!$E$4,0,10*ROW('Sanitation Data'!E29)),NA())</f>
        <v>#N/A</v>
      </c>
      <c r="AB35" s="102" t="e">
        <f ca="true">+IF(AND(ISNUMBER(OFFSET('Sanitation Data'!$E$6,0,10*ROW('Sanitation Data'!E29))),'Data Summary'!CQ35="Yes"),OFFSET('Sanitation Data'!$E$6,0,10*ROW('Sanitation Data'!E29)),NA())</f>
        <v>#N/A</v>
      </c>
      <c r="AC35" s="102" t="e">
        <f ca="true">+IF(AND(ISNUMBER(OFFSET('Sanitation Data'!$E$10,0,10*ROW('Sanitation Data'!E29))),'Data Summary'!CR35="Yes"),OFFSET('Sanitation Data'!$E$10,0,10*ROW('Sanitation Data'!E29)),NA())</f>
        <v>#N/A</v>
      </c>
      <c r="AD35" s="102" t="e">
        <f ca="true">+IF(AND(ISNUMBER(OFFSET('Sanitation Data'!$E$11,0,10*ROW('Sanitation Data'!E29))),'Data Summary'!CS35="Yes"),OFFSET('Sanitation Data'!$E$11,0,10*ROW('Sanitation Data'!E29)),NA())</f>
        <v>#N/A</v>
      </c>
      <c r="AE35" s="102" t="e">
        <f ca="true">+IF(AND(ISNUMBER(OFFSET('Sanitation Data'!$E$12,0,10*ROW('Sanitation Data'!E29))),'Data Summary'!CT35="Yes"),OFFSET('Sanitation Data'!$E$12,0,10*ROW('Sanitation Data'!E29)),NA())</f>
        <v>#N/A</v>
      </c>
      <c r="AF35" s="102" t="e">
        <f ca="true">+IF(AND(ISNUMBER(OFFSET('Sanitation Data'!$F$4,0,10*ROW('Sanitation Data'!F29))),'Data Summary'!CU35="Yes"),100-OFFSET('Sanitation Data'!$F$4,0,10*ROW('Sanitation Data'!F29)),NA())</f>
        <v>#N/A</v>
      </c>
      <c r="AG35" s="102" t="e">
        <f ca="true">+IF(AND(ISNUMBER(OFFSET('Sanitation Data'!$F$6,0,10*ROW('Sanitation Data'!F29))),'Data Summary'!CV35="Yes"),OFFSET('Sanitation Data'!$F$6,0,10*ROW('Sanitation Data'!F29)),NA())</f>
        <v>#N/A</v>
      </c>
      <c r="AH35" s="102" t="e">
        <f ca="true">+IF(AND(ISNUMBER(OFFSET('Sanitation Data'!$F$10,0,10*ROW('Sanitation Data'!F29))),'Data Summary'!CW35="Yes"),OFFSET('Sanitation Data'!$F$10,0,10*ROW('Sanitation Data'!F29)),NA())</f>
        <v>#N/A</v>
      </c>
      <c r="AI35" s="102" t="e">
        <f ca="true">+IF(AND(ISNUMBER(OFFSET('Sanitation Data'!$F$11,0,10*ROW('Sanitation Data'!F29))),'Data Summary'!CX35="Yes"),OFFSET('Sanitation Data'!$F$11,0,10*ROW('Sanitation Data'!F29)),NA())</f>
        <v>#N/A</v>
      </c>
      <c r="AJ35" s="102" t="e">
        <f ca="true">+IF(AND(ISNUMBER(OFFSET('Sanitation Data'!$F$12,0,10*ROW('Sanitation Data'!F29))),'Data Summary'!CY35="Yes"),OFFSET('Sanitation Data'!$F$12,0,10*ROW('Sanitation Data'!F29)),NA())</f>
        <v>#N/A</v>
      </c>
      <c r="AK35" s="102" t="e">
        <f ca="true">+IF(AND(ISNUMBER(OFFSET('Sanitation Data'!$G$4,0,10*ROW('Sanitation Data'!G29))),'Data Summary'!CZ35="Yes"),100-OFFSET('Sanitation Data'!$G$4,0,10*ROW('Sanitation Data'!G29)),NA())</f>
        <v>#N/A</v>
      </c>
      <c r="AL35" s="102" t="e">
        <f ca="true">+IF(AND(ISNUMBER(OFFSET('Sanitation Data'!$G$6,0,10*ROW('Sanitation Data'!G29))),'Data Summary'!DA35="Yes"),OFFSET('Sanitation Data'!$G$6,0,10*ROW('Sanitation Data'!G29)),NA())</f>
        <v>#N/A</v>
      </c>
      <c r="AM35" s="102" t="e">
        <f ca="true">+IF(AND(ISNUMBER(OFFSET('Sanitation Data'!$G$10,0,10*ROW('Sanitation Data'!G29))),'Data Summary'!DB35="Yes"),OFFSET('Sanitation Data'!$G$10,0,10*ROW('Sanitation Data'!G29)),NA())</f>
        <v>#N/A</v>
      </c>
      <c r="AN35" s="102" t="e">
        <f ca="true">+IF(AND(ISNUMBER(OFFSET('Sanitation Data'!$G$11,0,10*ROW('Sanitation Data'!G29))),'Data Summary'!DC35="Yes"),OFFSET('Sanitation Data'!$G$11,0,10*ROW('Sanitation Data'!G29)),NA())</f>
        <v>#N/A</v>
      </c>
      <c r="AO35" s="102" t="e">
        <f ca="true">+IF(AND(ISNUMBER(OFFSET('Sanitation Data'!$G$12,0,10*ROW('Sanitation Data'!G29))),'Data Summary'!DD35="Yes"),OFFSET('Sanitation Data'!$G$12,0,10*ROW('Sanitation Data'!G29)),NA())</f>
        <v>#N/A</v>
      </c>
      <c r="AP35" s="102" t="e">
        <f ca="true">+IF(AND(ISNUMBER(OFFSET('Sanitation Data'!$H$4,0,10*ROW('Sanitation Data'!H29))),'Data Summary'!DE35="Yes"),100-OFFSET('Sanitation Data'!$H$4,0,10*ROW('Sanitation Data'!H29)),NA())</f>
        <v>#N/A</v>
      </c>
      <c r="AQ35" s="102" t="e">
        <f ca="true">+IF(AND(ISNUMBER(OFFSET('Sanitation Data'!$H$6,0,10*ROW('Sanitation Data'!H29))),'Data Summary'!DF35="Yes"),OFFSET('Sanitation Data'!$H$6,0,10*ROW('Sanitation Data'!H29)),NA())</f>
        <v>#N/A</v>
      </c>
      <c r="AR35" s="102" t="e">
        <f ca="true">+IF(AND(ISNUMBER(OFFSET('Sanitation Data'!$H$10,0,10*ROW('Sanitation Data'!H29))),'Data Summary'!DG35="Yes"),OFFSET('Sanitation Data'!$H$10,0,10*ROW('Sanitation Data'!H29)),NA())</f>
        <v>#N/A</v>
      </c>
      <c r="AS35" s="102" t="e">
        <f ca="true">+IF(AND(ISNUMBER(OFFSET('Sanitation Data'!$H$11,0,10*ROW('Sanitation Data'!H29))),'Data Summary'!DH35="Yes"),OFFSET('Sanitation Data'!$H$11,0,10*ROW('Sanitation Data'!H29)),NA())</f>
        <v>#N/A</v>
      </c>
      <c r="AT35" s="102" t="e">
        <f ca="true">+IF(AND(ISNUMBER(OFFSET('Sanitation Data'!$H$12,0,10*ROW('Sanitation Data'!H29))),'Data Summary'!DI35="Yes"),OFFSET('Sanitation Data'!$H$12,0,10*ROW('Sanitation Data'!H29)),NA())</f>
        <v>#N/A</v>
      </c>
      <c r="AU35" s="102" t="e">
        <f ca="true">+IF(AND(ISNUMBER(OFFSET('Sanitation Data'!$I$4,0,10*ROW('Sanitation Data'!I29))),'Data Summary'!DJ35="Yes"),100-OFFSET('Sanitation Data'!$I$4,0,10*ROW('Sanitation Data'!I29)),NA())</f>
        <v>#N/A</v>
      </c>
      <c r="AV35" s="102" t="e">
        <f ca="true">+IF(AND(ISNUMBER(OFFSET('Sanitation Data'!$I$6,0,10*ROW('Sanitation Data'!I29))),'Data Summary'!DK35="Yes"),OFFSET('Sanitation Data'!$I$6,0,10*ROW('Sanitation Data'!I29)),NA())</f>
        <v>#N/A</v>
      </c>
      <c r="AW35" s="102" t="e">
        <f ca="true">+IF(AND(ISNUMBER(OFFSET('Sanitation Data'!$I$10,0,10*ROW('Sanitation Data'!I29))),'Data Summary'!DL35="Yes"),OFFSET('Sanitation Data'!$I$10,0,10*ROW('Sanitation Data'!I29)),NA())</f>
        <v>#N/A</v>
      </c>
      <c r="AX35" s="102" t="e">
        <f ca="true">+IF(AND(ISNUMBER(OFFSET('Sanitation Data'!$I$11,0,10*ROW('Sanitation Data'!I29))),'Data Summary'!DM35="Yes"),OFFSET('Sanitation Data'!$I$11,0,10*ROW('Sanitation Data'!I29)),NA())</f>
        <v>#N/A</v>
      </c>
      <c r="AY35" s="102" t="e">
        <f ca="true">+IF(AND(ISNUMBER(OFFSET('Sanitation Data'!$I$12,0,10*ROW('Sanitation Data'!I29))),'Data Summary'!DN35="Yes"),OFFSET('Sanitation Data'!$I$12,0,10*ROW('Sanitation Data'!I29)),NA())</f>
        <v>#N/A</v>
      </c>
      <c r="AZ35" s="103" t="e">
        <f ca="true">+IF(AND(ISNUMBER(OFFSET('Hygiene Data'!$D$5,0,10*ROW('Hygiene Data'!D29))),'Data Summary'!DO35="Yes"),OFFSET('Hygiene Data'!$D$5,0,10*ROW('Hygiene Data'!D29)),NA())</f>
        <v>#N/A</v>
      </c>
      <c r="BA35" s="103" t="e">
        <f ca="true">+IF(AND(ISNUMBER(OFFSET('Hygiene Data'!$D$7,0,10*ROW('Hygiene Data'!D29))),'Data Summary'!DP35="Yes"),OFFSET('Hygiene Data'!$D$7,0,10*ROW('Hygiene Data'!D29)),NA())</f>
        <v>#N/A</v>
      </c>
      <c r="BB35" s="103" t="e">
        <f ca="true">+IF(AND(ISNUMBER(OFFSET('Hygiene Data'!$D$9,0,10*ROW('Hygiene Data'!D29))),'Data Summary'!DQ35="Yes"),OFFSET('Hygiene Data'!$D$9,0,10*ROW('Hygiene Data'!D29)),NA())</f>
        <v>#N/A</v>
      </c>
      <c r="BC35" s="103" t="e">
        <f ca="true">+IF(AND(ISNUMBER(OFFSET('Hygiene Data'!$E$5,0,10*ROW('Hygiene Data'!E29))),'Data Summary'!DR35="Yes"),OFFSET('Hygiene Data'!$E$5,0,10*ROW('Hygiene Data'!E29)),NA())</f>
        <v>#N/A</v>
      </c>
      <c r="BD35" s="103" t="e">
        <f ca="true">+IF(AND(ISNUMBER(OFFSET('Hygiene Data'!$E$7,0,10*ROW('Hygiene Data'!E29))),'Data Summary'!DS35="Yes"),OFFSET('Hygiene Data'!$E$7,0,10*ROW('Hygiene Data'!E29)),NA())</f>
        <v>#N/A</v>
      </c>
      <c r="BE35" s="103" t="e">
        <f ca="true">+IF(AND(ISNUMBER(OFFSET('Hygiene Data'!$E$9,0,10*ROW('Hygiene Data'!E29))),'Data Summary'!DT35="Yes"),OFFSET('Hygiene Data'!$E$9,0,10*ROW('Hygiene Data'!E29)),NA())</f>
        <v>#N/A</v>
      </c>
      <c r="BF35" s="103" t="e">
        <f ca="true">+IF(AND(ISNUMBER(OFFSET('Hygiene Data'!$F$5,0,10*ROW('Hygiene Data'!F29))),'Data Summary'!DU35="Yes"),OFFSET('Hygiene Data'!$F$5,0,10*ROW('Hygiene Data'!F29)),NA())</f>
        <v>#N/A</v>
      </c>
      <c r="BG35" s="103" t="e">
        <f ca="true">+IF(AND(ISNUMBER(OFFSET('Hygiene Data'!$F$7,0,10*ROW('Hygiene Data'!F29))),'Data Summary'!DV35="Yes"),OFFSET('Hygiene Data'!$F$7,0,10*ROW('Hygiene Data'!F29)),NA())</f>
        <v>#N/A</v>
      </c>
      <c r="BH35" s="103" t="e">
        <f ca="true">+IF(AND(ISNUMBER(OFFSET('Hygiene Data'!$F$9,0,10*ROW('Hygiene Data'!F29))),'Data Summary'!DW35="Yes"),OFFSET('Hygiene Data'!$F$9,0,10*ROW('Hygiene Data'!F29)),NA())</f>
        <v>#N/A</v>
      </c>
      <c r="BI35" s="103" t="e">
        <f ca="true">+IF(AND(ISNUMBER(OFFSET('Hygiene Data'!$G$5,0,10*ROW('Hygiene Data'!G29))),'Data Summary'!DX35="Yes"),OFFSET('Hygiene Data'!$G$5,0,10*ROW('Hygiene Data'!G29)),NA())</f>
        <v>#N/A</v>
      </c>
      <c r="BJ35" s="103" t="e">
        <f ca="true">+IF(AND(ISNUMBER(OFFSET('Hygiene Data'!$G$7,0,10*ROW('Hygiene Data'!G29))),'Data Summary'!DY35="Yes"),OFFSET('Hygiene Data'!$G$7,0,10*ROW('Hygiene Data'!G29)),NA())</f>
        <v>#N/A</v>
      </c>
      <c r="BK35" s="103" t="e">
        <f ca="true">+IF(AND(ISNUMBER(OFFSET('Hygiene Data'!$G$9,0,10*ROW('Hygiene Data'!G29))),'Data Summary'!DZ35="Yes"),OFFSET('Hygiene Data'!$G$9,0,10*ROW('Hygiene Data'!G29)),NA())</f>
        <v>#N/A</v>
      </c>
      <c r="BL35" s="103" t="e">
        <f ca="true">+IF(AND(ISNUMBER(OFFSET('Hygiene Data'!$H$5,0,10*ROW('Hygiene Data'!H29))),'Data Summary'!EA35="Yes"),OFFSET('Hygiene Data'!$H$5,0,10*ROW('Hygiene Data'!H29)),NA())</f>
        <v>#N/A</v>
      </c>
      <c r="BM35" s="103" t="e">
        <f ca="true">+IF(AND(ISNUMBER(OFFSET('Hygiene Data'!$H$7,0,10*ROW('Hygiene Data'!H29))),'Data Summary'!EB35="Yes"),OFFSET('Hygiene Data'!$H$7,0,10*ROW('Hygiene Data'!H29)),NA())</f>
        <v>#N/A</v>
      </c>
      <c r="BN35" s="103" t="e">
        <f ca="true">+IF(AND(ISNUMBER(OFFSET('Hygiene Data'!$H$9,0,10*ROW('Hygiene Data'!H29))),'Data Summary'!EC35="Yes"),OFFSET('Hygiene Data'!$H$9,0,10*ROW('Hygiene Data'!H29)),NA())</f>
        <v>#N/A</v>
      </c>
      <c r="BO35" s="103" t="e">
        <f ca="true">+IF(AND(ISNUMBER(OFFSET('Hygiene Data'!$I$5,0,10*ROW('Hygiene Data'!I29))),'Data Summary'!ED35="Yes"),OFFSET('Hygiene Data'!$I$5,0,10*ROW('Hygiene Data'!I29)),NA())</f>
        <v>#N/A</v>
      </c>
      <c r="BP35" s="103" t="e">
        <f ca="true">+IF(AND(ISNUMBER(OFFSET('Hygiene Data'!$I$7,0,10*ROW('Hygiene Data'!I29))),'Data Summary'!EE35="Yes"),OFFSET('Hygiene Data'!$I$7,0,10*ROW('Hygiene Data'!I29)),NA())</f>
        <v>#N/A</v>
      </c>
      <c r="BQ35" s="103" t="e">
        <f ca="true">+IF(AND(ISNUMBER(OFFSET('Hygiene Data'!$I$9,0,10*ROW('Hygiene Data'!I29))),'Data Summary'!EF35="Yes"),OFFSET('Hygiene Data'!$I$9,0,10*ROW('Hygiene Data'!I29)),NA())</f>
        <v>#N/A</v>
      </c>
    </row>
    <row xmlns:x14ac="http://schemas.microsoft.com/office/spreadsheetml/2009/9/ac" r="36" x14ac:dyDescent="0.2">
      <c r="A36" s="355" t="e">
        <f ca="true">+RIGHT('Data Summary'!A36,LEN('Data Summary'!A36)-9)</f>
        <v>#VALUE!</v>
      </c>
      <c r="B36" s="38" t="str">
        <f ca="true">+IF(ISTEXT('Data Summary'!B36),'Data Summary'!B36,"")</f>
        <v/>
      </c>
      <c r="C36" s="354" t="e">
        <f ca="true">+VALUE('Data Summary'!C36)</f>
        <v>#VALUE!</v>
      </c>
      <c r="D36" s="101" t="e">
        <f ca="true">+IF(AND(ISNUMBER(OFFSET('Water Data'!$D$4,0,10*ROW('Water Data'!D30))),'Data Summary'!BS36="Yes"),100-OFFSET('Water Data'!$D$4,0,10*ROW('Water Data'!D30)),NA())</f>
        <v>#N/A</v>
      </c>
      <c r="E36" s="101" t="e">
        <f ca="true">+IF(AND(ISNUMBER(OFFSET('Water Data'!$D$6,0,10*ROW('Water Data'!D30))),'Data Summary'!BT36="Yes"),OFFSET('Water Data'!$D$6,0,10*ROW('Water Data'!D30)),NA())</f>
        <v>#N/A</v>
      </c>
      <c r="F36" s="101" t="e">
        <f ca="true">+IF(AND(ISNUMBER(OFFSET('Water Data'!$D$9,0,10*ROW('Water Data'!D30))),'Data Summary'!BU36="Yes"),OFFSET('Water Data'!$D$9,0,10*ROW('Water Data'!D30)),NA())</f>
        <v>#N/A</v>
      </c>
      <c r="G36" s="101" t="e">
        <f ca="true">+IF(AND(ISNUMBER(OFFSET('Water Data'!$E$4,0,10*ROW('Water Data'!E30))),'Data Summary'!BV36="Yes"),100-OFFSET('Water Data'!$E$4,0,10*ROW('Water Data'!E30)),NA())</f>
        <v>#N/A</v>
      </c>
      <c r="H36" s="101" t="e">
        <f ca="true">+IF(AND(ISNUMBER(OFFSET('Water Data'!$E$6,0,10*ROW('Water Data'!E30))),'Data Summary'!BW36="Yes"),OFFSET('Water Data'!$E$6,0,10*ROW('Water Data'!E30)),NA())</f>
        <v>#N/A</v>
      </c>
      <c r="I36" s="101" t="e">
        <f ca="true">+IF(AND(ISNUMBER(OFFSET('Water Data'!$E$9,0,10*ROW('Water Data'!E30))),'Data Summary'!BX36="Yes"),OFFSET('Water Data'!$E$9,0,10*ROW('Water Data'!E30)),NA())</f>
        <v>#N/A</v>
      </c>
      <c r="J36" s="101" t="e">
        <f ca="true">+IF(AND(ISNUMBER(OFFSET('Water Data'!$F$4,0,10*ROW('Water Data'!F30))),'Data Summary'!BY36="Yes"),100-OFFSET('Water Data'!$F$4,0,10*ROW('Water Data'!F30)),NA())</f>
        <v>#N/A</v>
      </c>
      <c r="K36" s="101" t="e">
        <f ca="true">+IF(AND(ISNUMBER(OFFSET('Water Data'!$F$6,0,10*ROW('Water Data'!F30))),'Data Summary'!BZ36="Yes"),OFFSET('Water Data'!$F$6,0,10*ROW('Water Data'!F30)),NA())</f>
        <v>#N/A</v>
      </c>
      <c r="L36" s="101" t="e">
        <f ca="true">+IF(AND(ISNUMBER(OFFSET('Water Data'!$F$9,0,10*ROW('Water Data'!F30))),'Data Summary'!CA36="Yes"),OFFSET('Water Data'!$F$9,0,10*ROW('Water Data'!F30)),NA())</f>
        <v>#N/A</v>
      </c>
      <c r="M36" s="101" t="e">
        <f ca="true">+IF(AND(ISNUMBER(OFFSET('Water Data'!$G$4,0,10*ROW('Water Data'!G30))),'Data Summary'!CB36="Yes"),100-OFFSET('Water Data'!$G$4,0,10*ROW('Water Data'!G30)),NA())</f>
        <v>#N/A</v>
      </c>
      <c r="N36" s="101" t="e">
        <f ca="true">+IF(AND(ISNUMBER(OFFSET('Water Data'!$G$6,0,10*ROW('Water Data'!G30))),'Data Summary'!CC36="Yes"),OFFSET('Water Data'!$G$6,0,10*ROW('Water Data'!G30)),NA())</f>
        <v>#N/A</v>
      </c>
      <c r="O36" s="101" t="e">
        <f ca="true">+IF(AND(ISNUMBER(OFFSET('Water Data'!$G$9,0,10*ROW('Water Data'!G30))),'Data Summary'!CD36="Yes"),OFFSET('Water Data'!$G$9,0,10*ROW('Water Data'!G30)),NA())</f>
        <v>#N/A</v>
      </c>
      <c r="P36" s="101" t="e">
        <f ca="true">+IF(AND(ISNUMBER(OFFSET('Water Data'!$H$4,0,10*ROW('Water Data'!H30))),'Data Summary'!CE36="Yes"),100-OFFSET('Water Data'!$H$4,0,10*ROW('Water Data'!H30)),NA())</f>
        <v>#N/A</v>
      </c>
      <c r="Q36" s="101" t="e">
        <f ca="true">+IF(AND(ISNUMBER(OFFSET('Water Data'!$H$6,0,10*ROW('Water Data'!H30))),'Data Summary'!CF36="Yes"),OFFSET('Water Data'!$H$6,0,10*ROW('Water Data'!H30)),NA())</f>
        <v>#N/A</v>
      </c>
      <c r="R36" s="101" t="e">
        <f ca="true">+IF(AND(ISNUMBER(OFFSET('Water Data'!$H$9,0,10*ROW('Water Data'!H30))),'Data Summary'!CG36="Yes"),OFFSET('Water Data'!$H$9,0,10*ROW('Water Data'!H30)),NA())</f>
        <v>#N/A</v>
      </c>
      <c r="S36" s="101" t="e">
        <f ca="true">+IF(AND(ISNUMBER(OFFSET('Water Data'!$I$4,0,10*ROW('Water Data'!I30))),'Data Summary'!CH36="Yes"),100-OFFSET('Water Data'!$I$4,0,10*ROW('Water Data'!I30)),NA())</f>
        <v>#N/A</v>
      </c>
      <c r="T36" s="101" t="e">
        <f ca="true">+IF(AND(ISNUMBER(OFFSET('Water Data'!$I$6,0,10*ROW('Water Data'!I30))),'Data Summary'!CI36="Yes"),OFFSET('Water Data'!$I$6,0,10*ROW('Water Data'!I30)),NA())</f>
        <v>#N/A</v>
      </c>
      <c r="U36" s="101" t="e">
        <f ca="true">+IF(AND(ISNUMBER(OFFSET('Water Data'!$I$9,0,10*ROW('Water Data'!I30))),'Data Summary'!CJ36="Yes"),OFFSET('Water Data'!$I$9,0,10*ROW('Water Data'!I30)),NA())</f>
        <v>#N/A</v>
      </c>
      <c r="V36" s="102" t="e">
        <f ca="true">+IF(AND(ISNUMBER(OFFSET('Sanitation Data'!$D$4,0,10*ROW('Sanitation Data'!D30))),'Data Summary'!CK36="Yes"),100-OFFSET('Sanitation Data'!$D$4,0,10*ROW('Sanitation Data'!D30)),NA())</f>
        <v>#N/A</v>
      </c>
      <c r="W36" s="102" t="e">
        <f ca="true">+IF(AND(ISNUMBER(OFFSET('Sanitation Data'!$D$6,0,10*ROW('Sanitation Data'!D30))),'Data Summary'!CL36="Yes"),OFFSET('Sanitation Data'!$D$6,0,10*ROW('Sanitation Data'!D30)),NA())</f>
        <v>#N/A</v>
      </c>
      <c r="X36" s="102" t="e">
        <f ca="true">+IF(AND(ISNUMBER(OFFSET('Sanitation Data'!$D$10,0,10*ROW('Sanitation Data'!D30))),'Data Summary'!CM36="Yes"),OFFSET('Sanitation Data'!$D$10,0,10*ROW('Sanitation Data'!D30)),NA())</f>
        <v>#N/A</v>
      </c>
      <c r="Y36" s="102" t="e">
        <f ca="true">+IF(AND(ISNUMBER(OFFSET('Sanitation Data'!$D$11,0,10*ROW('Sanitation Data'!D30))),'Data Summary'!CN36="Yes"),OFFSET('Sanitation Data'!$D$11,0,10*ROW('Sanitation Data'!D30)),NA())</f>
        <v>#N/A</v>
      </c>
      <c r="Z36" s="102" t="e">
        <f ca="true">+IF(AND(ISNUMBER(OFFSET('Sanitation Data'!$D$12,0,10*ROW('Sanitation Data'!D30))),'Data Summary'!CO36="Yes"),OFFSET('Sanitation Data'!$D$12,0,10*ROW('Sanitation Data'!D30)),NA())</f>
        <v>#N/A</v>
      </c>
      <c r="AA36" s="102" t="e">
        <f ca="true">+IF(AND(ISNUMBER(OFFSET('Sanitation Data'!$E$4,0,10*ROW('Sanitation Data'!E30))),'Data Summary'!CP36="Yes"),100-OFFSET('Sanitation Data'!$E$4,0,10*ROW('Sanitation Data'!E30)),NA())</f>
        <v>#N/A</v>
      </c>
      <c r="AB36" s="102" t="e">
        <f ca="true">+IF(AND(ISNUMBER(OFFSET('Sanitation Data'!$E$6,0,10*ROW('Sanitation Data'!E30))),'Data Summary'!CQ36="Yes"),OFFSET('Sanitation Data'!$E$6,0,10*ROW('Sanitation Data'!E30)),NA())</f>
        <v>#N/A</v>
      </c>
      <c r="AC36" s="102" t="e">
        <f ca="true">+IF(AND(ISNUMBER(OFFSET('Sanitation Data'!$E$10,0,10*ROW('Sanitation Data'!E30))),'Data Summary'!CR36="Yes"),OFFSET('Sanitation Data'!$E$10,0,10*ROW('Sanitation Data'!E30)),NA())</f>
        <v>#N/A</v>
      </c>
      <c r="AD36" s="102" t="e">
        <f ca="true">+IF(AND(ISNUMBER(OFFSET('Sanitation Data'!$E$11,0,10*ROW('Sanitation Data'!E30))),'Data Summary'!CS36="Yes"),OFFSET('Sanitation Data'!$E$11,0,10*ROW('Sanitation Data'!E30)),NA())</f>
        <v>#N/A</v>
      </c>
      <c r="AE36" s="102" t="e">
        <f ca="true">+IF(AND(ISNUMBER(OFFSET('Sanitation Data'!$E$12,0,10*ROW('Sanitation Data'!E30))),'Data Summary'!CT36="Yes"),OFFSET('Sanitation Data'!$E$12,0,10*ROW('Sanitation Data'!E30)),NA())</f>
        <v>#N/A</v>
      </c>
      <c r="AF36" s="102" t="e">
        <f ca="true">+IF(AND(ISNUMBER(OFFSET('Sanitation Data'!$F$4,0,10*ROW('Sanitation Data'!F30))),'Data Summary'!CU36="Yes"),100-OFFSET('Sanitation Data'!$F$4,0,10*ROW('Sanitation Data'!F30)),NA())</f>
        <v>#N/A</v>
      </c>
      <c r="AG36" s="102" t="e">
        <f ca="true">+IF(AND(ISNUMBER(OFFSET('Sanitation Data'!$F$6,0,10*ROW('Sanitation Data'!F30))),'Data Summary'!CV36="Yes"),OFFSET('Sanitation Data'!$F$6,0,10*ROW('Sanitation Data'!F30)),NA())</f>
        <v>#N/A</v>
      </c>
      <c r="AH36" s="102" t="e">
        <f ca="true">+IF(AND(ISNUMBER(OFFSET('Sanitation Data'!$F$10,0,10*ROW('Sanitation Data'!F30))),'Data Summary'!CW36="Yes"),OFFSET('Sanitation Data'!$F$10,0,10*ROW('Sanitation Data'!F30)),NA())</f>
        <v>#N/A</v>
      </c>
      <c r="AI36" s="102" t="e">
        <f ca="true">+IF(AND(ISNUMBER(OFFSET('Sanitation Data'!$F$11,0,10*ROW('Sanitation Data'!F30))),'Data Summary'!CX36="Yes"),OFFSET('Sanitation Data'!$F$11,0,10*ROW('Sanitation Data'!F30)),NA())</f>
        <v>#N/A</v>
      </c>
      <c r="AJ36" s="102" t="e">
        <f ca="true">+IF(AND(ISNUMBER(OFFSET('Sanitation Data'!$F$12,0,10*ROW('Sanitation Data'!F30))),'Data Summary'!CY36="Yes"),OFFSET('Sanitation Data'!$F$12,0,10*ROW('Sanitation Data'!F30)),NA())</f>
        <v>#N/A</v>
      </c>
      <c r="AK36" s="102" t="e">
        <f ca="true">+IF(AND(ISNUMBER(OFFSET('Sanitation Data'!$G$4,0,10*ROW('Sanitation Data'!G30))),'Data Summary'!CZ36="Yes"),100-OFFSET('Sanitation Data'!$G$4,0,10*ROW('Sanitation Data'!G30)),NA())</f>
        <v>#N/A</v>
      </c>
      <c r="AL36" s="102" t="e">
        <f ca="true">+IF(AND(ISNUMBER(OFFSET('Sanitation Data'!$G$6,0,10*ROW('Sanitation Data'!G30))),'Data Summary'!DA36="Yes"),OFFSET('Sanitation Data'!$G$6,0,10*ROW('Sanitation Data'!G30)),NA())</f>
        <v>#N/A</v>
      </c>
      <c r="AM36" s="102" t="e">
        <f ca="true">+IF(AND(ISNUMBER(OFFSET('Sanitation Data'!$G$10,0,10*ROW('Sanitation Data'!G30))),'Data Summary'!DB36="Yes"),OFFSET('Sanitation Data'!$G$10,0,10*ROW('Sanitation Data'!G30)),NA())</f>
        <v>#N/A</v>
      </c>
      <c r="AN36" s="102" t="e">
        <f ca="true">+IF(AND(ISNUMBER(OFFSET('Sanitation Data'!$G$11,0,10*ROW('Sanitation Data'!G30))),'Data Summary'!DC36="Yes"),OFFSET('Sanitation Data'!$G$11,0,10*ROW('Sanitation Data'!G30)),NA())</f>
        <v>#N/A</v>
      </c>
      <c r="AO36" s="102" t="e">
        <f ca="true">+IF(AND(ISNUMBER(OFFSET('Sanitation Data'!$G$12,0,10*ROW('Sanitation Data'!G30))),'Data Summary'!DD36="Yes"),OFFSET('Sanitation Data'!$G$12,0,10*ROW('Sanitation Data'!G30)),NA())</f>
        <v>#N/A</v>
      </c>
      <c r="AP36" s="102" t="e">
        <f ca="true">+IF(AND(ISNUMBER(OFFSET('Sanitation Data'!$H$4,0,10*ROW('Sanitation Data'!H30))),'Data Summary'!DE36="Yes"),100-OFFSET('Sanitation Data'!$H$4,0,10*ROW('Sanitation Data'!H30)),NA())</f>
        <v>#N/A</v>
      </c>
      <c r="AQ36" s="102" t="e">
        <f ca="true">+IF(AND(ISNUMBER(OFFSET('Sanitation Data'!$H$6,0,10*ROW('Sanitation Data'!H30))),'Data Summary'!DF36="Yes"),OFFSET('Sanitation Data'!$H$6,0,10*ROW('Sanitation Data'!H30)),NA())</f>
        <v>#N/A</v>
      </c>
      <c r="AR36" s="102" t="e">
        <f ca="true">+IF(AND(ISNUMBER(OFFSET('Sanitation Data'!$H$10,0,10*ROW('Sanitation Data'!H30))),'Data Summary'!DG36="Yes"),OFFSET('Sanitation Data'!$H$10,0,10*ROW('Sanitation Data'!H30)),NA())</f>
        <v>#N/A</v>
      </c>
      <c r="AS36" s="102" t="e">
        <f ca="true">+IF(AND(ISNUMBER(OFFSET('Sanitation Data'!$H$11,0,10*ROW('Sanitation Data'!H30))),'Data Summary'!DH36="Yes"),OFFSET('Sanitation Data'!$H$11,0,10*ROW('Sanitation Data'!H30)),NA())</f>
        <v>#N/A</v>
      </c>
      <c r="AT36" s="102" t="e">
        <f ca="true">+IF(AND(ISNUMBER(OFFSET('Sanitation Data'!$H$12,0,10*ROW('Sanitation Data'!H30))),'Data Summary'!DI36="Yes"),OFFSET('Sanitation Data'!$H$12,0,10*ROW('Sanitation Data'!H30)),NA())</f>
        <v>#N/A</v>
      </c>
      <c r="AU36" s="102" t="e">
        <f ca="true">+IF(AND(ISNUMBER(OFFSET('Sanitation Data'!$I$4,0,10*ROW('Sanitation Data'!I30))),'Data Summary'!DJ36="Yes"),100-OFFSET('Sanitation Data'!$I$4,0,10*ROW('Sanitation Data'!I30)),NA())</f>
        <v>#N/A</v>
      </c>
      <c r="AV36" s="102" t="e">
        <f ca="true">+IF(AND(ISNUMBER(OFFSET('Sanitation Data'!$I$6,0,10*ROW('Sanitation Data'!I30))),'Data Summary'!DK36="Yes"),OFFSET('Sanitation Data'!$I$6,0,10*ROW('Sanitation Data'!I30)),NA())</f>
        <v>#N/A</v>
      </c>
      <c r="AW36" s="102" t="e">
        <f ca="true">+IF(AND(ISNUMBER(OFFSET('Sanitation Data'!$I$10,0,10*ROW('Sanitation Data'!I30))),'Data Summary'!DL36="Yes"),OFFSET('Sanitation Data'!$I$10,0,10*ROW('Sanitation Data'!I30)),NA())</f>
        <v>#N/A</v>
      </c>
      <c r="AX36" s="102" t="e">
        <f ca="true">+IF(AND(ISNUMBER(OFFSET('Sanitation Data'!$I$11,0,10*ROW('Sanitation Data'!I30))),'Data Summary'!DM36="Yes"),OFFSET('Sanitation Data'!$I$11,0,10*ROW('Sanitation Data'!I30)),NA())</f>
        <v>#N/A</v>
      </c>
      <c r="AY36" s="102" t="e">
        <f ca="true">+IF(AND(ISNUMBER(OFFSET('Sanitation Data'!$I$12,0,10*ROW('Sanitation Data'!I30))),'Data Summary'!DN36="Yes"),OFFSET('Sanitation Data'!$I$12,0,10*ROW('Sanitation Data'!I30)),NA())</f>
        <v>#N/A</v>
      </c>
      <c r="AZ36" s="103" t="e">
        <f ca="true">+IF(AND(ISNUMBER(OFFSET('Hygiene Data'!$D$5,0,10*ROW('Hygiene Data'!D30))),'Data Summary'!DO36="Yes"),OFFSET('Hygiene Data'!$D$5,0,10*ROW('Hygiene Data'!D30)),NA())</f>
        <v>#N/A</v>
      </c>
      <c r="BA36" s="103" t="e">
        <f ca="true">+IF(AND(ISNUMBER(OFFSET('Hygiene Data'!$D$7,0,10*ROW('Hygiene Data'!D30))),'Data Summary'!DP36="Yes"),OFFSET('Hygiene Data'!$D$7,0,10*ROW('Hygiene Data'!D30)),NA())</f>
        <v>#N/A</v>
      </c>
      <c r="BB36" s="103" t="e">
        <f ca="true">+IF(AND(ISNUMBER(OFFSET('Hygiene Data'!$D$9,0,10*ROW('Hygiene Data'!D30))),'Data Summary'!DQ36="Yes"),OFFSET('Hygiene Data'!$D$9,0,10*ROW('Hygiene Data'!D30)),NA())</f>
        <v>#N/A</v>
      </c>
      <c r="BC36" s="103" t="e">
        <f ca="true">+IF(AND(ISNUMBER(OFFSET('Hygiene Data'!$E$5,0,10*ROW('Hygiene Data'!E30))),'Data Summary'!DR36="Yes"),OFFSET('Hygiene Data'!$E$5,0,10*ROW('Hygiene Data'!E30)),NA())</f>
        <v>#N/A</v>
      </c>
      <c r="BD36" s="103" t="e">
        <f ca="true">+IF(AND(ISNUMBER(OFFSET('Hygiene Data'!$E$7,0,10*ROW('Hygiene Data'!E30))),'Data Summary'!DS36="Yes"),OFFSET('Hygiene Data'!$E$7,0,10*ROW('Hygiene Data'!E30)),NA())</f>
        <v>#N/A</v>
      </c>
      <c r="BE36" s="103" t="e">
        <f ca="true">+IF(AND(ISNUMBER(OFFSET('Hygiene Data'!$E$9,0,10*ROW('Hygiene Data'!E30))),'Data Summary'!DT36="Yes"),OFFSET('Hygiene Data'!$E$9,0,10*ROW('Hygiene Data'!E30)),NA())</f>
        <v>#N/A</v>
      </c>
      <c r="BF36" s="103" t="e">
        <f ca="true">+IF(AND(ISNUMBER(OFFSET('Hygiene Data'!$F$5,0,10*ROW('Hygiene Data'!F30))),'Data Summary'!DU36="Yes"),OFFSET('Hygiene Data'!$F$5,0,10*ROW('Hygiene Data'!F30)),NA())</f>
        <v>#N/A</v>
      </c>
      <c r="BG36" s="103" t="e">
        <f ca="true">+IF(AND(ISNUMBER(OFFSET('Hygiene Data'!$F$7,0,10*ROW('Hygiene Data'!F30))),'Data Summary'!DV36="Yes"),OFFSET('Hygiene Data'!$F$7,0,10*ROW('Hygiene Data'!F30)),NA())</f>
        <v>#N/A</v>
      </c>
      <c r="BH36" s="103" t="e">
        <f ca="true">+IF(AND(ISNUMBER(OFFSET('Hygiene Data'!$F$9,0,10*ROW('Hygiene Data'!F30))),'Data Summary'!DW36="Yes"),OFFSET('Hygiene Data'!$F$9,0,10*ROW('Hygiene Data'!F30)),NA())</f>
        <v>#N/A</v>
      </c>
      <c r="BI36" s="103" t="e">
        <f ca="true">+IF(AND(ISNUMBER(OFFSET('Hygiene Data'!$G$5,0,10*ROW('Hygiene Data'!G30))),'Data Summary'!DX36="Yes"),OFFSET('Hygiene Data'!$G$5,0,10*ROW('Hygiene Data'!G30)),NA())</f>
        <v>#N/A</v>
      </c>
      <c r="BJ36" s="103" t="e">
        <f ca="true">+IF(AND(ISNUMBER(OFFSET('Hygiene Data'!$G$7,0,10*ROW('Hygiene Data'!G30))),'Data Summary'!DY36="Yes"),OFFSET('Hygiene Data'!$G$7,0,10*ROW('Hygiene Data'!G30)),NA())</f>
        <v>#N/A</v>
      </c>
      <c r="BK36" s="103" t="e">
        <f ca="true">+IF(AND(ISNUMBER(OFFSET('Hygiene Data'!$G$9,0,10*ROW('Hygiene Data'!G30))),'Data Summary'!DZ36="Yes"),OFFSET('Hygiene Data'!$G$9,0,10*ROW('Hygiene Data'!G30)),NA())</f>
        <v>#N/A</v>
      </c>
      <c r="BL36" s="103" t="e">
        <f ca="true">+IF(AND(ISNUMBER(OFFSET('Hygiene Data'!$H$5,0,10*ROW('Hygiene Data'!H30))),'Data Summary'!EA36="Yes"),OFFSET('Hygiene Data'!$H$5,0,10*ROW('Hygiene Data'!H30)),NA())</f>
        <v>#N/A</v>
      </c>
      <c r="BM36" s="103" t="e">
        <f ca="true">+IF(AND(ISNUMBER(OFFSET('Hygiene Data'!$H$7,0,10*ROW('Hygiene Data'!H30))),'Data Summary'!EB36="Yes"),OFFSET('Hygiene Data'!$H$7,0,10*ROW('Hygiene Data'!H30)),NA())</f>
        <v>#N/A</v>
      </c>
      <c r="BN36" s="103" t="e">
        <f ca="true">+IF(AND(ISNUMBER(OFFSET('Hygiene Data'!$H$9,0,10*ROW('Hygiene Data'!H30))),'Data Summary'!EC36="Yes"),OFFSET('Hygiene Data'!$H$9,0,10*ROW('Hygiene Data'!H30)),NA())</f>
        <v>#N/A</v>
      </c>
      <c r="BO36" s="103" t="e">
        <f ca="true">+IF(AND(ISNUMBER(OFFSET('Hygiene Data'!$I$5,0,10*ROW('Hygiene Data'!I30))),'Data Summary'!ED36="Yes"),OFFSET('Hygiene Data'!$I$5,0,10*ROW('Hygiene Data'!I30)),NA())</f>
        <v>#N/A</v>
      </c>
      <c r="BP36" s="103" t="e">
        <f ca="true">+IF(AND(ISNUMBER(OFFSET('Hygiene Data'!$I$7,0,10*ROW('Hygiene Data'!I30))),'Data Summary'!EE36="Yes"),OFFSET('Hygiene Data'!$I$7,0,10*ROW('Hygiene Data'!I30)),NA())</f>
        <v>#N/A</v>
      </c>
      <c r="BQ36" s="103" t="e">
        <f ca="true">+IF(AND(ISNUMBER(OFFSET('Hygiene Data'!$I$9,0,10*ROW('Hygiene Data'!I30))),'Data Summary'!EF36="Yes"),OFFSET('Hygiene Data'!$I$9,0,10*ROW('Hygiene Data'!I30)),NA())</f>
        <v>#N/A</v>
      </c>
    </row>
    <row xmlns:x14ac="http://schemas.microsoft.com/office/spreadsheetml/2009/9/ac" r="37" x14ac:dyDescent="0.2">
      <c r="A37" s="355" t="e">
        <f ca="true">+RIGHT('Data Summary'!A37,LEN('Data Summary'!A37)-9)</f>
        <v>#VALUE!</v>
      </c>
      <c r="B37" s="38" t="str">
        <f ca="true">+IF(ISTEXT('Data Summary'!B37),'Data Summary'!B37,"")</f>
        <v/>
      </c>
      <c r="C37" s="354" t="e">
        <f ca="true">+VALUE('Data Summary'!C37)</f>
        <v>#VALUE!</v>
      </c>
      <c r="D37" s="101" t="e">
        <f ca="true">+IF(AND(ISNUMBER(OFFSET('Water Data'!$D$4,0,10*ROW('Water Data'!D31))),'Data Summary'!BS37="Yes"),100-OFFSET('Water Data'!$D$4,0,10*ROW('Water Data'!D31)),NA())</f>
        <v>#N/A</v>
      </c>
      <c r="E37" s="101" t="e">
        <f ca="true">+IF(AND(ISNUMBER(OFFSET('Water Data'!$D$6,0,10*ROW('Water Data'!D31))),'Data Summary'!BT37="Yes"),OFFSET('Water Data'!$D$6,0,10*ROW('Water Data'!D31)),NA())</f>
        <v>#N/A</v>
      </c>
      <c r="F37" s="101" t="e">
        <f ca="true">+IF(AND(ISNUMBER(OFFSET('Water Data'!$D$9,0,10*ROW('Water Data'!D31))),'Data Summary'!BU37="Yes"),OFFSET('Water Data'!$D$9,0,10*ROW('Water Data'!D31)),NA())</f>
        <v>#N/A</v>
      </c>
      <c r="G37" s="101" t="e">
        <f ca="true">+IF(AND(ISNUMBER(OFFSET('Water Data'!$E$4,0,10*ROW('Water Data'!E31))),'Data Summary'!BV37="Yes"),100-OFFSET('Water Data'!$E$4,0,10*ROW('Water Data'!E31)),NA())</f>
        <v>#N/A</v>
      </c>
      <c r="H37" s="101" t="e">
        <f ca="true">+IF(AND(ISNUMBER(OFFSET('Water Data'!$E$6,0,10*ROW('Water Data'!E31))),'Data Summary'!BW37="Yes"),OFFSET('Water Data'!$E$6,0,10*ROW('Water Data'!E31)),NA())</f>
        <v>#N/A</v>
      </c>
      <c r="I37" s="101" t="e">
        <f ca="true">+IF(AND(ISNUMBER(OFFSET('Water Data'!$E$9,0,10*ROW('Water Data'!E31))),'Data Summary'!BX37="Yes"),OFFSET('Water Data'!$E$9,0,10*ROW('Water Data'!E31)),NA())</f>
        <v>#N/A</v>
      </c>
      <c r="J37" s="101" t="e">
        <f ca="true">+IF(AND(ISNUMBER(OFFSET('Water Data'!$F$4,0,10*ROW('Water Data'!F31))),'Data Summary'!BY37="Yes"),100-OFFSET('Water Data'!$F$4,0,10*ROW('Water Data'!F31)),NA())</f>
        <v>#N/A</v>
      </c>
      <c r="K37" s="101" t="e">
        <f ca="true">+IF(AND(ISNUMBER(OFFSET('Water Data'!$F$6,0,10*ROW('Water Data'!F31))),'Data Summary'!BZ37="Yes"),OFFSET('Water Data'!$F$6,0,10*ROW('Water Data'!F31)),NA())</f>
        <v>#N/A</v>
      </c>
      <c r="L37" s="101" t="e">
        <f ca="true">+IF(AND(ISNUMBER(OFFSET('Water Data'!$F$9,0,10*ROW('Water Data'!F31))),'Data Summary'!CA37="Yes"),OFFSET('Water Data'!$F$9,0,10*ROW('Water Data'!F31)),NA())</f>
        <v>#N/A</v>
      </c>
      <c r="M37" s="101" t="e">
        <f ca="true">+IF(AND(ISNUMBER(OFFSET('Water Data'!$G$4,0,10*ROW('Water Data'!G31))),'Data Summary'!CB37="Yes"),100-OFFSET('Water Data'!$G$4,0,10*ROW('Water Data'!G31)),NA())</f>
        <v>#N/A</v>
      </c>
      <c r="N37" s="101" t="e">
        <f ca="true">+IF(AND(ISNUMBER(OFFSET('Water Data'!$G$6,0,10*ROW('Water Data'!G31))),'Data Summary'!CC37="Yes"),OFFSET('Water Data'!$G$6,0,10*ROW('Water Data'!G31)),NA())</f>
        <v>#N/A</v>
      </c>
      <c r="O37" s="101" t="e">
        <f ca="true">+IF(AND(ISNUMBER(OFFSET('Water Data'!$G$9,0,10*ROW('Water Data'!G31))),'Data Summary'!CD37="Yes"),OFFSET('Water Data'!$G$9,0,10*ROW('Water Data'!G31)),NA())</f>
        <v>#N/A</v>
      </c>
      <c r="P37" s="101" t="e">
        <f ca="true">+IF(AND(ISNUMBER(OFFSET('Water Data'!$H$4,0,10*ROW('Water Data'!H31))),'Data Summary'!CE37="Yes"),100-OFFSET('Water Data'!$H$4,0,10*ROW('Water Data'!H31)),NA())</f>
        <v>#N/A</v>
      </c>
      <c r="Q37" s="101" t="e">
        <f ca="true">+IF(AND(ISNUMBER(OFFSET('Water Data'!$H$6,0,10*ROW('Water Data'!H31))),'Data Summary'!CF37="Yes"),OFFSET('Water Data'!$H$6,0,10*ROW('Water Data'!H31)),NA())</f>
        <v>#N/A</v>
      </c>
      <c r="R37" s="101" t="e">
        <f ca="true">+IF(AND(ISNUMBER(OFFSET('Water Data'!$H$9,0,10*ROW('Water Data'!H31))),'Data Summary'!CG37="Yes"),OFFSET('Water Data'!$H$9,0,10*ROW('Water Data'!H31)),NA())</f>
        <v>#N/A</v>
      </c>
      <c r="S37" s="101" t="e">
        <f ca="true">+IF(AND(ISNUMBER(OFFSET('Water Data'!$I$4,0,10*ROW('Water Data'!I31))),'Data Summary'!CH37="Yes"),100-OFFSET('Water Data'!$I$4,0,10*ROW('Water Data'!I31)),NA())</f>
        <v>#N/A</v>
      </c>
      <c r="T37" s="101" t="e">
        <f ca="true">+IF(AND(ISNUMBER(OFFSET('Water Data'!$I$6,0,10*ROW('Water Data'!I31))),'Data Summary'!CI37="Yes"),OFFSET('Water Data'!$I$6,0,10*ROW('Water Data'!I31)),NA())</f>
        <v>#N/A</v>
      </c>
      <c r="U37" s="101" t="e">
        <f ca="true">+IF(AND(ISNUMBER(OFFSET('Water Data'!$I$9,0,10*ROW('Water Data'!I31))),'Data Summary'!CJ37="Yes"),OFFSET('Water Data'!$I$9,0,10*ROW('Water Data'!I31)),NA())</f>
        <v>#N/A</v>
      </c>
      <c r="V37" s="102" t="e">
        <f ca="true">+IF(AND(ISNUMBER(OFFSET('Sanitation Data'!$D$4,0,10*ROW('Sanitation Data'!D31))),'Data Summary'!CK37="Yes"),100-OFFSET('Sanitation Data'!$D$4,0,10*ROW('Sanitation Data'!D31)),NA())</f>
        <v>#N/A</v>
      </c>
      <c r="W37" s="102" t="e">
        <f ca="true">+IF(AND(ISNUMBER(OFFSET('Sanitation Data'!$D$6,0,10*ROW('Sanitation Data'!D31))),'Data Summary'!CL37="Yes"),OFFSET('Sanitation Data'!$D$6,0,10*ROW('Sanitation Data'!D31)),NA())</f>
        <v>#N/A</v>
      </c>
      <c r="X37" s="102" t="e">
        <f ca="true">+IF(AND(ISNUMBER(OFFSET('Sanitation Data'!$D$10,0,10*ROW('Sanitation Data'!D31))),'Data Summary'!CM37="Yes"),OFFSET('Sanitation Data'!$D$10,0,10*ROW('Sanitation Data'!D31)),NA())</f>
        <v>#N/A</v>
      </c>
      <c r="Y37" s="102" t="e">
        <f ca="true">+IF(AND(ISNUMBER(OFFSET('Sanitation Data'!$D$11,0,10*ROW('Sanitation Data'!D31))),'Data Summary'!CN37="Yes"),OFFSET('Sanitation Data'!$D$11,0,10*ROW('Sanitation Data'!D31)),NA())</f>
        <v>#N/A</v>
      </c>
      <c r="Z37" s="102" t="e">
        <f ca="true">+IF(AND(ISNUMBER(OFFSET('Sanitation Data'!$D$12,0,10*ROW('Sanitation Data'!D31))),'Data Summary'!CO37="Yes"),OFFSET('Sanitation Data'!$D$12,0,10*ROW('Sanitation Data'!D31)),NA())</f>
        <v>#N/A</v>
      </c>
      <c r="AA37" s="102" t="e">
        <f ca="true">+IF(AND(ISNUMBER(OFFSET('Sanitation Data'!$E$4,0,10*ROW('Sanitation Data'!E31))),'Data Summary'!CP37="Yes"),100-OFFSET('Sanitation Data'!$E$4,0,10*ROW('Sanitation Data'!E31)),NA())</f>
        <v>#N/A</v>
      </c>
      <c r="AB37" s="102" t="e">
        <f ca="true">+IF(AND(ISNUMBER(OFFSET('Sanitation Data'!$E$6,0,10*ROW('Sanitation Data'!E31))),'Data Summary'!CQ37="Yes"),OFFSET('Sanitation Data'!$E$6,0,10*ROW('Sanitation Data'!E31)),NA())</f>
        <v>#N/A</v>
      </c>
      <c r="AC37" s="102" t="e">
        <f ca="true">+IF(AND(ISNUMBER(OFFSET('Sanitation Data'!$E$10,0,10*ROW('Sanitation Data'!E31))),'Data Summary'!CR37="Yes"),OFFSET('Sanitation Data'!$E$10,0,10*ROW('Sanitation Data'!E31)),NA())</f>
        <v>#N/A</v>
      </c>
      <c r="AD37" s="102" t="e">
        <f ca="true">+IF(AND(ISNUMBER(OFFSET('Sanitation Data'!$E$11,0,10*ROW('Sanitation Data'!E31))),'Data Summary'!CS37="Yes"),OFFSET('Sanitation Data'!$E$11,0,10*ROW('Sanitation Data'!E31)),NA())</f>
        <v>#N/A</v>
      </c>
      <c r="AE37" s="102" t="e">
        <f ca="true">+IF(AND(ISNUMBER(OFFSET('Sanitation Data'!$E$12,0,10*ROW('Sanitation Data'!E31))),'Data Summary'!CT37="Yes"),OFFSET('Sanitation Data'!$E$12,0,10*ROW('Sanitation Data'!E31)),NA())</f>
        <v>#N/A</v>
      </c>
      <c r="AF37" s="102" t="e">
        <f ca="true">+IF(AND(ISNUMBER(OFFSET('Sanitation Data'!$F$4,0,10*ROW('Sanitation Data'!F31))),'Data Summary'!CU37="Yes"),100-OFFSET('Sanitation Data'!$F$4,0,10*ROW('Sanitation Data'!F31)),NA())</f>
        <v>#N/A</v>
      </c>
      <c r="AG37" s="102" t="e">
        <f ca="true">+IF(AND(ISNUMBER(OFFSET('Sanitation Data'!$F$6,0,10*ROW('Sanitation Data'!F31))),'Data Summary'!CV37="Yes"),OFFSET('Sanitation Data'!$F$6,0,10*ROW('Sanitation Data'!F31)),NA())</f>
        <v>#N/A</v>
      </c>
      <c r="AH37" s="102" t="e">
        <f ca="true">+IF(AND(ISNUMBER(OFFSET('Sanitation Data'!$F$10,0,10*ROW('Sanitation Data'!F31))),'Data Summary'!CW37="Yes"),OFFSET('Sanitation Data'!$F$10,0,10*ROW('Sanitation Data'!F31)),NA())</f>
        <v>#N/A</v>
      </c>
      <c r="AI37" s="102" t="e">
        <f ca="true">+IF(AND(ISNUMBER(OFFSET('Sanitation Data'!$F$11,0,10*ROW('Sanitation Data'!F31))),'Data Summary'!CX37="Yes"),OFFSET('Sanitation Data'!$F$11,0,10*ROW('Sanitation Data'!F31)),NA())</f>
        <v>#N/A</v>
      </c>
      <c r="AJ37" s="102" t="e">
        <f ca="true">+IF(AND(ISNUMBER(OFFSET('Sanitation Data'!$F$12,0,10*ROW('Sanitation Data'!F31))),'Data Summary'!CY37="Yes"),OFFSET('Sanitation Data'!$F$12,0,10*ROW('Sanitation Data'!F31)),NA())</f>
        <v>#N/A</v>
      </c>
      <c r="AK37" s="102" t="e">
        <f ca="true">+IF(AND(ISNUMBER(OFFSET('Sanitation Data'!$G$4,0,10*ROW('Sanitation Data'!G31))),'Data Summary'!CZ37="Yes"),100-OFFSET('Sanitation Data'!$G$4,0,10*ROW('Sanitation Data'!G31)),NA())</f>
        <v>#N/A</v>
      </c>
      <c r="AL37" s="102" t="e">
        <f ca="true">+IF(AND(ISNUMBER(OFFSET('Sanitation Data'!$G$6,0,10*ROW('Sanitation Data'!G31))),'Data Summary'!DA37="Yes"),OFFSET('Sanitation Data'!$G$6,0,10*ROW('Sanitation Data'!G31)),NA())</f>
        <v>#N/A</v>
      </c>
      <c r="AM37" s="102" t="e">
        <f ca="true">+IF(AND(ISNUMBER(OFFSET('Sanitation Data'!$G$10,0,10*ROW('Sanitation Data'!G31))),'Data Summary'!DB37="Yes"),OFFSET('Sanitation Data'!$G$10,0,10*ROW('Sanitation Data'!G31)),NA())</f>
        <v>#N/A</v>
      </c>
      <c r="AN37" s="102" t="e">
        <f ca="true">+IF(AND(ISNUMBER(OFFSET('Sanitation Data'!$G$11,0,10*ROW('Sanitation Data'!G31))),'Data Summary'!DC37="Yes"),OFFSET('Sanitation Data'!$G$11,0,10*ROW('Sanitation Data'!G31)),NA())</f>
        <v>#N/A</v>
      </c>
      <c r="AO37" s="102" t="e">
        <f ca="true">+IF(AND(ISNUMBER(OFFSET('Sanitation Data'!$G$12,0,10*ROW('Sanitation Data'!G31))),'Data Summary'!DD37="Yes"),OFFSET('Sanitation Data'!$G$12,0,10*ROW('Sanitation Data'!G31)),NA())</f>
        <v>#N/A</v>
      </c>
      <c r="AP37" s="102" t="e">
        <f ca="true">+IF(AND(ISNUMBER(OFFSET('Sanitation Data'!$H$4,0,10*ROW('Sanitation Data'!H31))),'Data Summary'!DE37="Yes"),100-OFFSET('Sanitation Data'!$H$4,0,10*ROW('Sanitation Data'!H31)),NA())</f>
        <v>#N/A</v>
      </c>
      <c r="AQ37" s="102" t="e">
        <f ca="true">+IF(AND(ISNUMBER(OFFSET('Sanitation Data'!$H$6,0,10*ROW('Sanitation Data'!H31))),'Data Summary'!DF37="Yes"),OFFSET('Sanitation Data'!$H$6,0,10*ROW('Sanitation Data'!H31)),NA())</f>
        <v>#N/A</v>
      </c>
      <c r="AR37" s="102" t="e">
        <f ca="true">+IF(AND(ISNUMBER(OFFSET('Sanitation Data'!$H$10,0,10*ROW('Sanitation Data'!H31))),'Data Summary'!DG37="Yes"),OFFSET('Sanitation Data'!$H$10,0,10*ROW('Sanitation Data'!H31)),NA())</f>
        <v>#N/A</v>
      </c>
      <c r="AS37" s="102" t="e">
        <f ca="true">+IF(AND(ISNUMBER(OFFSET('Sanitation Data'!$H$11,0,10*ROW('Sanitation Data'!H31))),'Data Summary'!DH37="Yes"),OFFSET('Sanitation Data'!$H$11,0,10*ROW('Sanitation Data'!H31)),NA())</f>
        <v>#N/A</v>
      </c>
      <c r="AT37" s="102" t="e">
        <f ca="true">+IF(AND(ISNUMBER(OFFSET('Sanitation Data'!$H$12,0,10*ROW('Sanitation Data'!H31))),'Data Summary'!DI37="Yes"),OFFSET('Sanitation Data'!$H$12,0,10*ROW('Sanitation Data'!H31)),NA())</f>
        <v>#N/A</v>
      </c>
      <c r="AU37" s="102" t="e">
        <f ca="true">+IF(AND(ISNUMBER(OFFSET('Sanitation Data'!$I$4,0,10*ROW('Sanitation Data'!I31))),'Data Summary'!DJ37="Yes"),100-OFFSET('Sanitation Data'!$I$4,0,10*ROW('Sanitation Data'!I31)),NA())</f>
        <v>#N/A</v>
      </c>
      <c r="AV37" s="102" t="e">
        <f ca="true">+IF(AND(ISNUMBER(OFFSET('Sanitation Data'!$I$6,0,10*ROW('Sanitation Data'!I31))),'Data Summary'!DK37="Yes"),OFFSET('Sanitation Data'!$I$6,0,10*ROW('Sanitation Data'!I31)),NA())</f>
        <v>#N/A</v>
      </c>
      <c r="AW37" s="102" t="e">
        <f ca="true">+IF(AND(ISNUMBER(OFFSET('Sanitation Data'!$I$10,0,10*ROW('Sanitation Data'!I31))),'Data Summary'!DL37="Yes"),OFFSET('Sanitation Data'!$I$10,0,10*ROW('Sanitation Data'!I31)),NA())</f>
        <v>#N/A</v>
      </c>
      <c r="AX37" s="102" t="e">
        <f ca="true">+IF(AND(ISNUMBER(OFFSET('Sanitation Data'!$I$11,0,10*ROW('Sanitation Data'!I31))),'Data Summary'!DM37="Yes"),OFFSET('Sanitation Data'!$I$11,0,10*ROW('Sanitation Data'!I31)),NA())</f>
        <v>#N/A</v>
      </c>
      <c r="AY37" s="102" t="e">
        <f ca="true">+IF(AND(ISNUMBER(OFFSET('Sanitation Data'!$I$12,0,10*ROW('Sanitation Data'!I31))),'Data Summary'!DN37="Yes"),OFFSET('Sanitation Data'!$I$12,0,10*ROW('Sanitation Data'!I31)),NA())</f>
        <v>#N/A</v>
      </c>
      <c r="AZ37" s="103" t="e">
        <f ca="true">+IF(AND(ISNUMBER(OFFSET('Hygiene Data'!$D$5,0,10*ROW('Hygiene Data'!D31))),'Data Summary'!DO37="Yes"),OFFSET('Hygiene Data'!$D$5,0,10*ROW('Hygiene Data'!D31)),NA())</f>
        <v>#N/A</v>
      </c>
      <c r="BA37" s="103" t="e">
        <f ca="true">+IF(AND(ISNUMBER(OFFSET('Hygiene Data'!$D$7,0,10*ROW('Hygiene Data'!D31))),'Data Summary'!DP37="Yes"),OFFSET('Hygiene Data'!$D$7,0,10*ROW('Hygiene Data'!D31)),NA())</f>
        <v>#N/A</v>
      </c>
      <c r="BB37" s="103" t="e">
        <f ca="true">+IF(AND(ISNUMBER(OFFSET('Hygiene Data'!$D$9,0,10*ROW('Hygiene Data'!D31))),'Data Summary'!DQ37="Yes"),OFFSET('Hygiene Data'!$D$9,0,10*ROW('Hygiene Data'!D31)),NA())</f>
        <v>#N/A</v>
      </c>
      <c r="BC37" s="103" t="e">
        <f ca="true">+IF(AND(ISNUMBER(OFFSET('Hygiene Data'!$E$5,0,10*ROW('Hygiene Data'!E31))),'Data Summary'!DR37="Yes"),OFFSET('Hygiene Data'!$E$5,0,10*ROW('Hygiene Data'!E31)),NA())</f>
        <v>#N/A</v>
      </c>
      <c r="BD37" s="103" t="e">
        <f ca="true">+IF(AND(ISNUMBER(OFFSET('Hygiene Data'!$E$7,0,10*ROW('Hygiene Data'!E31))),'Data Summary'!DS37="Yes"),OFFSET('Hygiene Data'!$E$7,0,10*ROW('Hygiene Data'!E31)),NA())</f>
        <v>#N/A</v>
      </c>
      <c r="BE37" s="103" t="e">
        <f ca="true">+IF(AND(ISNUMBER(OFFSET('Hygiene Data'!$E$9,0,10*ROW('Hygiene Data'!E31))),'Data Summary'!DT37="Yes"),OFFSET('Hygiene Data'!$E$9,0,10*ROW('Hygiene Data'!E31)),NA())</f>
        <v>#N/A</v>
      </c>
      <c r="BF37" s="103" t="e">
        <f ca="true">+IF(AND(ISNUMBER(OFFSET('Hygiene Data'!$F$5,0,10*ROW('Hygiene Data'!F31))),'Data Summary'!DU37="Yes"),OFFSET('Hygiene Data'!$F$5,0,10*ROW('Hygiene Data'!F31)),NA())</f>
        <v>#N/A</v>
      </c>
      <c r="BG37" s="103" t="e">
        <f ca="true">+IF(AND(ISNUMBER(OFFSET('Hygiene Data'!$F$7,0,10*ROW('Hygiene Data'!F31))),'Data Summary'!DV37="Yes"),OFFSET('Hygiene Data'!$F$7,0,10*ROW('Hygiene Data'!F31)),NA())</f>
        <v>#N/A</v>
      </c>
      <c r="BH37" s="103" t="e">
        <f ca="true">+IF(AND(ISNUMBER(OFFSET('Hygiene Data'!$F$9,0,10*ROW('Hygiene Data'!F31))),'Data Summary'!DW37="Yes"),OFFSET('Hygiene Data'!$F$9,0,10*ROW('Hygiene Data'!F31)),NA())</f>
        <v>#N/A</v>
      </c>
      <c r="BI37" s="103" t="e">
        <f ca="true">+IF(AND(ISNUMBER(OFFSET('Hygiene Data'!$G$5,0,10*ROW('Hygiene Data'!G31))),'Data Summary'!DX37="Yes"),OFFSET('Hygiene Data'!$G$5,0,10*ROW('Hygiene Data'!G31)),NA())</f>
        <v>#N/A</v>
      </c>
      <c r="BJ37" s="103" t="e">
        <f ca="true">+IF(AND(ISNUMBER(OFFSET('Hygiene Data'!$G$7,0,10*ROW('Hygiene Data'!G31))),'Data Summary'!DY37="Yes"),OFFSET('Hygiene Data'!$G$7,0,10*ROW('Hygiene Data'!G31)),NA())</f>
        <v>#N/A</v>
      </c>
      <c r="BK37" s="103" t="e">
        <f ca="true">+IF(AND(ISNUMBER(OFFSET('Hygiene Data'!$G$9,0,10*ROW('Hygiene Data'!G31))),'Data Summary'!DZ37="Yes"),OFFSET('Hygiene Data'!$G$9,0,10*ROW('Hygiene Data'!G31)),NA())</f>
        <v>#N/A</v>
      </c>
      <c r="BL37" s="103" t="e">
        <f ca="true">+IF(AND(ISNUMBER(OFFSET('Hygiene Data'!$H$5,0,10*ROW('Hygiene Data'!H31))),'Data Summary'!EA37="Yes"),OFFSET('Hygiene Data'!$H$5,0,10*ROW('Hygiene Data'!H31)),NA())</f>
        <v>#N/A</v>
      </c>
      <c r="BM37" s="103" t="e">
        <f ca="true">+IF(AND(ISNUMBER(OFFSET('Hygiene Data'!$H$7,0,10*ROW('Hygiene Data'!H31))),'Data Summary'!EB37="Yes"),OFFSET('Hygiene Data'!$H$7,0,10*ROW('Hygiene Data'!H31)),NA())</f>
        <v>#N/A</v>
      </c>
      <c r="BN37" s="103" t="e">
        <f ca="true">+IF(AND(ISNUMBER(OFFSET('Hygiene Data'!$H$9,0,10*ROW('Hygiene Data'!H31))),'Data Summary'!EC37="Yes"),OFFSET('Hygiene Data'!$H$9,0,10*ROW('Hygiene Data'!H31)),NA())</f>
        <v>#N/A</v>
      </c>
      <c r="BO37" s="103" t="e">
        <f ca="true">+IF(AND(ISNUMBER(OFFSET('Hygiene Data'!$I$5,0,10*ROW('Hygiene Data'!I31))),'Data Summary'!ED37="Yes"),OFFSET('Hygiene Data'!$I$5,0,10*ROW('Hygiene Data'!I31)),NA())</f>
        <v>#N/A</v>
      </c>
      <c r="BP37" s="103" t="e">
        <f ca="true">+IF(AND(ISNUMBER(OFFSET('Hygiene Data'!$I$7,0,10*ROW('Hygiene Data'!I31))),'Data Summary'!EE37="Yes"),OFFSET('Hygiene Data'!$I$7,0,10*ROW('Hygiene Data'!I31)),NA())</f>
        <v>#N/A</v>
      </c>
      <c r="BQ37" s="103" t="e">
        <f ca="true">+IF(AND(ISNUMBER(OFFSET('Hygiene Data'!$I$9,0,10*ROW('Hygiene Data'!I31))),'Data Summary'!EF37="Yes"),OFFSET('Hygiene Data'!$I$9,0,10*ROW('Hygiene Data'!I31)),NA())</f>
        <v>#N/A</v>
      </c>
    </row>
    <row xmlns:x14ac="http://schemas.microsoft.com/office/spreadsheetml/2009/9/ac" r="38" x14ac:dyDescent="0.2">
      <c r="A38" s="355" t="e">
        <f ca="true">+RIGHT('Data Summary'!A38,LEN('Data Summary'!A38)-9)</f>
        <v>#VALUE!</v>
      </c>
      <c r="B38" s="38" t="str">
        <f ca="true">+IF(ISTEXT('Data Summary'!B38),'Data Summary'!B38,"")</f>
        <v/>
      </c>
      <c r="C38" s="354" t="e">
        <f ca="true">+VALUE('Data Summary'!C38)</f>
        <v>#VALUE!</v>
      </c>
      <c r="D38" s="101" t="e">
        <f ca="true">+IF(AND(ISNUMBER(OFFSET('Water Data'!$D$4,0,10*ROW('Water Data'!D32))),'Data Summary'!BS38="Yes"),100-OFFSET('Water Data'!$D$4,0,10*ROW('Water Data'!D32)),NA())</f>
        <v>#N/A</v>
      </c>
      <c r="E38" s="101" t="e">
        <f ca="true">+IF(AND(ISNUMBER(OFFSET('Water Data'!$D$6,0,10*ROW('Water Data'!D32))),'Data Summary'!BT38="Yes"),OFFSET('Water Data'!$D$6,0,10*ROW('Water Data'!D32)),NA())</f>
        <v>#N/A</v>
      </c>
      <c r="F38" s="101" t="e">
        <f ca="true">+IF(AND(ISNUMBER(OFFSET('Water Data'!$D$9,0,10*ROW('Water Data'!D32))),'Data Summary'!BU38="Yes"),OFFSET('Water Data'!$D$9,0,10*ROW('Water Data'!D32)),NA())</f>
        <v>#N/A</v>
      </c>
      <c r="G38" s="101" t="e">
        <f ca="true">+IF(AND(ISNUMBER(OFFSET('Water Data'!$E$4,0,10*ROW('Water Data'!E32))),'Data Summary'!BV38="Yes"),100-OFFSET('Water Data'!$E$4,0,10*ROW('Water Data'!E32)),NA())</f>
        <v>#N/A</v>
      </c>
      <c r="H38" s="101" t="e">
        <f ca="true">+IF(AND(ISNUMBER(OFFSET('Water Data'!$E$6,0,10*ROW('Water Data'!E32))),'Data Summary'!BW38="Yes"),OFFSET('Water Data'!$E$6,0,10*ROW('Water Data'!E32)),NA())</f>
        <v>#N/A</v>
      </c>
      <c r="I38" s="101" t="e">
        <f ca="true">+IF(AND(ISNUMBER(OFFSET('Water Data'!$E$9,0,10*ROW('Water Data'!E32))),'Data Summary'!BX38="Yes"),OFFSET('Water Data'!$E$9,0,10*ROW('Water Data'!E32)),NA())</f>
        <v>#N/A</v>
      </c>
      <c r="J38" s="101" t="e">
        <f ca="true">+IF(AND(ISNUMBER(OFFSET('Water Data'!$F$4,0,10*ROW('Water Data'!F32))),'Data Summary'!BY38="Yes"),100-OFFSET('Water Data'!$F$4,0,10*ROW('Water Data'!F32)),NA())</f>
        <v>#N/A</v>
      </c>
      <c r="K38" s="101" t="e">
        <f ca="true">+IF(AND(ISNUMBER(OFFSET('Water Data'!$F$6,0,10*ROW('Water Data'!F32))),'Data Summary'!BZ38="Yes"),OFFSET('Water Data'!$F$6,0,10*ROW('Water Data'!F32)),NA())</f>
        <v>#N/A</v>
      </c>
      <c r="L38" s="101" t="e">
        <f ca="true">+IF(AND(ISNUMBER(OFFSET('Water Data'!$F$9,0,10*ROW('Water Data'!F32))),'Data Summary'!CA38="Yes"),OFFSET('Water Data'!$F$9,0,10*ROW('Water Data'!F32)),NA())</f>
        <v>#N/A</v>
      </c>
      <c r="M38" s="101" t="e">
        <f ca="true">+IF(AND(ISNUMBER(OFFSET('Water Data'!$G$4,0,10*ROW('Water Data'!G32))),'Data Summary'!CB38="Yes"),100-OFFSET('Water Data'!$G$4,0,10*ROW('Water Data'!G32)),NA())</f>
        <v>#N/A</v>
      </c>
      <c r="N38" s="101" t="e">
        <f ca="true">+IF(AND(ISNUMBER(OFFSET('Water Data'!$G$6,0,10*ROW('Water Data'!G32))),'Data Summary'!CC38="Yes"),OFFSET('Water Data'!$G$6,0,10*ROW('Water Data'!G32)),NA())</f>
        <v>#N/A</v>
      </c>
      <c r="O38" s="101" t="e">
        <f ca="true">+IF(AND(ISNUMBER(OFFSET('Water Data'!$G$9,0,10*ROW('Water Data'!G32))),'Data Summary'!CD38="Yes"),OFFSET('Water Data'!$G$9,0,10*ROW('Water Data'!G32)),NA())</f>
        <v>#N/A</v>
      </c>
      <c r="P38" s="101" t="e">
        <f ca="true">+IF(AND(ISNUMBER(OFFSET('Water Data'!$H$4,0,10*ROW('Water Data'!H32))),'Data Summary'!CE38="Yes"),100-OFFSET('Water Data'!$H$4,0,10*ROW('Water Data'!H32)),NA())</f>
        <v>#N/A</v>
      </c>
      <c r="Q38" s="101" t="e">
        <f ca="true">+IF(AND(ISNUMBER(OFFSET('Water Data'!$H$6,0,10*ROW('Water Data'!H32))),'Data Summary'!CF38="Yes"),OFFSET('Water Data'!$H$6,0,10*ROW('Water Data'!H32)),NA())</f>
        <v>#N/A</v>
      </c>
      <c r="R38" s="101" t="e">
        <f ca="true">+IF(AND(ISNUMBER(OFFSET('Water Data'!$H$9,0,10*ROW('Water Data'!H32))),'Data Summary'!CG38="Yes"),OFFSET('Water Data'!$H$9,0,10*ROW('Water Data'!H32)),NA())</f>
        <v>#N/A</v>
      </c>
      <c r="S38" s="101" t="e">
        <f ca="true">+IF(AND(ISNUMBER(OFFSET('Water Data'!$I$4,0,10*ROW('Water Data'!I32))),'Data Summary'!CH38="Yes"),100-OFFSET('Water Data'!$I$4,0,10*ROW('Water Data'!I32)),NA())</f>
        <v>#N/A</v>
      </c>
      <c r="T38" s="101" t="e">
        <f ca="true">+IF(AND(ISNUMBER(OFFSET('Water Data'!$I$6,0,10*ROW('Water Data'!I32))),'Data Summary'!CI38="Yes"),OFFSET('Water Data'!$I$6,0,10*ROW('Water Data'!I32)),NA())</f>
        <v>#N/A</v>
      </c>
      <c r="U38" s="101" t="e">
        <f ca="true">+IF(AND(ISNUMBER(OFFSET('Water Data'!$I$9,0,10*ROW('Water Data'!I32))),'Data Summary'!CJ38="Yes"),OFFSET('Water Data'!$I$9,0,10*ROW('Water Data'!I32)),NA())</f>
        <v>#N/A</v>
      </c>
      <c r="V38" s="102" t="e">
        <f ca="true">+IF(AND(ISNUMBER(OFFSET('Sanitation Data'!$D$4,0,10*ROW('Sanitation Data'!D32))),'Data Summary'!CK38="Yes"),100-OFFSET('Sanitation Data'!$D$4,0,10*ROW('Sanitation Data'!D32)),NA())</f>
        <v>#N/A</v>
      </c>
      <c r="W38" s="102" t="e">
        <f ca="true">+IF(AND(ISNUMBER(OFFSET('Sanitation Data'!$D$6,0,10*ROW('Sanitation Data'!D32))),'Data Summary'!CL38="Yes"),OFFSET('Sanitation Data'!$D$6,0,10*ROW('Sanitation Data'!D32)),NA())</f>
        <v>#N/A</v>
      </c>
      <c r="X38" s="102" t="e">
        <f ca="true">+IF(AND(ISNUMBER(OFFSET('Sanitation Data'!$D$10,0,10*ROW('Sanitation Data'!D32))),'Data Summary'!CM38="Yes"),OFFSET('Sanitation Data'!$D$10,0,10*ROW('Sanitation Data'!D32)),NA())</f>
        <v>#N/A</v>
      </c>
      <c r="Y38" s="102" t="e">
        <f ca="true">+IF(AND(ISNUMBER(OFFSET('Sanitation Data'!$D$11,0,10*ROW('Sanitation Data'!D32))),'Data Summary'!CN38="Yes"),OFFSET('Sanitation Data'!$D$11,0,10*ROW('Sanitation Data'!D32)),NA())</f>
        <v>#N/A</v>
      </c>
      <c r="Z38" s="102" t="e">
        <f ca="true">+IF(AND(ISNUMBER(OFFSET('Sanitation Data'!$D$12,0,10*ROW('Sanitation Data'!D32))),'Data Summary'!CO38="Yes"),OFFSET('Sanitation Data'!$D$12,0,10*ROW('Sanitation Data'!D32)),NA())</f>
        <v>#N/A</v>
      </c>
      <c r="AA38" s="102" t="e">
        <f ca="true">+IF(AND(ISNUMBER(OFFSET('Sanitation Data'!$E$4,0,10*ROW('Sanitation Data'!E32))),'Data Summary'!CP38="Yes"),100-OFFSET('Sanitation Data'!$E$4,0,10*ROW('Sanitation Data'!E32)),NA())</f>
        <v>#N/A</v>
      </c>
      <c r="AB38" s="102" t="e">
        <f ca="true">+IF(AND(ISNUMBER(OFFSET('Sanitation Data'!$E$6,0,10*ROW('Sanitation Data'!E32))),'Data Summary'!CQ38="Yes"),OFFSET('Sanitation Data'!$E$6,0,10*ROW('Sanitation Data'!E32)),NA())</f>
        <v>#N/A</v>
      </c>
      <c r="AC38" s="102" t="e">
        <f ca="true">+IF(AND(ISNUMBER(OFFSET('Sanitation Data'!$E$10,0,10*ROW('Sanitation Data'!E32))),'Data Summary'!CR38="Yes"),OFFSET('Sanitation Data'!$E$10,0,10*ROW('Sanitation Data'!E32)),NA())</f>
        <v>#N/A</v>
      </c>
      <c r="AD38" s="102" t="e">
        <f ca="true">+IF(AND(ISNUMBER(OFFSET('Sanitation Data'!$E$11,0,10*ROW('Sanitation Data'!E32))),'Data Summary'!CS38="Yes"),OFFSET('Sanitation Data'!$E$11,0,10*ROW('Sanitation Data'!E32)),NA())</f>
        <v>#N/A</v>
      </c>
      <c r="AE38" s="102" t="e">
        <f ca="true">+IF(AND(ISNUMBER(OFFSET('Sanitation Data'!$E$12,0,10*ROW('Sanitation Data'!E32))),'Data Summary'!CT38="Yes"),OFFSET('Sanitation Data'!$E$12,0,10*ROW('Sanitation Data'!E32)),NA())</f>
        <v>#N/A</v>
      </c>
      <c r="AF38" s="102" t="e">
        <f ca="true">+IF(AND(ISNUMBER(OFFSET('Sanitation Data'!$F$4,0,10*ROW('Sanitation Data'!F32))),'Data Summary'!CU38="Yes"),100-OFFSET('Sanitation Data'!$F$4,0,10*ROW('Sanitation Data'!F32)),NA())</f>
        <v>#N/A</v>
      </c>
      <c r="AG38" s="102" t="e">
        <f ca="true">+IF(AND(ISNUMBER(OFFSET('Sanitation Data'!$F$6,0,10*ROW('Sanitation Data'!F32))),'Data Summary'!CV38="Yes"),OFFSET('Sanitation Data'!$F$6,0,10*ROW('Sanitation Data'!F32)),NA())</f>
        <v>#N/A</v>
      </c>
      <c r="AH38" s="102" t="e">
        <f ca="true">+IF(AND(ISNUMBER(OFFSET('Sanitation Data'!$F$10,0,10*ROW('Sanitation Data'!F32))),'Data Summary'!CW38="Yes"),OFFSET('Sanitation Data'!$F$10,0,10*ROW('Sanitation Data'!F32)),NA())</f>
        <v>#N/A</v>
      </c>
      <c r="AI38" s="102" t="e">
        <f ca="true">+IF(AND(ISNUMBER(OFFSET('Sanitation Data'!$F$11,0,10*ROW('Sanitation Data'!F32))),'Data Summary'!CX38="Yes"),OFFSET('Sanitation Data'!$F$11,0,10*ROW('Sanitation Data'!F32)),NA())</f>
        <v>#N/A</v>
      </c>
      <c r="AJ38" s="102" t="e">
        <f ca="true">+IF(AND(ISNUMBER(OFFSET('Sanitation Data'!$F$12,0,10*ROW('Sanitation Data'!F32))),'Data Summary'!CY38="Yes"),OFFSET('Sanitation Data'!$F$12,0,10*ROW('Sanitation Data'!F32)),NA())</f>
        <v>#N/A</v>
      </c>
      <c r="AK38" s="102" t="e">
        <f ca="true">+IF(AND(ISNUMBER(OFFSET('Sanitation Data'!$G$4,0,10*ROW('Sanitation Data'!G32))),'Data Summary'!CZ38="Yes"),100-OFFSET('Sanitation Data'!$G$4,0,10*ROW('Sanitation Data'!G32)),NA())</f>
        <v>#N/A</v>
      </c>
      <c r="AL38" s="102" t="e">
        <f ca="true">+IF(AND(ISNUMBER(OFFSET('Sanitation Data'!$G$6,0,10*ROW('Sanitation Data'!G32))),'Data Summary'!DA38="Yes"),OFFSET('Sanitation Data'!$G$6,0,10*ROW('Sanitation Data'!G32)),NA())</f>
        <v>#N/A</v>
      </c>
      <c r="AM38" s="102" t="e">
        <f ca="true">+IF(AND(ISNUMBER(OFFSET('Sanitation Data'!$G$10,0,10*ROW('Sanitation Data'!G32))),'Data Summary'!DB38="Yes"),OFFSET('Sanitation Data'!$G$10,0,10*ROW('Sanitation Data'!G32)),NA())</f>
        <v>#N/A</v>
      </c>
      <c r="AN38" s="102" t="e">
        <f ca="true">+IF(AND(ISNUMBER(OFFSET('Sanitation Data'!$G$11,0,10*ROW('Sanitation Data'!G32))),'Data Summary'!DC38="Yes"),OFFSET('Sanitation Data'!$G$11,0,10*ROW('Sanitation Data'!G32)),NA())</f>
        <v>#N/A</v>
      </c>
      <c r="AO38" s="102" t="e">
        <f ca="true">+IF(AND(ISNUMBER(OFFSET('Sanitation Data'!$G$12,0,10*ROW('Sanitation Data'!G32))),'Data Summary'!DD38="Yes"),OFFSET('Sanitation Data'!$G$12,0,10*ROW('Sanitation Data'!G32)),NA())</f>
        <v>#N/A</v>
      </c>
      <c r="AP38" s="102" t="e">
        <f ca="true">+IF(AND(ISNUMBER(OFFSET('Sanitation Data'!$H$4,0,10*ROW('Sanitation Data'!H32))),'Data Summary'!DE38="Yes"),100-OFFSET('Sanitation Data'!$H$4,0,10*ROW('Sanitation Data'!H32)),NA())</f>
        <v>#N/A</v>
      </c>
      <c r="AQ38" s="102" t="e">
        <f ca="true">+IF(AND(ISNUMBER(OFFSET('Sanitation Data'!$H$6,0,10*ROW('Sanitation Data'!H32))),'Data Summary'!DF38="Yes"),OFFSET('Sanitation Data'!$H$6,0,10*ROW('Sanitation Data'!H32)),NA())</f>
        <v>#N/A</v>
      </c>
      <c r="AR38" s="102" t="e">
        <f ca="true">+IF(AND(ISNUMBER(OFFSET('Sanitation Data'!$H$10,0,10*ROW('Sanitation Data'!H32))),'Data Summary'!DG38="Yes"),OFFSET('Sanitation Data'!$H$10,0,10*ROW('Sanitation Data'!H32)),NA())</f>
        <v>#N/A</v>
      </c>
      <c r="AS38" s="102" t="e">
        <f ca="true">+IF(AND(ISNUMBER(OFFSET('Sanitation Data'!$H$11,0,10*ROW('Sanitation Data'!H32))),'Data Summary'!DH38="Yes"),OFFSET('Sanitation Data'!$H$11,0,10*ROW('Sanitation Data'!H32)),NA())</f>
        <v>#N/A</v>
      </c>
      <c r="AT38" s="102" t="e">
        <f ca="true">+IF(AND(ISNUMBER(OFFSET('Sanitation Data'!$H$12,0,10*ROW('Sanitation Data'!H32))),'Data Summary'!DI38="Yes"),OFFSET('Sanitation Data'!$H$12,0,10*ROW('Sanitation Data'!H32)),NA())</f>
        <v>#N/A</v>
      </c>
      <c r="AU38" s="102" t="e">
        <f ca="true">+IF(AND(ISNUMBER(OFFSET('Sanitation Data'!$I$4,0,10*ROW('Sanitation Data'!I32))),'Data Summary'!DJ38="Yes"),100-OFFSET('Sanitation Data'!$I$4,0,10*ROW('Sanitation Data'!I32)),NA())</f>
        <v>#N/A</v>
      </c>
      <c r="AV38" s="102" t="e">
        <f ca="true">+IF(AND(ISNUMBER(OFFSET('Sanitation Data'!$I$6,0,10*ROW('Sanitation Data'!I32))),'Data Summary'!DK38="Yes"),OFFSET('Sanitation Data'!$I$6,0,10*ROW('Sanitation Data'!I32)),NA())</f>
        <v>#N/A</v>
      </c>
      <c r="AW38" s="102" t="e">
        <f ca="true">+IF(AND(ISNUMBER(OFFSET('Sanitation Data'!$I$10,0,10*ROW('Sanitation Data'!I32))),'Data Summary'!DL38="Yes"),OFFSET('Sanitation Data'!$I$10,0,10*ROW('Sanitation Data'!I32)),NA())</f>
        <v>#N/A</v>
      </c>
      <c r="AX38" s="102" t="e">
        <f ca="true">+IF(AND(ISNUMBER(OFFSET('Sanitation Data'!$I$11,0,10*ROW('Sanitation Data'!I32))),'Data Summary'!DM38="Yes"),OFFSET('Sanitation Data'!$I$11,0,10*ROW('Sanitation Data'!I32)),NA())</f>
        <v>#N/A</v>
      </c>
      <c r="AY38" s="102" t="e">
        <f ca="true">+IF(AND(ISNUMBER(OFFSET('Sanitation Data'!$I$12,0,10*ROW('Sanitation Data'!I32))),'Data Summary'!DN38="Yes"),OFFSET('Sanitation Data'!$I$12,0,10*ROW('Sanitation Data'!I32)),NA())</f>
        <v>#N/A</v>
      </c>
      <c r="AZ38" s="103" t="e">
        <f ca="true">+IF(AND(ISNUMBER(OFFSET('Hygiene Data'!$D$5,0,10*ROW('Hygiene Data'!D32))),'Data Summary'!DO38="Yes"),OFFSET('Hygiene Data'!$D$5,0,10*ROW('Hygiene Data'!D32)),NA())</f>
        <v>#N/A</v>
      </c>
      <c r="BA38" s="103" t="e">
        <f ca="true">+IF(AND(ISNUMBER(OFFSET('Hygiene Data'!$D$7,0,10*ROW('Hygiene Data'!D32))),'Data Summary'!DP38="Yes"),OFFSET('Hygiene Data'!$D$7,0,10*ROW('Hygiene Data'!D32)),NA())</f>
        <v>#N/A</v>
      </c>
      <c r="BB38" s="103" t="e">
        <f ca="true">+IF(AND(ISNUMBER(OFFSET('Hygiene Data'!$D$9,0,10*ROW('Hygiene Data'!D32))),'Data Summary'!DQ38="Yes"),OFFSET('Hygiene Data'!$D$9,0,10*ROW('Hygiene Data'!D32)),NA())</f>
        <v>#N/A</v>
      </c>
      <c r="BC38" s="103" t="e">
        <f ca="true">+IF(AND(ISNUMBER(OFFSET('Hygiene Data'!$E$5,0,10*ROW('Hygiene Data'!E32))),'Data Summary'!DR38="Yes"),OFFSET('Hygiene Data'!$E$5,0,10*ROW('Hygiene Data'!E32)),NA())</f>
        <v>#N/A</v>
      </c>
      <c r="BD38" s="103" t="e">
        <f ca="true">+IF(AND(ISNUMBER(OFFSET('Hygiene Data'!$E$7,0,10*ROW('Hygiene Data'!E32))),'Data Summary'!DS38="Yes"),OFFSET('Hygiene Data'!$E$7,0,10*ROW('Hygiene Data'!E32)),NA())</f>
        <v>#N/A</v>
      </c>
      <c r="BE38" s="103" t="e">
        <f ca="true">+IF(AND(ISNUMBER(OFFSET('Hygiene Data'!$E$9,0,10*ROW('Hygiene Data'!E32))),'Data Summary'!DT38="Yes"),OFFSET('Hygiene Data'!$E$9,0,10*ROW('Hygiene Data'!E32)),NA())</f>
        <v>#N/A</v>
      </c>
      <c r="BF38" s="103" t="e">
        <f ca="true">+IF(AND(ISNUMBER(OFFSET('Hygiene Data'!$F$5,0,10*ROW('Hygiene Data'!F32))),'Data Summary'!DU38="Yes"),OFFSET('Hygiene Data'!$F$5,0,10*ROW('Hygiene Data'!F32)),NA())</f>
        <v>#N/A</v>
      </c>
      <c r="BG38" s="103" t="e">
        <f ca="true">+IF(AND(ISNUMBER(OFFSET('Hygiene Data'!$F$7,0,10*ROW('Hygiene Data'!F32))),'Data Summary'!DV38="Yes"),OFFSET('Hygiene Data'!$F$7,0,10*ROW('Hygiene Data'!F32)),NA())</f>
        <v>#N/A</v>
      </c>
      <c r="BH38" s="103" t="e">
        <f ca="true">+IF(AND(ISNUMBER(OFFSET('Hygiene Data'!$F$9,0,10*ROW('Hygiene Data'!F32))),'Data Summary'!DW38="Yes"),OFFSET('Hygiene Data'!$F$9,0,10*ROW('Hygiene Data'!F32)),NA())</f>
        <v>#N/A</v>
      </c>
      <c r="BI38" s="103" t="e">
        <f ca="true">+IF(AND(ISNUMBER(OFFSET('Hygiene Data'!$G$5,0,10*ROW('Hygiene Data'!G32))),'Data Summary'!DX38="Yes"),OFFSET('Hygiene Data'!$G$5,0,10*ROW('Hygiene Data'!G32)),NA())</f>
        <v>#N/A</v>
      </c>
      <c r="BJ38" s="103" t="e">
        <f ca="true">+IF(AND(ISNUMBER(OFFSET('Hygiene Data'!$G$7,0,10*ROW('Hygiene Data'!G32))),'Data Summary'!DY38="Yes"),OFFSET('Hygiene Data'!$G$7,0,10*ROW('Hygiene Data'!G32)),NA())</f>
        <v>#N/A</v>
      </c>
      <c r="BK38" s="103" t="e">
        <f ca="true">+IF(AND(ISNUMBER(OFFSET('Hygiene Data'!$G$9,0,10*ROW('Hygiene Data'!G32))),'Data Summary'!DZ38="Yes"),OFFSET('Hygiene Data'!$G$9,0,10*ROW('Hygiene Data'!G32)),NA())</f>
        <v>#N/A</v>
      </c>
      <c r="BL38" s="103" t="e">
        <f ca="true">+IF(AND(ISNUMBER(OFFSET('Hygiene Data'!$H$5,0,10*ROW('Hygiene Data'!H32))),'Data Summary'!EA38="Yes"),OFFSET('Hygiene Data'!$H$5,0,10*ROW('Hygiene Data'!H32)),NA())</f>
        <v>#N/A</v>
      </c>
      <c r="BM38" s="103" t="e">
        <f ca="true">+IF(AND(ISNUMBER(OFFSET('Hygiene Data'!$H$7,0,10*ROW('Hygiene Data'!H32))),'Data Summary'!EB38="Yes"),OFFSET('Hygiene Data'!$H$7,0,10*ROW('Hygiene Data'!H32)),NA())</f>
        <v>#N/A</v>
      </c>
      <c r="BN38" s="103" t="e">
        <f ca="true">+IF(AND(ISNUMBER(OFFSET('Hygiene Data'!$H$9,0,10*ROW('Hygiene Data'!H32))),'Data Summary'!EC38="Yes"),OFFSET('Hygiene Data'!$H$9,0,10*ROW('Hygiene Data'!H32)),NA())</f>
        <v>#N/A</v>
      </c>
      <c r="BO38" s="103" t="e">
        <f ca="true">+IF(AND(ISNUMBER(OFFSET('Hygiene Data'!$I$5,0,10*ROW('Hygiene Data'!I32))),'Data Summary'!ED38="Yes"),OFFSET('Hygiene Data'!$I$5,0,10*ROW('Hygiene Data'!I32)),NA())</f>
        <v>#N/A</v>
      </c>
      <c r="BP38" s="103" t="e">
        <f ca="true">+IF(AND(ISNUMBER(OFFSET('Hygiene Data'!$I$7,0,10*ROW('Hygiene Data'!I32))),'Data Summary'!EE38="Yes"),OFFSET('Hygiene Data'!$I$7,0,10*ROW('Hygiene Data'!I32)),NA())</f>
        <v>#N/A</v>
      </c>
      <c r="BQ38" s="103" t="e">
        <f ca="true">+IF(AND(ISNUMBER(OFFSET('Hygiene Data'!$I$9,0,10*ROW('Hygiene Data'!I32))),'Data Summary'!EF38="Yes"),OFFSET('Hygiene Data'!$I$9,0,10*ROW('Hygiene Data'!I32)),NA())</f>
        <v>#N/A</v>
      </c>
    </row>
    <row xmlns:x14ac="http://schemas.microsoft.com/office/spreadsheetml/2009/9/ac" r="39" x14ac:dyDescent="0.2">
      <c r="A39" s="355" t="e">
        <f ca="true">+RIGHT('Data Summary'!A39,LEN('Data Summary'!A39)-9)</f>
        <v>#VALUE!</v>
      </c>
      <c r="B39" s="38" t="str">
        <f ca="true">+IF(ISTEXT('Data Summary'!B39),'Data Summary'!B39,"")</f>
        <v/>
      </c>
      <c r="C39" s="354" t="e">
        <f ca="true">+VALUE('Data Summary'!C39)</f>
        <v>#VALUE!</v>
      </c>
      <c r="D39" s="101" t="e">
        <f ca="true">+IF(AND(ISNUMBER(OFFSET('Water Data'!$D$4,0,10*ROW('Water Data'!D33))),'Data Summary'!BS39="Yes"),100-OFFSET('Water Data'!$D$4,0,10*ROW('Water Data'!D33)),NA())</f>
        <v>#N/A</v>
      </c>
      <c r="E39" s="101" t="e">
        <f ca="true">+IF(AND(ISNUMBER(OFFSET('Water Data'!$D$6,0,10*ROW('Water Data'!D33))),'Data Summary'!BT39="Yes"),OFFSET('Water Data'!$D$6,0,10*ROW('Water Data'!D33)),NA())</f>
        <v>#N/A</v>
      </c>
      <c r="F39" s="101" t="e">
        <f ca="true">+IF(AND(ISNUMBER(OFFSET('Water Data'!$D$9,0,10*ROW('Water Data'!D33))),'Data Summary'!BU39="Yes"),OFFSET('Water Data'!$D$9,0,10*ROW('Water Data'!D33)),NA())</f>
        <v>#N/A</v>
      </c>
      <c r="G39" s="101" t="e">
        <f ca="true">+IF(AND(ISNUMBER(OFFSET('Water Data'!$E$4,0,10*ROW('Water Data'!E33))),'Data Summary'!BV39="Yes"),100-OFFSET('Water Data'!$E$4,0,10*ROW('Water Data'!E33)),NA())</f>
        <v>#N/A</v>
      </c>
      <c r="H39" s="101" t="e">
        <f ca="true">+IF(AND(ISNUMBER(OFFSET('Water Data'!$E$6,0,10*ROW('Water Data'!E33))),'Data Summary'!BW39="Yes"),OFFSET('Water Data'!$E$6,0,10*ROW('Water Data'!E33)),NA())</f>
        <v>#N/A</v>
      </c>
      <c r="I39" s="101" t="e">
        <f ca="true">+IF(AND(ISNUMBER(OFFSET('Water Data'!$E$9,0,10*ROW('Water Data'!E33))),'Data Summary'!BX39="Yes"),OFFSET('Water Data'!$E$9,0,10*ROW('Water Data'!E33)),NA())</f>
        <v>#N/A</v>
      </c>
      <c r="J39" s="101" t="e">
        <f ca="true">+IF(AND(ISNUMBER(OFFSET('Water Data'!$F$4,0,10*ROW('Water Data'!F33))),'Data Summary'!BY39="Yes"),100-OFFSET('Water Data'!$F$4,0,10*ROW('Water Data'!F33)),NA())</f>
        <v>#N/A</v>
      </c>
      <c r="K39" s="101" t="e">
        <f ca="true">+IF(AND(ISNUMBER(OFFSET('Water Data'!$F$6,0,10*ROW('Water Data'!F33))),'Data Summary'!BZ39="Yes"),OFFSET('Water Data'!$F$6,0,10*ROW('Water Data'!F33)),NA())</f>
        <v>#N/A</v>
      </c>
      <c r="L39" s="101" t="e">
        <f ca="true">+IF(AND(ISNUMBER(OFFSET('Water Data'!$F$9,0,10*ROW('Water Data'!F33))),'Data Summary'!CA39="Yes"),OFFSET('Water Data'!$F$9,0,10*ROW('Water Data'!F33)),NA())</f>
        <v>#N/A</v>
      </c>
      <c r="M39" s="101" t="e">
        <f ca="true">+IF(AND(ISNUMBER(OFFSET('Water Data'!$G$4,0,10*ROW('Water Data'!G33))),'Data Summary'!CB39="Yes"),100-OFFSET('Water Data'!$G$4,0,10*ROW('Water Data'!G33)),NA())</f>
        <v>#N/A</v>
      </c>
      <c r="N39" s="101" t="e">
        <f ca="true">+IF(AND(ISNUMBER(OFFSET('Water Data'!$G$6,0,10*ROW('Water Data'!G33))),'Data Summary'!CC39="Yes"),OFFSET('Water Data'!$G$6,0,10*ROW('Water Data'!G33)),NA())</f>
        <v>#N/A</v>
      </c>
      <c r="O39" s="101" t="e">
        <f ca="true">+IF(AND(ISNUMBER(OFFSET('Water Data'!$G$9,0,10*ROW('Water Data'!G33))),'Data Summary'!CD39="Yes"),OFFSET('Water Data'!$G$9,0,10*ROW('Water Data'!G33)),NA())</f>
        <v>#N/A</v>
      </c>
      <c r="P39" s="101" t="e">
        <f ca="true">+IF(AND(ISNUMBER(OFFSET('Water Data'!$H$4,0,10*ROW('Water Data'!H33))),'Data Summary'!CE39="Yes"),100-OFFSET('Water Data'!$H$4,0,10*ROW('Water Data'!H33)),NA())</f>
        <v>#N/A</v>
      </c>
      <c r="Q39" s="101" t="e">
        <f ca="true">+IF(AND(ISNUMBER(OFFSET('Water Data'!$H$6,0,10*ROW('Water Data'!H33))),'Data Summary'!CF39="Yes"),OFFSET('Water Data'!$H$6,0,10*ROW('Water Data'!H33)),NA())</f>
        <v>#N/A</v>
      </c>
      <c r="R39" s="101" t="e">
        <f ca="true">+IF(AND(ISNUMBER(OFFSET('Water Data'!$H$9,0,10*ROW('Water Data'!H33))),'Data Summary'!CG39="Yes"),OFFSET('Water Data'!$H$9,0,10*ROW('Water Data'!H33)),NA())</f>
        <v>#N/A</v>
      </c>
      <c r="S39" s="101" t="e">
        <f ca="true">+IF(AND(ISNUMBER(OFFSET('Water Data'!$I$4,0,10*ROW('Water Data'!I33))),'Data Summary'!CH39="Yes"),100-OFFSET('Water Data'!$I$4,0,10*ROW('Water Data'!I33)),NA())</f>
        <v>#N/A</v>
      </c>
      <c r="T39" s="101" t="e">
        <f ca="true">+IF(AND(ISNUMBER(OFFSET('Water Data'!$I$6,0,10*ROW('Water Data'!I33))),'Data Summary'!CI39="Yes"),OFFSET('Water Data'!$I$6,0,10*ROW('Water Data'!I33)),NA())</f>
        <v>#N/A</v>
      </c>
      <c r="U39" s="101" t="e">
        <f ca="true">+IF(AND(ISNUMBER(OFFSET('Water Data'!$I$9,0,10*ROW('Water Data'!I33))),'Data Summary'!CJ39="Yes"),OFFSET('Water Data'!$I$9,0,10*ROW('Water Data'!I33)),NA())</f>
        <v>#N/A</v>
      </c>
      <c r="V39" s="102" t="e">
        <f ca="true">+IF(AND(ISNUMBER(OFFSET('Sanitation Data'!$D$4,0,10*ROW('Sanitation Data'!D33))),'Data Summary'!CK39="Yes"),100-OFFSET('Sanitation Data'!$D$4,0,10*ROW('Sanitation Data'!D33)),NA())</f>
        <v>#N/A</v>
      </c>
      <c r="W39" s="102" t="e">
        <f ca="true">+IF(AND(ISNUMBER(OFFSET('Sanitation Data'!$D$6,0,10*ROW('Sanitation Data'!D33))),'Data Summary'!CL39="Yes"),OFFSET('Sanitation Data'!$D$6,0,10*ROW('Sanitation Data'!D33)),NA())</f>
        <v>#N/A</v>
      </c>
      <c r="X39" s="102" t="e">
        <f ca="true">+IF(AND(ISNUMBER(OFFSET('Sanitation Data'!$D$10,0,10*ROW('Sanitation Data'!D33))),'Data Summary'!CM39="Yes"),OFFSET('Sanitation Data'!$D$10,0,10*ROW('Sanitation Data'!D33)),NA())</f>
        <v>#N/A</v>
      </c>
      <c r="Y39" s="102" t="e">
        <f ca="true">+IF(AND(ISNUMBER(OFFSET('Sanitation Data'!$D$11,0,10*ROW('Sanitation Data'!D33))),'Data Summary'!CN39="Yes"),OFFSET('Sanitation Data'!$D$11,0,10*ROW('Sanitation Data'!D33)),NA())</f>
        <v>#N/A</v>
      </c>
      <c r="Z39" s="102" t="e">
        <f ca="true">+IF(AND(ISNUMBER(OFFSET('Sanitation Data'!$D$12,0,10*ROW('Sanitation Data'!D33))),'Data Summary'!CO39="Yes"),OFFSET('Sanitation Data'!$D$12,0,10*ROW('Sanitation Data'!D33)),NA())</f>
        <v>#N/A</v>
      </c>
      <c r="AA39" s="102" t="e">
        <f ca="true">+IF(AND(ISNUMBER(OFFSET('Sanitation Data'!$E$4,0,10*ROW('Sanitation Data'!E33))),'Data Summary'!CP39="Yes"),100-OFFSET('Sanitation Data'!$E$4,0,10*ROW('Sanitation Data'!E33)),NA())</f>
        <v>#N/A</v>
      </c>
      <c r="AB39" s="102" t="e">
        <f ca="true">+IF(AND(ISNUMBER(OFFSET('Sanitation Data'!$E$6,0,10*ROW('Sanitation Data'!E33))),'Data Summary'!CQ39="Yes"),OFFSET('Sanitation Data'!$E$6,0,10*ROW('Sanitation Data'!E33)),NA())</f>
        <v>#N/A</v>
      </c>
      <c r="AC39" s="102" t="e">
        <f ca="true">+IF(AND(ISNUMBER(OFFSET('Sanitation Data'!$E$10,0,10*ROW('Sanitation Data'!E33))),'Data Summary'!CR39="Yes"),OFFSET('Sanitation Data'!$E$10,0,10*ROW('Sanitation Data'!E33)),NA())</f>
        <v>#N/A</v>
      </c>
      <c r="AD39" s="102" t="e">
        <f ca="true">+IF(AND(ISNUMBER(OFFSET('Sanitation Data'!$E$11,0,10*ROW('Sanitation Data'!E33))),'Data Summary'!CS39="Yes"),OFFSET('Sanitation Data'!$E$11,0,10*ROW('Sanitation Data'!E33)),NA())</f>
        <v>#N/A</v>
      </c>
      <c r="AE39" s="102" t="e">
        <f ca="true">+IF(AND(ISNUMBER(OFFSET('Sanitation Data'!$E$12,0,10*ROW('Sanitation Data'!E33))),'Data Summary'!CT39="Yes"),OFFSET('Sanitation Data'!$E$12,0,10*ROW('Sanitation Data'!E33)),NA())</f>
        <v>#N/A</v>
      </c>
      <c r="AF39" s="102" t="e">
        <f ca="true">+IF(AND(ISNUMBER(OFFSET('Sanitation Data'!$F$4,0,10*ROW('Sanitation Data'!F33))),'Data Summary'!CU39="Yes"),100-OFFSET('Sanitation Data'!$F$4,0,10*ROW('Sanitation Data'!F33)),NA())</f>
        <v>#N/A</v>
      </c>
      <c r="AG39" s="102" t="e">
        <f ca="true">+IF(AND(ISNUMBER(OFFSET('Sanitation Data'!$F$6,0,10*ROW('Sanitation Data'!F33))),'Data Summary'!CV39="Yes"),OFFSET('Sanitation Data'!$F$6,0,10*ROW('Sanitation Data'!F33)),NA())</f>
        <v>#N/A</v>
      </c>
      <c r="AH39" s="102" t="e">
        <f ca="true">+IF(AND(ISNUMBER(OFFSET('Sanitation Data'!$F$10,0,10*ROW('Sanitation Data'!F33))),'Data Summary'!CW39="Yes"),OFFSET('Sanitation Data'!$F$10,0,10*ROW('Sanitation Data'!F33)),NA())</f>
        <v>#N/A</v>
      </c>
      <c r="AI39" s="102" t="e">
        <f ca="true">+IF(AND(ISNUMBER(OFFSET('Sanitation Data'!$F$11,0,10*ROW('Sanitation Data'!F33))),'Data Summary'!CX39="Yes"),OFFSET('Sanitation Data'!$F$11,0,10*ROW('Sanitation Data'!F33)),NA())</f>
        <v>#N/A</v>
      </c>
      <c r="AJ39" s="102" t="e">
        <f ca="true">+IF(AND(ISNUMBER(OFFSET('Sanitation Data'!$F$12,0,10*ROW('Sanitation Data'!F33))),'Data Summary'!CY39="Yes"),OFFSET('Sanitation Data'!$F$12,0,10*ROW('Sanitation Data'!F33)),NA())</f>
        <v>#N/A</v>
      </c>
      <c r="AK39" s="102" t="e">
        <f ca="true">+IF(AND(ISNUMBER(OFFSET('Sanitation Data'!$G$4,0,10*ROW('Sanitation Data'!G33))),'Data Summary'!CZ39="Yes"),100-OFFSET('Sanitation Data'!$G$4,0,10*ROW('Sanitation Data'!G33)),NA())</f>
        <v>#N/A</v>
      </c>
      <c r="AL39" s="102" t="e">
        <f ca="true">+IF(AND(ISNUMBER(OFFSET('Sanitation Data'!$G$6,0,10*ROW('Sanitation Data'!G33))),'Data Summary'!DA39="Yes"),OFFSET('Sanitation Data'!$G$6,0,10*ROW('Sanitation Data'!G33)),NA())</f>
        <v>#N/A</v>
      </c>
      <c r="AM39" s="102" t="e">
        <f ca="true">+IF(AND(ISNUMBER(OFFSET('Sanitation Data'!$G$10,0,10*ROW('Sanitation Data'!G33))),'Data Summary'!DB39="Yes"),OFFSET('Sanitation Data'!$G$10,0,10*ROW('Sanitation Data'!G33)),NA())</f>
        <v>#N/A</v>
      </c>
      <c r="AN39" s="102" t="e">
        <f ca="true">+IF(AND(ISNUMBER(OFFSET('Sanitation Data'!$G$11,0,10*ROW('Sanitation Data'!G33))),'Data Summary'!DC39="Yes"),OFFSET('Sanitation Data'!$G$11,0,10*ROW('Sanitation Data'!G33)),NA())</f>
        <v>#N/A</v>
      </c>
      <c r="AO39" s="102" t="e">
        <f ca="true">+IF(AND(ISNUMBER(OFFSET('Sanitation Data'!$G$12,0,10*ROW('Sanitation Data'!G33))),'Data Summary'!DD39="Yes"),OFFSET('Sanitation Data'!$G$12,0,10*ROW('Sanitation Data'!G33)),NA())</f>
        <v>#N/A</v>
      </c>
      <c r="AP39" s="102" t="e">
        <f ca="true">+IF(AND(ISNUMBER(OFFSET('Sanitation Data'!$H$4,0,10*ROW('Sanitation Data'!H33))),'Data Summary'!DE39="Yes"),100-OFFSET('Sanitation Data'!$H$4,0,10*ROW('Sanitation Data'!H33)),NA())</f>
        <v>#N/A</v>
      </c>
      <c r="AQ39" s="102" t="e">
        <f ca="true">+IF(AND(ISNUMBER(OFFSET('Sanitation Data'!$H$6,0,10*ROW('Sanitation Data'!H33))),'Data Summary'!DF39="Yes"),OFFSET('Sanitation Data'!$H$6,0,10*ROW('Sanitation Data'!H33)),NA())</f>
        <v>#N/A</v>
      </c>
      <c r="AR39" s="102" t="e">
        <f ca="true">+IF(AND(ISNUMBER(OFFSET('Sanitation Data'!$H$10,0,10*ROW('Sanitation Data'!H33))),'Data Summary'!DG39="Yes"),OFFSET('Sanitation Data'!$H$10,0,10*ROW('Sanitation Data'!H33)),NA())</f>
        <v>#N/A</v>
      </c>
      <c r="AS39" s="102" t="e">
        <f ca="true">+IF(AND(ISNUMBER(OFFSET('Sanitation Data'!$H$11,0,10*ROW('Sanitation Data'!H33))),'Data Summary'!DH39="Yes"),OFFSET('Sanitation Data'!$H$11,0,10*ROW('Sanitation Data'!H33)),NA())</f>
        <v>#N/A</v>
      </c>
      <c r="AT39" s="102" t="e">
        <f ca="true">+IF(AND(ISNUMBER(OFFSET('Sanitation Data'!$H$12,0,10*ROW('Sanitation Data'!H33))),'Data Summary'!DI39="Yes"),OFFSET('Sanitation Data'!$H$12,0,10*ROW('Sanitation Data'!H33)),NA())</f>
        <v>#N/A</v>
      </c>
      <c r="AU39" s="102" t="e">
        <f ca="true">+IF(AND(ISNUMBER(OFFSET('Sanitation Data'!$I$4,0,10*ROW('Sanitation Data'!I33))),'Data Summary'!DJ39="Yes"),100-OFFSET('Sanitation Data'!$I$4,0,10*ROW('Sanitation Data'!I33)),NA())</f>
        <v>#N/A</v>
      </c>
      <c r="AV39" s="102" t="e">
        <f ca="true">+IF(AND(ISNUMBER(OFFSET('Sanitation Data'!$I$6,0,10*ROW('Sanitation Data'!I33))),'Data Summary'!DK39="Yes"),OFFSET('Sanitation Data'!$I$6,0,10*ROW('Sanitation Data'!I33)),NA())</f>
        <v>#N/A</v>
      </c>
      <c r="AW39" s="102" t="e">
        <f ca="true">+IF(AND(ISNUMBER(OFFSET('Sanitation Data'!$I$10,0,10*ROW('Sanitation Data'!I33))),'Data Summary'!DL39="Yes"),OFFSET('Sanitation Data'!$I$10,0,10*ROW('Sanitation Data'!I33)),NA())</f>
        <v>#N/A</v>
      </c>
      <c r="AX39" s="102" t="e">
        <f ca="true">+IF(AND(ISNUMBER(OFFSET('Sanitation Data'!$I$11,0,10*ROW('Sanitation Data'!I33))),'Data Summary'!DM39="Yes"),OFFSET('Sanitation Data'!$I$11,0,10*ROW('Sanitation Data'!I33)),NA())</f>
        <v>#N/A</v>
      </c>
      <c r="AY39" s="102" t="e">
        <f ca="true">+IF(AND(ISNUMBER(OFFSET('Sanitation Data'!$I$12,0,10*ROW('Sanitation Data'!I33))),'Data Summary'!DN39="Yes"),OFFSET('Sanitation Data'!$I$12,0,10*ROW('Sanitation Data'!I33)),NA())</f>
        <v>#N/A</v>
      </c>
      <c r="AZ39" s="103" t="e">
        <f ca="true">+IF(AND(ISNUMBER(OFFSET('Hygiene Data'!$D$5,0,10*ROW('Hygiene Data'!D33))),'Data Summary'!DO39="Yes"),OFFSET('Hygiene Data'!$D$5,0,10*ROW('Hygiene Data'!D33)),NA())</f>
        <v>#N/A</v>
      </c>
      <c r="BA39" s="103" t="e">
        <f ca="true">+IF(AND(ISNUMBER(OFFSET('Hygiene Data'!$D$7,0,10*ROW('Hygiene Data'!D33))),'Data Summary'!DP39="Yes"),OFFSET('Hygiene Data'!$D$7,0,10*ROW('Hygiene Data'!D33)),NA())</f>
        <v>#N/A</v>
      </c>
      <c r="BB39" s="103" t="e">
        <f ca="true">+IF(AND(ISNUMBER(OFFSET('Hygiene Data'!$D$9,0,10*ROW('Hygiene Data'!D33))),'Data Summary'!DQ39="Yes"),OFFSET('Hygiene Data'!$D$9,0,10*ROW('Hygiene Data'!D33)),NA())</f>
        <v>#N/A</v>
      </c>
      <c r="BC39" s="103" t="e">
        <f ca="true">+IF(AND(ISNUMBER(OFFSET('Hygiene Data'!$E$5,0,10*ROW('Hygiene Data'!E33))),'Data Summary'!DR39="Yes"),OFFSET('Hygiene Data'!$E$5,0,10*ROW('Hygiene Data'!E33)),NA())</f>
        <v>#N/A</v>
      </c>
      <c r="BD39" s="103" t="e">
        <f ca="true">+IF(AND(ISNUMBER(OFFSET('Hygiene Data'!$E$7,0,10*ROW('Hygiene Data'!E33))),'Data Summary'!DS39="Yes"),OFFSET('Hygiene Data'!$E$7,0,10*ROW('Hygiene Data'!E33)),NA())</f>
        <v>#N/A</v>
      </c>
      <c r="BE39" s="103" t="e">
        <f ca="true">+IF(AND(ISNUMBER(OFFSET('Hygiene Data'!$E$9,0,10*ROW('Hygiene Data'!E33))),'Data Summary'!DT39="Yes"),OFFSET('Hygiene Data'!$E$9,0,10*ROW('Hygiene Data'!E33)),NA())</f>
        <v>#N/A</v>
      </c>
      <c r="BF39" s="103" t="e">
        <f ca="true">+IF(AND(ISNUMBER(OFFSET('Hygiene Data'!$F$5,0,10*ROW('Hygiene Data'!F33))),'Data Summary'!DU39="Yes"),OFFSET('Hygiene Data'!$F$5,0,10*ROW('Hygiene Data'!F33)),NA())</f>
        <v>#N/A</v>
      </c>
      <c r="BG39" s="103" t="e">
        <f ca="true">+IF(AND(ISNUMBER(OFFSET('Hygiene Data'!$F$7,0,10*ROW('Hygiene Data'!F33))),'Data Summary'!DV39="Yes"),OFFSET('Hygiene Data'!$F$7,0,10*ROW('Hygiene Data'!F33)),NA())</f>
        <v>#N/A</v>
      </c>
      <c r="BH39" s="103" t="e">
        <f ca="true">+IF(AND(ISNUMBER(OFFSET('Hygiene Data'!$F$9,0,10*ROW('Hygiene Data'!F33))),'Data Summary'!DW39="Yes"),OFFSET('Hygiene Data'!$F$9,0,10*ROW('Hygiene Data'!F33)),NA())</f>
        <v>#N/A</v>
      </c>
      <c r="BI39" s="103" t="e">
        <f ca="true">+IF(AND(ISNUMBER(OFFSET('Hygiene Data'!$G$5,0,10*ROW('Hygiene Data'!G33))),'Data Summary'!DX39="Yes"),OFFSET('Hygiene Data'!$G$5,0,10*ROW('Hygiene Data'!G33)),NA())</f>
        <v>#N/A</v>
      </c>
      <c r="BJ39" s="103" t="e">
        <f ca="true">+IF(AND(ISNUMBER(OFFSET('Hygiene Data'!$G$7,0,10*ROW('Hygiene Data'!G33))),'Data Summary'!DY39="Yes"),OFFSET('Hygiene Data'!$G$7,0,10*ROW('Hygiene Data'!G33)),NA())</f>
        <v>#N/A</v>
      </c>
      <c r="BK39" s="103" t="e">
        <f ca="true">+IF(AND(ISNUMBER(OFFSET('Hygiene Data'!$G$9,0,10*ROW('Hygiene Data'!G33))),'Data Summary'!DZ39="Yes"),OFFSET('Hygiene Data'!$G$9,0,10*ROW('Hygiene Data'!G33)),NA())</f>
        <v>#N/A</v>
      </c>
      <c r="BL39" s="103" t="e">
        <f ca="true">+IF(AND(ISNUMBER(OFFSET('Hygiene Data'!$H$5,0,10*ROW('Hygiene Data'!H33))),'Data Summary'!EA39="Yes"),OFFSET('Hygiene Data'!$H$5,0,10*ROW('Hygiene Data'!H33)),NA())</f>
        <v>#N/A</v>
      </c>
      <c r="BM39" s="103" t="e">
        <f ca="true">+IF(AND(ISNUMBER(OFFSET('Hygiene Data'!$H$7,0,10*ROW('Hygiene Data'!H33))),'Data Summary'!EB39="Yes"),OFFSET('Hygiene Data'!$H$7,0,10*ROW('Hygiene Data'!H33)),NA())</f>
        <v>#N/A</v>
      </c>
      <c r="BN39" s="103" t="e">
        <f ca="true">+IF(AND(ISNUMBER(OFFSET('Hygiene Data'!$H$9,0,10*ROW('Hygiene Data'!H33))),'Data Summary'!EC39="Yes"),OFFSET('Hygiene Data'!$H$9,0,10*ROW('Hygiene Data'!H33)),NA())</f>
        <v>#N/A</v>
      </c>
      <c r="BO39" s="103" t="e">
        <f ca="true">+IF(AND(ISNUMBER(OFFSET('Hygiene Data'!$I$5,0,10*ROW('Hygiene Data'!I33))),'Data Summary'!ED39="Yes"),OFFSET('Hygiene Data'!$I$5,0,10*ROW('Hygiene Data'!I33)),NA())</f>
        <v>#N/A</v>
      </c>
      <c r="BP39" s="103" t="e">
        <f ca="true">+IF(AND(ISNUMBER(OFFSET('Hygiene Data'!$I$7,0,10*ROW('Hygiene Data'!I33))),'Data Summary'!EE39="Yes"),OFFSET('Hygiene Data'!$I$7,0,10*ROW('Hygiene Data'!I33)),NA())</f>
        <v>#N/A</v>
      </c>
      <c r="BQ39" s="103" t="e">
        <f ca="true">+IF(AND(ISNUMBER(OFFSET('Hygiene Data'!$I$9,0,10*ROW('Hygiene Data'!I33))),'Data Summary'!EF39="Yes"),OFFSET('Hygiene Data'!$I$9,0,10*ROW('Hygiene Data'!I33)),NA())</f>
        <v>#N/A</v>
      </c>
    </row>
    <row xmlns:x14ac="http://schemas.microsoft.com/office/spreadsheetml/2009/9/ac" r="40" x14ac:dyDescent="0.2">
      <c r="A40" s="355" t="e">
        <f ca="true">+RIGHT('Data Summary'!A40,LEN('Data Summary'!A40)-9)</f>
        <v>#VALUE!</v>
      </c>
      <c r="B40" s="38" t="str">
        <f ca="true">+IF(ISTEXT('Data Summary'!B40),'Data Summary'!B40,"")</f>
        <v/>
      </c>
      <c r="C40" s="354" t="e">
        <f ca="true">+VALUE('Data Summary'!C40)</f>
        <v>#VALUE!</v>
      </c>
      <c r="D40" s="101" t="e">
        <f ca="true">+IF(AND(ISNUMBER(OFFSET('Water Data'!$D$4,0,10*ROW('Water Data'!D34))),'Data Summary'!BS40="Yes"),100-OFFSET('Water Data'!$D$4,0,10*ROW('Water Data'!D34)),NA())</f>
        <v>#N/A</v>
      </c>
      <c r="E40" s="101" t="e">
        <f ca="true">+IF(AND(ISNUMBER(OFFSET('Water Data'!$D$6,0,10*ROW('Water Data'!D34))),'Data Summary'!BT40="Yes"),OFFSET('Water Data'!$D$6,0,10*ROW('Water Data'!D34)),NA())</f>
        <v>#N/A</v>
      </c>
      <c r="F40" s="101" t="e">
        <f ca="true">+IF(AND(ISNUMBER(OFFSET('Water Data'!$D$9,0,10*ROW('Water Data'!D34))),'Data Summary'!BU40="Yes"),OFFSET('Water Data'!$D$9,0,10*ROW('Water Data'!D34)),NA())</f>
        <v>#N/A</v>
      </c>
      <c r="G40" s="101" t="e">
        <f ca="true">+IF(AND(ISNUMBER(OFFSET('Water Data'!$E$4,0,10*ROW('Water Data'!E34))),'Data Summary'!BV40="Yes"),100-OFFSET('Water Data'!$E$4,0,10*ROW('Water Data'!E34)),NA())</f>
        <v>#N/A</v>
      </c>
      <c r="H40" s="101" t="e">
        <f ca="true">+IF(AND(ISNUMBER(OFFSET('Water Data'!$E$6,0,10*ROW('Water Data'!E34))),'Data Summary'!BW40="Yes"),OFFSET('Water Data'!$E$6,0,10*ROW('Water Data'!E34)),NA())</f>
        <v>#N/A</v>
      </c>
      <c r="I40" s="101" t="e">
        <f ca="true">+IF(AND(ISNUMBER(OFFSET('Water Data'!$E$9,0,10*ROW('Water Data'!E34))),'Data Summary'!BX40="Yes"),OFFSET('Water Data'!$E$9,0,10*ROW('Water Data'!E34)),NA())</f>
        <v>#N/A</v>
      </c>
      <c r="J40" s="101" t="e">
        <f ca="true">+IF(AND(ISNUMBER(OFFSET('Water Data'!$F$4,0,10*ROW('Water Data'!F34))),'Data Summary'!BY40="Yes"),100-OFFSET('Water Data'!$F$4,0,10*ROW('Water Data'!F34)),NA())</f>
        <v>#N/A</v>
      </c>
      <c r="K40" s="101" t="e">
        <f ca="true">+IF(AND(ISNUMBER(OFFSET('Water Data'!$F$6,0,10*ROW('Water Data'!F34))),'Data Summary'!BZ40="Yes"),OFFSET('Water Data'!$F$6,0,10*ROW('Water Data'!F34)),NA())</f>
        <v>#N/A</v>
      </c>
      <c r="L40" s="101" t="e">
        <f ca="true">+IF(AND(ISNUMBER(OFFSET('Water Data'!$F$9,0,10*ROW('Water Data'!F34))),'Data Summary'!CA40="Yes"),OFFSET('Water Data'!$F$9,0,10*ROW('Water Data'!F34)),NA())</f>
        <v>#N/A</v>
      </c>
      <c r="M40" s="101" t="e">
        <f ca="true">+IF(AND(ISNUMBER(OFFSET('Water Data'!$G$4,0,10*ROW('Water Data'!G34))),'Data Summary'!CB40="Yes"),100-OFFSET('Water Data'!$G$4,0,10*ROW('Water Data'!G34)),NA())</f>
        <v>#N/A</v>
      </c>
      <c r="N40" s="101" t="e">
        <f ca="true">+IF(AND(ISNUMBER(OFFSET('Water Data'!$G$6,0,10*ROW('Water Data'!G34))),'Data Summary'!CC40="Yes"),OFFSET('Water Data'!$G$6,0,10*ROW('Water Data'!G34)),NA())</f>
        <v>#N/A</v>
      </c>
      <c r="O40" s="101" t="e">
        <f ca="true">+IF(AND(ISNUMBER(OFFSET('Water Data'!$G$9,0,10*ROW('Water Data'!G34))),'Data Summary'!CD40="Yes"),OFFSET('Water Data'!$G$9,0,10*ROW('Water Data'!G34)),NA())</f>
        <v>#N/A</v>
      </c>
      <c r="P40" s="101" t="e">
        <f ca="true">+IF(AND(ISNUMBER(OFFSET('Water Data'!$H$4,0,10*ROW('Water Data'!H34))),'Data Summary'!CE40="Yes"),100-OFFSET('Water Data'!$H$4,0,10*ROW('Water Data'!H34)),NA())</f>
        <v>#N/A</v>
      </c>
      <c r="Q40" s="101" t="e">
        <f ca="true">+IF(AND(ISNUMBER(OFFSET('Water Data'!$H$6,0,10*ROW('Water Data'!H34))),'Data Summary'!CF40="Yes"),OFFSET('Water Data'!$H$6,0,10*ROW('Water Data'!H34)),NA())</f>
        <v>#N/A</v>
      </c>
      <c r="R40" s="101" t="e">
        <f ca="true">+IF(AND(ISNUMBER(OFFSET('Water Data'!$H$9,0,10*ROW('Water Data'!H34))),'Data Summary'!CG40="Yes"),OFFSET('Water Data'!$H$9,0,10*ROW('Water Data'!H34)),NA())</f>
        <v>#N/A</v>
      </c>
      <c r="S40" s="101" t="e">
        <f ca="true">+IF(AND(ISNUMBER(OFFSET('Water Data'!$I$4,0,10*ROW('Water Data'!I34))),'Data Summary'!CH40="Yes"),100-OFFSET('Water Data'!$I$4,0,10*ROW('Water Data'!I34)),NA())</f>
        <v>#N/A</v>
      </c>
      <c r="T40" s="101" t="e">
        <f ca="true">+IF(AND(ISNUMBER(OFFSET('Water Data'!$I$6,0,10*ROW('Water Data'!I34))),'Data Summary'!CI40="Yes"),OFFSET('Water Data'!$I$6,0,10*ROW('Water Data'!I34)),NA())</f>
        <v>#N/A</v>
      </c>
      <c r="U40" s="101" t="e">
        <f ca="true">+IF(AND(ISNUMBER(OFFSET('Water Data'!$I$9,0,10*ROW('Water Data'!I34))),'Data Summary'!CJ40="Yes"),OFFSET('Water Data'!$I$9,0,10*ROW('Water Data'!I34)),NA())</f>
        <v>#N/A</v>
      </c>
      <c r="V40" s="102" t="e">
        <f ca="true">+IF(AND(ISNUMBER(OFFSET('Sanitation Data'!$D$4,0,10*ROW('Sanitation Data'!D34))),'Data Summary'!CK40="Yes"),100-OFFSET('Sanitation Data'!$D$4,0,10*ROW('Sanitation Data'!D34)),NA())</f>
        <v>#N/A</v>
      </c>
      <c r="W40" s="102" t="e">
        <f ca="true">+IF(AND(ISNUMBER(OFFSET('Sanitation Data'!$D$6,0,10*ROW('Sanitation Data'!D34))),'Data Summary'!CL40="Yes"),OFFSET('Sanitation Data'!$D$6,0,10*ROW('Sanitation Data'!D34)),NA())</f>
        <v>#N/A</v>
      </c>
      <c r="X40" s="102" t="e">
        <f ca="true">+IF(AND(ISNUMBER(OFFSET('Sanitation Data'!$D$10,0,10*ROW('Sanitation Data'!D34))),'Data Summary'!CM40="Yes"),OFFSET('Sanitation Data'!$D$10,0,10*ROW('Sanitation Data'!D34)),NA())</f>
        <v>#N/A</v>
      </c>
      <c r="Y40" s="102" t="e">
        <f ca="true">+IF(AND(ISNUMBER(OFFSET('Sanitation Data'!$D$11,0,10*ROW('Sanitation Data'!D34))),'Data Summary'!CN40="Yes"),OFFSET('Sanitation Data'!$D$11,0,10*ROW('Sanitation Data'!D34)),NA())</f>
        <v>#N/A</v>
      </c>
      <c r="Z40" s="102" t="e">
        <f ca="true">+IF(AND(ISNUMBER(OFFSET('Sanitation Data'!$D$12,0,10*ROW('Sanitation Data'!D34))),'Data Summary'!CO40="Yes"),OFFSET('Sanitation Data'!$D$12,0,10*ROW('Sanitation Data'!D34)),NA())</f>
        <v>#N/A</v>
      </c>
      <c r="AA40" s="102" t="e">
        <f ca="true">+IF(AND(ISNUMBER(OFFSET('Sanitation Data'!$E$4,0,10*ROW('Sanitation Data'!E34))),'Data Summary'!CP40="Yes"),100-OFFSET('Sanitation Data'!$E$4,0,10*ROW('Sanitation Data'!E34)),NA())</f>
        <v>#N/A</v>
      </c>
      <c r="AB40" s="102" t="e">
        <f ca="true">+IF(AND(ISNUMBER(OFFSET('Sanitation Data'!$E$6,0,10*ROW('Sanitation Data'!E34))),'Data Summary'!CQ40="Yes"),OFFSET('Sanitation Data'!$E$6,0,10*ROW('Sanitation Data'!E34)),NA())</f>
        <v>#N/A</v>
      </c>
      <c r="AC40" s="102" t="e">
        <f ca="true">+IF(AND(ISNUMBER(OFFSET('Sanitation Data'!$E$10,0,10*ROW('Sanitation Data'!E34))),'Data Summary'!CR40="Yes"),OFFSET('Sanitation Data'!$E$10,0,10*ROW('Sanitation Data'!E34)),NA())</f>
        <v>#N/A</v>
      </c>
      <c r="AD40" s="102" t="e">
        <f ca="true">+IF(AND(ISNUMBER(OFFSET('Sanitation Data'!$E$11,0,10*ROW('Sanitation Data'!E34))),'Data Summary'!CS40="Yes"),OFFSET('Sanitation Data'!$E$11,0,10*ROW('Sanitation Data'!E34)),NA())</f>
        <v>#N/A</v>
      </c>
      <c r="AE40" s="102" t="e">
        <f ca="true">+IF(AND(ISNUMBER(OFFSET('Sanitation Data'!$E$12,0,10*ROW('Sanitation Data'!E34))),'Data Summary'!CT40="Yes"),OFFSET('Sanitation Data'!$E$12,0,10*ROW('Sanitation Data'!E34)),NA())</f>
        <v>#N/A</v>
      </c>
      <c r="AF40" s="102" t="e">
        <f ca="true">+IF(AND(ISNUMBER(OFFSET('Sanitation Data'!$F$4,0,10*ROW('Sanitation Data'!F34))),'Data Summary'!CU40="Yes"),100-OFFSET('Sanitation Data'!$F$4,0,10*ROW('Sanitation Data'!F34)),NA())</f>
        <v>#N/A</v>
      </c>
      <c r="AG40" s="102" t="e">
        <f ca="true">+IF(AND(ISNUMBER(OFFSET('Sanitation Data'!$F$6,0,10*ROW('Sanitation Data'!F34))),'Data Summary'!CV40="Yes"),OFFSET('Sanitation Data'!$F$6,0,10*ROW('Sanitation Data'!F34)),NA())</f>
        <v>#N/A</v>
      </c>
      <c r="AH40" s="102" t="e">
        <f ca="true">+IF(AND(ISNUMBER(OFFSET('Sanitation Data'!$F$10,0,10*ROW('Sanitation Data'!F34))),'Data Summary'!CW40="Yes"),OFFSET('Sanitation Data'!$F$10,0,10*ROW('Sanitation Data'!F34)),NA())</f>
        <v>#N/A</v>
      </c>
      <c r="AI40" s="102" t="e">
        <f ca="true">+IF(AND(ISNUMBER(OFFSET('Sanitation Data'!$F$11,0,10*ROW('Sanitation Data'!F34))),'Data Summary'!CX40="Yes"),OFFSET('Sanitation Data'!$F$11,0,10*ROW('Sanitation Data'!F34)),NA())</f>
        <v>#N/A</v>
      </c>
      <c r="AJ40" s="102" t="e">
        <f ca="true">+IF(AND(ISNUMBER(OFFSET('Sanitation Data'!$F$12,0,10*ROW('Sanitation Data'!F34))),'Data Summary'!CY40="Yes"),OFFSET('Sanitation Data'!$F$12,0,10*ROW('Sanitation Data'!F34)),NA())</f>
        <v>#N/A</v>
      </c>
      <c r="AK40" s="102" t="e">
        <f ca="true">+IF(AND(ISNUMBER(OFFSET('Sanitation Data'!$G$4,0,10*ROW('Sanitation Data'!G34))),'Data Summary'!CZ40="Yes"),100-OFFSET('Sanitation Data'!$G$4,0,10*ROW('Sanitation Data'!G34)),NA())</f>
        <v>#N/A</v>
      </c>
      <c r="AL40" s="102" t="e">
        <f ca="true">+IF(AND(ISNUMBER(OFFSET('Sanitation Data'!$G$6,0,10*ROW('Sanitation Data'!G34))),'Data Summary'!DA40="Yes"),OFFSET('Sanitation Data'!$G$6,0,10*ROW('Sanitation Data'!G34)),NA())</f>
        <v>#N/A</v>
      </c>
      <c r="AM40" s="102" t="e">
        <f ca="true">+IF(AND(ISNUMBER(OFFSET('Sanitation Data'!$G$10,0,10*ROW('Sanitation Data'!G34))),'Data Summary'!DB40="Yes"),OFFSET('Sanitation Data'!$G$10,0,10*ROW('Sanitation Data'!G34)),NA())</f>
        <v>#N/A</v>
      </c>
      <c r="AN40" s="102" t="e">
        <f ca="true">+IF(AND(ISNUMBER(OFFSET('Sanitation Data'!$G$11,0,10*ROW('Sanitation Data'!G34))),'Data Summary'!DC40="Yes"),OFFSET('Sanitation Data'!$G$11,0,10*ROW('Sanitation Data'!G34)),NA())</f>
        <v>#N/A</v>
      </c>
      <c r="AO40" s="102" t="e">
        <f ca="true">+IF(AND(ISNUMBER(OFFSET('Sanitation Data'!$G$12,0,10*ROW('Sanitation Data'!G34))),'Data Summary'!DD40="Yes"),OFFSET('Sanitation Data'!$G$12,0,10*ROW('Sanitation Data'!G34)),NA())</f>
        <v>#N/A</v>
      </c>
      <c r="AP40" s="102" t="e">
        <f ca="true">+IF(AND(ISNUMBER(OFFSET('Sanitation Data'!$H$4,0,10*ROW('Sanitation Data'!H34))),'Data Summary'!DE40="Yes"),100-OFFSET('Sanitation Data'!$H$4,0,10*ROW('Sanitation Data'!H34)),NA())</f>
        <v>#N/A</v>
      </c>
      <c r="AQ40" s="102" t="e">
        <f ca="true">+IF(AND(ISNUMBER(OFFSET('Sanitation Data'!$H$6,0,10*ROW('Sanitation Data'!H34))),'Data Summary'!DF40="Yes"),OFFSET('Sanitation Data'!$H$6,0,10*ROW('Sanitation Data'!H34)),NA())</f>
        <v>#N/A</v>
      </c>
      <c r="AR40" s="102" t="e">
        <f ca="true">+IF(AND(ISNUMBER(OFFSET('Sanitation Data'!$H$10,0,10*ROW('Sanitation Data'!H34))),'Data Summary'!DG40="Yes"),OFFSET('Sanitation Data'!$H$10,0,10*ROW('Sanitation Data'!H34)),NA())</f>
        <v>#N/A</v>
      </c>
      <c r="AS40" s="102" t="e">
        <f ca="true">+IF(AND(ISNUMBER(OFFSET('Sanitation Data'!$H$11,0,10*ROW('Sanitation Data'!H34))),'Data Summary'!DH40="Yes"),OFFSET('Sanitation Data'!$H$11,0,10*ROW('Sanitation Data'!H34)),NA())</f>
        <v>#N/A</v>
      </c>
      <c r="AT40" s="102" t="e">
        <f ca="true">+IF(AND(ISNUMBER(OFFSET('Sanitation Data'!$H$12,0,10*ROW('Sanitation Data'!H34))),'Data Summary'!DI40="Yes"),OFFSET('Sanitation Data'!$H$12,0,10*ROW('Sanitation Data'!H34)),NA())</f>
        <v>#N/A</v>
      </c>
      <c r="AU40" s="102" t="e">
        <f ca="true">+IF(AND(ISNUMBER(OFFSET('Sanitation Data'!$I$4,0,10*ROW('Sanitation Data'!I34))),'Data Summary'!DJ40="Yes"),100-OFFSET('Sanitation Data'!$I$4,0,10*ROW('Sanitation Data'!I34)),NA())</f>
        <v>#N/A</v>
      </c>
      <c r="AV40" s="102" t="e">
        <f ca="true">+IF(AND(ISNUMBER(OFFSET('Sanitation Data'!$I$6,0,10*ROW('Sanitation Data'!I34))),'Data Summary'!DK40="Yes"),OFFSET('Sanitation Data'!$I$6,0,10*ROW('Sanitation Data'!I34)),NA())</f>
        <v>#N/A</v>
      </c>
      <c r="AW40" s="102" t="e">
        <f ca="true">+IF(AND(ISNUMBER(OFFSET('Sanitation Data'!$I$10,0,10*ROW('Sanitation Data'!I34))),'Data Summary'!DL40="Yes"),OFFSET('Sanitation Data'!$I$10,0,10*ROW('Sanitation Data'!I34)),NA())</f>
        <v>#N/A</v>
      </c>
      <c r="AX40" s="102" t="e">
        <f ca="true">+IF(AND(ISNUMBER(OFFSET('Sanitation Data'!$I$11,0,10*ROW('Sanitation Data'!I34))),'Data Summary'!DM40="Yes"),OFFSET('Sanitation Data'!$I$11,0,10*ROW('Sanitation Data'!I34)),NA())</f>
        <v>#N/A</v>
      </c>
      <c r="AY40" s="102" t="e">
        <f ca="true">+IF(AND(ISNUMBER(OFFSET('Sanitation Data'!$I$12,0,10*ROW('Sanitation Data'!I34))),'Data Summary'!DN40="Yes"),OFFSET('Sanitation Data'!$I$12,0,10*ROW('Sanitation Data'!I34)),NA())</f>
        <v>#N/A</v>
      </c>
      <c r="AZ40" s="103" t="e">
        <f ca="true">+IF(AND(ISNUMBER(OFFSET('Hygiene Data'!$D$5,0,10*ROW('Hygiene Data'!D34))),'Data Summary'!DO40="Yes"),OFFSET('Hygiene Data'!$D$5,0,10*ROW('Hygiene Data'!D34)),NA())</f>
        <v>#N/A</v>
      </c>
      <c r="BA40" s="103" t="e">
        <f ca="true">+IF(AND(ISNUMBER(OFFSET('Hygiene Data'!$D$7,0,10*ROW('Hygiene Data'!D34))),'Data Summary'!DP40="Yes"),OFFSET('Hygiene Data'!$D$7,0,10*ROW('Hygiene Data'!D34)),NA())</f>
        <v>#N/A</v>
      </c>
      <c r="BB40" s="103" t="e">
        <f ca="true">+IF(AND(ISNUMBER(OFFSET('Hygiene Data'!$D$9,0,10*ROW('Hygiene Data'!D34))),'Data Summary'!DQ40="Yes"),OFFSET('Hygiene Data'!$D$9,0,10*ROW('Hygiene Data'!D34)),NA())</f>
        <v>#N/A</v>
      </c>
      <c r="BC40" s="103" t="e">
        <f ca="true">+IF(AND(ISNUMBER(OFFSET('Hygiene Data'!$E$5,0,10*ROW('Hygiene Data'!E34))),'Data Summary'!DR40="Yes"),OFFSET('Hygiene Data'!$E$5,0,10*ROW('Hygiene Data'!E34)),NA())</f>
        <v>#N/A</v>
      </c>
      <c r="BD40" s="103" t="e">
        <f ca="true">+IF(AND(ISNUMBER(OFFSET('Hygiene Data'!$E$7,0,10*ROW('Hygiene Data'!E34))),'Data Summary'!DS40="Yes"),OFFSET('Hygiene Data'!$E$7,0,10*ROW('Hygiene Data'!E34)),NA())</f>
        <v>#N/A</v>
      </c>
      <c r="BE40" s="103" t="e">
        <f ca="true">+IF(AND(ISNUMBER(OFFSET('Hygiene Data'!$E$9,0,10*ROW('Hygiene Data'!E34))),'Data Summary'!DT40="Yes"),OFFSET('Hygiene Data'!$E$9,0,10*ROW('Hygiene Data'!E34)),NA())</f>
        <v>#N/A</v>
      </c>
      <c r="BF40" s="103" t="e">
        <f ca="true">+IF(AND(ISNUMBER(OFFSET('Hygiene Data'!$F$5,0,10*ROW('Hygiene Data'!F34))),'Data Summary'!DU40="Yes"),OFFSET('Hygiene Data'!$F$5,0,10*ROW('Hygiene Data'!F34)),NA())</f>
        <v>#N/A</v>
      </c>
      <c r="BG40" s="103" t="e">
        <f ca="true">+IF(AND(ISNUMBER(OFFSET('Hygiene Data'!$F$7,0,10*ROW('Hygiene Data'!F34))),'Data Summary'!DV40="Yes"),OFFSET('Hygiene Data'!$F$7,0,10*ROW('Hygiene Data'!F34)),NA())</f>
        <v>#N/A</v>
      </c>
      <c r="BH40" s="103" t="e">
        <f ca="true">+IF(AND(ISNUMBER(OFFSET('Hygiene Data'!$F$9,0,10*ROW('Hygiene Data'!F34))),'Data Summary'!DW40="Yes"),OFFSET('Hygiene Data'!$F$9,0,10*ROW('Hygiene Data'!F34)),NA())</f>
        <v>#N/A</v>
      </c>
      <c r="BI40" s="103" t="e">
        <f ca="true">+IF(AND(ISNUMBER(OFFSET('Hygiene Data'!$G$5,0,10*ROW('Hygiene Data'!G34))),'Data Summary'!DX40="Yes"),OFFSET('Hygiene Data'!$G$5,0,10*ROW('Hygiene Data'!G34)),NA())</f>
        <v>#N/A</v>
      </c>
      <c r="BJ40" s="103" t="e">
        <f ca="true">+IF(AND(ISNUMBER(OFFSET('Hygiene Data'!$G$7,0,10*ROW('Hygiene Data'!G34))),'Data Summary'!DY40="Yes"),OFFSET('Hygiene Data'!$G$7,0,10*ROW('Hygiene Data'!G34)),NA())</f>
        <v>#N/A</v>
      </c>
      <c r="BK40" s="103" t="e">
        <f ca="true">+IF(AND(ISNUMBER(OFFSET('Hygiene Data'!$G$9,0,10*ROW('Hygiene Data'!G34))),'Data Summary'!DZ40="Yes"),OFFSET('Hygiene Data'!$G$9,0,10*ROW('Hygiene Data'!G34)),NA())</f>
        <v>#N/A</v>
      </c>
      <c r="BL40" s="103" t="e">
        <f ca="true">+IF(AND(ISNUMBER(OFFSET('Hygiene Data'!$H$5,0,10*ROW('Hygiene Data'!H34))),'Data Summary'!EA40="Yes"),OFFSET('Hygiene Data'!$H$5,0,10*ROW('Hygiene Data'!H34)),NA())</f>
        <v>#N/A</v>
      </c>
      <c r="BM40" s="103" t="e">
        <f ca="true">+IF(AND(ISNUMBER(OFFSET('Hygiene Data'!$H$7,0,10*ROW('Hygiene Data'!H34))),'Data Summary'!EB40="Yes"),OFFSET('Hygiene Data'!$H$7,0,10*ROW('Hygiene Data'!H34)),NA())</f>
        <v>#N/A</v>
      </c>
      <c r="BN40" s="103" t="e">
        <f ca="true">+IF(AND(ISNUMBER(OFFSET('Hygiene Data'!$H$9,0,10*ROW('Hygiene Data'!H34))),'Data Summary'!EC40="Yes"),OFFSET('Hygiene Data'!$H$9,0,10*ROW('Hygiene Data'!H34)),NA())</f>
        <v>#N/A</v>
      </c>
      <c r="BO40" s="103" t="e">
        <f ca="true">+IF(AND(ISNUMBER(OFFSET('Hygiene Data'!$I$5,0,10*ROW('Hygiene Data'!I34))),'Data Summary'!ED40="Yes"),OFFSET('Hygiene Data'!$I$5,0,10*ROW('Hygiene Data'!I34)),NA())</f>
        <v>#N/A</v>
      </c>
      <c r="BP40" s="103" t="e">
        <f ca="true">+IF(AND(ISNUMBER(OFFSET('Hygiene Data'!$I$7,0,10*ROW('Hygiene Data'!I34))),'Data Summary'!EE40="Yes"),OFFSET('Hygiene Data'!$I$7,0,10*ROW('Hygiene Data'!I34)),NA())</f>
        <v>#N/A</v>
      </c>
      <c r="BQ40" s="103" t="e">
        <f ca="true">+IF(AND(ISNUMBER(OFFSET('Hygiene Data'!$I$9,0,10*ROW('Hygiene Data'!I34))),'Data Summary'!EF40="Yes"),OFFSET('Hygiene Data'!$I$9,0,10*ROW('Hygiene Data'!I34)),NA())</f>
        <v>#N/A</v>
      </c>
    </row>
    <row xmlns:x14ac="http://schemas.microsoft.com/office/spreadsheetml/2009/9/ac" r="41" x14ac:dyDescent="0.2">
      <c r="A41" s="355" t="e">
        <f ca="true">+RIGHT('Data Summary'!A41,LEN('Data Summary'!A41)-9)</f>
        <v>#VALUE!</v>
      </c>
      <c r="B41" s="38" t="str">
        <f ca="true">+IF(ISTEXT('Data Summary'!B41),'Data Summary'!B41,"")</f>
        <v/>
      </c>
      <c r="C41" s="354" t="e">
        <f ca="true">+VALUE('Data Summary'!C41)</f>
        <v>#VALUE!</v>
      </c>
      <c r="D41" s="101" t="e">
        <f ca="true">+IF(AND(ISNUMBER(OFFSET('Water Data'!$D$4,0,10*ROW('Water Data'!D35))),'Data Summary'!BS41="Yes"),100-OFFSET('Water Data'!$D$4,0,10*ROW('Water Data'!D35)),NA())</f>
        <v>#N/A</v>
      </c>
      <c r="E41" s="101" t="e">
        <f ca="true">+IF(AND(ISNUMBER(OFFSET('Water Data'!$D$6,0,10*ROW('Water Data'!D35))),'Data Summary'!BT41="Yes"),OFFSET('Water Data'!$D$6,0,10*ROW('Water Data'!D35)),NA())</f>
        <v>#N/A</v>
      </c>
      <c r="F41" s="101" t="e">
        <f ca="true">+IF(AND(ISNUMBER(OFFSET('Water Data'!$D$9,0,10*ROW('Water Data'!D35))),'Data Summary'!BU41="Yes"),OFFSET('Water Data'!$D$9,0,10*ROW('Water Data'!D35)),NA())</f>
        <v>#N/A</v>
      </c>
      <c r="G41" s="101" t="e">
        <f ca="true">+IF(AND(ISNUMBER(OFFSET('Water Data'!$E$4,0,10*ROW('Water Data'!E35))),'Data Summary'!BV41="Yes"),100-OFFSET('Water Data'!$E$4,0,10*ROW('Water Data'!E35)),NA())</f>
        <v>#N/A</v>
      </c>
      <c r="H41" s="101" t="e">
        <f ca="true">+IF(AND(ISNUMBER(OFFSET('Water Data'!$E$6,0,10*ROW('Water Data'!E35))),'Data Summary'!BW41="Yes"),OFFSET('Water Data'!$E$6,0,10*ROW('Water Data'!E35)),NA())</f>
        <v>#N/A</v>
      </c>
      <c r="I41" s="101" t="e">
        <f ca="true">+IF(AND(ISNUMBER(OFFSET('Water Data'!$E$9,0,10*ROW('Water Data'!E35))),'Data Summary'!BX41="Yes"),OFFSET('Water Data'!$E$9,0,10*ROW('Water Data'!E35)),NA())</f>
        <v>#N/A</v>
      </c>
      <c r="J41" s="101" t="e">
        <f ca="true">+IF(AND(ISNUMBER(OFFSET('Water Data'!$F$4,0,10*ROW('Water Data'!F35))),'Data Summary'!BY41="Yes"),100-OFFSET('Water Data'!$F$4,0,10*ROW('Water Data'!F35)),NA())</f>
        <v>#N/A</v>
      </c>
      <c r="K41" s="101" t="e">
        <f ca="true">+IF(AND(ISNUMBER(OFFSET('Water Data'!$F$6,0,10*ROW('Water Data'!F35))),'Data Summary'!BZ41="Yes"),OFFSET('Water Data'!$F$6,0,10*ROW('Water Data'!F35)),NA())</f>
        <v>#N/A</v>
      </c>
      <c r="L41" s="101" t="e">
        <f ca="true">+IF(AND(ISNUMBER(OFFSET('Water Data'!$F$9,0,10*ROW('Water Data'!F35))),'Data Summary'!CA41="Yes"),OFFSET('Water Data'!$F$9,0,10*ROW('Water Data'!F35)),NA())</f>
        <v>#N/A</v>
      </c>
      <c r="M41" s="101" t="e">
        <f ca="true">+IF(AND(ISNUMBER(OFFSET('Water Data'!$G$4,0,10*ROW('Water Data'!G35))),'Data Summary'!CB41="Yes"),100-OFFSET('Water Data'!$G$4,0,10*ROW('Water Data'!G35)),NA())</f>
        <v>#N/A</v>
      </c>
      <c r="N41" s="101" t="e">
        <f ca="true">+IF(AND(ISNUMBER(OFFSET('Water Data'!$G$6,0,10*ROW('Water Data'!G35))),'Data Summary'!CC41="Yes"),OFFSET('Water Data'!$G$6,0,10*ROW('Water Data'!G35)),NA())</f>
        <v>#N/A</v>
      </c>
      <c r="O41" s="101" t="e">
        <f ca="true">+IF(AND(ISNUMBER(OFFSET('Water Data'!$G$9,0,10*ROW('Water Data'!G35))),'Data Summary'!CD41="Yes"),OFFSET('Water Data'!$G$9,0,10*ROW('Water Data'!G35)),NA())</f>
        <v>#N/A</v>
      </c>
      <c r="P41" s="101" t="e">
        <f ca="true">+IF(AND(ISNUMBER(OFFSET('Water Data'!$H$4,0,10*ROW('Water Data'!H35))),'Data Summary'!CE41="Yes"),100-OFFSET('Water Data'!$H$4,0,10*ROW('Water Data'!H35)),NA())</f>
        <v>#N/A</v>
      </c>
      <c r="Q41" s="101" t="e">
        <f ca="true">+IF(AND(ISNUMBER(OFFSET('Water Data'!$H$6,0,10*ROW('Water Data'!H35))),'Data Summary'!CF41="Yes"),OFFSET('Water Data'!$H$6,0,10*ROW('Water Data'!H35)),NA())</f>
        <v>#N/A</v>
      </c>
      <c r="R41" s="101" t="e">
        <f ca="true">+IF(AND(ISNUMBER(OFFSET('Water Data'!$H$9,0,10*ROW('Water Data'!H35))),'Data Summary'!CG41="Yes"),OFFSET('Water Data'!$H$9,0,10*ROW('Water Data'!H35)),NA())</f>
        <v>#N/A</v>
      </c>
      <c r="S41" s="101" t="e">
        <f ca="true">+IF(AND(ISNUMBER(OFFSET('Water Data'!$I$4,0,10*ROW('Water Data'!I35))),'Data Summary'!CH41="Yes"),100-OFFSET('Water Data'!$I$4,0,10*ROW('Water Data'!I35)),NA())</f>
        <v>#N/A</v>
      </c>
      <c r="T41" s="101" t="e">
        <f ca="true">+IF(AND(ISNUMBER(OFFSET('Water Data'!$I$6,0,10*ROW('Water Data'!I35))),'Data Summary'!CI41="Yes"),OFFSET('Water Data'!$I$6,0,10*ROW('Water Data'!I35)),NA())</f>
        <v>#N/A</v>
      </c>
      <c r="U41" s="101" t="e">
        <f ca="true">+IF(AND(ISNUMBER(OFFSET('Water Data'!$I$9,0,10*ROW('Water Data'!I35))),'Data Summary'!CJ41="Yes"),OFFSET('Water Data'!$I$9,0,10*ROW('Water Data'!I35)),NA())</f>
        <v>#N/A</v>
      </c>
      <c r="V41" s="102" t="e">
        <f ca="true">+IF(AND(ISNUMBER(OFFSET('Sanitation Data'!$D$4,0,10*ROW('Sanitation Data'!D35))),'Data Summary'!CK41="Yes"),100-OFFSET('Sanitation Data'!$D$4,0,10*ROW('Sanitation Data'!D35)),NA())</f>
        <v>#N/A</v>
      </c>
      <c r="W41" s="102" t="e">
        <f ca="true">+IF(AND(ISNUMBER(OFFSET('Sanitation Data'!$D$6,0,10*ROW('Sanitation Data'!D35))),'Data Summary'!CL41="Yes"),OFFSET('Sanitation Data'!$D$6,0,10*ROW('Sanitation Data'!D35)),NA())</f>
        <v>#N/A</v>
      </c>
      <c r="X41" s="102" t="e">
        <f ca="true">+IF(AND(ISNUMBER(OFFSET('Sanitation Data'!$D$10,0,10*ROW('Sanitation Data'!D35))),'Data Summary'!CM41="Yes"),OFFSET('Sanitation Data'!$D$10,0,10*ROW('Sanitation Data'!D35)),NA())</f>
        <v>#N/A</v>
      </c>
      <c r="Y41" s="102" t="e">
        <f ca="true">+IF(AND(ISNUMBER(OFFSET('Sanitation Data'!$D$11,0,10*ROW('Sanitation Data'!D35))),'Data Summary'!CN41="Yes"),OFFSET('Sanitation Data'!$D$11,0,10*ROW('Sanitation Data'!D35)),NA())</f>
        <v>#N/A</v>
      </c>
      <c r="Z41" s="102" t="e">
        <f ca="true">+IF(AND(ISNUMBER(OFFSET('Sanitation Data'!$D$12,0,10*ROW('Sanitation Data'!D35))),'Data Summary'!CO41="Yes"),OFFSET('Sanitation Data'!$D$12,0,10*ROW('Sanitation Data'!D35)),NA())</f>
        <v>#N/A</v>
      </c>
      <c r="AA41" s="102" t="e">
        <f ca="true">+IF(AND(ISNUMBER(OFFSET('Sanitation Data'!$E$4,0,10*ROW('Sanitation Data'!E35))),'Data Summary'!CP41="Yes"),100-OFFSET('Sanitation Data'!$E$4,0,10*ROW('Sanitation Data'!E35)),NA())</f>
        <v>#N/A</v>
      </c>
      <c r="AB41" s="102" t="e">
        <f ca="true">+IF(AND(ISNUMBER(OFFSET('Sanitation Data'!$E$6,0,10*ROW('Sanitation Data'!E35))),'Data Summary'!CQ41="Yes"),OFFSET('Sanitation Data'!$E$6,0,10*ROW('Sanitation Data'!E35)),NA())</f>
        <v>#N/A</v>
      </c>
      <c r="AC41" s="102" t="e">
        <f ca="true">+IF(AND(ISNUMBER(OFFSET('Sanitation Data'!$E$10,0,10*ROW('Sanitation Data'!E35))),'Data Summary'!CR41="Yes"),OFFSET('Sanitation Data'!$E$10,0,10*ROW('Sanitation Data'!E35)),NA())</f>
        <v>#N/A</v>
      </c>
      <c r="AD41" s="102" t="e">
        <f ca="true">+IF(AND(ISNUMBER(OFFSET('Sanitation Data'!$E$11,0,10*ROW('Sanitation Data'!E35))),'Data Summary'!CS41="Yes"),OFFSET('Sanitation Data'!$E$11,0,10*ROW('Sanitation Data'!E35)),NA())</f>
        <v>#N/A</v>
      </c>
      <c r="AE41" s="102" t="e">
        <f ca="true">+IF(AND(ISNUMBER(OFFSET('Sanitation Data'!$E$12,0,10*ROW('Sanitation Data'!E35))),'Data Summary'!CT41="Yes"),OFFSET('Sanitation Data'!$E$12,0,10*ROW('Sanitation Data'!E35)),NA())</f>
        <v>#N/A</v>
      </c>
      <c r="AF41" s="102" t="e">
        <f ca="true">+IF(AND(ISNUMBER(OFFSET('Sanitation Data'!$F$4,0,10*ROW('Sanitation Data'!F35))),'Data Summary'!CU41="Yes"),100-OFFSET('Sanitation Data'!$F$4,0,10*ROW('Sanitation Data'!F35)),NA())</f>
        <v>#N/A</v>
      </c>
      <c r="AG41" s="102" t="e">
        <f ca="true">+IF(AND(ISNUMBER(OFFSET('Sanitation Data'!$F$6,0,10*ROW('Sanitation Data'!F35))),'Data Summary'!CV41="Yes"),OFFSET('Sanitation Data'!$F$6,0,10*ROW('Sanitation Data'!F35)),NA())</f>
        <v>#N/A</v>
      </c>
      <c r="AH41" s="102" t="e">
        <f ca="true">+IF(AND(ISNUMBER(OFFSET('Sanitation Data'!$F$10,0,10*ROW('Sanitation Data'!F35))),'Data Summary'!CW41="Yes"),OFFSET('Sanitation Data'!$F$10,0,10*ROW('Sanitation Data'!F35)),NA())</f>
        <v>#N/A</v>
      </c>
      <c r="AI41" s="102" t="e">
        <f ca="true">+IF(AND(ISNUMBER(OFFSET('Sanitation Data'!$F$11,0,10*ROW('Sanitation Data'!F35))),'Data Summary'!CX41="Yes"),OFFSET('Sanitation Data'!$F$11,0,10*ROW('Sanitation Data'!F35)),NA())</f>
        <v>#N/A</v>
      </c>
      <c r="AJ41" s="102" t="e">
        <f ca="true">+IF(AND(ISNUMBER(OFFSET('Sanitation Data'!$F$12,0,10*ROW('Sanitation Data'!F35))),'Data Summary'!CY41="Yes"),OFFSET('Sanitation Data'!$F$12,0,10*ROW('Sanitation Data'!F35)),NA())</f>
        <v>#N/A</v>
      </c>
      <c r="AK41" s="102" t="e">
        <f ca="true">+IF(AND(ISNUMBER(OFFSET('Sanitation Data'!$G$4,0,10*ROW('Sanitation Data'!G35))),'Data Summary'!CZ41="Yes"),100-OFFSET('Sanitation Data'!$G$4,0,10*ROW('Sanitation Data'!G35)),NA())</f>
        <v>#N/A</v>
      </c>
      <c r="AL41" s="102" t="e">
        <f ca="true">+IF(AND(ISNUMBER(OFFSET('Sanitation Data'!$G$6,0,10*ROW('Sanitation Data'!G35))),'Data Summary'!DA41="Yes"),OFFSET('Sanitation Data'!$G$6,0,10*ROW('Sanitation Data'!G35)),NA())</f>
        <v>#N/A</v>
      </c>
      <c r="AM41" s="102" t="e">
        <f ca="true">+IF(AND(ISNUMBER(OFFSET('Sanitation Data'!$G$10,0,10*ROW('Sanitation Data'!G35))),'Data Summary'!DB41="Yes"),OFFSET('Sanitation Data'!$G$10,0,10*ROW('Sanitation Data'!G35)),NA())</f>
        <v>#N/A</v>
      </c>
      <c r="AN41" s="102" t="e">
        <f ca="true">+IF(AND(ISNUMBER(OFFSET('Sanitation Data'!$G$11,0,10*ROW('Sanitation Data'!G35))),'Data Summary'!DC41="Yes"),OFFSET('Sanitation Data'!$G$11,0,10*ROW('Sanitation Data'!G35)),NA())</f>
        <v>#N/A</v>
      </c>
      <c r="AO41" s="102" t="e">
        <f ca="true">+IF(AND(ISNUMBER(OFFSET('Sanitation Data'!$G$12,0,10*ROW('Sanitation Data'!G35))),'Data Summary'!DD41="Yes"),OFFSET('Sanitation Data'!$G$12,0,10*ROW('Sanitation Data'!G35)),NA())</f>
        <v>#N/A</v>
      </c>
      <c r="AP41" s="102" t="e">
        <f ca="true">+IF(AND(ISNUMBER(OFFSET('Sanitation Data'!$H$4,0,10*ROW('Sanitation Data'!H35))),'Data Summary'!DE41="Yes"),100-OFFSET('Sanitation Data'!$H$4,0,10*ROW('Sanitation Data'!H35)),NA())</f>
        <v>#N/A</v>
      </c>
      <c r="AQ41" s="102" t="e">
        <f ca="true">+IF(AND(ISNUMBER(OFFSET('Sanitation Data'!$H$6,0,10*ROW('Sanitation Data'!H35))),'Data Summary'!DF41="Yes"),OFFSET('Sanitation Data'!$H$6,0,10*ROW('Sanitation Data'!H35)),NA())</f>
        <v>#N/A</v>
      </c>
      <c r="AR41" s="102" t="e">
        <f ca="true">+IF(AND(ISNUMBER(OFFSET('Sanitation Data'!$H$10,0,10*ROW('Sanitation Data'!H35))),'Data Summary'!DG41="Yes"),OFFSET('Sanitation Data'!$H$10,0,10*ROW('Sanitation Data'!H35)),NA())</f>
        <v>#N/A</v>
      </c>
      <c r="AS41" s="102" t="e">
        <f ca="true">+IF(AND(ISNUMBER(OFFSET('Sanitation Data'!$H$11,0,10*ROW('Sanitation Data'!H35))),'Data Summary'!DH41="Yes"),OFFSET('Sanitation Data'!$H$11,0,10*ROW('Sanitation Data'!H35)),NA())</f>
        <v>#N/A</v>
      </c>
      <c r="AT41" s="102" t="e">
        <f ca="true">+IF(AND(ISNUMBER(OFFSET('Sanitation Data'!$H$12,0,10*ROW('Sanitation Data'!H35))),'Data Summary'!DI41="Yes"),OFFSET('Sanitation Data'!$H$12,0,10*ROW('Sanitation Data'!H35)),NA())</f>
        <v>#N/A</v>
      </c>
      <c r="AU41" s="102" t="e">
        <f ca="true">+IF(AND(ISNUMBER(OFFSET('Sanitation Data'!$I$4,0,10*ROW('Sanitation Data'!I35))),'Data Summary'!DJ41="Yes"),100-OFFSET('Sanitation Data'!$I$4,0,10*ROW('Sanitation Data'!I35)),NA())</f>
        <v>#N/A</v>
      </c>
      <c r="AV41" s="102" t="e">
        <f ca="true">+IF(AND(ISNUMBER(OFFSET('Sanitation Data'!$I$6,0,10*ROW('Sanitation Data'!I35))),'Data Summary'!DK41="Yes"),OFFSET('Sanitation Data'!$I$6,0,10*ROW('Sanitation Data'!I35)),NA())</f>
        <v>#N/A</v>
      </c>
      <c r="AW41" s="102" t="e">
        <f ca="true">+IF(AND(ISNUMBER(OFFSET('Sanitation Data'!$I$10,0,10*ROW('Sanitation Data'!I35))),'Data Summary'!DL41="Yes"),OFFSET('Sanitation Data'!$I$10,0,10*ROW('Sanitation Data'!I35)),NA())</f>
        <v>#N/A</v>
      </c>
      <c r="AX41" s="102" t="e">
        <f ca="true">+IF(AND(ISNUMBER(OFFSET('Sanitation Data'!$I$11,0,10*ROW('Sanitation Data'!I35))),'Data Summary'!DM41="Yes"),OFFSET('Sanitation Data'!$I$11,0,10*ROW('Sanitation Data'!I35)),NA())</f>
        <v>#N/A</v>
      </c>
      <c r="AY41" s="102" t="e">
        <f ca="true">+IF(AND(ISNUMBER(OFFSET('Sanitation Data'!$I$12,0,10*ROW('Sanitation Data'!I35))),'Data Summary'!DN41="Yes"),OFFSET('Sanitation Data'!$I$12,0,10*ROW('Sanitation Data'!I35)),NA())</f>
        <v>#N/A</v>
      </c>
      <c r="AZ41" s="103" t="e">
        <f ca="true">+IF(AND(ISNUMBER(OFFSET('Hygiene Data'!$D$5,0,10*ROW('Hygiene Data'!D35))),'Data Summary'!DO41="Yes"),OFFSET('Hygiene Data'!$D$5,0,10*ROW('Hygiene Data'!D35)),NA())</f>
        <v>#N/A</v>
      </c>
      <c r="BA41" s="103" t="e">
        <f ca="true">+IF(AND(ISNUMBER(OFFSET('Hygiene Data'!$D$7,0,10*ROW('Hygiene Data'!D35))),'Data Summary'!DP41="Yes"),OFFSET('Hygiene Data'!$D$7,0,10*ROW('Hygiene Data'!D35)),NA())</f>
        <v>#N/A</v>
      </c>
      <c r="BB41" s="103" t="e">
        <f ca="true">+IF(AND(ISNUMBER(OFFSET('Hygiene Data'!$D$9,0,10*ROW('Hygiene Data'!D35))),'Data Summary'!DQ41="Yes"),OFFSET('Hygiene Data'!$D$9,0,10*ROW('Hygiene Data'!D35)),NA())</f>
        <v>#N/A</v>
      </c>
      <c r="BC41" s="103" t="e">
        <f ca="true">+IF(AND(ISNUMBER(OFFSET('Hygiene Data'!$E$5,0,10*ROW('Hygiene Data'!E35))),'Data Summary'!DR41="Yes"),OFFSET('Hygiene Data'!$E$5,0,10*ROW('Hygiene Data'!E35)),NA())</f>
        <v>#N/A</v>
      </c>
      <c r="BD41" s="103" t="e">
        <f ca="true">+IF(AND(ISNUMBER(OFFSET('Hygiene Data'!$E$7,0,10*ROW('Hygiene Data'!E35))),'Data Summary'!DS41="Yes"),OFFSET('Hygiene Data'!$E$7,0,10*ROW('Hygiene Data'!E35)),NA())</f>
        <v>#N/A</v>
      </c>
      <c r="BE41" s="103" t="e">
        <f ca="true">+IF(AND(ISNUMBER(OFFSET('Hygiene Data'!$E$9,0,10*ROW('Hygiene Data'!E35))),'Data Summary'!DT41="Yes"),OFFSET('Hygiene Data'!$E$9,0,10*ROW('Hygiene Data'!E35)),NA())</f>
        <v>#N/A</v>
      </c>
      <c r="BF41" s="103" t="e">
        <f ca="true">+IF(AND(ISNUMBER(OFFSET('Hygiene Data'!$F$5,0,10*ROW('Hygiene Data'!F35))),'Data Summary'!DU41="Yes"),OFFSET('Hygiene Data'!$F$5,0,10*ROW('Hygiene Data'!F35)),NA())</f>
        <v>#N/A</v>
      </c>
      <c r="BG41" s="103" t="e">
        <f ca="true">+IF(AND(ISNUMBER(OFFSET('Hygiene Data'!$F$7,0,10*ROW('Hygiene Data'!F35))),'Data Summary'!DV41="Yes"),OFFSET('Hygiene Data'!$F$7,0,10*ROW('Hygiene Data'!F35)),NA())</f>
        <v>#N/A</v>
      </c>
      <c r="BH41" s="103" t="e">
        <f ca="true">+IF(AND(ISNUMBER(OFFSET('Hygiene Data'!$F$9,0,10*ROW('Hygiene Data'!F35))),'Data Summary'!DW41="Yes"),OFFSET('Hygiene Data'!$F$9,0,10*ROW('Hygiene Data'!F35)),NA())</f>
        <v>#N/A</v>
      </c>
      <c r="BI41" s="103" t="e">
        <f ca="true">+IF(AND(ISNUMBER(OFFSET('Hygiene Data'!$G$5,0,10*ROW('Hygiene Data'!G35))),'Data Summary'!DX41="Yes"),OFFSET('Hygiene Data'!$G$5,0,10*ROW('Hygiene Data'!G35)),NA())</f>
        <v>#N/A</v>
      </c>
      <c r="BJ41" s="103" t="e">
        <f ca="true">+IF(AND(ISNUMBER(OFFSET('Hygiene Data'!$G$7,0,10*ROW('Hygiene Data'!G35))),'Data Summary'!DY41="Yes"),OFFSET('Hygiene Data'!$G$7,0,10*ROW('Hygiene Data'!G35)),NA())</f>
        <v>#N/A</v>
      </c>
      <c r="BK41" s="103" t="e">
        <f ca="true">+IF(AND(ISNUMBER(OFFSET('Hygiene Data'!$G$9,0,10*ROW('Hygiene Data'!G35))),'Data Summary'!DZ41="Yes"),OFFSET('Hygiene Data'!$G$9,0,10*ROW('Hygiene Data'!G35)),NA())</f>
        <v>#N/A</v>
      </c>
      <c r="BL41" s="103" t="e">
        <f ca="true">+IF(AND(ISNUMBER(OFFSET('Hygiene Data'!$H$5,0,10*ROW('Hygiene Data'!H35))),'Data Summary'!EA41="Yes"),OFFSET('Hygiene Data'!$H$5,0,10*ROW('Hygiene Data'!H35)),NA())</f>
        <v>#N/A</v>
      </c>
      <c r="BM41" s="103" t="e">
        <f ca="true">+IF(AND(ISNUMBER(OFFSET('Hygiene Data'!$H$7,0,10*ROW('Hygiene Data'!H35))),'Data Summary'!EB41="Yes"),OFFSET('Hygiene Data'!$H$7,0,10*ROW('Hygiene Data'!H35)),NA())</f>
        <v>#N/A</v>
      </c>
      <c r="BN41" s="103" t="e">
        <f ca="true">+IF(AND(ISNUMBER(OFFSET('Hygiene Data'!$H$9,0,10*ROW('Hygiene Data'!H35))),'Data Summary'!EC41="Yes"),OFFSET('Hygiene Data'!$H$9,0,10*ROW('Hygiene Data'!H35)),NA())</f>
        <v>#N/A</v>
      </c>
      <c r="BO41" s="103" t="e">
        <f ca="true">+IF(AND(ISNUMBER(OFFSET('Hygiene Data'!$I$5,0,10*ROW('Hygiene Data'!I35))),'Data Summary'!ED41="Yes"),OFFSET('Hygiene Data'!$I$5,0,10*ROW('Hygiene Data'!I35)),NA())</f>
        <v>#N/A</v>
      </c>
      <c r="BP41" s="103" t="e">
        <f ca="true">+IF(AND(ISNUMBER(OFFSET('Hygiene Data'!$I$7,0,10*ROW('Hygiene Data'!I35))),'Data Summary'!EE41="Yes"),OFFSET('Hygiene Data'!$I$7,0,10*ROW('Hygiene Data'!I35)),NA())</f>
        <v>#N/A</v>
      </c>
      <c r="BQ41" s="103" t="e">
        <f ca="true">+IF(AND(ISNUMBER(OFFSET('Hygiene Data'!$I$9,0,10*ROW('Hygiene Data'!I35))),'Data Summary'!EF41="Yes"),OFFSET('Hygiene Data'!$I$9,0,10*ROW('Hygiene Data'!I35)),NA())</f>
        <v>#N/A</v>
      </c>
    </row>
    <row xmlns:x14ac="http://schemas.microsoft.com/office/spreadsheetml/2009/9/ac" r="42" x14ac:dyDescent="0.2">
      <c r="A42" s="355" t="e">
        <f ca="true">+RIGHT('Data Summary'!A42,LEN('Data Summary'!A42)-9)</f>
        <v>#VALUE!</v>
      </c>
      <c r="B42" s="38" t="str">
        <f ca="true">+IF(ISTEXT('Data Summary'!B42),'Data Summary'!B42,"")</f>
        <v/>
      </c>
      <c r="C42" s="354" t="e">
        <f ca="true">+VALUE('Data Summary'!C42)</f>
        <v>#VALUE!</v>
      </c>
      <c r="D42" s="101" t="e">
        <f ca="true">+IF(AND(ISNUMBER(OFFSET('Water Data'!$D$4,0,10*ROW('Water Data'!D36))),'Data Summary'!BS42="Yes"),100-OFFSET('Water Data'!$D$4,0,10*ROW('Water Data'!D36)),NA())</f>
        <v>#N/A</v>
      </c>
      <c r="E42" s="101" t="e">
        <f ca="true">+IF(AND(ISNUMBER(OFFSET('Water Data'!$D$6,0,10*ROW('Water Data'!D36))),'Data Summary'!BT42="Yes"),OFFSET('Water Data'!$D$6,0,10*ROW('Water Data'!D36)),NA())</f>
        <v>#N/A</v>
      </c>
      <c r="F42" s="101" t="e">
        <f ca="true">+IF(AND(ISNUMBER(OFFSET('Water Data'!$D$9,0,10*ROW('Water Data'!D36))),'Data Summary'!BU42="Yes"),OFFSET('Water Data'!$D$9,0,10*ROW('Water Data'!D36)),NA())</f>
        <v>#N/A</v>
      </c>
      <c r="G42" s="101" t="e">
        <f ca="true">+IF(AND(ISNUMBER(OFFSET('Water Data'!$E$4,0,10*ROW('Water Data'!E36))),'Data Summary'!BV42="Yes"),100-OFFSET('Water Data'!$E$4,0,10*ROW('Water Data'!E36)),NA())</f>
        <v>#N/A</v>
      </c>
      <c r="H42" s="101" t="e">
        <f ca="true">+IF(AND(ISNUMBER(OFFSET('Water Data'!$E$6,0,10*ROW('Water Data'!E36))),'Data Summary'!BW42="Yes"),OFFSET('Water Data'!$E$6,0,10*ROW('Water Data'!E36)),NA())</f>
        <v>#N/A</v>
      </c>
      <c r="I42" s="101" t="e">
        <f ca="true">+IF(AND(ISNUMBER(OFFSET('Water Data'!$E$9,0,10*ROW('Water Data'!E36))),'Data Summary'!BX42="Yes"),OFFSET('Water Data'!$E$9,0,10*ROW('Water Data'!E36)),NA())</f>
        <v>#N/A</v>
      </c>
      <c r="J42" s="101" t="e">
        <f ca="true">+IF(AND(ISNUMBER(OFFSET('Water Data'!$F$4,0,10*ROW('Water Data'!F36))),'Data Summary'!BY42="Yes"),100-OFFSET('Water Data'!$F$4,0,10*ROW('Water Data'!F36)),NA())</f>
        <v>#N/A</v>
      </c>
      <c r="K42" s="101" t="e">
        <f ca="true">+IF(AND(ISNUMBER(OFFSET('Water Data'!$F$6,0,10*ROW('Water Data'!F36))),'Data Summary'!BZ42="Yes"),OFFSET('Water Data'!$F$6,0,10*ROW('Water Data'!F36)),NA())</f>
        <v>#N/A</v>
      </c>
      <c r="L42" s="101" t="e">
        <f ca="true">+IF(AND(ISNUMBER(OFFSET('Water Data'!$F$9,0,10*ROW('Water Data'!F36))),'Data Summary'!CA42="Yes"),OFFSET('Water Data'!$F$9,0,10*ROW('Water Data'!F36)),NA())</f>
        <v>#N/A</v>
      </c>
      <c r="M42" s="101" t="e">
        <f ca="true">+IF(AND(ISNUMBER(OFFSET('Water Data'!$G$4,0,10*ROW('Water Data'!G36))),'Data Summary'!CB42="Yes"),100-OFFSET('Water Data'!$G$4,0,10*ROW('Water Data'!G36)),NA())</f>
        <v>#N/A</v>
      </c>
      <c r="N42" s="101" t="e">
        <f ca="true">+IF(AND(ISNUMBER(OFFSET('Water Data'!$G$6,0,10*ROW('Water Data'!G36))),'Data Summary'!CC42="Yes"),OFFSET('Water Data'!$G$6,0,10*ROW('Water Data'!G36)),NA())</f>
        <v>#N/A</v>
      </c>
      <c r="O42" s="101" t="e">
        <f ca="true">+IF(AND(ISNUMBER(OFFSET('Water Data'!$G$9,0,10*ROW('Water Data'!G36))),'Data Summary'!CD42="Yes"),OFFSET('Water Data'!$G$9,0,10*ROW('Water Data'!G36)),NA())</f>
        <v>#N/A</v>
      </c>
      <c r="P42" s="101" t="e">
        <f ca="true">+IF(AND(ISNUMBER(OFFSET('Water Data'!$H$4,0,10*ROW('Water Data'!H36))),'Data Summary'!CE42="Yes"),100-OFFSET('Water Data'!$H$4,0,10*ROW('Water Data'!H36)),NA())</f>
        <v>#N/A</v>
      </c>
      <c r="Q42" s="101" t="e">
        <f ca="true">+IF(AND(ISNUMBER(OFFSET('Water Data'!$H$6,0,10*ROW('Water Data'!H36))),'Data Summary'!CF42="Yes"),OFFSET('Water Data'!$H$6,0,10*ROW('Water Data'!H36)),NA())</f>
        <v>#N/A</v>
      </c>
      <c r="R42" s="101" t="e">
        <f ca="true">+IF(AND(ISNUMBER(OFFSET('Water Data'!$H$9,0,10*ROW('Water Data'!H36))),'Data Summary'!CG42="Yes"),OFFSET('Water Data'!$H$9,0,10*ROW('Water Data'!H36)),NA())</f>
        <v>#N/A</v>
      </c>
      <c r="S42" s="101" t="e">
        <f ca="true">+IF(AND(ISNUMBER(OFFSET('Water Data'!$I$4,0,10*ROW('Water Data'!I36))),'Data Summary'!CH42="Yes"),100-OFFSET('Water Data'!$I$4,0,10*ROW('Water Data'!I36)),NA())</f>
        <v>#N/A</v>
      </c>
      <c r="T42" s="101" t="e">
        <f ca="true">+IF(AND(ISNUMBER(OFFSET('Water Data'!$I$6,0,10*ROW('Water Data'!I36))),'Data Summary'!CI42="Yes"),OFFSET('Water Data'!$I$6,0,10*ROW('Water Data'!I36)),NA())</f>
        <v>#N/A</v>
      </c>
      <c r="U42" s="101" t="e">
        <f ca="true">+IF(AND(ISNUMBER(OFFSET('Water Data'!$I$9,0,10*ROW('Water Data'!I36))),'Data Summary'!CJ42="Yes"),OFFSET('Water Data'!$I$9,0,10*ROW('Water Data'!I36)),NA())</f>
        <v>#N/A</v>
      </c>
      <c r="V42" s="102" t="e">
        <f ca="true">+IF(AND(ISNUMBER(OFFSET('Sanitation Data'!$D$4,0,10*ROW('Sanitation Data'!D36))),'Data Summary'!CK42="Yes"),100-OFFSET('Sanitation Data'!$D$4,0,10*ROW('Sanitation Data'!D36)),NA())</f>
        <v>#N/A</v>
      </c>
      <c r="W42" s="102" t="e">
        <f ca="true">+IF(AND(ISNUMBER(OFFSET('Sanitation Data'!$D$6,0,10*ROW('Sanitation Data'!D36))),'Data Summary'!CL42="Yes"),OFFSET('Sanitation Data'!$D$6,0,10*ROW('Sanitation Data'!D36)),NA())</f>
        <v>#N/A</v>
      </c>
      <c r="X42" s="102" t="e">
        <f ca="true">+IF(AND(ISNUMBER(OFFSET('Sanitation Data'!$D$10,0,10*ROW('Sanitation Data'!D36))),'Data Summary'!CM42="Yes"),OFFSET('Sanitation Data'!$D$10,0,10*ROW('Sanitation Data'!D36)),NA())</f>
        <v>#N/A</v>
      </c>
      <c r="Y42" s="102" t="e">
        <f ca="true">+IF(AND(ISNUMBER(OFFSET('Sanitation Data'!$D$11,0,10*ROW('Sanitation Data'!D36))),'Data Summary'!CN42="Yes"),OFFSET('Sanitation Data'!$D$11,0,10*ROW('Sanitation Data'!D36)),NA())</f>
        <v>#N/A</v>
      </c>
      <c r="Z42" s="102" t="e">
        <f ca="true">+IF(AND(ISNUMBER(OFFSET('Sanitation Data'!$D$12,0,10*ROW('Sanitation Data'!D36))),'Data Summary'!CO42="Yes"),OFFSET('Sanitation Data'!$D$12,0,10*ROW('Sanitation Data'!D36)),NA())</f>
        <v>#N/A</v>
      </c>
      <c r="AA42" s="102" t="e">
        <f ca="true">+IF(AND(ISNUMBER(OFFSET('Sanitation Data'!$E$4,0,10*ROW('Sanitation Data'!E36))),'Data Summary'!CP42="Yes"),100-OFFSET('Sanitation Data'!$E$4,0,10*ROW('Sanitation Data'!E36)),NA())</f>
        <v>#N/A</v>
      </c>
      <c r="AB42" s="102" t="e">
        <f ca="true">+IF(AND(ISNUMBER(OFFSET('Sanitation Data'!$E$6,0,10*ROW('Sanitation Data'!E36))),'Data Summary'!CQ42="Yes"),OFFSET('Sanitation Data'!$E$6,0,10*ROW('Sanitation Data'!E36)),NA())</f>
        <v>#N/A</v>
      </c>
      <c r="AC42" s="102" t="e">
        <f ca="true">+IF(AND(ISNUMBER(OFFSET('Sanitation Data'!$E$10,0,10*ROW('Sanitation Data'!E36))),'Data Summary'!CR42="Yes"),OFFSET('Sanitation Data'!$E$10,0,10*ROW('Sanitation Data'!E36)),NA())</f>
        <v>#N/A</v>
      </c>
      <c r="AD42" s="102" t="e">
        <f ca="true">+IF(AND(ISNUMBER(OFFSET('Sanitation Data'!$E$11,0,10*ROW('Sanitation Data'!E36))),'Data Summary'!CS42="Yes"),OFFSET('Sanitation Data'!$E$11,0,10*ROW('Sanitation Data'!E36)),NA())</f>
        <v>#N/A</v>
      </c>
      <c r="AE42" s="102" t="e">
        <f ca="true">+IF(AND(ISNUMBER(OFFSET('Sanitation Data'!$E$12,0,10*ROW('Sanitation Data'!E36))),'Data Summary'!CT42="Yes"),OFFSET('Sanitation Data'!$E$12,0,10*ROW('Sanitation Data'!E36)),NA())</f>
        <v>#N/A</v>
      </c>
      <c r="AF42" s="102" t="e">
        <f ca="true">+IF(AND(ISNUMBER(OFFSET('Sanitation Data'!$F$4,0,10*ROW('Sanitation Data'!F36))),'Data Summary'!CU42="Yes"),100-OFFSET('Sanitation Data'!$F$4,0,10*ROW('Sanitation Data'!F36)),NA())</f>
        <v>#N/A</v>
      </c>
      <c r="AG42" s="102" t="e">
        <f ca="true">+IF(AND(ISNUMBER(OFFSET('Sanitation Data'!$F$6,0,10*ROW('Sanitation Data'!F36))),'Data Summary'!CV42="Yes"),OFFSET('Sanitation Data'!$F$6,0,10*ROW('Sanitation Data'!F36)),NA())</f>
        <v>#N/A</v>
      </c>
      <c r="AH42" s="102" t="e">
        <f ca="true">+IF(AND(ISNUMBER(OFFSET('Sanitation Data'!$F$10,0,10*ROW('Sanitation Data'!F36))),'Data Summary'!CW42="Yes"),OFFSET('Sanitation Data'!$F$10,0,10*ROW('Sanitation Data'!F36)),NA())</f>
        <v>#N/A</v>
      </c>
      <c r="AI42" s="102" t="e">
        <f ca="true">+IF(AND(ISNUMBER(OFFSET('Sanitation Data'!$F$11,0,10*ROW('Sanitation Data'!F36))),'Data Summary'!CX42="Yes"),OFFSET('Sanitation Data'!$F$11,0,10*ROW('Sanitation Data'!F36)),NA())</f>
        <v>#N/A</v>
      </c>
      <c r="AJ42" s="102" t="e">
        <f ca="true">+IF(AND(ISNUMBER(OFFSET('Sanitation Data'!$F$12,0,10*ROW('Sanitation Data'!F36))),'Data Summary'!CY42="Yes"),OFFSET('Sanitation Data'!$F$12,0,10*ROW('Sanitation Data'!F36)),NA())</f>
        <v>#N/A</v>
      </c>
      <c r="AK42" s="102" t="e">
        <f ca="true">+IF(AND(ISNUMBER(OFFSET('Sanitation Data'!$G$4,0,10*ROW('Sanitation Data'!G36))),'Data Summary'!CZ42="Yes"),100-OFFSET('Sanitation Data'!$G$4,0,10*ROW('Sanitation Data'!G36)),NA())</f>
        <v>#N/A</v>
      </c>
      <c r="AL42" s="102" t="e">
        <f ca="true">+IF(AND(ISNUMBER(OFFSET('Sanitation Data'!$G$6,0,10*ROW('Sanitation Data'!G36))),'Data Summary'!DA42="Yes"),OFFSET('Sanitation Data'!$G$6,0,10*ROW('Sanitation Data'!G36)),NA())</f>
        <v>#N/A</v>
      </c>
      <c r="AM42" s="102" t="e">
        <f ca="true">+IF(AND(ISNUMBER(OFFSET('Sanitation Data'!$G$10,0,10*ROW('Sanitation Data'!G36))),'Data Summary'!DB42="Yes"),OFFSET('Sanitation Data'!$G$10,0,10*ROW('Sanitation Data'!G36)),NA())</f>
        <v>#N/A</v>
      </c>
      <c r="AN42" s="102" t="e">
        <f ca="true">+IF(AND(ISNUMBER(OFFSET('Sanitation Data'!$G$11,0,10*ROW('Sanitation Data'!G36))),'Data Summary'!DC42="Yes"),OFFSET('Sanitation Data'!$G$11,0,10*ROW('Sanitation Data'!G36)),NA())</f>
        <v>#N/A</v>
      </c>
      <c r="AO42" s="102" t="e">
        <f ca="true">+IF(AND(ISNUMBER(OFFSET('Sanitation Data'!$G$12,0,10*ROW('Sanitation Data'!G36))),'Data Summary'!DD42="Yes"),OFFSET('Sanitation Data'!$G$12,0,10*ROW('Sanitation Data'!G36)),NA())</f>
        <v>#N/A</v>
      </c>
      <c r="AP42" s="102" t="e">
        <f ca="true">+IF(AND(ISNUMBER(OFFSET('Sanitation Data'!$H$4,0,10*ROW('Sanitation Data'!H36))),'Data Summary'!DE42="Yes"),100-OFFSET('Sanitation Data'!$H$4,0,10*ROW('Sanitation Data'!H36)),NA())</f>
        <v>#N/A</v>
      </c>
      <c r="AQ42" s="102" t="e">
        <f ca="true">+IF(AND(ISNUMBER(OFFSET('Sanitation Data'!$H$6,0,10*ROW('Sanitation Data'!H36))),'Data Summary'!DF42="Yes"),OFFSET('Sanitation Data'!$H$6,0,10*ROW('Sanitation Data'!H36)),NA())</f>
        <v>#N/A</v>
      </c>
      <c r="AR42" s="102" t="e">
        <f ca="true">+IF(AND(ISNUMBER(OFFSET('Sanitation Data'!$H$10,0,10*ROW('Sanitation Data'!H36))),'Data Summary'!DG42="Yes"),OFFSET('Sanitation Data'!$H$10,0,10*ROW('Sanitation Data'!H36)),NA())</f>
        <v>#N/A</v>
      </c>
      <c r="AS42" s="102" t="e">
        <f ca="true">+IF(AND(ISNUMBER(OFFSET('Sanitation Data'!$H$11,0,10*ROW('Sanitation Data'!H36))),'Data Summary'!DH42="Yes"),OFFSET('Sanitation Data'!$H$11,0,10*ROW('Sanitation Data'!H36)),NA())</f>
        <v>#N/A</v>
      </c>
      <c r="AT42" s="102" t="e">
        <f ca="true">+IF(AND(ISNUMBER(OFFSET('Sanitation Data'!$H$12,0,10*ROW('Sanitation Data'!H36))),'Data Summary'!DI42="Yes"),OFFSET('Sanitation Data'!$H$12,0,10*ROW('Sanitation Data'!H36)),NA())</f>
        <v>#N/A</v>
      </c>
      <c r="AU42" s="102" t="e">
        <f ca="true">+IF(AND(ISNUMBER(OFFSET('Sanitation Data'!$I$4,0,10*ROW('Sanitation Data'!I36))),'Data Summary'!DJ42="Yes"),100-OFFSET('Sanitation Data'!$I$4,0,10*ROW('Sanitation Data'!I36)),NA())</f>
        <v>#N/A</v>
      </c>
      <c r="AV42" s="102" t="e">
        <f ca="true">+IF(AND(ISNUMBER(OFFSET('Sanitation Data'!$I$6,0,10*ROW('Sanitation Data'!I36))),'Data Summary'!DK42="Yes"),OFFSET('Sanitation Data'!$I$6,0,10*ROW('Sanitation Data'!I36)),NA())</f>
        <v>#N/A</v>
      </c>
      <c r="AW42" s="102" t="e">
        <f ca="true">+IF(AND(ISNUMBER(OFFSET('Sanitation Data'!$I$10,0,10*ROW('Sanitation Data'!I36))),'Data Summary'!DL42="Yes"),OFFSET('Sanitation Data'!$I$10,0,10*ROW('Sanitation Data'!I36)),NA())</f>
        <v>#N/A</v>
      </c>
      <c r="AX42" s="102" t="e">
        <f ca="true">+IF(AND(ISNUMBER(OFFSET('Sanitation Data'!$I$11,0,10*ROW('Sanitation Data'!I36))),'Data Summary'!DM42="Yes"),OFFSET('Sanitation Data'!$I$11,0,10*ROW('Sanitation Data'!I36)),NA())</f>
        <v>#N/A</v>
      </c>
      <c r="AY42" s="102" t="e">
        <f ca="true">+IF(AND(ISNUMBER(OFFSET('Sanitation Data'!$I$12,0,10*ROW('Sanitation Data'!I36))),'Data Summary'!DN42="Yes"),OFFSET('Sanitation Data'!$I$12,0,10*ROW('Sanitation Data'!I36)),NA())</f>
        <v>#N/A</v>
      </c>
      <c r="AZ42" s="103" t="e">
        <f ca="true">+IF(AND(ISNUMBER(OFFSET('Hygiene Data'!$D$5,0,10*ROW('Hygiene Data'!D36))),'Data Summary'!DO42="Yes"),OFFSET('Hygiene Data'!$D$5,0,10*ROW('Hygiene Data'!D36)),NA())</f>
        <v>#N/A</v>
      </c>
      <c r="BA42" s="103" t="e">
        <f ca="true">+IF(AND(ISNUMBER(OFFSET('Hygiene Data'!$D$7,0,10*ROW('Hygiene Data'!D36))),'Data Summary'!DP42="Yes"),OFFSET('Hygiene Data'!$D$7,0,10*ROW('Hygiene Data'!D36)),NA())</f>
        <v>#N/A</v>
      </c>
      <c r="BB42" s="103" t="e">
        <f ca="true">+IF(AND(ISNUMBER(OFFSET('Hygiene Data'!$D$9,0,10*ROW('Hygiene Data'!D36))),'Data Summary'!DQ42="Yes"),OFFSET('Hygiene Data'!$D$9,0,10*ROW('Hygiene Data'!D36)),NA())</f>
        <v>#N/A</v>
      </c>
      <c r="BC42" s="103" t="e">
        <f ca="true">+IF(AND(ISNUMBER(OFFSET('Hygiene Data'!$E$5,0,10*ROW('Hygiene Data'!E36))),'Data Summary'!DR42="Yes"),OFFSET('Hygiene Data'!$E$5,0,10*ROW('Hygiene Data'!E36)),NA())</f>
        <v>#N/A</v>
      </c>
      <c r="BD42" s="103" t="e">
        <f ca="true">+IF(AND(ISNUMBER(OFFSET('Hygiene Data'!$E$7,0,10*ROW('Hygiene Data'!E36))),'Data Summary'!DS42="Yes"),OFFSET('Hygiene Data'!$E$7,0,10*ROW('Hygiene Data'!E36)),NA())</f>
        <v>#N/A</v>
      </c>
      <c r="BE42" s="103" t="e">
        <f ca="true">+IF(AND(ISNUMBER(OFFSET('Hygiene Data'!$E$9,0,10*ROW('Hygiene Data'!E36))),'Data Summary'!DT42="Yes"),OFFSET('Hygiene Data'!$E$9,0,10*ROW('Hygiene Data'!E36)),NA())</f>
        <v>#N/A</v>
      </c>
      <c r="BF42" s="103" t="e">
        <f ca="true">+IF(AND(ISNUMBER(OFFSET('Hygiene Data'!$F$5,0,10*ROW('Hygiene Data'!F36))),'Data Summary'!DU42="Yes"),OFFSET('Hygiene Data'!$F$5,0,10*ROW('Hygiene Data'!F36)),NA())</f>
        <v>#N/A</v>
      </c>
      <c r="BG42" s="103" t="e">
        <f ca="true">+IF(AND(ISNUMBER(OFFSET('Hygiene Data'!$F$7,0,10*ROW('Hygiene Data'!F36))),'Data Summary'!DV42="Yes"),OFFSET('Hygiene Data'!$F$7,0,10*ROW('Hygiene Data'!F36)),NA())</f>
        <v>#N/A</v>
      </c>
      <c r="BH42" s="103" t="e">
        <f ca="true">+IF(AND(ISNUMBER(OFFSET('Hygiene Data'!$F$9,0,10*ROW('Hygiene Data'!F36))),'Data Summary'!DW42="Yes"),OFFSET('Hygiene Data'!$F$9,0,10*ROW('Hygiene Data'!F36)),NA())</f>
        <v>#N/A</v>
      </c>
      <c r="BI42" s="103" t="e">
        <f ca="true">+IF(AND(ISNUMBER(OFFSET('Hygiene Data'!$G$5,0,10*ROW('Hygiene Data'!G36))),'Data Summary'!DX42="Yes"),OFFSET('Hygiene Data'!$G$5,0,10*ROW('Hygiene Data'!G36)),NA())</f>
        <v>#N/A</v>
      </c>
      <c r="BJ42" s="103" t="e">
        <f ca="true">+IF(AND(ISNUMBER(OFFSET('Hygiene Data'!$G$7,0,10*ROW('Hygiene Data'!G36))),'Data Summary'!DY42="Yes"),OFFSET('Hygiene Data'!$G$7,0,10*ROW('Hygiene Data'!G36)),NA())</f>
        <v>#N/A</v>
      </c>
      <c r="BK42" s="103" t="e">
        <f ca="true">+IF(AND(ISNUMBER(OFFSET('Hygiene Data'!$G$9,0,10*ROW('Hygiene Data'!G36))),'Data Summary'!DZ42="Yes"),OFFSET('Hygiene Data'!$G$9,0,10*ROW('Hygiene Data'!G36)),NA())</f>
        <v>#N/A</v>
      </c>
      <c r="BL42" s="103" t="e">
        <f ca="true">+IF(AND(ISNUMBER(OFFSET('Hygiene Data'!$H$5,0,10*ROW('Hygiene Data'!H36))),'Data Summary'!EA42="Yes"),OFFSET('Hygiene Data'!$H$5,0,10*ROW('Hygiene Data'!H36)),NA())</f>
        <v>#N/A</v>
      </c>
      <c r="BM42" s="103" t="e">
        <f ca="true">+IF(AND(ISNUMBER(OFFSET('Hygiene Data'!$H$7,0,10*ROW('Hygiene Data'!H36))),'Data Summary'!EB42="Yes"),OFFSET('Hygiene Data'!$H$7,0,10*ROW('Hygiene Data'!H36)),NA())</f>
        <v>#N/A</v>
      </c>
      <c r="BN42" s="103" t="e">
        <f ca="true">+IF(AND(ISNUMBER(OFFSET('Hygiene Data'!$H$9,0,10*ROW('Hygiene Data'!H36))),'Data Summary'!EC42="Yes"),OFFSET('Hygiene Data'!$H$9,0,10*ROW('Hygiene Data'!H36)),NA())</f>
        <v>#N/A</v>
      </c>
      <c r="BO42" s="103" t="e">
        <f ca="true">+IF(AND(ISNUMBER(OFFSET('Hygiene Data'!$I$5,0,10*ROW('Hygiene Data'!I36))),'Data Summary'!ED42="Yes"),OFFSET('Hygiene Data'!$I$5,0,10*ROW('Hygiene Data'!I36)),NA())</f>
        <v>#N/A</v>
      </c>
      <c r="BP42" s="103" t="e">
        <f ca="true">+IF(AND(ISNUMBER(OFFSET('Hygiene Data'!$I$7,0,10*ROW('Hygiene Data'!I36))),'Data Summary'!EE42="Yes"),OFFSET('Hygiene Data'!$I$7,0,10*ROW('Hygiene Data'!I36)),NA())</f>
        <v>#N/A</v>
      </c>
      <c r="BQ42" s="103" t="e">
        <f ca="true">+IF(AND(ISNUMBER(OFFSET('Hygiene Data'!$I$9,0,10*ROW('Hygiene Data'!I36))),'Data Summary'!EF42="Yes"),OFFSET('Hygiene Data'!$I$9,0,10*ROW('Hygiene Data'!I36)),NA())</f>
        <v>#N/A</v>
      </c>
    </row>
    <row xmlns:x14ac="http://schemas.microsoft.com/office/spreadsheetml/2009/9/ac" r="43" x14ac:dyDescent="0.2">
      <c r="A43" s="355" t="e">
        <f ca="true">+RIGHT('Data Summary'!A43,LEN('Data Summary'!A43)-9)</f>
        <v>#VALUE!</v>
      </c>
      <c r="B43" s="38" t="str">
        <f ca="true">+IF(ISTEXT('Data Summary'!B43),'Data Summary'!B43,"")</f>
        <v/>
      </c>
      <c r="C43" s="354" t="e">
        <f ca="true">+VALUE('Data Summary'!C43)</f>
        <v>#VALUE!</v>
      </c>
      <c r="D43" s="101" t="e">
        <f ca="true">+IF(AND(ISNUMBER(OFFSET('Water Data'!$D$4,0,10*ROW('Water Data'!D37))),'Data Summary'!BS43="Yes"),100-OFFSET('Water Data'!$D$4,0,10*ROW('Water Data'!D37)),NA())</f>
        <v>#N/A</v>
      </c>
      <c r="E43" s="101" t="e">
        <f ca="true">+IF(AND(ISNUMBER(OFFSET('Water Data'!$D$6,0,10*ROW('Water Data'!D37))),'Data Summary'!BT43="Yes"),OFFSET('Water Data'!$D$6,0,10*ROW('Water Data'!D37)),NA())</f>
        <v>#N/A</v>
      </c>
      <c r="F43" s="101" t="e">
        <f ca="true">+IF(AND(ISNUMBER(OFFSET('Water Data'!$D$9,0,10*ROW('Water Data'!D37))),'Data Summary'!BU43="Yes"),OFFSET('Water Data'!$D$9,0,10*ROW('Water Data'!D37)),NA())</f>
        <v>#N/A</v>
      </c>
      <c r="G43" s="101" t="e">
        <f ca="true">+IF(AND(ISNUMBER(OFFSET('Water Data'!$E$4,0,10*ROW('Water Data'!E37))),'Data Summary'!BV43="Yes"),100-OFFSET('Water Data'!$E$4,0,10*ROW('Water Data'!E37)),NA())</f>
        <v>#N/A</v>
      </c>
      <c r="H43" s="101" t="e">
        <f ca="true">+IF(AND(ISNUMBER(OFFSET('Water Data'!$E$6,0,10*ROW('Water Data'!E37))),'Data Summary'!BW43="Yes"),OFFSET('Water Data'!$E$6,0,10*ROW('Water Data'!E37)),NA())</f>
        <v>#N/A</v>
      </c>
      <c r="I43" s="101" t="e">
        <f ca="true">+IF(AND(ISNUMBER(OFFSET('Water Data'!$E$9,0,10*ROW('Water Data'!E37))),'Data Summary'!BX43="Yes"),OFFSET('Water Data'!$E$9,0,10*ROW('Water Data'!E37)),NA())</f>
        <v>#N/A</v>
      </c>
      <c r="J43" s="101" t="e">
        <f ca="true">+IF(AND(ISNUMBER(OFFSET('Water Data'!$F$4,0,10*ROW('Water Data'!F37))),'Data Summary'!BY43="Yes"),100-OFFSET('Water Data'!$F$4,0,10*ROW('Water Data'!F37)),NA())</f>
        <v>#N/A</v>
      </c>
      <c r="K43" s="101" t="e">
        <f ca="true">+IF(AND(ISNUMBER(OFFSET('Water Data'!$F$6,0,10*ROW('Water Data'!F37))),'Data Summary'!BZ43="Yes"),OFFSET('Water Data'!$F$6,0,10*ROW('Water Data'!F37)),NA())</f>
        <v>#N/A</v>
      </c>
      <c r="L43" s="101" t="e">
        <f ca="true">+IF(AND(ISNUMBER(OFFSET('Water Data'!$F$9,0,10*ROW('Water Data'!F37))),'Data Summary'!CA43="Yes"),OFFSET('Water Data'!$F$9,0,10*ROW('Water Data'!F37)),NA())</f>
        <v>#N/A</v>
      </c>
      <c r="M43" s="101" t="e">
        <f ca="true">+IF(AND(ISNUMBER(OFFSET('Water Data'!$G$4,0,10*ROW('Water Data'!G37))),'Data Summary'!CB43="Yes"),100-OFFSET('Water Data'!$G$4,0,10*ROW('Water Data'!G37)),NA())</f>
        <v>#N/A</v>
      </c>
      <c r="N43" s="101" t="e">
        <f ca="true">+IF(AND(ISNUMBER(OFFSET('Water Data'!$G$6,0,10*ROW('Water Data'!G37))),'Data Summary'!CC43="Yes"),OFFSET('Water Data'!$G$6,0,10*ROW('Water Data'!G37)),NA())</f>
        <v>#N/A</v>
      </c>
      <c r="O43" s="101" t="e">
        <f ca="true">+IF(AND(ISNUMBER(OFFSET('Water Data'!$G$9,0,10*ROW('Water Data'!G37))),'Data Summary'!CD43="Yes"),OFFSET('Water Data'!$G$9,0,10*ROW('Water Data'!G37)),NA())</f>
        <v>#N/A</v>
      </c>
      <c r="P43" s="101" t="e">
        <f ca="true">+IF(AND(ISNUMBER(OFFSET('Water Data'!$H$4,0,10*ROW('Water Data'!H37))),'Data Summary'!CE43="Yes"),100-OFFSET('Water Data'!$H$4,0,10*ROW('Water Data'!H37)),NA())</f>
        <v>#N/A</v>
      </c>
      <c r="Q43" s="101" t="e">
        <f ca="true">+IF(AND(ISNUMBER(OFFSET('Water Data'!$H$6,0,10*ROW('Water Data'!H37))),'Data Summary'!CF43="Yes"),OFFSET('Water Data'!$H$6,0,10*ROW('Water Data'!H37)),NA())</f>
        <v>#N/A</v>
      </c>
      <c r="R43" s="101" t="e">
        <f ca="true">+IF(AND(ISNUMBER(OFFSET('Water Data'!$H$9,0,10*ROW('Water Data'!H37))),'Data Summary'!CG43="Yes"),OFFSET('Water Data'!$H$9,0,10*ROW('Water Data'!H37)),NA())</f>
        <v>#N/A</v>
      </c>
      <c r="S43" s="101" t="e">
        <f ca="true">+IF(AND(ISNUMBER(OFFSET('Water Data'!$I$4,0,10*ROW('Water Data'!I37))),'Data Summary'!CH43="Yes"),100-OFFSET('Water Data'!$I$4,0,10*ROW('Water Data'!I37)),NA())</f>
        <v>#N/A</v>
      </c>
      <c r="T43" s="101" t="e">
        <f ca="true">+IF(AND(ISNUMBER(OFFSET('Water Data'!$I$6,0,10*ROW('Water Data'!I37))),'Data Summary'!CI43="Yes"),OFFSET('Water Data'!$I$6,0,10*ROW('Water Data'!I37)),NA())</f>
        <v>#N/A</v>
      </c>
      <c r="U43" s="101" t="e">
        <f ca="true">+IF(AND(ISNUMBER(OFFSET('Water Data'!$I$9,0,10*ROW('Water Data'!I37))),'Data Summary'!CJ43="Yes"),OFFSET('Water Data'!$I$9,0,10*ROW('Water Data'!I37)),NA())</f>
        <v>#N/A</v>
      </c>
      <c r="V43" s="102" t="e">
        <f ca="true">+IF(AND(ISNUMBER(OFFSET('Sanitation Data'!$D$4,0,10*ROW('Sanitation Data'!D37))),'Data Summary'!CK43="Yes"),100-OFFSET('Sanitation Data'!$D$4,0,10*ROW('Sanitation Data'!D37)),NA())</f>
        <v>#N/A</v>
      </c>
      <c r="W43" s="102" t="e">
        <f ca="true">+IF(AND(ISNUMBER(OFFSET('Sanitation Data'!$D$6,0,10*ROW('Sanitation Data'!D37))),'Data Summary'!CL43="Yes"),OFFSET('Sanitation Data'!$D$6,0,10*ROW('Sanitation Data'!D37)),NA())</f>
        <v>#N/A</v>
      </c>
      <c r="X43" s="102" t="e">
        <f ca="true">+IF(AND(ISNUMBER(OFFSET('Sanitation Data'!$D$10,0,10*ROW('Sanitation Data'!D37))),'Data Summary'!CM43="Yes"),OFFSET('Sanitation Data'!$D$10,0,10*ROW('Sanitation Data'!D37)),NA())</f>
        <v>#N/A</v>
      </c>
      <c r="Y43" s="102" t="e">
        <f ca="true">+IF(AND(ISNUMBER(OFFSET('Sanitation Data'!$D$11,0,10*ROW('Sanitation Data'!D37))),'Data Summary'!CN43="Yes"),OFFSET('Sanitation Data'!$D$11,0,10*ROW('Sanitation Data'!D37)),NA())</f>
        <v>#N/A</v>
      </c>
      <c r="Z43" s="102" t="e">
        <f ca="true">+IF(AND(ISNUMBER(OFFSET('Sanitation Data'!$D$12,0,10*ROW('Sanitation Data'!D37))),'Data Summary'!CO43="Yes"),OFFSET('Sanitation Data'!$D$12,0,10*ROW('Sanitation Data'!D37)),NA())</f>
        <v>#N/A</v>
      </c>
      <c r="AA43" s="102" t="e">
        <f ca="true">+IF(AND(ISNUMBER(OFFSET('Sanitation Data'!$E$4,0,10*ROW('Sanitation Data'!E37))),'Data Summary'!CP43="Yes"),100-OFFSET('Sanitation Data'!$E$4,0,10*ROW('Sanitation Data'!E37)),NA())</f>
        <v>#N/A</v>
      </c>
      <c r="AB43" s="102" t="e">
        <f ca="true">+IF(AND(ISNUMBER(OFFSET('Sanitation Data'!$E$6,0,10*ROW('Sanitation Data'!E37))),'Data Summary'!CQ43="Yes"),OFFSET('Sanitation Data'!$E$6,0,10*ROW('Sanitation Data'!E37)),NA())</f>
        <v>#N/A</v>
      </c>
      <c r="AC43" s="102" t="e">
        <f ca="true">+IF(AND(ISNUMBER(OFFSET('Sanitation Data'!$E$10,0,10*ROW('Sanitation Data'!E37))),'Data Summary'!CR43="Yes"),OFFSET('Sanitation Data'!$E$10,0,10*ROW('Sanitation Data'!E37)),NA())</f>
        <v>#N/A</v>
      </c>
      <c r="AD43" s="102" t="e">
        <f ca="true">+IF(AND(ISNUMBER(OFFSET('Sanitation Data'!$E$11,0,10*ROW('Sanitation Data'!E37))),'Data Summary'!CS43="Yes"),OFFSET('Sanitation Data'!$E$11,0,10*ROW('Sanitation Data'!E37)),NA())</f>
        <v>#N/A</v>
      </c>
      <c r="AE43" s="102" t="e">
        <f ca="true">+IF(AND(ISNUMBER(OFFSET('Sanitation Data'!$E$12,0,10*ROW('Sanitation Data'!E37))),'Data Summary'!CT43="Yes"),OFFSET('Sanitation Data'!$E$12,0,10*ROW('Sanitation Data'!E37)),NA())</f>
        <v>#N/A</v>
      </c>
      <c r="AF43" s="102" t="e">
        <f ca="true">+IF(AND(ISNUMBER(OFFSET('Sanitation Data'!$F$4,0,10*ROW('Sanitation Data'!F37))),'Data Summary'!CU43="Yes"),100-OFFSET('Sanitation Data'!$F$4,0,10*ROW('Sanitation Data'!F37)),NA())</f>
        <v>#N/A</v>
      </c>
      <c r="AG43" s="102" t="e">
        <f ca="true">+IF(AND(ISNUMBER(OFFSET('Sanitation Data'!$F$6,0,10*ROW('Sanitation Data'!F37))),'Data Summary'!CV43="Yes"),OFFSET('Sanitation Data'!$F$6,0,10*ROW('Sanitation Data'!F37)),NA())</f>
        <v>#N/A</v>
      </c>
      <c r="AH43" s="102" t="e">
        <f ca="true">+IF(AND(ISNUMBER(OFFSET('Sanitation Data'!$F$10,0,10*ROW('Sanitation Data'!F37))),'Data Summary'!CW43="Yes"),OFFSET('Sanitation Data'!$F$10,0,10*ROW('Sanitation Data'!F37)),NA())</f>
        <v>#N/A</v>
      </c>
      <c r="AI43" s="102" t="e">
        <f ca="true">+IF(AND(ISNUMBER(OFFSET('Sanitation Data'!$F$11,0,10*ROW('Sanitation Data'!F37))),'Data Summary'!CX43="Yes"),OFFSET('Sanitation Data'!$F$11,0,10*ROW('Sanitation Data'!F37)),NA())</f>
        <v>#N/A</v>
      </c>
      <c r="AJ43" s="102" t="e">
        <f ca="true">+IF(AND(ISNUMBER(OFFSET('Sanitation Data'!$F$12,0,10*ROW('Sanitation Data'!F37))),'Data Summary'!CY43="Yes"),OFFSET('Sanitation Data'!$F$12,0,10*ROW('Sanitation Data'!F37)),NA())</f>
        <v>#N/A</v>
      </c>
      <c r="AK43" s="102" t="e">
        <f ca="true">+IF(AND(ISNUMBER(OFFSET('Sanitation Data'!$G$4,0,10*ROW('Sanitation Data'!G37))),'Data Summary'!CZ43="Yes"),100-OFFSET('Sanitation Data'!$G$4,0,10*ROW('Sanitation Data'!G37)),NA())</f>
        <v>#N/A</v>
      </c>
      <c r="AL43" s="102" t="e">
        <f ca="true">+IF(AND(ISNUMBER(OFFSET('Sanitation Data'!$G$6,0,10*ROW('Sanitation Data'!G37))),'Data Summary'!DA43="Yes"),OFFSET('Sanitation Data'!$G$6,0,10*ROW('Sanitation Data'!G37)),NA())</f>
        <v>#N/A</v>
      </c>
      <c r="AM43" s="102" t="e">
        <f ca="true">+IF(AND(ISNUMBER(OFFSET('Sanitation Data'!$G$10,0,10*ROW('Sanitation Data'!G37))),'Data Summary'!DB43="Yes"),OFFSET('Sanitation Data'!$G$10,0,10*ROW('Sanitation Data'!G37)),NA())</f>
        <v>#N/A</v>
      </c>
      <c r="AN43" s="102" t="e">
        <f ca="true">+IF(AND(ISNUMBER(OFFSET('Sanitation Data'!$G$11,0,10*ROW('Sanitation Data'!G37))),'Data Summary'!DC43="Yes"),OFFSET('Sanitation Data'!$G$11,0,10*ROW('Sanitation Data'!G37)),NA())</f>
        <v>#N/A</v>
      </c>
      <c r="AO43" s="102" t="e">
        <f ca="true">+IF(AND(ISNUMBER(OFFSET('Sanitation Data'!$G$12,0,10*ROW('Sanitation Data'!G37))),'Data Summary'!DD43="Yes"),OFFSET('Sanitation Data'!$G$12,0,10*ROW('Sanitation Data'!G37)),NA())</f>
        <v>#N/A</v>
      </c>
      <c r="AP43" s="102" t="e">
        <f ca="true">+IF(AND(ISNUMBER(OFFSET('Sanitation Data'!$H$4,0,10*ROW('Sanitation Data'!H37))),'Data Summary'!DE43="Yes"),100-OFFSET('Sanitation Data'!$H$4,0,10*ROW('Sanitation Data'!H37)),NA())</f>
        <v>#N/A</v>
      </c>
      <c r="AQ43" s="102" t="e">
        <f ca="true">+IF(AND(ISNUMBER(OFFSET('Sanitation Data'!$H$6,0,10*ROW('Sanitation Data'!H37))),'Data Summary'!DF43="Yes"),OFFSET('Sanitation Data'!$H$6,0,10*ROW('Sanitation Data'!H37)),NA())</f>
        <v>#N/A</v>
      </c>
      <c r="AR43" s="102" t="e">
        <f ca="true">+IF(AND(ISNUMBER(OFFSET('Sanitation Data'!$H$10,0,10*ROW('Sanitation Data'!H37))),'Data Summary'!DG43="Yes"),OFFSET('Sanitation Data'!$H$10,0,10*ROW('Sanitation Data'!H37)),NA())</f>
        <v>#N/A</v>
      </c>
      <c r="AS43" s="102" t="e">
        <f ca="true">+IF(AND(ISNUMBER(OFFSET('Sanitation Data'!$H$11,0,10*ROW('Sanitation Data'!H37))),'Data Summary'!DH43="Yes"),OFFSET('Sanitation Data'!$H$11,0,10*ROW('Sanitation Data'!H37)),NA())</f>
        <v>#N/A</v>
      </c>
      <c r="AT43" s="102" t="e">
        <f ca="true">+IF(AND(ISNUMBER(OFFSET('Sanitation Data'!$H$12,0,10*ROW('Sanitation Data'!H37))),'Data Summary'!DI43="Yes"),OFFSET('Sanitation Data'!$H$12,0,10*ROW('Sanitation Data'!H37)),NA())</f>
        <v>#N/A</v>
      </c>
      <c r="AU43" s="102" t="e">
        <f ca="true">+IF(AND(ISNUMBER(OFFSET('Sanitation Data'!$I$4,0,10*ROW('Sanitation Data'!I37))),'Data Summary'!DJ43="Yes"),100-OFFSET('Sanitation Data'!$I$4,0,10*ROW('Sanitation Data'!I37)),NA())</f>
        <v>#N/A</v>
      </c>
      <c r="AV43" s="102" t="e">
        <f ca="true">+IF(AND(ISNUMBER(OFFSET('Sanitation Data'!$I$6,0,10*ROW('Sanitation Data'!I37))),'Data Summary'!DK43="Yes"),OFFSET('Sanitation Data'!$I$6,0,10*ROW('Sanitation Data'!I37)),NA())</f>
        <v>#N/A</v>
      </c>
      <c r="AW43" s="102" t="e">
        <f ca="true">+IF(AND(ISNUMBER(OFFSET('Sanitation Data'!$I$10,0,10*ROW('Sanitation Data'!I37))),'Data Summary'!DL43="Yes"),OFFSET('Sanitation Data'!$I$10,0,10*ROW('Sanitation Data'!I37)),NA())</f>
        <v>#N/A</v>
      </c>
      <c r="AX43" s="102" t="e">
        <f ca="true">+IF(AND(ISNUMBER(OFFSET('Sanitation Data'!$I$11,0,10*ROW('Sanitation Data'!I37))),'Data Summary'!DM43="Yes"),OFFSET('Sanitation Data'!$I$11,0,10*ROW('Sanitation Data'!I37)),NA())</f>
        <v>#N/A</v>
      </c>
      <c r="AY43" s="102" t="e">
        <f ca="true">+IF(AND(ISNUMBER(OFFSET('Sanitation Data'!$I$12,0,10*ROW('Sanitation Data'!I37))),'Data Summary'!DN43="Yes"),OFFSET('Sanitation Data'!$I$12,0,10*ROW('Sanitation Data'!I37)),NA())</f>
        <v>#N/A</v>
      </c>
      <c r="AZ43" s="103" t="e">
        <f ca="true">+IF(AND(ISNUMBER(OFFSET('Hygiene Data'!$D$5,0,10*ROW('Hygiene Data'!D37))),'Data Summary'!DO43="Yes"),OFFSET('Hygiene Data'!$D$5,0,10*ROW('Hygiene Data'!D37)),NA())</f>
        <v>#N/A</v>
      </c>
      <c r="BA43" s="103" t="e">
        <f ca="true">+IF(AND(ISNUMBER(OFFSET('Hygiene Data'!$D$7,0,10*ROW('Hygiene Data'!D37))),'Data Summary'!DP43="Yes"),OFFSET('Hygiene Data'!$D$7,0,10*ROW('Hygiene Data'!D37)),NA())</f>
        <v>#N/A</v>
      </c>
      <c r="BB43" s="103" t="e">
        <f ca="true">+IF(AND(ISNUMBER(OFFSET('Hygiene Data'!$D$9,0,10*ROW('Hygiene Data'!D37))),'Data Summary'!DQ43="Yes"),OFFSET('Hygiene Data'!$D$9,0,10*ROW('Hygiene Data'!D37)),NA())</f>
        <v>#N/A</v>
      </c>
      <c r="BC43" s="103" t="e">
        <f ca="true">+IF(AND(ISNUMBER(OFFSET('Hygiene Data'!$E$5,0,10*ROW('Hygiene Data'!E37))),'Data Summary'!DR43="Yes"),OFFSET('Hygiene Data'!$E$5,0,10*ROW('Hygiene Data'!E37)),NA())</f>
        <v>#N/A</v>
      </c>
      <c r="BD43" s="103" t="e">
        <f ca="true">+IF(AND(ISNUMBER(OFFSET('Hygiene Data'!$E$7,0,10*ROW('Hygiene Data'!E37))),'Data Summary'!DS43="Yes"),OFFSET('Hygiene Data'!$E$7,0,10*ROW('Hygiene Data'!E37)),NA())</f>
        <v>#N/A</v>
      </c>
      <c r="BE43" s="103" t="e">
        <f ca="true">+IF(AND(ISNUMBER(OFFSET('Hygiene Data'!$E$9,0,10*ROW('Hygiene Data'!E37))),'Data Summary'!DT43="Yes"),OFFSET('Hygiene Data'!$E$9,0,10*ROW('Hygiene Data'!E37)),NA())</f>
        <v>#N/A</v>
      </c>
      <c r="BF43" s="103" t="e">
        <f ca="true">+IF(AND(ISNUMBER(OFFSET('Hygiene Data'!$F$5,0,10*ROW('Hygiene Data'!F37))),'Data Summary'!DU43="Yes"),OFFSET('Hygiene Data'!$F$5,0,10*ROW('Hygiene Data'!F37)),NA())</f>
        <v>#N/A</v>
      </c>
      <c r="BG43" s="103" t="e">
        <f ca="true">+IF(AND(ISNUMBER(OFFSET('Hygiene Data'!$F$7,0,10*ROW('Hygiene Data'!F37))),'Data Summary'!DV43="Yes"),OFFSET('Hygiene Data'!$F$7,0,10*ROW('Hygiene Data'!F37)),NA())</f>
        <v>#N/A</v>
      </c>
      <c r="BH43" s="103" t="e">
        <f ca="true">+IF(AND(ISNUMBER(OFFSET('Hygiene Data'!$F$9,0,10*ROW('Hygiene Data'!F37))),'Data Summary'!DW43="Yes"),OFFSET('Hygiene Data'!$F$9,0,10*ROW('Hygiene Data'!F37)),NA())</f>
        <v>#N/A</v>
      </c>
      <c r="BI43" s="103" t="e">
        <f ca="true">+IF(AND(ISNUMBER(OFFSET('Hygiene Data'!$G$5,0,10*ROW('Hygiene Data'!G37))),'Data Summary'!DX43="Yes"),OFFSET('Hygiene Data'!$G$5,0,10*ROW('Hygiene Data'!G37)),NA())</f>
        <v>#N/A</v>
      </c>
      <c r="BJ43" s="103" t="e">
        <f ca="true">+IF(AND(ISNUMBER(OFFSET('Hygiene Data'!$G$7,0,10*ROW('Hygiene Data'!G37))),'Data Summary'!DY43="Yes"),OFFSET('Hygiene Data'!$G$7,0,10*ROW('Hygiene Data'!G37)),NA())</f>
        <v>#N/A</v>
      </c>
      <c r="BK43" s="103" t="e">
        <f ca="true">+IF(AND(ISNUMBER(OFFSET('Hygiene Data'!$G$9,0,10*ROW('Hygiene Data'!G37))),'Data Summary'!DZ43="Yes"),OFFSET('Hygiene Data'!$G$9,0,10*ROW('Hygiene Data'!G37)),NA())</f>
        <v>#N/A</v>
      </c>
      <c r="BL43" s="103" t="e">
        <f ca="true">+IF(AND(ISNUMBER(OFFSET('Hygiene Data'!$H$5,0,10*ROW('Hygiene Data'!H37))),'Data Summary'!EA43="Yes"),OFFSET('Hygiene Data'!$H$5,0,10*ROW('Hygiene Data'!H37)),NA())</f>
        <v>#N/A</v>
      </c>
      <c r="BM43" s="103" t="e">
        <f ca="true">+IF(AND(ISNUMBER(OFFSET('Hygiene Data'!$H$7,0,10*ROW('Hygiene Data'!H37))),'Data Summary'!EB43="Yes"),OFFSET('Hygiene Data'!$H$7,0,10*ROW('Hygiene Data'!H37)),NA())</f>
        <v>#N/A</v>
      </c>
      <c r="BN43" s="103" t="e">
        <f ca="true">+IF(AND(ISNUMBER(OFFSET('Hygiene Data'!$H$9,0,10*ROW('Hygiene Data'!H37))),'Data Summary'!EC43="Yes"),OFFSET('Hygiene Data'!$H$9,0,10*ROW('Hygiene Data'!H37)),NA())</f>
        <v>#N/A</v>
      </c>
      <c r="BO43" s="103" t="e">
        <f ca="true">+IF(AND(ISNUMBER(OFFSET('Hygiene Data'!$I$5,0,10*ROW('Hygiene Data'!I37))),'Data Summary'!ED43="Yes"),OFFSET('Hygiene Data'!$I$5,0,10*ROW('Hygiene Data'!I37)),NA())</f>
        <v>#N/A</v>
      </c>
      <c r="BP43" s="103" t="e">
        <f ca="true">+IF(AND(ISNUMBER(OFFSET('Hygiene Data'!$I$7,0,10*ROW('Hygiene Data'!I37))),'Data Summary'!EE43="Yes"),OFFSET('Hygiene Data'!$I$7,0,10*ROW('Hygiene Data'!I37)),NA())</f>
        <v>#N/A</v>
      </c>
      <c r="BQ43" s="103" t="e">
        <f ca="true">+IF(AND(ISNUMBER(OFFSET('Hygiene Data'!$I$9,0,10*ROW('Hygiene Data'!I37))),'Data Summary'!EF43="Yes"),OFFSET('Hygiene Data'!$I$9,0,10*ROW('Hygiene Data'!I37)),NA())</f>
        <v>#N/A</v>
      </c>
    </row>
    <row xmlns:x14ac="http://schemas.microsoft.com/office/spreadsheetml/2009/9/ac" r="44" x14ac:dyDescent="0.2">
      <c r="A44" s="355" t="e">
        <f ca="true">+RIGHT('Data Summary'!A44,LEN('Data Summary'!A44)-9)</f>
        <v>#VALUE!</v>
      </c>
      <c r="B44" s="38" t="str">
        <f ca="true">+IF(ISTEXT('Data Summary'!B44),'Data Summary'!B44,"")</f>
        <v/>
      </c>
      <c r="C44" s="354" t="e">
        <f ca="true">+VALUE('Data Summary'!C44)</f>
        <v>#VALUE!</v>
      </c>
      <c r="D44" s="101" t="e">
        <f ca="true">+IF(AND(ISNUMBER(OFFSET('Water Data'!$D$4,0,10*ROW('Water Data'!D38))),'Data Summary'!BS44="Yes"),100-OFFSET('Water Data'!$D$4,0,10*ROW('Water Data'!D38)),NA())</f>
        <v>#N/A</v>
      </c>
      <c r="E44" s="101" t="e">
        <f ca="true">+IF(AND(ISNUMBER(OFFSET('Water Data'!$D$6,0,10*ROW('Water Data'!D38))),'Data Summary'!BT44="Yes"),OFFSET('Water Data'!$D$6,0,10*ROW('Water Data'!D38)),NA())</f>
        <v>#N/A</v>
      </c>
      <c r="F44" s="101" t="e">
        <f ca="true">+IF(AND(ISNUMBER(OFFSET('Water Data'!$D$9,0,10*ROW('Water Data'!D38))),'Data Summary'!BU44="Yes"),OFFSET('Water Data'!$D$9,0,10*ROW('Water Data'!D38)),NA())</f>
        <v>#N/A</v>
      </c>
      <c r="G44" s="101" t="e">
        <f ca="true">+IF(AND(ISNUMBER(OFFSET('Water Data'!$E$4,0,10*ROW('Water Data'!E38))),'Data Summary'!BV44="Yes"),100-OFFSET('Water Data'!$E$4,0,10*ROW('Water Data'!E38)),NA())</f>
        <v>#N/A</v>
      </c>
      <c r="H44" s="101" t="e">
        <f ca="true">+IF(AND(ISNUMBER(OFFSET('Water Data'!$E$6,0,10*ROW('Water Data'!E38))),'Data Summary'!BW44="Yes"),OFFSET('Water Data'!$E$6,0,10*ROW('Water Data'!E38)),NA())</f>
        <v>#N/A</v>
      </c>
      <c r="I44" s="101" t="e">
        <f ca="true">+IF(AND(ISNUMBER(OFFSET('Water Data'!$E$9,0,10*ROW('Water Data'!E38))),'Data Summary'!BX44="Yes"),OFFSET('Water Data'!$E$9,0,10*ROW('Water Data'!E38)),NA())</f>
        <v>#N/A</v>
      </c>
      <c r="J44" s="101" t="e">
        <f ca="true">+IF(AND(ISNUMBER(OFFSET('Water Data'!$F$4,0,10*ROW('Water Data'!F38))),'Data Summary'!BY44="Yes"),100-OFFSET('Water Data'!$F$4,0,10*ROW('Water Data'!F38)),NA())</f>
        <v>#N/A</v>
      </c>
      <c r="K44" s="101" t="e">
        <f ca="true">+IF(AND(ISNUMBER(OFFSET('Water Data'!$F$6,0,10*ROW('Water Data'!F38))),'Data Summary'!BZ44="Yes"),OFFSET('Water Data'!$F$6,0,10*ROW('Water Data'!F38)),NA())</f>
        <v>#N/A</v>
      </c>
      <c r="L44" s="101" t="e">
        <f ca="true">+IF(AND(ISNUMBER(OFFSET('Water Data'!$F$9,0,10*ROW('Water Data'!F38))),'Data Summary'!CA44="Yes"),OFFSET('Water Data'!$F$9,0,10*ROW('Water Data'!F38)),NA())</f>
        <v>#N/A</v>
      </c>
      <c r="M44" s="101" t="e">
        <f ca="true">+IF(AND(ISNUMBER(OFFSET('Water Data'!$G$4,0,10*ROW('Water Data'!G38))),'Data Summary'!CB44="Yes"),100-OFFSET('Water Data'!$G$4,0,10*ROW('Water Data'!G38)),NA())</f>
        <v>#N/A</v>
      </c>
      <c r="N44" s="101" t="e">
        <f ca="true">+IF(AND(ISNUMBER(OFFSET('Water Data'!$G$6,0,10*ROW('Water Data'!G38))),'Data Summary'!CC44="Yes"),OFFSET('Water Data'!$G$6,0,10*ROW('Water Data'!G38)),NA())</f>
        <v>#N/A</v>
      </c>
      <c r="O44" s="101" t="e">
        <f ca="true">+IF(AND(ISNUMBER(OFFSET('Water Data'!$G$9,0,10*ROW('Water Data'!G38))),'Data Summary'!CD44="Yes"),OFFSET('Water Data'!$G$9,0,10*ROW('Water Data'!G38)),NA())</f>
        <v>#N/A</v>
      </c>
      <c r="P44" s="101" t="e">
        <f ca="true">+IF(AND(ISNUMBER(OFFSET('Water Data'!$H$4,0,10*ROW('Water Data'!H38))),'Data Summary'!CE44="Yes"),100-OFFSET('Water Data'!$H$4,0,10*ROW('Water Data'!H38)),NA())</f>
        <v>#N/A</v>
      </c>
      <c r="Q44" s="101" t="e">
        <f ca="true">+IF(AND(ISNUMBER(OFFSET('Water Data'!$H$6,0,10*ROW('Water Data'!H38))),'Data Summary'!CF44="Yes"),OFFSET('Water Data'!$H$6,0,10*ROW('Water Data'!H38)),NA())</f>
        <v>#N/A</v>
      </c>
      <c r="R44" s="101" t="e">
        <f ca="true">+IF(AND(ISNUMBER(OFFSET('Water Data'!$H$9,0,10*ROW('Water Data'!H38))),'Data Summary'!CG44="Yes"),OFFSET('Water Data'!$H$9,0,10*ROW('Water Data'!H38)),NA())</f>
        <v>#N/A</v>
      </c>
      <c r="S44" s="101" t="e">
        <f ca="true">+IF(AND(ISNUMBER(OFFSET('Water Data'!$I$4,0,10*ROW('Water Data'!I38))),'Data Summary'!CH44="Yes"),100-OFFSET('Water Data'!$I$4,0,10*ROW('Water Data'!I38)),NA())</f>
        <v>#N/A</v>
      </c>
      <c r="T44" s="101" t="e">
        <f ca="true">+IF(AND(ISNUMBER(OFFSET('Water Data'!$I$6,0,10*ROW('Water Data'!I38))),'Data Summary'!CI44="Yes"),OFFSET('Water Data'!$I$6,0,10*ROW('Water Data'!I38)),NA())</f>
        <v>#N/A</v>
      </c>
      <c r="U44" s="101" t="e">
        <f ca="true">+IF(AND(ISNUMBER(OFFSET('Water Data'!$I$9,0,10*ROW('Water Data'!I38))),'Data Summary'!CJ44="Yes"),OFFSET('Water Data'!$I$9,0,10*ROW('Water Data'!I38)),NA())</f>
        <v>#N/A</v>
      </c>
      <c r="V44" s="102" t="e">
        <f ca="true">+IF(AND(ISNUMBER(OFFSET('Sanitation Data'!$D$4,0,10*ROW('Sanitation Data'!D38))),'Data Summary'!CK44="Yes"),100-OFFSET('Sanitation Data'!$D$4,0,10*ROW('Sanitation Data'!D38)),NA())</f>
        <v>#N/A</v>
      </c>
      <c r="W44" s="102" t="e">
        <f ca="true">+IF(AND(ISNUMBER(OFFSET('Sanitation Data'!$D$6,0,10*ROW('Sanitation Data'!D38))),'Data Summary'!CL44="Yes"),OFFSET('Sanitation Data'!$D$6,0,10*ROW('Sanitation Data'!D38)),NA())</f>
        <v>#N/A</v>
      </c>
      <c r="X44" s="102" t="e">
        <f ca="true">+IF(AND(ISNUMBER(OFFSET('Sanitation Data'!$D$10,0,10*ROW('Sanitation Data'!D38))),'Data Summary'!CM44="Yes"),OFFSET('Sanitation Data'!$D$10,0,10*ROW('Sanitation Data'!D38)),NA())</f>
        <v>#N/A</v>
      </c>
      <c r="Y44" s="102" t="e">
        <f ca="true">+IF(AND(ISNUMBER(OFFSET('Sanitation Data'!$D$11,0,10*ROW('Sanitation Data'!D38))),'Data Summary'!CN44="Yes"),OFFSET('Sanitation Data'!$D$11,0,10*ROW('Sanitation Data'!D38)),NA())</f>
        <v>#N/A</v>
      </c>
      <c r="Z44" s="102" t="e">
        <f ca="true">+IF(AND(ISNUMBER(OFFSET('Sanitation Data'!$D$12,0,10*ROW('Sanitation Data'!D38))),'Data Summary'!CO44="Yes"),OFFSET('Sanitation Data'!$D$12,0,10*ROW('Sanitation Data'!D38)),NA())</f>
        <v>#N/A</v>
      </c>
      <c r="AA44" s="102" t="e">
        <f ca="true">+IF(AND(ISNUMBER(OFFSET('Sanitation Data'!$E$4,0,10*ROW('Sanitation Data'!E38))),'Data Summary'!CP44="Yes"),100-OFFSET('Sanitation Data'!$E$4,0,10*ROW('Sanitation Data'!E38)),NA())</f>
        <v>#N/A</v>
      </c>
      <c r="AB44" s="102" t="e">
        <f ca="true">+IF(AND(ISNUMBER(OFFSET('Sanitation Data'!$E$6,0,10*ROW('Sanitation Data'!E38))),'Data Summary'!CQ44="Yes"),OFFSET('Sanitation Data'!$E$6,0,10*ROW('Sanitation Data'!E38)),NA())</f>
        <v>#N/A</v>
      </c>
      <c r="AC44" s="102" t="e">
        <f ca="true">+IF(AND(ISNUMBER(OFFSET('Sanitation Data'!$E$10,0,10*ROW('Sanitation Data'!E38))),'Data Summary'!CR44="Yes"),OFFSET('Sanitation Data'!$E$10,0,10*ROW('Sanitation Data'!E38)),NA())</f>
        <v>#N/A</v>
      </c>
      <c r="AD44" s="102" t="e">
        <f ca="true">+IF(AND(ISNUMBER(OFFSET('Sanitation Data'!$E$11,0,10*ROW('Sanitation Data'!E38))),'Data Summary'!CS44="Yes"),OFFSET('Sanitation Data'!$E$11,0,10*ROW('Sanitation Data'!E38)),NA())</f>
        <v>#N/A</v>
      </c>
      <c r="AE44" s="102" t="e">
        <f ca="true">+IF(AND(ISNUMBER(OFFSET('Sanitation Data'!$E$12,0,10*ROW('Sanitation Data'!E38))),'Data Summary'!CT44="Yes"),OFFSET('Sanitation Data'!$E$12,0,10*ROW('Sanitation Data'!E38)),NA())</f>
        <v>#N/A</v>
      </c>
      <c r="AF44" s="102" t="e">
        <f ca="true">+IF(AND(ISNUMBER(OFFSET('Sanitation Data'!$F$4,0,10*ROW('Sanitation Data'!F38))),'Data Summary'!CU44="Yes"),100-OFFSET('Sanitation Data'!$F$4,0,10*ROW('Sanitation Data'!F38)),NA())</f>
        <v>#N/A</v>
      </c>
      <c r="AG44" s="102" t="e">
        <f ca="true">+IF(AND(ISNUMBER(OFFSET('Sanitation Data'!$F$6,0,10*ROW('Sanitation Data'!F38))),'Data Summary'!CV44="Yes"),OFFSET('Sanitation Data'!$F$6,0,10*ROW('Sanitation Data'!F38)),NA())</f>
        <v>#N/A</v>
      </c>
      <c r="AH44" s="102" t="e">
        <f ca="true">+IF(AND(ISNUMBER(OFFSET('Sanitation Data'!$F$10,0,10*ROW('Sanitation Data'!F38))),'Data Summary'!CW44="Yes"),OFFSET('Sanitation Data'!$F$10,0,10*ROW('Sanitation Data'!F38)),NA())</f>
        <v>#N/A</v>
      </c>
      <c r="AI44" s="102" t="e">
        <f ca="true">+IF(AND(ISNUMBER(OFFSET('Sanitation Data'!$F$11,0,10*ROW('Sanitation Data'!F38))),'Data Summary'!CX44="Yes"),OFFSET('Sanitation Data'!$F$11,0,10*ROW('Sanitation Data'!F38)),NA())</f>
        <v>#N/A</v>
      </c>
      <c r="AJ44" s="102" t="e">
        <f ca="true">+IF(AND(ISNUMBER(OFFSET('Sanitation Data'!$F$12,0,10*ROW('Sanitation Data'!F38))),'Data Summary'!CY44="Yes"),OFFSET('Sanitation Data'!$F$12,0,10*ROW('Sanitation Data'!F38)),NA())</f>
        <v>#N/A</v>
      </c>
      <c r="AK44" s="102" t="e">
        <f ca="true">+IF(AND(ISNUMBER(OFFSET('Sanitation Data'!$G$4,0,10*ROW('Sanitation Data'!G38))),'Data Summary'!CZ44="Yes"),100-OFFSET('Sanitation Data'!$G$4,0,10*ROW('Sanitation Data'!G38)),NA())</f>
        <v>#N/A</v>
      </c>
      <c r="AL44" s="102" t="e">
        <f ca="true">+IF(AND(ISNUMBER(OFFSET('Sanitation Data'!$G$6,0,10*ROW('Sanitation Data'!G38))),'Data Summary'!DA44="Yes"),OFFSET('Sanitation Data'!$G$6,0,10*ROW('Sanitation Data'!G38)),NA())</f>
        <v>#N/A</v>
      </c>
      <c r="AM44" s="102" t="e">
        <f ca="true">+IF(AND(ISNUMBER(OFFSET('Sanitation Data'!$G$10,0,10*ROW('Sanitation Data'!G38))),'Data Summary'!DB44="Yes"),OFFSET('Sanitation Data'!$G$10,0,10*ROW('Sanitation Data'!G38)),NA())</f>
        <v>#N/A</v>
      </c>
      <c r="AN44" s="102" t="e">
        <f ca="true">+IF(AND(ISNUMBER(OFFSET('Sanitation Data'!$G$11,0,10*ROW('Sanitation Data'!G38))),'Data Summary'!DC44="Yes"),OFFSET('Sanitation Data'!$G$11,0,10*ROW('Sanitation Data'!G38)),NA())</f>
        <v>#N/A</v>
      </c>
      <c r="AO44" s="102" t="e">
        <f ca="true">+IF(AND(ISNUMBER(OFFSET('Sanitation Data'!$G$12,0,10*ROW('Sanitation Data'!G38))),'Data Summary'!DD44="Yes"),OFFSET('Sanitation Data'!$G$12,0,10*ROW('Sanitation Data'!G38)),NA())</f>
        <v>#N/A</v>
      </c>
      <c r="AP44" s="102" t="e">
        <f ca="true">+IF(AND(ISNUMBER(OFFSET('Sanitation Data'!$H$4,0,10*ROW('Sanitation Data'!H38))),'Data Summary'!DE44="Yes"),100-OFFSET('Sanitation Data'!$H$4,0,10*ROW('Sanitation Data'!H38)),NA())</f>
        <v>#N/A</v>
      </c>
      <c r="AQ44" s="102" t="e">
        <f ca="true">+IF(AND(ISNUMBER(OFFSET('Sanitation Data'!$H$6,0,10*ROW('Sanitation Data'!H38))),'Data Summary'!DF44="Yes"),OFFSET('Sanitation Data'!$H$6,0,10*ROW('Sanitation Data'!H38)),NA())</f>
        <v>#N/A</v>
      </c>
      <c r="AR44" s="102" t="e">
        <f ca="true">+IF(AND(ISNUMBER(OFFSET('Sanitation Data'!$H$10,0,10*ROW('Sanitation Data'!H38))),'Data Summary'!DG44="Yes"),OFFSET('Sanitation Data'!$H$10,0,10*ROW('Sanitation Data'!H38)),NA())</f>
        <v>#N/A</v>
      </c>
      <c r="AS44" s="102" t="e">
        <f ca="true">+IF(AND(ISNUMBER(OFFSET('Sanitation Data'!$H$11,0,10*ROW('Sanitation Data'!H38))),'Data Summary'!DH44="Yes"),OFFSET('Sanitation Data'!$H$11,0,10*ROW('Sanitation Data'!H38)),NA())</f>
        <v>#N/A</v>
      </c>
      <c r="AT44" s="102" t="e">
        <f ca="true">+IF(AND(ISNUMBER(OFFSET('Sanitation Data'!$H$12,0,10*ROW('Sanitation Data'!H38))),'Data Summary'!DI44="Yes"),OFFSET('Sanitation Data'!$H$12,0,10*ROW('Sanitation Data'!H38)),NA())</f>
        <v>#N/A</v>
      </c>
      <c r="AU44" s="102" t="e">
        <f ca="true">+IF(AND(ISNUMBER(OFFSET('Sanitation Data'!$I$4,0,10*ROW('Sanitation Data'!I38))),'Data Summary'!DJ44="Yes"),100-OFFSET('Sanitation Data'!$I$4,0,10*ROW('Sanitation Data'!I38)),NA())</f>
        <v>#N/A</v>
      </c>
      <c r="AV44" s="102" t="e">
        <f ca="true">+IF(AND(ISNUMBER(OFFSET('Sanitation Data'!$I$6,0,10*ROW('Sanitation Data'!I38))),'Data Summary'!DK44="Yes"),OFFSET('Sanitation Data'!$I$6,0,10*ROW('Sanitation Data'!I38)),NA())</f>
        <v>#N/A</v>
      </c>
      <c r="AW44" s="102" t="e">
        <f ca="true">+IF(AND(ISNUMBER(OFFSET('Sanitation Data'!$I$10,0,10*ROW('Sanitation Data'!I38))),'Data Summary'!DL44="Yes"),OFFSET('Sanitation Data'!$I$10,0,10*ROW('Sanitation Data'!I38)),NA())</f>
        <v>#N/A</v>
      </c>
      <c r="AX44" s="102" t="e">
        <f ca="true">+IF(AND(ISNUMBER(OFFSET('Sanitation Data'!$I$11,0,10*ROW('Sanitation Data'!I38))),'Data Summary'!DM44="Yes"),OFFSET('Sanitation Data'!$I$11,0,10*ROW('Sanitation Data'!I38)),NA())</f>
        <v>#N/A</v>
      </c>
      <c r="AY44" s="102" t="e">
        <f ca="true">+IF(AND(ISNUMBER(OFFSET('Sanitation Data'!$I$12,0,10*ROW('Sanitation Data'!I38))),'Data Summary'!DN44="Yes"),OFFSET('Sanitation Data'!$I$12,0,10*ROW('Sanitation Data'!I38)),NA())</f>
        <v>#N/A</v>
      </c>
      <c r="AZ44" s="103" t="e">
        <f ca="true">+IF(AND(ISNUMBER(OFFSET('Hygiene Data'!$D$5,0,10*ROW('Hygiene Data'!D38))),'Data Summary'!DO44="Yes"),OFFSET('Hygiene Data'!$D$5,0,10*ROW('Hygiene Data'!D38)),NA())</f>
        <v>#N/A</v>
      </c>
      <c r="BA44" s="103" t="e">
        <f ca="true">+IF(AND(ISNUMBER(OFFSET('Hygiene Data'!$D$7,0,10*ROW('Hygiene Data'!D38))),'Data Summary'!DP44="Yes"),OFFSET('Hygiene Data'!$D$7,0,10*ROW('Hygiene Data'!D38)),NA())</f>
        <v>#N/A</v>
      </c>
      <c r="BB44" s="103" t="e">
        <f ca="true">+IF(AND(ISNUMBER(OFFSET('Hygiene Data'!$D$9,0,10*ROW('Hygiene Data'!D38))),'Data Summary'!DQ44="Yes"),OFFSET('Hygiene Data'!$D$9,0,10*ROW('Hygiene Data'!D38)),NA())</f>
        <v>#N/A</v>
      </c>
      <c r="BC44" s="103" t="e">
        <f ca="true">+IF(AND(ISNUMBER(OFFSET('Hygiene Data'!$E$5,0,10*ROW('Hygiene Data'!E38))),'Data Summary'!DR44="Yes"),OFFSET('Hygiene Data'!$E$5,0,10*ROW('Hygiene Data'!E38)),NA())</f>
        <v>#N/A</v>
      </c>
      <c r="BD44" s="103" t="e">
        <f ca="true">+IF(AND(ISNUMBER(OFFSET('Hygiene Data'!$E$7,0,10*ROW('Hygiene Data'!E38))),'Data Summary'!DS44="Yes"),OFFSET('Hygiene Data'!$E$7,0,10*ROW('Hygiene Data'!E38)),NA())</f>
        <v>#N/A</v>
      </c>
      <c r="BE44" s="103" t="e">
        <f ca="true">+IF(AND(ISNUMBER(OFFSET('Hygiene Data'!$E$9,0,10*ROW('Hygiene Data'!E38))),'Data Summary'!DT44="Yes"),OFFSET('Hygiene Data'!$E$9,0,10*ROW('Hygiene Data'!E38)),NA())</f>
        <v>#N/A</v>
      </c>
      <c r="BF44" s="103" t="e">
        <f ca="true">+IF(AND(ISNUMBER(OFFSET('Hygiene Data'!$F$5,0,10*ROW('Hygiene Data'!F38))),'Data Summary'!DU44="Yes"),OFFSET('Hygiene Data'!$F$5,0,10*ROW('Hygiene Data'!F38)),NA())</f>
        <v>#N/A</v>
      </c>
      <c r="BG44" s="103" t="e">
        <f ca="true">+IF(AND(ISNUMBER(OFFSET('Hygiene Data'!$F$7,0,10*ROW('Hygiene Data'!F38))),'Data Summary'!DV44="Yes"),OFFSET('Hygiene Data'!$F$7,0,10*ROW('Hygiene Data'!F38)),NA())</f>
        <v>#N/A</v>
      </c>
      <c r="BH44" s="103" t="e">
        <f ca="true">+IF(AND(ISNUMBER(OFFSET('Hygiene Data'!$F$9,0,10*ROW('Hygiene Data'!F38))),'Data Summary'!DW44="Yes"),OFFSET('Hygiene Data'!$F$9,0,10*ROW('Hygiene Data'!F38)),NA())</f>
        <v>#N/A</v>
      </c>
      <c r="BI44" s="103" t="e">
        <f ca="true">+IF(AND(ISNUMBER(OFFSET('Hygiene Data'!$G$5,0,10*ROW('Hygiene Data'!G38))),'Data Summary'!DX44="Yes"),OFFSET('Hygiene Data'!$G$5,0,10*ROW('Hygiene Data'!G38)),NA())</f>
        <v>#N/A</v>
      </c>
      <c r="BJ44" s="103" t="e">
        <f ca="true">+IF(AND(ISNUMBER(OFFSET('Hygiene Data'!$G$7,0,10*ROW('Hygiene Data'!G38))),'Data Summary'!DY44="Yes"),OFFSET('Hygiene Data'!$G$7,0,10*ROW('Hygiene Data'!G38)),NA())</f>
        <v>#N/A</v>
      </c>
      <c r="BK44" s="103" t="e">
        <f ca="true">+IF(AND(ISNUMBER(OFFSET('Hygiene Data'!$G$9,0,10*ROW('Hygiene Data'!G38))),'Data Summary'!DZ44="Yes"),OFFSET('Hygiene Data'!$G$9,0,10*ROW('Hygiene Data'!G38)),NA())</f>
        <v>#N/A</v>
      </c>
      <c r="BL44" s="103" t="e">
        <f ca="true">+IF(AND(ISNUMBER(OFFSET('Hygiene Data'!$H$5,0,10*ROW('Hygiene Data'!H38))),'Data Summary'!EA44="Yes"),OFFSET('Hygiene Data'!$H$5,0,10*ROW('Hygiene Data'!H38)),NA())</f>
        <v>#N/A</v>
      </c>
      <c r="BM44" s="103" t="e">
        <f ca="true">+IF(AND(ISNUMBER(OFFSET('Hygiene Data'!$H$7,0,10*ROW('Hygiene Data'!H38))),'Data Summary'!EB44="Yes"),OFFSET('Hygiene Data'!$H$7,0,10*ROW('Hygiene Data'!H38)),NA())</f>
        <v>#N/A</v>
      </c>
      <c r="BN44" s="103" t="e">
        <f ca="true">+IF(AND(ISNUMBER(OFFSET('Hygiene Data'!$H$9,0,10*ROW('Hygiene Data'!H38))),'Data Summary'!EC44="Yes"),OFFSET('Hygiene Data'!$H$9,0,10*ROW('Hygiene Data'!H38)),NA())</f>
        <v>#N/A</v>
      </c>
      <c r="BO44" s="103" t="e">
        <f ca="true">+IF(AND(ISNUMBER(OFFSET('Hygiene Data'!$I$5,0,10*ROW('Hygiene Data'!I38))),'Data Summary'!ED44="Yes"),OFFSET('Hygiene Data'!$I$5,0,10*ROW('Hygiene Data'!I38)),NA())</f>
        <v>#N/A</v>
      </c>
      <c r="BP44" s="103" t="e">
        <f ca="true">+IF(AND(ISNUMBER(OFFSET('Hygiene Data'!$I$7,0,10*ROW('Hygiene Data'!I38))),'Data Summary'!EE44="Yes"),OFFSET('Hygiene Data'!$I$7,0,10*ROW('Hygiene Data'!I38)),NA())</f>
        <v>#N/A</v>
      </c>
      <c r="BQ44" s="103" t="e">
        <f ca="true">+IF(AND(ISNUMBER(OFFSET('Hygiene Data'!$I$9,0,10*ROW('Hygiene Data'!I38))),'Data Summary'!EF44="Yes"),OFFSET('Hygiene Data'!$I$9,0,10*ROW('Hygiene Data'!I38)),NA())</f>
        <v>#N/A</v>
      </c>
    </row>
    <row xmlns:x14ac="http://schemas.microsoft.com/office/spreadsheetml/2009/9/ac" r="45" x14ac:dyDescent="0.2">
      <c r="A45" s="355" t="e">
        <f ca="true">+RIGHT('Data Summary'!A45,LEN('Data Summary'!A45)-9)</f>
        <v>#VALUE!</v>
      </c>
      <c r="B45" s="38" t="str">
        <f ca="true">+IF(ISTEXT('Data Summary'!B45),'Data Summary'!B45,"")</f>
        <v/>
      </c>
      <c r="C45" s="354" t="e">
        <f ca="true">+VALUE('Data Summary'!C45)</f>
        <v>#VALUE!</v>
      </c>
      <c r="D45" s="101" t="e">
        <f ca="true">+IF(AND(ISNUMBER(OFFSET('Water Data'!$D$4,0,10*ROW('Water Data'!D39))),'Data Summary'!BS45="Yes"),100-OFFSET('Water Data'!$D$4,0,10*ROW('Water Data'!D39)),NA())</f>
        <v>#N/A</v>
      </c>
      <c r="E45" s="101" t="e">
        <f ca="true">+IF(AND(ISNUMBER(OFFSET('Water Data'!$D$6,0,10*ROW('Water Data'!D39))),'Data Summary'!BT45="Yes"),OFFSET('Water Data'!$D$6,0,10*ROW('Water Data'!D39)),NA())</f>
        <v>#N/A</v>
      </c>
      <c r="F45" s="101" t="e">
        <f ca="true">+IF(AND(ISNUMBER(OFFSET('Water Data'!$D$9,0,10*ROW('Water Data'!D39))),'Data Summary'!BU45="Yes"),OFFSET('Water Data'!$D$9,0,10*ROW('Water Data'!D39)),NA())</f>
        <v>#N/A</v>
      </c>
      <c r="G45" s="101" t="e">
        <f ca="true">+IF(AND(ISNUMBER(OFFSET('Water Data'!$E$4,0,10*ROW('Water Data'!E39))),'Data Summary'!BV45="Yes"),100-OFFSET('Water Data'!$E$4,0,10*ROW('Water Data'!E39)),NA())</f>
        <v>#N/A</v>
      </c>
      <c r="H45" s="101" t="e">
        <f ca="true">+IF(AND(ISNUMBER(OFFSET('Water Data'!$E$6,0,10*ROW('Water Data'!E39))),'Data Summary'!BW45="Yes"),OFFSET('Water Data'!$E$6,0,10*ROW('Water Data'!E39)),NA())</f>
        <v>#N/A</v>
      </c>
      <c r="I45" s="101" t="e">
        <f ca="true">+IF(AND(ISNUMBER(OFFSET('Water Data'!$E$9,0,10*ROW('Water Data'!E39))),'Data Summary'!BX45="Yes"),OFFSET('Water Data'!$E$9,0,10*ROW('Water Data'!E39)),NA())</f>
        <v>#N/A</v>
      </c>
      <c r="J45" s="101" t="e">
        <f ca="true">+IF(AND(ISNUMBER(OFFSET('Water Data'!$F$4,0,10*ROW('Water Data'!F39))),'Data Summary'!BY45="Yes"),100-OFFSET('Water Data'!$F$4,0,10*ROW('Water Data'!F39)),NA())</f>
        <v>#N/A</v>
      </c>
      <c r="K45" s="101" t="e">
        <f ca="true">+IF(AND(ISNUMBER(OFFSET('Water Data'!$F$6,0,10*ROW('Water Data'!F39))),'Data Summary'!BZ45="Yes"),OFFSET('Water Data'!$F$6,0,10*ROW('Water Data'!F39)),NA())</f>
        <v>#N/A</v>
      </c>
      <c r="L45" s="101" t="e">
        <f ca="true">+IF(AND(ISNUMBER(OFFSET('Water Data'!$F$9,0,10*ROW('Water Data'!F39))),'Data Summary'!CA45="Yes"),OFFSET('Water Data'!$F$9,0,10*ROW('Water Data'!F39)),NA())</f>
        <v>#N/A</v>
      </c>
      <c r="M45" s="101" t="e">
        <f ca="true">+IF(AND(ISNUMBER(OFFSET('Water Data'!$G$4,0,10*ROW('Water Data'!G39))),'Data Summary'!CB45="Yes"),100-OFFSET('Water Data'!$G$4,0,10*ROW('Water Data'!G39)),NA())</f>
        <v>#N/A</v>
      </c>
      <c r="N45" s="101" t="e">
        <f ca="true">+IF(AND(ISNUMBER(OFFSET('Water Data'!$G$6,0,10*ROW('Water Data'!G39))),'Data Summary'!CC45="Yes"),OFFSET('Water Data'!$G$6,0,10*ROW('Water Data'!G39)),NA())</f>
        <v>#N/A</v>
      </c>
      <c r="O45" s="101" t="e">
        <f ca="true">+IF(AND(ISNUMBER(OFFSET('Water Data'!$G$9,0,10*ROW('Water Data'!G39))),'Data Summary'!CD45="Yes"),OFFSET('Water Data'!$G$9,0,10*ROW('Water Data'!G39)),NA())</f>
        <v>#N/A</v>
      </c>
      <c r="P45" s="101" t="e">
        <f ca="true">+IF(AND(ISNUMBER(OFFSET('Water Data'!$H$4,0,10*ROW('Water Data'!H39))),'Data Summary'!CE45="Yes"),100-OFFSET('Water Data'!$H$4,0,10*ROW('Water Data'!H39)),NA())</f>
        <v>#N/A</v>
      </c>
      <c r="Q45" s="101" t="e">
        <f ca="true">+IF(AND(ISNUMBER(OFFSET('Water Data'!$H$6,0,10*ROW('Water Data'!H39))),'Data Summary'!CF45="Yes"),OFFSET('Water Data'!$H$6,0,10*ROW('Water Data'!H39)),NA())</f>
        <v>#N/A</v>
      </c>
      <c r="R45" s="101" t="e">
        <f ca="true">+IF(AND(ISNUMBER(OFFSET('Water Data'!$H$9,0,10*ROW('Water Data'!H39))),'Data Summary'!CG45="Yes"),OFFSET('Water Data'!$H$9,0,10*ROW('Water Data'!H39)),NA())</f>
        <v>#N/A</v>
      </c>
      <c r="S45" s="101" t="e">
        <f ca="true">+IF(AND(ISNUMBER(OFFSET('Water Data'!$I$4,0,10*ROW('Water Data'!I39))),'Data Summary'!CH45="Yes"),100-OFFSET('Water Data'!$I$4,0,10*ROW('Water Data'!I39)),NA())</f>
        <v>#N/A</v>
      </c>
      <c r="T45" s="101" t="e">
        <f ca="true">+IF(AND(ISNUMBER(OFFSET('Water Data'!$I$6,0,10*ROW('Water Data'!I39))),'Data Summary'!CI45="Yes"),OFFSET('Water Data'!$I$6,0,10*ROW('Water Data'!I39)),NA())</f>
        <v>#N/A</v>
      </c>
      <c r="U45" s="101" t="e">
        <f ca="true">+IF(AND(ISNUMBER(OFFSET('Water Data'!$I$9,0,10*ROW('Water Data'!I39))),'Data Summary'!CJ45="Yes"),OFFSET('Water Data'!$I$9,0,10*ROW('Water Data'!I39)),NA())</f>
        <v>#N/A</v>
      </c>
      <c r="V45" s="102" t="e">
        <f ca="true">+IF(AND(ISNUMBER(OFFSET('Sanitation Data'!$D$4,0,10*ROW('Sanitation Data'!D39))),'Data Summary'!CK45="Yes"),100-OFFSET('Sanitation Data'!$D$4,0,10*ROW('Sanitation Data'!D39)),NA())</f>
        <v>#N/A</v>
      </c>
      <c r="W45" s="102" t="e">
        <f ca="true">+IF(AND(ISNUMBER(OFFSET('Sanitation Data'!$D$6,0,10*ROW('Sanitation Data'!D39))),'Data Summary'!CL45="Yes"),OFFSET('Sanitation Data'!$D$6,0,10*ROW('Sanitation Data'!D39)),NA())</f>
        <v>#N/A</v>
      </c>
      <c r="X45" s="102" t="e">
        <f ca="true">+IF(AND(ISNUMBER(OFFSET('Sanitation Data'!$D$10,0,10*ROW('Sanitation Data'!D39))),'Data Summary'!CM45="Yes"),OFFSET('Sanitation Data'!$D$10,0,10*ROW('Sanitation Data'!D39)),NA())</f>
        <v>#N/A</v>
      </c>
      <c r="Y45" s="102" t="e">
        <f ca="true">+IF(AND(ISNUMBER(OFFSET('Sanitation Data'!$D$11,0,10*ROW('Sanitation Data'!D39))),'Data Summary'!CN45="Yes"),OFFSET('Sanitation Data'!$D$11,0,10*ROW('Sanitation Data'!D39)),NA())</f>
        <v>#N/A</v>
      </c>
      <c r="Z45" s="102" t="e">
        <f ca="true">+IF(AND(ISNUMBER(OFFSET('Sanitation Data'!$D$12,0,10*ROW('Sanitation Data'!D39))),'Data Summary'!CO45="Yes"),OFFSET('Sanitation Data'!$D$12,0,10*ROW('Sanitation Data'!D39)),NA())</f>
        <v>#N/A</v>
      </c>
      <c r="AA45" s="102" t="e">
        <f ca="true">+IF(AND(ISNUMBER(OFFSET('Sanitation Data'!$E$4,0,10*ROW('Sanitation Data'!E39))),'Data Summary'!CP45="Yes"),100-OFFSET('Sanitation Data'!$E$4,0,10*ROW('Sanitation Data'!E39)),NA())</f>
        <v>#N/A</v>
      </c>
      <c r="AB45" s="102" t="e">
        <f ca="true">+IF(AND(ISNUMBER(OFFSET('Sanitation Data'!$E$6,0,10*ROW('Sanitation Data'!E39))),'Data Summary'!CQ45="Yes"),OFFSET('Sanitation Data'!$E$6,0,10*ROW('Sanitation Data'!E39)),NA())</f>
        <v>#N/A</v>
      </c>
      <c r="AC45" s="102" t="e">
        <f ca="true">+IF(AND(ISNUMBER(OFFSET('Sanitation Data'!$E$10,0,10*ROW('Sanitation Data'!E39))),'Data Summary'!CR45="Yes"),OFFSET('Sanitation Data'!$E$10,0,10*ROW('Sanitation Data'!E39)),NA())</f>
        <v>#N/A</v>
      </c>
      <c r="AD45" s="102" t="e">
        <f ca="true">+IF(AND(ISNUMBER(OFFSET('Sanitation Data'!$E$11,0,10*ROW('Sanitation Data'!E39))),'Data Summary'!CS45="Yes"),OFFSET('Sanitation Data'!$E$11,0,10*ROW('Sanitation Data'!E39)),NA())</f>
        <v>#N/A</v>
      </c>
      <c r="AE45" s="102" t="e">
        <f ca="true">+IF(AND(ISNUMBER(OFFSET('Sanitation Data'!$E$12,0,10*ROW('Sanitation Data'!E39))),'Data Summary'!CT45="Yes"),OFFSET('Sanitation Data'!$E$12,0,10*ROW('Sanitation Data'!E39)),NA())</f>
        <v>#N/A</v>
      </c>
      <c r="AF45" s="102" t="e">
        <f ca="true">+IF(AND(ISNUMBER(OFFSET('Sanitation Data'!$F$4,0,10*ROW('Sanitation Data'!F39))),'Data Summary'!CU45="Yes"),100-OFFSET('Sanitation Data'!$F$4,0,10*ROW('Sanitation Data'!F39)),NA())</f>
        <v>#N/A</v>
      </c>
      <c r="AG45" s="102" t="e">
        <f ca="true">+IF(AND(ISNUMBER(OFFSET('Sanitation Data'!$F$6,0,10*ROW('Sanitation Data'!F39))),'Data Summary'!CV45="Yes"),OFFSET('Sanitation Data'!$F$6,0,10*ROW('Sanitation Data'!F39)),NA())</f>
        <v>#N/A</v>
      </c>
      <c r="AH45" s="102" t="e">
        <f ca="true">+IF(AND(ISNUMBER(OFFSET('Sanitation Data'!$F$10,0,10*ROW('Sanitation Data'!F39))),'Data Summary'!CW45="Yes"),OFFSET('Sanitation Data'!$F$10,0,10*ROW('Sanitation Data'!F39)),NA())</f>
        <v>#N/A</v>
      </c>
      <c r="AI45" s="102" t="e">
        <f ca="true">+IF(AND(ISNUMBER(OFFSET('Sanitation Data'!$F$11,0,10*ROW('Sanitation Data'!F39))),'Data Summary'!CX45="Yes"),OFFSET('Sanitation Data'!$F$11,0,10*ROW('Sanitation Data'!F39)),NA())</f>
        <v>#N/A</v>
      </c>
      <c r="AJ45" s="102" t="e">
        <f ca="true">+IF(AND(ISNUMBER(OFFSET('Sanitation Data'!$F$12,0,10*ROW('Sanitation Data'!F39))),'Data Summary'!CY45="Yes"),OFFSET('Sanitation Data'!$F$12,0,10*ROW('Sanitation Data'!F39)),NA())</f>
        <v>#N/A</v>
      </c>
      <c r="AK45" s="102" t="e">
        <f ca="true">+IF(AND(ISNUMBER(OFFSET('Sanitation Data'!$G$4,0,10*ROW('Sanitation Data'!G39))),'Data Summary'!CZ45="Yes"),100-OFFSET('Sanitation Data'!$G$4,0,10*ROW('Sanitation Data'!G39)),NA())</f>
        <v>#N/A</v>
      </c>
      <c r="AL45" s="102" t="e">
        <f ca="true">+IF(AND(ISNUMBER(OFFSET('Sanitation Data'!$G$6,0,10*ROW('Sanitation Data'!G39))),'Data Summary'!DA45="Yes"),OFFSET('Sanitation Data'!$G$6,0,10*ROW('Sanitation Data'!G39)),NA())</f>
        <v>#N/A</v>
      </c>
      <c r="AM45" s="102" t="e">
        <f ca="true">+IF(AND(ISNUMBER(OFFSET('Sanitation Data'!$G$10,0,10*ROW('Sanitation Data'!G39))),'Data Summary'!DB45="Yes"),OFFSET('Sanitation Data'!$G$10,0,10*ROW('Sanitation Data'!G39)),NA())</f>
        <v>#N/A</v>
      </c>
      <c r="AN45" s="102" t="e">
        <f ca="true">+IF(AND(ISNUMBER(OFFSET('Sanitation Data'!$G$11,0,10*ROW('Sanitation Data'!G39))),'Data Summary'!DC45="Yes"),OFFSET('Sanitation Data'!$G$11,0,10*ROW('Sanitation Data'!G39)),NA())</f>
        <v>#N/A</v>
      </c>
      <c r="AO45" s="102" t="e">
        <f ca="true">+IF(AND(ISNUMBER(OFFSET('Sanitation Data'!$G$12,0,10*ROW('Sanitation Data'!G39))),'Data Summary'!DD45="Yes"),OFFSET('Sanitation Data'!$G$12,0,10*ROW('Sanitation Data'!G39)),NA())</f>
        <v>#N/A</v>
      </c>
      <c r="AP45" s="102" t="e">
        <f ca="true">+IF(AND(ISNUMBER(OFFSET('Sanitation Data'!$H$4,0,10*ROW('Sanitation Data'!H39))),'Data Summary'!DE45="Yes"),100-OFFSET('Sanitation Data'!$H$4,0,10*ROW('Sanitation Data'!H39)),NA())</f>
        <v>#N/A</v>
      </c>
      <c r="AQ45" s="102" t="e">
        <f ca="true">+IF(AND(ISNUMBER(OFFSET('Sanitation Data'!$H$6,0,10*ROW('Sanitation Data'!H39))),'Data Summary'!DF45="Yes"),OFFSET('Sanitation Data'!$H$6,0,10*ROW('Sanitation Data'!H39)),NA())</f>
        <v>#N/A</v>
      </c>
      <c r="AR45" s="102" t="e">
        <f ca="true">+IF(AND(ISNUMBER(OFFSET('Sanitation Data'!$H$10,0,10*ROW('Sanitation Data'!H39))),'Data Summary'!DG45="Yes"),OFFSET('Sanitation Data'!$H$10,0,10*ROW('Sanitation Data'!H39)),NA())</f>
        <v>#N/A</v>
      </c>
      <c r="AS45" s="102" t="e">
        <f ca="true">+IF(AND(ISNUMBER(OFFSET('Sanitation Data'!$H$11,0,10*ROW('Sanitation Data'!H39))),'Data Summary'!DH45="Yes"),OFFSET('Sanitation Data'!$H$11,0,10*ROW('Sanitation Data'!H39)),NA())</f>
        <v>#N/A</v>
      </c>
      <c r="AT45" s="102" t="e">
        <f ca="true">+IF(AND(ISNUMBER(OFFSET('Sanitation Data'!$H$12,0,10*ROW('Sanitation Data'!H39))),'Data Summary'!DI45="Yes"),OFFSET('Sanitation Data'!$H$12,0,10*ROW('Sanitation Data'!H39)),NA())</f>
        <v>#N/A</v>
      </c>
      <c r="AU45" s="102" t="e">
        <f ca="true">+IF(AND(ISNUMBER(OFFSET('Sanitation Data'!$I$4,0,10*ROW('Sanitation Data'!I39))),'Data Summary'!DJ45="Yes"),100-OFFSET('Sanitation Data'!$I$4,0,10*ROW('Sanitation Data'!I39)),NA())</f>
        <v>#N/A</v>
      </c>
      <c r="AV45" s="102" t="e">
        <f ca="true">+IF(AND(ISNUMBER(OFFSET('Sanitation Data'!$I$6,0,10*ROW('Sanitation Data'!I39))),'Data Summary'!DK45="Yes"),OFFSET('Sanitation Data'!$I$6,0,10*ROW('Sanitation Data'!I39)),NA())</f>
        <v>#N/A</v>
      </c>
      <c r="AW45" s="102" t="e">
        <f ca="true">+IF(AND(ISNUMBER(OFFSET('Sanitation Data'!$I$10,0,10*ROW('Sanitation Data'!I39))),'Data Summary'!DL45="Yes"),OFFSET('Sanitation Data'!$I$10,0,10*ROW('Sanitation Data'!I39)),NA())</f>
        <v>#N/A</v>
      </c>
      <c r="AX45" s="102" t="e">
        <f ca="true">+IF(AND(ISNUMBER(OFFSET('Sanitation Data'!$I$11,0,10*ROW('Sanitation Data'!I39))),'Data Summary'!DM45="Yes"),OFFSET('Sanitation Data'!$I$11,0,10*ROW('Sanitation Data'!I39)),NA())</f>
        <v>#N/A</v>
      </c>
      <c r="AY45" s="102" t="e">
        <f ca="true">+IF(AND(ISNUMBER(OFFSET('Sanitation Data'!$I$12,0,10*ROW('Sanitation Data'!I39))),'Data Summary'!DN45="Yes"),OFFSET('Sanitation Data'!$I$12,0,10*ROW('Sanitation Data'!I39)),NA())</f>
        <v>#N/A</v>
      </c>
      <c r="AZ45" s="103" t="e">
        <f ca="true">+IF(AND(ISNUMBER(OFFSET('Hygiene Data'!$D$5,0,10*ROW('Hygiene Data'!D39))),'Data Summary'!DO45="Yes"),OFFSET('Hygiene Data'!$D$5,0,10*ROW('Hygiene Data'!D39)),NA())</f>
        <v>#N/A</v>
      </c>
      <c r="BA45" s="103" t="e">
        <f ca="true">+IF(AND(ISNUMBER(OFFSET('Hygiene Data'!$D$7,0,10*ROW('Hygiene Data'!D39))),'Data Summary'!DP45="Yes"),OFFSET('Hygiene Data'!$D$7,0,10*ROW('Hygiene Data'!D39)),NA())</f>
        <v>#N/A</v>
      </c>
      <c r="BB45" s="103" t="e">
        <f ca="true">+IF(AND(ISNUMBER(OFFSET('Hygiene Data'!$D$9,0,10*ROW('Hygiene Data'!D39))),'Data Summary'!DQ45="Yes"),OFFSET('Hygiene Data'!$D$9,0,10*ROW('Hygiene Data'!D39)),NA())</f>
        <v>#N/A</v>
      </c>
      <c r="BC45" s="103" t="e">
        <f ca="true">+IF(AND(ISNUMBER(OFFSET('Hygiene Data'!$E$5,0,10*ROW('Hygiene Data'!E39))),'Data Summary'!DR45="Yes"),OFFSET('Hygiene Data'!$E$5,0,10*ROW('Hygiene Data'!E39)),NA())</f>
        <v>#N/A</v>
      </c>
      <c r="BD45" s="103" t="e">
        <f ca="true">+IF(AND(ISNUMBER(OFFSET('Hygiene Data'!$E$7,0,10*ROW('Hygiene Data'!E39))),'Data Summary'!DS45="Yes"),OFFSET('Hygiene Data'!$E$7,0,10*ROW('Hygiene Data'!E39)),NA())</f>
        <v>#N/A</v>
      </c>
      <c r="BE45" s="103" t="e">
        <f ca="true">+IF(AND(ISNUMBER(OFFSET('Hygiene Data'!$E$9,0,10*ROW('Hygiene Data'!E39))),'Data Summary'!DT45="Yes"),OFFSET('Hygiene Data'!$E$9,0,10*ROW('Hygiene Data'!E39)),NA())</f>
        <v>#N/A</v>
      </c>
      <c r="BF45" s="103" t="e">
        <f ca="true">+IF(AND(ISNUMBER(OFFSET('Hygiene Data'!$F$5,0,10*ROW('Hygiene Data'!F39))),'Data Summary'!DU45="Yes"),OFFSET('Hygiene Data'!$F$5,0,10*ROW('Hygiene Data'!F39)),NA())</f>
        <v>#N/A</v>
      </c>
      <c r="BG45" s="103" t="e">
        <f ca="true">+IF(AND(ISNUMBER(OFFSET('Hygiene Data'!$F$7,0,10*ROW('Hygiene Data'!F39))),'Data Summary'!DV45="Yes"),OFFSET('Hygiene Data'!$F$7,0,10*ROW('Hygiene Data'!F39)),NA())</f>
        <v>#N/A</v>
      </c>
      <c r="BH45" s="103" t="e">
        <f ca="true">+IF(AND(ISNUMBER(OFFSET('Hygiene Data'!$F$9,0,10*ROW('Hygiene Data'!F39))),'Data Summary'!DW45="Yes"),OFFSET('Hygiene Data'!$F$9,0,10*ROW('Hygiene Data'!F39)),NA())</f>
        <v>#N/A</v>
      </c>
      <c r="BI45" s="103" t="e">
        <f ca="true">+IF(AND(ISNUMBER(OFFSET('Hygiene Data'!$G$5,0,10*ROW('Hygiene Data'!G39))),'Data Summary'!DX45="Yes"),OFFSET('Hygiene Data'!$G$5,0,10*ROW('Hygiene Data'!G39)),NA())</f>
        <v>#N/A</v>
      </c>
      <c r="BJ45" s="103" t="e">
        <f ca="true">+IF(AND(ISNUMBER(OFFSET('Hygiene Data'!$G$7,0,10*ROW('Hygiene Data'!G39))),'Data Summary'!DY45="Yes"),OFFSET('Hygiene Data'!$G$7,0,10*ROW('Hygiene Data'!G39)),NA())</f>
        <v>#N/A</v>
      </c>
      <c r="BK45" s="103" t="e">
        <f ca="true">+IF(AND(ISNUMBER(OFFSET('Hygiene Data'!$G$9,0,10*ROW('Hygiene Data'!G39))),'Data Summary'!DZ45="Yes"),OFFSET('Hygiene Data'!$G$9,0,10*ROW('Hygiene Data'!G39)),NA())</f>
        <v>#N/A</v>
      </c>
      <c r="BL45" s="103" t="e">
        <f ca="true">+IF(AND(ISNUMBER(OFFSET('Hygiene Data'!$H$5,0,10*ROW('Hygiene Data'!H39))),'Data Summary'!EA45="Yes"),OFFSET('Hygiene Data'!$H$5,0,10*ROW('Hygiene Data'!H39)),NA())</f>
        <v>#N/A</v>
      </c>
      <c r="BM45" s="103" t="e">
        <f ca="true">+IF(AND(ISNUMBER(OFFSET('Hygiene Data'!$H$7,0,10*ROW('Hygiene Data'!H39))),'Data Summary'!EB45="Yes"),OFFSET('Hygiene Data'!$H$7,0,10*ROW('Hygiene Data'!H39)),NA())</f>
        <v>#N/A</v>
      </c>
      <c r="BN45" s="103" t="e">
        <f ca="true">+IF(AND(ISNUMBER(OFFSET('Hygiene Data'!$H$9,0,10*ROW('Hygiene Data'!H39))),'Data Summary'!EC45="Yes"),OFFSET('Hygiene Data'!$H$9,0,10*ROW('Hygiene Data'!H39)),NA())</f>
        <v>#N/A</v>
      </c>
      <c r="BO45" s="103" t="e">
        <f ca="true">+IF(AND(ISNUMBER(OFFSET('Hygiene Data'!$I$5,0,10*ROW('Hygiene Data'!I39))),'Data Summary'!ED45="Yes"),OFFSET('Hygiene Data'!$I$5,0,10*ROW('Hygiene Data'!I39)),NA())</f>
        <v>#N/A</v>
      </c>
      <c r="BP45" s="103" t="e">
        <f ca="true">+IF(AND(ISNUMBER(OFFSET('Hygiene Data'!$I$7,0,10*ROW('Hygiene Data'!I39))),'Data Summary'!EE45="Yes"),OFFSET('Hygiene Data'!$I$7,0,10*ROW('Hygiene Data'!I39)),NA())</f>
        <v>#N/A</v>
      </c>
      <c r="BQ45" s="103" t="e">
        <f ca="true">+IF(AND(ISNUMBER(OFFSET('Hygiene Data'!$I$9,0,10*ROW('Hygiene Data'!I39))),'Data Summary'!EF45="Yes"),OFFSET('Hygiene Data'!$I$9,0,10*ROW('Hygiene Data'!I39)),NA())</f>
        <v>#N/A</v>
      </c>
    </row>
    <row xmlns:x14ac="http://schemas.microsoft.com/office/spreadsheetml/2009/9/ac" r="46" x14ac:dyDescent="0.2">
      <c r="A46" s="355" t="e">
        <f ca="true">+RIGHT('Data Summary'!A46,LEN('Data Summary'!A46)-9)</f>
        <v>#VALUE!</v>
      </c>
      <c r="B46" s="38" t="str">
        <f ca="true">+IF(ISTEXT('Data Summary'!B46),'Data Summary'!B46,"")</f>
        <v/>
      </c>
      <c r="C46" s="354" t="e">
        <f ca="true">+VALUE('Data Summary'!C46)</f>
        <v>#VALUE!</v>
      </c>
      <c r="D46" s="101" t="e">
        <f ca="true">+IF(AND(ISNUMBER(OFFSET('Water Data'!$D$4,0,10*ROW('Water Data'!D40))),'Data Summary'!BS46="Yes"),100-OFFSET('Water Data'!$D$4,0,10*ROW('Water Data'!D40)),NA())</f>
        <v>#N/A</v>
      </c>
      <c r="E46" s="101" t="e">
        <f ca="true">+IF(AND(ISNUMBER(OFFSET('Water Data'!$D$6,0,10*ROW('Water Data'!D40))),'Data Summary'!BT46="Yes"),OFFSET('Water Data'!$D$6,0,10*ROW('Water Data'!D40)),NA())</f>
        <v>#N/A</v>
      </c>
      <c r="F46" s="101" t="e">
        <f ca="true">+IF(AND(ISNUMBER(OFFSET('Water Data'!$D$9,0,10*ROW('Water Data'!D40))),'Data Summary'!BU46="Yes"),OFFSET('Water Data'!$D$9,0,10*ROW('Water Data'!D40)),NA())</f>
        <v>#N/A</v>
      </c>
      <c r="G46" s="101" t="e">
        <f ca="true">+IF(AND(ISNUMBER(OFFSET('Water Data'!$E$4,0,10*ROW('Water Data'!E40))),'Data Summary'!BV46="Yes"),100-OFFSET('Water Data'!$E$4,0,10*ROW('Water Data'!E40)),NA())</f>
        <v>#N/A</v>
      </c>
      <c r="H46" s="101" t="e">
        <f ca="true">+IF(AND(ISNUMBER(OFFSET('Water Data'!$E$6,0,10*ROW('Water Data'!E40))),'Data Summary'!BW46="Yes"),OFFSET('Water Data'!$E$6,0,10*ROW('Water Data'!E40)),NA())</f>
        <v>#N/A</v>
      </c>
      <c r="I46" s="101" t="e">
        <f ca="true">+IF(AND(ISNUMBER(OFFSET('Water Data'!$E$9,0,10*ROW('Water Data'!E40))),'Data Summary'!BX46="Yes"),OFFSET('Water Data'!$E$9,0,10*ROW('Water Data'!E40)),NA())</f>
        <v>#N/A</v>
      </c>
      <c r="J46" s="101" t="e">
        <f ca="true">+IF(AND(ISNUMBER(OFFSET('Water Data'!$F$4,0,10*ROW('Water Data'!F40))),'Data Summary'!BY46="Yes"),100-OFFSET('Water Data'!$F$4,0,10*ROW('Water Data'!F40)),NA())</f>
        <v>#N/A</v>
      </c>
      <c r="K46" s="101" t="e">
        <f ca="true">+IF(AND(ISNUMBER(OFFSET('Water Data'!$F$6,0,10*ROW('Water Data'!F40))),'Data Summary'!BZ46="Yes"),OFFSET('Water Data'!$F$6,0,10*ROW('Water Data'!F40)),NA())</f>
        <v>#N/A</v>
      </c>
      <c r="L46" s="101" t="e">
        <f ca="true">+IF(AND(ISNUMBER(OFFSET('Water Data'!$F$9,0,10*ROW('Water Data'!F40))),'Data Summary'!CA46="Yes"),OFFSET('Water Data'!$F$9,0,10*ROW('Water Data'!F40)),NA())</f>
        <v>#N/A</v>
      </c>
      <c r="M46" s="101" t="e">
        <f ca="true">+IF(AND(ISNUMBER(OFFSET('Water Data'!$G$4,0,10*ROW('Water Data'!G40))),'Data Summary'!CB46="Yes"),100-OFFSET('Water Data'!$G$4,0,10*ROW('Water Data'!G40)),NA())</f>
        <v>#N/A</v>
      </c>
      <c r="N46" s="101" t="e">
        <f ca="true">+IF(AND(ISNUMBER(OFFSET('Water Data'!$G$6,0,10*ROW('Water Data'!G40))),'Data Summary'!CC46="Yes"),OFFSET('Water Data'!$G$6,0,10*ROW('Water Data'!G40)),NA())</f>
        <v>#N/A</v>
      </c>
      <c r="O46" s="101" t="e">
        <f ca="true">+IF(AND(ISNUMBER(OFFSET('Water Data'!$G$9,0,10*ROW('Water Data'!G40))),'Data Summary'!CD46="Yes"),OFFSET('Water Data'!$G$9,0,10*ROW('Water Data'!G40)),NA())</f>
        <v>#N/A</v>
      </c>
      <c r="P46" s="101" t="e">
        <f ca="true">+IF(AND(ISNUMBER(OFFSET('Water Data'!$H$4,0,10*ROW('Water Data'!H40))),'Data Summary'!CE46="Yes"),100-OFFSET('Water Data'!$H$4,0,10*ROW('Water Data'!H40)),NA())</f>
        <v>#N/A</v>
      </c>
      <c r="Q46" s="101" t="e">
        <f ca="true">+IF(AND(ISNUMBER(OFFSET('Water Data'!$H$6,0,10*ROW('Water Data'!H40))),'Data Summary'!CF46="Yes"),OFFSET('Water Data'!$H$6,0,10*ROW('Water Data'!H40)),NA())</f>
        <v>#N/A</v>
      </c>
      <c r="R46" s="101" t="e">
        <f ca="true">+IF(AND(ISNUMBER(OFFSET('Water Data'!$H$9,0,10*ROW('Water Data'!H40))),'Data Summary'!CG46="Yes"),OFFSET('Water Data'!$H$9,0,10*ROW('Water Data'!H40)),NA())</f>
        <v>#N/A</v>
      </c>
      <c r="S46" s="101" t="e">
        <f ca="true">+IF(AND(ISNUMBER(OFFSET('Water Data'!$I$4,0,10*ROW('Water Data'!I40))),'Data Summary'!CH46="Yes"),100-OFFSET('Water Data'!$I$4,0,10*ROW('Water Data'!I40)),NA())</f>
        <v>#N/A</v>
      </c>
      <c r="T46" s="101" t="e">
        <f ca="true">+IF(AND(ISNUMBER(OFFSET('Water Data'!$I$6,0,10*ROW('Water Data'!I40))),'Data Summary'!CI46="Yes"),OFFSET('Water Data'!$I$6,0,10*ROW('Water Data'!I40)),NA())</f>
        <v>#N/A</v>
      </c>
      <c r="U46" s="101" t="e">
        <f ca="true">+IF(AND(ISNUMBER(OFFSET('Water Data'!$I$9,0,10*ROW('Water Data'!I40))),'Data Summary'!CJ46="Yes"),OFFSET('Water Data'!$I$9,0,10*ROW('Water Data'!I40)),NA())</f>
        <v>#N/A</v>
      </c>
      <c r="V46" s="102" t="e">
        <f ca="true">+IF(AND(ISNUMBER(OFFSET('Sanitation Data'!$D$4,0,10*ROW('Sanitation Data'!D40))),'Data Summary'!CK46="Yes"),100-OFFSET('Sanitation Data'!$D$4,0,10*ROW('Sanitation Data'!D40)),NA())</f>
        <v>#N/A</v>
      </c>
      <c r="W46" s="102" t="e">
        <f ca="true">+IF(AND(ISNUMBER(OFFSET('Sanitation Data'!$D$6,0,10*ROW('Sanitation Data'!D40))),'Data Summary'!CL46="Yes"),OFFSET('Sanitation Data'!$D$6,0,10*ROW('Sanitation Data'!D40)),NA())</f>
        <v>#N/A</v>
      </c>
      <c r="X46" s="102" t="e">
        <f ca="true">+IF(AND(ISNUMBER(OFFSET('Sanitation Data'!$D$10,0,10*ROW('Sanitation Data'!D40))),'Data Summary'!CM46="Yes"),OFFSET('Sanitation Data'!$D$10,0,10*ROW('Sanitation Data'!D40)),NA())</f>
        <v>#N/A</v>
      </c>
      <c r="Y46" s="102" t="e">
        <f ca="true">+IF(AND(ISNUMBER(OFFSET('Sanitation Data'!$D$11,0,10*ROW('Sanitation Data'!D40))),'Data Summary'!CN46="Yes"),OFFSET('Sanitation Data'!$D$11,0,10*ROW('Sanitation Data'!D40)),NA())</f>
        <v>#N/A</v>
      </c>
      <c r="Z46" s="102" t="e">
        <f ca="true">+IF(AND(ISNUMBER(OFFSET('Sanitation Data'!$D$12,0,10*ROW('Sanitation Data'!D40))),'Data Summary'!CO46="Yes"),OFFSET('Sanitation Data'!$D$12,0,10*ROW('Sanitation Data'!D40)),NA())</f>
        <v>#N/A</v>
      </c>
      <c r="AA46" s="102" t="e">
        <f ca="true">+IF(AND(ISNUMBER(OFFSET('Sanitation Data'!$E$4,0,10*ROW('Sanitation Data'!E40))),'Data Summary'!CP46="Yes"),100-OFFSET('Sanitation Data'!$E$4,0,10*ROW('Sanitation Data'!E40)),NA())</f>
        <v>#N/A</v>
      </c>
      <c r="AB46" s="102" t="e">
        <f ca="true">+IF(AND(ISNUMBER(OFFSET('Sanitation Data'!$E$6,0,10*ROW('Sanitation Data'!E40))),'Data Summary'!CQ46="Yes"),OFFSET('Sanitation Data'!$E$6,0,10*ROW('Sanitation Data'!E40)),NA())</f>
        <v>#N/A</v>
      </c>
      <c r="AC46" s="102" t="e">
        <f ca="true">+IF(AND(ISNUMBER(OFFSET('Sanitation Data'!$E$10,0,10*ROW('Sanitation Data'!E40))),'Data Summary'!CR46="Yes"),OFFSET('Sanitation Data'!$E$10,0,10*ROW('Sanitation Data'!E40)),NA())</f>
        <v>#N/A</v>
      </c>
      <c r="AD46" s="102" t="e">
        <f ca="true">+IF(AND(ISNUMBER(OFFSET('Sanitation Data'!$E$11,0,10*ROW('Sanitation Data'!E40))),'Data Summary'!CS46="Yes"),OFFSET('Sanitation Data'!$E$11,0,10*ROW('Sanitation Data'!E40)),NA())</f>
        <v>#N/A</v>
      </c>
      <c r="AE46" s="102" t="e">
        <f ca="true">+IF(AND(ISNUMBER(OFFSET('Sanitation Data'!$E$12,0,10*ROW('Sanitation Data'!E40))),'Data Summary'!CT46="Yes"),OFFSET('Sanitation Data'!$E$12,0,10*ROW('Sanitation Data'!E40)),NA())</f>
        <v>#N/A</v>
      </c>
      <c r="AF46" s="102" t="e">
        <f ca="true">+IF(AND(ISNUMBER(OFFSET('Sanitation Data'!$F$4,0,10*ROW('Sanitation Data'!F40))),'Data Summary'!CU46="Yes"),100-OFFSET('Sanitation Data'!$F$4,0,10*ROW('Sanitation Data'!F40)),NA())</f>
        <v>#N/A</v>
      </c>
      <c r="AG46" s="102" t="e">
        <f ca="true">+IF(AND(ISNUMBER(OFFSET('Sanitation Data'!$F$6,0,10*ROW('Sanitation Data'!F40))),'Data Summary'!CV46="Yes"),OFFSET('Sanitation Data'!$F$6,0,10*ROW('Sanitation Data'!F40)),NA())</f>
        <v>#N/A</v>
      </c>
      <c r="AH46" s="102" t="e">
        <f ca="true">+IF(AND(ISNUMBER(OFFSET('Sanitation Data'!$F$10,0,10*ROW('Sanitation Data'!F40))),'Data Summary'!CW46="Yes"),OFFSET('Sanitation Data'!$F$10,0,10*ROW('Sanitation Data'!F40)),NA())</f>
        <v>#N/A</v>
      </c>
      <c r="AI46" s="102" t="e">
        <f ca="true">+IF(AND(ISNUMBER(OFFSET('Sanitation Data'!$F$11,0,10*ROW('Sanitation Data'!F40))),'Data Summary'!CX46="Yes"),OFFSET('Sanitation Data'!$F$11,0,10*ROW('Sanitation Data'!F40)),NA())</f>
        <v>#N/A</v>
      </c>
      <c r="AJ46" s="102" t="e">
        <f ca="true">+IF(AND(ISNUMBER(OFFSET('Sanitation Data'!$F$12,0,10*ROW('Sanitation Data'!F40))),'Data Summary'!CY46="Yes"),OFFSET('Sanitation Data'!$F$12,0,10*ROW('Sanitation Data'!F40)),NA())</f>
        <v>#N/A</v>
      </c>
      <c r="AK46" s="102" t="e">
        <f ca="true">+IF(AND(ISNUMBER(OFFSET('Sanitation Data'!$G$4,0,10*ROW('Sanitation Data'!G40))),'Data Summary'!CZ46="Yes"),100-OFFSET('Sanitation Data'!$G$4,0,10*ROW('Sanitation Data'!G40)),NA())</f>
        <v>#N/A</v>
      </c>
      <c r="AL46" s="102" t="e">
        <f ca="true">+IF(AND(ISNUMBER(OFFSET('Sanitation Data'!$G$6,0,10*ROW('Sanitation Data'!G40))),'Data Summary'!DA46="Yes"),OFFSET('Sanitation Data'!$G$6,0,10*ROW('Sanitation Data'!G40)),NA())</f>
        <v>#N/A</v>
      </c>
      <c r="AM46" s="102" t="e">
        <f ca="true">+IF(AND(ISNUMBER(OFFSET('Sanitation Data'!$G$10,0,10*ROW('Sanitation Data'!G40))),'Data Summary'!DB46="Yes"),OFFSET('Sanitation Data'!$G$10,0,10*ROW('Sanitation Data'!G40)),NA())</f>
        <v>#N/A</v>
      </c>
      <c r="AN46" s="102" t="e">
        <f ca="true">+IF(AND(ISNUMBER(OFFSET('Sanitation Data'!$G$11,0,10*ROW('Sanitation Data'!G40))),'Data Summary'!DC46="Yes"),OFFSET('Sanitation Data'!$G$11,0,10*ROW('Sanitation Data'!G40)),NA())</f>
        <v>#N/A</v>
      </c>
      <c r="AO46" s="102" t="e">
        <f ca="true">+IF(AND(ISNUMBER(OFFSET('Sanitation Data'!$G$12,0,10*ROW('Sanitation Data'!G40))),'Data Summary'!DD46="Yes"),OFFSET('Sanitation Data'!$G$12,0,10*ROW('Sanitation Data'!G40)),NA())</f>
        <v>#N/A</v>
      </c>
      <c r="AP46" s="102" t="e">
        <f ca="true">+IF(AND(ISNUMBER(OFFSET('Sanitation Data'!$H$4,0,10*ROW('Sanitation Data'!H40))),'Data Summary'!DE46="Yes"),100-OFFSET('Sanitation Data'!$H$4,0,10*ROW('Sanitation Data'!H40)),NA())</f>
        <v>#N/A</v>
      </c>
      <c r="AQ46" s="102" t="e">
        <f ca="true">+IF(AND(ISNUMBER(OFFSET('Sanitation Data'!$H$6,0,10*ROW('Sanitation Data'!H40))),'Data Summary'!DF46="Yes"),OFFSET('Sanitation Data'!$H$6,0,10*ROW('Sanitation Data'!H40)),NA())</f>
        <v>#N/A</v>
      </c>
      <c r="AR46" s="102" t="e">
        <f ca="true">+IF(AND(ISNUMBER(OFFSET('Sanitation Data'!$H$10,0,10*ROW('Sanitation Data'!H40))),'Data Summary'!DG46="Yes"),OFFSET('Sanitation Data'!$H$10,0,10*ROW('Sanitation Data'!H40)),NA())</f>
        <v>#N/A</v>
      </c>
      <c r="AS46" s="102" t="e">
        <f ca="true">+IF(AND(ISNUMBER(OFFSET('Sanitation Data'!$H$11,0,10*ROW('Sanitation Data'!H40))),'Data Summary'!DH46="Yes"),OFFSET('Sanitation Data'!$H$11,0,10*ROW('Sanitation Data'!H40)),NA())</f>
        <v>#N/A</v>
      </c>
      <c r="AT46" s="102" t="e">
        <f ca="true">+IF(AND(ISNUMBER(OFFSET('Sanitation Data'!$H$12,0,10*ROW('Sanitation Data'!H40))),'Data Summary'!DI46="Yes"),OFFSET('Sanitation Data'!$H$12,0,10*ROW('Sanitation Data'!H40)),NA())</f>
        <v>#N/A</v>
      </c>
      <c r="AU46" s="102" t="e">
        <f ca="true">+IF(AND(ISNUMBER(OFFSET('Sanitation Data'!$I$4,0,10*ROW('Sanitation Data'!I40))),'Data Summary'!DJ46="Yes"),100-OFFSET('Sanitation Data'!$I$4,0,10*ROW('Sanitation Data'!I40)),NA())</f>
        <v>#N/A</v>
      </c>
      <c r="AV46" s="102" t="e">
        <f ca="true">+IF(AND(ISNUMBER(OFFSET('Sanitation Data'!$I$6,0,10*ROW('Sanitation Data'!I40))),'Data Summary'!DK46="Yes"),OFFSET('Sanitation Data'!$I$6,0,10*ROW('Sanitation Data'!I40)),NA())</f>
        <v>#N/A</v>
      </c>
      <c r="AW46" s="102" t="e">
        <f ca="true">+IF(AND(ISNUMBER(OFFSET('Sanitation Data'!$I$10,0,10*ROW('Sanitation Data'!I40))),'Data Summary'!DL46="Yes"),OFFSET('Sanitation Data'!$I$10,0,10*ROW('Sanitation Data'!I40)),NA())</f>
        <v>#N/A</v>
      </c>
      <c r="AX46" s="102" t="e">
        <f ca="true">+IF(AND(ISNUMBER(OFFSET('Sanitation Data'!$I$11,0,10*ROW('Sanitation Data'!I40))),'Data Summary'!DM46="Yes"),OFFSET('Sanitation Data'!$I$11,0,10*ROW('Sanitation Data'!I40)),NA())</f>
        <v>#N/A</v>
      </c>
      <c r="AY46" s="102" t="e">
        <f ca="true">+IF(AND(ISNUMBER(OFFSET('Sanitation Data'!$I$12,0,10*ROW('Sanitation Data'!I40))),'Data Summary'!DN46="Yes"),OFFSET('Sanitation Data'!$I$12,0,10*ROW('Sanitation Data'!I40)),NA())</f>
        <v>#N/A</v>
      </c>
      <c r="AZ46" s="103" t="e">
        <f ca="true">+IF(AND(ISNUMBER(OFFSET('Hygiene Data'!$D$5,0,10*ROW('Hygiene Data'!D40))),'Data Summary'!DO46="Yes"),OFFSET('Hygiene Data'!$D$5,0,10*ROW('Hygiene Data'!D40)),NA())</f>
        <v>#N/A</v>
      </c>
      <c r="BA46" s="103" t="e">
        <f ca="true">+IF(AND(ISNUMBER(OFFSET('Hygiene Data'!$D$7,0,10*ROW('Hygiene Data'!D40))),'Data Summary'!DP46="Yes"),OFFSET('Hygiene Data'!$D$7,0,10*ROW('Hygiene Data'!D40)),NA())</f>
        <v>#N/A</v>
      </c>
      <c r="BB46" s="103" t="e">
        <f ca="true">+IF(AND(ISNUMBER(OFFSET('Hygiene Data'!$D$9,0,10*ROW('Hygiene Data'!D40))),'Data Summary'!DQ46="Yes"),OFFSET('Hygiene Data'!$D$9,0,10*ROW('Hygiene Data'!D40)),NA())</f>
        <v>#N/A</v>
      </c>
      <c r="BC46" s="103" t="e">
        <f ca="true">+IF(AND(ISNUMBER(OFFSET('Hygiene Data'!$E$5,0,10*ROW('Hygiene Data'!E40))),'Data Summary'!DR46="Yes"),OFFSET('Hygiene Data'!$E$5,0,10*ROW('Hygiene Data'!E40)),NA())</f>
        <v>#N/A</v>
      </c>
      <c r="BD46" s="103" t="e">
        <f ca="true">+IF(AND(ISNUMBER(OFFSET('Hygiene Data'!$E$7,0,10*ROW('Hygiene Data'!E40))),'Data Summary'!DS46="Yes"),OFFSET('Hygiene Data'!$E$7,0,10*ROW('Hygiene Data'!E40)),NA())</f>
        <v>#N/A</v>
      </c>
      <c r="BE46" s="103" t="e">
        <f ca="true">+IF(AND(ISNUMBER(OFFSET('Hygiene Data'!$E$9,0,10*ROW('Hygiene Data'!E40))),'Data Summary'!DT46="Yes"),OFFSET('Hygiene Data'!$E$9,0,10*ROW('Hygiene Data'!E40)),NA())</f>
        <v>#N/A</v>
      </c>
      <c r="BF46" s="103" t="e">
        <f ca="true">+IF(AND(ISNUMBER(OFFSET('Hygiene Data'!$F$5,0,10*ROW('Hygiene Data'!F40))),'Data Summary'!DU46="Yes"),OFFSET('Hygiene Data'!$F$5,0,10*ROW('Hygiene Data'!F40)),NA())</f>
        <v>#N/A</v>
      </c>
      <c r="BG46" s="103" t="e">
        <f ca="true">+IF(AND(ISNUMBER(OFFSET('Hygiene Data'!$F$7,0,10*ROW('Hygiene Data'!F40))),'Data Summary'!DV46="Yes"),OFFSET('Hygiene Data'!$F$7,0,10*ROW('Hygiene Data'!F40)),NA())</f>
        <v>#N/A</v>
      </c>
      <c r="BH46" s="103" t="e">
        <f ca="true">+IF(AND(ISNUMBER(OFFSET('Hygiene Data'!$F$9,0,10*ROW('Hygiene Data'!F40))),'Data Summary'!DW46="Yes"),OFFSET('Hygiene Data'!$F$9,0,10*ROW('Hygiene Data'!F40)),NA())</f>
        <v>#N/A</v>
      </c>
      <c r="BI46" s="103" t="e">
        <f ca="true">+IF(AND(ISNUMBER(OFFSET('Hygiene Data'!$G$5,0,10*ROW('Hygiene Data'!G40))),'Data Summary'!DX46="Yes"),OFFSET('Hygiene Data'!$G$5,0,10*ROW('Hygiene Data'!G40)),NA())</f>
        <v>#N/A</v>
      </c>
      <c r="BJ46" s="103" t="e">
        <f ca="true">+IF(AND(ISNUMBER(OFFSET('Hygiene Data'!$G$7,0,10*ROW('Hygiene Data'!G40))),'Data Summary'!DY46="Yes"),OFFSET('Hygiene Data'!$G$7,0,10*ROW('Hygiene Data'!G40)),NA())</f>
        <v>#N/A</v>
      </c>
      <c r="BK46" s="103" t="e">
        <f ca="true">+IF(AND(ISNUMBER(OFFSET('Hygiene Data'!$G$9,0,10*ROW('Hygiene Data'!G40))),'Data Summary'!DZ46="Yes"),OFFSET('Hygiene Data'!$G$9,0,10*ROW('Hygiene Data'!G40)),NA())</f>
        <v>#N/A</v>
      </c>
      <c r="BL46" s="103" t="e">
        <f ca="true">+IF(AND(ISNUMBER(OFFSET('Hygiene Data'!$H$5,0,10*ROW('Hygiene Data'!H40))),'Data Summary'!EA46="Yes"),OFFSET('Hygiene Data'!$H$5,0,10*ROW('Hygiene Data'!H40)),NA())</f>
        <v>#N/A</v>
      </c>
      <c r="BM46" s="103" t="e">
        <f ca="true">+IF(AND(ISNUMBER(OFFSET('Hygiene Data'!$H$7,0,10*ROW('Hygiene Data'!H40))),'Data Summary'!EB46="Yes"),OFFSET('Hygiene Data'!$H$7,0,10*ROW('Hygiene Data'!H40)),NA())</f>
        <v>#N/A</v>
      </c>
      <c r="BN46" s="103" t="e">
        <f ca="true">+IF(AND(ISNUMBER(OFFSET('Hygiene Data'!$H$9,0,10*ROW('Hygiene Data'!H40))),'Data Summary'!EC46="Yes"),OFFSET('Hygiene Data'!$H$9,0,10*ROW('Hygiene Data'!H40)),NA())</f>
        <v>#N/A</v>
      </c>
      <c r="BO46" s="103" t="e">
        <f ca="true">+IF(AND(ISNUMBER(OFFSET('Hygiene Data'!$I$5,0,10*ROW('Hygiene Data'!I40))),'Data Summary'!ED46="Yes"),OFFSET('Hygiene Data'!$I$5,0,10*ROW('Hygiene Data'!I40)),NA())</f>
        <v>#N/A</v>
      </c>
      <c r="BP46" s="103" t="e">
        <f ca="true">+IF(AND(ISNUMBER(OFFSET('Hygiene Data'!$I$7,0,10*ROW('Hygiene Data'!I40))),'Data Summary'!EE46="Yes"),OFFSET('Hygiene Data'!$I$7,0,10*ROW('Hygiene Data'!I40)),NA())</f>
        <v>#N/A</v>
      </c>
      <c r="BQ46" s="103" t="e">
        <f ca="true">+IF(AND(ISNUMBER(OFFSET('Hygiene Data'!$I$9,0,10*ROW('Hygiene Data'!I40))),'Data Summary'!EF46="Yes"),OFFSET('Hygiene Data'!$I$9,0,10*ROW('Hygiene Data'!I40)),NA())</f>
        <v>#N/A</v>
      </c>
    </row>
    <row xmlns:x14ac="http://schemas.microsoft.com/office/spreadsheetml/2009/9/ac" r="47" x14ac:dyDescent="0.2">
      <c r="A47" s="355" t="e">
        <f ca="true">+RIGHT('Data Summary'!A47,LEN('Data Summary'!A47)-9)</f>
        <v>#VALUE!</v>
      </c>
      <c r="B47" s="38" t="str">
        <f ca="true">+IF(ISTEXT('Data Summary'!B47),'Data Summary'!B47,"")</f>
        <v/>
      </c>
      <c r="C47" s="354" t="e">
        <f ca="true">+VALUE('Data Summary'!C47)</f>
        <v>#VALUE!</v>
      </c>
      <c r="D47" s="101" t="e">
        <f ca="true">+IF(AND(ISNUMBER(OFFSET('Water Data'!$D$4,0,10*ROW('Water Data'!D41))),'Data Summary'!BS47="Yes"),100-OFFSET('Water Data'!$D$4,0,10*ROW('Water Data'!D41)),NA())</f>
        <v>#N/A</v>
      </c>
      <c r="E47" s="101" t="e">
        <f ca="true">+IF(AND(ISNUMBER(OFFSET('Water Data'!$D$6,0,10*ROW('Water Data'!D41))),'Data Summary'!BT47="Yes"),OFFSET('Water Data'!$D$6,0,10*ROW('Water Data'!D41)),NA())</f>
        <v>#N/A</v>
      </c>
      <c r="F47" s="101" t="e">
        <f ca="true">+IF(AND(ISNUMBER(OFFSET('Water Data'!$D$9,0,10*ROW('Water Data'!D41))),'Data Summary'!BU47="Yes"),OFFSET('Water Data'!$D$9,0,10*ROW('Water Data'!D41)),NA())</f>
        <v>#N/A</v>
      </c>
      <c r="G47" s="101" t="e">
        <f ca="true">+IF(AND(ISNUMBER(OFFSET('Water Data'!$E$4,0,10*ROW('Water Data'!E41))),'Data Summary'!BV47="Yes"),100-OFFSET('Water Data'!$E$4,0,10*ROW('Water Data'!E41)),NA())</f>
        <v>#N/A</v>
      </c>
      <c r="H47" s="101" t="e">
        <f ca="true">+IF(AND(ISNUMBER(OFFSET('Water Data'!$E$6,0,10*ROW('Water Data'!E41))),'Data Summary'!BW47="Yes"),OFFSET('Water Data'!$E$6,0,10*ROW('Water Data'!E41)),NA())</f>
        <v>#N/A</v>
      </c>
      <c r="I47" s="101" t="e">
        <f ca="true">+IF(AND(ISNUMBER(OFFSET('Water Data'!$E$9,0,10*ROW('Water Data'!E41))),'Data Summary'!BX47="Yes"),OFFSET('Water Data'!$E$9,0,10*ROW('Water Data'!E41)),NA())</f>
        <v>#N/A</v>
      </c>
      <c r="J47" s="101" t="e">
        <f ca="true">+IF(AND(ISNUMBER(OFFSET('Water Data'!$F$4,0,10*ROW('Water Data'!F41))),'Data Summary'!BY47="Yes"),100-OFFSET('Water Data'!$F$4,0,10*ROW('Water Data'!F41)),NA())</f>
        <v>#N/A</v>
      </c>
      <c r="K47" s="101" t="e">
        <f ca="true">+IF(AND(ISNUMBER(OFFSET('Water Data'!$F$6,0,10*ROW('Water Data'!F41))),'Data Summary'!BZ47="Yes"),OFFSET('Water Data'!$F$6,0,10*ROW('Water Data'!F41)),NA())</f>
        <v>#N/A</v>
      </c>
      <c r="L47" s="101" t="e">
        <f ca="true">+IF(AND(ISNUMBER(OFFSET('Water Data'!$F$9,0,10*ROW('Water Data'!F41))),'Data Summary'!CA47="Yes"),OFFSET('Water Data'!$F$9,0,10*ROW('Water Data'!F41)),NA())</f>
        <v>#N/A</v>
      </c>
      <c r="M47" s="101" t="e">
        <f ca="true">+IF(AND(ISNUMBER(OFFSET('Water Data'!$G$4,0,10*ROW('Water Data'!G41))),'Data Summary'!CB47="Yes"),100-OFFSET('Water Data'!$G$4,0,10*ROW('Water Data'!G41)),NA())</f>
        <v>#N/A</v>
      </c>
      <c r="N47" s="101" t="e">
        <f ca="true">+IF(AND(ISNUMBER(OFFSET('Water Data'!$G$6,0,10*ROW('Water Data'!G41))),'Data Summary'!CC47="Yes"),OFFSET('Water Data'!$G$6,0,10*ROW('Water Data'!G41)),NA())</f>
        <v>#N/A</v>
      </c>
      <c r="O47" s="101" t="e">
        <f ca="true">+IF(AND(ISNUMBER(OFFSET('Water Data'!$G$9,0,10*ROW('Water Data'!G41))),'Data Summary'!CD47="Yes"),OFFSET('Water Data'!$G$9,0,10*ROW('Water Data'!G41)),NA())</f>
        <v>#N/A</v>
      </c>
      <c r="P47" s="101" t="e">
        <f ca="true">+IF(AND(ISNUMBER(OFFSET('Water Data'!$H$4,0,10*ROW('Water Data'!H41))),'Data Summary'!CE47="Yes"),100-OFFSET('Water Data'!$H$4,0,10*ROW('Water Data'!H41)),NA())</f>
        <v>#N/A</v>
      </c>
      <c r="Q47" s="101" t="e">
        <f ca="true">+IF(AND(ISNUMBER(OFFSET('Water Data'!$H$6,0,10*ROW('Water Data'!H41))),'Data Summary'!CF47="Yes"),OFFSET('Water Data'!$H$6,0,10*ROW('Water Data'!H41)),NA())</f>
        <v>#N/A</v>
      </c>
      <c r="R47" s="101" t="e">
        <f ca="true">+IF(AND(ISNUMBER(OFFSET('Water Data'!$H$9,0,10*ROW('Water Data'!H41))),'Data Summary'!CG47="Yes"),OFFSET('Water Data'!$H$9,0,10*ROW('Water Data'!H41)),NA())</f>
        <v>#N/A</v>
      </c>
      <c r="S47" s="101" t="e">
        <f ca="true">+IF(AND(ISNUMBER(OFFSET('Water Data'!$I$4,0,10*ROW('Water Data'!I41))),'Data Summary'!CH47="Yes"),100-OFFSET('Water Data'!$I$4,0,10*ROW('Water Data'!I41)),NA())</f>
        <v>#N/A</v>
      </c>
      <c r="T47" s="101" t="e">
        <f ca="true">+IF(AND(ISNUMBER(OFFSET('Water Data'!$I$6,0,10*ROW('Water Data'!I41))),'Data Summary'!CI47="Yes"),OFFSET('Water Data'!$I$6,0,10*ROW('Water Data'!I41)),NA())</f>
        <v>#N/A</v>
      </c>
      <c r="U47" s="101" t="e">
        <f ca="true">+IF(AND(ISNUMBER(OFFSET('Water Data'!$I$9,0,10*ROW('Water Data'!I41))),'Data Summary'!CJ47="Yes"),OFFSET('Water Data'!$I$9,0,10*ROW('Water Data'!I41)),NA())</f>
        <v>#N/A</v>
      </c>
      <c r="V47" s="102" t="e">
        <f ca="true">+IF(AND(ISNUMBER(OFFSET('Sanitation Data'!$D$4,0,10*ROW('Sanitation Data'!D41))),'Data Summary'!CK47="Yes"),100-OFFSET('Sanitation Data'!$D$4,0,10*ROW('Sanitation Data'!D41)),NA())</f>
        <v>#N/A</v>
      </c>
      <c r="W47" s="102" t="e">
        <f ca="true">+IF(AND(ISNUMBER(OFFSET('Sanitation Data'!$D$6,0,10*ROW('Sanitation Data'!D41))),'Data Summary'!CL47="Yes"),OFFSET('Sanitation Data'!$D$6,0,10*ROW('Sanitation Data'!D41)),NA())</f>
        <v>#N/A</v>
      </c>
      <c r="X47" s="102" t="e">
        <f ca="true">+IF(AND(ISNUMBER(OFFSET('Sanitation Data'!$D$10,0,10*ROW('Sanitation Data'!D41))),'Data Summary'!CM47="Yes"),OFFSET('Sanitation Data'!$D$10,0,10*ROW('Sanitation Data'!D41)),NA())</f>
        <v>#N/A</v>
      </c>
      <c r="Y47" s="102" t="e">
        <f ca="true">+IF(AND(ISNUMBER(OFFSET('Sanitation Data'!$D$11,0,10*ROW('Sanitation Data'!D41))),'Data Summary'!CN47="Yes"),OFFSET('Sanitation Data'!$D$11,0,10*ROW('Sanitation Data'!D41)),NA())</f>
        <v>#N/A</v>
      </c>
      <c r="Z47" s="102" t="e">
        <f ca="true">+IF(AND(ISNUMBER(OFFSET('Sanitation Data'!$D$12,0,10*ROW('Sanitation Data'!D41))),'Data Summary'!CO47="Yes"),OFFSET('Sanitation Data'!$D$12,0,10*ROW('Sanitation Data'!D41)),NA())</f>
        <v>#N/A</v>
      </c>
      <c r="AA47" s="102" t="e">
        <f ca="true">+IF(AND(ISNUMBER(OFFSET('Sanitation Data'!$E$4,0,10*ROW('Sanitation Data'!E41))),'Data Summary'!CP47="Yes"),100-OFFSET('Sanitation Data'!$E$4,0,10*ROW('Sanitation Data'!E41)),NA())</f>
        <v>#N/A</v>
      </c>
      <c r="AB47" s="102" t="e">
        <f ca="true">+IF(AND(ISNUMBER(OFFSET('Sanitation Data'!$E$6,0,10*ROW('Sanitation Data'!E41))),'Data Summary'!CQ47="Yes"),OFFSET('Sanitation Data'!$E$6,0,10*ROW('Sanitation Data'!E41)),NA())</f>
        <v>#N/A</v>
      </c>
      <c r="AC47" s="102" t="e">
        <f ca="true">+IF(AND(ISNUMBER(OFFSET('Sanitation Data'!$E$10,0,10*ROW('Sanitation Data'!E41))),'Data Summary'!CR47="Yes"),OFFSET('Sanitation Data'!$E$10,0,10*ROW('Sanitation Data'!E41)),NA())</f>
        <v>#N/A</v>
      </c>
      <c r="AD47" s="102" t="e">
        <f ca="true">+IF(AND(ISNUMBER(OFFSET('Sanitation Data'!$E$11,0,10*ROW('Sanitation Data'!E41))),'Data Summary'!CS47="Yes"),OFFSET('Sanitation Data'!$E$11,0,10*ROW('Sanitation Data'!E41)),NA())</f>
        <v>#N/A</v>
      </c>
      <c r="AE47" s="102" t="e">
        <f ca="true">+IF(AND(ISNUMBER(OFFSET('Sanitation Data'!$E$12,0,10*ROW('Sanitation Data'!E41))),'Data Summary'!CT47="Yes"),OFFSET('Sanitation Data'!$E$12,0,10*ROW('Sanitation Data'!E41)),NA())</f>
        <v>#N/A</v>
      </c>
      <c r="AF47" s="102" t="e">
        <f ca="true">+IF(AND(ISNUMBER(OFFSET('Sanitation Data'!$F$4,0,10*ROW('Sanitation Data'!F41))),'Data Summary'!CU47="Yes"),100-OFFSET('Sanitation Data'!$F$4,0,10*ROW('Sanitation Data'!F41)),NA())</f>
        <v>#N/A</v>
      </c>
      <c r="AG47" s="102" t="e">
        <f ca="true">+IF(AND(ISNUMBER(OFFSET('Sanitation Data'!$F$6,0,10*ROW('Sanitation Data'!F41))),'Data Summary'!CV47="Yes"),OFFSET('Sanitation Data'!$F$6,0,10*ROW('Sanitation Data'!F41)),NA())</f>
        <v>#N/A</v>
      </c>
      <c r="AH47" s="102" t="e">
        <f ca="true">+IF(AND(ISNUMBER(OFFSET('Sanitation Data'!$F$10,0,10*ROW('Sanitation Data'!F41))),'Data Summary'!CW47="Yes"),OFFSET('Sanitation Data'!$F$10,0,10*ROW('Sanitation Data'!F41)),NA())</f>
        <v>#N/A</v>
      </c>
      <c r="AI47" s="102" t="e">
        <f ca="true">+IF(AND(ISNUMBER(OFFSET('Sanitation Data'!$F$11,0,10*ROW('Sanitation Data'!F41))),'Data Summary'!CX47="Yes"),OFFSET('Sanitation Data'!$F$11,0,10*ROW('Sanitation Data'!F41)),NA())</f>
        <v>#N/A</v>
      </c>
      <c r="AJ47" s="102" t="e">
        <f ca="true">+IF(AND(ISNUMBER(OFFSET('Sanitation Data'!$F$12,0,10*ROW('Sanitation Data'!F41))),'Data Summary'!CY47="Yes"),OFFSET('Sanitation Data'!$F$12,0,10*ROW('Sanitation Data'!F41)),NA())</f>
        <v>#N/A</v>
      </c>
      <c r="AK47" s="102" t="e">
        <f ca="true">+IF(AND(ISNUMBER(OFFSET('Sanitation Data'!$G$4,0,10*ROW('Sanitation Data'!G41))),'Data Summary'!CZ47="Yes"),100-OFFSET('Sanitation Data'!$G$4,0,10*ROW('Sanitation Data'!G41)),NA())</f>
        <v>#N/A</v>
      </c>
      <c r="AL47" s="102" t="e">
        <f ca="true">+IF(AND(ISNUMBER(OFFSET('Sanitation Data'!$G$6,0,10*ROW('Sanitation Data'!G41))),'Data Summary'!DA47="Yes"),OFFSET('Sanitation Data'!$G$6,0,10*ROW('Sanitation Data'!G41)),NA())</f>
        <v>#N/A</v>
      </c>
      <c r="AM47" s="102" t="e">
        <f ca="true">+IF(AND(ISNUMBER(OFFSET('Sanitation Data'!$G$10,0,10*ROW('Sanitation Data'!G41))),'Data Summary'!DB47="Yes"),OFFSET('Sanitation Data'!$G$10,0,10*ROW('Sanitation Data'!G41)),NA())</f>
        <v>#N/A</v>
      </c>
      <c r="AN47" s="102" t="e">
        <f ca="true">+IF(AND(ISNUMBER(OFFSET('Sanitation Data'!$G$11,0,10*ROW('Sanitation Data'!G41))),'Data Summary'!DC47="Yes"),OFFSET('Sanitation Data'!$G$11,0,10*ROW('Sanitation Data'!G41)),NA())</f>
        <v>#N/A</v>
      </c>
      <c r="AO47" s="102" t="e">
        <f ca="true">+IF(AND(ISNUMBER(OFFSET('Sanitation Data'!$G$12,0,10*ROW('Sanitation Data'!G41))),'Data Summary'!DD47="Yes"),OFFSET('Sanitation Data'!$G$12,0,10*ROW('Sanitation Data'!G41)),NA())</f>
        <v>#N/A</v>
      </c>
      <c r="AP47" s="102" t="e">
        <f ca="true">+IF(AND(ISNUMBER(OFFSET('Sanitation Data'!$H$4,0,10*ROW('Sanitation Data'!H41))),'Data Summary'!DE47="Yes"),100-OFFSET('Sanitation Data'!$H$4,0,10*ROW('Sanitation Data'!H41)),NA())</f>
        <v>#N/A</v>
      </c>
      <c r="AQ47" s="102" t="e">
        <f ca="true">+IF(AND(ISNUMBER(OFFSET('Sanitation Data'!$H$6,0,10*ROW('Sanitation Data'!H41))),'Data Summary'!DF47="Yes"),OFFSET('Sanitation Data'!$H$6,0,10*ROW('Sanitation Data'!H41)),NA())</f>
        <v>#N/A</v>
      </c>
      <c r="AR47" s="102" t="e">
        <f ca="true">+IF(AND(ISNUMBER(OFFSET('Sanitation Data'!$H$10,0,10*ROW('Sanitation Data'!H41))),'Data Summary'!DG47="Yes"),OFFSET('Sanitation Data'!$H$10,0,10*ROW('Sanitation Data'!H41)),NA())</f>
        <v>#N/A</v>
      </c>
      <c r="AS47" s="102" t="e">
        <f ca="true">+IF(AND(ISNUMBER(OFFSET('Sanitation Data'!$H$11,0,10*ROW('Sanitation Data'!H41))),'Data Summary'!DH47="Yes"),OFFSET('Sanitation Data'!$H$11,0,10*ROW('Sanitation Data'!H41)),NA())</f>
        <v>#N/A</v>
      </c>
      <c r="AT47" s="102" t="e">
        <f ca="true">+IF(AND(ISNUMBER(OFFSET('Sanitation Data'!$H$12,0,10*ROW('Sanitation Data'!H41))),'Data Summary'!DI47="Yes"),OFFSET('Sanitation Data'!$H$12,0,10*ROW('Sanitation Data'!H41)),NA())</f>
        <v>#N/A</v>
      </c>
      <c r="AU47" s="102" t="e">
        <f ca="true">+IF(AND(ISNUMBER(OFFSET('Sanitation Data'!$I$4,0,10*ROW('Sanitation Data'!I41))),'Data Summary'!DJ47="Yes"),100-OFFSET('Sanitation Data'!$I$4,0,10*ROW('Sanitation Data'!I41)),NA())</f>
        <v>#N/A</v>
      </c>
      <c r="AV47" s="102" t="e">
        <f ca="true">+IF(AND(ISNUMBER(OFFSET('Sanitation Data'!$I$6,0,10*ROW('Sanitation Data'!I41))),'Data Summary'!DK47="Yes"),OFFSET('Sanitation Data'!$I$6,0,10*ROW('Sanitation Data'!I41)),NA())</f>
        <v>#N/A</v>
      </c>
      <c r="AW47" s="102" t="e">
        <f ca="true">+IF(AND(ISNUMBER(OFFSET('Sanitation Data'!$I$10,0,10*ROW('Sanitation Data'!I41))),'Data Summary'!DL47="Yes"),OFFSET('Sanitation Data'!$I$10,0,10*ROW('Sanitation Data'!I41)),NA())</f>
        <v>#N/A</v>
      </c>
      <c r="AX47" s="102" t="e">
        <f ca="true">+IF(AND(ISNUMBER(OFFSET('Sanitation Data'!$I$11,0,10*ROW('Sanitation Data'!I41))),'Data Summary'!DM47="Yes"),OFFSET('Sanitation Data'!$I$11,0,10*ROW('Sanitation Data'!I41)),NA())</f>
        <v>#N/A</v>
      </c>
      <c r="AY47" s="102" t="e">
        <f ca="true">+IF(AND(ISNUMBER(OFFSET('Sanitation Data'!$I$12,0,10*ROW('Sanitation Data'!I41))),'Data Summary'!DN47="Yes"),OFFSET('Sanitation Data'!$I$12,0,10*ROW('Sanitation Data'!I41)),NA())</f>
        <v>#N/A</v>
      </c>
      <c r="AZ47" s="103" t="e">
        <f ca="true">+IF(AND(ISNUMBER(OFFSET('Hygiene Data'!$D$5,0,10*ROW('Hygiene Data'!D41))),'Data Summary'!DO47="Yes"),OFFSET('Hygiene Data'!$D$5,0,10*ROW('Hygiene Data'!D41)),NA())</f>
        <v>#N/A</v>
      </c>
      <c r="BA47" s="103" t="e">
        <f ca="true">+IF(AND(ISNUMBER(OFFSET('Hygiene Data'!$D$7,0,10*ROW('Hygiene Data'!D41))),'Data Summary'!DP47="Yes"),OFFSET('Hygiene Data'!$D$7,0,10*ROW('Hygiene Data'!D41)),NA())</f>
        <v>#N/A</v>
      </c>
      <c r="BB47" s="103" t="e">
        <f ca="true">+IF(AND(ISNUMBER(OFFSET('Hygiene Data'!$D$9,0,10*ROW('Hygiene Data'!D41))),'Data Summary'!DQ47="Yes"),OFFSET('Hygiene Data'!$D$9,0,10*ROW('Hygiene Data'!D41)),NA())</f>
        <v>#N/A</v>
      </c>
      <c r="BC47" s="103" t="e">
        <f ca="true">+IF(AND(ISNUMBER(OFFSET('Hygiene Data'!$E$5,0,10*ROW('Hygiene Data'!E41))),'Data Summary'!DR47="Yes"),OFFSET('Hygiene Data'!$E$5,0,10*ROW('Hygiene Data'!E41)),NA())</f>
        <v>#N/A</v>
      </c>
      <c r="BD47" s="103" t="e">
        <f ca="true">+IF(AND(ISNUMBER(OFFSET('Hygiene Data'!$E$7,0,10*ROW('Hygiene Data'!E41))),'Data Summary'!DS47="Yes"),OFFSET('Hygiene Data'!$E$7,0,10*ROW('Hygiene Data'!E41)),NA())</f>
        <v>#N/A</v>
      </c>
      <c r="BE47" s="103" t="e">
        <f ca="true">+IF(AND(ISNUMBER(OFFSET('Hygiene Data'!$E$9,0,10*ROW('Hygiene Data'!E41))),'Data Summary'!DT47="Yes"),OFFSET('Hygiene Data'!$E$9,0,10*ROW('Hygiene Data'!E41)),NA())</f>
        <v>#N/A</v>
      </c>
      <c r="BF47" s="103" t="e">
        <f ca="true">+IF(AND(ISNUMBER(OFFSET('Hygiene Data'!$F$5,0,10*ROW('Hygiene Data'!F41))),'Data Summary'!DU47="Yes"),OFFSET('Hygiene Data'!$F$5,0,10*ROW('Hygiene Data'!F41)),NA())</f>
        <v>#N/A</v>
      </c>
      <c r="BG47" s="103" t="e">
        <f ca="true">+IF(AND(ISNUMBER(OFFSET('Hygiene Data'!$F$7,0,10*ROW('Hygiene Data'!F41))),'Data Summary'!DV47="Yes"),OFFSET('Hygiene Data'!$F$7,0,10*ROW('Hygiene Data'!F41)),NA())</f>
        <v>#N/A</v>
      </c>
      <c r="BH47" s="103" t="e">
        <f ca="true">+IF(AND(ISNUMBER(OFFSET('Hygiene Data'!$F$9,0,10*ROW('Hygiene Data'!F41))),'Data Summary'!DW47="Yes"),OFFSET('Hygiene Data'!$F$9,0,10*ROW('Hygiene Data'!F41)),NA())</f>
        <v>#N/A</v>
      </c>
      <c r="BI47" s="103" t="e">
        <f ca="true">+IF(AND(ISNUMBER(OFFSET('Hygiene Data'!$G$5,0,10*ROW('Hygiene Data'!G41))),'Data Summary'!DX47="Yes"),OFFSET('Hygiene Data'!$G$5,0,10*ROW('Hygiene Data'!G41)),NA())</f>
        <v>#N/A</v>
      </c>
      <c r="BJ47" s="103" t="e">
        <f ca="true">+IF(AND(ISNUMBER(OFFSET('Hygiene Data'!$G$7,0,10*ROW('Hygiene Data'!G41))),'Data Summary'!DY47="Yes"),OFFSET('Hygiene Data'!$G$7,0,10*ROW('Hygiene Data'!G41)),NA())</f>
        <v>#N/A</v>
      </c>
      <c r="BK47" s="103" t="e">
        <f ca="true">+IF(AND(ISNUMBER(OFFSET('Hygiene Data'!$G$9,0,10*ROW('Hygiene Data'!G41))),'Data Summary'!DZ47="Yes"),OFFSET('Hygiene Data'!$G$9,0,10*ROW('Hygiene Data'!G41)),NA())</f>
        <v>#N/A</v>
      </c>
      <c r="BL47" s="103" t="e">
        <f ca="true">+IF(AND(ISNUMBER(OFFSET('Hygiene Data'!$H$5,0,10*ROW('Hygiene Data'!H41))),'Data Summary'!EA47="Yes"),OFFSET('Hygiene Data'!$H$5,0,10*ROW('Hygiene Data'!H41)),NA())</f>
        <v>#N/A</v>
      </c>
      <c r="BM47" s="103" t="e">
        <f ca="true">+IF(AND(ISNUMBER(OFFSET('Hygiene Data'!$H$7,0,10*ROW('Hygiene Data'!H41))),'Data Summary'!EB47="Yes"),OFFSET('Hygiene Data'!$H$7,0,10*ROW('Hygiene Data'!H41)),NA())</f>
        <v>#N/A</v>
      </c>
      <c r="BN47" s="103" t="e">
        <f ca="true">+IF(AND(ISNUMBER(OFFSET('Hygiene Data'!$H$9,0,10*ROW('Hygiene Data'!H41))),'Data Summary'!EC47="Yes"),OFFSET('Hygiene Data'!$H$9,0,10*ROW('Hygiene Data'!H41)),NA())</f>
        <v>#N/A</v>
      </c>
      <c r="BO47" s="103" t="e">
        <f ca="true">+IF(AND(ISNUMBER(OFFSET('Hygiene Data'!$I$5,0,10*ROW('Hygiene Data'!I41))),'Data Summary'!ED47="Yes"),OFFSET('Hygiene Data'!$I$5,0,10*ROW('Hygiene Data'!I41)),NA())</f>
        <v>#N/A</v>
      </c>
      <c r="BP47" s="103" t="e">
        <f ca="true">+IF(AND(ISNUMBER(OFFSET('Hygiene Data'!$I$7,0,10*ROW('Hygiene Data'!I41))),'Data Summary'!EE47="Yes"),OFFSET('Hygiene Data'!$I$7,0,10*ROW('Hygiene Data'!I41)),NA())</f>
        <v>#N/A</v>
      </c>
      <c r="BQ47" s="103" t="e">
        <f ca="true">+IF(AND(ISNUMBER(OFFSET('Hygiene Data'!$I$9,0,10*ROW('Hygiene Data'!I41))),'Data Summary'!EF47="Yes"),OFFSET('Hygiene Data'!$I$9,0,10*ROW('Hygiene Data'!I41)),NA())</f>
        <v>#N/A</v>
      </c>
    </row>
    <row xmlns:x14ac="http://schemas.microsoft.com/office/spreadsheetml/2009/9/ac" r="48" x14ac:dyDescent="0.2">
      <c r="A48" s="355" t="e">
        <f ca="true">+RIGHT('Data Summary'!A48,LEN('Data Summary'!A48)-9)</f>
        <v>#VALUE!</v>
      </c>
      <c r="B48" s="38" t="str">
        <f ca="true">+IF(ISTEXT('Data Summary'!B48),'Data Summary'!B48,"")</f>
        <v/>
      </c>
      <c r="C48" s="354" t="e">
        <f ca="true">+VALUE('Data Summary'!C48)</f>
        <v>#VALUE!</v>
      </c>
      <c r="D48" s="101" t="e">
        <f ca="true">+IF(AND(ISNUMBER(OFFSET('Water Data'!$D$4,0,10*ROW('Water Data'!D42))),'Data Summary'!BS48="Yes"),100-OFFSET('Water Data'!$D$4,0,10*ROW('Water Data'!D42)),NA())</f>
        <v>#N/A</v>
      </c>
      <c r="E48" s="101" t="e">
        <f ca="true">+IF(AND(ISNUMBER(OFFSET('Water Data'!$D$6,0,10*ROW('Water Data'!D42))),'Data Summary'!BT48="Yes"),OFFSET('Water Data'!$D$6,0,10*ROW('Water Data'!D42)),NA())</f>
        <v>#N/A</v>
      </c>
      <c r="F48" s="101" t="e">
        <f ca="true">+IF(AND(ISNUMBER(OFFSET('Water Data'!$D$9,0,10*ROW('Water Data'!D42))),'Data Summary'!BU48="Yes"),OFFSET('Water Data'!$D$9,0,10*ROW('Water Data'!D42)),NA())</f>
        <v>#N/A</v>
      </c>
      <c r="G48" s="101" t="e">
        <f ca="true">+IF(AND(ISNUMBER(OFFSET('Water Data'!$E$4,0,10*ROW('Water Data'!E42))),'Data Summary'!BV48="Yes"),100-OFFSET('Water Data'!$E$4,0,10*ROW('Water Data'!E42)),NA())</f>
        <v>#N/A</v>
      </c>
      <c r="H48" s="101" t="e">
        <f ca="true">+IF(AND(ISNUMBER(OFFSET('Water Data'!$E$6,0,10*ROW('Water Data'!E42))),'Data Summary'!BW48="Yes"),OFFSET('Water Data'!$E$6,0,10*ROW('Water Data'!E42)),NA())</f>
        <v>#N/A</v>
      </c>
      <c r="I48" s="101" t="e">
        <f ca="true">+IF(AND(ISNUMBER(OFFSET('Water Data'!$E$9,0,10*ROW('Water Data'!E42))),'Data Summary'!BX48="Yes"),OFFSET('Water Data'!$E$9,0,10*ROW('Water Data'!E42)),NA())</f>
        <v>#N/A</v>
      </c>
      <c r="J48" s="101" t="e">
        <f ca="true">+IF(AND(ISNUMBER(OFFSET('Water Data'!$F$4,0,10*ROW('Water Data'!F42))),'Data Summary'!BY48="Yes"),100-OFFSET('Water Data'!$F$4,0,10*ROW('Water Data'!F42)),NA())</f>
        <v>#N/A</v>
      </c>
      <c r="K48" s="101" t="e">
        <f ca="true">+IF(AND(ISNUMBER(OFFSET('Water Data'!$F$6,0,10*ROW('Water Data'!F42))),'Data Summary'!BZ48="Yes"),OFFSET('Water Data'!$F$6,0,10*ROW('Water Data'!F42)),NA())</f>
        <v>#N/A</v>
      </c>
      <c r="L48" s="101" t="e">
        <f ca="true">+IF(AND(ISNUMBER(OFFSET('Water Data'!$F$9,0,10*ROW('Water Data'!F42))),'Data Summary'!CA48="Yes"),OFFSET('Water Data'!$F$9,0,10*ROW('Water Data'!F42)),NA())</f>
        <v>#N/A</v>
      </c>
      <c r="M48" s="101" t="e">
        <f ca="true">+IF(AND(ISNUMBER(OFFSET('Water Data'!$G$4,0,10*ROW('Water Data'!G42))),'Data Summary'!CB48="Yes"),100-OFFSET('Water Data'!$G$4,0,10*ROW('Water Data'!G42)),NA())</f>
        <v>#N/A</v>
      </c>
      <c r="N48" s="101" t="e">
        <f ca="true">+IF(AND(ISNUMBER(OFFSET('Water Data'!$G$6,0,10*ROW('Water Data'!G42))),'Data Summary'!CC48="Yes"),OFFSET('Water Data'!$G$6,0,10*ROW('Water Data'!G42)),NA())</f>
        <v>#N/A</v>
      </c>
      <c r="O48" s="101" t="e">
        <f ca="true">+IF(AND(ISNUMBER(OFFSET('Water Data'!$G$9,0,10*ROW('Water Data'!G42))),'Data Summary'!CD48="Yes"),OFFSET('Water Data'!$G$9,0,10*ROW('Water Data'!G42)),NA())</f>
        <v>#N/A</v>
      </c>
      <c r="P48" s="101" t="e">
        <f ca="true">+IF(AND(ISNUMBER(OFFSET('Water Data'!$H$4,0,10*ROW('Water Data'!H42))),'Data Summary'!CE48="Yes"),100-OFFSET('Water Data'!$H$4,0,10*ROW('Water Data'!H42)),NA())</f>
        <v>#N/A</v>
      </c>
      <c r="Q48" s="101" t="e">
        <f ca="true">+IF(AND(ISNUMBER(OFFSET('Water Data'!$H$6,0,10*ROW('Water Data'!H42))),'Data Summary'!CF48="Yes"),OFFSET('Water Data'!$H$6,0,10*ROW('Water Data'!H42)),NA())</f>
        <v>#N/A</v>
      </c>
      <c r="R48" s="101" t="e">
        <f ca="true">+IF(AND(ISNUMBER(OFFSET('Water Data'!$H$9,0,10*ROW('Water Data'!H42))),'Data Summary'!CG48="Yes"),OFFSET('Water Data'!$H$9,0,10*ROW('Water Data'!H42)),NA())</f>
        <v>#N/A</v>
      </c>
      <c r="S48" s="101" t="e">
        <f ca="true">+IF(AND(ISNUMBER(OFFSET('Water Data'!$I$4,0,10*ROW('Water Data'!I42))),'Data Summary'!CH48="Yes"),100-OFFSET('Water Data'!$I$4,0,10*ROW('Water Data'!I42)),NA())</f>
        <v>#N/A</v>
      </c>
      <c r="T48" s="101" t="e">
        <f ca="true">+IF(AND(ISNUMBER(OFFSET('Water Data'!$I$6,0,10*ROW('Water Data'!I42))),'Data Summary'!CI48="Yes"),OFFSET('Water Data'!$I$6,0,10*ROW('Water Data'!I42)),NA())</f>
        <v>#N/A</v>
      </c>
      <c r="U48" s="101" t="e">
        <f ca="true">+IF(AND(ISNUMBER(OFFSET('Water Data'!$I$9,0,10*ROW('Water Data'!I42))),'Data Summary'!CJ48="Yes"),OFFSET('Water Data'!$I$9,0,10*ROW('Water Data'!I42)),NA())</f>
        <v>#N/A</v>
      </c>
      <c r="V48" s="102" t="e">
        <f ca="true">+IF(AND(ISNUMBER(OFFSET('Sanitation Data'!$D$4,0,10*ROW('Sanitation Data'!D42))),'Data Summary'!CK48="Yes"),100-OFFSET('Sanitation Data'!$D$4,0,10*ROW('Sanitation Data'!D42)),NA())</f>
        <v>#N/A</v>
      </c>
      <c r="W48" s="102" t="e">
        <f ca="true">+IF(AND(ISNUMBER(OFFSET('Sanitation Data'!$D$6,0,10*ROW('Sanitation Data'!D42))),'Data Summary'!CL48="Yes"),OFFSET('Sanitation Data'!$D$6,0,10*ROW('Sanitation Data'!D42)),NA())</f>
        <v>#N/A</v>
      </c>
      <c r="X48" s="102" t="e">
        <f ca="true">+IF(AND(ISNUMBER(OFFSET('Sanitation Data'!$D$10,0,10*ROW('Sanitation Data'!D42))),'Data Summary'!CM48="Yes"),OFFSET('Sanitation Data'!$D$10,0,10*ROW('Sanitation Data'!D42)),NA())</f>
        <v>#N/A</v>
      </c>
      <c r="Y48" s="102" t="e">
        <f ca="true">+IF(AND(ISNUMBER(OFFSET('Sanitation Data'!$D$11,0,10*ROW('Sanitation Data'!D42))),'Data Summary'!CN48="Yes"),OFFSET('Sanitation Data'!$D$11,0,10*ROW('Sanitation Data'!D42)),NA())</f>
        <v>#N/A</v>
      </c>
      <c r="Z48" s="102" t="e">
        <f ca="true">+IF(AND(ISNUMBER(OFFSET('Sanitation Data'!$D$12,0,10*ROW('Sanitation Data'!D42))),'Data Summary'!CO48="Yes"),OFFSET('Sanitation Data'!$D$12,0,10*ROW('Sanitation Data'!D42)),NA())</f>
        <v>#N/A</v>
      </c>
      <c r="AA48" s="102" t="e">
        <f ca="true">+IF(AND(ISNUMBER(OFFSET('Sanitation Data'!$E$4,0,10*ROW('Sanitation Data'!E42))),'Data Summary'!CP48="Yes"),100-OFFSET('Sanitation Data'!$E$4,0,10*ROW('Sanitation Data'!E42)),NA())</f>
        <v>#N/A</v>
      </c>
      <c r="AB48" s="102" t="e">
        <f ca="true">+IF(AND(ISNUMBER(OFFSET('Sanitation Data'!$E$6,0,10*ROW('Sanitation Data'!E42))),'Data Summary'!CQ48="Yes"),OFFSET('Sanitation Data'!$E$6,0,10*ROW('Sanitation Data'!E42)),NA())</f>
        <v>#N/A</v>
      </c>
      <c r="AC48" s="102" t="e">
        <f ca="true">+IF(AND(ISNUMBER(OFFSET('Sanitation Data'!$E$10,0,10*ROW('Sanitation Data'!E42))),'Data Summary'!CR48="Yes"),OFFSET('Sanitation Data'!$E$10,0,10*ROW('Sanitation Data'!E42)),NA())</f>
        <v>#N/A</v>
      </c>
      <c r="AD48" s="102" t="e">
        <f ca="true">+IF(AND(ISNUMBER(OFFSET('Sanitation Data'!$E$11,0,10*ROW('Sanitation Data'!E42))),'Data Summary'!CS48="Yes"),OFFSET('Sanitation Data'!$E$11,0,10*ROW('Sanitation Data'!E42)),NA())</f>
        <v>#N/A</v>
      </c>
      <c r="AE48" s="102" t="e">
        <f ca="true">+IF(AND(ISNUMBER(OFFSET('Sanitation Data'!$E$12,0,10*ROW('Sanitation Data'!E42))),'Data Summary'!CT48="Yes"),OFFSET('Sanitation Data'!$E$12,0,10*ROW('Sanitation Data'!E42)),NA())</f>
        <v>#N/A</v>
      </c>
      <c r="AF48" s="102" t="e">
        <f ca="true">+IF(AND(ISNUMBER(OFFSET('Sanitation Data'!$F$4,0,10*ROW('Sanitation Data'!F42))),'Data Summary'!CU48="Yes"),100-OFFSET('Sanitation Data'!$F$4,0,10*ROW('Sanitation Data'!F42)),NA())</f>
        <v>#N/A</v>
      </c>
      <c r="AG48" s="102" t="e">
        <f ca="true">+IF(AND(ISNUMBER(OFFSET('Sanitation Data'!$F$6,0,10*ROW('Sanitation Data'!F42))),'Data Summary'!CV48="Yes"),OFFSET('Sanitation Data'!$F$6,0,10*ROW('Sanitation Data'!F42)),NA())</f>
        <v>#N/A</v>
      </c>
      <c r="AH48" s="102" t="e">
        <f ca="true">+IF(AND(ISNUMBER(OFFSET('Sanitation Data'!$F$10,0,10*ROW('Sanitation Data'!F42))),'Data Summary'!CW48="Yes"),OFFSET('Sanitation Data'!$F$10,0,10*ROW('Sanitation Data'!F42)),NA())</f>
        <v>#N/A</v>
      </c>
      <c r="AI48" s="102" t="e">
        <f ca="true">+IF(AND(ISNUMBER(OFFSET('Sanitation Data'!$F$11,0,10*ROW('Sanitation Data'!F42))),'Data Summary'!CX48="Yes"),OFFSET('Sanitation Data'!$F$11,0,10*ROW('Sanitation Data'!F42)),NA())</f>
        <v>#N/A</v>
      </c>
      <c r="AJ48" s="102" t="e">
        <f ca="true">+IF(AND(ISNUMBER(OFFSET('Sanitation Data'!$F$12,0,10*ROW('Sanitation Data'!F42))),'Data Summary'!CY48="Yes"),OFFSET('Sanitation Data'!$F$12,0,10*ROW('Sanitation Data'!F42)),NA())</f>
        <v>#N/A</v>
      </c>
      <c r="AK48" s="102" t="e">
        <f ca="true">+IF(AND(ISNUMBER(OFFSET('Sanitation Data'!$G$4,0,10*ROW('Sanitation Data'!G42))),'Data Summary'!CZ48="Yes"),100-OFFSET('Sanitation Data'!$G$4,0,10*ROW('Sanitation Data'!G42)),NA())</f>
        <v>#N/A</v>
      </c>
      <c r="AL48" s="102" t="e">
        <f ca="true">+IF(AND(ISNUMBER(OFFSET('Sanitation Data'!$G$6,0,10*ROW('Sanitation Data'!G42))),'Data Summary'!DA48="Yes"),OFFSET('Sanitation Data'!$G$6,0,10*ROW('Sanitation Data'!G42)),NA())</f>
        <v>#N/A</v>
      </c>
      <c r="AM48" s="102" t="e">
        <f ca="true">+IF(AND(ISNUMBER(OFFSET('Sanitation Data'!$G$10,0,10*ROW('Sanitation Data'!G42))),'Data Summary'!DB48="Yes"),OFFSET('Sanitation Data'!$G$10,0,10*ROW('Sanitation Data'!G42)),NA())</f>
        <v>#N/A</v>
      </c>
      <c r="AN48" s="102" t="e">
        <f ca="true">+IF(AND(ISNUMBER(OFFSET('Sanitation Data'!$G$11,0,10*ROW('Sanitation Data'!G42))),'Data Summary'!DC48="Yes"),OFFSET('Sanitation Data'!$G$11,0,10*ROW('Sanitation Data'!G42)),NA())</f>
        <v>#N/A</v>
      </c>
      <c r="AO48" s="102" t="e">
        <f ca="true">+IF(AND(ISNUMBER(OFFSET('Sanitation Data'!$G$12,0,10*ROW('Sanitation Data'!G42))),'Data Summary'!DD48="Yes"),OFFSET('Sanitation Data'!$G$12,0,10*ROW('Sanitation Data'!G42)),NA())</f>
        <v>#N/A</v>
      </c>
      <c r="AP48" s="102" t="e">
        <f ca="true">+IF(AND(ISNUMBER(OFFSET('Sanitation Data'!$H$4,0,10*ROW('Sanitation Data'!H42))),'Data Summary'!DE48="Yes"),100-OFFSET('Sanitation Data'!$H$4,0,10*ROW('Sanitation Data'!H42)),NA())</f>
        <v>#N/A</v>
      </c>
      <c r="AQ48" s="102" t="e">
        <f ca="true">+IF(AND(ISNUMBER(OFFSET('Sanitation Data'!$H$6,0,10*ROW('Sanitation Data'!H42))),'Data Summary'!DF48="Yes"),OFFSET('Sanitation Data'!$H$6,0,10*ROW('Sanitation Data'!H42)),NA())</f>
        <v>#N/A</v>
      </c>
      <c r="AR48" s="102" t="e">
        <f ca="true">+IF(AND(ISNUMBER(OFFSET('Sanitation Data'!$H$10,0,10*ROW('Sanitation Data'!H42))),'Data Summary'!DG48="Yes"),OFFSET('Sanitation Data'!$H$10,0,10*ROW('Sanitation Data'!H42)),NA())</f>
        <v>#N/A</v>
      </c>
      <c r="AS48" s="102" t="e">
        <f ca="true">+IF(AND(ISNUMBER(OFFSET('Sanitation Data'!$H$11,0,10*ROW('Sanitation Data'!H42))),'Data Summary'!DH48="Yes"),OFFSET('Sanitation Data'!$H$11,0,10*ROW('Sanitation Data'!H42)),NA())</f>
        <v>#N/A</v>
      </c>
      <c r="AT48" s="102" t="e">
        <f ca="true">+IF(AND(ISNUMBER(OFFSET('Sanitation Data'!$H$12,0,10*ROW('Sanitation Data'!H42))),'Data Summary'!DI48="Yes"),OFFSET('Sanitation Data'!$H$12,0,10*ROW('Sanitation Data'!H42)),NA())</f>
        <v>#N/A</v>
      </c>
      <c r="AU48" s="102" t="e">
        <f ca="true">+IF(AND(ISNUMBER(OFFSET('Sanitation Data'!$I$4,0,10*ROW('Sanitation Data'!I42))),'Data Summary'!DJ48="Yes"),100-OFFSET('Sanitation Data'!$I$4,0,10*ROW('Sanitation Data'!I42)),NA())</f>
        <v>#N/A</v>
      </c>
      <c r="AV48" s="102" t="e">
        <f ca="true">+IF(AND(ISNUMBER(OFFSET('Sanitation Data'!$I$6,0,10*ROW('Sanitation Data'!I42))),'Data Summary'!DK48="Yes"),OFFSET('Sanitation Data'!$I$6,0,10*ROW('Sanitation Data'!I42)),NA())</f>
        <v>#N/A</v>
      </c>
      <c r="AW48" s="102" t="e">
        <f ca="true">+IF(AND(ISNUMBER(OFFSET('Sanitation Data'!$I$10,0,10*ROW('Sanitation Data'!I42))),'Data Summary'!DL48="Yes"),OFFSET('Sanitation Data'!$I$10,0,10*ROW('Sanitation Data'!I42)),NA())</f>
        <v>#N/A</v>
      </c>
      <c r="AX48" s="102" t="e">
        <f ca="true">+IF(AND(ISNUMBER(OFFSET('Sanitation Data'!$I$11,0,10*ROW('Sanitation Data'!I42))),'Data Summary'!DM48="Yes"),OFFSET('Sanitation Data'!$I$11,0,10*ROW('Sanitation Data'!I42)),NA())</f>
        <v>#N/A</v>
      </c>
      <c r="AY48" s="102" t="e">
        <f ca="true">+IF(AND(ISNUMBER(OFFSET('Sanitation Data'!$I$12,0,10*ROW('Sanitation Data'!I42))),'Data Summary'!DN48="Yes"),OFFSET('Sanitation Data'!$I$12,0,10*ROW('Sanitation Data'!I42)),NA())</f>
        <v>#N/A</v>
      </c>
      <c r="AZ48" s="103" t="e">
        <f ca="true">+IF(AND(ISNUMBER(OFFSET('Hygiene Data'!$D$5,0,10*ROW('Hygiene Data'!D42))),'Data Summary'!DO48="Yes"),OFFSET('Hygiene Data'!$D$5,0,10*ROW('Hygiene Data'!D42)),NA())</f>
        <v>#N/A</v>
      </c>
      <c r="BA48" s="103" t="e">
        <f ca="true">+IF(AND(ISNUMBER(OFFSET('Hygiene Data'!$D$7,0,10*ROW('Hygiene Data'!D42))),'Data Summary'!DP48="Yes"),OFFSET('Hygiene Data'!$D$7,0,10*ROW('Hygiene Data'!D42)),NA())</f>
        <v>#N/A</v>
      </c>
      <c r="BB48" s="103" t="e">
        <f ca="true">+IF(AND(ISNUMBER(OFFSET('Hygiene Data'!$D$9,0,10*ROW('Hygiene Data'!D42))),'Data Summary'!DQ48="Yes"),OFFSET('Hygiene Data'!$D$9,0,10*ROW('Hygiene Data'!D42)),NA())</f>
        <v>#N/A</v>
      </c>
      <c r="BC48" s="103" t="e">
        <f ca="true">+IF(AND(ISNUMBER(OFFSET('Hygiene Data'!$E$5,0,10*ROW('Hygiene Data'!E42))),'Data Summary'!DR48="Yes"),OFFSET('Hygiene Data'!$E$5,0,10*ROW('Hygiene Data'!E42)),NA())</f>
        <v>#N/A</v>
      </c>
      <c r="BD48" s="103" t="e">
        <f ca="true">+IF(AND(ISNUMBER(OFFSET('Hygiene Data'!$E$7,0,10*ROW('Hygiene Data'!E42))),'Data Summary'!DS48="Yes"),OFFSET('Hygiene Data'!$E$7,0,10*ROW('Hygiene Data'!E42)),NA())</f>
        <v>#N/A</v>
      </c>
      <c r="BE48" s="103" t="e">
        <f ca="true">+IF(AND(ISNUMBER(OFFSET('Hygiene Data'!$E$9,0,10*ROW('Hygiene Data'!E42))),'Data Summary'!DT48="Yes"),OFFSET('Hygiene Data'!$E$9,0,10*ROW('Hygiene Data'!E42)),NA())</f>
        <v>#N/A</v>
      </c>
      <c r="BF48" s="103" t="e">
        <f ca="true">+IF(AND(ISNUMBER(OFFSET('Hygiene Data'!$F$5,0,10*ROW('Hygiene Data'!F42))),'Data Summary'!DU48="Yes"),OFFSET('Hygiene Data'!$F$5,0,10*ROW('Hygiene Data'!F42)),NA())</f>
        <v>#N/A</v>
      </c>
      <c r="BG48" s="103" t="e">
        <f ca="true">+IF(AND(ISNUMBER(OFFSET('Hygiene Data'!$F$7,0,10*ROW('Hygiene Data'!F42))),'Data Summary'!DV48="Yes"),OFFSET('Hygiene Data'!$F$7,0,10*ROW('Hygiene Data'!F42)),NA())</f>
        <v>#N/A</v>
      </c>
      <c r="BH48" s="103" t="e">
        <f ca="true">+IF(AND(ISNUMBER(OFFSET('Hygiene Data'!$F$9,0,10*ROW('Hygiene Data'!F42))),'Data Summary'!DW48="Yes"),OFFSET('Hygiene Data'!$F$9,0,10*ROW('Hygiene Data'!F42)),NA())</f>
        <v>#N/A</v>
      </c>
      <c r="BI48" s="103" t="e">
        <f ca="true">+IF(AND(ISNUMBER(OFFSET('Hygiene Data'!$G$5,0,10*ROW('Hygiene Data'!G42))),'Data Summary'!DX48="Yes"),OFFSET('Hygiene Data'!$G$5,0,10*ROW('Hygiene Data'!G42)),NA())</f>
        <v>#N/A</v>
      </c>
      <c r="BJ48" s="103" t="e">
        <f ca="true">+IF(AND(ISNUMBER(OFFSET('Hygiene Data'!$G$7,0,10*ROW('Hygiene Data'!G42))),'Data Summary'!DY48="Yes"),OFFSET('Hygiene Data'!$G$7,0,10*ROW('Hygiene Data'!G42)),NA())</f>
        <v>#N/A</v>
      </c>
      <c r="BK48" s="103" t="e">
        <f ca="true">+IF(AND(ISNUMBER(OFFSET('Hygiene Data'!$G$9,0,10*ROW('Hygiene Data'!G42))),'Data Summary'!DZ48="Yes"),OFFSET('Hygiene Data'!$G$9,0,10*ROW('Hygiene Data'!G42)),NA())</f>
        <v>#N/A</v>
      </c>
      <c r="BL48" s="103" t="e">
        <f ca="true">+IF(AND(ISNUMBER(OFFSET('Hygiene Data'!$H$5,0,10*ROW('Hygiene Data'!H42))),'Data Summary'!EA48="Yes"),OFFSET('Hygiene Data'!$H$5,0,10*ROW('Hygiene Data'!H42)),NA())</f>
        <v>#N/A</v>
      </c>
      <c r="BM48" s="103" t="e">
        <f ca="true">+IF(AND(ISNUMBER(OFFSET('Hygiene Data'!$H$7,0,10*ROW('Hygiene Data'!H42))),'Data Summary'!EB48="Yes"),OFFSET('Hygiene Data'!$H$7,0,10*ROW('Hygiene Data'!H42)),NA())</f>
        <v>#N/A</v>
      </c>
      <c r="BN48" s="103" t="e">
        <f ca="true">+IF(AND(ISNUMBER(OFFSET('Hygiene Data'!$H$9,0,10*ROW('Hygiene Data'!H42))),'Data Summary'!EC48="Yes"),OFFSET('Hygiene Data'!$H$9,0,10*ROW('Hygiene Data'!H42)),NA())</f>
        <v>#N/A</v>
      </c>
      <c r="BO48" s="103" t="e">
        <f ca="true">+IF(AND(ISNUMBER(OFFSET('Hygiene Data'!$I$5,0,10*ROW('Hygiene Data'!I42))),'Data Summary'!ED48="Yes"),OFFSET('Hygiene Data'!$I$5,0,10*ROW('Hygiene Data'!I42)),NA())</f>
        <v>#N/A</v>
      </c>
      <c r="BP48" s="103" t="e">
        <f ca="true">+IF(AND(ISNUMBER(OFFSET('Hygiene Data'!$I$7,0,10*ROW('Hygiene Data'!I42))),'Data Summary'!EE48="Yes"),OFFSET('Hygiene Data'!$I$7,0,10*ROW('Hygiene Data'!I42)),NA())</f>
        <v>#N/A</v>
      </c>
      <c r="BQ48" s="103" t="e">
        <f ca="true">+IF(AND(ISNUMBER(OFFSET('Hygiene Data'!$I$9,0,10*ROW('Hygiene Data'!I42))),'Data Summary'!EF48="Yes"),OFFSET('Hygiene Data'!$I$9,0,10*ROW('Hygiene Data'!I42)),NA())</f>
        <v>#N/A</v>
      </c>
    </row>
    <row xmlns:x14ac="http://schemas.microsoft.com/office/spreadsheetml/2009/9/ac" r="49" x14ac:dyDescent="0.2">
      <c r="A49" s="355" t="e">
        <f ca="true">+RIGHT('Data Summary'!A49,LEN('Data Summary'!A49)-9)</f>
        <v>#VALUE!</v>
      </c>
      <c r="B49" s="38" t="str">
        <f ca="true">+IF(ISTEXT('Data Summary'!B49),'Data Summary'!B49,"")</f>
        <v/>
      </c>
      <c r="C49" s="354" t="e">
        <f ca="true">+VALUE('Data Summary'!C49)</f>
        <v>#VALUE!</v>
      </c>
      <c r="D49" s="101" t="e">
        <f ca="true">+IF(AND(ISNUMBER(OFFSET('Water Data'!$D$4,0,10*ROW('Water Data'!D43))),'Data Summary'!BS49="Yes"),100-OFFSET('Water Data'!$D$4,0,10*ROW('Water Data'!D43)),NA())</f>
        <v>#N/A</v>
      </c>
      <c r="E49" s="101" t="e">
        <f ca="true">+IF(AND(ISNUMBER(OFFSET('Water Data'!$D$6,0,10*ROW('Water Data'!D43))),'Data Summary'!BT49="Yes"),OFFSET('Water Data'!$D$6,0,10*ROW('Water Data'!D43)),NA())</f>
        <v>#N/A</v>
      </c>
      <c r="F49" s="101" t="e">
        <f ca="true">+IF(AND(ISNUMBER(OFFSET('Water Data'!$D$9,0,10*ROW('Water Data'!D43))),'Data Summary'!BU49="Yes"),OFFSET('Water Data'!$D$9,0,10*ROW('Water Data'!D43)),NA())</f>
        <v>#N/A</v>
      </c>
      <c r="G49" s="101" t="e">
        <f ca="true">+IF(AND(ISNUMBER(OFFSET('Water Data'!$E$4,0,10*ROW('Water Data'!E43))),'Data Summary'!BV49="Yes"),100-OFFSET('Water Data'!$E$4,0,10*ROW('Water Data'!E43)),NA())</f>
        <v>#N/A</v>
      </c>
      <c r="H49" s="101" t="e">
        <f ca="true">+IF(AND(ISNUMBER(OFFSET('Water Data'!$E$6,0,10*ROW('Water Data'!E43))),'Data Summary'!BW49="Yes"),OFFSET('Water Data'!$E$6,0,10*ROW('Water Data'!E43)),NA())</f>
        <v>#N/A</v>
      </c>
      <c r="I49" s="101" t="e">
        <f ca="true">+IF(AND(ISNUMBER(OFFSET('Water Data'!$E$9,0,10*ROW('Water Data'!E43))),'Data Summary'!BX49="Yes"),OFFSET('Water Data'!$E$9,0,10*ROW('Water Data'!E43)),NA())</f>
        <v>#N/A</v>
      </c>
      <c r="J49" s="101" t="e">
        <f ca="true">+IF(AND(ISNUMBER(OFFSET('Water Data'!$F$4,0,10*ROW('Water Data'!F43))),'Data Summary'!BY49="Yes"),100-OFFSET('Water Data'!$F$4,0,10*ROW('Water Data'!F43)),NA())</f>
        <v>#N/A</v>
      </c>
      <c r="K49" s="101" t="e">
        <f ca="true">+IF(AND(ISNUMBER(OFFSET('Water Data'!$F$6,0,10*ROW('Water Data'!F43))),'Data Summary'!BZ49="Yes"),OFFSET('Water Data'!$F$6,0,10*ROW('Water Data'!F43)),NA())</f>
        <v>#N/A</v>
      </c>
      <c r="L49" s="101" t="e">
        <f ca="true">+IF(AND(ISNUMBER(OFFSET('Water Data'!$F$9,0,10*ROW('Water Data'!F43))),'Data Summary'!CA49="Yes"),OFFSET('Water Data'!$F$9,0,10*ROW('Water Data'!F43)),NA())</f>
        <v>#N/A</v>
      </c>
      <c r="M49" s="101" t="e">
        <f ca="true">+IF(AND(ISNUMBER(OFFSET('Water Data'!$G$4,0,10*ROW('Water Data'!G43))),'Data Summary'!CB49="Yes"),100-OFFSET('Water Data'!$G$4,0,10*ROW('Water Data'!G43)),NA())</f>
        <v>#N/A</v>
      </c>
      <c r="N49" s="101" t="e">
        <f ca="true">+IF(AND(ISNUMBER(OFFSET('Water Data'!$G$6,0,10*ROW('Water Data'!G43))),'Data Summary'!CC49="Yes"),OFFSET('Water Data'!$G$6,0,10*ROW('Water Data'!G43)),NA())</f>
        <v>#N/A</v>
      </c>
      <c r="O49" s="101" t="e">
        <f ca="true">+IF(AND(ISNUMBER(OFFSET('Water Data'!$G$9,0,10*ROW('Water Data'!G43))),'Data Summary'!CD49="Yes"),OFFSET('Water Data'!$G$9,0,10*ROW('Water Data'!G43)),NA())</f>
        <v>#N/A</v>
      </c>
      <c r="P49" s="101" t="e">
        <f ca="true">+IF(AND(ISNUMBER(OFFSET('Water Data'!$H$4,0,10*ROW('Water Data'!H43))),'Data Summary'!CE49="Yes"),100-OFFSET('Water Data'!$H$4,0,10*ROW('Water Data'!H43)),NA())</f>
        <v>#N/A</v>
      </c>
      <c r="Q49" s="101" t="e">
        <f ca="true">+IF(AND(ISNUMBER(OFFSET('Water Data'!$H$6,0,10*ROW('Water Data'!H43))),'Data Summary'!CF49="Yes"),OFFSET('Water Data'!$H$6,0,10*ROW('Water Data'!H43)),NA())</f>
        <v>#N/A</v>
      </c>
      <c r="R49" s="101" t="e">
        <f ca="true">+IF(AND(ISNUMBER(OFFSET('Water Data'!$H$9,0,10*ROW('Water Data'!H43))),'Data Summary'!CG49="Yes"),OFFSET('Water Data'!$H$9,0,10*ROW('Water Data'!H43)),NA())</f>
        <v>#N/A</v>
      </c>
      <c r="S49" s="101" t="e">
        <f ca="true">+IF(AND(ISNUMBER(OFFSET('Water Data'!$I$4,0,10*ROW('Water Data'!I43))),'Data Summary'!CH49="Yes"),100-OFFSET('Water Data'!$I$4,0,10*ROW('Water Data'!I43)),NA())</f>
        <v>#N/A</v>
      </c>
      <c r="T49" s="101" t="e">
        <f ca="true">+IF(AND(ISNUMBER(OFFSET('Water Data'!$I$6,0,10*ROW('Water Data'!I43))),'Data Summary'!CI49="Yes"),OFFSET('Water Data'!$I$6,0,10*ROW('Water Data'!I43)),NA())</f>
        <v>#N/A</v>
      </c>
      <c r="U49" s="101" t="e">
        <f ca="true">+IF(AND(ISNUMBER(OFFSET('Water Data'!$I$9,0,10*ROW('Water Data'!I43))),'Data Summary'!CJ49="Yes"),OFFSET('Water Data'!$I$9,0,10*ROW('Water Data'!I43)),NA())</f>
        <v>#N/A</v>
      </c>
      <c r="V49" s="102" t="e">
        <f ca="true">+IF(AND(ISNUMBER(OFFSET('Sanitation Data'!$D$4,0,10*ROW('Sanitation Data'!D43))),'Data Summary'!CK49="Yes"),100-OFFSET('Sanitation Data'!$D$4,0,10*ROW('Sanitation Data'!D43)),NA())</f>
        <v>#N/A</v>
      </c>
      <c r="W49" s="102" t="e">
        <f ca="true">+IF(AND(ISNUMBER(OFFSET('Sanitation Data'!$D$6,0,10*ROW('Sanitation Data'!D43))),'Data Summary'!CL49="Yes"),OFFSET('Sanitation Data'!$D$6,0,10*ROW('Sanitation Data'!D43)),NA())</f>
        <v>#N/A</v>
      </c>
      <c r="X49" s="102" t="e">
        <f ca="true">+IF(AND(ISNUMBER(OFFSET('Sanitation Data'!$D$10,0,10*ROW('Sanitation Data'!D43))),'Data Summary'!CM49="Yes"),OFFSET('Sanitation Data'!$D$10,0,10*ROW('Sanitation Data'!D43)),NA())</f>
        <v>#N/A</v>
      </c>
      <c r="Y49" s="102" t="e">
        <f ca="true">+IF(AND(ISNUMBER(OFFSET('Sanitation Data'!$D$11,0,10*ROW('Sanitation Data'!D43))),'Data Summary'!CN49="Yes"),OFFSET('Sanitation Data'!$D$11,0,10*ROW('Sanitation Data'!D43)),NA())</f>
        <v>#N/A</v>
      </c>
      <c r="Z49" s="102" t="e">
        <f ca="true">+IF(AND(ISNUMBER(OFFSET('Sanitation Data'!$D$12,0,10*ROW('Sanitation Data'!D43))),'Data Summary'!CO49="Yes"),OFFSET('Sanitation Data'!$D$12,0,10*ROW('Sanitation Data'!D43)),NA())</f>
        <v>#N/A</v>
      </c>
      <c r="AA49" s="102" t="e">
        <f ca="true">+IF(AND(ISNUMBER(OFFSET('Sanitation Data'!$E$4,0,10*ROW('Sanitation Data'!E43))),'Data Summary'!CP49="Yes"),100-OFFSET('Sanitation Data'!$E$4,0,10*ROW('Sanitation Data'!E43)),NA())</f>
        <v>#N/A</v>
      </c>
      <c r="AB49" s="102" t="e">
        <f ca="true">+IF(AND(ISNUMBER(OFFSET('Sanitation Data'!$E$6,0,10*ROW('Sanitation Data'!E43))),'Data Summary'!CQ49="Yes"),OFFSET('Sanitation Data'!$E$6,0,10*ROW('Sanitation Data'!E43)),NA())</f>
        <v>#N/A</v>
      </c>
      <c r="AC49" s="102" t="e">
        <f ca="true">+IF(AND(ISNUMBER(OFFSET('Sanitation Data'!$E$10,0,10*ROW('Sanitation Data'!E43))),'Data Summary'!CR49="Yes"),OFFSET('Sanitation Data'!$E$10,0,10*ROW('Sanitation Data'!E43)),NA())</f>
        <v>#N/A</v>
      </c>
      <c r="AD49" s="102" t="e">
        <f ca="true">+IF(AND(ISNUMBER(OFFSET('Sanitation Data'!$E$11,0,10*ROW('Sanitation Data'!E43))),'Data Summary'!CS49="Yes"),OFFSET('Sanitation Data'!$E$11,0,10*ROW('Sanitation Data'!E43)),NA())</f>
        <v>#N/A</v>
      </c>
      <c r="AE49" s="102" t="e">
        <f ca="true">+IF(AND(ISNUMBER(OFFSET('Sanitation Data'!$E$12,0,10*ROW('Sanitation Data'!E43))),'Data Summary'!CT49="Yes"),OFFSET('Sanitation Data'!$E$12,0,10*ROW('Sanitation Data'!E43)),NA())</f>
        <v>#N/A</v>
      </c>
      <c r="AF49" s="102" t="e">
        <f ca="true">+IF(AND(ISNUMBER(OFFSET('Sanitation Data'!$F$4,0,10*ROW('Sanitation Data'!F43))),'Data Summary'!CU49="Yes"),100-OFFSET('Sanitation Data'!$F$4,0,10*ROW('Sanitation Data'!F43)),NA())</f>
        <v>#N/A</v>
      </c>
      <c r="AG49" s="102" t="e">
        <f ca="true">+IF(AND(ISNUMBER(OFFSET('Sanitation Data'!$F$6,0,10*ROW('Sanitation Data'!F43))),'Data Summary'!CV49="Yes"),OFFSET('Sanitation Data'!$F$6,0,10*ROW('Sanitation Data'!F43)),NA())</f>
        <v>#N/A</v>
      </c>
      <c r="AH49" s="102" t="e">
        <f ca="true">+IF(AND(ISNUMBER(OFFSET('Sanitation Data'!$F$10,0,10*ROW('Sanitation Data'!F43))),'Data Summary'!CW49="Yes"),OFFSET('Sanitation Data'!$F$10,0,10*ROW('Sanitation Data'!F43)),NA())</f>
        <v>#N/A</v>
      </c>
      <c r="AI49" s="102" t="e">
        <f ca="true">+IF(AND(ISNUMBER(OFFSET('Sanitation Data'!$F$11,0,10*ROW('Sanitation Data'!F43))),'Data Summary'!CX49="Yes"),OFFSET('Sanitation Data'!$F$11,0,10*ROW('Sanitation Data'!F43)),NA())</f>
        <v>#N/A</v>
      </c>
      <c r="AJ49" s="102" t="e">
        <f ca="true">+IF(AND(ISNUMBER(OFFSET('Sanitation Data'!$F$12,0,10*ROW('Sanitation Data'!F43))),'Data Summary'!CY49="Yes"),OFFSET('Sanitation Data'!$F$12,0,10*ROW('Sanitation Data'!F43)),NA())</f>
        <v>#N/A</v>
      </c>
      <c r="AK49" s="102" t="e">
        <f ca="true">+IF(AND(ISNUMBER(OFFSET('Sanitation Data'!$G$4,0,10*ROW('Sanitation Data'!G43))),'Data Summary'!CZ49="Yes"),100-OFFSET('Sanitation Data'!$G$4,0,10*ROW('Sanitation Data'!G43)),NA())</f>
        <v>#N/A</v>
      </c>
      <c r="AL49" s="102" t="e">
        <f ca="true">+IF(AND(ISNUMBER(OFFSET('Sanitation Data'!$G$6,0,10*ROW('Sanitation Data'!G43))),'Data Summary'!DA49="Yes"),OFFSET('Sanitation Data'!$G$6,0,10*ROW('Sanitation Data'!G43)),NA())</f>
        <v>#N/A</v>
      </c>
      <c r="AM49" s="102" t="e">
        <f ca="true">+IF(AND(ISNUMBER(OFFSET('Sanitation Data'!$G$10,0,10*ROW('Sanitation Data'!G43))),'Data Summary'!DB49="Yes"),OFFSET('Sanitation Data'!$G$10,0,10*ROW('Sanitation Data'!G43)),NA())</f>
        <v>#N/A</v>
      </c>
      <c r="AN49" s="102" t="e">
        <f ca="true">+IF(AND(ISNUMBER(OFFSET('Sanitation Data'!$G$11,0,10*ROW('Sanitation Data'!G43))),'Data Summary'!DC49="Yes"),OFFSET('Sanitation Data'!$G$11,0,10*ROW('Sanitation Data'!G43)),NA())</f>
        <v>#N/A</v>
      </c>
      <c r="AO49" s="102" t="e">
        <f ca="true">+IF(AND(ISNUMBER(OFFSET('Sanitation Data'!$G$12,0,10*ROW('Sanitation Data'!G43))),'Data Summary'!DD49="Yes"),OFFSET('Sanitation Data'!$G$12,0,10*ROW('Sanitation Data'!G43)),NA())</f>
        <v>#N/A</v>
      </c>
      <c r="AP49" s="102" t="e">
        <f ca="true">+IF(AND(ISNUMBER(OFFSET('Sanitation Data'!$H$4,0,10*ROW('Sanitation Data'!H43))),'Data Summary'!DE49="Yes"),100-OFFSET('Sanitation Data'!$H$4,0,10*ROW('Sanitation Data'!H43)),NA())</f>
        <v>#N/A</v>
      </c>
      <c r="AQ49" s="102" t="e">
        <f ca="true">+IF(AND(ISNUMBER(OFFSET('Sanitation Data'!$H$6,0,10*ROW('Sanitation Data'!H43))),'Data Summary'!DF49="Yes"),OFFSET('Sanitation Data'!$H$6,0,10*ROW('Sanitation Data'!H43)),NA())</f>
        <v>#N/A</v>
      </c>
      <c r="AR49" s="102" t="e">
        <f ca="true">+IF(AND(ISNUMBER(OFFSET('Sanitation Data'!$H$10,0,10*ROW('Sanitation Data'!H43))),'Data Summary'!DG49="Yes"),OFFSET('Sanitation Data'!$H$10,0,10*ROW('Sanitation Data'!H43)),NA())</f>
        <v>#N/A</v>
      </c>
      <c r="AS49" s="102" t="e">
        <f ca="true">+IF(AND(ISNUMBER(OFFSET('Sanitation Data'!$H$11,0,10*ROW('Sanitation Data'!H43))),'Data Summary'!DH49="Yes"),OFFSET('Sanitation Data'!$H$11,0,10*ROW('Sanitation Data'!H43)),NA())</f>
        <v>#N/A</v>
      </c>
      <c r="AT49" s="102" t="e">
        <f ca="true">+IF(AND(ISNUMBER(OFFSET('Sanitation Data'!$H$12,0,10*ROW('Sanitation Data'!H43))),'Data Summary'!DI49="Yes"),OFFSET('Sanitation Data'!$H$12,0,10*ROW('Sanitation Data'!H43)),NA())</f>
        <v>#N/A</v>
      </c>
      <c r="AU49" s="102" t="e">
        <f ca="true">+IF(AND(ISNUMBER(OFFSET('Sanitation Data'!$I$4,0,10*ROW('Sanitation Data'!I43))),'Data Summary'!DJ49="Yes"),100-OFFSET('Sanitation Data'!$I$4,0,10*ROW('Sanitation Data'!I43)),NA())</f>
        <v>#N/A</v>
      </c>
      <c r="AV49" s="102" t="e">
        <f ca="true">+IF(AND(ISNUMBER(OFFSET('Sanitation Data'!$I$6,0,10*ROW('Sanitation Data'!I43))),'Data Summary'!DK49="Yes"),OFFSET('Sanitation Data'!$I$6,0,10*ROW('Sanitation Data'!I43)),NA())</f>
        <v>#N/A</v>
      </c>
      <c r="AW49" s="102" t="e">
        <f ca="true">+IF(AND(ISNUMBER(OFFSET('Sanitation Data'!$I$10,0,10*ROW('Sanitation Data'!I43))),'Data Summary'!DL49="Yes"),OFFSET('Sanitation Data'!$I$10,0,10*ROW('Sanitation Data'!I43)),NA())</f>
        <v>#N/A</v>
      </c>
      <c r="AX49" s="102" t="e">
        <f ca="true">+IF(AND(ISNUMBER(OFFSET('Sanitation Data'!$I$11,0,10*ROW('Sanitation Data'!I43))),'Data Summary'!DM49="Yes"),OFFSET('Sanitation Data'!$I$11,0,10*ROW('Sanitation Data'!I43)),NA())</f>
        <v>#N/A</v>
      </c>
      <c r="AY49" s="102" t="e">
        <f ca="true">+IF(AND(ISNUMBER(OFFSET('Sanitation Data'!$I$12,0,10*ROW('Sanitation Data'!I43))),'Data Summary'!DN49="Yes"),OFFSET('Sanitation Data'!$I$12,0,10*ROW('Sanitation Data'!I43)),NA())</f>
        <v>#N/A</v>
      </c>
      <c r="AZ49" s="103" t="e">
        <f ca="true">+IF(AND(ISNUMBER(OFFSET('Hygiene Data'!$D$5,0,10*ROW('Hygiene Data'!D43))),'Data Summary'!DO49="Yes"),OFFSET('Hygiene Data'!$D$5,0,10*ROW('Hygiene Data'!D43)),NA())</f>
        <v>#N/A</v>
      </c>
      <c r="BA49" s="103" t="e">
        <f ca="true">+IF(AND(ISNUMBER(OFFSET('Hygiene Data'!$D$7,0,10*ROW('Hygiene Data'!D43))),'Data Summary'!DP49="Yes"),OFFSET('Hygiene Data'!$D$7,0,10*ROW('Hygiene Data'!D43)),NA())</f>
        <v>#N/A</v>
      </c>
      <c r="BB49" s="103" t="e">
        <f ca="true">+IF(AND(ISNUMBER(OFFSET('Hygiene Data'!$D$9,0,10*ROW('Hygiene Data'!D43))),'Data Summary'!DQ49="Yes"),OFFSET('Hygiene Data'!$D$9,0,10*ROW('Hygiene Data'!D43)),NA())</f>
        <v>#N/A</v>
      </c>
      <c r="BC49" s="103" t="e">
        <f ca="true">+IF(AND(ISNUMBER(OFFSET('Hygiene Data'!$E$5,0,10*ROW('Hygiene Data'!E43))),'Data Summary'!DR49="Yes"),OFFSET('Hygiene Data'!$E$5,0,10*ROW('Hygiene Data'!E43)),NA())</f>
        <v>#N/A</v>
      </c>
      <c r="BD49" s="103" t="e">
        <f ca="true">+IF(AND(ISNUMBER(OFFSET('Hygiene Data'!$E$7,0,10*ROW('Hygiene Data'!E43))),'Data Summary'!DS49="Yes"),OFFSET('Hygiene Data'!$E$7,0,10*ROW('Hygiene Data'!E43)),NA())</f>
        <v>#N/A</v>
      </c>
      <c r="BE49" s="103" t="e">
        <f ca="true">+IF(AND(ISNUMBER(OFFSET('Hygiene Data'!$E$9,0,10*ROW('Hygiene Data'!E43))),'Data Summary'!DT49="Yes"),OFFSET('Hygiene Data'!$E$9,0,10*ROW('Hygiene Data'!E43)),NA())</f>
        <v>#N/A</v>
      </c>
      <c r="BF49" s="103" t="e">
        <f ca="true">+IF(AND(ISNUMBER(OFFSET('Hygiene Data'!$F$5,0,10*ROW('Hygiene Data'!F43))),'Data Summary'!DU49="Yes"),OFFSET('Hygiene Data'!$F$5,0,10*ROW('Hygiene Data'!F43)),NA())</f>
        <v>#N/A</v>
      </c>
      <c r="BG49" s="103" t="e">
        <f ca="true">+IF(AND(ISNUMBER(OFFSET('Hygiene Data'!$F$7,0,10*ROW('Hygiene Data'!F43))),'Data Summary'!DV49="Yes"),OFFSET('Hygiene Data'!$F$7,0,10*ROW('Hygiene Data'!F43)),NA())</f>
        <v>#N/A</v>
      </c>
      <c r="BH49" s="103" t="e">
        <f ca="true">+IF(AND(ISNUMBER(OFFSET('Hygiene Data'!$F$9,0,10*ROW('Hygiene Data'!F43))),'Data Summary'!DW49="Yes"),OFFSET('Hygiene Data'!$F$9,0,10*ROW('Hygiene Data'!F43)),NA())</f>
        <v>#N/A</v>
      </c>
      <c r="BI49" s="103" t="e">
        <f ca="true">+IF(AND(ISNUMBER(OFFSET('Hygiene Data'!$G$5,0,10*ROW('Hygiene Data'!G43))),'Data Summary'!DX49="Yes"),OFFSET('Hygiene Data'!$G$5,0,10*ROW('Hygiene Data'!G43)),NA())</f>
        <v>#N/A</v>
      </c>
      <c r="BJ49" s="103" t="e">
        <f ca="true">+IF(AND(ISNUMBER(OFFSET('Hygiene Data'!$G$7,0,10*ROW('Hygiene Data'!G43))),'Data Summary'!DY49="Yes"),OFFSET('Hygiene Data'!$G$7,0,10*ROW('Hygiene Data'!G43)),NA())</f>
        <v>#N/A</v>
      </c>
      <c r="BK49" s="103" t="e">
        <f ca="true">+IF(AND(ISNUMBER(OFFSET('Hygiene Data'!$G$9,0,10*ROW('Hygiene Data'!G43))),'Data Summary'!DZ49="Yes"),OFFSET('Hygiene Data'!$G$9,0,10*ROW('Hygiene Data'!G43)),NA())</f>
        <v>#N/A</v>
      </c>
      <c r="BL49" s="103" t="e">
        <f ca="true">+IF(AND(ISNUMBER(OFFSET('Hygiene Data'!$H$5,0,10*ROW('Hygiene Data'!H43))),'Data Summary'!EA49="Yes"),OFFSET('Hygiene Data'!$H$5,0,10*ROW('Hygiene Data'!H43)),NA())</f>
        <v>#N/A</v>
      </c>
      <c r="BM49" s="103" t="e">
        <f ca="true">+IF(AND(ISNUMBER(OFFSET('Hygiene Data'!$H$7,0,10*ROW('Hygiene Data'!H43))),'Data Summary'!EB49="Yes"),OFFSET('Hygiene Data'!$H$7,0,10*ROW('Hygiene Data'!H43)),NA())</f>
        <v>#N/A</v>
      </c>
      <c r="BN49" s="103" t="e">
        <f ca="true">+IF(AND(ISNUMBER(OFFSET('Hygiene Data'!$H$9,0,10*ROW('Hygiene Data'!H43))),'Data Summary'!EC49="Yes"),OFFSET('Hygiene Data'!$H$9,0,10*ROW('Hygiene Data'!H43)),NA())</f>
        <v>#N/A</v>
      </c>
      <c r="BO49" s="103" t="e">
        <f ca="true">+IF(AND(ISNUMBER(OFFSET('Hygiene Data'!$I$5,0,10*ROW('Hygiene Data'!I43))),'Data Summary'!ED49="Yes"),OFFSET('Hygiene Data'!$I$5,0,10*ROW('Hygiene Data'!I43)),NA())</f>
        <v>#N/A</v>
      </c>
      <c r="BP49" s="103" t="e">
        <f ca="true">+IF(AND(ISNUMBER(OFFSET('Hygiene Data'!$I$7,0,10*ROW('Hygiene Data'!I43))),'Data Summary'!EE49="Yes"),OFFSET('Hygiene Data'!$I$7,0,10*ROW('Hygiene Data'!I43)),NA())</f>
        <v>#N/A</v>
      </c>
      <c r="BQ49" s="103" t="e">
        <f ca="true">+IF(AND(ISNUMBER(OFFSET('Hygiene Data'!$I$9,0,10*ROW('Hygiene Data'!I43))),'Data Summary'!EF49="Yes"),OFFSET('Hygiene Data'!$I$9,0,10*ROW('Hygiene Data'!I43)),NA())</f>
        <v>#N/A</v>
      </c>
    </row>
    <row xmlns:x14ac="http://schemas.microsoft.com/office/spreadsheetml/2009/9/ac" r="50" x14ac:dyDescent="0.2">
      <c r="A50" s="355" t="e">
        <f ca="true">+RIGHT('Data Summary'!A50,LEN('Data Summary'!A50)-9)</f>
        <v>#VALUE!</v>
      </c>
      <c r="B50" s="38" t="str">
        <f ca="true">+IF(ISTEXT('Data Summary'!B50),'Data Summary'!B50,"")</f>
        <v/>
      </c>
      <c r="C50" s="354" t="e">
        <f ca="true">+VALUE('Data Summary'!C50)</f>
        <v>#VALUE!</v>
      </c>
      <c r="D50" s="101" t="e">
        <f ca="true">+IF(AND(ISNUMBER(OFFSET('Water Data'!$D$4,0,10*ROW('Water Data'!D44))),'Data Summary'!BS50="Yes"),100-OFFSET('Water Data'!$D$4,0,10*ROW('Water Data'!D44)),NA())</f>
        <v>#N/A</v>
      </c>
      <c r="E50" s="101" t="e">
        <f ca="true">+IF(AND(ISNUMBER(OFFSET('Water Data'!$D$6,0,10*ROW('Water Data'!D44))),'Data Summary'!BT50="Yes"),OFFSET('Water Data'!$D$6,0,10*ROW('Water Data'!D44)),NA())</f>
        <v>#N/A</v>
      </c>
      <c r="F50" s="101" t="e">
        <f ca="true">+IF(AND(ISNUMBER(OFFSET('Water Data'!$D$9,0,10*ROW('Water Data'!D44))),'Data Summary'!BU50="Yes"),OFFSET('Water Data'!$D$9,0,10*ROW('Water Data'!D44)),NA())</f>
        <v>#N/A</v>
      </c>
      <c r="G50" s="101" t="e">
        <f ca="true">+IF(AND(ISNUMBER(OFFSET('Water Data'!$E$4,0,10*ROW('Water Data'!E44))),'Data Summary'!BV50="Yes"),100-OFFSET('Water Data'!$E$4,0,10*ROW('Water Data'!E44)),NA())</f>
        <v>#N/A</v>
      </c>
      <c r="H50" s="101" t="e">
        <f ca="true">+IF(AND(ISNUMBER(OFFSET('Water Data'!$E$6,0,10*ROW('Water Data'!E44))),'Data Summary'!BW50="Yes"),OFFSET('Water Data'!$E$6,0,10*ROW('Water Data'!E44)),NA())</f>
        <v>#N/A</v>
      </c>
      <c r="I50" s="101" t="e">
        <f ca="true">+IF(AND(ISNUMBER(OFFSET('Water Data'!$E$9,0,10*ROW('Water Data'!E44))),'Data Summary'!BX50="Yes"),OFFSET('Water Data'!$E$9,0,10*ROW('Water Data'!E44)),NA())</f>
        <v>#N/A</v>
      </c>
      <c r="J50" s="101" t="e">
        <f ca="true">+IF(AND(ISNUMBER(OFFSET('Water Data'!$F$4,0,10*ROW('Water Data'!F44))),'Data Summary'!BY50="Yes"),100-OFFSET('Water Data'!$F$4,0,10*ROW('Water Data'!F44)),NA())</f>
        <v>#N/A</v>
      </c>
      <c r="K50" s="101" t="e">
        <f ca="true">+IF(AND(ISNUMBER(OFFSET('Water Data'!$F$6,0,10*ROW('Water Data'!F44))),'Data Summary'!BZ50="Yes"),OFFSET('Water Data'!$F$6,0,10*ROW('Water Data'!F44)),NA())</f>
        <v>#N/A</v>
      </c>
      <c r="L50" s="101" t="e">
        <f ca="true">+IF(AND(ISNUMBER(OFFSET('Water Data'!$F$9,0,10*ROW('Water Data'!F44))),'Data Summary'!CA50="Yes"),OFFSET('Water Data'!$F$9,0,10*ROW('Water Data'!F44)),NA())</f>
        <v>#N/A</v>
      </c>
      <c r="M50" s="101" t="e">
        <f ca="true">+IF(AND(ISNUMBER(OFFSET('Water Data'!$G$4,0,10*ROW('Water Data'!G44))),'Data Summary'!CB50="Yes"),100-OFFSET('Water Data'!$G$4,0,10*ROW('Water Data'!G44)),NA())</f>
        <v>#N/A</v>
      </c>
      <c r="N50" s="101" t="e">
        <f ca="true">+IF(AND(ISNUMBER(OFFSET('Water Data'!$G$6,0,10*ROW('Water Data'!G44))),'Data Summary'!CC50="Yes"),OFFSET('Water Data'!$G$6,0,10*ROW('Water Data'!G44)),NA())</f>
        <v>#N/A</v>
      </c>
      <c r="O50" s="101" t="e">
        <f ca="true">+IF(AND(ISNUMBER(OFFSET('Water Data'!$G$9,0,10*ROW('Water Data'!G44))),'Data Summary'!CD50="Yes"),OFFSET('Water Data'!$G$9,0,10*ROW('Water Data'!G44)),NA())</f>
        <v>#N/A</v>
      </c>
      <c r="P50" s="101" t="e">
        <f ca="true">+IF(AND(ISNUMBER(OFFSET('Water Data'!$H$4,0,10*ROW('Water Data'!H44))),'Data Summary'!CE50="Yes"),100-OFFSET('Water Data'!$H$4,0,10*ROW('Water Data'!H44)),NA())</f>
        <v>#N/A</v>
      </c>
      <c r="Q50" s="101" t="e">
        <f ca="true">+IF(AND(ISNUMBER(OFFSET('Water Data'!$H$6,0,10*ROW('Water Data'!H44))),'Data Summary'!CF50="Yes"),OFFSET('Water Data'!$H$6,0,10*ROW('Water Data'!H44)),NA())</f>
        <v>#N/A</v>
      </c>
      <c r="R50" s="101" t="e">
        <f ca="true">+IF(AND(ISNUMBER(OFFSET('Water Data'!$H$9,0,10*ROW('Water Data'!H44))),'Data Summary'!CG50="Yes"),OFFSET('Water Data'!$H$9,0,10*ROW('Water Data'!H44)),NA())</f>
        <v>#N/A</v>
      </c>
      <c r="S50" s="101" t="e">
        <f ca="true">+IF(AND(ISNUMBER(OFFSET('Water Data'!$I$4,0,10*ROW('Water Data'!I44))),'Data Summary'!CH50="Yes"),100-OFFSET('Water Data'!$I$4,0,10*ROW('Water Data'!I44)),NA())</f>
        <v>#N/A</v>
      </c>
      <c r="T50" s="101" t="e">
        <f ca="true">+IF(AND(ISNUMBER(OFFSET('Water Data'!$I$6,0,10*ROW('Water Data'!I44))),'Data Summary'!CI50="Yes"),OFFSET('Water Data'!$I$6,0,10*ROW('Water Data'!I44)),NA())</f>
        <v>#N/A</v>
      </c>
      <c r="U50" s="101" t="e">
        <f ca="true">+IF(AND(ISNUMBER(OFFSET('Water Data'!$I$9,0,10*ROW('Water Data'!I44))),'Data Summary'!CJ50="Yes"),OFFSET('Water Data'!$I$9,0,10*ROW('Water Data'!I44)),NA())</f>
        <v>#N/A</v>
      </c>
      <c r="V50" s="102" t="e">
        <f ca="true">+IF(AND(ISNUMBER(OFFSET('Sanitation Data'!$D$4,0,10*ROW('Sanitation Data'!D44))),'Data Summary'!CK50="Yes"),100-OFFSET('Sanitation Data'!$D$4,0,10*ROW('Sanitation Data'!D44)),NA())</f>
        <v>#N/A</v>
      </c>
      <c r="W50" s="102" t="e">
        <f ca="true">+IF(AND(ISNUMBER(OFFSET('Sanitation Data'!$D$6,0,10*ROW('Sanitation Data'!D44))),'Data Summary'!CL50="Yes"),OFFSET('Sanitation Data'!$D$6,0,10*ROW('Sanitation Data'!D44)),NA())</f>
        <v>#N/A</v>
      </c>
      <c r="X50" s="102" t="e">
        <f ca="true">+IF(AND(ISNUMBER(OFFSET('Sanitation Data'!$D$10,0,10*ROW('Sanitation Data'!D44))),'Data Summary'!CM50="Yes"),OFFSET('Sanitation Data'!$D$10,0,10*ROW('Sanitation Data'!D44)),NA())</f>
        <v>#N/A</v>
      </c>
      <c r="Y50" s="102" t="e">
        <f ca="true">+IF(AND(ISNUMBER(OFFSET('Sanitation Data'!$D$11,0,10*ROW('Sanitation Data'!D44))),'Data Summary'!CN50="Yes"),OFFSET('Sanitation Data'!$D$11,0,10*ROW('Sanitation Data'!D44)),NA())</f>
        <v>#N/A</v>
      </c>
      <c r="Z50" s="102" t="e">
        <f ca="true">+IF(AND(ISNUMBER(OFFSET('Sanitation Data'!$D$12,0,10*ROW('Sanitation Data'!D44))),'Data Summary'!CO50="Yes"),OFFSET('Sanitation Data'!$D$12,0,10*ROW('Sanitation Data'!D44)),NA())</f>
        <v>#N/A</v>
      </c>
      <c r="AA50" s="102" t="e">
        <f ca="true">+IF(AND(ISNUMBER(OFFSET('Sanitation Data'!$E$4,0,10*ROW('Sanitation Data'!E44))),'Data Summary'!CP50="Yes"),100-OFFSET('Sanitation Data'!$E$4,0,10*ROW('Sanitation Data'!E44)),NA())</f>
        <v>#N/A</v>
      </c>
      <c r="AB50" s="102" t="e">
        <f ca="true">+IF(AND(ISNUMBER(OFFSET('Sanitation Data'!$E$6,0,10*ROW('Sanitation Data'!E44))),'Data Summary'!CQ50="Yes"),OFFSET('Sanitation Data'!$E$6,0,10*ROW('Sanitation Data'!E44)),NA())</f>
        <v>#N/A</v>
      </c>
      <c r="AC50" s="102" t="e">
        <f ca="true">+IF(AND(ISNUMBER(OFFSET('Sanitation Data'!$E$10,0,10*ROW('Sanitation Data'!E44))),'Data Summary'!CR50="Yes"),OFFSET('Sanitation Data'!$E$10,0,10*ROW('Sanitation Data'!E44)),NA())</f>
        <v>#N/A</v>
      </c>
      <c r="AD50" s="102" t="e">
        <f ca="true">+IF(AND(ISNUMBER(OFFSET('Sanitation Data'!$E$11,0,10*ROW('Sanitation Data'!E44))),'Data Summary'!CS50="Yes"),OFFSET('Sanitation Data'!$E$11,0,10*ROW('Sanitation Data'!E44)),NA())</f>
        <v>#N/A</v>
      </c>
      <c r="AE50" s="102" t="e">
        <f ca="true">+IF(AND(ISNUMBER(OFFSET('Sanitation Data'!$E$12,0,10*ROW('Sanitation Data'!E44))),'Data Summary'!CT50="Yes"),OFFSET('Sanitation Data'!$E$12,0,10*ROW('Sanitation Data'!E44)),NA())</f>
        <v>#N/A</v>
      </c>
      <c r="AF50" s="102" t="e">
        <f ca="true">+IF(AND(ISNUMBER(OFFSET('Sanitation Data'!$F$4,0,10*ROW('Sanitation Data'!F44))),'Data Summary'!CU50="Yes"),100-OFFSET('Sanitation Data'!$F$4,0,10*ROW('Sanitation Data'!F44)),NA())</f>
        <v>#N/A</v>
      </c>
      <c r="AG50" s="102" t="e">
        <f ca="true">+IF(AND(ISNUMBER(OFFSET('Sanitation Data'!$F$6,0,10*ROW('Sanitation Data'!F44))),'Data Summary'!CV50="Yes"),OFFSET('Sanitation Data'!$F$6,0,10*ROW('Sanitation Data'!F44)),NA())</f>
        <v>#N/A</v>
      </c>
      <c r="AH50" s="102" t="e">
        <f ca="true">+IF(AND(ISNUMBER(OFFSET('Sanitation Data'!$F$10,0,10*ROW('Sanitation Data'!F44))),'Data Summary'!CW50="Yes"),OFFSET('Sanitation Data'!$F$10,0,10*ROW('Sanitation Data'!F44)),NA())</f>
        <v>#N/A</v>
      </c>
      <c r="AI50" s="102" t="e">
        <f ca="true">+IF(AND(ISNUMBER(OFFSET('Sanitation Data'!$F$11,0,10*ROW('Sanitation Data'!F44))),'Data Summary'!CX50="Yes"),OFFSET('Sanitation Data'!$F$11,0,10*ROW('Sanitation Data'!F44)),NA())</f>
        <v>#N/A</v>
      </c>
      <c r="AJ50" s="102" t="e">
        <f ca="true">+IF(AND(ISNUMBER(OFFSET('Sanitation Data'!$F$12,0,10*ROW('Sanitation Data'!F44))),'Data Summary'!CY50="Yes"),OFFSET('Sanitation Data'!$F$12,0,10*ROW('Sanitation Data'!F44)),NA())</f>
        <v>#N/A</v>
      </c>
      <c r="AK50" s="102" t="e">
        <f ca="true">+IF(AND(ISNUMBER(OFFSET('Sanitation Data'!$G$4,0,10*ROW('Sanitation Data'!G44))),'Data Summary'!CZ50="Yes"),100-OFFSET('Sanitation Data'!$G$4,0,10*ROW('Sanitation Data'!G44)),NA())</f>
        <v>#N/A</v>
      </c>
      <c r="AL50" s="102" t="e">
        <f ca="true">+IF(AND(ISNUMBER(OFFSET('Sanitation Data'!$G$6,0,10*ROW('Sanitation Data'!G44))),'Data Summary'!DA50="Yes"),OFFSET('Sanitation Data'!$G$6,0,10*ROW('Sanitation Data'!G44)),NA())</f>
        <v>#N/A</v>
      </c>
      <c r="AM50" s="102" t="e">
        <f ca="true">+IF(AND(ISNUMBER(OFFSET('Sanitation Data'!$G$10,0,10*ROW('Sanitation Data'!G44))),'Data Summary'!DB50="Yes"),OFFSET('Sanitation Data'!$G$10,0,10*ROW('Sanitation Data'!G44)),NA())</f>
        <v>#N/A</v>
      </c>
      <c r="AN50" s="102" t="e">
        <f ca="true">+IF(AND(ISNUMBER(OFFSET('Sanitation Data'!$G$11,0,10*ROW('Sanitation Data'!G44))),'Data Summary'!DC50="Yes"),OFFSET('Sanitation Data'!$G$11,0,10*ROW('Sanitation Data'!G44)),NA())</f>
        <v>#N/A</v>
      </c>
      <c r="AO50" s="102" t="e">
        <f ca="true">+IF(AND(ISNUMBER(OFFSET('Sanitation Data'!$G$12,0,10*ROW('Sanitation Data'!G44))),'Data Summary'!DD50="Yes"),OFFSET('Sanitation Data'!$G$12,0,10*ROW('Sanitation Data'!G44)),NA())</f>
        <v>#N/A</v>
      </c>
      <c r="AP50" s="102" t="e">
        <f ca="true">+IF(AND(ISNUMBER(OFFSET('Sanitation Data'!$H$4,0,10*ROW('Sanitation Data'!H44))),'Data Summary'!DE50="Yes"),100-OFFSET('Sanitation Data'!$H$4,0,10*ROW('Sanitation Data'!H44)),NA())</f>
        <v>#N/A</v>
      </c>
      <c r="AQ50" s="102" t="e">
        <f ca="true">+IF(AND(ISNUMBER(OFFSET('Sanitation Data'!$H$6,0,10*ROW('Sanitation Data'!H44))),'Data Summary'!DF50="Yes"),OFFSET('Sanitation Data'!$H$6,0,10*ROW('Sanitation Data'!H44)),NA())</f>
        <v>#N/A</v>
      </c>
      <c r="AR50" s="102" t="e">
        <f ca="true">+IF(AND(ISNUMBER(OFFSET('Sanitation Data'!$H$10,0,10*ROW('Sanitation Data'!H44))),'Data Summary'!DG50="Yes"),OFFSET('Sanitation Data'!$H$10,0,10*ROW('Sanitation Data'!H44)),NA())</f>
        <v>#N/A</v>
      </c>
      <c r="AS50" s="102" t="e">
        <f ca="true">+IF(AND(ISNUMBER(OFFSET('Sanitation Data'!$H$11,0,10*ROW('Sanitation Data'!H44))),'Data Summary'!DH50="Yes"),OFFSET('Sanitation Data'!$H$11,0,10*ROW('Sanitation Data'!H44)),NA())</f>
        <v>#N/A</v>
      </c>
      <c r="AT50" s="102" t="e">
        <f ca="true">+IF(AND(ISNUMBER(OFFSET('Sanitation Data'!$H$12,0,10*ROW('Sanitation Data'!H44))),'Data Summary'!DI50="Yes"),OFFSET('Sanitation Data'!$H$12,0,10*ROW('Sanitation Data'!H44)),NA())</f>
        <v>#N/A</v>
      </c>
      <c r="AU50" s="102" t="e">
        <f ca="true">+IF(AND(ISNUMBER(OFFSET('Sanitation Data'!$I$4,0,10*ROW('Sanitation Data'!I44))),'Data Summary'!DJ50="Yes"),100-OFFSET('Sanitation Data'!$I$4,0,10*ROW('Sanitation Data'!I44)),NA())</f>
        <v>#N/A</v>
      </c>
      <c r="AV50" s="102" t="e">
        <f ca="true">+IF(AND(ISNUMBER(OFFSET('Sanitation Data'!$I$6,0,10*ROW('Sanitation Data'!I44))),'Data Summary'!DK50="Yes"),OFFSET('Sanitation Data'!$I$6,0,10*ROW('Sanitation Data'!I44)),NA())</f>
        <v>#N/A</v>
      </c>
      <c r="AW50" s="102" t="e">
        <f ca="true">+IF(AND(ISNUMBER(OFFSET('Sanitation Data'!$I$10,0,10*ROW('Sanitation Data'!I44))),'Data Summary'!DL50="Yes"),OFFSET('Sanitation Data'!$I$10,0,10*ROW('Sanitation Data'!I44)),NA())</f>
        <v>#N/A</v>
      </c>
      <c r="AX50" s="102" t="e">
        <f ca="true">+IF(AND(ISNUMBER(OFFSET('Sanitation Data'!$I$11,0,10*ROW('Sanitation Data'!I44))),'Data Summary'!DM50="Yes"),OFFSET('Sanitation Data'!$I$11,0,10*ROW('Sanitation Data'!I44)),NA())</f>
        <v>#N/A</v>
      </c>
      <c r="AY50" s="102" t="e">
        <f ca="true">+IF(AND(ISNUMBER(OFFSET('Sanitation Data'!$I$12,0,10*ROW('Sanitation Data'!I44))),'Data Summary'!DN50="Yes"),OFFSET('Sanitation Data'!$I$12,0,10*ROW('Sanitation Data'!I44)),NA())</f>
        <v>#N/A</v>
      </c>
      <c r="AZ50" s="103" t="e">
        <f ca="true">+IF(AND(ISNUMBER(OFFSET('Hygiene Data'!$D$5,0,10*ROW('Hygiene Data'!D44))),'Data Summary'!DO50="Yes"),OFFSET('Hygiene Data'!$D$5,0,10*ROW('Hygiene Data'!D44)),NA())</f>
        <v>#N/A</v>
      </c>
      <c r="BA50" s="103" t="e">
        <f ca="true">+IF(AND(ISNUMBER(OFFSET('Hygiene Data'!$D$7,0,10*ROW('Hygiene Data'!D44))),'Data Summary'!DP50="Yes"),OFFSET('Hygiene Data'!$D$7,0,10*ROW('Hygiene Data'!D44)),NA())</f>
        <v>#N/A</v>
      </c>
      <c r="BB50" s="103" t="e">
        <f ca="true">+IF(AND(ISNUMBER(OFFSET('Hygiene Data'!$D$9,0,10*ROW('Hygiene Data'!D44))),'Data Summary'!DQ50="Yes"),OFFSET('Hygiene Data'!$D$9,0,10*ROW('Hygiene Data'!D44)),NA())</f>
        <v>#N/A</v>
      </c>
      <c r="BC50" s="103" t="e">
        <f ca="true">+IF(AND(ISNUMBER(OFFSET('Hygiene Data'!$E$5,0,10*ROW('Hygiene Data'!E44))),'Data Summary'!DR50="Yes"),OFFSET('Hygiene Data'!$E$5,0,10*ROW('Hygiene Data'!E44)),NA())</f>
        <v>#N/A</v>
      </c>
      <c r="BD50" s="103" t="e">
        <f ca="true">+IF(AND(ISNUMBER(OFFSET('Hygiene Data'!$E$7,0,10*ROW('Hygiene Data'!E44))),'Data Summary'!DS50="Yes"),OFFSET('Hygiene Data'!$E$7,0,10*ROW('Hygiene Data'!E44)),NA())</f>
        <v>#N/A</v>
      </c>
      <c r="BE50" s="103" t="e">
        <f ca="true">+IF(AND(ISNUMBER(OFFSET('Hygiene Data'!$E$9,0,10*ROW('Hygiene Data'!E44))),'Data Summary'!DT50="Yes"),OFFSET('Hygiene Data'!$E$9,0,10*ROW('Hygiene Data'!E44)),NA())</f>
        <v>#N/A</v>
      </c>
      <c r="BF50" s="103" t="e">
        <f ca="true">+IF(AND(ISNUMBER(OFFSET('Hygiene Data'!$F$5,0,10*ROW('Hygiene Data'!F44))),'Data Summary'!DU50="Yes"),OFFSET('Hygiene Data'!$F$5,0,10*ROW('Hygiene Data'!F44)),NA())</f>
        <v>#N/A</v>
      </c>
      <c r="BG50" s="103" t="e">
        <f ca="true">+IF(AND(ISNUMBER(OFFSET('Hygiene Data'!$F$7,0,10*ROW('Hygiene Data'!F44))),'Data Summary'!DV50="Yes"),OFFSET('Hygiene Data'!$F$7,0,10*ROW('Hygiene Data'!F44)),NA())</f>
        <v>#N/A</v>
      </c>
      <c r="BH50" s="103" t="e">
        <f ca="true">+IF(AND(ISNUMBER(OFFSET('Hygiene Data'!$F$9,0,10*ROW('Hygiene Data'!F44))),'Data Summary'!DW50="Yes"),OFFSET('Hygiene Data'!$F$9,0,10*ROW('Hygiene Data'!F44)),NA())</f>
        <v>#N/A</v>
      </c>
      <c r="BI50" s="103" t="e">
        <f ca="true">+IF(AND(ISNUMBER(OFFSET('Hygiene Data'!$G$5,0,10*ROW('Hygiene Data'!G44))),'Data Summary'!DX50="Yes"),OFFSET('Hygiene Data'!$G$5,0,10*ROW('Hygiene Data'!G44)),NA())</f>
        <v>#N/A</v>
      </c>
      <c r="BJ50" s="103" t="e">
        <f ca="true">+IF(AND(ISNUMBER(OFFSET('Hygiene Data'!$G$7,0,10*ROW('Hygiene Data'!G44))),'Data Summary'!DY50="Yes"),OFFSET('Hygiene Data'!$G$7,0,10*ROW('Hygiene Data'!G44)),NA())</f>
        <v>#N/A</v>
      </c>
      <c r="BK50" s="103" t="e">
        <f ca="true">+IF(AND(ISNUMBER(OFFSET('Hygiene Data'!$G$9,0,10*ROW('Hygiene Data'!G44))),'Data Summary'!DZ50="Yes"),OFFSET('Hygiene Data'!$G$9,0,10*ROW('Hygiene Data'!G44)),NA())</f>
        <v>#N/A</v>
      </c>
      <c r="BL50" s="103" t="e">
        <f ca="true">+IF(AND(ISNUMBER(OFFSET('Hygiene Data'!$H$5,0,10*ROW('Hygiene Data'!H44))),'Data Summary'!EA50="Yes"),OFFSET('Hygiene Data'!$H$5,0,10*ROW('Hygiene Data'!H44)),NA())</f>
        <v>#N/A</v>
      </c>
      <c r="BM50" s="103" t="e">
        <f ca="true">+IF(AND(ISNUMBER(OFFSET('Hygiene Data'!$H$7,0,10*ROW('Hygiene Data'!H44))),'Data Summary'!EB50="Yes"),OFFSET('Hygiene Data'!$H$7,0,10*ROW('Hygiene Data'!H44)),NA())</f>
        <v>#N/A</v>
      </c>
      <c r="BN50" s="103" t="e">
        <f ca="true">+IF(AND(ISNUMBER(OFFSET('Hygiene Data'!$H$9,0,10*ROW('Hygiene Data'!H44))),'Data Summary'!EC50="Yes"),OFFSET('Hygiene Data'!$H$9,0,10*ROW('Hygiene Data'!H44)),NA())</f>
        <v>#N/A</v>
      </c>
      <c r="BO50" s="103" t="e">
        <f ca="true">+IF(AND(ISNUMBER(OFFSET('Hygiene Data'!$I$5,0,10*ROW('Hygiene Data'!I44))),'Data Summary'!ED50="Yes"),OFFSET('Hygiene Data'!$I$5,0,10*ROW('Hygiene Data'!I44)),NA())</f>
        <v>#N/A</v>
      </c>
      <c r="BP50" s="103" t="e">
        <f ca="true">+IF(AND(ISNUMBER(OFFSET('Hygiene Data'!$I$7,0,10*ROW('Hygiene Data'!I44))),'Data Summary'!EE50="Yes"),OFFSET('Hygiene Data'!$I$7,0,10*ROW('Hygiene Data'!I44)),NA())</f>
        <v>#N/A</v>
      </c>
      <c r="BQ50" s="103" t="e">
        <f ca="true">+IF(AND(ISNUMBER(OFFSET('Hygiene Data'!$I$9,0,10*ROW('Hygiene Data'!I44))),'Data Summary'!EF50="Yes"),OFFSET('Hygiene Data'!$I$9,0,10*ROW('Hygiene Data'!I44)),NA())</f>
        <v>#N/A</v>
      </c>
    </row>
    <row xmlns:x14ac="http://schemas.microsoft.com/office/spreadsheetml/2009/9/ac" r="51" x14ac:dyDescent="0.2">
      <c r="A51" s="355" t="e">
        <f ca="true">+RIGHT('Data Summary'!A51,LEN('Data Summary'!A51)-9)</f>
        <v>#VALUE!</v>
      </c>
      <c r="B51" s="38" t="str">
        <f ca="true">+IF(ISTEXT('Data Summary'!B51),'Data Summary'!B51,"")</f>
        <v/>
      </c>
      <c r="C51" s="354" t="e">
        <f ca="true">+VALUE('Data Summary'!C51)</f>
        <v>#VALUE!</v>
      </c>
      <c r="D51" s="101" t="e">
        <f ca="true">+IF(AND(ISNUMBER(OFFSET('Water Data'!$D$4,0,10*ROW('Water Data'!D45))),'Data Summary'!BS51="Yes"),100-OFFSET('Water Data'!$D$4,0,10*ROW('Water Data'!D45)),NA())</f>
        <v>#N/A</v>
      </c>
      <c r="E51" s="101" t="e">
        <f ca="true">+IF(AND(ISNUMBER(OFFSET('Water Data'!$D$6,0,10*ROW('Water Data'!D45))),'Data Summary'!BT51="Yes"),OFFSET('Water Data'!$D$6,0,10*ROW('Water Data'!D45)),NA())</f>
        <v>#N/A</v>
      </c>
      <c r="F51" s="101" t="e">
        <f ca="true">+IF(AND(ISNUMBER(OFFSET('Water Data'!$D$9,0,10*ROW('Water Data'!D45))),'Data Summary'!BU51="Yes"),OFFSET('Water Data'!$D$9,0,10*ROW('Water Data'!D45)),NA())</f>
        <v>#N/A</v>
      </c>
      <c r="G51" s="101" t="e">
        <f ca="true">+IF(AND(ISNUMBER(OFFSET('Water Data'!$E$4,0,10*ROW('Water Data'!E45))),'Data Summary'!BV51="Yes"),100-OFFSET('Water Data'!$E$4,0,10*ROW('Water Data'!E45)),NA())</f>
        <v>#N/A</v>
      </c>
      <c r="H51" s="101" t="e">
        <f ca="true">+IF(AND(ISNUMBER(OFFSET('Water Data'!$E$6,0,10*ROW('Water Data'!E45))),'Data Summary'!BW51="Yes"),OFFSET('Water Data'!$E$6,0,10*ROW('Water Data'!E45)),NA())</f>
        <v>#N/A</v>
      </c>
      <c r="I51" s="101" t="e">
        <f ca="true">+IF(AND(ISNUMBER(OFFSET('Water Data'!$E$9,0,10*ROW('Water Data'!E45))),'Data Summary'!BX51="Yes"),OFFSET('Water Data'!$E$9,0,10*ROW('Water Data'!E45)),NA())</f>
        <v>#N/A</v>
      </c>
      <c r="J51" s="101" t="e">
        <f ca="true">+IF(AND(ISNUMBER(OFFSET('Water Data'!$F$4,0,10*ROW('Water Data'!F45))),'Data Summary'!BY51="Yes"),100-OFFSET('Water Data'!$F$4,0,10*ROW('Water Data'!F45)),NA())</f>
        <v>#N/A</v>
      </c>
      <c r="K51" s="101" t="e">
        <f ca="true">+IF(AND(ISNUMBER(OFFSET('Water Data'!$F$6,0,10*ROW('Water Data'!F45))),'Data Summary'!BZ51="Yes"),OFFSET('Water Data'!$F$6,0,10*ROW('Water Data'!F45)),NA())</f>
        <v>#N/A</v>
      </c>
      <c r="L51" s="101" t="e">
        <f ca="true">+IF(AND(ISNUMBER(OFFSET('Water Data'!$F$9,0,10*ROW('Water Data'!F45))),'Data Summary'!CA51="Yes"),OFFSET('Water Data'!$F$9,0,10*ROW('Water Data'!F45)),NA())</f>
        <v>#N/A</v>
      </c>
      <c r="M51" s="101" t="e">
        <f ca="true">+IF(AND(ISNUMBER(OFFSET('Water Data'!$G$4,0,10*ROW('Water Data'!G45))),'Data Summary'!CB51="Yes"),100-OFFSET('Water Data'!$G$4,0,10*ROW('Water Data'!G45)),NA())</f>
        <v>#N/A</v>
      </c>
      <c r="N51" s="101" t="e">
        <f ca="true">+IF(AND(ISNUMBER(OFFSET('Water Data'!$G$6,0,10*ROW('Water Data'!G45))),'Data Summary'!CC51="Yes"),OFFSET('Water Data'!$G$6,0,10*ROW('Water Data'!G45)),NA())</f>
        <v>#N/A</v>
      </c>
      <c r="O51" s="101" t="e">
        <f ca="true">+IF(AND(ISNUMBER(OFFSET('Water Data'!$G$9,0,10*ROW('Water Data'!G45))),'Data Summary'!CD51="Yes"),OFFSET('Water Data'!$G$9,0,10*ROW('Water Data'!G45)),NA())</f>
        <v>#N/A</v>
      </c>
      <c r="P51" s="101" t="e">
        <f ca="true">+IF(AND(ISNUMBER(OFFSET('Water Data'!$H$4,0,10*ROW('Water Data'!H45))),'Data Summary'!CE51="Yes"),100-OFFSET('Water Data'!$H$4,0,10*ROW('Water Data'!H45)),NA())</f>
        <v>#N/A</v>
      </c>
      <c r="Q51" s="101" t="e">
        <f ca="true">+IF(AND(ISNUMBER(OFFSET('Water Data'!$H$6,0,10*ROW('Water Data'!H45))),'Data Summary'!CF51="Yes"),OFFSET('Water Data'!$H$6,0,10*ROW('Water Data'!H45)),NA())</f>
        <v>#N/A</v>
      </c>
      <c r="R51" s="101" t="e">
        <f ca="true">+IF(AND(ISNUMBER(OFFSET('Water Data'!$H$9,0,10*ROW('Water Data'!H45))),'Data Summary'!CG51="Yes"),OFFSET('Water Data'!$H$9,0,10*ROW('Water Data'!H45)),NA())</f>
        <v>#N/A</v>
      </c>
      <c r="S51" s="101" t="e">
        <f ca="true">+IF(AND(ISNUMBER(OFFSET('Water Data'!$I$4,0,10*ROW('Water Data'!I45))),'Data Summary'!CH51="Yes"),100-OFFSET('Water Data'!$I$4,0,10*ROW('Water Data'!I45)),NA())</f>
        <v>#N/A</v>
      </c>
      <c r="T51" s="101" t="e">
        <f ca="true">+IF(AND(ISNUMBER(OFFSET('Water Data'!$I$6,0,10*ROW('Water Data'!I45))),'Data Summary'!CI51="Yes"),OFFSET('Water Data'!$I$6,0,10*ROW('Water Data'!I45)),NA())</f>
        <v>#N/A</v>
      </c>
      <c r="U51" s="101" t="e">
        <f ca="true">+IF(AND(ISNUMBER(OFFSET('Water Data'!$I$9,0,10*ROW('Water Data'!I45))),'Data Summary'!CJ51="Yes"),OFFSET('Water Data'!$I$9,0,10*ROW('Water Data'!I45)),NA())</f>
        <v>#N/A</v>
      </c>
      <c r="V51" s="102" t="e">
        <f ca="true">+IF(AND(ISNUMBER(OFFSET('Sanitation Data'!$D$4,0,10*ROW('Sanitation Data'!D45))),'Data Summary'!CK51="Yes"),100-OFFSET('Sanitation Data'!$D$4,0,10*ROW('Sanitation Data'!D45)),NA())</f>
        <v>#N/A</v>
      </c>
      <c r="W51" s="102" t="e">
        <f ca="true">+IF(AND(ISNUMBER(OFFSET('Sanitation Data'!$D$6,0,10*ROW('Sanitation Data'!D45))),'Data Summary'!CL51="Yes"),OFFSET('Sanitation Data'!$D$6,0,10*ROW('Sanitation Data'!D45)),NA())</f>
        <v>#N/A</v>
      </c>
      <c r="X51" s="102" t="e">
        <f ca="true">+IF(AND(ISNUMBER(OFFSET('Sanitation Data'!$D$10,0,10*ROW('Sanitation Data'!D45))),'Data Summary'!CM51="Yes"),OFFSET('Sanitation Data'!$D$10,0,10*ROW('Sanitation Data'!D45)),NA())</f>
        <v>#N/A</v>
      </c>
      <c r="Y51" s="102" t="e">
        <f ca="true">+IF(AND(ISNUMBER(OFFSET('Sanitation Data'!$D$11,0,10*ROW('Sanitation Data'!D45))),'Data Summary'!CN51="Yes"),OFFSET('Sanitation Data'!$D$11,0,10*ROW('Sanitation Data'!D45)),NA())</f>
        <v>#N/A</v>
      </c>
      <c r="Z51" s="102" t="e">
        <f ca="true">+IF(AND(ISNUMBER(OFFSET('Sanitation Data'!$D$12,0,10*ROW('Sanitation Data'!D45))),'Data Summary'!CO51="Yes"),OFFSET('Sanitation Data'!$D$12,0,10*ROW('Sanitation Data'!D45)),NA())</f>
        <v>#N/A</v>
      </c>
      <c r="AA51" s="102" t="e">
        <f ca="true">+IF(AND(ISNUMBER(OFFSET('Sanitation Data'!$E$4,0,10*ROW('Sanitation Data'!E45))),'Data Summary'!CP51="Yes"),100-OFFSET('Sanitation Data'!$E$4,0,10*ROW('Sanitation Data'!E45)),NA())</f>
        <v>#N/A</v>
      </c>
      <c r="AB51" s="102" t="e">
        <f ca="true">+IF(AND(ISNUMBER(OFFSET('Sanitation Data'!$E$6,0,10*ROW('Sanitation Data'!E45))),'Data Summary'!CQ51="Yes"),OFFSET('Sanitation Data'!$E$6,0,10*ROW('Sanitation Data'!E45)),NA())</f>
        <v>#N/A</v>
      </c>
      <c r="AC51" s="102" t="e">
        <f ca="true">+IF(AND(ISNUMBER(OFFSET('Sanitation Data'!$E$10,0,10*ROW('Sanitation Data'!E45))),'Data Summary'!CR51="Yes"),OFFSET('Sanitation Data'!$E$10,0,10*ROW('Sanitation Data'!E45)),NA())</f>
        <v>#N/A</v>
      </c>
      <c r="AD51" s="102" t="e">
        <f ca="true">+IF(AND(ISNUMBER(OFFSET('Sanitation Data'!$E$11,0,10*ROW('Sanitation Data'!E45))),'Data Summary'!CS51="Yes"),OFFSET('Sanitation Data'!$E$11,0,10*ROW('Sanitation Data'!E45)),NA())</f>
        <v>#N/A</v>
      </c>
      <c r="AE51" s="102" t="e">
        <f ca="true">+IF(AND(ISNUMBER(OFFSET('Sanitation Data'!$E$12,0,10*ROW('Sanitation Data'!E45))),'Data Summary'!CT51="Yes"),OFFSET('Sanitation Data'!$E$12,0,10*ROW('Sanitation Data'!E45)),NA())</f>
        <v>#N/A</v>
      </c>
      <c r="AF51" s="102" t="e">
        <f ca="true">+IF(AND(ISNUMBER(OFFSET('Sanitation Data'!$F$4,0,10*ROW('Sanitation Data'!F45))),'Data Summary'!CU51="Yes"),100-OFFSET('Sanitation Data'!$F$4,0,10*ROW('Sanitation Data'!F45)),NA())</f>
        <v>#N/A</v>
      </c>
      <c r="AG51" s="102" t="e">
        <f ca="true">+IF(AND(ISNUMBER(OFFSET('Sanitation Data'!$F$6,0,10*ROW('Sanitation Data'!F45))),'Data Summary'!CV51="Yes"),OFFSET('Sanitation Data'!$F$6,0,10*ROW('Sanitation Data'!F45)),NA())</f>
        <v>#N/A</v>
      </c>
      <c r="AH51" s="102" t="e">
        <f ca="true">+IF(AND(ISNUMBER(OFFSET('Sanitation Data'!$F$10,0,10*ROW('Sanitation Data'!F45))),'Data Summary'!CW51="Yes"),OFFSET('Sanitation Data'!$F$10,0,10*ROW('Sanitation Data'!F45)),NA())</f>
        <v>#N/A</v>
      </c>
      <c r="AI51" s="102" t="e">
        <f ca="true">+IF(AND(ISNUMBER(OFFSET('Sanitation Data'!$F$11,0,10*ROW('Sanitation Data'!F45))),'Data Summary'!CX51="Yes"),OFFSET('Sanitation Data'!$F$11,0,10*ROW('Sanitation Data'!F45)),NA())</f>
        <v>#N/A</v>
      </c>
      <c r="AJ51" s="102" t="e">
        <f ca="true">+IF(AND(ISNUMBER(OFFSET('Sanitation Data'!$F$12,0,10*ROW('Sanitation Data'!F45))),'Data Summary'!CY51="Yes"),OFFSET('Sanitation Data'!$F$12,0,10*ROW('Sanitation Data'!F45)),NA())</f>
        <v>#N/A</v>
      </c>
      <c r="AK51" s="102" t="e">
        <f ca="true">+IF(AND(ISNUMBER(OFFSET('Sanitation Data'!$G$4,0,10*ROW('Sanitation Data'!G45))),'Data Summary'!CZ51="Yes"),100-OFFSET('Sanitation Data'!$G$4,0,10*ROW('Sanitation Data'!G45)),NA())</f>
        <v>#N/A</v>
      </c>
      <c r="AL51" s="102" t="e">
        <f ca="true">+IF(AND(ISNUMBER(OFFSET('Sanitation Data'!$G$6,0,10*ROW('Sanitation Data'!G45))),'Data Summary'!DA51="Yes"),OFFSET('Sanitation Data'!$G$6,0,10*ROW('Sanitation Data'!G45)),NA())</f>
        <v>#N/A</v>
      </c>
      <c r="AM51" s="102" t="e">
        <f ca="true">+IF(AND(ISNUMBER(OFFSET('Sanitation Data'!$G$10,0,10*ROW('Sanitation Data'!G45))),'Data Summary'!DB51="Yes"),OFFSET('Sanitation Data'!$G$10,0,10*ROW('Sanitation Data'!G45)),NA())</f>
        <v>#N/A</v>
      </c>
      <c r="AN51" s="102" t="e">
        <f ca="true">+IF(AND(ISNUMBER(OFFSET('Sanitation Data'!$G$11,0,10*ROW('Sanitation Data'!G45))),'Data Summary'!DC51="Yes"),OFFSET('Sanitation Data'!$G$11,0,10*ROW('Sanitation Data'!G45)),NA())</f>
        <v>#N/A</v>
      </c>
      <c r="AO51" s="102" t="e">
        <f ca="true">+IF(AND(ISNUMBER(OFFSET('Sanitation Data'!$G$12,0,10*ROW('Sanitation Data'!G45))),'Data Summary'!DD51="Yes"),OFFSET('Sanitation Data'!$G$12,0,10*ROW('Sanitation Data'!G45)),NA())</f>
        <v>#N/A</v>
      </c>
      <c r="AP51" s="102" t="e">
        <f ca="true">+IF(AND(ISNUMBER(OFFSET('Sanitation Data'!$H$4,0,10*ROW('Sanitation Data'!H45))),'Data Summary'!DE51="Yes"),100-OFFSET('Sanitation Data'!$H$4,0,10*ROW('Sanitation Data'!H45)),NA())</f>
        <v>#N/A</v>
      </c>
      <c r="AQ51" s="102" t="e">
        <f ca="true">+IF(AND(ISNUMBER(OFFSET('Sanitation Data'!$H$6,0,10*ROW('Sanitation Data'!H45))),'Data Summary'!DF51="Yes"),OFFSET('Sanitation Data'!$H$6,0,10*ROW('Sanitation Data'!H45)),NA())</f>
        <v>#N/A</v>
      </c>
      <c r="AR51" s="102" t="e">
        <f ca="true">+IF(AND(ISNUMBER(OFFSET('Sanitation Data'!$H$10,0,10*ROW('Sanitation Data'!H45))),'Data Summary'!DG51="Yes"),OFFSET('Sanitation Data'!$H$10,0,10*ROW('Sanitation Data'!H45)),NA())</f>
        <v>#N/A</v>
      </c>
      <c r="AS51" s="102" t="e">
        <f ca="true">+IF(AND(ISNUMBER(OFFSET('Sanitation Data'!$H$11,0,10*ROW('Sanitation Data'!H45))),'Data Summary'!DH51="Yes"),OFFSET('Sanitation Data'!$H$11,0,10*ROW('Sanitation Data'!H45)),NA())</f>
        <v>#N/A</v>
      </c>
      <c r="AT51" s="102" t="e">
        <f ca="true">+IF(AND(ISNUMBER(OFFSET('Sanitation Data'!$H$12,0,10*ROW('Sanitation Data'!H45))),'Data Summary'!DI51="Yes"),OFFSET('Sanitation Data'!$H$12,0,10*ROW('Sanitation Data'!H45)),NA())</f>
        <v>#N/A</v>
      </c>
      <c r="AU51" s="102" t="e">
        <f ca="true">+IF(AND(ISNUMBER(OFFSET('Sanitation Data'!$I$4,0,10*ROW('Sanitation Data'!I45))),'Data Summary'!DJ51="Yes"),100-OFFSET('Sanitation Data'!$I$4,0,10*ROW('Sanitation Data'!I45)),NA())</f>
        <v>#N/A</v>
      </c>
      <c r="AV51" s="102" t="e">
        <f ca="true">+IF(AND(ISNUMBER(OFFSET('Sanitation Data'!$I$6,0,10*ROW('Sanitation Data'!I45))),'Data Summary'!DK51="Yes"),OFFSET('Sanitation Data'!$I$6,0,10*ROW('Sanitation Data'!I45)),NA())</f>
        <v>#N/A</v>
      </c>
      <c r="AW51" s="102" t="e">
        <f ca="true">+IF(AND(ISNUMBER(OFFSET('Sanitation Data'!$I$10,0,10*ROW('Sanitation Data'!I45))),'Data Summary'!DL51="Yes"),OFFSET('Sanitation Data'!$I$10,0,10*ROW('Sanitation Data'!I45)),NA())</f>
        <v>#N/A</v>
      </c>
      <c r="AX51" s="102" t="e">
        <f ca="true">+IF(AND(ISNUMBER(OFFSET('Sanitation Data'!$I$11,0,10*ROW('Sanitation Data'!I45))),'Data Summary'!DM51="Yes"),OFFSET('Sanitation Data'!$I$11,0,10*ROW('Sanitation Data'!I45)),NA())</f>
        <v>#N/A</v>
      </c>
      <c r="AY51" s="102" t="e">
        <f ca="true">+IF(AND(ISNUMBER(OFFSET('Sanitation Data'!$I$12,0,10*ROW('Sanitation Data'!I45))),'Data Summary'!DN51="Yes"),OFFSET('Sanitation Data'!$I$12,0,10*ROW('Sanitation Data'!I45)),NA())</f>
        <v>#N/A</v>
      </c>
      <c r="AZ51" s="103" t="e">
        <f ca="true">+IF(AND(ISNUMBER(OFFSET('Hygiene Data'!$D$5,0,10*ROW('Hygiene Data'!D45))),'Data Summary'!DO51="Yes"),OFFSET('Hygiene Data'!$D$5,0,10*ROW('Hygiene Data'!D45)),NA())</f>
        <v>#N/A</v>
      </c>
      <c r="BA51" s="103" t="e">
        <f ca="true">+IF(AND(ISNUMBER(OFFSET('Hygiene Data'!$D$7,0,10*ROW('Hygiene Data'!D45))),'Data Summary'!DP51="Yes"),OFFSET('Hygiene Data'!$D$7,0,10*ROW('Hygiene Data'!D45)),NA())</f>
        <v>#N/A</v>
      </c>
      <c r="BB51" s="103" t="e">
        <f ca="true">+IF(AND(ISNUMBER(OFFSET('Hygiene Data'!$D$9,0,10*ROW('Hygiene Data'!D45))),'Data Summary'!DQ51="Yes"),OFFSET('Hygiene Data'!$D$9,0,10*ROW('Hygiene Data'!D45)),NA())</f>
        <v>#N/A</v>
      </c>
      <c r="BC51" s="103" t="e">
        <f ca="true">+IF(AND(ISNUMBER(OFFSET('Hygiene Data'!$E$5,0,10*ROW('Hygiene Data'!E45))),'Data Summary'!DR51="Yes"),OFFSET('Hygiene Data'!$E$5,0,10*ROW('Hygiene Data'!E45)),NA())</f>
        <v>#N/A</v>
      </c>
      <c r="BD51" s="103" t="e">
        <f ca="true">+IF(AND(ISNUMBER(OFFSET('Hygiene Data'!$E$7,0,10*ROW('Hygiene Data'!E45))),'Data Summary'!DS51="Yes"),OFFSET('Hygiene Data'!$E$7,0,10*ROW('Hygiene Data'!E45)),NA())</f>
        <v>#N/A</v>
      </c>
      <c r="BE51" s="103" t="e">
        <f ca="true">+IF(AND(ISNUMBER(OFFSET('Hygiene Data'!$E$9,0,10*ROW('Hygiene Data'!E45))),'Data Summary'!DT51="Yes"),OFFSET('Hygiene Data'!$E$9,0,10*ROW('Hygiene Data'!E45)),NA())</f>
        <v>#N/A</v>
      </c>
      <c r="BF51" s="103" t="e">
        <f ca="true">+IF(AND(ISNUMBER(OFFSET('Hygiene Data'!$F$5,0,10*ROW('Hygiene Data'!F45))),'Data Summary'!DU51="Yes"),OFFSET('Hygiene Data'!$F$5,0,10*ROW('Hygiene Data'!F45)),NA())</f>
        <v>#N/A</v>
      </c>
      <c r="BG51" s="103" t="e">
        <f ca="true">+IF(AND(ISNUMBER(OFFSET('Hygiene Data'!$F$7,0,10*ROW('Hygiene Data'!F45))),'Data Summary'!DV51="Yes"),OFFSET('Hygiene Data'!$F$7,0,10*ROW('Hygiene Data'!F45)),NA())</f>
        <v>#N/A</v>
      </c>
      <c r="BH51" s="103" t="e">
        <f ca="true">+IF(AND(ISNUMBER(OFFSET('Hygiene Data'!$F$9,0,10*ROW('Hygiene Data'!F45))),'Data Summary'!DW51="Yes"),OFFSET('Hygiene Data'!$F$9,0,10*ROW('Hygiene Data'!F45)),NA())</f>
        <v>#N/A</v>
      </c>
      <c r="BI51" s="103" t="e">
        <f ca="true">+IF(AND(ISNUMBER(OFFSET('Hygiene Data'!$G$5,0,10*ROW('Hygiene Data'!G45))),'Data Summary'!DX51="Yes"),OFFSET('Hygiene Data'!$G$5,0,10*ROW('Hygiene Data'!G45)),NA())</f>
        <v>#N/A</v>
      </c>
      <c r="BJ51" s="103" t="e">
        <f ca="true">+IF(AND(ISNUMBER(OFFSET('Hygiene Data'!$G$7,0,10*ROW('Hygiene Data'!G45))),'Data Summary'!DY51="Yes"),OFFSET('Hygiene Data'!$G$7,0,10*ROW('Hygiene Data'!G45)),NA())</f>
        <v>#N/A</v>
      </c>
      <c r="BK51" s="103" t="e">
        <f ca="true">+IF(AND(ISNUMBER(OFFSET('Hygiene Data'!$G$9,0,10*ROW('Hygiene Data'!G45))),'Data Summary'!DZ51="Yes"),OFFSET('Hygiene Data'!$G$9,0,10*ROW('Hygiene Data'!G45)),NA())</f>
        <v>#N/A</v>
      </c>
      <c r="BL51" s="103" t="e">
        <f ca="true">+IF(AND(ISNUMBER(OFFSET('Hygiene Data'!$H$5,0,10*ROW('Hygiene Data'!H45))),'Data Summary'!EA51="Yes"),OFFSET('Hygiene Data'!$H$5,0,10*ROW('Hygiene Data'!H45)),NA())</f>
        <v>#N/A</v>
      </c>
      <c r="BM51" s="103" t="e">
        <f ca="true">+IF(AND(ISNUMBER(OFFSET('Hygiene Data'!$H$7,0,10*ROW('Hygiene Data'!H45))),'Data Summary'!EB51="Yes"),OFFSET('Hygiene Data'!$H$7,0,10*ROW('Hygiene Data'!H45)),NA())</f>
        <v>#N/A</v>
      </c>
      <c r="BN51" s="103" t="e">
        <f ca="true">+IF(AND(ISNUMBER(OFFSET('Hygiene Data'!$H$9,0,10*ROW('Hygiene Data'!H45))),'Data Summary'!EC51="Yes"),OFFSET('Hygiene Data'!$H$9,0,10*ROW('Hygiene Data'!H45)),NA())</f>
        <v>#N/A</v>
      </c>
      <c r="BO51" s="103" t="e">
        <f ca="true">+IF(AND(ISNUMBER(OFFSET('Hygiene Data'!$I$5,0,10*ROW('Hygiene Data'!I45))),'Data Summary'!ED51="Yes"),OFFSET('Hygiene Data'!$I$5,0,10*ROW('Hygiene Data'!I45)),NA())</f>
        <v>#N/A</v>
      </c>
      <c r="BP51" s="103" t="e">
        <f ca="true">+IF(AND(ISNUMBER(OFFSET('Hygiene Data'!$I$7,0,10*ROW('Hygiene Data'!I45))),'Data Summary'!EE51="Yes"),OFFSET('Hygiene Data'!$I$7,0,10*ROW('Hygiene Data'!I45)),NA())</f>
        <v>#N/A</v>
      </c>
      <c r="BQ51" s="103" t="e">
        <f ca="true">+IF(AND(ISNUMBER(OFFSET('Hygiene Data'!$I$9,0,10*ROW('Hygiene Data'!I45))),'Data Summary'!EF51="Yes"),OFFSET('Hygiene Data'!$I$9,0,10*ROW('Hygiene Data'!I45)),NA())</f>
        <v>#N/A</v>
      </c>
    </row>
    <row xmlns:x14ac="http://schemas.microsoft.com/office/spreadsheetml/2009/9/ac" r="52" x14ac:dyDescent="0.2">
      <c r="A52" s="355" t="e">
        <f ca="true">+RIGHT('Data Summary'!A52,LEN('Data Summary'!A52)-9)</f>
        <v>#VALUE!</v>
      </c>
      <c r="B52" s="38" t="str">
        <f ca="true">+IF(ISTEXT('Data Summary'!B52),'Data Summary'!B52,"")</f>
        <v/>
      </c>
      <c r="C52" s="354" t="e">
        <f ca="true">+VALUE('Data Summary'!C52)</f>
        <v>#VALUE!</v>
      </c>
      <c r="D52" s="101" t="e">
        <f ca="true">+IF(AND(ISNUMBER(OFFSET('Water Data'!$D$4,0,10*ROW('Water Data'!D46))),'Data Summary'!BS52="Yes"),100-OFFSET('Water Data'!$D$4,0,10*ROW('Water Data'!D46)),NA())</f>
        <v>#N/A</v>
      </c>
      <c r="E52" s="101" t="e">
        <f ca="true">+IF(AND(ISNUMBER(OFFSET('Water Data'!$D$6,0,10*ROW('Water Data'!D46))),'Data Summary'!BT52="Yes"),OFFSET('Water Data'!$D$6,0,10*ROW('Water Data'!D46)),NA())</f>
        <v>#N/A</v>
      </c>
      <c r="F52" s="101" t="e">
        <f ca="true">+IF(AND(ISNUMBER(OFFSET('Water Data'!$D$9,0,10*ROW('Water Data'!D46))),'Data Summary'!BU52="Yes"),OFFSET('Water Data'!$D$9,0,10*ROW('Water Data'!D46)),NA())</f>
        <v>#N/A</v>
      </c>
      <c r="G52" s="101" t="e">
        <f ca="true">+IF(AND(ISNUMBER(OFFSET('Water Data'!$E$4,0,10*ROW('Water Data'!E46))),'Data Summary'!BV52="Yes"),100-OFFSET('Water Data'!$E$4,0,10*ROW('Water Data'!E46)),NA())</f>
        <v>#N/A</v>
      </c>
      <c r="H52" s="101" t="e">
        <f ca="true">+IF(AND(ISNUMBER(OFFSET('Water Data'!$E$6,0,10*ROW('Water Data'!E46))),'Data Summary'!BW52="Yes"),OFFSET('Water Data'!$E$6,0,10*ROW('Water Data'!E46)),NA())</f>
        <v>#N/A</v>
      </c>
      <c r="I52" s="101" t="e">
        <f ca="true">+IF(AND(ISNUMBER(OFFSET('Water Data'!$E$9,0,10*ROW('Water Data'!E46))),'Data Summary'!BX52="Yes"),OFFSET('Water Data'!$E$9,0,10*ROW('Water Data'!E46)),NA())</f>
        <v>#N/A</v>
      </c>
      <c r="J52" s="101" t="e">
        <f ca="true">+IF(AND(ISNUMBER(OFFSET('Water Data'!$F$4,0,10*ROW('Water Data'!F46))),'Data Summary'!BY52="Yes"),100-OFFSET('Water Data'!$F$4,0,10*ROW('Water Data'!F46)),NA())</f>
        <v>#N/A</v>
      </c>
      <c r="K52" s="101" t="e">
        <f ca="true">+IF(AND(ISNUMBER(OFFSET('Water Data'!$F$6,0,10*ROW('Water Data'!F46))),'Data Summary'!BZ52="Yes"),OFFSET('Water Data'!$F$6,0,10*ROW('Water Data'!F46)),NA())</f>
        <v>#N/A</v>
      </c>
      <c r="L52" s="101" t="e">
        <f ca="true">+IF(AND(ISNUMBER(OFFSET('Water Data'!$F$9,0,10*ROW('Water Data'!F46))),'Data Summary'!CA52="Yes"),OFFSET('Water Data'!$F$9,0,10*ROW('Water Data'!F46)),NA())</f>
        <v>#N/A</v>
      </c>
      <c r="M52" s="101" t="e">
        <f ca="true">+IF(AND(ISNUMBER(OFFSET('Water Data'!$G$4,0,10*ROW('Water Data'!G46))),'Data Summary'!CB52="Yes"),100-OFFSET('Water Data'!$G$4,0,10*ROW('Water Data'!G46)),NA())</f>
        <v>#N/A</v>
      </c>
      <c r="N52" s="101" t="e">
        <f ca="true">+IF(AND(ISNUMBER(OFFSET('Water Data'!$G$6,0,10*ROW('Water Data'!G46))),'Data Summary'!CC52="Yes"),OFFSET('Water Data'!$G$6,0,10*ROW('Water Data'!G46)),NA())</f>
        <v>#N/A</v>
      </c>
      <c r="O52" s="101" t="e">
        <f ca="true">+IF(AND(ISNUMBER(OFFSET('Water Data'!$G$9,0,10*ROW('Water Data'!G46))),'Data Summary'!CD52="Yes"),OFFSET('Water Data'!$G$9,0,10*ROW('Water Data'!G46)),NA())</f>
        <v>#N/A</v>
      </c>
      <c r="P52" s="101" t="e">
        <f ca="true">+IF(AND(ISNUMBER(OFFSET('Water Data'!$H$4,0,10*ROW('Water Data'!H46))),'Data Summary'!CE52="Yes"),100-OFFSET('Water Data'!$H$4,0,10*ROW('Water Data'!H46)),NA())</f>
        <v>#N/A</v>
      </c>
      <c r="Q52" s="101" t="e">
        <f ca="true">+IF(AND(ISNUMBER(OFFSET('Water Data'!$H$6,0,10*ROW('Water Data'!H46))),'Data Summary'!CF52="Yes"),OFFSET('Water Data'!$H$6,0,10*ROW('Water Data'!H46)),NA())</f>
        <v>#N/A</v>
      </c>
      <c r="R52" s="101" t="e">
        <f ca="true">+IF(AND(ISNUMBER(OFFSET('Water Data'!$H$9,0,10*ROW('Water Data'!H46))),'Data Summary'!CG52="Yes"),OFFSET('Water Data'!$H$9,0,10*ROW('Water Data'!H46)),NA())</f>
        <v>#N/A</v>
      </c>
      <c r="S52" s="101" t="e">
        <f ca="true">+IF(AND(ISNUMBER(OFFSET('Water Data'!$I$4,0,10*ROW('Water Data'!I46))),'Data Summary'!CH52="Yes"),100-OFFSET('Water Data'!$I$4,0,10*ROW('Water Data'!I46)),NA())</f>
        <v>#N/A</v>
      </c>
      <c r="T52" s="101" t="e">
        <f ca="true">+IF(AND(ISNUMBER(OFFSET('Water Data'!$I$6,0,10*ROW('Water Data'!I46))),'Data Summary'!CI52="Yes"),OFFSET('Water Data'!$I$6,0,10*ROW('Water Data'!I46)),NA())</f>
        <v>#N/A</v>
      </c>
      <c r="U52" s="101" t="e">
        <f ca="true">+IF(AND(ISNUMBER(OFFSET('Water Data'!$I$9,0,10*ROW('Water Data'!I46))),'Data Summary'!CJ52="Yes"),OFFSET('Water Data'!$I$9,0,10*ROW('Water Data'!I46)),NA())</f>
        <v>#N/A</v>
      </c>
      <c r="V52" s="102" t="e">
        <f ca="true">+IF(AND(ISNUMBER(OFFSET('Sanitation Data'!$D$4,0,10*ROW('Sanitation Data'!D46))),'Data Summary'!CK52="Yes"),100-OFFSET('Sanitation Data'!$D$4,0,10*ROW('Sanitation Data'!D46)),NA())</f>
        <v>#N/A</v>
      </c>
      <c r="W52" s="102" t="e">
        <f ca="true">+IF(AND(ISNUMBER(OFFSET('Sanitation Data'!$D$6,0,10*ROW('Sanitation Data'!D46))),'Data Summary'!CL52="Yes"),OFFSET('Sanitation Data'!$D$6,0,10*ROW('Sanitation Data'!D46)),NA())</f>
        <v>#N/A</v>
      </c>
      <c r="X52" s="102" t="e">
        <f ca="true">+IF(AND(ISNUMBER(OFFSET('Sanitation Data'!$D$10,0,10*ROW('Sanitation Data'!D46))),'Data Summary'!CM52="Yes"),OFFSET('Sanitation Data'!$D$10,0,10*ROW('Sanitation Data'!D46)),NA())</f>
        <v>#N/A</v>
      </c>
      <c r="Y52" s="102" t="e">
        <f ca="true">+IF(AND(ISNUMBER(OFFSET('Sanitation Data'!$D$11,0,10*ROW('Sanitation Data'!D46))),'Data Summary'!CN52="Yes"),OFFSET('Sanitation Data'!$D$11,0,10*ROW('Sanitation Data'!D46)),NA())</f>
        <v>#N/A</v>
      </c>
      <c r="Z52" s="102" t="e">
        <f ca="true">+IF(AND(ISNUMBER(OFFSET('Sanitation Data'!$D$12,0,10*ROW('Sanitation Data'!D46))),'Data Summary'!CO52="Yes"),OFFSET('Sanitation Data'!$D$12,0,10*ROW('Sanitation Data'!D46)),NA())</f>
        <v>#N/A</v>
      </c>
      <c r="AA52" s="102" t="e">
        <f ca="true">+IF(AND(ISNUMBER(OFFSET('Sanitation Data'!$E$4,0,10*ROW('Sanitation Data'!E46))),'Data Summary'!CP52="Yes"),100-OFFSET('Sanitation Data'!$E$4,0,10*ROW('Sanitation Data'!E46)),NA())</f>
        <v>#N/A</v>
      </c>
      <c r="AB52" s="102" t="e">
        <f ca="true">+IF(AND(ISNUMBER(OFFSET('Sanitation Data'!$E$6,0,10*ROW('Sanitation Data'!E46))),'Data Summary'!CQ52="Yes"),OFFSET('Sanitation Data'!$E$6,0,10*ROW('Sanitation Data'!E46)),NA())</f>
        <v>#N/A</v>
      </c>
      <c r="AC52" s="102" t="e">
        <f ca="true">+IF(AND(ISNUMBER(OFFSET('Sanitation Data'!$E$10,0,10*ROW('Sanitation Data'!E46))),'Data Summary'!CR52="Yes"),OFFSET('Sanitation Data'!$E$10,0,10*ROW('Sanitation Data'!E46)),NA())</f>
        <v>#N/A</v>
      </c>
      <c r="AD52" s="102" t="e">
        <f ca="true">+IF(AND(ISNUMBER(OFFSET('Sanitation Data'!$E$11,0,10*ROW('Sanitation Data'!E46))),'Data Summary'!CS52="Yes"),OFFSET('Sanitation Data'!$E$11,0,10*ROW('Sanitation Data'!E46)),NA())</f>
        <v>#N/A</v>
      </c>
      <c r="AE52" s="102" t="e">
        <f ca="true">+IF(AND(ISNUMBER(OFFSET('Sanitation Data'!$E$12,0,10*ROW('Sanitation Data'!E46))),'Data Summary'!CT52="Yes"),OFFSET('Sanitation Data'!$E$12,0,10*ROW('Sanitation Data'!E46)),NA())</f>
        <v>#N/A</v>
      </c>
      <c r="AF52" s="102" t="e">
        <f ca="true">+IF(AND(ISNUMBER(OFFSET('Sanitation Data'!$F$4,0,10*ROW('Sanitation Data'!F46))),'Data Summary'!CU52="Yes"),100-OFFSET('Sanitation Data'!$F$4,0,10*ROW('Sanitation Data'!F46)),NA())</f>
        <v>#N/A</v>
      </c>
      <c r="AG52" s="102" t="e">
        <f ca="true">+IF(AND(ISNUMBER(OFFSET('Sanitation Data'!$F$6,0,10*ROW('Sanitation Data'!F46))),'Data Summary'!CV52="Yes"),OFFSET('Sanitation Data'!$F$6,0,10*ROW('Sanitation Data'!F46)),NA())</f>
        <v>#N/A</v>
      </c>
      <c r="AH52" s="102" t="e">
        <f ca="true">+IF(AND(ISNUMBER(OFFSET('Sanitation Data'!$F$10,0,10*ROW('Sanitation Data'!F46))),'Data Summary'!CW52="Yes"),OFFSET('Sanitation Data'!$F$10,0,10*ROW('Sanitation Data'!F46)),NA())</f>
        <v>#N/A</v>
      </c>
      <c r="AI52" s="102" t="e">
        <f ca="true">+IF(AND(ISNUMBER(OFFSET('Sanitation Data'!$F$11,0,10*ROW('Sanitation Data'!F46))),'Data Summary'!CX52="Yes"),OFFSET('Sanitation Data'!$F$11,0,10*ROW('Sanitation Data'!F46)),NA())</f>
        <v>#N/A</v>
      </c>
      <c r="AJ52" s="102" t="e">
        <f ca="true">+IF(AND(ISNUMBER(OFFSET('Sanitation Data'!$F$12,0,10*ROW('Sanitation Data'!F46))),'Data Summary'!CY52="Yes"),OFFSET('Sanitation Data'!$F$12,0,10*ROW('Sanitation Data'!F46)),NA())</f>
        <v>#N/A</v>
      </c>
      <c r="AK52" s="102" t="e">
        <f ca="true">+IF(AND(ISNUMBER(OFFSET('Sanitation Data'!$G$4,0,10*ROW('Sanitation Data'!G46))),'Data Summary'!CZ52="Yes"),100-OFFSET('Sanitation Data'!$G$4,0,10*ROW('Sanitation Data'!G46)),NA())</f>
        <v>#N/A</v>
      </c>
      <c r="AL52" s="102" t="e">
        <f ca="true">+IF(AND(ISNUMBER(OFFSET('Sanitation Data'!$G$6,0,10*ROW('Sanitation Data'!G46))),'Data Summary'!DA52="Yes"),OFFSET('Sanitation Data'!$G$6,0,10*ROW('Sanitation Data'!G46)),NA())</f>
        <v>#N/A</v>
      </c>
      <c r="AM52" s="102" t="e">
        <f ca="true">+IF(AND(ISNUMBER(OFFSET('Sanitation Data'!$G$10,0,10*ROW('Sanitation Data'!G46))),'Data Summary'!DB52="Yes"),OFFSET('Sanitation Data'!$G$10,0,10*ROW('Sanitation Data'!G46)),NA())</f>
        <v>#N/A</v>
      </c>
      <c r="AN52" s="102" t="e">
        <f ca="true">+IF(AND(ISNUMBER(OFFSET('Sanitation Data'!$G$11,0,10*ROW('Sanitation Data'!G46))),'Data Summary'!DC52="Yes"),OFFSET('Sanitation Data'!$G$11,0,10*ROW('Sanitation Data'!G46)),NA())</f>
        <v>#N/A</v>
      </c>
      <c r="AO52" s="102" t="e">
        <f ca="true">+IF(AND(ISNUMBER(OFFSET('Sanitation Data'!$G$12,0,10*ROW('Sanitation Data'!G46))),'Data Summary'!DD52="Yes"),OFFSET('Sanitation Data'!$G$12,0,10*ROW('Sanitation Data'!G46)),NA())</f>
        <v>#N/A</v>
      </c>
      <c r="AP52" s="102" t="e">
        <f ca="true">+IF(AND(ISNUMBER(OFFSET('Sanitation Data'!$H$4,0,10*ROW('Sanitation Data'!H46))),'Data Summary'!DE52="Yes"),100-OFFSET('Sanitation Data'!$H$4,0,10*ROW('Sanitation Data'!H46)),NA())</f>
        <v>#N/A</v>
      </c>
      <c r="AQ52" s="102" t="e">
        <f ca="true">+IF(AND(ISNUMBER(OFFSET('Sanitation Data'!$H$6,0,10*ROW('Sanitation Data'!H46))),'Data Summary'!DF52="Yes"),OFFSET('Sanitation Data'!$H$6,0,10*ROW('Sanitation Data'!H46)),NA())</f>
        <v>#N/A</v>
      </c>
      <c r="AR52" s="102" t="e">
        <f ca="true">+IF(AND(ISNUMBER(OFFSET('Sanitation Data'!$H$10,0,10*ROW('Sanitation Data'!H46))),'Data Summary'!DG52="Yes"),OFFSET('Sanitation Data'!$H$10,0,10*ROW('Sanitation Data'!H46)),NA())</f>
        <v>#N/A</v>
      </c>
      <c r="AS52" s="102" t="e">
        <f ca="true">+IF(AND(ISNUMBER(OFFSET('Sanitation Data'!$H$11,0,10*ROW('Sanitation Data'!H46))),'Data Summary'!DH52="Yes"),OFFSET('Sanitation Data'!$H$11,0,10*ROW('Sanitation Data'!H46)),NA())</f>
        <v>#N/A</v>
      </c>
      <c r="AT52" s="102" t="e">
        <f ca="true">+IF(AND(ISNUMBER(OFFSET('Sanitation Data'!$H$12,0,10*ROW('Sanitation Data'!H46))),'Data Summary'!DI52="Yes"),OFFSET('Sanitation Data'!$H$12,0,10*ROW('Sanitation Data'!H46)),NA())</f>
        <v>#N/A</v>
      </c>
      <c r="AU52" s="102" t="e">
        <f ca="true">+IF(AND(ISNUMBER(OFFSET('Sanitation Data'!$I$4,0,10*ROW('Sanitation Data'!I46))),'Data Summary'!DJ52="Yes"),100-OFFSET('Sanitation Data'!$I$4,0,10*ROW('Sanitation Data'!I46)),NA())</f>
        <v>#N/A</v>
      </c>
      <c r="AV52" s="102" t="e">
        <f ca="true">+IF(AND(ISNUMBER(OFFSET('Sanitation Data'!$I$6,0,10*ROW('Sanitation Data'!I46))),'Data Summary'!DK52="Yes"),OFFSET('Sanitation Data'!$I$6,0,10*ROW('Sanitation Data'!I46)),NA())</f>
        <v>#N/A</v>
      </c>
      <c r="AW52" s="102" t="e">
        <f ca="true">+IF(AND(ISNUMBER(OFFSET('Sanitation Data'!$I$10,0,10*ROW('Sanitation Data'!I46))),'Data Summary'!DL52="Yes"),OFFSET('Sanitation Data'!$I$10,0,10*ROW('Sanitation Data'!I46)),NA())</f>
        <v>#N/A</v>
      </c>
      <c r="AX52" s="102" t="e">
        <f ca="true">+IF(AND(ISNUMBER(OFFSET('Sanitation Data'!$I$11,0,10*ROW('Sanitation Data'!I46))),'Data Summary'!DM52="Yes"),OFFSET('Sanitation Data'!$I$11,0,10*ROW('Sanitation Data'!I46)),NA())</f>
        <v>#N/A</v>
      </c>
      <c r="AY52" s="102" t="e">
        <f ca="true">+IF(AND(ISNUMBER(OFFSET('Sanitation Data'!$I$12,0,10*ROW('Sanitation Data'!I46))),'Data Summary'!DN52="Yes"),OFFSET('Sanitation Data'!$I$12,0,10*ROW('Sanitation Data'!I46)),NA())</f>
        <v>#N/A</v>
      </c>
      <c r="AZ52" s="103" t="e">
        <f ca="true">+IF(AND(ISNUMBER(OFFSET('Hygiene Data'!$D$5,0,10*ROW('Hygiene Data'!D46))),'Data Summary'!DO52="Yes"),OFFSET('Hygiene Data'!$D$5,0,10*ROW('Hygiene Data'!D46)),NA())</f>
        <v>#N/A</v>
      </c>
      <c r="BA52" s="103" t="e">
        <f ca="true">+IF(AND(ISNUMBER(OFFSET('Hygiene Data'!$D$7,0,10*ROW('Hygiene Data'!D46))),'Data Summary'!DP52="Yes"),OFFSET('Hygiene Data'!$D$7,0,10*ROW('Hygiene Data'!D46)),NA())</f>
        <v>#N/A</v>
      </c>
      <c r="BB52" s="103" t="e">
        <f ca="true">+IF(AND(ISNUMBER(OFFSET('Hygiene Data'!$D$9,0,10*ROW('Hygiene Data'!D46))),'Data Summary'!DQ52="Yes"),OFFSET('Hygiene Data'!$D$9,0,10*ROW('Hygiene Data'!D46)),NA())</f>
        <v>#N/A</v>
      </c>
      <c r="BC52" s="103" t="e">
        <f ca="true">+IF(AND(ISNUMBER(OFFSET('Hygiene Data'!$E$5,0,10*ROW('Hygiene Data'!E46))),'Data Summary'!DR52="Yes"),OFFSET('Hygiene Data'!$E$5,0,10*ROW('Hygiene Data'!E46)),NA())</f>
        <v>#N/A</v>
      </c>
      <c r="BD52" s="103" t="e">
        <f ca="true">+IF(AND(ISNUMBER(OFFSET('Hygiene Data'!$E$7,0,10*ROW('Hygiene Data'!E46))),'Data Summary'!DS52="Yes"),OFFSET('Hygiene Data'!$E$7,0,10*ROW('Hygiene Data'!E46)),NA())</f>
        <v>#N/A</v>
      </c>
      <c r="BE52" s="103" t="e">
        <f ca="true">+IF(AND(ISNUMBER(OFFSET('Hygiene Data'!$E$9,0,10*ROW('Hygiene Data'!E46))),'Data Summary'!DT52="Yes"),OFFSET('Hygiene Data'!$E$9,0,10*ROW('Hygiene Data'!E46)),NA())</f>
        <v>#N/A</v>
      </c>
      <c r="BF52" s="103" t="e">
        <f ca="true">+IF(AND(ISNUMBER(OFFSET('Hygiene Data'!$F$5,0,10*ROW('Hygiene Data'!F46))),'Data Summary'!DU52="Yes"),OFFSET('Hygiene Data'!$F$5,0,10*ROW('Hygiene Data'!F46)),NA())</f>
        <v>#N/A</v>
      </c>
      <c r="BG52" s="103" t="e">
        <f ca="true">+IF(AND(ISNUMBER(OFFSET('Hygiene Data'!$F$7,0,10*ROW('Hygiene Data'!F46))),'Data Summary'!DV52="Yes"),OFFSET('Hygiene Data'!$F$7,0,10*ROW('Hygiene Data'!F46)),NA())</f>
        <v>#N/A</v>
      </c>
      <c r="BH52" s="103" t="e">
        <f ca="true">+IF(AND(ISNUMBER(OFFSET('Hygiene Data'!$F$9,0,10*ROW('Hygiene Data'!F46))),'Data Summary'!DW52="Yes"),OFFSET('Hygiene Data'!$F$9,0,10*ROW('Hygiene Data'!F46)),NA())</f>
        <v>#N/A</v>
      </c>
      <c r="BI52" s="103" t="e">
        <f ca="true">+IF(AND(ISNUMBER(OFFSET('Hygiene Data'!$G$5,0,10*ROW('Hygiene Data'!G46))),'Data Summary'!DX52="Yes"),OFFSET('Hygiene Data'!$G$5,0,10*ROW('Hygiene Data'!G46)),NA())</f>
        <v>#N/A</v>
      </c>
      <c r="BJ52" s="103" t="e">
        <f ca="true">+IF(AND(ISNUMBER(OFFSET('Hygiene Data'!$G$7,0,10*ROW('Hygiene Data'!G46))),'Data Summary'!DY52="Yes"),OFFSET('Hygiene Data'!$G$7,0,10*ROW('Hygiene Data'!G46)),NA())</f>
        <v>#N/A</v>
      </c>
      <c r="BK52" s="103" t="e">
        <f ca="true">+IF(AND(ISNUMBER(OFFSET('Hygiene Data'!$G$9,0,10*ROW('Hygiene Data'!G46))),'Data Summary'!DZ52="Yes"),OFFSET('Hygiene Data'!$G$9,0,10*ROW('Hygiene Data'!G46)),NA())</f>
        <v>#N/A</v>
      </c>
      <c r="BL52" s="103" t="e">
        <f ca="true">+IF(AND(ISNUMBER(OFFSET('Hygiene Data'!$H$5,0,10*ROW('Hygiene Data'!H46))),'Data Summary'!EA52="Yes"),OFFSET('Hygiene Data'!$H$5,0,10*ROW('Hygiene Data'!H46)),NA())</f>
        <v>#N/A</v>
      </c>
      <c r="BM52" s="103" t="e">
        <f ca="true">+IF(AND(ISNUMBER(OFFSET('Hygiene Data'!$H$7,0,10*ROW('Hygiene Data'!H46))),'Data Summary'!EB52="Yes"),OFFSET('Hygiene Data'!$H$7,0,10*ROW('Hygiene Data'!H46)),NA())</f>
        <v>#N/A</v>
      </c>
      <c r="BN52" s="103" t="e">
        <f ca="true">+IF(AND(ISNUMBER(OFFSET('Hygiene Data'!$H$9,0,10*ROW('Hygiene Data'!H46))),'Data Summary'!EC52="Yes"),OFFSET('Hygiene Data'!$H$9,0,10*ROW('Hygiene Data'!H46)),NA())</f>
        <v>#N/A</v>
      </c>
      <c r="BO52" s="103" t="e">
        <f ca="true">+IF(AND(ISNUMBER(OFFSET('Hygiene Data'!$I$5,0,10*ROW('Hygiene Data'!I46))),'Data Summary'!ED52="Yes"),OFFSET('Hygiene Data'!$I$5,0,10*ROW('Hygiene Data'!I46)),NA())</f>
        <v>#N/A</v>
      </c>
      <c r="BP52" s="103" t="e">
        <f ca="true">+IF(AND(ISNUMBER(OFFSET('Hygiene Data'!$I$7,0,10*ROW('Hygiene Data'!I46))),'Data Summary'!EE52="Yes"),OFFSET('Hygiene Data'!$I$7,0,10*ROW('Hygiene Data'!I46)),NA())</f>
        <v>#N/A</v>
      </c>
      <c r="BQ52" s="103" t="e">
        <f ca="true">+IF(AND(ISNUMBER(OFFSET('Hygiene Data'!$I$9,0,10*ROW('Hygiene Data'!I46))),'Data Summary'!EF52="Yes"),OFFSET('Hygiene Data'!$I$9,0,10*ROW('Hygiene Data'!I46)),NA())</f>
        <v>#N/A</v>
      </c>
    </row>
    <row xmlns:x14ac="http://schemas.microsoft.com/office/spreadsheetml/2009/9/ac" r="53" x14ac:dyDescent="0.2">
      <c r="A53" s="355" t="e">
        <f ca="true">+RIGHT('Data Summary'!A53,LEN('Data Summary'!A53)-9)</f>
        <v>#VALUE!</v>
      </c>
      <c r="B53" s="38" t="str">
        <f ca="true">+IF(ISTEXT('Data Summary'!B53),'Data Summary'!B53,"")</f>
        <v/>
      </c>
      <c r="C53" s="354" t="e">
        <f ca="true">+VALUE('Data Summary'!C53)</f>
        <v>#VALUE!</v>
      </c>
      <c r="D53" s="101" t="e">
        <f ca="true">+IF(AND(ISNUMBER(OFFSET('Water Data'!$D$4,0,10*ROW('Water Data'!D47))),'Data Summary'!BS53="Yes"),100-OFFSET('Water Data'!$D$4,0,10*ROW('Water Data'!D47)),NA())</f>
        <v>#N/A</v>
      </c>
      <c r="E53" s="101" t="e">
        <f ca="true">+IF(AND(ISNUMBER(OFFSET('Water Data'!$D$6,0,10*ROW('Water Data'!D47))),'Data Summary'!BT53="Yes"),OFFSET('Water Data'!$D$6,0,10*ROW('Water Data'!D47)),NA())</f>
        <v>#N/A</v>
      </c>
      <c r="F53" s="101" t="e">
        <f ca="true">+IF(AND(ISNUMBER(OFFSET('Water Data'!$D$9,0,10*ROW('Water Data'!D47))),'Data Summary'!BU53="Yes"),OFFSET('Water Data'!$D$9,0,10*ROW('Water Data'!D47)),NA())</f>
        <v>#N/A</v>
      </c>
      <c r="G53" s="101" t="e">
        <f ca="true">+IF(AND(ISNUMBER(OFFSET('Water Data'!$E$4,0,10*ROW('Water Data'!E47))),'Data Summary'!BV53="Yes"),100-OFFSET('Water Data'!$E$4,0,10*ROW('Water Data'!E47)),NA())</f>
        <v>#N/A</v>
      </c>
      <c r="H53" s="101" t="e">
        <f ca="true">+IF(AND(ISNUMBER(OFFSET('Water Data'!$E$6,0,10*ROW('Water Data'!E47))),'Data Summary'!BW53="Yes"),OFFSET('Water Data'!$E$6,0,10*ROW('Water Data'!E47)),NA())</f>
        <v>#N/A</v>
      </c>
      <c r="I53" s="101" t="e">
        <f ca="true">+IF(AND(ISNUMBER(OFFSET('Water Data'!$E$9,0,10*ROW('Water Data'!E47))),'Data Summary'!BX53="Yes"),OFFSET('Water Data'!$E$9,0,10*ROW('Water Data'!E47)),NA())</f>
        <v>#N/A</v>
      </c>
      <c r="J53" s="101" t="e">
        <f ca="true">+IF(AND(ISNUMBER(OFFSET('Water Data'!$F$4,0,10*ROW('Water Data'!F47))),'Data Summary'!BY53="Yes"),100-OFFSET('Water Data'!$F$4,0,10*ROW('Water Data'!F47)),NA())</f>
        <v>#N/A</v>
      </c>
      <c r="K53" s="101" t="e">
        <f ca="true">+IF(AND(ISNUMBER(OFFSET('Water Data'!$F$6,0,10*ROW('Water Data'!F47))),'Data Summary'!BZ53="Yes"),OFFSET('Water Data'!$F$6,0,10*ROW('Water Data'!F47)),NA())</f>
        <v>#N/A</v>
      </c>
      <c r="L53" s="101" t="e">
        <f ca="true">+IF(AND(ISNUMBER(OFFSET('Water Data'!$F$9,0,10*ROW('Water Data'!F47))),'Data Summary'!CA53="Yes"),OFFSET('Water Data'!$F$9,0,10*ROW('Water Data'!F47)),NA())</f>
        <v>#N/A</v>
      </c>
      <c r="M53" s="101" t="e">
        <f ca="true">+IF(AND(ISNUMBER(OFFSET('Water Data'!$G$4,0,10*ROW('Water Data'!G47))),'Data Summary'!CB53="Yes"),100-OFFSET('Water Data'!$G$4,0,10*ROW('Water Data'!G47)),NA())</f>
        <v>#N/A</v>
      </c>
      <c r="N53" s="101" t="e">
        <f ca="true">+IF(AND(ISNUMBER(OFFSET('Water Data'!$G$6,0,10*ROW('Water Data'!G47))),'Data Summary'!CC53="Yes"),OFFSET('Water Data'!$G$6,0,10*ROW('Water Data'!G47)),NA())</f>
        <v>#N/A</v>
      </c>
      <c r="O53" s="101" t="e">
        <f ca="true">+IF(AND(ISNUMBER(OFFSET('Water Data'!$G$9,0,10*ROW('Water Data'!G47))),'Data Summary'!CD53="Yes"),OFFSET('Water Data'!$G$9,0,10*ROW('Water Data'!G47)),NA())</f>
        <v>#N/A</v>
      </c>
      <c r="P53" s="101" t="e">
        <f ca="true">+IF(AND(ISNUMBER(OFFSET('Water Data'!$H$4,0,10*ROW('Water Data'!H47))),'Data Summary'!CE53="Yes"),100-OFFSET('Water Data'!$H$4,0,10*ROW('Water Data'!H47)),NA())</f>
        <v>#N/A</v>
      </c>
      <c r="Q53" s="101" t="e">
        <f ca="true">+IF(AND(ISNUMBER(OFFSET('Water Data'!$H$6,0,10*ROW('Water Data'!H47))),'Data Summary'!CF53="Yes"),OFFSET('Water Data'!$H$6,0,10*ROW('Water Data'!H47)),NA())</f>
        <v>#N/A</v>
      </c>
      <c r="R53" s="101" t="e">
        <f ca="true">+IF(AND(ISNUMBER(OFFSET('Water Data'!$H$9,0,10*ROW('Water Data'!H47))),'Data Summary'!CG53="Yes"),OFFSET('Water Data'!$H$9,0,10*ROW('Water Data'!H47)),NA())</f>
        <v>#N/A</v>
      </c>
      <c r="S53" s="101" t="e">
        <f ca="true">+IF(AND(ISNUMBER(OFFSET('Water Data'!$I$4,0,10*ROW('Water Data'!I47))),'Data Summary'!CH53="Yes"),100-OFFSET('Water Data'!$I$4,0,10*ROW('Water Data'!I47)),NA())</f>
        <v>#N/A</v>
      </c>
      <c r="T53" s="101" t="e">
        <f ca="true">+IF(AND(ISNUMBER(OFFSET('Water Data'!$I$6,0,10*ROW('Water Data'!I47))),'Data Summary'!CI53="Yes"),OFFSET('Water Data'!$I$6,0,10*ROW('Water Data'!I47)),NA())</f>
        <v>#N/A</v>
      </c>
      <c r="U53" s="101" t="e">
        <f ca="true">+IF(AND(ISNUMBER(OFFSET('Water Data'!$I$9,0,10*ROW('Water Data'!I47))),'Data Summary'!CJ53="Yes"),OFFSET('Water Data'!$I$9,0,10*ROW('Water Data'!I47)),NA())</f>
        <v>#N/A</v>
      </c>
      <c r="V53" s="102" t="e">
        <f ca="true">+IF(AND(ISNUMBER(OFFSET('Sanitation Data'!$D$4,0,10*ROW('Sanitation Data'!D47))),'Data Summary'!CK53="Yes"),100-OFFSET('Sanitation Data'!$D$4,0,10*ROW('Sanitation Data'!D47)),NA())</f>
        <v>#N/A</v>
      </c>
      <c r="W53" s="102" t="e">
        <f ca="true">+IF(AND(ISNUMBER(OFFSET('Sanitation Data'!$D$6,0,10*ROW('Sanitation Data'!D47))),'Data Summary'!CL53="Yes"),OFFSET('Sanitation Data'!$D$6,0,10*ROW('Sanitation Data'!D47)),NA())</f>
        <v>#N/A</v>
      </c>
      <c r="X53" s="102" t="e">
        <f ca="true">+IF(AND(ISNUMBER(OFFSET('Sanitation Data'!$D$10,0,10*ROW('Sanitation Data'!D47))),'Data Summary'!CM53="Yes"),OFFSET('Sanitation Data'!$D$10,0,10*ROW('Sanitation Data'!D47)),NA())</f>
        <v>#N/A</v>
      </c>
      <c r="Y53" s="102" t="e">
        <f ca="true">+IF(AND(ISNUMBER(OFFSET('Sanitation Data'!$D$11,0,10*ROW('Sanitation Data'!D47))),'Data Summary'!CN53="Yes"),OFFSET('Sanitation Data'!$D$11,0,10*ROW('Sanitation Data'!D47)),NA())</f>
        <v>#N/A</v>
      </c>
      <c r="Z53" s="102" t="e">
        <f ca="true">+IF(AND(ISNUMBER(OFFSET('Sanitation Data'!$D$12,0,10*ROW('Sanitation Data'!D47))),'Data Summary'!CO53="Yes"),OFFSET('Sanitation Data'!$D$12,0,10*ROW('Sanitation Data'!D47)),NA())</f>
        <v>#N/A</v>
      </c>
      <c r="AA53" s="102" t="e">
        <f ca="true">+IF(AND(ISNUMBER(OFFSET('Sanitation Data'!$E$4,0,10*ROW('Sanitation Data'!E47))),'Data Summary'!CP53="Yes"),100-OFFSET('Sanitation Data'!$E$4,0,10*ROW('Sanitation Data'!E47)),NA())</f>
        <v>#N/A</v>
      </c>
      <c r="AB53" s="102" t="e">
        <f ca="true">+IF(AND(ISNUMBER(OFFSET('Sanitation Data'!$E$6,0,10*ROW('Sanitation Data'!E47))),'Data Summary'!CQ53="Yes"),OFFSET('Sanitation Data'!$E$6,0,10*ROW('Sanitation Data'!E47)),NA())</f>
        <v>#N/A</v>
      </c>
      <c r="AC53" s="102" t="e">
        <f ca="true">+IF(AND(ISNUMBER(OFFSET('Sanitation Data'!$E$10,0,10*ROW('Sanitation Data'!E47))),'Data Summary'!CR53="Yes"),OFFSET('Sanitation Data'!$E$10,0,10*ROW('Sanitation Data'!E47)),NA())</f>
        <v>#N/A</v>
      </c>
      <c r="AD53" s="102" t="e">
        <f ca="true">+IF(AND(ISNUMBER(OFFSET('Sanitation Data'!$E$11,0,10*ROW('Sanitation Data'!E47))),'Data Summary'!CS53="Yes"),OFFSET('Sanitation Data'!$E$11,0,10*ROW('Sanitation Data'!E47)),NA())</f>
        <v>#N/A</v>
      </c>
      <c r="AE53" s="102" t="e">
        <f ca="true">+IF(AND(ISNUMBER(OFFSET('Sanitation Data'!$E$12,0,10*ROW('Sanitation Data'!E47))),'Data Summary'!CT53="Yes"),OFFSET('Sanitation Data'!$E$12,0,10*ROW('Sanitation Data'!E47)),NA())</f>
        <v>#N/A</v>
      </c>
      <c r="AF53" s="102" t="e">
        <f ca="true">+IF(AND(ISNUMBER(OFFSET('Sanitation Data'!$F$4,0,10*ROW('Sanitation Data'!F47))),'Data Summary'!CU53="Yes"),100-OFFSET('Sanitation Data'!$F$4,0,10*ROW('Sanitation Data'!F47)),NA())</f>
        <v>#N/A</v>
      </c>
      <c r="AG53" s="102" t="e">
        <f ca="true">+IF(AND(ISNUMBER(OFFSET('Sanitation Data'!$F$6,0,10*ROW('Sanitation Data'!F47))),'Data Summary'!CV53="Yes"),OFFSET('Sanitation Data'!$F$6,0,10*ROW('Sanitation Data'!F47)),NA())</f>
        <v>#N/A</v>
      </c>
      <c r="AH53" s="102" t="e">
        <f ca="true">+IF(AND(ISNUMBER(OFFSET('Sanitation Data'!$F$10,0,10*ROW('Sanitation Data'!F47))),'Data Summary'!CW53="Yes"),OFFSET('Sanitation Data'!$F$10,0,10*ROW('Sanitation Data'!F47)),NA())</f>
        <v>#N/A</v>
      </c>
      <c r="AI53" s="102" t="e">
        <f ca="true">+IF(AND(ISNUMBER(OFFSET('Sanitation Data'!$F$11,0,10*ROW('Sanitation Data'!F47))),'Data Summary'!CX53="Yes"),OFFSET('Sanitation Data'!$F$11,0,10*ROW('Sanitation Data'!F47)),NA())</f>
        <v>#N/A</v>
      </c>
      <c r="AJ53" s="102" t="e">
        <f ca="true">+IF(AND(ISNUMBER(OFFSET('Sanitation Data'!$F$12,0,10*ROW('Sanitation Data'!F47))),'Data Summary'!CY53="Yes"),OFFSET('Sanitation Data'!$F$12,0,10*ROW('Sanitation Data'!F47)),NA())</f>
        <v>#N/A</v>
      </c>
      <c r="AK53" s="102" t="e">
        <f ca="true">+IF(AND(ISNUMBER(OFFSET('Sanitation Data'!$G$4,0,10*ROW('Sanitation Data'!G47))),'Data Summary'!CZ53="Yes"),100-OFFSET('Sanitation Data'!$G$4,0,10*ROW('Sanitation Data'!G47)),NA())</f>
        <v>#N/A</v>
      </c>
      <c r="AL53" s="102" t="e">
        <f ca="true">+IF(AND(ISNUMBER(OFFSET('Sanitation Data'!$G$6,0,10*ROW('Sanitation Data'!G47))),'Data Summary'!DA53="Yes"),OFFSET('Sanitation Data'!$G$6,0,10*ROW('Sanitation Data'!G47)),NA())</f>
        <v>#N/A</v>
      </c>
      <c r="AM53" s="102" t="e">
        <f ca="true">+IF(AND(ISNUMBER(OFFSET('Sanitation Data'!$G$10,0,10*ROW('Sanitation Data'!G47))),'Data Summary'!DB53="Yes"),OFFSET('Sanitation Data'!$G$10,0,10*ROW('Sanitation Data'!G47)),NA())</f>
        <v>#N/A</v>
      </c>
      <c r="AN53" s="102" t="e">
        <f ca="true">+IF(AND(ISNUMBER(OFFSET('Sanitation Data'!$G$11,0,10*ROW('Sanitation Data'!G47))),'Data Summary'!DC53="Yes"),OFFSET('Sanitation Data'!$G$11,0,10*ROW('Sanitation Data'!G47)),NA())</f>
        <v>#N/A</v>
      </c>
      <c r="AO53" s="102" t="e">
        <f ca="true">+IF(AND(ISNUMBER(OFFSET('Sanitation Data'!$G$12,0,10*ROW('Sanitation Data'!G47))),'Data Summary'!DD53="Yes"),OFFSET('Sanitation Data'!$G$12,0,10*ROW('Sanitation Data'!G47)),NA())</f>
        <v>#N/A</v>
      </c>
      <c r="AP53" s="102" t="e">
        <f ca="true">+IF(AND(ISNUMBER(OFFSET('Sanitation Data'!$H$4,0,10*ROW('Sanitation Data'!H47))),'Data Summary'!DE53="Yes"),100-OFFSET('Sanitation Data'!$H$4,0,10*ROW('Sanitation Data'!H47)),NA())</f>
        <v>#N/A</v>
      </c>
      <c r="AQ53" s="102" t="e">
        <f ca="true">+IF(AND(ISNUMBER(OFFSET('Sanitation Data'!$H$6,0,10*ROW('Sanitation Data'!H47))),'Data Summary'!DF53="Yes"),OFFSET('Sanitation Data'!$H$6,0,10*ROW('Sanitation Data'!H47)),NA())</f>
        <v>#N/A</v>
      </c>
      <c r="AR53" s="102" t="e">
        <f ca="true">+IF(AND(ISNUMBER(OFFSET('Sanitation Data'!$H$10,0,10*ROW('Sanitation Data'!H47))),'Data Summary'!DG53="Yes"),OFFSET('Sanitation Data'!$H$10,0,10*ROW('Sanitation Data'!H47)),NA())</f>
        <v>#N/A</v>
      </c>
      <c r="AS53" s="102" t="e">
        <f ca="true">+IF(AND(ISNUMBER(OFFSET('Sanitation Data'!$H$11,0,10*ROW('Sanitation Data'!H47))),'Data Summary'!DH53="Yes"),OFFSET('Sanitation Data'!$H$11,0,10*ROW('Sanitation Data'!H47)),NA())</f>
        <v>#N/A</v>
      </c>
      <c r="AT53" s="102" t="e">
        <f ca="true">+IF(AND(ISNUMBER(OFFSET('Sanitation Data'!$H$12,0,10*ROW('Sanitation Data'!H47))),'Data Summary'!DI53="Yes"),OFFSET('Sanitation Data'!$H$12,0,10*ROW('Sanitation Data'!H47)),NA())</f>
        <v>#N/A</v>
      </c>
      <c r="AU53" s="102" t="e">
        <f ca="true">+IF(AND(ISNUMBER(OFFSET('Sanitation Data'!$I$4,0,10*ROW('Sanitation Data'!I47))),'Data Summary'!DJ53="Yes"),100-OFFSET('Sanitation Data'!$I$4,0,10*ROW('Sanitation Data'!I47)),NA())</f>
        <v>#N/A</v>
      </c>
      <c r="AV53" s="102" t="e">
        <f ca="true">+IF(AND(ISNUMBER(OFFSET('Sanitation Data'!$I$6,0,10*ROW('Sanitation Data'!I47))),'Data Summary'!DK53="Yes"),OFFSET('Sanitation Data'!$I$6,0,10*ROW('Sanitation Data'!I47)),NA())</f>
        <v>#N/A</v>
      </c>
      <c r="AW53" s="102" t="e">
        <f ca="true">+IF(AND(ISNUMBER(OFFSET('Sanitation Data'!$I$10,0,10*ROW('Sanitation Data'!I47))),'Data Summary'!DL53="Yes"),OFFSET('Sanitation Data'!$I$10,0,10*ROW('Sanitation Data'!I47)),NA())</f>
        <v>#N/A</v>
      </c>
      <c r="AX53" s="102" t="e">
        <f ca="true">+IF(AND(ISNUMBER(OFFSET('Sanitation Data'!$I$11,0,10*ROW('Sanitation Data'!I47))),'Data Summary'!DM53="Yes"),OFFSET('Sanitation Data'!$I$11,0,10*ROW('Sanitation Data'!I47)),NA())</f>
        <v>#N/A</v>
      </c>
      <c r="AY53" s="102" t="e">
        <f ca="true">+IF(AND(ISNUMBER(OFFSET('Sanitation Data'!$I$12,0,10*ROW('Sanitation Data'!I47))),'Data Summary'!DN53="Yes"),OFFSET('Sanitation Data'!$I$12,0,10*ROW('Sanitation Data'!I47)),NA())</f>
        <v>#N/A</v>
      </c>
      <c r="AZ53" s="103" t="e">
        <f ca="true">+IF(AND(ISNUMBER(OFFSET('Hygiene Data'!$D$5,0,10*ROW('Hygiene Data'!D47))),'Data Summary'!DO53="Yes"),OFFSET('Hygiene Data'!$D$5,0,10*ROW('Hygiene Data'!D47)),NA())</f>
        <v>#N/A</v>
      </c>
      <c r="BA53" s="103" t="e">
        <f ca="true">+IF(AND(ISNUMBER(OFFSET('Hygiene Data'!$D$7,0,10*ROW('Hygiene Data'!D47))),'Data Summary'!DP53="Yes"),OFFSET('Hygiene Data'!$D$7,0,10*ROW('Hygiene Data'!D47)),NA())</f>
        <v>#N/A</v>
      </c>
      <c r="BB53" s="103" t="e">
        <f ca="true">+IF(AND(ISNUMBER(OFFSET('Hygiene Data'!$D$9,0,10*ROW('Hygiene Data'!D47))),'Data Summary'!DQ53="Yes"),OFFSET('Hygiene Data'!$D$9,0,10*ROW('Hygiene Data'!D47)),NA())</f>
        <v>#N/A</v>
      </c>
      <c r="BC53" s="103" t="e">
        <f ca="true">+IF(AND(ISNUMBER(OFFSET('Hygiene Data'!$E$5,0,10*ROW('Hygiene Data'!E47))),'Data Summary'!DR53="Yes"),OFFSET('Hygiene Data'!$E$5,0,10*ROW('Hygiene Data'!E47)),NA())</f>
        <v>#N/A</v>
      </c>
      <c r="BD53" s="103" t="e">
        <f ca="true">+IF(AND(ISNUMBER(OFFSET('Hygiene Data'!$E$7,0,10*ROW('Hygiene Data'!E47))),'Data Summary'!DS53="Yes"),OFFSET('Hygiene Data'!$E$7,0,10*ROW('Hygiene Data'!E47)),NA())</f>
        <v>#N/A</v>
      </c>
      <c r="BE53" s="103" t="e">
        <f ca="true">+IF(AND(ISNUMBER(OFFSET('Hygiene Data'!$E$9,0,10*ROW('Hygiene Data'!E47))),'Data Summary'!DT53="Yes"),OFFSET('Hygiene Data'!$E$9,0,10*ROW('Hygiene Data'!E47)),NA())</f>
        <v>#N/A</v>
      </c>
      <c r="BF53" s="103" t="e">
        <f ca="true">+IF(AND(ISNUMBER(OFFSET('Hygiene Data'!$F$5,0,10*ROW('Hygiene Data'!F47))),'Data Summary'!DU53="Yes"),OFFSET('Hygiene Data'!$F$5,0,10*ROW('Hygiene Data'!F47)),NA())</f>
        <v>#N/A</v>
      </c>
      <c r="BG53" s="103" t="e">
        <f ca="true">+IF(AND(ISNUMBER(OFFSET('Hygiene Data'!$F$7,0,10*ROW('Hygiene Data'!F47))),'Data Summary'!DV53="Yes"),OFFSET('Hygiene Data'!$F$7,0,10*ROW('Hygiene Data'!F47)),NA())</f>
        <v>#N/A</v>
      </c>
      <c r="BH53" s="103" t="e">
        <f ca="true">+IF(AND(ISNUMBER(OFFSET('Hygiene Data'!$F$9,0,10*ROW('Hygiene Data'!F47))),'Data Summary'!DW53="Yes"),OFFSET('Hygiene Data'!$F$9,0,10*ROW('Hygiene Data'!F47)),NA())</f>
        <v>#N/A</v>
      </c>
      <c r="BI53" s="103" t="e">
        <f ca="true">+IF(AND(ISNUMBER(OFFSET('Hygiene Data'!$G$5,0,10*ROW('Hygiene Data'!G47))),'Data Summary'!DX53="Yes"),OFFSET('Hygiene Data'!$G$5,0,10*ROW('Hygiene Data'!G47)),NA())</f>
        <v>#N/A</v>
      </c>
      <c r="BJ53" s="103" t="e">
        <f ca="true">+IF(AND(ISNUMBER(OFFSET('Hygiene Data'!$G$7,0,10*ROW('Hygiene Data'!G47))),'Data Summary'!DY53="Yes"),OFFSET('Hygiene Data'!$G$7,0,10*ROW('Hygiene Data'!G47)),NA())</f>
        <v>#N/A</v>
      </c>
      <c r="BK53" s="103" t="e">
        <f ca="true">+IF(AND(ISNUMBER(OFFSET('Hygiene Data'!$G$9,0,10*ROW('Hygiene Data'!G47))),'Data Summary'!DZ53="Yes"),OFFSET('Hygiene Data'!$G$9,0,10*ROW('Hygiene Data'!G47)),NA())</f>
        <v>#N/A</v>
      </c>
      <c r="BL53" s="103" t="e">
        <f ca="true">+IF(AND(ISNUMBER(OFFSET('Hygiene Data'!$H$5,0,10*ROW('Hygiene Data'!H47))),'Data Summary'!EA53="Yes"),OFFSET('Hygiene Data'!$H$5,0,10*ROW('Hygiene Data'!H47)),NA())</f>
        <v>#N/A</v>
      </c>
      <c r="BM53" s="103" t="e">
        <f ca="true">+IF(AND(ISNUMBER(OFFSET('Hygiene Data'!$H$7,0,10*ROW('Hygiene Data'!H47))),'Data Summary'!EB53="Yes"),OFFSET('Hygiene Data'!$H$7,0,10*ROW('Hygiene Data'!H47)),NA())</f>
        <v>#N/A</v>
      </c>
      <c r="BN53" s="103" t="e">
        <f ca="true">+IF(AND(ISNUMBER(OFFSET('Hygiene Data'!$H$9,0,10*ROW('Hygiene Data'!H47))),'Data Summary'!EC53="Yes"),OFFSET('Hygiene Data'!$H$9,0,10*ROW('Hygiene Data'!H47)),NA())</f>
        <v>#N/A</v>
      </c>
      <c r="BO53" s="103" t="e">
        <f ca="true">+IF(AND(ISNUMBER(OFFSET('Hygiene Data'!$I$5,0,10*ROW('Hygiene Data'!I47))),'Data Summary'!ED53="Yes"),OFFSET('Hygiene Data'!$I$5,0,10*ROW('Hygiene Data'!I47)),NA())</f>
        <v>#N/A</v>
      </c>
      <c r="BP53" s="103" t="e">
        <f ca="true">+IF(AND(ISNUMBER(OFFSET('Hygiene Data'!$I$7,0,10*ROW('Hygiene Data'!I47))),'Data Summary'!EE53="Yes"),OFFSET('Hygiene Data'!$I$7,0,10*ROW('Hygiene Data'!I47)),NA())</f>
        <v>#N/A</v>
      </c>
      <c r="BQ53" s="103" t="e">
        <f ca="true">+IF(AND(ISNUMBER(OFFSET('Hygiene Data'!$I$9,0,10*ROW('Hygiene Data'!I47))),'Data Summary'!EF53="Yes"),OFFSET('Hygiene Data'!$I$9,0,10*ROW('Hygiene Data'!I47)),NA())</f>
        <v>#N/A</v>
      </c>
    </row>
    <row xmlns:x14ac="http://schemas.microsoft.com/office/spreadsheetml/2009/9/ac" r="54" x14ac:dyDescent="0.2">
      <c r="A54" s="355" t="e">
        <f ca="true">+RIGHT('Data Summary'!A54,LEN('Data Summary'!A54)-9)</f>
        <v>#VALUE!</v>
      </c>
      <c r="B54" s="38" t="str">
        <f ca="true">+IF(ISTEXT('Data Summary'!B54),'Data Summary'!B54,"")</f>
        <v/>
      </c>
      <c r="C54" s="354" t="e">
        <f ca="true">+VALUE('Data Summary'!C54)</f>
        <v>#VALUE!</v>
      </c>
      <c r="D54" s="101" t="e">
        <f ca="true">+IF(AND(ISNUMBER(OFFSET('Water Data'!$D$4,0,10*ROW('Water Data'!D48))),'Data Summary'!BS54="Yes"),100-OFFSET('Water Data'!$D$4,0,10*ROW('Water Data'!D48)),NA())</f>
        <v>#N/A</v>
      </c>
      <c r="E54" s="101" t="e">
        <f ca="true">+IF(AND(ISNUMBER(OFFSET('Water Data'!$D$6,0,10*ROW('Water Data'!D48))),'Data Summary'!BT54="Yes"),OFFSET('Water Data'!$D$6,0,10*ROW('Water Data'!D48)),NA())</f>
        <v>#N/A</v>
      </c>
      <c r="F54" s="101" t="e">
        <f ca="true">+IF(AND(ISNUMBER(OFFSET('Water Data'!$D$9,0,10*ROW('Water Data'!D48))),'Data Summary'!BU54="Yes"),OFFSET('Water Data'!$D$9,0,10*ROW('Water Data'!D48)),NA())</f>
        <v>#N/A</v>
      </c>
      <c r="G54" s="101" t="e">
        <f ca="true">+IF(AND(ISNUMBER(OFFSET('Water Data'!$E$4,0,10*ROW('Water Data'!E48))),'Data Summary'!BV54="Yes"),100-OFFSET('Water Data'!$E$4,0,10*ROW('Water Data'!E48)),NA())</f>
        <v>#N/A</v>
      </c>
      <c r="H54" s="101" t="e">
        <f ca="true">+IF(AND(ISNUMBER(OFFSET('Water Data'!$E$6,0,10*ROW('Water Data'!E48))),'Data Summary'!BW54="Yes"),OFFSET('Water Data'!$E$6,0,10*ROW('Water Data'!E48)),NA())</f>
        <v>#N/A</v>
      </c>
      <c r="I54" s="101" t="e">
        <f ca="true">+IF(AND(ISNUMBER(OFFSET('Water Data'!$E$9,0,10*ROW('Water Data'!E48))),'Data Summary'!BX54="Yes"),OFFSET('Water Data'!$E$9,0,10*ROW('Water Data'!E48)),NA())</f>
        <v>#N/A</v>
      </c>
      <c r="J54" s="101" t="e">
        <f ca="true">+IF(AND(ISNUMBER(OFFSET('Water Data'!$F$4,0,10*ROW('Water Data'!F48))),'Data Summary'!BY54="Yes"),100-OFFSET('Water Data'!$F$4,0,10*ROW('Water Data'!F48)),NA())</f>
        <v>#N/A</v>
      </c>
      <c r="K54" s="101" t="e">
        <f ca="true">+IF(AND(ISNUMBER(OFFSET('Water Data'!$F$6,0,10*ROW('Water Data'!F48))),'Data Summary'!BZ54="Yes"),OFFSET('Water Data'!$F$6,0,10*ROW('Water Data'!F48)),NA())</f>
        <v>#N/A</v>
      </c>
      <c r="L54" s="101" t="e">
        <f ca="true">+IF(AND(ISNUMBER(OFFSET('Water Data'!$F$9,0,10*ROW('Water Data'!F48))),'Data Summary'!CA54="Yes"),OFFSET('Water Data'!$F$9,0,10*ROW('Water Data'!F48)),NA())</f>
        <v>#N/A</v>
      </c>
      <c r="M54" s="101" t="e">
        <f ca="true">+IF(AND(ISNUMBER(OFFSET('Water Data'!$G$4,0,10*ROW('Water Data'!G48))),'Data Summary'!CB54="Yes"),100-OFFSET('Water Data'!$G$4,0,10*ROW('Water Data'!G48)),NA())</f>
        <v>#N/A</v>
      </c>
      <c r="N54" s="101" t="e">
        <f ca="true">+IF(AND(ISNUMBER(OFFSET('Water Data'!$G$6,0,10*ROW('Water Data'!G48))),'Data Summary'!CC54="Yes"),OFFSET('Water Data'!$G$6,0,10*ROW('Water Data'!G48)),NA())</f>
        <v>#N/A</v>
      </c>
      <c r="O54" s="101" t="e">
        <f ca="true">+IF(AND(ISNUMBER(OFFSET('Water Data'!$G$9,0,10*ROW('Water Data'!G48))),'Data Summary'!CD54="Yes"),OFFSET('Water Data'!$G$9,0,10*ROW('Water Data'!G48)),NA())</f>
        <v>#N/A</v>
      </c>
      <c r="P54" s="101" t="e">
        <f ca="true">+IF(AND(ISNUMBER(OFFSET('Water Data'!$H$4,0,10*ROW('Water Data'!H48))),'Data Summary'!CE54="Yes"),100-OFFSET('Water Data'!$H$4,0,10*ROW('Water Data'!H48)),NA())</f>
        <v>#N/A</v>
      </c>
      <c r="Q54" s="101" t="e">
        <f ca="true">+IF(AND(ISNUMBER(OFFSET('Water Data'!$H$6,0,10*ROW('Water Data'!H48))),'Data Summary'!CF54="Yes"),OFFSET('Water Data'!$H$6,0,10*ROW('Water Data'!H48)),NA())</f>
        <v>#N/A</v>
      </c>
      <c r="R54" s="101" t="e">
        <f ca="true">+IF(AND(ISNUMBER(OFFSET('Water Data'!$H$9,0,10*ROW('Water Data'!H48))),'Data Summary'!CG54="Yes"),OFFSET('Water Data'!$H$9,0,10*ROW('Water Data'!H48)),NA())</f>
        <v>#N/A</v>
      </c>
      <c r="S54" s="101" t="e">
        <f ca="true">+IF(AND(ISNUMBER(OFFSET('Water Data'!$I$4,0,10*ROW('Water Data'!I48))),'Data Summary'!CH54="Yes"),100-OFFSET('Water Data'!$I$4,0,10*ROW('Water Data'!I48)),NA())</f>
        <v>#N/A</v>
      </c>
      <c r="T54" s="101" t="e">
        <f ca="true">+IF(AND(ISNUMBER(OFFSET('Water Data'!$I$6,0,10*ROW('Water Data'!I48))),'Data Summary'!CI54="Yes"),OFFSET('Water Data'!$I$6,0,10*ROW('Water Data'!I48)),NA())</f>
        <v>#N/A</v>
      </c>
      <c r="U54" s="101" t="e">
        <f ca="true">+IF(AND(ISNUMBER(OFFSET('Water Data'!$I$9,0,10*ROW('Water Data'!I48))),'Data Summary'!CJ54="Yes"),OFFSET('Water Data'!$I$9,0,10*ROW('Water Data'!I48)),NA())</f>
        <v>#N/A</v>
      </c>
      <c r="V54" s="102" t="e">
        <f ca="true">+IF(AND(ISNUMBER(OFFSET('Sanitation Data'!$D$4,0,10*ROW('Sanitation Data'!D48))),'Data Summary'!CK54="Yes"),100-OFFSET('Sanitation Data'!$D$4,0,10*ROW('Sanitation Data'!D48)),NA())</f>
        <v>#N/A</v>
      </c>
      <c r="W54" s="102" t="e">
        <f ca="true">+IF(AND(ISNUMBER(OFFSET('Sanitation Data'!$D$6,0,10*ROW('Sanitation Data'!D48))),'Data Summary'!CL54="Yes"),OFFSET('Sanitation Data'!$D$6,0,10*ROW('Sanitation Data'!D48)),NA())</f>
        <v>#N/A</v>
      </c>
      <c r="X54" s="102" t="e">
        <f ca="true">+IF(AND(ISNUMBER(OFFSET('Sanitation Data'!$D$10,0,10*ROW('Sanitation Data'!D48))),'Data Summary'!CM54="Yes"),OFFSET('Sanitation Data'!$D$10,0,10*ROW('Sanitation Data'!D48)),NA())</f>
        <v>#N/A</v>
      </c>
      <c r="Y54" s="102" t="e">
        <f ca="true">+IF(AND(ISNUMBER(OFFSET('Sanitation Data'!$D$11,0,10*ROW('Sanitation Data'!D48))),'Data Summary'!CN54="Yes"),OFFSET('Sanitation Data'!$D$11,0,10*ROW('Sanitation Data'!D48)),NA())</f>
        <v>#N/A</v>
      </c>
      <c r="Z54" s="102" t="e">
        <f ca="true">+IF(AND(ISNUMBER(OFFSET('Sanitation Data'!$D$12,0,10*ROW('Sanitation Data'!D48))),'Data Summary'!CO54="Yes"),OFFSET('Sanitation Data'!$D$12,0,10*ROW('Sanitation Data'!D48)),NA())</f>
        <v>#N/A</v>
      </c>
      <c r="AA54" s="102" t="e">
        <f ca="true">+IF(AND(ISNUMBER(OFFSET('Sanitation Data'!$E$4,0,10*ROW('Sanitation Data'!E48))),'Data Summary'!CP54="Yes"),100-OFFSET('Sanitation Data'!$E$4,0,10*ROW('Sanitation Data'!E48)),NA())</f>
        <v>#N/A</v>
      </c>
      <c r="AB54" s="102" t="e">
        <f ca="true">+IF(AND(ISNUMBER(OFFSET('Sanitation Data'!$E$6,0,10*ROW('Sanitation Data'!E48))),'Data Summary'!CQ54="Yes"),OFFSET('Sanitation Data'!$E$6,0,10*ROW('Sanitation Data'!E48)),NA())</f>
        <v>#N/A</v>
      </c>
      <c r="AC54" s="102" t="e">
        <f ca="true">+IF(AND(ISNUMBER(OFFSET('Sanitation Data'!$E$10,0,10*ROW('Sanitation Data'!E48))),'Data Summary'!CR54="Yes"),OFFSET('Sanitation Data'!$E$10,0,10*ROW('Sanitation Data'!E48)),NA())</f>
        <v>#N/A</v>
      </c>
      <c r="AD54" s="102" t="e">
        <f ca="true">+IF(AND(ISNUMBER(OFFSET('Sanitation Data'!$E$11,0,10*ROW('Sanitation Data'!E48))),'Data Summary'!CS54="Yes"),OFFSET('Sanitation Data'!$E$11,0,10*ROW('Sanitation Data'!E48)),NA())</f>
        <v>#N/A</v>
      </c>
      <c r="AE54" s="102" t="e">
        <f ca="true">+IF(AND(ISNUMBER(OFFSET('Sanitation Data'!$E$12,0,10*ROW('Sanitation Data'!E48))),'Data Summary'!CT54="Yes"),OFFSET('Sanitation Data'!$E$12,0,10*ROW('Sanitation Data'!E48)),NA())</f>
        <v>#N/A</v>
      </c>
      <c r="AF54" s="102" t="e">
        <f ca="true">+IF(AND(ISNUMBER(OFFSET('Sanitation Data'!$F$4,0,10*ROW('Sanitation Data'!F48))),'Data Summary'!CU54="Yes"),100-OFFSET('Sanitation Data'!$F$4,0,10*ROW('Sanitation Data'!F48)),NA())</f>
        <v>#N/A</v>
      </c>
      <c r="AG54" s="102" t="e">
        <f ca="true">+IF(AND(ISNUMBER(OFFSET('Sanitation Data'!$F$6,0,10*ROW('Sanitation Data'!F48))),'Data Summary'!CV54="Yes"),OFFSET('Sanitation Data'!$F$6,0,10*ROW('Sanitation Data'!F48)),NA())</f>
        <v>#N/A</v>
      </c>
      <c r="AH54" s="102" t="e">
        <f ca="true">+IF(AND(ISNUMBER(OFFSET('Sanitation Data'!$F$10,0,10*ROW('Sanitation Data'!F48))),'Data Summary'!CW54="Yes"),OFFSET('Sanitation Data'!$F$10,0,10*ROW('Sanitation Data'!F48)),NA())</f>
        <v>#N/A</v>
      </c>
      <c r="AI54" s="102" t="e">
        <f ca="true">+IF(AND(ISNUMBER(OFFSET('Sanitation Data'!$F$11,0,10*ROW('Sanitation Data'!F48))),'Data Summary'!CX54="Yes"),OFFSET('Sanitation Data'!$F$11,0,10*ROW('Sanitation Data'!F48)),NA())</f>
        <v>#N/A</v>
      </c>
      <c r="AJ54" s="102" t="e">
        <f ca="true">+IF(AND(ISNUMBER(OFFSET('Sanitation Data'!$F$12,0,10*ROW('Sanitation Data'!F48))),'Data Summary'!CY54="Yes"),OFFSET('Sanitation Data'!$F$12,0,10*ROW('Sanitation Data'!F48)),NA())</f>
        <v>#N/A</v>
      </c>
      <c r="AK54" s="102" t="e">
        <f ca="true">+IF(AND(ISNUMBER(OFFSET('Sanitation Data'!$G$4,0,10*ROW('Sanitation Data'!G48))),'Data Summary'!CZ54="Yes"),100-OFFSET('Sanitation Data'!$G$4,0,10*ROW('Sanitation Data'!G48)),NA())</f>
        <v>#N/A</v>
      </c>
      <c r="AL54" s="102" t="e">
        <f ca="true">+IF(AND(ISNUMBER(OFFSET('Sanitation Data'!$G$6,0,10*ROW('Sanitation Data'!G48))),'Data Summary'!DA54="Yes"),OFFSET('Sanitation Data'!$G$6,0,10*ROW('Sanitation Data'!G48)),NA())</f>
        <v>#N/A</v>
      </c>
      <c r="AM54" s="102" t="e">
        <f ca="true">+IF(AND(ISNUMBER(OFFSET('Sanitation Data'!$G$10,0,10*ROW('Sanitation Data'!G48))),'Data Summary'!DB54="Yes"),OFFSET('Sanitation Data'!$G$10,0,10*ROW('Sanitation Data'!G48)),NA())</f>
        <v>#N/A</v>
      </c>
      <c r="AN54" s="102" t="e">
        <f ca="true">+IF(AND(ISNUMBER(OFFSET('Sanitation Data'!$G$11,0,10*ROW('Sanitation Data'!G48))),'Data Summary'!DC54="Yes"),OFFSET('Sanitation Data'!$G$11,0,10*ROW('Sanitation Data'!G48)),NA())</f>
        <v>#N/A</v>
      </c>
      <c r="AO54" s="102" t="e">
        <f ca="true">+IF(AND(ISNUMBER(OFFSET('Sanitation Data'!$G$12,0,10*ROW('Sanitation Data'!G48))),'Data Summary'!DD54="Yes"),OFFSET('Sanitation Data'!$G$12,0,10*ROW('Sanitation Data'!G48)),NA())</f>
        <v>#N/A</v>
      </c>
      <c r="AP54" s="102" t="e">
        <f ca="true">+IF(AND(ISNUMBER(OFFSET('Sanitation Data'!$H$4,0,10*ROW('Sanitation Data'!H48))),'Data Summary'!DE54="Yes"),100-OFFSET('Sanitation Data'!$H$4,0,10*ROW('Sanitation Data'!H48)),NA())</f>
        <v>#N/A</v>
      </c>
      <c r="AQ54" s="102" t="e">
        <f ca="true">+IF(AND(ISNUMBER(OFFSET('Sanitation Data'!$H$6,0,10*ROW('Sanitation Data'!H48))),'Data Summary'!DF54="Yes"),OFFSET('Sanitation Data'!$H$6,0,10*ROW('Sanitation Data'!H48)),NA())</f>
        <v>#N/A</v>
      </c>
      <c r="AR54" s="102" t="e">
        <f ca="true">+IF(AND(ISNUMBER(OFFSET('Sanitation Data'!$H$10,0,10*ROW('Sanitation Data'!H48))),'Data Summary'!DG54="Yes"),OFFSET('Sanitation Data'!$H$10,0,10*ROW('Sanitation Data'!H48)),NA())</f>
        <v>#N/A</v>
      </c>
      <c r="AS54" s="102" t="e">
        <f ca="true">+IF(AND(ISNUMBER(OFFSET('Sanitation Data'!$H$11,0,10*ROW('Sanitation Data'!H48))),'Data Summary'!DH54="Yes"),OFFSET('Sanitation Data'!$H$11,0,10*ROW('Sanitation Data'!H48)),NA())</f>
        <v>#N/A</v>
      </c>
      <c r="AT54" s="102" t="e">
        <f ca="true">+IF(AND(ISNUMBER(OFFSET('Sanitation Data'!$H$12,0,10*ROW('Sanitation Data'!H48))),'Data Summary'!DI54="Yes"),OFFSET('Sanitation Data'!$H$12,0,10*ROW('Sanitation Data'!H48)),NA())</f>
        <v>#N/A</v>
      </c>
      <c r="AU54" s="102" t="e">
        <f ca="true">+IF(AND(ISNUMBER(OFFSET('Sanitation Data'!$I$4,0,10*ROW('Sanitation Data'!I48))),'Data Summary'!DJ54="Yes"),100-OFFSET('Sanitation Data'!$I$4,0,10*ROW('Sanitation Data'!I48)),NA())</f>
        <v>#N/A</v>
      </c>
      <c r="AV54" s="102" t="e">
        <f ca="true">+IF(AND(ISNUMBER(OFFSET('Sanitation Data'!$I$6,0,10*ROW('Sanitation Data'!I48))),'Data Summary'!DK54="Yes"),OFFSET('Sanitation Data'!$I$6,0,10*ROW('Sanitation Data'!I48)),NA())</f>
        <v>#N/A</v>
      </c>
      <c r="AW54" s="102" t="e">
        <f ca="true">+IF(AND(ISNUMBER(OFFSET('Sanitation Data'!$I$10,0,10*ROW('Sanitation Data'!I48))),'Data Summary'!DL54="Yes"),OFFSET('Sanitation Data'!$I$10,0,10*ROW('Sanitation Data'!I48)),NA())</f>
        <v>#N/A</v>
      </c>
      <c r="AX54" s="102" t="e">
        <f ca="true">+IF(AND(ISNUMBER(OFFSET('Sanitation Data'!$I$11,0,10*ROW('Sanitation Data'!I48))),'Data Summary'!DM54="Yes"),OFFSET('Sanitation Data'!$I$11,0,10*ROW('Sanitation Data'!I48)),NA())</f>
        <v>#N/A</v>
      </c>
      <c r="AY54" s="102" t="e">
        <f ca="true">+IF(AND(ISNUMBER(OFFSET('Sanitation Data'!$I$12,0,10*ROW('Sanitation Data'!I48))),'Data Summary'!DN54="Yes"),OFFSET('Sanitation Data'!$I$12,0,10*ROW('Sanitation Data'!I48)),NA())</f>
        <v>#N/A</v>
      </c>
      <c r="AZ54" s="103" t="e">
        <f ca="true">+IF(AND(ISNUMBER(OFFSET('Hygiene Data'!$D$5,0,10*ROW('Hygiene Data'!D48))),'Data Summary'!DO54="Yes"),OFFSET('Hygiene Data'!$D$5,0,10*ROW('Hygiene Data'!D48)),NA())</f>
        <v>#N/A</v>
      </c>
      <c r="BA54" s="103" t="e">
        <f ca="true">+IF(AND(ISNUMBER(OFFSET('Hygiene Data'!$D$7,0,10*ROW('Hygiene Data'!D48))),'Data Summary'!DP54="Yes"),OFFSET('Hygiene Data'!$D$7,0,10*ROW('Hygiene Data'!D48)),NA())</f>
        <v>#N/A</v>
      </c>
      <c r="BB54" s="103" t="e">
        <f ca="true">+IF(AND(ISNUMBER(OFFSET('Hygiene Data'!$D$9,0,10*ROW('Hygiene Data'!D48))),'Data Summary'!DQ54="Yes"),OFFSET('Hygiene Data'!$D$9,0,10*ROW('Hygiene Data'!D48)),NA())</f>
        <v>#N/A</v>
      </c>
      <c r="BC54" s="103" t="e">
        <f ca="true">+IF(AND(ISNUMBER(OFFSET('Hygiene Data'!$E$5,0,10*ROW('Hygiene Data'!E48))),'Data Summary'!DR54="Yes"),OFFSET('Hygiene Data'!$E$5,0,10*ROW('Hygiene Data'!E48)),NA())</f>
        <v>#N/A</v>
      </c>
      <c r="BD54" s="103" t="e">
        <f ca="true">+IF(AND(ISNUMBER(OFFSET('Hygiene Data'!$E$7,0,10*ROW('Hygiene Data'!E48))),'Data Summary'!DS54="Yes"),OFFSET('Hygiene Data'!$E$7,0,10*ROW('Hygiene Data'!E48)),NA())</f>
        <v>#N/A</v>
      </c>
      <c r="BE54" s="103" t="e">
        <f ca="true">+IF(AND(ISNUMBER(OFFSET('Hygiene Data'!$E$9,0,10*ROW('Hygiene Data'!E48))),'Data Summary'!DT54="Yes"),OFFSET('Hygiene Data'!$E$9,0,10*ROW('Hygiene Data'!E48)),NA())</f>
        <v>#N/A</v>
      </c>
      <c r="BF54" s="103" t="e">
        <f ca="true">+IF(AND(ISNUMBER(OFFSET('Hygiene Data'!$F$5,0,10*ROW('Hygiene Data'!F48))),'Data Summary'!DU54="Yes"),OFFSET('Hygiene Data'!$F$5,0,10*ROW('Hygiene Data'!F48)),NA())</f>
        <v>#N/A</v>
      </c>
      <c r="BG54" s="103" t="e">
        <f ca="true">+IF(AND(ISNUMBER(OFFSET('Hygiene Data'!$F$7,0,10*ROW('Hygiene Data'!F48))),'Data Summary'!DV54="Yes"),OFFSET('Hygiene Data'!$F$7,0,10*ROW('Hygiene Data'!F48)),NA())</f>
        <v>#N/A</v>
      </c>
      <c r="BH54" s="103" t="e">
        <f ca="true">+IF(AND(ISNUMBER(OFFSET('Hygiene Data'!$F$9,0,10*ROW('Hygiene Data'!F48))),'Data Summary'!DW54="Yes"),OFFSET('Hygiene Data'!$F$9,0,10*ROW('Hygiene Data'!F48)),NA())</f>
        <v>#N/A</v>
      </c>
      <c r="BI54" s="103" t="e">
        <f ca="true">+IF(AND(ISNUMBER(OFFSET('Hygiene Data'!$G$5,0,10*ROW('Hygiene Data'!G48))),'Data Summary'!DX54="Yes"),OFFSET('Hygiene Data'!$G$5,0,10*ROW('Hygiene Data'!G48)),NA())</f>
        <v>#N/A</v>
      </c>
      <c r="BJ54" s="103" t="e">
        <f ca="true">+IF(AND(ISNUMBER(OFFSET('Hygiene Data'!$G$7,0,10*ROW('Hygiene Data'!G48))),'Data Summary'!DY54="Yes"),OFFSET('Hygiene Data'!$G$7,0,10*ROW('Hygiene Data'!G48)),NA())</f>
        <v>#N/A</v>
      </c>
      <c r="BK54" s="103" t="e">
        <f ca="true">+IF(AND(ISNUMBER(OFFSET('Hygiene Data'!$G$9,0,10*ROW('Hygiene Data'!G48))),'Data Summary'!DZ54="Yes"),OFFSET('Hygiene Data'!$G$9,0,10*ROW('Hygiene Data'!G48)),NA())</f>
        <v>#N/A</v>
      </c>
      <c r="BL54" s="103" t="e">
        <f ca="true">+IF(AND(ISNUMBER(OFFSET('Hygiene Data'!$H$5,0,10*ROW('Hygiene Data'!H48))),'Data Summary'!EA54="Yes"),OFFSET('Hygiene Data'!$H$5,0,10*ROW('Hygiene Data'!H48)),NA())</f>
        <v>#N/A</v>
      </c>
      <c r="BM54" s="103" t="e">
        <f ca="true">+IF(AND(ISNUMBER(OFFSET('Hygiene Data'!$H$7,0,10*ROW('Hygiene Data'!H48))),'Data Summary'!EB54="Yes"),OFFSET('Hygiene Data'!$H$7,0,10*ROW('Hygiene Data'!H48)),NA())</f>
        <v>#N/A</v>
      </c>
      <c r="BN54" s="103" t="e">
        <f ca="true">+IF(AND(ISNUMBER(OFFSET('Hygiene Data'!$H$9,0,10*ROW('Hygiene Data'!H48))),'Data Summary'!EC54="Yes"),OFFSET('Hygiene Data'!$H$9,0,10*ROW('Hygiene Data'!H48)),NA())</f>
        <v>#N/A</v>
      </c>
      <c r="BO54" s="103" t="e">
        <f ca="true">+IF(AND(ISNUMBER(OFFSET('Hygiene Data'!$I$5,0,10*ROW('Hygiene Data'!I48))),'Data Summary'!ED54="Yes"),OFFSET('Hygiene Data'!$I$5,0,10*ROW('Hygiene Data'!I48)),NA())</f>
        <v>#N/A</v>
      </c>
      <c r="BP54" s="103" t="e">
        <f ca="true">+IF(AND(ISNUMBER(OFFSET('Hygiene Data'!$I$7,0,10*ROW('Hygiene Data'!I48))),'Data Summary'!EE54="Yes"),OFFSET('Hygiene Data'!$I$7,0,10*ROW('Hygiene Data'!I48)),NA())</f>
        <v>#N/A</v>
      </c>
      <c r="BQ54" s="103" t="e">
        <f ca="true">+IF(AND(ISNUMBER(OFFSET('Hygiene Data'!$I$9,0,10*ROW('Hygiene Data'!I48))),'Data Summary'!EF54="Yes"),OFFSET('Hygiene Data'!$I$9,0,10*ROW('Hygiene Data'!I48)),NA())</f>
        <v>#N/A</v>
      </c>
    </row>
    <row xmlns:x14ac="http://schemas.microsoft.com/office/spreadsheetml/2009/9/ac" r="55" x14ac:dyDescent="0.2">
      <c r="A55" s="355" t="e">
        <f ca="true">+RIGHT('Data Summary'!A55,LEN('Data Summary'!A55)-9)</f>
        <v>#VALUE!</v>
      </c>
      <c r="B55" s="38" t="str">
        <f ca="true">+IF(ISTEXT('Data Summary'!B55),'Data Summary'!B55,"")</f>
        <v/>
      </c>
      <c r="C55" s="354" t="e">
        <f ca="true">+VALUE('Data Summary'!C55)</f>
        <v>#VALUE!</v>
      </c>
      <c r="D55" s="101" t="e">
        <f ca="true">+IF(AND(ISNUMBER(OFFSET('Water Data'!$D$4,0,10*ROW('Water Data'!D49))),'Data Summary'!BS55="Yes"),100-OFFSET('Water Data'!$D$4,0,10*ROW('Water Data'!D49)),NA())</f>
        <v>#N/A</v>
      </c>
      <c r="E55" s="101" t="e">
        <f ca="true">+IF(AND(ISNUMBER(OFFSET('Water Data'!$D$6,0,10*ROW('Water Data'!D49))),'Data Summary'!BT55="Yes"),OFFSET('Water Data'!$D$6,0,10*ROW('Water Data'!D49)),NA())</f>
        <v>#N/A</v>
      </c>
      <c r="F55" s="101" t="e">
        <f ca="true">+IF(AND(ISNUMBER(OFFSET('Water Data'!$D$9,0,10*ROW('Water Data'!D49))),'Data Summary'!BU55="Yes"),OFFSET('Water Data'!$D$9,0,10*ROW('Water Data'!D49)),NA())</f>
        <v>#N/A</v>
      </c>
      <c r="G55" s="101" t="e">
        <f ca="true">+IF(AND(ISNUMBER(OFFSET('Water Data'!$E$4,0,10*ROW('Water Data'!E49))),'Data Summary'!BV55="Yes"),100-OFFSET('Water Data'!$E$4,0,10*ROW('Water Data'!E49)),NA())</f>
        <v>#N/A</v>
      </c>
      <c r="H55" s="101" t="e">
        <f ca="true">+IF(AND(ISNUMBER(OFFSET('Water Data'!$E$6,0,10*ROW('Water Data'!E49))),'Data Summary'!BW55="Yes"),OFFSET('Water Data'!$E$6,0,10*ROW('Water Data'!E49)),NA())</f>
        <v>#N/A</v>
      </c>
      <c r="I55" s="101" t="e">
        <f ca="true">+IF(AND(ISNUMBER(OFFSET('Water Data'!$E$9,0,10*ROW('Water Data'!E49))),'Data Summary'!BX55="Yes"),OFFSET('Water Data'!$E$9,0,10*ROW('Water Data'!E49)),NA())</f>
        <v>#N/A</v>
      </c>
      <c r="J55" s="101" t="e">
        <f ca="true">+IF(AND(ISNUMBER(OFFSET('Water Data'!$F$4,0,10*ROW('Water Data'!F49))),'Data Summary'!BY55="Yes"),100-OFFSET('Water Data'!$F$4,0,10*ROW('Water Data'!F49)),NA())</f>
        <v>#N/A</v>
      </c>
      <c r="K55" s="101" t="e">
        <f ca="true">+IF(AND(ISNUMBER(OFFSET('Water Data'!$F$6,0,10*ROW('Water Data'!F49))),'Data Summary'!BZ55="Yes"),OFFSET('Water Data'!$F$6,0,10*ROW('Water Data'!F49)),NA())</f>
        <v>#N/A</v>
      </c>
      <c r="L55" s="101" t="e">
        <f ca="true">+IF(AND(ISNUMBER(OFFSET('Water Data'!$F$9,0,10*ROW('Water Data'!F49))),'Data Summary'!CA55="Yes"),OFFSET('Water Data'!$F$9,0,10*ROW('Water Data'!F49)),NA())</f>
        <v>#N/A</v>
      </c>
      <c r="M55" s="101" t="e">
        <f ca="true">+IF(AND(ISNUMBER(OFFSET('Water Data'!$G$4,0,10*ROW('Water Data'!G49))),'Data Summary'!CB55="Yes"),100-OFFSET('Water Data'!$G$4,0,10*ROW('Water Data'!G49)),NA())</f>
        <v>#N/A</v>
      </c>
      <c r="N55" s="101" t="e">
        <f ca="true">+IF(AND(ISNUMBER(OFFSET('Water Data'!$G$6,0,10*ROW('Water Data'!G49))),'Data Summary'!CC55="Yes"),OFFSET('Water Data'!$G$6,0,10*ROW('Water Data'!G49)),NA())</f>
        <v>#N/A</v>
      </c>
      <c r="O55" s="101" t="e">
        <f ca="true">+IF(AND(ISNUMBER(OFFSET('Water Data'!$G$9,0,10*ROW('Water Data'!G49))),'Data Summary'!CD55="Yes"),OFFSET('Water Data'!$G$9,0,10*ROW('Water Data'!G49)),NA())</f>
        <v>#N/A</v>
      </c>
      <c r="P55" s="101" t="e">
        <f ca="true">+IF(AND(ISNUMBER(OFFSET('Water Data'!$H$4,0,10*ROW('Water Data'!H49))),'Data Summary'!CE55="Yes"),100-OFFSET('Water Data'!$H$4,0,10*ROW('Water Data'!H49)),NA())</f>
        <v>#N/A</v>
      </c>
      <c r="Q55" s="101" t="e">
        <f ca="true">+IF(AND(ISNUMBER(OFFSET('Water Data'!$H$6,0,10*ROW('Water Data'!H49))),'Data Summary'!CF55="Yes"),OFFSET('Water Data'!$H$6,0,10*ROW('Water Data'!H49)),NA())</f>
        <v>#N/A</v>
      </c>
      <c r="R55" s="101" t="e">
        <f ca="true">+IF(AND(ISNUMBER(OFFSET('Water Data'!$H$9,0,10*ROW('Water Data'!H49))),'Data Summary'!CG55="Yes"),OFFSET('Water Data'!$H$9,0,10*ROW('Water Data'!H49)),NA())</f>
        <v>#N/A</v>
      </c>
      <c r="S55" s="101" t="e">
        <f ca="true">+IF(AND(ISNUMBER(OFFSET('Water Data'!$I$4,0,10*ROW('Water Data'!I49))),'Data Summary'!CH55="Yes"),100-OFFSET('Water Data'!$I$4,0,10*ROW('Water Data'!I49)),NA())</f>
        <v>#N/A</v>
      </c>
      <c r="T55" s="101" t="e">
        <f ca="true">+IF(AND(ISNUMBER(OFFSET('Water Data'!$I$6,0,10*ROW('Water Data'!I49))),'Data Summary'!CI55="Yes"),OFFSET('Water Data'!$I$6,0,10*ROW('Water Data'!I49)),NA())</f>
        <v>#N/A</v>
      </c>
      <c r="U55" s="101" t="e">
        <f ca="true">+IF(AND(ISNUMBER(OFFSET('Water Data'!$I$9,0,10*ROW('Water Data'!I49))),'Data Summary'!CJ55="Yes"),OFFSET('Water Data'!$I$9,0,10*ROW('Water Data'!I49)),NA())</f>
        <v>#N/A</v>
      </c>
      <c r="V55" s="102" t="e">
        <f ca="true">+IF(AND(ISNUMBER(OFFSET('Sanitation Data'!$D$4,0,10*ROW('Sanitation Data'!D49))),'Data Summary'!CK55="Yes"),100-OFFSET('Sanitation Data'!$D$4,0,10*ROW('Sanitation Data'!D49)),NA())</f>
        <v>#N/A</v>
      </c>
      <c r="W55" s="102" t="e">
        <f ca="true">+IF(AND(ISNUMBER(OFFSET('Sanitation Data'!$D$6,0,10*ROW('Sanitation Data'!D49))),'Data Summary'!CL55="Yes"),OFFSET('Sanitation Data'!$D$6,0,10*ROW('Sanitation Data'!D49)),NA())</f>
        <v>#N/A</v>
      </c>
      <c r="X55" s="102" t="e">
        <f ca="true">+IF(AND(ISNUMBER(OFFSET('Sanitation Data'!$D$10,0,10*ROW('Sanitation Data'!D49))),'Data Summary'!CM55="Yes"),OFFSET('Sanitation Data'!$D$10,0,10*ROW('Sanitation Data'!D49)),NA())</f>
        <v>#N/A</v>
      </c>
      <c r="Y55" s="102" t="e">
        <f ca="true">+IF(AND(ISNUMBER(OFFSET('Sanitation Data'!$D$11,0,10*ROW('Sanitation Data'!D49))),'Data Summary'!CN55="Yes"),OFFSET('Sanitation Data'!$D$11,0,10*ROW('Sanitation Data'!D49)),NA())</f>
        <v>#N/A</v>
      </c>
      <c r="Z55" s="102" t="e">
        <f ca="true">+IF(AND(ISNUMBER(OFFSET('Sanitation Data'!$D$12,0,10*ROW('Sanitation Data'!D49))),'Data Summary'!CO55="Yes"),OFFSET('Sanitation Data'!$D$12,0,10*ROW('Sanitation Data'!D49)),NA())</f>
        <v>#N/A</v>
      </c>
      <c r="AA55" s="102" t="e">
        <f ca="true">+IF(AND(ISNUMBER(OFFSET('Sanitation Data'!$E$4,0,10*ROW('Sanitation Data'!E49))),'Data Summary'!CP55="Yes"),100-OFFSET('Sanitation Data'!$E$4,0,10*ROW('Sanitation Data'!E49)),NA())</f>
        <v>#N/A</v>
      </c>
      <c r="AB55" s="102" t="e">
        <f ca="true">+IF(AND(ISNUMBER(OFFSET('Sanitation Data'!$E$6,0,10*ROW('Sanitation Data'!E49))),'Data Summary'!CQ55="Yes"),OFFSET('Sanitation Data'!$E$6,0,10*ROW('Sanitation Data'!E49)),NA())</f>
        <v>#N/A</v>
      </c>
      <c r="AC55" s="102" t="e">
        <f ca="true">+IF(AND(ISNUMBER(OFFSET('Sanitation Data'!$E$10,0,10*ROW('Sanitation Data'!E49))),'Data Summary'!CR55="Yes"),OFFSET('Sanitation Data'!$E$10,0,10*ROW('Sanitation Data'!E49)),NA())</f>
        <v>#N/A</v>
      </c>
      <c r="AD55" s="102" t="e">
        <f ca="true">+IF(AND(ISNUMBER(OFFSET('Sanitation Data'!$E$11,0,10*ROW('Sanitation Data'!E49))),'Data Summary'!CS55="Yes"),OFFSET('Sanitation Data'!$E$11,0,10*ROW('Sanitation Data'!E49)),NA())</f>
        <v>#N/A</v>
      </c>
      <c r="AE55" s="102" t="e">
        <f ca="true">+IF(AND(ISNUMBER(OFFSET('Sanitation Data'!$E$12,0,10*ROW('Sanitation Data'!E49))),'Data Summary'!CT55="Yes"),OFFSET('Sanitation Data'!$E$12,0,10*ROW('Sanitation Data'!E49)),NA())</f>
        <v>#N/A</v>
      </c>
      <c r="AF55" s="102" t="e">
        <f ca="true">+IF(AND(ISNUMBER(OFFSET('Sanitation Data'!$F$4,0,10*ROW('Sanitation Data'!F49))),'Data Summary'!CU55="Yes"),100-OFFSET('Sanitation Data'!$F$4,0,10*ROW('Sanitation Data'!F49)),NA())</f>
        <v>#N/A</v>
      </c>
      <c r="AG55" s="102" t="e">
        <f ca="true">+IF(AND(ISNUMBER(OFFSET('Sanitation Data'!$F$6,0,10*ROW('Sanitation Data'!F49))),'Data Summary'!CV55="Yes"),OFFSET('Sanitation Data'!$F$6,0,10*ROW('Sanitation Data'!F49)),NA())</f>
        <v>#N/A</v>
      </c>
      <c r="AH55" s="102" t="e">
        <f ca="true">+IF(AND(ISNUMBER(OFFSET('Sanitation Data'!$F$10,0,10*ROW('Sanitation Data'!F49))),'Data Summary'!CW55="Yes"),OFFSET('Sanitation Data'!$F$10,0,10*ROW('Sanitation Data'!F49)),NA())</f>
        <v>#N/A</v>
      </c>
      <c r="AI55" s="102" t="e">
        <f ca="true">+IF(AND(ISNUMBER(OFFSET('Sanitation Data'!$F$11,0,10*ROW('Sanitation Data'!F49))),'Data Summary'!CX55="Yes"),OFFSET('Sanitation Data'!$F$11,0,10*ROW('Sanitation Data'!F49)),NA())</f>
        <v>#N/A</v>
      </c>
      <c r="AJ55" s="102" t="e">
        <f ca="true">+IF(AND(ISNUMBER(OFFSET('Sanitation Data'!$F$12,0,10*ROW('Sanitation Data'!F49))),'Data Summary'!CY55="Yes"),OFFSET('Sanitation Data'!$F$12,0,10*ROW('Sanitation Data'!F49)),NA())</f>
        <v>#N/A</v>
      </c>
      <c r="AK55" s="102" t="e">
        <f ca="true">+IF(AND(ISNUMBER(OFFSET('Sanitation Data'!$G$4,0,10*ROW('Sanitation Data'!G49))),'Data Summary'!CZ55="Yes"),100-OFFSET('Sanitation Data'!$G$4,0,10*ROW('Sanitation Data'!G49)),NA())</f>
        <v>#N/A</v>
      </c>
      <c r="AL55" s="102" t="e">
        <f ca="true">+IF(AND(ISNUMBER(OFFSET('Sanitation Data'!$G$6,0,10*ROW('Sanitation Data'!G49))),'Data Summary'!DA55="Yes"),OFFSET('Sanitation Data'!$G$6,0,10*ROW('Sanitation Data'!G49)),NA())</f>
        <v>#N/A</v>
      </c>
      <c r="AM55" s="102" t="e">
        <f ca="true">+IF(AND(ISNUMBER(OFFSET('Sanitation Data'!$G$10,0,10*ROW('Sanitation Data'!G49))),'Data Summary'!DB55="Yes"),OFFSET('Sanitation Data'!$G$10,0,10*ROW('Sanitation Data'!G49)),NA())</f>
        <v>#N/A</v>
      </c>
      <c r="AN55" s="102" t="e">
        <f ca="true">+IF(AND(ISNUMBER(OFFSET('Sanitation Data'!$G$11,0,10*ROW('Sanitation Data'!G49))),'Data Summary'!DC55="Yes"),OFFSET('Sanitation Data'!$G$11,0,10*ROW('Sanitation Data'!G49)),NA())</f>
        <v>#N/A</v>
      </c>
      <c r="AO55" s="102" t="e">
        <f ca="true">+IF(AND(ISNUMBER(OFFSET('Sanitation Data'!$G$12,0,10*ROW('Sanitation Data'!G49))),'Data Summary'!DD55="Yes"),OFFSET('Sanitation Data'!$G$12,0,10*ROW('Sanitation Data'!G49)),NA())</f>
        <v>#N/A</v>
      </c>
      <c r="AP55" s="102" t="e">
        <f ca="true">+IF(AND(ISNUMBER(OFFSET('Sanitation Data'!$H$4,0,10*ROW('Sanitation Data'!H49))),'Data Summary'!DE55="Yes"),100-OFFSET('Sanitation Data'!$H$4,0,10*ROW('Sanitation Data'!H49)),NA())</f>
        <v>#N/A</v>
      </c>
      <c r="AQ55" s="102" t="e">
        <f ca="true">+IF(AND(ISNUMBER(OFFSET('Sanitation Data'!$H$6,0,10*ROW('Sanitation Data'!H49))),'Data Summary'!DF55="Yes"),OFFSET('Sanitation Data'!$H$6,0,10*ROW('Sanitation Data'!H49)),NA())</f>
        <v>#N/A</v>
      </c>
      <c r="AR55" s="102" t="e">
        <f ca="true">+IF(AND(ISNUMBER(OFFSET('Sanitation Data'!$H$10,0,10*ROW('Sanitation Data'!H49))),'Data Summary'!DG55="Yes"),OFFSET('Sanitation Data'!$H$10,0,10*ROW('Sanitation Data'!H49)),NA())</f>
        <v>#N/A</v>
      </c>
      <c r="AS55" s="102" t="e">
        <f ca="true">+IF(AND(ISNUMBER(OFFSET('Sanitation Data'!$H$11,0,10*ROW('Sanitation Data'!H49))),'Data Summary'!DH55="Yes"),OFFSET('Sanitation Data'!$H$11,0,10*ROW('Sanitation Data'!H49)),NA())</f>
        <v>#N/A</v>
      </c>
      <c r="AT55" s="102" t="e">
        <f ca="true">+IF(AND(ISNUMBER(OFFSET('Sanitation Data'!$H$12,0,10*ROW('Sanitation Data'!H49))),'Data Summary'!DI55="Yes"),OFFSET('Sanitation Data'!$H$12,0,10*ROW('Sanitation Data'!H49)),NA())</f>
        <v>#N/A</v>
      </c>
      <c r="AU55" s="102" t="e">
        <f ca="true">+IF(AND(ISNUMBER(OFFSET('Sanitation Data'!$I$4,0,10*ROW('Sanitation Data'!I49))),'Data Summary'!DJ55="Yes"),100-OFFSET('Sanitation Data'!$I$4,0,10*ROW('Sanitation Data'!I49)),NA())</f>
        <v>#N/A</v>
      </c>
      <c r="AV55" s="102" t="e">
        <f ca="true">+IF(AND(ISNUMBER(OFFSET('Sanitation Data'!$I$6,0,10*ROW('Sanitation Data'!I49))),'Data Summary'!DK55="Yes"),OFFSET('Sanitation Data'!$I$6,0,10*ROW('Sanitation Data'!I49)),NA())</f>
        <v>#N/A</v>
      </c>
      <c r="AW55" s="102" t="e">
        <f ca="true">+IF(AND(ISNUMBER(OFFSET('Sanitation Data'!$I$10,0,10*ROW('Sanitation Data'!I49))),'Data Summary'!DL55="Yes"),OFFSET('Sanitation Data'!$I$10,0,10*ROW('Sanitation Data'!I49)),NA())</f>
        <v>#N/A</v>
      </c>
      <c r="AX55" s="102" t="e">
        <f ca="true">+IF(AND(ISNUMBER(OFFSET('Sanitation Data'!$I$11,0,10*ROW('Sanitation Data'!I49))),'Data Summary'!DM55="Yes"),OFFSET('Sanitation Data'!$I$11,0,10*ROW('Sanitation Data'!I49)),NA())</f>
        <v>#N/A</v>
      </c>
      <c r="AY55" s="102" t="e">
        <f ca="true">+IF(AND(ISNUMBER(OFFSET('Sanitation Data'!$I$12,0,10*ROW('Sanitation Data'!I49))),'Data Summary'!DN55="Yes"),OFFSET('Sanitation Data'!$I$12,0,10*ROW('Sanitation Data'!I49)),NA())</f>
        <v>#N/A</v>
      </c>
      <c r="AZ55" s="103" t="e">
        <f ca="true">+IF(AND(ISNUMBER(OFFSET('Hygiene Data'!$D$5,0,10*ROW('Hygiene Data'!D49))),'Data Summary'!DO55="Yes"),OFFSET('Hygiene Data'!$D$5,0,10*ROW('Hygiene Data'!D49)),NA())</f>
        <v>#N/A</v>
      </c>
      <c r="BA55" s="103" t="e">
        <f ca="true">+IF(AND(ISNUMBER(OFFSET('Hygiene Data'!$D$7,0,10*ROW('Hygiene Data'!D49))),'Data Summary'!DP55="Yes"),OFFSET('Hygiene Data'!$D$7,0,10*ROW('Hygiene Data'!D49)),NA())</f>
        <v>#N/A</v>
      </c>
      <c r="BB55" s="103" t="e">
        <f ca="true">+IF(AND(ISNUMBER(OFFSET('Hygiene Data'!$D$9,0,10*ROW('Hygiene Data'!D49))),'Data Summary'!DQ55="Yes"),OFFSET('Hygiene Data'!$D$9,0,10*ROW('Hygiene Data'!D49)),NA())</f>
        <v>#N/A</v>
      </c>
      <c r="BC55" s="103" t="e">
        <f ca="true">+IF(AND(ISNUMBER(OFFSET('Hygiene Data'!$E$5,0,10*ROW('Hygiene Data'!E49))),'Data Summary'!DR55="Yes"),OFFSET('Hygiene Data'!$E$5,0,10*ROW('Hygiene Data'!E49)),NA())</f>
        <v>#N/A</v>
      </c>
      <c r="BD55" s="103" t="e">
        <f ca="true">+IF(AND(ISNUMBER(OFFSET('Hygiene Data'!$E$7,0,10*ROW('Hygiene Data'!E49))),'Data Summary'!DS55="Yes"),OFFSET('Hygiene Data'!$E$7,0,10*ROW('Hygiene Data'!E49)),NA())</f>
        <v>#N/A</v>
      </c>
      <c r="BE55" s="103" t="e">
        <f ca="true">+IF(AND(ISNUMBER(OFFSET('Hygiene Data'!$E$9,0,10*ROW('Hygiene Data'!E49))),'Data Summary'!DT55="Yes"),OFFSET('Hygiene Data'!$E$9,0,10*ROW('Hygiene Data'!E49)),NA())</f>
        <v>#N/A</v>
      </c>
      <c r="BF55" s="103" t="e">
        <f ca="true">+IF(AND(ISNUMBER(OFFSET('Hygiene Data'!$F$5,0,10*ROW('Hygiene Data'!F49))),'Data Summary'!DU55="Yes"),OFFSET('Hygiene Data'!$F$5,0,10*ROW('Hygiene Data'!F49)),NA())</f>
        <v>#N/A</v>
      </c>
      <c r="BG55" s="103" t="e">
        <f ca="true">+IF(AND(ISNUMBER(OFFSET('Hygiene Data'!$F$7,0,10*ROW('Hygiene Data'!F49))),'Data Summary'!DV55="Yes"),OFFSET('Hygiene Data'!$F$7,0,10*ROW('Hygiene Data'!F49)),NA())</f>
        <v>#N/A</v>
      </c>
      <c r="BH55" s="103" t="e">
        <f ca="true">+IF(AND(ISNUMBER(OFFSET('Hygiene Data'!$F$9,0,10*ROW('Hygiene Data'!F49))),'Data Summary'!DW55="Yes"),OFFSET('Hygiene Data'!$F$9,0,10*ROW('Hygiene Data'!F49)),NA())</f>
        <v>#N/A</v>
      </c>
      <c r="BI55" s="103" t="e">
        <f ca="true">+IF(AND(ISNUMBER(OFFSET('Hygiene Data'!$G$5,0,10*ROW('Hygiene Data'!G49))),'Data Summary'!DX55="Yes"),OFFSET('Hygiene Data'!$G$5,0,10*ROW('Hygiene Data'!G49)),NA())</f>
        <v>#N/A</v>
      </c>
      <c r="BJ55" s="103" t="e">
        <f ca="true">+IF(AND(ISNUMBER(OFFSET('Hygiene Data'!$G$7,0,10*ROW('Hygiene Data'!G49))),'Data Summary'!DY55="Yes"),OFFSET('Hygiene Data'!$G$7,0,10*ROW('Hygiene Data'!G49)),NA())</f>
        <v>#N/A</v>
      </c>
      <c r="BK55" s="103" t="e">
        <f ca="true">+IF(AND(ISNUMBER(OFFSET('Hygiene Data'!$G$9,0,10*ROW('Hygiene Data'!G49))),'Data Summary'!DZ55="Yes"),OFFSET('Hygiene Data'!$G$9,0,10*ROW('Hygiene Data'!G49)),NA())</f>
        <v>#N/A</v>
      </c>
      <c r="BL55" s="103" t="e">
        <f ca="true">+IF(AND(ISNUMBER(OFFSET('Hygiene Data'!$H$5,0,10*ROW('Hygiene Data'!H49))),'Data Summary'!EA55="Yes"),OFFSET('Hygiene Data'!$H$5,0,10*ROW('Hygiene Data'!H49)),NA())</f>
        <v>#N/A</v>
      </c>
      <c r="BM55" s="103" t="e">
        <f ca="true">+IF(AND(ISNUMBER(OFFSET('Hygiene Data'!$H$7,0,10*ROW('Hygiene Data'!H49))),'Data Summary'!EB55="Yes"),OFFSET('Hygiene Data'!$H$7,0,10*ROW('Hygiene Data'!H49)),NA())</f>
        <v>#N/A</v>
      </c>
      <c r="BN55" s="103" t="e">
        <f ca="true">+IF(AND(ISNUMBER(OFFSET('Hygiene Data'!$H$9,0,10*ROW('Hygiene Data'!H49))),'Data Summary'!EC55="Yes"),OFFSET('Hygiene Data'!$H$9,0,10*ROW('Hygiene Data'!H49)),NA())</f>
        <v>#N/A</v>
      </c>
      <c r="BO55" s="103" t="e">
        <f ca="true">+IF(AND(ISNUMBER(OFFSET('Hygiene Data'!$I$5,0,10*ROW('Hygiene Data'!I49))),'Data Summary'!ED55="Yes"),OFFSET('Hygiene Data'!$I$5,0,10*ROW('Hygiene Data'!I49)),NA())</f>
        <v>#N/A</v>
      </c>
      <c r="BP55" s="103" t="e">
        <f ca="true">+IF(AND(ISNUMBER(OFFSET('Hygiene Data'!$I$7,0,10*ROW('Hygiene Data'!I49))),'Data Summary'!EE55="Yes"),OFFSET('Hygiene Data'!$I$7,0,10*ROW('Hygiene Data'!I49)),NA())</f>
        <v>#N/A</v>
      </c>
      <c r="BQ55" s="103" t="e">
        <f ca="true">+IF(AND(ISNUMBER(OFFSET('Hygiene Data'!$I$9,0,10*ROW('Hygiene Data'!I49))),'Data Summary'!EF55="Yes"),OFFSET('Hygiene Data'!$I$9,0,10*ROW('Hygiene Data'!I49)),NA())</f>
        <v>#N/A</v>
      </c>
    </row>
    <row xmlns:x14ac="http://schemas.microsoft.com/office/spreadsheetml/2009/9/ac" r="56" x14ac:dyDescent="0.2">
      <c r="A56" s="355" t="e">
        <f ca="true">+RIGHT('Data Summary'!A56,LEN('Data Summary'!A56)-9)</f>
        <v>#VALUE!</v>
      </c>
      <c r="B56" s="38" t="str">
        <f ca="true">+IF(ISTEXT('Data Summary'!B56),'Data Summary'!B56,"")</f>
        <v/>
      </c>
      <c r="C56" s="354" t="e">
        <f ca="true">+VALUE('Data Summary'!C56)</f>
        <v>#VALUE!</v>
      </c>
      <c r="D56" s="101" t="e">
        <f ca="true">+IF(AND(ISNUMBER(OFFSET('Water Data'!$D$4,0,10*ROW('Water Data'!D50))),'Data Summary'!BS56="Yes"),100-OFFSET('Water Data'!$D$4,0,10*ROW('Water Data'!D50)),NA())</f>
        <v>#N/A</v>
      </c>
      <c r="E56" s="101" t="e">
        <f ca="true">+IF(AND(ISNUMBER(OFFSET('Water Data'!$D$6,0,10*ROW('Water Data'!D50))),'Data Summary'!BT56="Yes"),OFFSET('Water Data'!$D$6,0,10*ROW('Water Data'!D50)),NA())</f>
        <v>#N/A</v>
      </c>
      <c r="F56" s="101" t="e">
        <f ca="true">+IF(AND(ISNUMBER(OFFSET('Water Data'!$D$9,0,10*ROW('Water Data'!D50))),'Data Summary'!BU56="Yes"),OFFSET('Water Data'!$D$9,0,10*ROW('Water Data'!D50)),NA())</f>
        <v>#N/A</v>
      </c>
      <c r="G56" s="101" t="e">
        <f ca="true">+IF(AND(ISNUMBER(OFFSET('Water Data'!$E$4,0,10*ROW('Water Data'!E50))),'Data Summary'!BV56="Yes"),100-OFFSET('Water Data'!$E$4,0,10*ROW('Water Data'!E50)),NA())</f>
        <v>#N/A</v>
      </c>
      <c r="H56" s="101" t="e">
        <f ca="true">+IF(AND(ISNUMBER(OFFSET('Water Data'!$E$6,0,10*ROW('Water Data'!E50))),'Data Summary'!BW56="Yes"),OFFSET('Water Data'!$E$6,0,10*ROW('Water Data'!E50)),NA())</f>
        <v>#N/A</v>
      </c>
      <c r="I56" s="101" t="e">
        <f ca="true">+IF(AND(ISNUMBER(OFFSET('Water Data'!$E$9,0,10*ROW('Water Data'!E50))),'Data Summary'!BX56="Yes"),OFFSET('Water Data'!$E$9,0,10*ROW('Water Data'!E50)),NA())</f>
        <v>#N/A</v>
      </c>
      <c r="J56" s="101" t="e">
        <f ca="true">+IF(AND(ISNUMBER(OFFSET('Water Data'!$F$4,0,10*ROW('Water Data'!F50))),'Data Summary'!BY56="Yes"),100-OFFSET('Water Data'!$F$4,0,10*ROW('Water Data'!F50)),NA())</f>
        <v>#N/A</v>
      </c>
      <c r="K56" s="101" t="e">
        <f ca="true">+IF(AND(ISNUMBER(OFFSET('Water Data'!$F$6,0,10*ROW('Water Data'!F50))),'Data Summary'!BZ56="Yes"),OFFSET('Water Data'!$F$6,0,10*ROW('Water Data'!F50)),NA())</f>
        <v>#N/A</v>
      </c>
      <c r="L56" s="101" t="e">
        <f ca="true">+IF(AND(ISNUMBER(OFFSET('Water Data'!$F$9,0,10*ROW('Water Data'!F50))),'Data Summary'!CA56="Yes"),OFFSET('Water Data'!$F$9,0,10*ROW('Water Data'!F50)),NA())</f>
        <v>#N/A</v>
      </c>
      <c r="M56" s="101" t="e">
        <f ca="true">+IF(AND(ISNUMBER(OFFSET('Water Data'!$G$4,0,10*ROW('Water Data'!G50))),'Data Summary'!CB56="Yes"),100-OFFSET('Water Data'!$G$4,0,10*ROW('Water Data'!G50)),NA())</f>
        <v>#N/A</v>
      </c>
      <c r="N56" s="101" t="e">
        <f ca="true">+IF(AND(ISNUMBER(OFFSET('Water Data'!$G$6,0,10*ROW('Water Data'!G50))),'Data Summary'!CC56="Yes"),OFFSET('Water Data'!$G$6,0,10*ROW('Water Data'!G50)),NA())</f>
        <v>#N/A</v>
      </c>
      <c r="O56" s="101" t="e">
        <f ca="true">+IF(AND(ISNUMBER(OFFSET('Water Data'!$G$9,0,10*ROW('Water Data'!G50))),'Data Summary'!CD56="Yes"),OFFSET('Water Data'!$G$9,0,10*ROW('Water Data'!G50)),NA())</f>
        <v>#N/A</v>
      </c>
      <c r="P56" s="101" t="e">
        <f ca="true">+IF(AND(ISNUMBER(OFFSET('Water Data'!$H$4,0,10*ROW('Water Data'!H50))),'Data Summary'!CE56="Yes"),100-OFFSET('Water Data'!$H$4,0,10*ROW('Water Data'!H50)),NA())</f>
        <v>#N/A</v>
      </c>
      <c r="Q56" s="101" t="e">
        <f ca="true">+IF(AND(ISNUMBER(OFFSET('Water Data'!$H$6,0,10*ROW('Water Data'!H50))),'Data Summary'!CF56="Yes"),OFFSET('Water Data'!$H$6,0,10*ROW('Water Data'!H50)),NA())</f>
        <v>#N/A</v>
      </c>
      <c r="R56" s="101" t="e">
        <f ca="true">+IF(AND(ISNUMBER(OFFSET('Water Data'!$H$9,0,10*ROW('Water Data'!H50))),'Data Summary'!CG56="Yes"),OFFSET('Water Data'!$H$9,0,10*ROW('Water Data'!H50)),NA())</f>
        <v>#N/A</v>
      </c>
      <c r="S56" s="101" t="e">
        <f ca="true">+IF(AND(ISNUMBER(OFFSET('Water Data'!$I$4,0,10*ROW('Water Data'!I50))),'Data Summary'!CH56="Yes"),100-OFFSET('Water Data'!$I$4,0,10*ROW('Water Data'!I50)),NA())</f>
        <v>#N/A</v>
      </c>
      <c r="T56" s="101" t="e">
        <f ca="true">+IF(AND(ISNUMBER(OFFSET('Water Data'!$I$6,0,10*ROW('Water Data'!I50))),'Data Summary'!CI56="Yes"),OFFSET('Water Data'!$I$6,0,10*ROW('Water Data'!I50)),NA())</f>
        <v>#N/A</v>
      </c>
      <c r="U56" s="101" t="e">
        <f ca="true">+IF(AND(ISNUMBER(OFFSET('Water Data'!$I$9,0,10*ROW('Water Data'!I50))),'Data Summary'!CJ56="Yes"),OFFSET('Water Data'!$I$9,0,10*ROW('Water Data'!I50)),NA())</f>
        <v>#N/A</v>
      </c>
      <c r="V56" s="102" t="e">
        <f ca="true">+IF(AND(ISNUMBER(OFFSET('Sanitation Data'!$D$4,0,10*ROW('Sanitation Data'!D50))),'Data Summary'!CK56="Yes"),100-OFFSET('Sanitation Data'!$D$4,0,10*ROW('Sanitation Data'!D50)),NA())</f>
        <v>#N/A</v>
      </c>
      <c r="W56" s="102" t="e">
        <f ca="true">+IF(AND(ISNUMBER(OFFSET('Sanitation Data'!$D$6,0,10*ROW('Sanitation Data'!D50))),'Data Summary'!CL56="Yes"),OFFSET('Sanitation Data'!$D$6,0,10*ROW('Sanitation Data'!D50)),NA())</f>
        <v>#N/A</v>
      </c>
      <c r="X56" s="102" t="e">
        <f ca="true">+IF(AND(ISNUMBER(OFFSET('Sanitation Data'!$D$10,0,10*ROW('Sanitation Data'!D50))),'Data Summary'!CM56="Yes"),OFFSET('Sanitation Data'!$D$10,0,10*ROW('Sanitation Data'!D50)),NA())</f>
        <v>#N/A</v>
      </c>
      <c r="Y56" s="102" t="e">
        <f ca="true">+IF(AND(ISNUMBER(OFFSET('Sanitation Data'!$D$11,0,10*ROW('Sanitation Data'!D50))),'Data Summary'!CN56="Yes"),OFFSET('Sanitation Data'!$D$11,0,10*ROW('Sanitation Data'!D50)),NA())</f>
        <v>#N/A</v>
      </c>
      <c r="Z56" s="102" t="e">
        <f ca="true">+IF(AND(ISNUMBER(OFFSET('Sanitation Data'!$D$12,0,10*ROW('Sanitation Data'!D50))),'Data Summary'!CO56="Yes"),OFFSET('Sanitation Data'!$D$12,0,10*ROW('Sanitation Data'!D50)),NA())</f>
        <v>#N/A</v>
      </c>
      <c r="AA56" s="102" t="e">
        <f ca="true">+IF(AND(ISNUMBER(OFFSET('Sanitation Data'!$E$4,0,10*ROW('Sanitation Data'!E50))),'Data Summary'!CP56="Yes"),100-OFFSET('Sanitation Data'!$E$4,0,10*ROW('Sanitation Data'!E50)),NA())</f>
        <v>#N/A</v>
      </c>
      <c r="AB56" s="102" t="e">
        <f ca="true">+IF(AND(ISNUMBER(OFFSET('Sanitation Data'!$E$6,0,10*ROW('Sanitation Data'!E50))),'Data Summary'!CQ56="Yes"),OFFSET('Sanitation Data'!$E$6,0,10*ROW('Sanitation Data'!E50)),NA())</f>
        <v>#N/A</v>
      </c>
      <c r="AC56" s="102" t="e">
        <f ca="true">+IF(AND(ISNUMBER(OFFSET('Sanitation Data'!$E$10,0,10*ROW('Sanitation Data'!E50))),'Data Summary'!CR56="Yes"),OFFSET('Sanitation Data'!$E$10,0,10*ROW('Sanitation Data'!E50)),NA())</f>
        <v>#N/A</v>
      </c>
      <c r="AD56" s="102" t="e">
        <f ca="true">+IF(AND(ISNUMBER(OFFSET('Sanitation Data'!$E$11,0,10*ROW('Sanitation Data'!E50))),'Data Summary'!CS56="Yes"),OFFSET('Sanitation Data'!$E$11,0,10*ROW('Sanitation Data'!E50)),NA())</f>
        <v>#N/A</v>
      </c>
      <c r="AE56" s="102" t="e">
        <f ca="true">+IF(AND(ISNUMBER(OFFSET('Sanitation Data'!$E$12,0,10*ROW('Sanitation Data'!E50))),'Data Summary'!CT56="Yes"),OFFSET('Sanitation Data'!$E$12,0,10*ROW('Sanitation Data'!E50)),NA())</f>
        <v>#N/A</v>
      </c>
      <c r="AF56" s="102" t="e">
        <f ca="true">+IF(AND(ISNUMBER(OFFSET('Sanitation Data'!$F$4,0,10*ROW('Sanitation Data'!F50))),'Data Summary'!CU56="Yes"),100-OFFSET('Sanitation Data'!$F$4,0,10*ROW('Sanitation Data'!F50)),NA())</f>
        <v>#N/A</v>
      </c>
      <c r="AG56" s="102" t="e">
        <f ca="true">+IF(AND(ISNUMBER(OFFSET('Sanitation Data'!$F$6,0,10*ROW('Sanitation Data'!F50))),'Data Summary'!CV56="Yes"),OFFSET('Sanitation Data'!$F$6,0,10*ROW('Sanitation Data'!F50)),NA())</f>
        <v>#N/A</v>
      </c>
      <c r="AH56" s="102" t="e">
        <f ca="true">+IF(AND(ISNUMBER(OFFSET('Sanitation Data'!$F$10,0,10*ROW('Sanitation Data'!F50))),'Data Summary'!CW56="Yes"),OFFSET('Sanitation Data'!$F$10,0,10*ROW('Sanitation Data'!F50)),NA())</f>
        <v>#N/A</v>
      </c>
      <c r="AI56" s="102" t="e">
        <f ca="true">+IF(AND(ISNUMBER(OFFSET('Sanitation Data'!$F$11,0,10*ROW('Sanitation Data'!F50))),'Data Summary'!CX56="Yes"),OFFSET('Sanitation Data'!$F$11,0,10*ROW('Sanitation Data'!F50)),NA())</f>
        <v>#N/A</v>
      </c>
      <c r="AJ56" s="102" t="e">
        <f ca="true">+IF(AND(ISNUMBER(OFFSET('Sanitation Data'!$F$12,0,10*ROW('Sanitation Data'!F50))),'Data Summary'!CY56="Yes"),OFFSET('Sanitation Data'!$F$12,0,10*ROW('Sanitation Data'!F50)),NA())</f>
        <v>#N/A</v>
      </c>
      <c r="AK56" s="102" t="e">
        <f ca="true">+IF(AND(ISNUMBER(OFFSET('Sanitation Data'!$G$4,0,10*ROW('Sanitation Data'!G50))),'Data Summary'!CZ56="Yes"),100-OFFSET('Sanitation Data'!$G$4,0,10*ROW('Sanitation Data'!G50)),NA())</f>
        <v>#N/A</v>
      </c>
      <c r="AL56" s="102" t="e">
        <f ca="true">+IF(AND(ISNUMBER(OFFSET('Sanitation Data'!$G$6,0,10*ROW('Sanitation Data'!G50))),'Data Summary'!DA56="Yes"),OFFSET('Sanitation Data'!$G$6,0,10*ROW('Sanitation Data'!G50)),NA())</f>
        <v>#N/A</v>
      </c>
      <c r="AM56" s="102" t="e">
        <f ca="true">+IF(AND(ISNUMBER(OFFSET('Sanitation Data'!$G$10,0,10*ROW('Sanitation Data'!G50))),'Data Summary'!DB56="Yes"),OFFSET('Sanitation Data'!$G$10,0,10*ROW('Sanitation Data'!G50)),NA())</f>
        <v>#N/A</v>
      </c>
      <c r="AN56" s="102" t="e">
        <f ca="true">+IF(AND(ISNUMBER(OFFSET('Sanitation Data'!$G$11,0,10*ROW('Sanitation Data'!G50))),'Data Summary'!DC56="Yes"),OFFSET('Sanitation Data'!$G$11,0,10*ROW('Sanitation Data'!G50)),NA())</f>
        <v>#N/A</v>
      </c>
      <c r="AO56" s="102" t="e">
        <f ca="true">+IF(AND(ISNUMBER(OFFSET('Sanitation Data'!$G$12,0,10*ROW('Sanitation Data'!G50))),'Data Summary'!DD56="Yes"),OFFSET('Sanitation Data'!$G$12,0,10*ROW('Sanitation Data'!G50)),NA())</f>
        <v>#N/A</v>
      </c>
      <c r="AP56" s="102" t="e">
        <f ca="true">+IF(AND(ISNUMBER(OFFSET('Sanitation Data'!$H$4,0,10*ROW('Sanitation Data'!H50))),'Data Summary'!DE56="Yes"),100-OFFSET('Sanitation Data'!$H$4,0,10*ROW('Sanitation Data'!H50)),NA())</f>
        <v>#N/A</v>
      </c>
      <c r="AQ56" s="102" t="e">
        <f ca="true">+IF(AND(ISNUMBER(OFFSET('Sanitation Data'!$H$6,0,10*ROW('Sanitation Data'!H50))),'Data Summary'!DF56="Yes"),OFFSET('Sanitation Data'!$H$6,0,10*ROW('Sanitation Data'!H50)),NA())</f>
        <v>#N/A</v>
      </c>
      <c r="AR56" s="102" t="e">
        <f ca="true">+IF(AND(ISNUMBER(OFFSET('Sanitation Data'!$H$10,0,10*ROW('Sanitation Data'!H50))),'Data Summary'!DG56="Yes"),OFFSET('Sanitation Data'!$H$10,0,10*ROW('Sanitation Data'!H50)),NA())</f>
        <v>#N/A</v>
      </c>
      <c r="AS56" s="102" t="e">
        <f ca="true">+IF(AND(ISNUMBER(OFFSET('Sanitation Data'!$H$11,0,10*ROW('Sanitation Data'!H50))),'Data Summary'!DH56="Yes"),OFFSET('Sanitation Data'!$H$11,0,10*ROW('Sanitation Data'!H50)),NA())</f>
        <v>#N/A</v>
      </c>
      <c r="AT56" s="102" t="e">
        <f ca="true">+IF(AND(ISNUMBER(OFFSET('Sanitation Data'!$H$12,0,10*ROW('Sanitation Data'!H50))),'Data Summary'!DI56="Yes"),OFFSET('Sanitation Data'!$H$12,0,10*ROW('Sanitation Data'!H50)),NA())</f>
        <v>#N/A</v>
      </c>
      <c r="AU56" s="102" t="e">
        <f ca="true">+IF(AND(ISNUMBER(OFFSET('Sanitation Data'!$I$4,0,10*ROW('Sanitation Data'!I50))),'Data Summary'!DJ56="Yes"),100-OFFSET('Sanitation Data'!$I$4,0,10*ROW('Sanitation Data'!I50)),NA())</f>
        <v>#N/A</v>
      </c>
      <c r="AV56" s="102" t="e">
        <f ca="true">+IF(AND(ISNUMBER(OFFSET('Sanitation Data'!$I$6,0,10*ROW('Sanitation Data'!I50))),'Data Summary'!DK56="Yes"),OFFSET('Sanitation Data'!$I$6,0,10*ROW('Sanitation Data'!I50)),NA())</f>
        <v>#N/A</v>
      </c>
      <c r="AW56" s="102" t="e">
        <f ca="true">+IF(AND(ISNUMBER(OFFSET('Sanitation Data'!$I$10,0,10*ROW('Sanitation Data'!I50))),'Data Summary'!DL56="Yes"),OFFSET('Sanitation Data'!$I$10,0,10*ROW('Sanitation Data'!I50)),NA())</f>
        <v>#N/A</v>
      </c>
      <c r="AX56" s="102" t="e">
        <f ca="true">+IF(AND(ISNUMBER(OFFSET('Sanitation Data'!$I$11,0,10*ROW('Sanitation Data'!I50))),'Data Summary'!DM56="Yes"),OFFSET('Sanitation Data'!$I$11,0,10*ROW('Sanitation Data'!I50)),NA())</f>
        <v>#N/A</v>
      </c>
      <c r="AY56" s="102" t="e">
        <f ca="true">+IF(AND(ISNUMBER(OFFSET('Sanitation Data'!$I$12,0,10*ROW('Sanitation Data'!I50))),'Data Summary'!DN56="Yes"),OFFSET('Sanitation Data'!$I$12,0,10*ROW('Sanitation Data'!I50)),NA())</f>
        <v>#N/A</v>
      </c>
      <c r="AZ56" s="103" t="e">
        <f ca="true">+IF(AND(ISNUMBER(OFFSET('Hygiene Data'!$D$5,0,10*ROW('Hygiene Data'!D50))),'Data Summary'!DO56="Yes"),OFFSET('Hygiene Data'!$D$5,0,10*ROW('Hygiene Data'!D50)),NA())</f>
        <v>#N/A</v>
      </c>
      <c r="BA56" s="103" t="e">
        <f ca="true">+IF(AND(ISNUMBER(OFFSET('Hygiene Data'!$D$7,0,10*ROW('Hygiene Data'!D50))),'Data Summary'!DP56="Yes"),OFFSET('Hygiene Data'!$D$7,0,10*ROW('Hygiene Data'!D50)),NA())</f>
        <v>#N/A</v>
      </c>
      <c r="BB56" s="103" t="e">
        <f ca="true">+IF(AND(ISNUMBER(OFFSET('Hygiene Data'!$D$9,0,10*ROW('Hygiene Data'!D50))),'Data Summary'!DQ56="Yes"),OFFSET('Hygiene Data'!$D$9,0,10*ROW('Hygiene Data'!D50)),NA())</f>
        <v>#N/A</v>
      </c>
      <c r="BC56" s="103" t="e">
        <f ca="true">+IF(AND(ISNUMBER(OFFSET('Hygiene Data'!$E$5,0,10*ROW('Hygiene Data'!E50))),'Data Summary'!DR56="Yes"),OFFSET('Hygiene Data'!$E$5,0,10*ROW('Hygiene Data'!E50)),NA())</f>
        <v>#N/A</v>
      </c>
      <c r="BD56" s="103" t="e">
        <f ca="true">+IF(AND(ISNUMBER(OFFSET('Hygiene Data'!$E$7,0,10*ROW('Hygiene Data'!E50))),'Data Summary'!DS56="Yes"),OFFSET('Hygiene Data'!$E$7,0,10*ROW('Hygiene Data'!E50)),NA())</f>
        <v>#N/A</v>
      </c>
      <c r="BE56" s="103" t="e">
        <f ca="true">+IF(AND(ISNUMBER(OFFSET('Hygiene Data'!$E$9,0,10*ROW('Hygiene Data'!E50))),'Data Summary'!DT56="Yes"),OFFSET('Hygiene Data'!$E$9,0,10*ROW('Hygiene Data'!E50)),NA())</f>
        <v>#N/A</v>
      </c>
      <c r="BF56" s="103" t="e">
        <f ca="true">+IF(AND(ISNUMBER(OFFSET('Hygiene Data'!$F$5,0,10*ROW('Hygiene Data'!F50))),'Data Summary'!DU56="Yes"),OFFSET('Hygiene Data'!$F$5,0,10*ROW('Hygiene Data'!F50)),NA())</f>
        <v>#N/A</v>
      </c>
      <c r="BG56" s="103" t="e">
        <f ca="true">+IF(AND(ISNUMBER(OFFSET('Hygiene Data'!$F$7,0,10*ROW('Hygiene Data'!F50))),'Data Summary'!DV56="Yes"),OFFSET('Hygiene Data'!$F$7,0,10*ROW('Hygiene Data'!F50)),NA())</f>
        <v>#N/A</v>
      </c>
      <c r="BH56" s="103" t="e">
        <f ca="true">+IF(AND(ISNUMBER(OFFSET('Hygiene Data'!$F$9,0,10*ROW('Hygiene Data'!F50))),'Data Summary'!DW56="Yes"),OFFSET('Hygiene Data'!$F$9,0,10*ROW('Hygiene Data'!F50)),NA())</f>
        <v>#N/A</v>
      </c>
      <c r="BI56" s="103" t="e">
        <f ca="true">+IF(AND(ISNUMBER(OFFSET('Hygiene Data'!$G$5,0,10*ROW('Hygiene Data'!G50))),'Data Summary'!DX56="Yes"),OFFSET('Hygiene Data'!$G$5,0,10*ROW('Hygiene Data'!G50)),NA())</f>
        <v>#N/A</v>
      </c>
      <c r="BJ56" s="103" t="e">
        <f ca="true">+IF(AND(ISNUMBER(OFFSET('Hygiene Data'!$G$7,0,10*ROW('Hygiene Data'!G50))),'Data Summary'!DY56="Yes"),OFFSET('Hygiene Data'!$G$7,0,10*ROW('Hygiene Data'!G50)),NA())</f>
        <v>#N/A</v>
      </c>
      <c r="BK56" s="103" t="e">
        <f ca="true">+IF(AND(ISNUMBER(OFFSET('Hygiene Data'!$G$9,0,10*ROW('Hygiene Data'!G50))),'Data Summary'!DZ56="Yes"),OFFSET('Hygiene Data'!$G$9,0,10*ROW('Hygiene Data'!G50)),NA())</f>
        <v>#N/A</v>
      </c>
      <c r="BL56" s="103" t="e">
        <f ca="true">+IF(AND(ISNUMBER(OFFSET('Hygiene Data'!$H$5,0,10*ROW('Hygiene Data'!H50))),'Data Summary'!EA56="Yes"),OFFSET('Hygiene Data'!$H$5,0,10*ROW('Hygiene Data'!H50)),NA())</f>
        <v>#N/A</v>
      </c>
      <c r="BM56" s="103" t="e">
        <f ca="true">+IF(AND(ISNUMBER(OFFSET('Hygiene Data'!$H$7,0,10*ROW('Hygiene Data'!H50))),'Data Summary'!EB56="Yes"),OFFSET('Hygiene Data'!$H$7,0,10*ROW('Hygiene Data'!H50)),NA())</f>
        <v>#N/A</v>
      </c>
      <c r="BN56" s="103" t="e">
        <f ca="true">+IF(AND(ISNUMBER(OFFSET('Hygiene Data'!$H$9,0,10*ROW('Hygiene Data'!H50))),'Data Summary'!EC56="Yes"),OFFSET('Hygiene Data'!$H$9,0,10*ROW('Hygiene Data'!H50)),NA())</f>
        <v>#N/A</v>
      </c>
      <c r="BO56" s="103" t="e">
        <f ca="true">+IF(AND(ISNUMBER(OFFSET('Hygiene Data'!$I$5,0,10*ROW('Hygiene Data'!I50))),'Data Summary'!ED56="Yes"),OFFSET('Hygiene Data'!$I$5,0,10*ROW('Hygiene Data'!I50)),NA())</f>
        <v>#N/A</v>
      </c>
      <c r="BP56" s="103" t="e">
        <f ca="true">+IF(AND(ISNUMBER(OFFSET('Hygiene Data'!$I$7,0,10*ROW('Hygiene Data'!I50))),'Data Summary'!EE56="Yes"),OFFSET('Hygiene Data'!$I$7,0,10*ROW('Hygiene Data'!I50)),NA())</f>
        <v>#N/A</v>
      </c>
      <c r="BQ56" s="103" t="e">
        <f ca="true">+IF(AND(ISNUMBER(OFFSET('Hygiene Data'!$I$9,0,10*ROW('Hygiene Data'!I50))),'Data Summary'!EF56="Yes"),OFFSET('Hygiene Data'!$I$9,0,10*ROW('Hygiene Data'!I50)),NA())</f>
        <v>#N/A</v>
      </c>
    </row>
    <row xmlns:x14ac="http://schemas.microsoft.com/office/spreadsheetml/2009/9/ac" r="57" x14ac:dyDescent="0.2">
      <c r="A57" s="355" t="e">
        <f ca="true">+RIGHT('Data Summary'!A57,LEN('Data Summary'!A57)-9)</f>
        <v>#VALUE!</v>
      </c>
      <c r="B57" s="38" t="str">
        <f ca="true">+IF(ISTEXT('Data Summary'!B57),'Data Summary'!B57,"")</f>
        <v/>
      </c>
      <c r="C57" s="354" t="e">
        <f ca="true">+VALUE('Data Summary'!C57)</f>
        <v>#VALUE!</v>
      </c>
      <c r="D57" s="101" t="e">
        <f ca="true">+IF(AND(ISNUMBER(OFFSET('Water Data'!$D$4,0,10*ROW('Water Data'!D51))),'Data Summary'!BS57="Yes"),100-OFFSET('Water Data'!$D$4,0,10*ROW('Water Data'!D51)),NA())</f>
        <v>#N/A</v>
      </c>
      <c r="E57" s="101" t="e">
        <f ca="true">+IF(AND(ISNUMBER(OFFSET('Water Data'!$D$6,0,10*ROW('Water Data'!D51))),'Data Summary'!BT57="Yes"),OFFSET('Water Data'!$D$6,0,10*ROW('Water Data'!D51)),NA())</f>
        <v>#N/A</v>
      </c>
      <c r="F57" s="101" t="e">
        <f ca="true">+IF(AND(ISNUMBER(OFFSET('Water Data'!$D$9,0,10*ROW('Water Data'!D51))),'Data Summary'!BU57="Yes"),OFFSET('Water Data'!$D$9,0,10*ROW('Water Data'!D51)),NA())</f>
        <v>#N/A</v>
      </c>
      <c r="G57" s="101" t="e">
        <f ca="true">+IF(AND(ISNUMBER(OFFSET('Water Data'!$E$4,0,10*ROW('Water Data'!E51))),'Data Summary'!BV57="Yes"),100-OFFSET('Water Data'!$E$4,0,10*ROW('Water Data'!E51)),NA())</f>
        <v>#N/A</v>
      </c>
      <c r="H57" s="101" t="e">
        <f ca="true">+IF(AND(ISNUMBER(OFFSET('Water Data'!$E$6,0,10*ROW('Water Data'!E51))),'Data Summary'!BW57="Yes"),OFFSET('Water Data'!$E$6,0,10*ROW('Water Data'!E51)),NA())</f>
        <v>#N/A</v>
      </c>
      <c r="I57" s="101" t="e">
        <f ca="true">+IF(AND(ISNUMBER(OFFSET('Water Data'!$E$9,0,10*ROW('Water Data'!E51))),'Data Summary'!BX57="Yes"),OFFSET('Water Data'!$E$9,0,10*ROW('Water Data'!E51)),NA())</f>
        <v>#N/A</v>
      </c>
      <c r="J57" s="101" t="e">
        <f ca="true">+IF(AND(ISNUMBER(OFFSET('Water Data'!$F$4,0,10*ROW('Water Data'!F51))),'Data Summary'!BY57="Yes"),100-OFFSET('Water Data'!$F$4,0,10*ROW('Water Data'!F51)),NA())</f>
        <v>#N/A</v>
      </c>
      <c r="K57" s="101" t="e">
        <f ca="true">+IF(AND(ISNUMBER(OFFSET('Water Data'!$F$6,0,10*ROW('Water Data'!F51))),'Data Summary'!BZ57="Yes"),OFFSET('Water Data'!$F$6,0,10*ROW('Water Data'!F51)),NA())</f>
        <v>#N/A</v>
      </c>
      <c r="L57" s="101" t="e">
        <f ca="true">+IF(AND(ISNUMBER(OFFSET('Water Data'!$F$9,0,10*ROW('Water Data'!F51))),'Data Summary'!CA57="Yes"),OFFSET('Water Data'!$F$9,0,10*ROW('Water Data'!F51)),NA())</f>
        <v>#N/A</v>
      </c>
      <c r="M57" s="101" t="e">
        <f ca="true">+IF(AND(ISNUMBER(OFFSET('Water Data'!$G$4,0,10*ROW('Water Data'!G51))),'Data Summary'!CB57="Yes"),100-OFFSET('Water Data'!$G$4,0,10*ROW('Water Data'!G51)),NA())</f>
        <v>#N/A</v>
      </c>
      <c r="N57" s="101" t="e">
        <f ca="true">+IF(AND(ISNUMBER(OFFSET('Water Data'!$G$6,0,10*ROW('Water Data'!G51))),'Data Summary'!CC57="Yes"),OFFSET('Water Data'!$G$6,0,10*ROW('Water Data'!G51)),NA())</f>
        <v>#N/A</v>
      </c>
      <c r="O57" s="101" t="e">
        <f ca="true">+IF(AND(ISNUMBER(OFFSET('Water Data'!$G$9,0,10*ROW('Water Data'!G51))),'Data Summary'!CD57="Yes"),OFFSET('Water Data'!$G$9,0,10*ROW('Water Data'!G51)),NA())</f>
        <v>#N/A</v>
      </c>
      <c r="P57" s="101" t="e">
        <f ca="true">+IF(AND(ISNUMBER(OFFSET('Water Data'!$H$4,0,10*ROW('Water Data'!H51))),'Data Summary'!CE57="Yes"),100-OFFSET('Water Data'!$H$4,0,10*ROW('Water Data'!H51)),NA())</f>
        <v>#N/A</v>
      </c>
      <c r="Q57" s="101" t="e">
        <f ca="true">+IF(AND(ISNUMBER(OFFSET('Water Data'!$H$6,0,10*ROW('Water Data'!H51))),'Data Summary'!CF57="Yes"),OFFSET('Water Data'!$H$6,0,10*ROW('Water Data'!H51)),NA())</f>
        <v>#N/A</v>
      </c>
      <c r="R57" s="101" t="e">
        <f ca="true">+IF(AND(ISNUMBER(OFFSET('Water Data'!$H$9,0,10*ROW('Water Data'!H51))),'Data Summary'!CG57="Yes"),OFFSET('Water Data'!$H$9,0,10*ROW('Water Data'!H51)),NA())</f>
        <v>#N/A</v>
      </c>
      <c r="S57" s="101" t="e">
        <f ca="true">+IF(AND(ISNUMBER(OFFSET('Water Data'!$I$4,0,10*ROW('Water Data'!I51))),'Data Summary'!CH57="Yes"),100-OFFSET('Water Data'!$I$4,0,10*ROW('Water Data'!I51)),NA())</f>
        <v>#N/A</v>
      </c>
      <c r="T57" s="101" t="e">
        <f ca="true">+IF(AND(ISNUMBER(OFFSET('Water Data'!$I$6,0,10*ROW('Water Data'!I51))),'Data Summary'!CI57="Yes"),OFFSET('Water Data'!$I$6,0,10*ROW('Water Data'!I51)),NA())</f>
        <v>#N/A</v>
      </c>
      <c r="U57" s="101" t="e">
        <f ca="true">+IF(AND(ISNUMBER(OFFSET('Water Data'!$I$9,0,10*ROW('Water Data'!I51))),'Data Summary'!CJ57="Yes"),OFFSET('Water Data'!$I$9,0,10*ROW('Water Data'!I51)),NA())</f>
        <v>#N/A</v>
      </c>
      <c r="V57" s="102" t="e">
        <f ca="true">+IF(AND(ISNUMBER(OFFSET('Sanitation Data'!$D$4,0,10*ROW('Sanitation Data'!D51))),'Data Summary'!CK57="Yes"),100-OFFSET('Sanitation Data'!$D$4,0,10*ROW('Sanitation Data'!D51)),NA())</f>
        <v>#N/A</v>
      </c>
      <c r="W57" s="102" t="e">
        <f ca="true">+IF(AND(ISNUMBER(OFFSET('Sanitation Data'!$D$6,0,10*ROW('Sanitation Data'!D51))),'Data Summary'!CL57="Yes"),OFFSET('Sanitation Data'!$D$6,0,10*ROW('Sanitation Data'!D51)),NA())</f>
        <v>#N/A</v>
      </c>
      <c r="X57" s="102" t="e">
        <f ca="true">+IF(AND(ISNUMBER(OFFSET('Sanitation Data'!$D$10,0,10*ROW('Sanitation Data'!D51))),'Data Summary'!CM57="Yes"),OFFSET('Sanitation Data'!$D$10,0,10*ROW('Sanitation Data'!D51)),NA())</f>
        <v>#N/A</v>
      </c>
      <c r="Y57" s="102" t="e">
        <f ca="true">+IF(AND(ISNUMBER(OFFSET('Sanitation Data'!$D$11,0,10*ROW('Sanitation Data'!D51))),'Data Summary'!CN57="Yes"),OFFSET('Sanitation Data'!$D$11,0,10*ROW('Sanitation Data'!D51)),NA())</f>
        <v>#N/A</v>
      </c>
      <c r="Z57" s="102" t="e">
        <f ca="true">+IF(AND(ISNUMBER(OFFSET('Sanitation Data'!$D$12,0,10*ROW('Sanitation Data'!D51))),'Data Summary'!CO57="Yes"),OFFSET('Sanitation Data'!$D$12,0,10*ROW('Sanitation Data'!D51)),NA())</f>
        <v>#N/A</v>
      </c>
      <c r="AA57" s="102" t="e">
        <f ca="true">+IF(AND(ISNUMBER(OFFSET('Sanitation Data'!$E$4,0,10*ROW('Sanitation Data'!E51))),'Data Summary'!CP57="Yes"),100-OFFSET('Sanitation Data'!$E$4,0,10*ROW('Sanitation Data'!E51)),NA())</f>
        <v>#N/A</v>
      </c>
      <c r="AB57" s="102" t="e">
        <f ca="true">+IF(AND(ISNUMBER(OFFSET('Sanitation Data'!$E$6,0,10*ROW('Sanitation Data'!E51))),'Data Summary'!CQ57="Yes"),OFFSET('Sanitation Data'!$E$6,0,10*ROW('Sanitation Data'!E51)),NA())</f>
        <v>#N/A</v>
      </c>
      <c r="AC57" s="102" t="e">
        <f ca="true">+IF(AND(ISNUMBER(OFFSET('Sanitation Data'!$E$10,0,10*ROW('Sanitation Data'!E51))),'Data Summary'!CR57="Yes"),OFFSET('Sanitation Data'!$E$10,0,10*ROW('Sanitation Data'!E51)),NA())</f>
        <v>#N/A</v>
      </c>
      <c r="AD57" s="102" t="e">
        <f ca="true">+IF(AND(ISNUMBER(OFFSET('Sanitation Data'!$E$11,0,10*ROW('Sanitation Data'!E51))),'Data Summary'!CS57="Yes"),OFFSET('Sanitation Data'!$E$11,0,10*ROW('Sanitation Data'!E51)),NA())</f>
        <v>#N/A</v>
      </c>
      <c r="AE57" s="102" t="e">
        <f ca="true">+IF(AND(ISNUMBER(OFFSET('Sanitation Data'!$E$12,0,10*ROW('Sanitation Data'!E51))),'Data Summary'!CT57="Yes"),OFFSET('Sanitation Data'!$E$12,0,10*ROW('Sanitation Data'!E51)),NA())</f>
        <v>#N/A</v>
      </c>
      <c r="AF57" s="102" t="e">
        <f ca="true">+IF(AND(ISNUMBER(OFFSET('Sanitation Data'!$F$4,0,10*ROW('Sanitation Data'!F51))),'Data Summary'!CU57="Yes"),100-OFFSET('Sanitation Data'!$F$4,0,10*ROW('Sanitation Data'!F51)),NA())</f>
        <v>#N/A</v>
      </c>
      <c r="AG57" s="102" t="e">
        <f ca="true">+IF(AND(ISNUMBER(OFFSET('Sanitation Data'!$F$6,0,10*ROW('Sanitation Data'!F51))),'Data Summary'!CV57="Yes"),OFFSET('Sanitation Data'!$F$6,0,10*ROW('Sanitation Data'!F51)),NA())</f>
        <v>#N/A</v>
      </c>
      <c r="AH57" s="102" t="e">
        <f ca="true">+IF(AND(ISNUMBER(OFFSET('Sanitation Data'!$F$10,0,10*ROW('Sanitation Data'!F51))),'Data Summary'!CW57="Yes"),OFFSET('Sanitation Data'!$F$10,0,10*ROW('Sanitation Data'!F51)),NA())</f>
        <v>#N/A</v>
      </c>
      <c r="AI57" s="102" t="e">
        <f ca="true">+IF(AND(ISNUMBER(OFFSET('Sanitation Data'!$F$11,0,10*ROW('Sanitation Data'!F51))),'Data Summary'!CX57="Yes"),OFFSET('Sanitation Data'!$F$11,0,10*ROW('Sanitation Data'!F51)),NA())</f>
        <v>#N/A</v>
      </c>
      <c r="AJ57" s="102" t="e">
        <f ca="true">+IF(AND(ISNUMBER(OFFSET('Sanitation Data'!$F$12,0,10*ROW('Sanitation Data'!F51))),'Data Summary'!CY57="Yes"),OFFSET('Sanitation Data'!$F$12,0,10*ROW('Sanitation Data'!F51)),NA())</f>
        <v>#N/A</v>
      </c>
      <c r="AK57" s="102" t="e">
        <f ca="true">+IF(AND(ISNUMBER(OFFSET('Sanitation Data'!$G$4,0,10*ROW('Sanitation Data'!G51))),'Data Summary'!CZ57="Yes"),100-OFFSET('Sanitation Data'!$G$4,0,10*ROW('Sanitation Data'!G51)),NA())</f>
        <v>#N/A</v>
      </c>
      <c r="AL57" s="102" t="e">
        <f ca="true">+IF(AND(ISNUMBER(OFFSET('Sanitation Data'!$G$6,0,10*ROW('Sanitation Data'!G51))),'Data Summary'!DA57="Yes"),OFFSET('Sanitation Data'!$G$6,0,10*ROW('Sanitation Data'!G51)),NA())</f>
        <v>#N/A</v>
      </c>
      <c r="AM57" s="102" t="e">
        <f ca="true">+IF(AND(ISNUMBER(OFFSET('Sanitation Data'!$G$10,0,10*ROW('Sanitation Data'!G51))),'Data Summary'!DB57="Yes"),OFFSET('Sanitation Data'!$G$10,0,10*ROW('Sanitation Data'!G51)),NA())</f>
        <v>#N/A</v>
      </c>
      <c r="AN57" s="102" t="e">
        <f ca="true">+IF(AND(ISNUMBER(OFFSET('Sanitation Data'!$G$11,0,10*ROW('Sanitation Data'!G51))),'Data Summary'!DC57="Yes"),OFFSET('Sanitation Data'!$G$11,0,10*ROW('Sanitation Data'!G51)),NA())</f>
        <v>#N/A</v>
      </c>
      <c r="AO57" s="102" t="e">
        <f ca="true">+IF(AND(ISNUMBER(OFFSET('Sanitation Data'!$G$12,0,10*ROW('Sanitation Data'!G51))),'Data Summary'!DD57="Yes"),OFFSET('Sanitation Data'!$G$12,0,10*ROW('Sanitation Data'!G51)),NA())</f>
        <v>#N/A</v>
      </c>
      <c r="AP57" s="102" t="e">
        <f ca="true">+IF(AND(ISNUMBER(OFFSET('Sanitation Data'!$H$4,0,10*ROW('Sanitation Data'!H51))),'Data Summary'!DE57="Yes"),100-OFFSET('Sanitation Data'!$H$4,0,10*ROW('Sanitation Data'!H51)),NA())</f>
        <v>#N/A</v>
      </c>
      <c r="AQ57" s="102" t="e">
        <f ca="true">+IF(AND(ISNUMBER(OFFSET('Sanitation Data'!$H$6,0,10*ROW('Sanitation Data'!H51))),'Data Summary'!DF57="Yes"),OFFSET('Sanitation Data'!$H$6,0,10*ROW('Sanitation Data'!H51)),NA())</f>
        <v>#N/A</v>
      </c>
      <c r="AR57" s="102" t="e">
        <f ca="true">+IF(AND(ISNUMBER(OFFSET('Sanitation Data'!$H$10,0,10*ROW('Sanitation Data'!H51))),'Data Summary'!DG57="Yes"),OFFSET('Sanitation Data'!$H$10,0,10*ROW('Sanitation Data'!H51)),NA())</f>
        <v>#N/A</v>
      </c>
      <c r="AS57" s="102" t="e">
        <f ca="true">+IF(AND(ISNUMBER(OFFSET('Sanitation Data'!$H$11,0,10*ROW('Sanitation Data'!H51))),'Data Summary'!DH57="Yes"),OFFSET('Sanitation Data'!$H$11,0,10*ROW('Sanitation Data'!H51)),NA())</f>
        <v>#N/A</v>
      </c>
      <c r="AT57" s="102" t="e">
        <f ca="true">+IF(AND(ISNUMBER(OFFSET('Sanitation Data'!$H$12,0,10*ROW('Sanitation Data'!H51))),'Data Summary'!DI57="Yes"),OFFSET('Sanitation Data'!$H$12,0,10*ROW('Sanitation Data'!H51)),NA())</f>
        <v>#N/A</v>
      </c>
      <c r="AU57" s="102" t="e">
        <f ca="true">+IF(AND(ISNUMBER(OFFSET('Sanitation Data'!$I$4,0,10*ROW('Sanitation Data'!I51))),'Data Summary'!DJ57="Yes"),100-OFFSET('Sanitation Data'!$I$4,0,10*ROW('Sanitation Data'!I51)),NA())</f>
        <v>#N/A</v>
      </c>
      <c r="AV57" s="102" t="e">
        <f ca="true">+IF(AND(ISNUMBER(OFFSET('Sanitation Data'!$I$6,0,10*ROW('Sanitation Data'!I51))),'Data Summary'!DK57="Yes"),OFFSET('Sanitation Data'!$I$6,0,10*ROW('Sanitation Data'!I51)),NA())</f>
        <v>#N/A</v>
      </c>
      <c r="AW57" s="102" t="e">
        <f ca="true">+IF(AND(ISNUMBER(OFFSET('Sanitation Data'!$I$10,0,10*ROW('Sanitation Data'!I51))),'Data Summary'!DL57="Yes"),OFFSET('Sanitation Data'!$I$10,0,10*ROW('Sanitation Data'!I51)),NA())</f>
        <v>#N/A</v>
      </c>
      <c r="AX57" s="102" t="e">
        <f ca="true">+IF(AND(ISNUMBER(OFFSET('Sanitation Data'!$I$11,0,10*ROW('Sanitation Data'!I51))),'Data Summary'!DM57="Yes"),OFFSET('Sanitation Data'!$I$11,0,10*ROW('Sanitation Data'!I51)),NA())</f>
        <v>#N/A</v>
      </c>
      <c r="AY57" s="102" t="e">
        <f ca="true">+IF(AND(ISNUMBER(OFFSET('Sanitation Data'!$I$12,0,10*ROW('Sanitation Data'!I51))),'Data Summary'!DN57="Yes"),OFFSET('Sanitation Data'!$I$12,0,10*ROW('Sanitation Data'!I51)),NA())</f>
        <v>#N/A</v>
      </c>
      <c r="AZ57" s="103" t="e">
        <f ca="true">+IF(AND(ISNUMBER(OFFSET('Hygiene Data'!$D$5,0,10*ROW('Hygiene Data'!D51))),'Data Summary'!DO57="Yes"),OFFSET('Hygiene Data'!$D$5,0,10*ROW('Hygiene Data'!D51)),NA())</f>
        <v>#N/A</v>
      </c>
      <c r="BA57" s="103" t="e">
        <f ca="true">+IF(AND(ISNUMBER(OFFSET('Hygiene Data'!$D$7,0,10*ROW('Hygiene Data'!D51))),'Data Summary'!DP57="Yes"),OFFSET('Hygiene Data'!$D$7,0,10*ROW('Hygiene Data'!D51)),NA())</f>
        <v>#N/A</v>
      </c>
      <c r="BB57" s="103" t="e">
        <f ca="true">+IF(AND(ISNUMBER(OFFSET('Hygiene Data'!$D$9,0,10*ROW('Hygiene Data'!D51))),'Data Summary'!DQ57="Yes"),OFFSET('Hygiene Data'!$D$9,0,10*ROW('Hygiene Data'!D51)),NA())</f>
        <v>#N/A</v>
      </c>
      <c r="BC57" s="103" t="e">
        <f ca="true">+IF(AND(ISNUMBER(OFFSET('Hygiene Data'!$E$5,0,10*ROW('Hygiene Data'!E51))),'Data Summary'!DR57="Yes"),OFFSET('Hygiene Data'!$E$5,0,10*ROW('Hygiene Data'!E51)),NA())</f>
        <v>#N/A</v>
      </c>
      <c r="BD57" s="103" t="e">
        <f ca="true">+IF(AND(ISNUMBER(OFFSET('Hygiene Data'!$E$7,0,10*ROW('Hygiene Data'!E51))),'Data Summary'!DS57="Yes"),OFFSET('Hygiene Data'!$E$7,0,10*ROW('Hygiene Data'!E51)),NA())</f>
        <v>#N/A</v>
      </c>
      <c r="BE57" s="103" t="e">
        <f ca="true">+IF(AND(ISNUMBER(OFFSET('Hygiene Data'!$E$9,0,10*ROW('Hygiene Data'!E51))),'Data Summary'!DT57="Yes"),OFFSET('Hygiene Data'!$E$9,0,10*ROW('Hygiene Data'!E51)),NA())</f>
        <v>#N/A</v>
      </c>
      <c r="BF57" s="103" t="e">
        <f ca="true">+IF(AND(ISNUMBER(OFFSET('Hygiene Data'!$F$5,0,10*ROW('Hygiene Data'!F51))),'Data Summary'!DU57="Yes"),OFFSET('Hygiene Data'!$F$5,0,10*ROW('Hygiene Data'!F51)),NA())</f>
        <v>#N/A</v>
      </c>
      <c r="BG57" s="103" t="e">
        <f ca="true">+IF(AND(ISNUMBER(OFFSET('Hygiene Data'!$F$7,0,10*ROW('Hygiene Data'!F51))),'Data Summary'!DV57="Yes"),OFFSET('Hygiene Data'!$F$7,0,10*ROW('Hygiene Data'!F51)),NA())</f>
        <v>#N/A</v>
      </c>
      <c r="BH57" s="103" t="e">
        <f ca="true">+IF(AND(ISNUMBER(OFFSET('Hygiene Data'!$F$9,0,10*ROW('Hygiene Data'!F51))),'Data Summary'!DW57="Yes"),OFFSET('Hygiene Data'!$F$9,0,10*ROW('Hygiene Data'!F51)),NA())</f>
        <v>#N/A</v>
      </c>
      <c r="BI57" s="103" t="e">
        <f ca="true">+IF(AND(ISNUMBER(OFFSET('Hygiene Data'!$G$5,0,10*ROW('Hygiene Data'!G51))),'Data Summary'!DX57="Yes"),OFFSET('Hygiene Data'!$G$5,0,10*ROW('Hygiene Data'!G51)),NA())</f>
        <v>#N/A</v>
      </c>
      <c r="BJ57" s="103" t="e">
        <f ca="true">+IF(AND(ISNUMBER(OFFSET('Hygiene Data'!$G$7,0,10*ROW('Hygiene Data'!G51))),'Data Summary'!DY57="Yes"),OFFSET('Hygiene Data'!$G$7,0,10*ROW('Hygiene Data'!G51)),NA())</f>
        <v>#N/A</v>
      </c>
      <c r="BK57" s="103" t="e">
        <f ca="true">+IF(AND(ISNUMBER(OFFSET('Hygiene Data'!$G$9,0,10*ROW('Hygiene Data'!G51))),'Data Summary'!DZ57="Yes"),OFFSET('Hygiene Data'!$G$9,0,10*ROW('Hygiene Data'!G51)),NA())</f>
        <v>#N/A</v>
      </c>
      <c r="BL57" s="103" t="e">
        <f ca="true">+IF(AND(ISNUMBER(OFFSET('Hygiene Data'!$H$5,0,10*ROW('Hygiene Data'!H51))),'Data Summary'!EA57="Yes"),OFFSET('Hygiene Data'!$H$5,0,10*ROW('Hygiene Data'!H51)),NA())</f>
        <v>#N/A</v>
      </c>
      <c r="BM57" s="103" t="e">
        <f ca="true">+IF(AND(ISNUMBER(OFFSET('Hygiene Data'!$H$7,0,10*ROW('Hygiene Data'!H51))),'Data Summary'!EB57="Yes"),OFFSET('Hygiene Data'!$H$7,0,10*ROW('Hygiene Data'!H51)),NA())</f>
        <v>#N/A</v>
      </c>
      <c r="BN57" s="103" t="e">
        <f ca="true">+IF(AND(ISNUMBER(OFFSET('Hygiene Data'!$H$9,0,10*ROW('Hygiene Data'!H51))),'Data Summary'!EC57="Yes"),OFFSET('Hygiene Data'!$H$9,0,10*ROW('Hygiene Data'!H51)),NA())</f>
        <v>#N/A</v>
      </c>
      <c r="BO57" s="103" t="e">
        <f ca="true">+IF(AND(ISNUMBER(OFFSET('Hygiene Data'!$I$5,0,10*ROW('Hygiene Data'!I51))),'Data Summary'!ED57="Yes"),OFFSET('Hygiene Data'!$I$5,0,10*ROW('Hygiene Data'!I51)),NA())</f>
        <v>#N/A</v>
      </c>
      <c r="BP57" s="103" t="e">
        <f ca="true">+IF(AND(ISNUMBER(OFFSET('Hygiene Data'!$I$7,0,10*ROW('Hygiene Data'!I51))),'Data Summary'!EE57="Yes"),OFFSET('Hygiene Data'!$I$7,0,10*ROW('Hygiene Data'!I51)),NA())</f>
        <v>#N/A</v>
      </c>
      <c r="BQ57" s="103" t="e">
        <f ca="true">+IF(AND(ISNUMBER(OFFSET('Hygiene Data'!$I$9,0,10*ROW('Hygiene Data'!I51))),'Data Summary'!EF57="Yes"),OFFSET('Hygiene Data'!$I$9,0,10*ROW('Hygiene Data'!I51)),NA())</f>
        <v>#N/A</v>
      </c>
    </row>
    <row xmlns:x14ac="http://schemas.microsoft.com/office/spreadsheetml/2009/9/ac" r="58" x14ac:dyDescent="0.2">
      <c r="A58" s="355" t="e">
        <f ca="true">+RIGHT('Data Summary'!A58,LEN('Data Summary'!A58)-9)</f>
        <v>#VALUE!</v>
      </c>
      <c r="B58" s="38" t="str">
        <f ca="true">+IF(ISTEXT('Data Summary'!B58),'Data Summary'!B58,"")</f>
        <v/>
      </c>
      <c r="C58" s="354" t="e">
        <f ca="true">+VALUE('Data Summary'!C58)</f>
        <v>#VALUE!</v>
      </c>
      <c r="D58" s="101" t="e">
        <f ca="true">+IF(AND(ISNUMBER(OFFSET('Water Data'!$D$4,0,10*ROW('Water Data'!D52))),'Data Summary'!BS58="Yes"),100-OFFSET('Water Data'!$D$4,0,10*ROW('Water Data'!D52)),NA())</f>
        <v>#N/A</v>
      </c>
      <c r="E58" s="101" t="e">
        <f ca="true">+IF(AND(ISNUMBER(OFFSET('Water Data'!$D$6,0,10*ROW('Water Data'!D52))),'Data Summary'!BT58="Yes"),OFFSET('Water Data'!$D$6,0,10*ROW('Water Data'!D52)),NA())</f>
        <v>#N/A</v>
      </c>
      <c r="F58" s="101" t="e">
        <f ca="true">+IF(AND(ISNUMBER(OFFSET('Water Data'!$D$9,0,10*ROW('Water Data'!D52))),'Data Summary'!BU58="Yes"),OFFSET('Water Data'!$D$9,0,10*ROW('Water Data'!D52)),NA())</f>
        <v>#N/A</v>
      </c>
      <c r="G58" s="101" t="e">
        <f ca="true">+IF(AND(ISNUMBER(OFFSET('Water Data'!$E$4,0,10*ROW('Water Data'!E52))),'Data Summary'!BV58="Yes"),100-OFFSET('Water Data'!$E$4,0,10*ROW('Water Data'!E52)),NA())</f>
        <v>#N/A</v>
      </c>
      <c r="H58" s="101" t="e">
        <f ca="true">+IF(AND(ISNUMBER(OFFSET('Water Data'!$E$6,0,10*ROW('Water Data'!E52))),'Data Summary'!BW58="Yes"),OFFSET('Water Data'!$E$6,0,10*ROW('Water Data'!E52)),NA())</f>
        <v>#N/A</v>
      </c>
      <c r="I58" s="101" t="e">
        <f ca="true">+IF(AND(ISNUMBER(OFFSET('Water Data'!$E$9,0,10*ROW('Water Data'!E52))),'Data Summary'!BX58="Yes"),OFFSET('Water Data'!$E$9,0,10*ROW('Water Data'!E52)),NA())</f>
        <v>#N/A</v>
      </c>
      <c r="J58" s="101" t="e">
        <f ca="true">+IF(AND(ISNUMBER(OFFSET('Water Data'!$F$4,0,10*ROW('Water Data'!F52))),'Data Summary'!BY58="Yes"),100-OFFSET('Water Data'!$F$4,0,10*ROW('Water Data'!F52)),NA())</f>
        <v>#N/A</v>
      </c>
      <c r="K58" s="101" t="e">
        <f ca="true">+IF(AND(ISNUMBER(OFFSET('Water Data'!$F$6,0,10*ROW('Water Data'!F52))),'Data Summary'!BZ58="Yes"),OFFSET('Water Data'!$F$6,0,10*ROW('Water Data'!F52)),NA())</f>
        <v>#N/A</v>
      </c>
      <c r="L58" s="101" t="e">
        <f ca="true">+IF(AND(ISNUMBER(OFFSET('Water Data'!$F$9,0,10*ROW('Water Data'!F52))),'Data Summary'!CA58="Yes"),OFFSET('Water Data'!$F$9,0,10*ROW('Water Data'!F52)),NA())</f>
        <v>#N/A</v>
      </c>
      <c r="M58" s="101" t="e">
        <f ca="true">+IF(AND(ISNUMBER(OFFSET('Water Data'!$G$4,0,10*ROW('Water Data'!G52))),'Data Summary'!CB58="Yes"),100-OFFSET('Water Data'!$G$4,0,10*ROW('Water Data'!G52)),NA())</f>
        <v>#N/A</v>
      </c>
      <c r="N58" s="101" t="e">
        <f ca="true">+IF(AND(ISNUMBER(OFFSET('Water Data'!$G$6,0,10*ROW('Water Data'!G52))),'Data Summary'!CC58="Yes"),OFFSET('Water Data'!$G$6,0,10*ROW('Water Data'!G52)),NA())</f>
        <v>#N/A</v>
      </c>
      <c r="O58" s="101" t="e">
        <f ca="true">+IF(AND(ISNUMBER(OFFSET('Water Data'!$G$9,0,10*ROW('Water Data'!G52))),'Data Summary'!CD58="Yes"),OFFSET('Water Data'!$G$9,0,10*ROW('Water Data'!G52)),NA())</f>
        <v>#N/A</v>
      </c>
      <c r="P58" s="101" t="e">
        <f ca="true">+IF(AND(ISNUMBER(OFFSET('Water Data'!$H$4,0,10*ROW('Water Data'!H52))),'Data Summary'!CE58="Yes"),100-OFFSET('Water Data'!$H$4,0,10*ROW('Water Data'!H52)),NA())</f>
        <v>#N/A</v>
      </c>
      <c r="Q58" s="101" t="e">
        <f ca="true">+IF(AND(ISNUMBER(OFFSET('Water Data'!$H$6,0,10*ROW('Water Data'!H52))),'Data Summary'!CF58="Yes"),OFFSET('Water Data'!$H$6,0,10*ROW('Water Data'!H52)),NA())</f>
        <v>#N/A</v>
      </c>
      <c r="R58" s="101" t="e">
        <f ca="true">+IF(AND(ISNUMBER(OFFSET('Water Data'!$H$9,0,10*ROW('Water Data'!H52))),'Data Summary'!CG58="Yes"),OFFSET('Water Data'!$H$9,0,10*ROW('Water Data'!H52)),NA())</f>
        <v>#N/A</v>
      </c>
      <c r="S58" s="101" t="e">
        <f ca="true">+IF(AND(ISNUMBER(OFFSET('Water Data'!$I$4,0,10*ROW('Water Data'!I52))),'Data Summary'!CH58="Yes"),100-OFFSET('Water Data'!$I$4,0,10*ROW('Water Data'!I52)),NA())</f>
        <v>#N/A</v>
      </c>
      <c r="T58" s="101" t="e">
        <f ca="true">+IF(AND(ISNUMBER(OFFSET('Water Data'!$I$6,0,10*ROW('Water Data'!I52))),'Data Summary'!CI58="Yes"),OFFSET('Water Data'!$I$6,0,10*ROW('Water Data'!I52)),NA())</f>
        <v>#N/A</v>
      </c>
      <c r="U58" s="101" t="e">
        <f ca="true">+IF(AND(ISNUMBER(OFFSET('Water Data'!$I$9,0,10*ROW('Water Data'!I52))),'Data Summary'!CJ58="Yes"),OFFSET('Water Data'!$I$9,0,10*ROW('Water Data'!I52)),NA())</f>
        <v>#N/A</v>
      </c>
      <c r="V58" s="102" t="e">
        <f ca="true">+IF(AND(ISNUMBER(OFFSET('Sanitation Data'!$D$4,0,10*ROW('Sanitation Data'!D52))),'Data Summary'!CK58="Yes"),100-OFFSET('Sanitation Data'!$D$4,0,10*ROW('Sanitation Data'!D52)),NA())</f>
        <v>#N/A</v>
      </c>
      <c r="W58" s="102" t="e">
        <f ca="true">+IF(AND(ISNUMBER(OFFSET('Sanitation Data'!$D$6,0,10*ROW('Sanitation Data'!D52))),'Data Summary'!CL58="Yes"),OFFSET('Sanitation Data'!$D$6,0,10*ROW('Sanitation Data'!D52)),NA())</f>
        <v>#N/A</v>
      </c>
      <c r="X58" s="102" t="e">
        <f ca="true">+IF(AND(ISNUMBER(OFFSET('Sanitation Data'!$D$10,0,10*ROW('Sanitation Data'!D52))),'Data Summary'!CM58="Yes"),OFFSET('Sanitation Data'!$D$10,0,10*ROW('Sanitation Data'!D52)),NA())</f>
        <v>#N/A</v>
      </c>
      <c r="Y58" s="102" t="e">
        <f ca="true">+IF(AND(ISNUMBER(OFFSET('Sanitation Data'!$D$11,0,10*ROW('Sanitation Data'!D52))),'Data Summary'!CN58="Yes"),OFFSET('Sanitation Data'!$D$11,0,10*ROW('Sanitation Data'!D52)),NA())</f>
        <v>#N/A</v>
      </c>
      <c r="Z58" s="102" t="e">
        <f ca="true">+IF(AND(ISNUMBER(OFFSET('Sanitation Data'!$D$12,0,10*ROW('Sanitation Data'!D52))),'Data Summary'!CO58="Yes"),OFFSET('Sanitation Data'!$D$12,0,10*ROW('Sanitation Data'!D52)),NA())</f>
        <v>#N/A</v>
      </c>
      <c r="AA58" s="102" t="e">
        <f ca="true">+IF(AND(ISNUMBER(OFFSET('Sanitation Data'!$E$4,0,10*ROW('Sanitation Data'!E52))),'Data Summary'!CP58="Yes"),100-OFFSET('Sanitation Data'!$E$4,0,10*ROW('Sanitation Data'!E52)),NA())</f>
        <v>#N/A</v>
      </c>
      <c r="AB58" s="102" t="e">
        <f ca="true">+IF(AND(ISNUMBER(OFFSET('Sanitation Data'!$E$6,0,10*ROW('Sanitation Data'!E52))),'Data Summary'!CQ58="Yes"),OFFSET('Sanitation Data'!$E$6,0,10*ROW('Sanitation Data'!E52)),NA())</f>
        <v>#N/A</v>
      </c>
      <c r="AC58" s="102" t="e">
        <f ca="true">+IF(AND(ISNUMBER(OFFSET('Sanitation Data'!$E$10,0,10*ROW('Sanitation Data'!E52))),'Data Summary'!CR58="Yes"),OFFSET('Sanitation Data'!$E$10,0,10*ROW('Sanitation Data'!E52)),NA())</f>
        <v>#N/A</v>
      </c>
      <c r="AD58" s="102" t="e">
        <f ca="true">+IF(AND(ISNUMBER(OFFSET('Sanitation Data'!$E$11,0,10*ROW('Sanitation Data'!E52))),'Data Summary'!CS58="Yes"),OFFSET('Sanitation Data'!$E$11,0,10*ROW('Sanitation Data'!E52)),NA())</f>
        <v>#N/A</v>
      </c>
      <c r="AE58" s="102" t="e">
        <f ca="true">+IF(AND(ISNUMBER(OFFSET('Sanitation Data'!$E$12,0,10*ROW('Sanitation Data'!E52))),'Data Summary'!CT58="Yes"),OFFSET('Sanitation Data'!$E$12,0,10*ROW('Sanitation Data'!E52)),NA())</f>
        <v>#N/A</v>
      </c>
      <c r="AF58" s="102" t="e">
        <f ca="true">+IF(AND(ISNUMBER(OFFSET('Sanitation Data'!$F$4,0,10*ROW('Sanitation Data'!F52))),'Data Summary'!CU58="Yes"),100-OFFSET('Sanitation Data'!$F$4,0,10*ROW('Sanitation Data'!F52)),NA())</f>
        <v>#N/A</v>
      </c>
      <c r="AG58" s="102" t="e">
        <f ca="true">+IF(AND(ISNUMBER(OFFSET('Sanitation Data'!$F$6,0,10*ROW('Sanitation Data'!F52))),'Data Summary'!CV58="Yes"),OFFSET('Sanitation Data'!$F$6,0,10*ROW('Sanitation Data'!F52)),NA())</f>
        <v>#N/A</v>
      </c>
      <c r="AH58" s="102" t="e">
        <f ca="true">+IF(AND(ISNUMBER(OFFSET('Sanitation Data'!$F$10,0,10*ROW('Sanitation Data'!F52))),'Data Summary'!CW58="Yes"),OFFSET('Sanitation Data'!$F$10,0,10*ROW('Sanitation Data'!F52)),NA())</f>
        <v>#N/A</v>
      </c>
      <c r="AI58" s="102" t="e">
        <f ca="true">+IF(AND(ISNUMBER(OFFSET('Sanitation Data'!$F$11,0,10*ROW('Sanitation Data'!F52))),'Data Summary'!CX58="Yes"),OFFSET('Sanitation Data'!$F$11,0,10*ROW('Sanitation Data'!F52)),NA())</f>
        <v>#N/A</v>
      </c>
      <c r="AJ58" s="102" t="e">
        <f ca="true">+IF(AND(ISNUMBER(OFFSET('Sanitation Data'!$F$12,0,10*ROW('Sanitation Data'!F52))),'Data Summary'!CY58="Yes"),OFFSET('Sanitation Data'!$F$12,0,10*ROW('Sanitation Data'!F52)),NA())</f>
        <v>#N/A</v>
      </c>
      <c r="AK58" s="102" t="e">
        <f ca="true">+IF(AND(ISNUMBER(OFFSET('Sanitation Data'!$G$4,0,10*ROW('Sanitation Data'!G52))),'Data Summary'!CZ58="Yes"),100-OFFSET('Sanitation Data'!$G$4,0,10*ROW('Sanitation Data'!G52)),NA())</f>
        <v>#N/A</v>
      </c>
      <c r="AL58" s="102" t="e">
        <f ca="true">+IF(AND(ISNUMBER(OFFSET('Sanitation Data'!$G$6,0,10*ROW('Sanitation Data'!G52))),'Data Summary'!DA58="Yes"),OFFSET('Sanitation Data'!$G$6,0,10*ROW('Sanitation Data'!G52)),NA())</f>
        <v>#N/A</v>
      </c>
      <c r="AM58" s="102" t="e">
        <f ca="true">+IF(AND(ISNUMBER(OFFSET('Sanitation Data'!$G$10,0,10*ROW('Sanitation Data'!G52))),'Data Summary'!DB58="Yes"),OFFSET('Sanitation Data'!$G$10,0,10*ROW('Sanitation Data'!G52)),NA())</f>
        <v>#N/A</v>
      </c>
      <c r="AN58" s="102" t="e">
        <f ca="true">+IF(AND(ISNUMBER(OFFSET('Sanitation Data'!$G$11,0,10*ROW('Sanitation Data'!G52))),'Data Summary'!DC58="Yes"),OFFSET('Sanitation Data'!$G$11,0,10*ROW('Sanitation Data'!G52)),NA())</f>
        <v>#N/A</v>
      </c>
      <c r="AO58" s="102" t="e">
        <f ca="true">+IF(AND(ISNUMBER(OFFSET('Sanitation Data'!$G$12,0,10*ROW('Sanitation Data'!G52))),'Data Summary'!DD58="Yes"),OFFSET('Sanitation Data'!$G$12,0,10*ROW('Sanitation Data'!G52)),NA())</f>
        <v>#N/A</v>
      </c>
      <c r="AP58" s="102" t="e">
        <f ca="true">+IF(AND(ISNUMBER(OFFSET('Sanitation Data'!$H$4,0,10*ROW('Sanitation Data'!H52))),'Data Summary'!DE58="Yes"),100-OFFSET('Sanitation Data'!$H$4,0,10*ROW('Sanitation Data'!H52)),NA())</f>
        <v>#N/A</v>
      </c>
      <c r="AQ58" s="102" t="e">
        <f ca="true">+IF(AND(ISNUMBER(OFFSET('Sanitation Data'!$H$6,0,10*ROW('Sanitation Data'!H52))),'Data Summary'!DF58="Yes"),OFFSET('Sanitation Data'!$H$6,0,10*ROW('Sanitation Data'!H52)),NA())</f>
        <v>#N/A</v>
      </c>
      <c r="AR58" s="102" t="e">
        <f ca="true">+IF(AND(ISNUMBER(OFFSET('Sanitation Data'!$H$10,0,10*ROW('Sanitation Data'!H52))),'Data Summary'!DG58="Yes"),OFFSET('Sanitation Data'!$H$10,0,10*ROW('Sanitation Data'!H52)),NA())</f>
        <v>#N/A</v>
      </c>
      <c r="AS58" s="102" t="e">
        <f ca="true">+IF(AND(ISNUMBER(OFFSET('Sanitation Data'!$H$11,0,10*ROW('Sanitation Data'!H52))),'Data Summary'!DH58="Yes"),OFFSET('Sanitation Data'!$H$11,0,10*ROW('Sanitation Data'!H52)),NA())</f>
        <v>#N/A</v>
      </c>
      <c r="AT58" s="102" t="e">
        <f ca="true">+IF(AND(ISNUMBER(OFFSET('Sanitation Data'!$H$12,0,10*ROW('Sanitation Data'!H52))),'Data Summary'!DI58="Yes"),OFFSET('Sanitation Data'!$H$12,0,10*ROW('Sanitation Data'!H52)),NA())</f>
        <v>#N/A</v>
      </c>
      <c r="AU58" s="102" t="e">
        <f ca="true">+IF(AND(ISNUMBER(OFFSET('Sanitation Data'!$I$4,0,10*ROW('Sanitation Data'!I52))),'Data Summary'!DJ58="Yes"),100-OFFSET('Sanitation Data'!$I$4,0,10*ROW('Sanitation Data'!I52)),NA())</f>
        <v>#N/A</v>
      </c>
      <c r="AV58" s="102" t="e">
        <f ca="true">+IF(AND(ISNUMBER(OFFSET('Sanitation Data'!$I$6,0,10*ROW('Sanitation Data'!I52))),'Data Summary'!DK58="Yes"),OFFSET('Sanitation Data'!$I$6,0,10*ROW('Sanitation Data'!I52)),NA())</f>
        <v>#N/A</v>
      </c>
      <c r="AW58" s="102" t="e">
        <f ca="true">+IF(AND(ISNUMBER(OFFSET('Sanitation Data'!$I$10,0,10*ROW('Sanitation Data'!I52))),'Data Summary'!DL58="Yes"),OFFSET('Sanitation Data'!$I$10,0,10*ROW('Sanitation Data'!I52)),NA())</f>
        <v>#N/A</v>
      </c>
      <c r="AX58" s="102" t="e">
        <f ca="true">+IF(AND(ISNUMBER(OFFSET('Sanitation Data'!$I$11,0,10*ROW('Sanitation Data'!I52))),'Data Summary'!DM58="Yes"),OFFSET('Sanitation Data'!$I$11,0,10*ROW('Sanitation Data'!I52)),NA())</f>
        <v>#N/A</v>
      </c>
      <c r="AY58" s="102" t="e">
        <f ca="true">+IF(AND(ISNUMBER(OFFSET('Sanitation Data'!$I$12,0,10*ROW('Sanitation Data'!I52))),'Data Summary'!DN58="Yes"),OFFSET('Sanitation Data'!$I$12,0,10*ROW('Sanitation Data'!I52)),NA())</f>
        <v>#N/A</v>
      </c>
      <c r="AZ58" s="103" t="e">
        <f ca="true">+IF(AND(ISNUMBER(OFFSET('Hygiene Data'!$D$5,0,10*ROW('Hygiene Data'!D52))),'Data Summary'!DO58="Yes"),OFFSET('Hygiene Data'!$D$5,0,10*ROW('Hygiene Data'!D52)),NA())</f>
        <v>#N/A</v>
      </c>
      <c r="BA58" s="103" t="e">
        <f ca="true">+IF(AND(ISNUMBER(OFFSET('Hygiene Data'!$D$7,0,10*ROW('Hygiene Data'!D52))),'Data Summary'!DP58="Yes"),OFFSET('Hygiene Data'!$D$7,0,10*ROW('Hygiene Data'!D52)),NA())</f>
        <v>#N/A</v>
      </c>
      <c r="BB58" s="103" t="e">
        <f ca="true">+IF(AND(ISNUMBER(OFFSET('Hygiene Data'!$D$9,0,10*ROW('Hygiene Data'!D52))),'Data Summary'!DQ58="Yes"),OFFSET('Hygiene Data'!$D$9,0,10*ROW('Hygiene Data'!D52)),NA())</f>
        <v>#N/A</v>
      </c>
      <c r="BC58" s="103" t="e">
        <f ca="true">+IF(AND(ISNUMBER(OFFSET('Hygiene Data'!$E$5,0,10*ROW('Hygiene Data'!E52))),'Data Summary'!DR58="Yes"),OFFSET('Hygiene Data'!$E$5,0,10*ROW('Hygiene Data'!E52)),NA())</f>
        <v>#N/A</v>
      </c>
      <c r="BD58" s="103" t="e">
        <f ca="true">+IF(AND(ISNUMBER(OFFSET('Hygiene Data'!$E$7,0,10*ROW('Hygiene Data'!E52))),'Data Summary'!DS58="Yes"),OFFSET('Hygiene Data'!$E$7,0,10*ROW('Hygiene Data'!E52)),NA())</f>
        <v>#N/A</v>
      </c>
      <c r="BE58" s="103" t="e">
        <f ca="true">+IF(AND(ISNUMBER(OFFSET('Hygiene Data'!$E$9,0,10*ROW('Hygiene Data'!E52))),'Data Summary'!DT58="Yes"),OFFSET('Hygiene Data'!$E$9,0,10*ROW('Hygiene Data'!E52)),NA())</f>
        <v>#N/A</v>
      </c>
      <c r="BF58" s="103" t="e">
        <f ca="true">+IF(AND(ISNUMBER(OFFSET('Hygiene Data'!$F$5,0,10*ROW('Hygiene Data'!F52))),'Data Summary'!DU58="Yes"),OFFSET('Hygiene Data'!$F$5,0,10*ROW('Hygiene Data'!F52)),NA())</f>
        <v>#N/A</v>
      </c>
      <c r="BG58" s="103" t="e">
        <f ca="true">+IF(AND(ISNUMBER(OFFSET('Hygiene Data'!$F$7,0,10*ROW('Hygiene Data'!F52))),'Data Summary'!DV58="Yes"),OFFSET('Hygiene Data'!$F$7,0,10*ROW('Hygiene Data'!F52)),NA())</f>
        <v>#N/A</v>
      </c>
      <c r="BH58" s="103" t="e">
        <f ca="true">+IF(AND(ISNUMBER(OFFSET('Hygiene Data'!$F$9,0,10*ROW('Hygiene Data'!F52))),'Data Summary'!DW58="Yes"),OFFSET('Hygiene Data'!$F$9,0,10*ROW('Hygiene Data'!F52)),NA())</f>
        <v>#N/A</v>
      </c>
      <c r="BI58" s="103" t="e">
        <f ca="true">+IF(AND(ISNUMBER(OFFSET('Hygiene Data'!$G$5,0,10*ROW('Hygiene Data'!G52))),'Data Summary'!DX58="Yes"),OFFSET('Hygiene Data'!$G$5,0,10*ROW('Hygiene Data'!G52)),NA())</f>
        <v>#N/A</v>
      </c>
      <c r="BJ58" s="103" t="e">
        <f ca="true">+IF(AND(ISNUMBER(OFFSET('Hygiene Data'!$G$7,0,10*ROW('Hygiene Data'!G52))),'Data Summary'!DY58="Yes"),OFFSET('Hygiene Data'!$G$7,0,10*ROW('Hygiene Data'!G52)),NA())</f>
        <v>#N/A</v>
      </c>
      <c r="BK58" s="103" t="e">
        <f ca="true">+IF(AND(ISNUMBER(OFFSET('Hygiene Data'!$G$9,0,10*ROW('Hygiene Data'!G52))),'Data Summary'!DZ58="Yes"),OFFSET('Hygiene Data'!$G$9,0,10*ROW('Hygiene Data'!G52)),NA())</f>
        <v>#N/A</v>
      </c>
      <c r="BL58" s="103" t="e">
        <f ca="true">+IF(AND(ISNUMBER(OFFSET('Hygiene Data'!$H$5,0,10*ROW('Hygiene Data'!H52))),'Data Summary'!EA58="Yes"),OFFSET('Hygiene Data'!$H$5,0,10*ROW('Hygiene Data'!H52)),NA())</f>
        <v>#N/A</v>
      </c>
      <c r="BM58" s="103" t="e">
        <f ca="true">+IF(AND(ISNUMBER(OFFSET('Hygiene Data'!$H$7,0,10*ROW('Hygiene Data'!H52))),'Data Summary'!EB58="Yes"),OFFSET('Hygiene Data'!$H$7,0,10*ROW('Hygiene Data'!H52)),NA())</f>
        <v>#N/A</v>
      </c>
      <c r="BN58" s="103" t="e">
        <f ca="true">+IF(AND(ISNUMBER(OFFSET('Hygiene Data'!$H$9,0,10*ROW('Hygiene Data'!H52))),'Data Summary'!EC58="Yes"),OFFSET('Hygiene Data'!$H$9,0,10*ROW('Hygiene Data'!H52)),NA())</f>
        <v>#N/A</v>
      </c>
      <c r="BO58" s="103" t="e">
        <f ca="true">+IF(AND(ISNUMBER(OFFSET('Hygiene Data'!$I$5,0,10*ROW('Hygiene Data'!I52))),'Data Summary'!ED58="Yes"),OFFSET('Hygiene Data'!$I$5,0,10*ROW('Hygiene Data'!I52)),NA())</f>
        <v>#N/A</v>
      </c>
      <c r="BP58" s="103" t="e">
        <f ca="true">+IF(AND(ISNUMBER(OFFSET('Hygiene Data'!$I$7,0,10*ROW('Hygiene Data'!I52))),'Data Summary'!EE58="Yes"),OFFSET('Hygiene Data'!$I$7,0,10*ROW('Hygiene Data'!I52)),NA())</f>
        <v>#N/A</v>
      </c>
      <c r="BQ58" s="103" t="e">
        <f ca="true">+IF(AND(ISNUMBER(OFFSET('Hygiene Data'!$I$9,0,10*ROW('Hygiene Data'!I52))),'Data Summary'!EF58="Yes"),OFFSET('Hygiene Data'!$I$9,0,10*ROW('Hygiene Data'!I52)),NA())</f>
        <v>#N/A</v>
      </c>
    </row>
    <row xmlns:x14ac="http://schemas.microsoft.com/office/spreadsheetml/2009/9/ac" r="59" x14ac:dyDescent="0.2">
      <c r="A59" s="355" t="e">
        <f ca="true">+RIGHT('Data Summary'!A59,LEN('Data Summary'!A59)-9)</f>
        <v>#VALUE!</v>
      </c>
      <c r="B59" s="38" t="str">
        <f ca="true">+IF(ISTEXT('Data Summary'!B59),'Data Summary'!B59,"")</f>
        <v/>
      </c>
      <c r="C59" s="354" t="e">
        <f ca="true">+VALUE('Data Summary'!C59)</f>
        <v>#VALUE!</v>
      </c>
      <c r="D59" s="101" t="e">
        <f ca="true">+IF(AND(ISNUMBER(OFFSET('Water Data'!$D$4,0,10*ROW('Water Data'!D53))),'Data Summary'!BS59="Yes"),100-OFFSET('Water Data'!$D$4,0,10*ROW('Water Data'!D53)),NA())</f>
        <v>#N/A</v>
      </c>
      <c r="E59" s="101" t="e">
        <f ca="true">+IF(AND(ISNUMBER(OFFSET('Water Data'!$D$6,0,10*ROW('Water Data'!D53))),'Data Summary'!BT59="Yes"),OFFSET('Water Data'!$D$6,0,10*ROW('Water Data'!D53)),NA())</f>
        <v>#N/A</v>
      </c>
      <c r="F59" s="101" t="e">
        <f ca="true">+IF(AND(ISNUMBER(OFFSET('Water Data'!$D$9,0,10*ROW('Water Data'!D53))),'Data Summary'!BU59="Yes"),OFFSET('Water Data'!$D$9,0,10*ROW('Water Data'!D53)),NA())</f>
        <v>#N/A</v>
      </c>
      <c r="G59" s="101" t="e">
        <f ca="true">+IF(AND(ISNUMBER(OFFSET('Water Data'!$E$4,0,10*ROW('Water Data'!E53))),'Data Summary'!BV59="Yes"),100-OFFSET('Water Data'!$E$4,0,10*ROW('Water Data'!E53)),NA())</f>
        <v>#N/A</v>
      </c>
      <c r="H59" s="101" t="e">
        <f ca="true">+IF(AND(ISNUMBER(OFFSET('Water Data'!$E$6,0,10*ROW('Water Data'!E53))),'Data Summary'!BW59="Yes"),OFFSET('Water Data'!$E$6,0,10*ROW('Water Data'!E53)),NA())</f>
        <v>#N/A</v>
      </c>
      <c r="I59" s="101" t="e">
        <f ca="true">+IF(AND(ISNUMBER(OFFSET('Water Data'!$E$9,0,10*ROW('Water Data'!E53))),'Data Summary'!BX59="Yes"),OFFSET('Water Data'!$E$9,0,10*ROW('Water Data'!E53)),NA())</f>
        <v>#N/A</v>
      </c>
      <c r="J59" s="101" t="e">
        <f ca="true">+IF(AND(ISNUMBER(OFFSET('Water Data'!$F$4,0,10*ROW('Water Data'!F53))),'Data Summary'!BY59="Yes"),100-OFFSET('Water Data'!$F$4,0,10*ROW('Water Data'!F53)),NA())</f>
        <v>#N/A</v>
      </c>
      <c r="K59" s="101" t="e">
        <f ca="true">+IF(AND(ISNUMBER(OFFSET('Water Data'!$F$6,0,10*ROW('Water Data'!F53))),'Data Summary'!BZ59="Yes"),OFFSET('Water Data'!$F$6,0,10*ROW('Water Data'!F53)),NA())</f>
        <v>#N/A</v>
      </c>
      <c r="L59" s="101" t="e">
        <f ca="true">+IF(AND(ISNUMBER(OFFSET('Water Data'!$F$9,0,10*ROW('Water Data'!F53))),'Data Summary'!CA59="Yes"),OFFSET('Water Data'!$F$9,0,10*ROW('Water Data'!F53)),NA())</f>
        <v>#N/A</v>
      </c>
      <c r="M59" s="101" t="e">
        <f ca="true">+IF(AND(ISNUMBER(OFFSET('Water Data'!$G$4,0,10*ROW('Water Data'!G53))),'Data Summary'!CB59="Yes"),100-OFFSET('Water Data'!$G$4,0,10*ROW('Water Data'!G53)),NA())</f>
        <v>#N/A</v>
      </c>
      <c r="N59" s="101" t="e">
        <f ca="true">+IF(AND(ISNUMBER(OFFSET('Water Data'!$G$6,0,10*ROW('Water Data'!G53))),'Data Summary'!CC59="Yes"),OFFSET('Water Data'!$G$6,0,10*ROW('Water Data'!G53)),NA())</f>
        <v>#N/A</v>
      </c>
      <c r="O59" s="101" t="e">
        <f ca="true">+IF(AND(ISNUMBER(OFFSET('Water Data'!$G$9,0,10*ROW('Water Data'!G53))),'Data Summary'!CD59="Yes"),OFFSET('Water Data'!$G$9,0,10*ROW('Water Data'!G53)),NA())</f>
        <v>#N/A</v>
      </c>
      <c r="P59" s="101" t="e">
        <f ca="true">+IF(AND(ISNUMBER(OFFSET('Water Data'!$H$4,0,10*ROW('Water Data'!H53))),'Data Summary'!CE59="Yes"),100-OFFSET('Water Data'!$H$4,0,10*ROW('Water Data'!H53)),NA())</f>
        <v>#N/A</v>
      </c>
      <c r="Q59" s="101" t="e">
        <f ca="true">+IF(AND(ISNUMBER(OFFSET('Water Data'!$H$6,0,10*ROW('Water Data'!H53))),'Data Summary'!CF59="Yes"),OFFSET('Water Data'!$H$6,0,10*ROW('Water Data'!H53)),NA())</f>
        <v>#N/A</v>
      </c>
      <c r="R59" s="101" t="e">
        <f ca="true">+IF(AND(ISNUMBER(OFFSET('Water Data'!$H$9,0,10*ROW('Water Data'!H53))),'Data Summary'!CG59="Yes"),OFFSET('Water Data'!$H$9,0,10*ROW('Water Data'!H53)),NA())</f>
        <v>#N/A</v>
      </c>
      <c r="S59" s="101" t="e">
        <f ca="true">+IF(AND(ISNUMBER(OFFSET('Water Data'!$I$4,0,10*ROW('Water Data'!I53))),'Data Summary'!CH59="Yes"),100-OFFSET('Water Data'!$I$4,0,10*ROW('Water Data'!I53)),NA())</f>
        <v>#N/A</v>
      </c>
      <c r="T59" s="101" t="e">
        <f ca="true">+IF(AND(ISNUMBER(OFFSET('Water Data'!$I$6,0,10*ROW('Water Data'!I53))),'Data Summary'!CI59="Yes"),OFFSET('Water Data'!$I$6,0,10*ROW('Water Data'!I53)),NA())</f>
        <v>#N/A</v>
      </c>
      <c r="U59" s="101" t="e">
        <f ca="true">+IF(AND(ISNUMBER(OFFSET('Water Data'!$I$9,0,10*ROW('Water Data'!I53))),'Data Summary'!CJ59="Yes"),OFFSET('Water Data'!$I$9,0,10*ROW('Water Data'!I53)),NA())</f>
        <v>#N/A</v>
      </c>
      <c r="V59" s="102" t="e">
        <f ca="true">+IF(AND(ISNUMBER(OFFSET('Sanitation Data'!$D$4,0,10*ROW('Sanitation Data'!D53))),'Data Summary'!CK59="Yes"),100-OFFSET('Sanitation Data'!$D$4,0,10*ROW('Sanitation Data'!D53)),NA())</f>
        <v>#N/A</v>
      </c>
      <c r="W59" s="102" t="e">
        <f ca="true">+IF(AND(ISNUMBER(OFFSET('Sanitation Data'!$D$6,0,10*ROW('Sanitation Data'!D53))),'Data Summary'!CL59="Yes"),OFFSET('Sanitation Data'!$D$6,0,10*ROW('Sanitation Data'!D53)),NA())</f>
        <v>#N/A</v>
      </c>
      <c r="X59" s="102" t="e">
        <f ca="true">+IF(AND(ISNUMBER(OFFSET('Sanitation Data'!$D$10,0,10*ROW('Sanitation Data'!D53))),'Data Summary'!CM59="Yes"),OFFSET('Sanitation Data'!$D$10,0,10*ROW('Sanitation Data'!D53)),NA())</f>
        <v>#N/A</v>
      </c>
      <c r="Y59" s="102" t="e">
        <f ca="true">+IF(AND(ISNUMBER(OFFSET('Sanitation Data'!$D$11,0,10*ROW('Sanitation Data'!D53))),'Data Summary'!CN59="Yes"),OFFSET('Sanitation Data'!$D$11,0,10*ROW('Sanitation Data'!D53)),NA())</f>
        <v>#N/A</v>
      </c>
      <c r="Z59" s="102" t="e">
        <f ca="true">+IF(AND(ISNUMBER(OFFSET('Sanitation Data'!$D$12,0,10*ROW('Sanitation Data'!D53))),'Data Summary'!CO59="Yes"),OFFSET('Sanitation Data'!$D$12,0,10*ROW('Sanitation Data'!D53)),NA())</f>
        <v>#N/A</v>
      </c>
      <c r="AA59" s="102" t="e">
        <f ca="true">+IF(AND(ISNUMBER(OFFSET('Sanitation Data'!$E$4,0,10*ROW('Sanitation Data'!E53))),'Data Summary'!CP59="Yes"),100-OFFSET('Sanitation Data'!$E$4,0,10*ROW('Sanitation Data'!E53)),NA())</f>
        <v>#N/A</v>
      </c>
      <c r="AB59" s="102" t="e">
        <f ca="true">+IF(AND(ISNUMBER(OFFSET('Sanitation Data'!$E$6,0,10*ROW('Sanitation Data'!E53))),'Data Summary'!CQ59="Yes"),OFFSET('Sanitation Data'!$E$6,0,10*ROW('Sanitation Data'!E53)),NA())</f>
        <v>#N/A</v>
      </c>
      <c r="AC59" s="102" t="e">
        <f ca="true">+IF(AND(ISNUMBER(OFFSET('Sanitation Data'!$E$10,0,10*ROW('Sanitation Data'!E53))),'Data Summary'!CR59="Yes"),OFFSET('Sanitation Data'!$E$10,0,10*ROW('Sanitation Data'!E53)),NA())</f>
        <v>#N/A</v>
      </c>
      <c r="AD59" s="102" t="e">
        <f ca="true">+IF(AND(ISNUMBER(OFFSET('Sanitation Data'!$E$11,0,10*ROW('Sanitation Data'!E53))),'Data Summary'!CS59="Yes"),OFFSET('Sanitation Data'!$E$11,0,10*ROW('Sanitation Data'!E53)),NA())</f>
        <v>#N/A</v>
      </c>
      <c r="AE59" s="102" t="e">
        <f ca="true">+IF(AND(ISNUMBER(OFFSET('Sanitation Data'!$E$12,0,10*ROW('Sanitation Data'!E53))),'Data Summary'!CT59="Yes"),OFFSET('Sanitation Data'!$E$12,0,10*ROW('Sanitation Data'!E53)),NA())</f>
        <v>#N/A</v>
      </c>
      <c r="AF59" s="102" t="e">
        <f ca="true">+IF(AND(ISNUMBER(OFFSET('Sanitation Data'!$F$4,0,10*ROW('Sanitation Data'!F53))),'Data Summary'!CU59="Yes"),100-OFFSET('Sanitation Data'!$F$4,0,10*ROW('Sanitation Data'!F53)),NA())</f>
        <v>#N/A</v>
      </c>
      <c r="AG59" s="102" t="e">
        <f ca="true">+IF(AND(ISNUMBER(OFFSET('Sanitation Data'!$F$6,0,10*ROW('Sanitation Data'!F53))),'Data Summary'!CV59="Yes"),OFFSET('Sanitation Data'!$F$6,0,10*ROW('Sanitation Data'!F53)),NA())</f>
        <v>#N/A</v>
      </c>
      <c r="AH59" s="102" t="e">
        <f ca="true">+IF(AND(ISNUMBER(OFFSET('Sanitation Data'!$F$10,0,10*ROW('Sanitation Data'!F53))),'Data Summary'!CW59="Yes"),OFFSET('Sanitation Data'!$F$10,0,10*ROW('Sanitation Data'!F53)),NA())</f>
        <v>#N/A</v>
      </c>
      <c r="AI59" s="102" t="e">
        <f ca="true">+IF(AND(ISNUMBER(OFFSET('Sanitation Data'!$F$11,0,10*ROW('Sanitation Data'!F53))),'Data Summary'!CX59="Yes"),OFFSET('Sanitation Data'!$F$11,0,10*ROW('Sanitation Data'!F53)),NA())</f>
        <v>#N/A</v>
      </c>
      <c r="AJ59" s="102" t="e">
        <f ca="true">+IF(AND(ISNUMBER(OFFSET('Sanitation Data'!$F$12,0,10*ROW('Sanitation Data'!F53))),'Data Summary'!CY59="Yes"),OFFSET('Sanitation Data'!$F$12,0,10*ROW('Sanitation Data'!F53)),NA())</f>
        <v>#N/A</v>
      </c>
      <c r="AK59" s="102" t="e">
        <f ca="true">+IF(AND(ISNUMBER(OFFSET('Sanitation Data'!$G$4,0,10*ROW('Sanitation Data'!G53))),'Data Summary'!CZ59="Yes"),100-OFFSET('Sanitation Data'!$G$4,0,10*ROW('Sanitation Data'!G53)),NA())</f>
        <v>#N/A</v>
      </c>
      <c r="AL59" s="102" t="e">
        <f ca="true">+IF(AND(ISNUMBER(OFFSET('Sanitation Data'!$G$6,0,10*ROW('Sanitation Data'!G53))),'Data Summary'!DA59="Yes"),OFFSET('Sanitation Data'!$G$6,0,10*ROW('Sanitation Data'!G53)),NA())</f>
        <v>#N/A</v>
      </c>
      <c r="AM59" s="102" t="e">
        <f ca="true">+IF(AND(ISNUMBER(OFFSET('Sanitation Data'!$G$10,0,10*ROW('Sanitation Data'!G53))),'Data Summary'!DB59="Yes"),OFFSET('Sanitation Data'!$G$10,0,10*ROW('Sanitation Data'!G53)),NA())</f>
        <v>#N/A</v>
      </c>
      <c r="AN59" s="102" t="e">
        <f ca="true">+IF(AND(ISNUMBER(OFFSET('Sanitation Data'!$G$11,0,10*ROW('Sanitation Data'!G53))),'Data Summary'!DC59="Yes"),OFFSET('Sanitation Data'!$G$11,0,10*ROW('Sanitation Data'!G53)),NA())</f>
        <v>#N/A</v>
      </c>
      <c r="AO59" s="102" t="e">
        <f ca="true">+IF(AND(ISNUMBER(OFFSET('Sanitation Data'!$G$12,0,10*ROW('Sanitation Data'!G53))),'Data Summary'!DD59="Yes"),OFFSET('Sanitation Data'!$G$12,0,10*ROW('Sanitation Data'!G53)),NA())</f>
        <v>#N/A</v>
      </c>
      <c r="AP59" s="102" t="e">
        <f ca="true">+IF(AND(ISNUMBER(OFFSET('Sanitation Data'!$H$4,0,10*ROW('Sanitation Data'!H53))),'Data Summary'!DE59="Yes"),100-OFFSET('Sanitation Data'!$H$4,0,10*ROW('Sanitation Data'!H53)),NA())</f>
        <v>#N/A</v>
      </c>
      <c r="AQ59" s="102" t="e">
        <f ca="true">+IF(AND(ISNUMBER(OFFSET('Sanitation Data'!$H$6,0,10*ROW('Sanitation Data'!H53))),'Data Summary'!DF59="Yes"),OFFSET('Sanitation Data'!$H$6,0,10*ROW('Sanitation Data'!H53)),NA())</f>
        <v>#N/A</v>
      </c>
      <c r="AR59" s="102" t="e">
        <f ca="true">+IF(AND(ISNUMBER(OFFSET('Sanitation Data'!$H$10,0,10*ROW('Sanitation Data'!H53))),'Data Summary'!DG59="Yes"),OFFSET('Sanitation Data'!$H$10,0,10*ROW('Sanitation Data'!H53)),NA())</f>
        <v>#N/A</v>
      </c>
      <c r="AS59" s="102" t="e">
        <f ca="true">+IF(AND(ISNUMBER(OFFSET('Sanitation Data'!$H$11,0,10*ROW('Sanitation Data'!H53))),'Data Summary'!DH59="Yes"),OFFSET('Sanitation Data'!$H$11,0,10*ROW('Sanitation Data'!H53)),NA())</f>
        <v>#N/A</v>
      </c>
      <c r="AT59" s="102" t="e">
        <f ca="true">+IF(AND(ISNUMBER(OFFSET('Sanitation Data'!$H$12,0,10*ROW('Sanitation Data'!H53))),'Data Summary'!DI59="Yes"),OFFSET('Sanitation Data'!$H$12,0,10*ROW('Sanitation Data'!H53)),NA())</f>
        <v>#N/A</v>
      </c>
      <c r="AU59" s="102" t="e">
        <f ca="true">+IF(AND(ISNUMBER(OFFSET('Sanitation Data'!$I$4,0,10*ROW('Sanitation Data'!I53))),'Data Summary'!DJ59="Yes"),100-OFFSET('Sanitation Data'!$I$4,0,10*ROW('Sanitation Data'!I53)),NA())</f>
        <v>#N/A</v>
      </c>
      <c r="AV59" s="102" t="e">
        <f ca="true">+IF(AND(ISNUMBER(OFFSET('Sanitation Data'!$I$6,0,10*ROW('Sanitation Data'!I53))),'Data Summary'!DK59="Yes"),OFFSET('Sanitation Data'!$I$6,0,10*ROW('Sanitation Data'!I53)),NA())</f>
        <v>#N/A</v>
      </c>
      <c r="AW59" s="102" t="e">
        <f ca="true">+IF(AND(ISNUMBER(OFFSET('Sanitation Data'!$I$10,0,10*ROW('Sanitation Data'!I53))),'Data Summary'!DL59="Yes"),OFFSET('Sanitation Data'!$I$10,0,10*ROW('Sanitation Data'!I53)),NA())</f>
        <v>#N/A</v>
      </c>
      <c r="AX59" s="102" t="e">
        <f ca="true">+IF(AND(ISNUMBER(OFFSET('Sanitation Data'!$I$11,0,10*ROW('Sanitation Data'!I53))),'Data Summary'!DM59="Yes"),OFFSET('Sanitation Data'!$I$11,0,10*ROW('Sanitation Data'!I53)),NA())</f>
        <v>#N/A</v>
      </c>
      <c r="AY59" s="102" t="e">
        <f ca="true">+IF(AND(ISNUMBER(OFFSET('Sanitation Data'!$I$12,0,10*ROW('Sanitation Data'!I53))),'Data Summary'!DN59="Yes"),OFFSET('Sanitation Data'!$I$12,0,10*ROW('Sanitation Data'!I53)),NA())</f>
        <v>#N/A</v>
      </c>
      <c r="AZ59" s="103" t="e">
        <f ca="true">+IF(AND(ISNUMBER(OFFSET('Hygiene Data'!$D$5,0,10*ROW('Hygiene Data'!D53))),'Data Summary'!DO59="Yes"),OFFSET('Hygiene Data'!$D$5,0,10*ROW('Hygiene Data'!D53)),NA())</f>
        <v>#N/A</v>
      </c>
      <c r="BA59" s="103" t="e">
        <f ca="true">+IF(AND(ISNUMBER(OFFSET('Hygiene Data'!$D$7,0,10*ROW('Hygiene Data'!D53))),'Data Summary'!DP59="Yes"),OFFSET('Hygiene Data'!$D$7,0,10*ROW('Hygiene Data'!D53)),NA())</f>
        <v>#N/A</v>
      </c>
      <c r="BB59" s="103" t="e">
        <f ca="true">+IF(AND(ISNUMBER(OFFSET('Hygiene Data'!$D$9,0,10*ROW('Hygiene Data'!D53))),'Data Summary'!DQ59="Yes"),OFFSET('Hygiene Data'!$D$9,0,10*ROW('Hygiene Data'!D53)),NA())</f>
        <v>#N/A</v>
      </c>
      <c r="BC59" s="103" t="e">
        <f ca="true">+IF(AND(ISNUMBER(OFFSET('Hygiene Data'!$E$5,0,10*ROW('Hygiene Data'!E53))),'Data Summary'!DR59="Yes"),OFFSET('Hygiene Data'!$E$5,0,10*ROW('Hygiene Data'!E53)),NA())</f>
        <v>#N/A</v>
      </c>
      <c r="BD59" s="103" t="e">
        <f ca="true">+IF(AND(ISNUMBER(OFFSET('Hygiene Data'!$E$7,0,10*ROW('Hygiene Data'!E53))),'Data Summary'!DS59="Yes"),OFFSET('Hygiene Data'!$E$7,0,10*ROW('Hygiene Data'!E53)),NA())</f>
        <v>#N/A</v>
      </c>
      <c r="BE59" s="103" t="e">
        <f ca="true">+IF(AND(ISNUMBER(OFFSET('Hygiene Data'!$E$9,0,10*ROW('Hygiene Data'!E53))),'Data Summary'!DT59="Yes"),OFFSET('Hygiene Data'!$E$9,0,10*ROW('Hygiene Data'!E53)),NA())</f>
        <v>#N/A</v>
      </c>
      <c r="BF59" s="103" t="e">
        <f ca="true">+IF(AND(ISNUMBER(OFFSET('Hygiene Data'!$F$5,0,10*ROW('Hygiene Data'!F53))),'Data Summary'!DU59="Yes"),OFFSET('Hygiene Data'!$F$5,0,10*ROW('Hygiene Data'!F53)),NA())</f>
        <v>#N/A</v>
      </c>
      <c r="BG59" s="103" t="e">
        <f ca="true">+IF(AND(ISNUMBER(OFFSET('Hygiene Data'!$F$7,0,10*ROW('Hygiene Data'!F53))),'Data Summary'!DV59="Yes"),OFFSET('Hygiene Data'!$F$7,0,10*ROW('Hygiene Data'!F53)),NA())</f>
        <v>#N/A</v>
      </c>
      <c r="BH59" s="103" t="e">
        <f ca="true">+IF(AND(ISNUMBER(OFFSET('Hygiene Data'!$F$9,0,10*ROW('Hygiene Data'!F53))),'Data Summary'!DW59="Yes"),OFFSET('Hygiene Data'!$F$9,0,10*ROW('Hygiene Data'!F53)),NA())</f>
        <v>#N/A</v>
      </c>
      <c r="BI59" s="103" t="e">
        <f ca="true">+IF(AND(ISNUMBER(OFFSET('Hygiene Data'!$G$5,0,10*ROW('Hygiene Data'!G53))),'Data Summary'!DX59="Yes"),OFFSET('Hygiene Data'!$G$5,0,10*ROW('Hygiene Data'!G53)),NA())</f>
        <v>#N/A</v>
      </c>
      <c r="BJ59" s="103" t="e">
        <f ca="true">+IF(AND(ISNUMBER(OFFSET('Hygiene Data'!$G$7,0,10*ROW('Hygiene Data'!G53))),'Data Summary'!DY59="Yes"),OFFSET('Hygiene Data'!$G$7,0,10*ROW('Hygiene Data'!G53)),NA())</f>
        <v>#N/A</v>
      </c>
      <c r="BK59" s="103" t="e">
        <f ca="true">+IF(AND(ISNUMBER(OFFSET('Hygiene Data'!$G$9,0,10*ROW('Hygiene Data'!G53))),'Data Summary'!DZ59="Yes"),OFFSET('Hygiene Data'!$G$9,0,10*ROW('Hygiene Data'!G53)),NA())</f>
        <v>#N/A</v>
      </c>
      <c r="BL59" s="103" t="e">
        <f ca="true">+IF(AND(ISNUMBER(OFFSET('Hygiene Data'!$H$5,0,10*ROW('Hygiene Data'!H53))),'Data Summary'!EA59="Yes"),OFFSET('Hygiene Data'!$H$5,0,10*ROW('Hygiene Data'!H53)),NA())</f>
        <v>#N/A</v>
      </c>
      <c r="BM59" s="103" t="e">
        <f ca="true">+IF(AND(ISNUMBER(OFFSET('Hygiene Data'!$H$7,0,10*ROW('Hygiene Data'!H53))),'Data Summary'!EB59="Yes"),OFFSET('Hygiene Data'!$H$7,0,10*ROW('Hygiene Data'!H53)),NA())</f>
        <v>#N/A</v>
      </c>
      <c r="BN59" s="103" t="e">
        <f ca="true">+IF(AND(ISNUMBER(OFFSET('Hygiene Data'!$H$9,0,10*ROW('Hygiene Data'!H53))),'Data Summary'!EC59="Yes"),OFFSET('Hygiene Data'!$H$9,0,10*ROW('Hygiene Data'!H53)),NA())</f>
        <v>#N/A</v>
      </c>
      <c r="BO59" s="103" t="e">
        <f ca="true">+IF(AND(ISNUMBER(OFFSET('Hygiene Data'!$I$5,0,10*ROW('Hygiene Data'!I53))),'Data Summary'!ED59="Yes"),OFFSET('Hygiene Data'!$I$5,0,10*ROW('Hygiene Data'!I53)),NA())</f>
        <v>#N/A</v>
      </c>
      <c r="BP59" s="103" t="e">
        <f ca="true">+IF(AND(ISNUMBER(OFFSET('Hygiene Data'!$I$7,0,10*ROW('Hygiene Data'!I53))),'Data Summary'!EE59="Yes"),OFFSET('Hygiene Data'!$I$7,0,10*ROW('Hygiene Data'!I53)),NA())</f>
        <v>#N/A</v>
      </c>
      <c r="BQ59" s="103" t="e">
        <f ca="true">+IF(AND(ISNUMBER(OFFSET('Hygiene Data'!$I$9,0,10*ROW('Hygiene Data'!I53))),'Data Summary'!EF59="Yes"),OFFSET('Hygiene Data'!$I$9,0,10*ROW('Hygiene Data'!I53)),NA())</f>
        <v>#N/A</v>
      </c>
    </row>
    <row xmlns:x14ac="http://schemas.microsoft.com/office/spreadsheetml/2009/9/ac" r="60" x14ac:dyDescent="0.2">
      <c r="A60" s="355" t="e">
        <f ca="true">+RIGHT('Data Summary'!A60,LEN('Data Summary'!A60)-9)</f>
        <v>#VALUE!</v>
      </c>
      <c r="B60" s="38" t="str">
        <f ca="true">+IF(ISTEXT('Data Summary'!B60),'Data Summary'!B60,"")</f>
        <v/>
      </c>
      <c r="C60" s="354" t="e">
        <f ca="true">+VALUE('Data Summary'!C60)</f>
        <v>#VALUE!</v>
      </c>
      <c r="D60" s="101" t="e">
        <f ca="true">+IF(AND(ISNUMBER(OFFSET('Water Data'!$D$4,0,10*ROW('Water Data'!D54))),'Data Summary'!BS60="Yes"),100-OFFSET('Water Data'!$D$4,0,10*ROW('Water Data'!D54)),NA())</f>
        <v>#N/A</v>
      </c>
      <c r="E60" s="101" t="e">
        <f ca="true">+IF(AND(ISNUMBER(OFFSET('Water Data'!$D$6,0,10*ROW('Water Data'!D54))),'Data Summary'!BT60="Yes"),OFFSET('Water Data'!$D$6,0,10*ROW('Water Data'!D54)),NA())</f>
        <v>#N/A</v>
      </c>
      <c r="F60" s="101" t="e">
        <f ca="true">+IF(AND(ISNUMBER(OFFSET('Water Data'!$D$9,0,10*ROW('Water Data'!D54))),'Data Summary'!BU60="Yes"),OFFSET('Water Data'!$D$9,0,10*ROW('Water Data'!D54)),NA())</f>
        <v>#N/A</v>
      </c>
      <c r="G60" s="101" t="e">
        <f ca="true">+IF(AND(ISNUMBER(OFFSET('Water Data'!$E$4,0,10*ROW('Water Data'!E54))),'Data Summary'!BV60="Yes"),100-OFFSET('Water Data'!$E$4,0,10*ROW('Water Data'!E54)),NA())</f>
        <v>#N/A</v>
      </c>
      <c r="H60" s="101" t="e">
        <f ca="true">+IF(AND(ISNUMBER(OFFSET('Water Data'!$E$6,0,10*ROW('Water Data'!E54))),'Data Summary'!BW60="Yes"),OFFSET('Water Data'!$E$6,0,10*ROW('Water Data'!E54)),NA())</f>
        <v>#N/A</v>
      </c>
      <c r="I60" s="101" t="e">
        <f ca="true">+IF(AND(ISNUMBER(OFFSET('Water Data'!$E$9,0,10*ROW('Water Data'!E54))),'Data Summary'!BX60="Yes"),OFFSET('Water Data'!$E$9,0,10*ROW('Water Data'!E54)),NA())</f>
        <v>#N/A</v>
      </c>
      <c r="J60" s="101" t="e">
        <f ca="true">+IF(AND(ISNUMBER(OFFSET('Water Data'!$F$4,0,10*ROW('Water Data'!F54))),'Data Summary'!BY60="Yes"),100-OFFSET('Water Data'!$F$4,0,10*ROW('Water Data'!F54)),NA())</f>
        <v>#N/A</v>
      </c>
      <c r="K60" s="101" t="e">
        <f ca="true">+IF(AND(ISNUMBER(OFFSET('Water Data'!$F$6,0,10*ROW('Water Data'!F54))),'Data Summary'!BZ60="Yes"),OFFSET('Water Data'!$F$6,0,10*ROW('Water Data'!F54)),NA())</f>
        <v>#N/A</v>
      </c>
      <c r="L60" s="101" t="e">
        <f ca="true">+IF(AND(ISNUMBER(OFFSET('Water Data'!$F$9,0,10*ROW('Water Data'!F54))),'Data Summary'!CA60="Yes"),OFFSET('Water Data'!$F$9,0,10*ROW('Water Data'!F54)),NA())</f>
        <v>#N/A</v>
      </c>
      <c r="M60" s="101" t="e">
        <f ca="true">+IF(AND(ISNUMBER(OFFSET('Water Data'!$G$4,0,10*ROW('Water Data'!G54))),'Data Summary'!CB60="Yes"),100-OFFSET('Water Data'!$G$4,0,10*ROW('Water Data'!G54)),NA())</f>
        <v>#N/A</v>
      </c>
      <c r="N60" s="101" t="e">
        <f ca="true">+IF(AND(ISNUMBER(OFFSET('Water Data'!$G$6,0,10*ROW('Water Data'!G54))),'Data Summary'!CC60="Yes"),OFFSET('Water Data'!$G$6,0,10*ROW('Water Data'!G54)),NA())</f>
        <v>#N/A</v>
      </c>
      <c r="O60" s="101" t="e">
        <f ca="true">+IF(AND(ISNUMBER(OFFSET('Water Data'!$G$9,0,10*ROW('Water Data'!G54))),'Data Summary'!CD60="Yes"),OFFSET('Water Data'!$G$9,0,10*ROW('Water Data'!G54)),NA())</f>
        <v>#N/A</v>
      </c>
      <c r="P60" s="101" t="e">
        <f ca="true">+IF(AND(ISNUMBER(OFFSET('Water Data'!$H$4,0,10*ROW('Water Data'!H54))),'Data Summary'!CE60="Yes"),100-OFFSET('Water Data'!$H$4,0,10*ROW('Water Data'!H54)),NA())</f>
        <v>#N/A</v>
      </c>
      <c r="Q60" s="101" t="e">
        <f ca="true">+IF(AND(ISNUMBER(OFFSET('Water Data'!$H$6,0,10*ROW('Water Data'!H54))),'Data Summary'!CF60="Yes"),OFFSET('Water Data'!$H$6,0,10*ROW('Water Data'!H54)),NA())</f>
        <v>#N/A</v>
      </c>
      <c r="R60" s="101" t="e">
        <f ca="true">+IF(AND(ISNUMBER(OFFSET('Water Data'!$H$9,0,10*ROW('Water Data'!H54))),'Data Summary'!CG60="Yes"),OFFSET('Water Data'!$H$9,0,10*ROW('Water Data'!H54)),NA())</f>
        <v>#N/A</v>
      </c>
      <c r="S60" s="101" t="e">
        <f ca="true">+IF(AND(ISNUMBER(OFFSET('Water Data'!$I$4,0,10*ROW('Water Data'!I54))),'Data Summary'!CH60="Yes"),100-OFFSET('Water Data'!$I$4,0,10*ROW('Water Data'!I54)),NA())</f>
        <v>#N/A</v>
      </c>
      <c r="T60" s="101" t="e">
        <f ca="true">+IF(AND(ISNUMBER(OFFSET('Water Data'!$I$6,0,10*ROW('Water Data'!I54))),'Data Summary'!CI60="Yes"),OFFSET('Water Data'!$I$6,0,10*ROW('Water Data'!I54)),NA())</f>
        <v>#N/A</v>
      </c>
      <c r="U60" s="101" t="e">
        <f ca="true">+IF(AND(ISNUMBER(OFFSET('Water Data'!$I$9,0,10*ROW('Water Data'!I54))),'Data Summary'!CJ60="Yes"),OFFSET('Water Data'!$I$9,0,10*ROW('Water Data'!I54)),NA())</f>
        <v>#N/A</v>
      </c>
      <c r="V60" s="102" t="e">
        <f ca="true">+IF(AND(ISNUMBER(OFFSET('Sanitation Data'!$D$4,0,10*ROW('Sanitation Data'!D54))),'Data Summary'!CK60="Yes"),100-OFFSET('Sanitation Data'!$D$4,0,10*ROW('Sanitation Data'!D54)),NA())</f>
        <v>#N/A</v>
      </c>
      <c r="W60" s="102" t="e">
        <f ca="true">+IF(AND(ISNUMBER(OFFSET('Sanitation Data'!$D$6,0,10*ROW('Sanitation Data'!D54))),'Data Summary'!CL60="Yes"),OFFSET('Sanitation Data'!$D$6,0,10*ROW('Sanitation Data'!D54)),NA())</f>
        <v>#N/A</v>
      </c>
      <c r="X60" s="102" t="e">
        <f ca="true">+IF(AND(ISNUMBER(OFFSET('Sanitation Data'!$D$10,0,10*ROW('Sanitation Data'!D54))),'Data Summary'!CM60="Yes"),OFFSET('Sanitation Data'!$D$10,0,10*ROW('Sanitation Data'!D54)),NA())</f>
        <v>#N/A</v>
      </c>
      <c r="Y60" s="102" t="e">
        <f ca="true">+IF(AND(ISNUMBER(OFFSET('Sanitation Data'!$D$11,0,10*ROW('Sanitation Data'!D54))),'Data Summary'!CN60="Yes"),OFFSET('Sanitation Data'!$D$11,0,10*ROW('Sanitation Data'!D54)),NA())</f>
        <v>#N/A</v>
      </c>
      <c r="Z60" s="102" t="e">
        <f ca="true">+IF(AND(ISNUMBER(OFFSET('Sanitation Data'!$D$12,0,10*ROW('Sanitation Data'!D54))),'Data Summary'!CO60="Yes"),OFFSET('Sanitation Data'!$D$12,0,10*ROW('Sanitation Data'!D54)),NA())</f>
        <v>#N/A</v>
      </c>
      <c r="AA60" s="102" t="e">
        <f ca="true">+IF(AND(ISNUMBER(OFFSET('Sanitation Data'!$E$4,0,10*ROW('Sanitation Data'!E54))),'Data Summary'!CP60="Yes"),100-OFFSET('Sanitation Data'!$E$4,0,10*ROW('Sanitation Data'!E54)),NA())</f>
        <v>#N/A</v>
      </c>
      <c r="AB60" s="102" t="e">
        <f ca="true">+IF(AND(ISNUMBER(OFFSET('Sanitation Data'!$E$6,0,10*ROW('Sanitation Data'!E54))),'Data Summary'!CQ60="Yes"),OFFSET('Sanitation Data'!$E$6,0,10*ROW('Sanitation Data'!E54)),NA())</f>
        <v>#N/A</v>
      </c>
      <c r="AC60" s="102" t="e">
        <f ca="true">+IF(AND(ISNUMBER(OFFSET('Sanitation Data'!$E$10,0,10*ROW('Sanitation Data'!E54))),'Data Summary'!CR60="Yes"),OFFSET('Sanitation Data'!$E$10,0,10*ROW('Sanitation Data'!E54)),NA())</f>
        <v>#N/A</v>
      </c>
      <c r="AD60" s="102" t="e">
        <f ca="true">+IF(AND(ISNUMBER(OFFSET('Sanitation Data'!$E$11,0,10*ROW('Sanitation Data'!E54))),'Data Summary'!CS60="Yes"),OFFSET('Sanitation Data'!$E$11,0,10*ROW('Sanitation Data'!E54)),NA())</f>
        <v>#N/A</v>
      </c>
      <c r="AE60" s="102" t="e">
        <f ca="true">+IF(AND(ISNUMBER(OFFSET('Sanitation Data'!$E$12,0,10*ROW('Sanitation Data'!E54))),'Data Summary'!CT60="Yes"),OFFSET('Sanitation Data'!$E$12,0,10*ROW('Sanitation Data'!E54)),NA())</f>
        <v>#N/A</v>
      </c>
      <c r="AF60" s="102" t="e">
        <f ca="true">+IF(AND(ISNUMBER(OFFSET('Sanitation Data'!$F$4,0,10*ROW('Sanitation Data'!F54))),'Data Summary'!CU60="Yes"),100-OFFSET('Sanitation Data'!$F$4,0,10*ROW('Sanitation Data'!F54)),NA())</f>
        <v>#N/A</v>
      </c>
      <c r="AG60" s="102" t="e">
        <f ca="true">+IF(AND(ISNUMBER(OFFSET('Sanitation Data'!$F$6,0,10*ROW('Sanitation Data'!F54))),'Data Summary'!CV60="Yes"),OFFSET('Sanitation Data'!$F$6,0,10*ROW('Sanitation Data'!F54)),NA())</f>
        <v>#N/A</v>
      </c>
      <c r="AH60" s="102" t="e">
        <f ca="true">+IF(AND(ISNUMBER(OFFSET('Sanitation Data'!$F$10,0,10*ROW('Sanitation Data'!F54))),'Data Summary'!CW60="Yes"),OFFSET('Sanitation Data'!$F$10,0,10*ROW('Sanitation Data'!F54)),NA())</f>
        <v>#N/A</v>
      </c>
      <c r="AI60" s="102" t="e">
        <f ca="true">+IF(AND(ISNUMBER(OFFSET('Sanitation Data'!$F$11,0,10*ROW('Sanitation Data'!F54))),'Data Summary'!CX60="Yes"),OFFSET('Sanitation Data'!$F$11,0,10*ROW('Sanitation Data'!F54)),NA())</f>
        <v>#N/A</v>
      </c>
      <c r="AJ60" s="102" t="e">
        <f ca="true">+IF(AND(ISNUMBER(OFFSET('Sanitation Data'!$F$12,0,10*ROW('Sanitation Data'!F54))),'Data Summary'!CY60="Yes"),OFFSET('Sanitation Data'!$F$12,0,10*ROW('Sanitation Data'!F54)),NA())</f>
        <v>#N/A</v>
      </c>
      <c r="AK60" s="102" t="e">
        <f ca="true">+IF(AND(ISNUMBER(OFFSET('Sanitation Data'!$G$4,0,10*ROW('Sanitation Data'!G54))),'Data Summary'!CZ60="Yes"),100-OFFSET('Sanitation Data'!$G$4,0,10*ROW('Sanitation Data'!G54)),NA())</f>
        <v>#N/A</v>
      </c>
      <c r="AL60" s="102" t="e">
        <f ca="true">+IF(AND(ISNUMBER(OFFSET('Sanitation Data'!$G$6,0,10*ROW('Sanitation Data'!G54))),'Data Summary'!DA60="Yes"),OFFSET('Sanitation Data'!$G$6,0,10*ROW('Sanitation Data'!G54)),NA())</f>
        <v>#N/A</v>
      </c>
      <c r="AM60" s="102" t="e">
        <f ca="true">+IF(AND(ISNUMBER(OFFSET('Sanitation Data'!$G$10,0,10*ROW('Sanitation Data'!G54))),'Data Summary'!DB60="Yes"),OFFSET('Sanitation Data'!$G$10,0,10*ROW('Sanitation Data'!G54)),NA())</f>
        <v>#N/A</v>
      </c>
      <c r="AN60" s="102" t="e">
        <f ca="true">+IF(AND(ISNUMBER(OFFSET('Sanitation Data'!$G$11,0,10*ROW('Sanitation Data'!G54))),'Data Summary'!DC60="Yes"),OFFSET('Sanitation Data'!$G$11,0,10*ROW('Sanitation Data'!G54)),NA())</f>
        <v>#N/A</v>
      </c>
      <c r="AO60" s="102" t="e">
        <f ca="true">+IF(AND(ISNUMBER(OFFSET('Sanitation Data'!$G$12,0,10*ROW('Sanitation Data'!G54))),'Data Summary'!DD60="Yes"),OFFSET('Sanitation Data'!$G$12,0,10*ROW('Sanitation Data'!G54)),NA())</f>
        <v>#N/A</v>
      </c>
      <c r="AP60" s="102" t="e">
        <f ca="true">+IF(AND(ISNUMBER(OFFSET('Sanitation Data'!$H$4,0,10*ROW('Sanitation Data'!H54))),'Data Summary'!DE60="Yes"),100-OFFSET('Sanitation Data'!$H$4,0,10*ROW('Sanitation Data'!H54)),NA())</f>
        <v>#N/A</v>
      </c>
      <c r="AQ60" s="102" t="e">
        <f ca="true">+IF(AND(ISNUMBER(OFFSET('Sanitation Data'!$H$6,0,10*ROW('Sanitation Data'!H54))),'Data Summary'!DF60="Yes"),OFFSET('Sanitation Data'!$H$6,0,10*ROW('Sanitation Data'!H54)),NA())</f>
        <v>#N/A</v>
      </c>
      <c r="AR60" s="102" t="e">
        <f ca="true">+IF(AND(ISNUMBER(OFFSET('Sanitation Data'!$H$10,0,10*ROW('Sanitation Data'!H54))),'Data Summary'!DG60="Yes"),OFFSET('Sanitation Data'!$H$10,0,10*ROW('Sanitation Data'!H54)),NA())</f>
        <v>#N/A</v>
      </c>
      <c r="AS60" s="102" t="e">
        <f ca="true">+IF(AND(ISNUMBER(OFFSET('Sanitation Data'!$H$11,0,10*ROW('Sanitation Data'!H54))),'Data Summary'!DH60="Yes"),OFFSET('Sanitation Data'!$H$11,0,10*ROW('Sanitation Data'!H54)),NA())</f>
        <v>#N/A</v>
      </c>
      <c r="AT60" s="102" t="e">
        <f ca="true">+IF(AND(ISNUMBER(OFFSET('Sanitation Data'!$H$12,0,10*ROW('Sanitation Data'!H54))),'Data Summary'!DI60="Yes"),OFFSET('Sanitation Data'!$H$12,0,10*ROW('Sanitation Data'!H54)),NA())</f>
        <v>#N/A</v>
      </c>
      <c r="AU60" s="102" t="e">
        <f ca="true">+IF(AND(ISNUMBER(OFFSET('Sanitation Data'!$I$4,0,10*ROW('Sanitation Data'!I54))),'Data Summary'!DJ60="Yes"),100-OFFSET('Sanitation Data'!$I$4,0,10*ROW('Sanitation Data'!I54)),NA())</f>
        <v>#N/A</v>
      </c>
      <c r="AV60" s="102" t="e">
        <f ca="true">+IF(AND(ISNUMBER(OFFSET('Sanitation Data'!$I$6,0,10*ROW('Sanitation Data'!I54))),'Data Summary'!DK60="Yes"),OFFSET('Sanitation Data'!$I$6,0,10*ROW('Sanitation Data'!I54)),NA())</f>
        <v>#N/A</v>
      </c>
      <c r="AW60" s="102" t="e">
        <f ca="true">+IF(AND(ISNUMBER(OFFSET('Sanitation Data'!$I$10,0,10*ROW('Sanitation Data'!I54))),'Data Summary'!DL60="Yes"),OFFSET('Sanitation Data'!$I$10,0,10*ROW('Sanitation Data'!I54)),NA())</f>
        <v>#N/A</v>
      </c>
      <c r="AX60" s="102" t="e">
        <f ca="true">+IF(AND(ISNUMBER(OFFSET('Sanitation Data'!$I$11,0,10*ROW('Sanitation Data'!I54))),'Data Summary'!DM60="Yes"),OFFSET('Sanitation Data'!$I$11,0,10*ROW('Sanitation Data'!I54)),NA())</f>
        <v>#N/A</v>
      </c>
      <c r="AY60" s="102" t="e">
        <f ca="true">+IF(AND(ISNUMBER(OFFSET('Sanitation Data'!$I$12,0,10*ROW('Sanitation Data'!I54))),'Data Summary'!DN60="Yes"),OFFSET('Sanitation Data'!$I$12,0,10*ROW('Sanitation Data'!I54)),NA())</f>
        <v>#N/A</v>
      </c>
      <c r="AZ60" s="103" t="e">
        <f ca="true">+IF(AND(ISNUMBER(OFFSET('Hygiene Data'!$D$5,0,10*ROW('Hygiene Data'!D54))),'Data Summary'!DO60="Yes"),OFFSET('Hygiene Data'!$D$5,0,10*ROW('Hygiene Data'!D54)),NA())</f>
        <v>#N/A</v>
      </c>
      <c r="BA60" s="103" t="e">
        <f ca="true">+IF(AND(ISNUMBER(OFFSET('Hygiene Data'!$D$7,0,10*ROW('Hygiene Data'!D54))),'Data Summary'!DP60="Yes"),OFFSET('Hygiene Data'!$D$7,0,10*ROW('Hygiene Data'!D54)),NA())</f>
        <v>#N/A</v>
      </c>
      <c r="BB60" s="103" t="e">
        <f ca="true">+IF(AND(ISNUMBER(OFFSET('Hygiene Data'!$D$9,0,10*ROW('Hygiene Data'!D54))),'Data Summary'!DQ60="Yes"),OFFSET('Hygiene Data'!$D$9,0,10*ROW('Hygiene Data'!D54)),NA())</f>
        <v>#N/A</v>
      </c>
      <c r="BC60" s="103" t="e">
        <f ca="true">+IF(AND(ISNUMBER(OFFSET('Hygiene Data'!$E$5,0,10*ROW('Hygiene Data'!E54))),'Data Summary'!DR60="Yes"),OFFSET('Hygiene Data'!$E$5,0,10*ROW('Hygiene Data'!E54)),NA())</f>
        <v>#N/A</v>
      </c>
      <c r="BD60" s="103" t="e">
        <f ca="true">+IF(AND(ISNUMBER(OFFSET('Hygiene Data'!$E$7,0,10*ROW('Hygiene Data'!E54))),'Data Summary'!DS60="Yes"),OFFSET('Hygiene Data'!$E$7,0,10*ROW('Hygiene Data'!E54)),NA())</f>
        <v>#N/A</v>
      </c>
      <c r="BE60" s="103" t="e">
        <f ca="true">+IF(AND(ISNUMBER(OFFSET('Hygiene Data'!$E$9,0,10*ROW('Hygiene Data'!E54))),'Data Summary'!DT60="Yes"),OFFSET('Hygiene Data'!$E$9,0,10*ROW('Hygiene Data'!E54)),NA())</f>
        <v>#N/A</v>
      </c>
      <c r="BF60" s="103" t="e">
        <f ca="true">+IF(AND(ISNUMBER(OFFSET('Hygiene Data'!$F$5,0,10*ROW('Hygiene Data'!F54))),'Data Summary'!DU60="Yes"),OFFSET('Hygiene Data'!$F$5,0,10*ROW('Hygiene Data'!F54)),NA())</f>
        <v>#N/A</v>
      </c>
      <c r="BG60" s="103" t="e">
        <f ca="true">+IF(AND(ISNUMBER(OFFSET('Hygiene Data'!$F$7,0,10*ROW('Hygiene Data'!F54))),'Data Summary'!DV60="Yes"),OFFSET('Hygiene Data'!$F$7,0,10*ROW('Hygiene Data'!F54)),NA())</f>
        <v>#N/A</v>
      </c>
      <c r="BH60" s="103" t="e">
        <f ca="true">+IF(AND(ISNUMBER(OFFSET('Hygiene Data'!$F$9,0,10*ROW('Hygiene Data'!F54))),'Data Summary'!DW60="Yes"),OFFSET('Hygiene Data'!$F$9,0,10*ROW('Hygiene Data'!F54)),NA())</f>
        <v>#N/A</v>
      </c>
      <c r="BI60" s="103" t="e">
        <f ca="true">+IF(AND(ISNUMBER(OFFSET('Hygiene Data'!$G$5,0,10*ROW('Hygiene Data'!G54))),'Data Summary'!DX60="Yes"),OFFSET('Hygiene Data'!$G$5,0,10*ROW('Hygiene Data'!G54)),NA())</f>
        <v>#N/A</v>
      </c>
      <c r="BJ60" s="103" t="e">
        <f ca="true">+IF(AND(ISNUMBER(OFFSET('Hygiene Data'!$G$7,0,10*ROW('Hygiene Data'!G54))),'Data Summary'!DY60="Yes"),OFFSET('Hygiene Data'!$G$7,0,10*ROW('Hygiene Data'!G54)),NA())</f>
        <v>#N/A</v>
      </c>
      <c r="BK60" s="103" t="e">
        <f ca="true">+IF(AND(ISNUMBER(OFFSET('Hygiene Data'!$G$9,0,10*ROW('Hygiene Data'!G54))),'Data Summary'!DZ60="Yes"),OFFSET('Hygiene Data'!$G$9,0,10*ROW('Hygiene Data'!G54)),NA())</f>
        <v>#N/A</v>
      </c>
      <c r="BL60" s="103" t="e">
        <f ca="true">+IF(AND(ISNUMBER(OFFSET('Hygiene Data'!$H$5,0,10*ROW('Hygiene Data'!H54))),'Data Summary'!EA60="Yes"),OFFSET('Hygiene Data'!$H$5,0,10*ROW('Hygiene Data'!H54)),NA())</f>
        <v>#N/A</v>
      </c>
      <c r="BM60" s="103" t="e">
        <f ca="true">+IF(AND(ISNUMBER(OFFSET('Hygiene Data'!$H$7,0,10*ROW('Hygiene Data'!H54))),'Data Summary'!EB60="Yes"),OFFSET('Hygiene Data'!$H$7,0,10*ROW('Hygiene Data'!H54)),NA())</f>
        <v>#N/A</v>
      </c>
      <c r="BN60" s="103" t="e">
        <f ca="true">+IF(AND(ISNUMBER(OFFSET('Hygiene Data'!$H$9,0,10*ROW('Hygiene Data'!H54))),'Data Summary'!EC60="Yes"),OFFSET('Hygiene Data'!$H$9,0,10*ROW('Hygiene Data'!H54)),NA())</f>
        <v>#N/A</v>
      </c>
      <c r="BO60" s="103" t="e">
        <f ca="true">+IF(AND(ISNUMBER(OFFSET('Hygiene Data'!$I$5,0,10*ROW('Hygiene Data'!I54))),'Data Summary'!ED60="Yes"),OFFSET('Hygiene Data'!$I$5,0,10*ROW('Hygiene Data'!I54)),NA())</f>
        <v>#N/A</v>
      </c>
      <c r="BP60" s="103" t="e">
        <f ca="true">+IF(AND(ISNUMBER(OFFSET('Hygiene Data'!$I$7,0,10*ROW('Hygiene Data'!I54))),'Data Summary'!EE60="Yes"),OFFSET('Hygiene Data'!$I$7,0,10*ROW('Hygiene Data'!I54)),NA())</f>
        <v>#N/A</v>
      </c>
      <c r="BQ60" s="103" t="e">
        <f ca="true">+IF(AND(ISNUMBER(OFFSET('Hygiene Data'!$I$9,0,10*ROW('Hygiene Data'!I54))),'Data Summary'!EF60="Yes"),OFFSET('Hygiene Data'!$I$9,0,10*ROW('Hygiene Data'!I54)),NA())</f>
        <v>#N/A</v>
      </c>
    </row>
    <row xmlns:x14ac="http://schemas.microsoft.com/office/spreadsheetml/2009/9/ac" r="61" x14ac:dyDescent="0.2">
      <c r="A61" s="355" t="e">
        <f ca="true">+RIGHT('Data Summary'!A61,LEN('Data Summary'!A61)-9)</f>
        <v>#VALUE!</v>
      </c>
      <c r="B61" s="38" t="str">
        <f ca="true">+IF(ISTEXT('Data Summary'!B61),'Data Summary'!B61,"")</f>
        <v/>
      </c>
      <c r="C61" s="354" t="e">
        <f ca="true">+VALUE('Data Summary'!C61)</f>
        <v>#VALUE!</v>
      </c>
      <c r="D61" s="101" t="e">
        <f ca="true">+IF(AND(ISNUMBER(OFFSET('Water Data'!$D$4,0,10*ROW('Water Data'!D55))),'Data Summary'!BS61="Yes"),100-OFFSET('Water Data'!$D$4,0,10*ROW('Water Data'!D55)),NA())</f>
        <v>#N/A</v>
      </c>
      <c r="E61" s="101" t="e">
        <f ca="true">+IF(AND(ISNUMBER(OFFSET('Water Data'!$D$6,0,10*ROW('Water Data'!D55))),'Data Summary'!BT61="Yes"),OFFSET('Water Data'!$D$6,0,10*ROW('Water Data'!D55)),NA())</f>
        <v>#N/A</v>
      </c>
      <c r="F61" s="101" t="e">
        <f ca="true">+IF(AND(ISNUMBER(OFFSET('Water Data'!$D$9,0,10*ROW('Water Data'!D55))),'Data Summary'!BU61="Yes"),OFFSET('Water Data'!$D$9,0,10*ROW('Water Data'!D55)),NA())</f>
        <v>#N/A</v>
      </c>
      <c r="G61" s="101" t="e">
        <f ca="true">+IF(AND(ISNUMBER(OFFSET('Water Data'!$E$4,0,10*ROW('Water Data'!E55))),'Data Summary'!BV61="Yes"),100-OFFSET('Water Data'!$E$4,0,10*ROW('Water Data'!E55)),NA())</f>
        <v>#N/A</v>
      </c>
      <c r="H61" s="101" t="e">
        <f ca="true">+IF(AND(ISNUMBER(OFFSET('Water Data'!$E$6,0,10*ROW('Water Data'!E55))),'Data Summary'!BW61="Yes"),OFFSET('Water Data'!$E$6,0,10*ROW('Water Data'!E55)),NA())</f>
        <v>#N/A</v>
      </c>
      <c r="I61" s="101" t="e">
        <f ca="true">+IF(AND(ISNUMBER(OFFSET('Water Data'!$E$9,0,10*ROW('Water Data'!E55))),'Data Summary'!BX61="Yes"),OFFSET('Water Data'!$E$9,0,10*ROW('Water Data'!E55)),NA())</f>
        <v>#N/A</v>
      </c>
      <c r="J61" s="101" t="e">
        <f ca="true">+IF(AND(ISNUMBER(OFFSET('Water Data'!$F$4,0,10*ROW('Water Data'!F55))),'Data Summary'!BY61="Yes"),100-OFFSET('Water Data'!$F$4,0,10*ROW('Water Data'!F55)),NA())</f>
        <v>#N/A</v>
      </c>
      <c r="K61" s="101" t="e">
        <f ca="true">+IF(AND(ISNUMBER(OFFSET('Water Data'!$F$6,0,10*ROW('Water Data'!F55))),'Data Summary'!BZ61="Yes"),OFFSET('Water Data'!$F$6,0,10*ROW('Water Data'!F55)),NA())</f>
        <v>#N/A</v>
      </c>
      <c r="L61" s="101" t="e">
        <f ca="true">+IF(AND(ISNUMBER(OFFSET('Water Data'!$F$9,0,10*ROW('Water Data'!F55))),'Data Summary'!CA61="Yes"),OFFSET('Water Data'!$F$9,0,10*ROW('Water Data'!F55)),NA())</f>
        <v>#N/A</v>
      </c>
      <c r="M61" s="101" t="e">
        <f ca="true">+IF(AND(ISNUMBER(OFFSET('Water Data'!$G$4,0,10*ROW('Water Data'!G55))),'Data Summary'!CB61="Yes"),100-OFFSET('Water Data'!$G$4,0,10*ROW('Water Data'!G55)),NA())</f>
        <v>#N/A</v>
      </c>
      <c r="N61" s="101" t="e">
        <f ca="true">+IF(AND(ISNUMBER(OFFSET('Water Data'!$G$6,0,10*ROW('Water Data'!G55))),'Data Summary'!CC61="Yes"),OFFSET('Water Data'!$G$6,0,10*ROW('Water Data'!G55)),NA())</f>
        <v>#N/A</v>
      </c>
      <c r="O61" s="101" t="e">
        <f ca="true">+IF(AND(ISNUMBER(OFFSET('Water Data'!$G$9,0,10*ROW('Water Data'!G55))),'Data Summary'!CD61="Yes"),OFFSET('Water Data'!$G$9,0,10*ROW('Water Data'!G55)),NA())</f>
        <v>#N/A</v>
      </c>
      <c r="P61" s="101" t="e">
        <f ca="true">+IF(AND(ISNUMBER(OFFSET('Water Data'!$H$4,0,10*ROW('Water Data'!H55))),'Data Summary'!CE61="Yes"),100-OFFSET('Water Data'!$H$4,0,10*ROW('Water Data'!H55)),NA())</f>
        <v>#N/A</v>
      </c>
      <c r="Q61" s="101" t="e">
        <f ca="true">+IF(AND(ISNUMBER(OFFSET('Water Data'!$H$6,0,10*ROW('Water Data'!H55))),'Data Summary'!CF61="Yes"),OFFSET('Water Data'!$H$6,0,10*ROW('Water Data'!H55)),NA())</f>
        <v>#N/A</v>
      </c>
      <c r="R61" s="101" t="e">
        <f ca="true">+IF(AND(ISNUMBER(OFFSET('Water Data'!$H$9,0,10*ROW('Water Data'!H55))),'Data Summary'!CG61="Yes"),OFFSET('Water Data'!$H$9,0,10*ROW('Water Data'!H55)),NA())</f>
        <v>#N/A</v>
      </c>
      <c r="S61" s="101" t="e">
        <f ca="true">+IF(AND(ISNUMBER(OFFSET('Water Data'!$I$4,0,10*ROW('Water Data'!I55))),'Data Summary'!CH61="Yes"),100-OFFSET('Water Data'!$I$4,0,10*ROW('Water Data'!I55)),NA())</f>
        <v>#N/A</v>
      </c>
      <c r="T61" s="101" t="e">
        <f ca="true">+IF(AND(ISNUMBER(OFFSET('Water Data'!$I$6,0,10*ROW('Water Data'!I55))),'Data Summary'!CI61="Yes"),OFFSET('Water Data'!$I$6,0,10*ROW('Water Data'!I55)),NA())</f>
        <v>#N/A</v>
      </c>
      <c r="U61" s="101" t="e">
        <f ca="true">+IF(AND(ISNUMBER(OFFSET('Water Data'!$I$9,0,10*ROW('Water Data'!I55))),'Data Summary'!CJ61="Yes"),OFFSET('Water Data'!$I$9,0,10*ROW('Water Data'!I55)),NA())</f>
        <v>#N/A</v>
      </c>
      <c r="V61" s="102" t="e">
        <f ca="true">+IF(AND(ISNUMBER(OFFSET('Sanitation Data'!$D$4,0,10*ROW('Sanitation Data'!D55))),'Data Summary'!CK61="Yes"),100-OFFSET('Sanitation Data'!$D$4,0,10*ROW('Sanitation Data'!D55)),NA())</f>
        <v>#N/A</v>
      </c>
      <c r="W61" s="102" t="e">
        <f ca="true">+IF(AND(ISNUMBER(OFFSET('Sanitation Data'!$D$6,0,10*ROW('Sanitation Data'!D55))),'Data Summary'!CL61="Yes"),OFFSET('Sanitation Data'!$D$6,0,10*ROW('Sanitation Data'!D55)),NA())</f>
        <v>#N/A</v>
      </c>
      <c r="X61" s="102" t="e">
        <f ca="true">+IF(AND(ISNUMBER(OFFSET('Sanitation Data'!$D$10,0,10*ROW('Sanitation Data'!D55))),'Data Summary'!CM61="Yes"),OFFSET('Sanitation Data'!$D$10,0,10*ROW('Sanitation Data'!D55)),NA())</f>
        <v>#N/A</v>
      </c>
      <c r="Y61" s="102" t="e">
        <f ca="true">+IF(AND(ISNUMBER(OFFSET('Sanitation Data'!$D$11,0,10*ROW('Sanitation Data'!D55))),'Data Summary'!CN61="Yes"),OFFSET('Sanitation Data'!$D$11,0,10*ROW('Sanitation Data'!D55)),NA())</f>
        <v>#N/A</v>
      </c>
      <c r="Z61" s="102" t="e">
        <f ca="true">+IF(AND(ISNUMBER(OFFSET('Sanitation Data'!$D$12,0,10*ROW('Sanitation Data'!D55))),'Data Summary'!CO61="Yes"),OFFSET('Sanitation Data'!$D$12,0,10*ROW('Sanitation Data'!D55)),NA())</f>
        <v>#N/A</v>
      </c>
      <c r="AA61" s="102" t="e">
        <f ca="true">+IF(AND(ISNUMBER(OFFSET('Sanitation Data'!$E$4,0,10*ROW('Sanitation Data'!E55))),'Data Summary'!CP61="Yes"),100-OFFSET('Sanitation Data'!$E$4,0,10*ROW('Sanitation Data'!E55)),NA())</f>
        <v>#N/A</v>
      </c>
      <c r="AB61" s="102" t="e">
        <f ca="true">+IF(AND(ISNUMBER(OFFSET('Sanitation Data'!$E$6,0,10*ROW('Sanitation Data'!E55))),'Data Summary'!CQ61="Yes"),OFFSET('Sanitation Data'!$E$6,0,10*ROW('Sanitation Data'!E55)),NA())</f>
        <v>#N/A</v>
      </c>
      <c r="AC61" s="102" t="e">
        <f ca="true">+IF(AND(ISNUMBER(OFFSET('Sanitation Data'!$E$10,0,10*ROW('Sanitation Data'!E55))),'Data Summary'!CR61="Yes"),OFFSET('Sanitation Data'!$E$10,0,10*ROW('Sanitation Data'!E55)),NA())</f>
        <v>#N/A</v>
      </c>
      <c r="AD61" s="102" t="e">
        <f ca="true">+IF(AND(ISNUMBER(OFFSET('Sanitation Data'!$E$11,0,10*ROW('Sanitation Data'!E55))),'Data Summary'!CS61="Yes"),OFFSET('Sanitation Data'!$E$11,0,10*ROW('Sanitation Data'!E55)),NA())</f>
        <v>#N/A</v>
      </c>
      <c r="AE61" s="102" t="e">
        <f ca="true">+IF(AND(ISNUMBER(OFFSET('Sanitation Data'!$E$12,0,10*ROW('Sanitation Data'!E55))),'Data Summary'!CT61="Yes"),OFFSET('Sanitation Data'!$E$12,0,10*ROW('Sanitation Data'!E55)),NA())</f>
        <v>#N/A</v>
      </c>
      <c r="AF61" s="102" t="e">
        <f ca="true">+IF(AND(ISNUMBER(OFFSET('Sanitation Data'!$F$4,0,10*ROW('Sanitation Data'!F55))),'Data Summary'!CU61="Yes"),100-OFFSET('Sanitation Data'!$F$4,0,10*ROW('Sanitation Data'!F55)),NA())</f>
        <v>#N/A</v>
      </c>
      <c r="AG61" s="102" t="e">
        <f ca="true">+IF(AND(ISNUMBER(OFFSET('Sanitation Data'!$F$6,0,10*ROW('Sanitation Data'!F55))),'Data Summary'!CV61="Yes"),OFFSET('Sanitation Data'!$F$6,0,10*ROW('Sanitation Data'!F55)),NA())</f>
        <v>#N/A</v>
      </c>
      <c r="AH61" s="102" t="e">
        <f ca="true">+IF(AND(ISNUMBER(OFFSET('Sanitation Data'!$F$10,0,10*ROW('Sanitation Data'!F55))),'Data Summary'!CW61="Yes"),OFFSET('Sanitation Data'!$F$10,0,10*ROW('Sanitation Data'!F55)),NA())</f>
        <v>#N/A</v>
      </c>
      <c r="AI61" s="102" t="e">
        <f ca="true">+IF(AND(ISNUMBER(OFFSET('Sanitation Data'!$F$11,0,10*ROW('Sanitation Data'!F55))),'Data Summary'!CX61="Yes"),OFFSET('Sanitation Data'!$F$11,0,10*ROW('Sanitation Data'!F55)),NA())</f>
        <v>#N/A</v>
      </c>
      <c r="AJ61" s="102" t="e">
        <f ca="true">+IF(AND(ISNUMBER(OFFSET('Sanitation Data'!$F$12,0,10*ROW('Sanitation Data'!F55))),'Data Summary'!CY61="Yes"),OFFSET('Sanitation Data'!$F$12,0,10*ROW('Sanitation Data'!F55)),NA())</f>
        <v>#N/A</v>
      </c>
      <c r="AK61" s="102" t="e">
        <f ca="true">+IF(AND(ISNUMBER(OFFSET('Sanitation Data'!$G$4,0,10*ROW('Sanitation Data'!G55))),'Data Summary'!CZ61="Yes"),100-OFFSET('Sanitation Data'!$G$4,0,10*ROW('Sanitation Data'!G55)),NA())</f>
        <v>#N/A</v>
      </c>
      <c r="AL61" s="102" t="e">
        <f ca="true">+IF(AND(ISNUMBER(OFFSET('Sanitation Data'!$G$6,0,10*ROW('Sanitation Data'!G55))),'Data Summary'!DA61="Yes"),OFFSET('Sanitation Data'!$G$6,0,10*ROW('Sanitation Data'!G55)),NA())</f>
        <v>#N/A</v>
      </c>
      <c r="AM61" s="102" t="e">
        <f ca="true">+IF(AND(ISNUMBER(OFFSET('Sanitation Data'!$G$10,0,10*ROW('Sanitation Data'!G55))),'Data Summary'!DB61="Yes"),OFFSET('Sanitation Data'!$G$10,0,10*ROW('Sanitation Data'!G55)),NA())</f>
        <v>#N/A</v>
      </c>
      <c r="AN61" s="102" t="e">
        <f ca="true">+IF(AND(ISNUMBER(OFFSET('Sanitation Data'!$G$11,0,10*ROW('Sanitation Data'!G55))),'Data Summary'!DC61="Yes"),OFFSET('Sanitation Data'!$G$11,0,10*ROW('Sanitation Data'!G55)),NA())</f>
        <v>#N/A</v>
      </c>
      <c r="AO61" s="102" t="e">
        <f ca="true">+IF(AND(ISNUMBER(OFFSET('Sanitation Data'!$G$12,0,10*ROW('Sanitation Data'!G55))),'Data Summary'!DD61="Yes"),OFFSET('Sanitation Data'!$G$12,0,10*ROW('Sanitation Data'!G55)),NA())</f>
        <v>#N/A</v>
      </c>
      <c r="AP61" s="102" t="e">
        <f ca="true">+IF(AND(ISNUMBER(OFFSET('Sanitation Data'!$H$4,0,10*ROW('Sanitation Data'!H55))),'Data Summary'!DE61="Yes"),100-OFFSET('Sanitation Data'!$H$4,0,10*ROW('Sanitation Data'!H55)),NA())</f>
        <v>#N/A</v>
      </c>
      <c r="AQ61" s="102" t="e">
        <f ca="true">+IF(AND(ISNUMBER(OFFSET('Sanitation Data'!$H$6,0,10*ROW('Sanitation Data'!H55))),'Data Summary'!DF61="Yes"),OFFSET('Sanitation Data'!$H$6,0,10*ROW('Sanitation Data'!H55)),NA())</f>
        <v>#N/A</v>
      </c>
      <c r="AR61" s="102" t="e">
        <f ca="true">+IF(AND(ISNUMBER(OFFSET('Sanitation Data'!$H$10,0,10*ROW('Sanitation Data'!H55))),'Data Summary'!DG61="Yes"),OFFSET('Sanitation Data'!$H$10,0,10*ROW('Sanitation Data'!H55)),NA())</f>
        <v>#N/A</v>
      </c>
      <c r="AS61" s="102" t="e">
        <f ca="true">+IF(AND(ISNUMBER(OFFSET('Sanitation Data'!$H$11,0,10*ROW('Sanitation Data'!H55))),'Data Summary'!DH61="Yes"),OFFSET('Sanitation Data'!$H$11,0,10*ROW('Sanitation Data'!H55)),NA())</f>
        <v>#N/A</v>
      </c>
      <c r="AT61" s="102" t="e">
        <f ca="true">+IF(AND(ISNUMBER(OFFSET('Sanitation Data'!$H$12,0,10*ROW('Sanitation Data'!H55))),'Data Summary'!DI61="Yes"),OFFSET('Sanitation Data'!$H$12,0,10*ROW('Sanitation Data'!H55)),NA())</f>
        <v>#N/A</v>
      </c>
      <c r="AU61" s="102" t="e">
        <f ca="true">+IF(AND(ISNUMBER(OFFSET('Sanitation Data'!$I$4,0,10*ROW('Sanitation Data'!I55))),'Data Summary'!DJ61="Yes"),100-OFFSET('Sanitation Data'!$I$4,0,10*ROW('Sanitation Data'!I55)),NA())</f>
        <v>#N/A</v>
      </c>
      <c r="AV61" s="102" t="e">
        <f ca="true">+IF(AND(ISNUMBER(OFFSET('Sanitation Data'!$I$6,0,10*ROW('Sanitation Data'!I55))),'Data Summary'!DK61="Yes"),OFFSET('Sanitation Data'!$I$6,0,10*ROW('Sanitation Data'!I55)),NA())</f>
        <v>#N/A</v>
      </c>
      <c r="AW61" s="102" t="e">
        <f ca="true">+IF(AND(ISNUMBER(OFFSET('Sanitation Data'!$I$10,0,10*ROW('Sanitation Data'!I55))),'Data Summary'!DL61="Yes"),OFFSET('Sanitation Data'!$I$10,0,10*ROW('Sanitation Data'!I55)),NA())</f>
        <v>#N/A</v>
      </c>
      <c r="AX61" s="102" t="e">
        <f ca="true">+IF(AND(ISNUMBER(OFFSET('Sanitation Data'!$I$11,0,10*ROW('Sanitation Data'!I55))),'Data Summary'!DM61="Yes"),OFFSET('Sanitation Data'!$I$11,0,10*ROW('Sanitation Data'!I55)),NA())</f>
        <v>#N/A</v>
      </c>
      <c r="AY61" s="102" t="e">
        <f ca="true">+IF(AND(ISNUMBER(OFFSET('Sanitation Data'!$I$12,0,10*ROW('Sanitation Data'!I55))),'Data Summary'!DN61="Yes"),OFFSET('Sanitation Data'!$I$12,0,10*ROW('Sanitation Data'!I55)),NA())</f>
        <v>#N/A</v>
      </c>
      <c r="AZ61" s="103" t="e">
        <f ca="true">+IF(AND(ISNUMBER(OFFSET('Hygiene Data'!$D$5,0,10*ROW('Hygiene Data'!D55))),'Data Summary'!DO61="Yes"),OFFSET('Hygiene Data'!$D$5,0,10*ROW('Hygiene Data'!D55)),NA())</f>
        <v>#N/A</v>
      </c>
      <c r="BA61" s="103" t="e">
        <f ca="true">+IF(AND(ISNUMBER(OFFSET('Hygiene Data'!$D$7,0,10*ROW('Hygiene Data'!D55))),'Data Summary'!DP61="Yes"),OFFSET('Hygiene Data'!$D$7,0,10*ROW('Hygiene Data'!D55)),NA())</f>
        <v>#N/A</v>
      </c>
      <c r="BB61" s="103" t="e">
        <f ca="true">+IF(AND(ISNUMBER(OFFSET('Hygiene Data'!$D$9,0,10*ROW('Hygiene Data'!D55))),'Data Summary'!DQ61="Yes"),OFFSET('Hygiene Data'!$D$9,0,10*ROW('Hygiene Data'!D55)),NA())</f>
        <v>#N/A</v>
      </c>
      <c r="BC61" s="103" t="e">
        <f ca="true">+IF(AND(ISNUMBER(OFFSET('Hygiene Data'!$E$5,0,10*ROW('Hygiene Data'!E55))),'Data Summary'!DR61="Yes"),OFFSET('Hygiene Data'!$E$5,0,10*ROW('Hygiene Data'!E55)),NA())</f>
        <v>#N/A</v>
      </c>
      <c r="BD61" s="103" t="e">
        <f ca="true">+IF(AND(ISNUMBER(OFFSET('Hygiene Data'!$E$7,0,10*ROW('Hygiene Data'!E55))),'Data Summary'!DS61="Yes"),OFFSET('Hygiene Data'!$E$7,0,10*ROW('Hygiene Data'!E55)),NA())</f>
        <v>#N/A</v>
      </c>
      <c r="BE61" s="103" t="e">
        <f ca="true">+IF(AND(ISNUMBER(OFFSET('Hygiene Data'!$E$9,0,10*ROW('Hygiene Data'!E55))),'Data Summary'!DT61="Yes"),OFFSET('Hygiene Data'!$E$9,0,10*ROW('Hygiene Data'!E55)),NA())</f>
        <v>#N/A</v>
      </c>
      <c r="BF61" s="103" t="e">
        <f ca="true">+IF(AND(ISNUMBER(OFFSET('Hygiene Data'!$F$5,0,10*ROW('Hygiene Data'!F55))),'Data Summary'!DU61="Yes"),OFFSET('Hygiene Data'!$F$5,0,10*ROW('Hygiene Data'!F55)),NA())</f>
        <v>#N/A</v>
      </c>
      <c r="BG61" s="103" t="e">
        <f ca="true">+IF(AND(ISNUMBER(OFFSET('Hygiene Data'!$F$7,0,10*ROW('Hygiene Data'!F55))),'Data Summary'!DV61="Yes"),OFFSET('Hygiene Data'!$F$7,0,10*ROW('Hygiene Data'!F55)),NA())</f>
        <v>#N/A</v>
      </c>
      <c r="BH61" s="103" t="e">
        <f ca="true">+IF(AND(ISNUMBER(OFFSET('Hygiene Data'!$F$9,0,10*ROW('Hygiene Data'!F55))),'Data Summary'!DW61="Yes"),OFFSET('Hygiene Data'!$F$9,0,10*ROW('Hygiene Data'!F55)),NA())</f>
        <v>#N/A</v>
      </c>
      <c r="BI61" s="103" t="e">
        <f ca="true">+IF(AND(ISNUMBER(OFFSET('Hygiene Data'!$G$5,0,10*ROW('Hygiene Data'!G55))),'Data Summary'!DX61="Yes"),OFFSET('Hygiene Data'!$G$5,0,10*ROW('Hygiene Data'!G55)),NA())</f>
        <v>#N/A</v>
      </c>
      <c r="BJ61" s="103" t="e">
        <f ca="true">+IF(AND(ISNUMBER(OFFSET('Hygiene Data'!$G$7,0,10*ROW('Hygiene Data'!G55))),'Data Summary'!DY61="Yes"),OFFSET('Hygiene Data'!$G$7,0,10*ROW('Hygiene Data'!G55)),NA())</f>
        <v>#N/A</v>
      </c>
      <c r="BK61" s="103" t="e">
        <f ca="true">+IF(AND(ISNUMBER(OFFSET('Hygiene Data'!$G$9,0,10*ROW('Hygiene Data'!G55))),'Data Summary'!DZ61="Yes"),OFFSET('Hygiene Data'!$G$9,0,10*ROW('Hygiene Data'!G55)),NA())</f>
        <v>#N/A</v>
      </c>
      <c r="BL61" s="103" t="e">
        <f ca="true">+IF(AND(ISNUMBER(OFFSET('Hygiene Data'!$H$5,0,10*ROW('Hygiene Data'!H55))),'Data Summary'!EA61="Yes"),OFFSET('Hygiene Data'!$H$5,0,10*ROW('Hygiene Data'!H55)),NA())</f>
        <v>#N/A</v>
      </c>
      <c r="BM61" s="103" t="e">
        <f ca="true">+IF(AND(ISNUMBER(OFFSET('Hygiene Data'!$H$7,0,10*ROW('Hygiene Data'!H55))),'Data Summary'!EB61="Yes"),OFFSET('Hygiene Data'!$H$7,0,10*ROW('Hygiene Data'!H55)),NA())</f>
        <v>#N/A</v>
      </c>
      <c r="BN61" s="103" t="e">
        <f ca="true">+IF(AND(ISNUMBER(OFFSET('Hygiene Data'!$H$9,0,10*ROW('Hygiene Data'!H55))),'Data Summary'!EC61="Yes"),OFFSET('Hygiene Data'!$H$9,0,10*ROW('Hygiene Data'!H55)),NA())</f>
        <v>#N/A</v>
      </c>
      <c r="BO61" s="103" t="e">
        <f ca="true">+IF(AND(ISNUMBER(OFFSET('Hygiene Data'!$I$5,0,10*ROW('Hygiene Data'!I55))),'Data Summary'!ED61="Yes"),OFFSET('Hygiene Data'!$I$5,0,10*ROW('Hygiene Data'!I55)),NA())</f>
        <v>#N/A</v>
      </c>
      <c r="BP61" s="103" t="e">
        <f ca="true">+IF(AND(ISNUMBER(OFFSET('Hygiene Data'!$I$7,0,10*ROW('Hygiene Data'!I55))),'Data Summary'!EE61="Yes"),OFFSET('Hygiene Data'!$I$7,0,10*ROW('Hygiene Data'!I55)),NA())</f>
        <v>#N/A</v>
      </c>
      <c r="BQ61" s="103" t="e">
        <f ca="true">+IF(AND(ISNUMBER(OFFSET('Hygiene Data'!$I$9,0,10*ROW('Hygiene Data'!I55))),'Data Summary'!EF61="Yes"),OFFSET('Hygiene Data'!$I$9,0,10*ROW('Hygiene Data'!I55)),NA())</f>
        <v>#N/A</v>
      </c>
    </row>
    <row xmlns:x14ac="http://schemas.microsoft.com/office/spreadsheetml/2009/9/ac" r="62" x14ac:dyDescent="0.2">
      <c r="A62" s="355" t="e">
        <f ca="true">+RIGHT('Data Summary'!A62,LEN('Data Summary'!A62)-9)</f>
        <v>#VALUE!</v>
      </c>
      <c r="B62" s="38" t="str">
        <f ca="true">+IF(ISTEXT('Data Summary'!B62),'Data Summary'!B62,"")</f>
        <v/>
      </c>
      <c r="C62" s="354" t="e">
        <f ca="true">+VALUE('Data Summary'!C62)</f>
        <v>#VALUE!</v>
      </c>
      <c r="D62" s="101" t="e">
        <f ca="true">+IF(AND(ISNUMBER(OFFSET('Water Data'!$D$4,0,10*ROW('Water Data'!D56))),'Data Summary'!BS62="Yes"),100-OFFSET('Water Data'!$D$4,0,10*ROW('Water Data'!D56)),NA())</f>
        <v>#N/A</v>
      </c>
      <c r="E62" s="101" t="e">
        <f ca="true">+IF(AND(ISNUMBER(OFFSET('Water Data'!$D$6,0,10*ROW('Water Data'!D56))),'Data Summary'!BT62="Yes"),OFFSET('Water Data'!$D$6,0,10*ROW('Water Data'!D56)),NA())</f>
        <v>#N/A</v>
      </c>
      <c r="F62" s="101" t="e">
        <f ca="true">+IF(AND(ISNUMBER(OFFSET('Water Data'!$D$9,0,10*ROW('Water Data'!D56))),'Data Summary'!BU62="Yes"),OFFSET('Water Data'!$D$9,0,10*ROW('Water Data'!D56)),NA())</f>
        <v>#N/A</v>
      </c>
      <c r="G62" s="101" t="e">
        <f ca="true">+IF(AND(ISNUMBER(OFFSET('Water Data'!$E$4,0,10*ROW('Water Data'!E56))),'Data Summary'!BV62="Yes"),100-OFFSET('Water Data'!$E$4,0,10*ROW('Water Data'!E56)),NA())</f>
        <v>#N/A</v>
      </c>
      <c r="H62" s="101" t="e">
        <f ca="true">+IF(AND(ISNUMBER(OFFSET('Water Data'!$E$6,0,10*ROW('Water Data'!E56))),'Data Summary'!BW62="Yes"),OFFSET('Water Data'!$E$6,0,10*ROW('Water Data'!E56)),NA())</f>
        <v>#N/A</v>
      </c>
      <c r="I62" s="101" t="e">
        <f ca="true">+IF(AND(ISNUMBER(OFFSET('Water Data'!$E$9,0,10*ROW('Water Data'!E56))),'Data Summary'!BX62="Yes"),OFFSET('Water Data'!$E$9,0,10*ROW('Water Data'!E56)),NA())</f>
        <v>#N/A</v>
      </c>
      <c r="J62" s="101" t="e">
        <f ca="true">+IF(AND(ISNUMBER(OFFSET('Water Data'!$F$4,0,10*ROW('Water Data'!F56))),'Data Summary'!BY62="Yes"),100-OFFSET('Water Data'!$F$4,0,10*ROW('Water Data'!F56)),NA())</f>
        <v>#N/A</v>
      </c>
      <c r="K62" s="101" t="e">
        <f ca="true">+IF(AND(ISNUMBER(OFFSET('Water Data'!$F$6,0,10*ROW('Water Data'!F56))),'Data Summary'!BZ62="Yes"),OFFSET('Water Data'!$F$6,0,10*ROW('Water Data'!F56)),NA())</f>
        <v>#N/A</v>
      </c>
      <c r="L62" s="101" t="e">
        <f ca="true">+IF(AND(ISNUMBER(OFFSET('Water Data'!$F$9,0,10*ROW('Water Data'!F56))),'Data Summary'!CA62="Yes"),OFFSET('Water Data'!$F$9,0,10*ROW('Water Data'!F56)),NA())</f>
        <v>#N/A</v>
      </c>
      <c r="M62" s="101" t="e">
        <f ca="true">+IF(AND(ISNUMBER(OFFSET('Water Data'!$G$4,0,10*ROW('Water Data'!G56))),'Data Summary'!CB62="Yes"),100-OFFSET('Water Data'!$G$4,0,10*ROW('Water Data'!G56)),NA())</f>
        <v>#N/A</v>
      </c>
      <c r="N62" s="101" t="e">
        <f ca="true">+IF(AND(ISNUMBER(OFFSET('Water Data'!$G$6,0,10*ROW('Water Data'!G56))),'Data Summary'!CC62="Yes"),OFFSET('Water Data'!$G$6,0,10*ROW('Water Data'!G56)),NA())</f>
        <v>#N/A</v>
      </c>
      <c r="O62" s="101" t="e">
        <f ca="true">+IF(AND(ISNUMBER(OFFSET('Water Data'!$G$9,0,10*ROW('Water Data'!G56))),'Data Summary'!CD62="Yes"),OFFSET('Water Data'!$G$9,0,10*ROW('Water Data'!G56)),NA())</f>
        <v>#N/A</v>
      </c>
      <c r="P62" s="101" t="e">
        <f ca="true">+IF(AND(ISNUMBER(OFFSET('Water Data'!$H$4,0,10*ROW('Water Data'!H56))),'Data Summary'!CE62="Yes"),100-OFFSET('Water Data'!$H$4,0,10*ROW('Water Data'!H56)),NA())</f>
        <v>#N/A</v>
      </c>
      <c r="Q62" s="101" t="e">
        <f ca="true">+IF(AND(ISNUMBER(OFFSET('Water Data'!$H$6,0,10*ROW('Water Data'!H56))),'Data Summary'!CF62="Yes"),OFFSET('Water Data'!$H$6,0,10*ROW('Water Data'!H56)),NA())</f>
        <v>#N/A</v>
      </c>
      <c r="R62" s="101" t="e">
        <f ca="true">+IF(AND(ISNUMBER(OFFSET('Water Data'!$H$9,0,10*ROW('Water Data'!H56))),'Data Summary'!CG62="Yes"),OFFSET('Water Data'!$H$9,0,10*ROW('Water Data'!H56)),NA())</f>
        <v>#N/A</v>
      </c>
      <c r="S62" s="101" t="e">
        <f ca="true">+IF(AND(ISNUMBER(OFFSET('Water Data'!$I$4,0,10*ROW('Water Data'!I56))),'Data Summary'!CH62="Yes"),100-OFFSET('Water Data'!$I$4,0,10*ROW('Water Data'!I56)),NA())</f>
        <v>#N/A</v>
      </c>
      <c r="T62" s="101" t="e">
        <f ca="true">+IF(AND(ISNUMBER(OFFSET('Water Data'!$I$6,0,10*ROW('Water Data'!I56))),'Data Summary'!CI62="Yes"),OFFSET('Water Data'!$I$6,0,10*ROW('Water Data'!I56)),NA())</f>
        <v>#N/A</v>
      </c>
      <c r="U62" s="101" t="e">
        <f ca="true">+IF(AND(ISNUMBER(OFFSET('Water Data'!$I$9,0,10*ROW('Water Data'!I56))),'Data Summary'!CJ62="Yes"),OFFSET('Water Data'!$I$9,0,10*ROW('Water Data'!I56)),NA())</f>
        <v>#N/A</v>
      </c>
      <c r="V62" s="102" t="e">
        <f ca="true">+IF(AND(ISNUMBER(OFFSET('Sanitation Data'!$D$4,0,10*ROW('Sanitation Data'!D56))),'Data Summary'!CK62="Yes"),100-OFFSET('Sanitation Data'!$D$4,0,10*ROW('Sanitation Data'!D56)),NA())</f>
        <v>#N/A</v>
      </c>
      <c r="W62" s="102" t="e">
        <f ca="true">+IF(AND(ISNUMBER(OFFSET('Sanitation Data'!$D$6,0,10*ROW('Sanitation Data'!D56))),'Data Summary'!CL62="Yes"),OFFSET('Sanitation Data'!$D$6,0,10*ROW('Sanitation Data'!D56)),NA())</f>
        <v>#N/A</v>
      </c>
      <c r="X62" s="102" t="e">
        <f ca="true">+IF(AND(ISNUMBER(OFFSET('Sanitation Data'!$D$10,0,10*ROW('Sanitation Data'!D56))),'Data Summary'!CM62="Yes"),OFFSET('Sanitation Data'!$D$10,0,10*ROW('Sanitation Data'!D56)),NA())</f>
        <v>#N/A</v>
      </c>
      <c r="Y62" s="102" t="e">
        <f ca="true">+IF(AND(ISNUMBER(OFFSET('Sanitation Data'!$D$11,0,10*ROW('Sanitation Data'!D56))),'Data Summary'!CN62="Yes"),OFFSET('Sanitation Data'!$D$11,0,10*ROW('Sanitation Data'!D56)),NA())</f>
        <v>#N/A</v>
      </c>
      <c r="Z62" s="102" t="e">
        <f ca="true">+IF(AND(ISNUMBER(OFFSET('Sanitation Data'!$D$12,0,10*ROW('Sanitation Data'!D56))),'Data Summary'!CO62="Yes"),OFFSET('Sanitation Data'!$D$12,0,10*ROW('Sanitation Data'!D56)),NA())</f>
        <v>#N/A</v>
      </c>
      <c r="AA62" s="102" t="e">
        <f ca="true">+IF(AND(ISNUMBER(OFFSET('Sanitation Data'!$E$4,0,10*ROW('Sanitation Data'!E56))),'Data Summary'!CP62="Yes"),100-OFFSET('Sanitation Data'!$E$4,0,10*ROW('Sanitation Data'!E56)),NA())</f>
        <v>#N/A</v>
      </c>
      <c r="AB62" s="102" t="e">
        <f ca="true">+IF(AND(ISNUMBER(OFFSET('Sanitation Data'!$E$6,0,10*ROW('Sanitation Data'!E56))),'Data Summary'!CQ62="Yes"),OFFSET('Sanitation Data'!$E$6,0,10*ROW('Sanitation Data'!E56)),NA())</f>
        <v>#N/A</v>
      </c>
      <c r="AC62" s="102" t="e">
        <f ca="true">+IF(AND(ISNUMBER(OFFSET('Sanitation Data'!$E$10,0,10*ROW('Sanitation Data'!E56))),'Data Summary'!CR62="Yes"),OFFSET('Sanitation Data'!$E$10,0,10*ROW('Sanitation Data'!E56)),NA())</f>
        <v>#N/A</v>
      </c>
      <c r="AD62" s="102" t="e">
        <f ca="true">+IF(AND(ISNUMBER(OFFSET('Sanitation Data'!$E$11,0,10*ROW('Sanitation Data'!E56))),'Data Summary'!CS62="Yes"),OFFSET('Sanitation Data'!$E$11,0,10*ROW('Sanitation Data'!E56)),NA())</f>
        <v>#N/A</v>
      </c>
      <c r="AE62" s="102" t="e">
        <f ca="true">+IF(AND(ISNUMBER(OFFSET('Sanitation Data'!$E$12,0,10*ROW('Sanitation Data'!E56))),'Data Summary'!CT62="Yes"),OFFSET('Sanitation Data'!$E$12,0,10*ROW('Sanitation Data'!E56)),NA())</f>
        <v>#N/A</v>
      </c>
      <c r="AF62" s="102" t="e">
        <f ca="true">+IF(AND(ISNUMBER(OFFSET('Sanitation Data'!$F$4,0,10*ROW('Sanitation Data'!F56))),'Data Summary'!CU62="Yes"),100-OFFSET('Sanitation Data'!$F$4,0,10*ROW('Sanitation Data'!F56)),NA())</f>
        <v>#N/A</v>
      </c>
      <c r="AG62" s="102" t="e">
        <f ca="true">+IF(AND(ISNUMBER(OFFSET('Sanitation Data'!$F$6,0,10*ROW('Sanitation Data'!F56))),'Data Summary'!CV62="Yes"),OFFSET('Sanitation Data'!$F$6,0,10*ROW('Sanitation Data'!F56)),NA())</f>
        <v>#N/A</v>
      </c>
      <c r="AH62" s="102" t="e">
        <f ca="true">+IF(AND(ISNUMBER(OFFSET('Sanitation Data'!$F$10,0,10*ROW('Sanitation Data'!F56))),'Data Summary'!CW62="Yes"),OFFSET('Sanitation Data'!$F$10,0,10*ROW('Sanitation Data'!F56)),NA())</f>
        <v>#N/A</v>
      </c>
      <c r="AI62" s="102" t="e">
        <f ca="true">+IF(AND(ISNUMBER(OFFSET('Sanitation Data'!$F$11,0,10*ROW('Sanitation Data'!F56))),'Data Summary'!CX62="Yes"),OFFSET('Sanitation Data'!$F$11,0,10*ROW('Sanitation Data'!F56)),NA())</f>
        <v>#N/A</v>
      </c>
      <c r="AJ62" s="102" t="e">
        <f ca="true">+IF(AND(ISNUMBER(OFFSET('Sanitation Data'!$F$12,0,10*ROW('Sanitation Data'!F56))),'Data Summary'!CY62="Yes"),OFFSET('Sanitation Data'!$F$12,0,10*ROW('Sanitation Data'!F56)),NA())</f>
        <v>#N/A</v>
      </c>
      <c r="AK62" s="102" t="e">
        <f ca="true">+IF(AND(ISNUMBER(OFFSET('Sanitation Data'!$G$4,0,10*ROW('Sanitation Data'!G56))),'Data Summary'!CZ62="Yes"),100-OFFSET('Sanitation Data'!$G$4,0,10*ROW('Sanitation Data'!G56)),NA())</f>
        <v>#N/A</v>
      </c>
      <c r="AL62" s="102" t="e">
        <f ca="true">+IF(AND(ISNUMBER(OFFSET('Sanitation Data'!$G$6,0,10*ROW('Sanitation Data'!G56))),'Data Summary'!DA62="Yes"),OFFSET('Sanitation Data'!$G$6,0,10*ROW('Sanitation Data'!G56)),NA())</f>
        <v>#N/A</v>
      </c>
      <c r="AM62" s="102" t="e">
        <f ca="true">+IF(AND(ISNUMBER(OFFSET('Sanitation Data'!$G$10,0,10*ROW('Sanitation Data'!G56))),'Data Summary'!DB62="Yes"),OFFSET('Sanitation Data'!$G$10,0,10*ROW('Sanitation Data'!G56)),NA())</f>
        <v>#N/A</v>
      </c>
      <c r="AN62" s="102" t="e">
        <f ca="true">+IF(AND(ISNUMBER(OFFSET('Sanitation Data'!$G$11,0,10*ROW('Sanitation Data'!G56))),'Data Summary'!DC62="Yes"),OFFSET('Sanitation Data'!$G$11,0,10*ROW('Sanitation Data'!G56)),NA())</f>
        <v>#N/A</v>
      </c>
      <c r="AO62" s="102" t="e">
        <f ca="true">+IF(AND(ISNUMBER(OFFSET('Sanitation Data'!$G$12,0,10*ROW('Sanitation Data'!G56))),'Data Summary'!DD62="Yes"),OFFSET('Sanitation Data'!$G$12,0,10*ROW('Sanitation Data'!G56)),NA())</f>
        <v>#N/A</v>
      </c>
      <c r="AP62" s="102" t="e">
        <f ca="true">+IF(AND(ISNUMBER(OFFSET('Sanitation Data'!$H$4,0,10*ROW('Sanitation Data'!H56))),'Data Summary'!DE62="Yes"),100-OFFSET('Sanitation Data'!$H$4,0,10*ROW('Sanitation Data'!H56)),NA())</f>
        <v>#N/A</v>
      </c>
      <c r="AQ62" s="102" t="e">
        <f ca="true">+IF(AND(ISNUMBER(OFFSET('Sanitation Data'!$H$6,0,10*ROW('Sanitation Data'!H56))),'Data Summary'!DF62="Yes"),OFFSET('Sanitation Data'!$H$6,0,10*ROW('Sanitation Data'!H56)),NA())</f>
        <v>#N/A</v>
      </c>
      <c r="AR62" s="102" t="e">
        <f ca="true">+IF(AND(ISNUMBER(OFFSET('Sanitation Data'!$H$10,0,10*ROW('Sanitation Data'!H56))),'Data Summary'!DG62="Yes"),OFFSET('Sanitation Data'!$H$10,0,10*ROW('Sanitation Data'!H56)),NA())</f>
        <v>#N/A</v>
      </c>
      <c r="AS62" s="102" t="e">
        <f ca="true">+IF(AND(ISNUMBER(OFFSET('Sanitation Data'!$H$11,0,10*ROW('Sanitation Data'!H56))),'Data Summary'!DH62="Yes"),OFFSET('Sanitation Data'!$H$11,0,10*ROW('Sanitation Data'!H56)),NA())</f>
        <v>#N/A</v>
      </c>
      <c r="AT62" s="102" t="e">
        <f ca="true">+IF(AND(ISNUMBER(OFFSET('Sanitation Data'!$H$12,0,10*ROW('Sanitation Data'!H56))),'Data Summary'!DI62="Yes"),OFFSET('Sanitation Data'!$H$12,0,10*ROW('Sanitation Data'!H56)),NA())</f>
        <v>#N/A</v>
      </c>
      <c r="AU62" s="102" t="e">
        <f ca="true">+IF(AND(ISNUMBER(OFFSET('Sanitation Data'!$I$4,0,10*ROW('Sanitation Data'!I56))),'Data Summary'!DJ62="Yes"),100-OFFSET('Sanitation Data'!$I$4,0,10*ROW('Sanitation Data'!I56)),NA())</f>
        <v>#N/A</v>
      </c>
      <c r="AV62" s="102" t="e">
        <f ca="true">+IF(AND(ISNUMBER(OFFSET('Sanitation Data'!$I$6,0,10*ROW('Sanitation Data'!I56))),'Data Summary'!DK62="Yes"),OFFSET('Sanitation Data'!$I$6,0,10*ROW('Sanitation Data'!I56)),NA())</f>
        <v>#N/A</v>
      </c>
      <c r="AW62" s="102" t="e">
        <f ca="true">+IF(AND(ISNUMBER(OFFSET('Sanitation Data'!$I$10,0,10*ROW('Sanitation Data'!I56))),'Data Summary'!DL62="Yes"),OFFSET('Sanitation Data'!$I$10,0,10*ROW('Sanitation Data'!I56)),NA())</f>
        <v>#N/A</v>
      </c>
      <c r="AX62" s="102" t="e">
        <f ca="true">+IF(AND(ISNUMBER(OFFSET('Sanitation Data'!$I$11,0,10*ROW('Sanitation Data'!I56))),'Data Summary'!DM62="Yes"),OFFSET('Sanitation Data'!$I$11,0,10*ROW('Sanitation Data'!I56)),NA())</f>
        <v>#N/A</v>
      </c>
      <c r="AY62" s="102" t="e">
        <f ca="true">+IF(AND(ISNUMBER(OFFSET('Sanitation Data'!$I$12,0,10*ROW('Sanitation Data'!I56))),'Data Summary'!DN62="Yes"),OFFSET('Sanitation Data'!$I$12,0,10*ROW('Sanitation Data'!I56)),NA())</f>
        <v>#N/A</v>
      </c>
      <c r="AZ62" s="103" t="e">
        <f ca="true">+IF(AND(ISNUMBER(OFFSET('Hygiene Data'!$D$5,0,10*ROW('Hygiene Data'!D56))),'Data Summary'!DO62="Yes"),OFFSET('Hygiene Data'!$D$5,0,10*ROW('Hygiene Data'!D56)),NA())</f>
        <v>#N/A</v>
      </c>
      <c r="BA62" s="103" t="e">
        <f ca="true">+IF(AND(ISNUMBER(OFFSET('Hygiene Data'!$D$7,0,10*ROW('Hygiene Data'!D56))),'Data Summary'!DP62="Yes"),OFFSET('Hygiene Data'!$D$7,0,10*ROW('Hygiene Data'!D56)),NA())</f>
        <v>#N/A</v>
      </c>
      <c r="BB62" s="103" t="e">
        <f ca="true">+IF(AND(ISNUMBER(OFFSET('Hygiene Data'!$D$9,0,10*ROW('Hygiene Data'!D56))),'Data Summary'!DQ62="Yes"),OFFSET('Hygiene Data'!$D$9,0,10*ROW('Hygiene Data'!D56)),NA())</f>
        <v>#N/A</v>
      </c>
      <c r="BC62" s="103" t="e">
        <f ca="true">+IF(AND(ISNUMBER(OFFSET('Hygiene Data'!$E$5,0,10*ROW('Hygiene Data'!E56))),'Data Summary'!DR62="Yes"),OFFSET('Hygiene Data'!$E$5,0,10*ROW('Hygiene Data'!E56)),NA())</f>
        <v>#N/A</v>
      </c>
      <c r="BD62" s="103" t="e">
        <f ca="true">+IF(AND(ISNUMBER(OFFSET('Hygiene Data'!$E$7,0,10*ROW('Hygiene Data'!E56))),'Data Summary'!DS62="Yes"),OFFSET('Hygiene Data'!$E$7,0,10*ROW('Hygiene Data'!E56)),NA())</f>
        <v>#N/A</v>
      </c>
      <c r="BE62" s="103" t="e">
        <f ca="true">+IF(AND(ISNUMBER(OFFSET('Hygiene Data'!$E$9,0,10*ROW('Hygiene Data'!E56))),'Data Summary'!DT62="Yes"),OFFSET('Hygiene Data'!$E$9,0,10*ROW('Hygiene Data'!E56)),NA())</f>
        <v>#N/A</v>
      </c>
      <c r="BF62" s="103" t="e">
        <f ca="true">+IF(AND(ISNUMBER(OFFSET('Hygiene Data'!$F$5,0,10*ROW('Hygiene Data'!F56))),'Data Summary'!DU62="Yes"),OFFSET('Hygiene Data'!$F$5,0,10*ROW('Hygiene Data'!F56)),NA())</f>
        <v>#N/A</v>
      </c>
      <c r="BG62" s="103" t="e">
        <f ca="true">+IF(AND(ISNUMBER(OFFSET('Hygiene Data'!$F$7,0,10*ROW('Hygiene Data'!F56))),'Data Summary'!DV62="Yes"),OFFSET('Hygiene Data'!$F$7,0,10*ROW('Hygiene Data'!F56)),NA())</f>
        <v>#N/A</v>
      </c>
      <c r="BH62" s="103" t="e">
        <f ca="true">+IF(AND(ISNUMBER(OFFSET('Hygiene Data'!$F$9,0,10*ROW('Hygiene Data'!F56))),'Data Summary'!DW62="Yes"),OFFSET('Hygiene Data'!$F$9,0,10*ROW('Hygiene Data'!F56)),NA())</f>
        <v>#N/A</v>
      </c>
      <c r="BI62" s="103" t="e">
        <f ca="true">+IF(AND(ISNUMBER(OFFSET('Hygiene Data'!$G$5,0,10*ROW('Hygiene Data'!G56))),'Data Summary'!DX62="Yes"),OFFSET('Hygiene Data'!$G$5,0,10*ROW('Hygiene Data'!G56)),NA())</f>
        <v>#N/A</v>
      </c>
      <c r="BJ62" s="103" t="e">
        <f ca="true">+IF(AND(ISNUMBER(OFFSET('Hygiene Data'!$G$7,0,10*ROW('Hygiene Data'!G56))),'Data Summary'!DY62="Yes"),OFFSET('Hygiene Data'!$G$7,0,10*ROW('Hygiene Data'!G56)),NA())</f>
        <v>#N/A</v>
      </c>
      <c r="BK62" s="103" t="e">
        <f ca="true">+IF(AND(ISNUMBER(OFFSET('Hygiene Data'!$G$9,0,10*ROW('Hygiene Data'!G56))),'Data Summary'!DZ62="Yes"),OFFSET('Hygiene Data'!$G$9,0,10*ROW('Hygiene Data'!G56)),NA())</f>
        <v>#N/A</v>
      </c>
      <c r="BL62" s="103" t="e">
        <f ca="true">+IF(AND(ISNUMBER(OFFSET('Hygiene Data'!$H$5,0,10*ROW('Hygiene Data'!H56))),'Data Summary'!EA62="Yes"),OFFSET('Hygiene Data'!$H$5,0,10*ROW('Hygiene Data'!H56)),NA())</f>
        <v>#N/A</v>
      </c>
      <c r="BM62" s="103" t="e">
        <f ca="true">+IF(AND(ISNUMBER(OFFSET('Hygiene Data'!$H$7,0,10*ROW('Hygiene Data'!H56))),'Data Summary'!EB62="Yes"),OFFSET('Hygiene Data'!$H$7,0,10*ROW('Hygiene Data'!H56)),NA())</f>
        <v>#N/A</v>
      </c>
      <c r="BN62" s="103" t="e">
        <f ca="true">+IF(AND(ISNUMBER(OFFSET('Hygiene Data'!$H$9,0,10*ROW('Hygiene Data'!H56))),'Data Summary'!EC62="Yes"),OFFSET('Hygiene Data'!$H$9,0,10*ROW('Hygiene Data'!H56)),NA())</f>
        <v>#N/A</v>
      </c>
      <c r="BO62" s="103" t="e">
        <f ca="true">+IF(AND(ISNUMBER(OFFSET('Hygiene Data'!$I$5,0,10*ROW('Hygiene Data'!I56))),'Data Summary'!ED62="Yes"),OFFSET('Hygiene Data'!$I$5,0,10*ROW('Hygiene Data'!I56)),NA())</f>
        <v>#N/A</v>
      </c>
      <c r="BP62" s="103" t="e">
        <f ca="true">+IF(AND(ISNUMBER(OFFSET('Hygiene Data'!$I$7,0,10*ROW('Hygiene Data'!I56))),'Data Summary'!EE62="Yes"),OFFSET('Hygiene Data'!$I$7,0,10*ROW('Hygiene Data'!I56)),NA())</f>
        <v>#N/A</v>
      </c>
      <c r="BQ62" s="103" t="e">
        <f ca="true">+IF(AND(ISNUMBER(OFFSET('Hygiene Data'!$I$9,0,10*ROW('Hygiene Data'!I56))),'Data Summary'!EF62="Yes"),OFFSET('Hygiene Data'!$I$9,0,10*ROW('Hygiene Data'!I56)),NA())</f>
        <v>#N/A</v>
      </c>
    </row>
    <row xmlns:x14ac="http://schemas.microsoft.com/office/spreadsheetml/2009/9/ac" r="63" x14ac:dyDescent="0.2">
      <c r="A63" s="355" t="e">
        <f ca="true">+RIGHT('Data Summary'!A63,LEN('Data Summary'!A63)-9)</f>
        <v>#VALUE!</v>
      </c>
      <c r="B63" s="38" t="str">
        <f ca="true">+IF(ISTEXT('Data Summary'!B63),'Data Summary'!B63,"")</f>
        <v/>
      </c>
      <c r="C63" s="354" t="e">
        <f ca="true">+VALUE('Data Summary'!C63)</f>
        <v>#VALUE!</v>
      </c>
      <c r="D63" s="101" t="e">
        <f ca="true">+IF(AND(ISNUMBER(OFFSET('Water Data'!$D$4,0,10*ROW('Water Data'!D57))),'Data Summary'!BS63="Yes"),100-OFFSET('Water Data'!$D$4,0,10*ROW('Water Data'!D57)),NA())</f>
        <v>#N/A</v>
      </c>
      <c r="E63" s="101" t="e">
        <f ca="true">+IF(AND(ISNUMBER(OFFSET('Water Data'!$D$6,0,10*ROW('Water Data'!D57))),'Data Summary'!BT63="Yes"),OFFSET('Water Data'!$D$6,0,10*ROW('Water Data'!D57)),NA())</f>
        <v>#N/A</v>
      </c>
      <c r="F63" s="101" t="e">
        <f ca="true">+IF(AND(ISNUMBER(OFFSET('Water Data'!$D$9,0,10*ROW('Water Data'!D57))),'Data Summary'!BU63="Yes"),OFFSET('Water Data'!$D$9,0,10*ROW('Water Data'!D57)),NA())</f>
        <v>#N/A</v>
      </c>
      <c r="G63" s="101" t="e">
        <f ca="true">+IF(AND(ISNUMBER(OFFSET('Water Data'!$E$4,0,10*ROW('Water Data'!E57))),'Data Summary'!BV63="Yes"),100-OFFSET('Water Data'!$E$4,0,10*ROW('Water Data'!E57)),NA())</f>
        <v>#N/A</v>
      </c>
      <c r="H63" s="101" t="e">
        <f ca="true">+IF(AND(ISNUMBER(OFFSET('Water Data'!$E$6,0,10*ROW('Water Data'!E57))),'Data Summary'!BW63="Yes"),OFFSET('Water Data'!$E$6,0,10*ROW('Water Data'!E57)),NA())</f>
        <v>#N/A</v>
      </c>
      <c r="I63" s="101" t="e">
        <f ca="true">+IF(AND(ISNUMBER(OFFSET('Water Data'!$E$9,0,10*ROW('Water Data'!E57))),'Data Summary'!BX63="Yes"),OFFSET('Water Data'!$E$9,0,10*ROW('Water Data'!E57)),NA())</f>
        <v>#N/A</v>
      </c>
      <c r="J63" s="101" t="e">
        <f ca="true">+IF(AND(ISNUMBER(OFFSET('Water Data'!$F$4,0,10*ROW('Water Data'!F57))),'Data Summary'!BY63="Yes"),100-OFFSET('Water Data'!$F$4,0,10*ROW('Water Data'!F57)),NA())</f>
        <v>#N/A</v>
      </c>
      <c r="K63" s="101" t="e">
        <f ca="true">+IF(AND(ISNUMBER(OFFSET('Water Data'!$F$6,0,10*ROW('Water Data'!F57))),'Data Summary'!BZ63="Yes"),OFFSET('Water Data'!$F$6,0,10*ROW('Water Data'!F57)),NA())</f>
        <v>#N/A</v>
      </c>
      <c r="L63" s="101" t="e">
        <f ca="true">+IF(AND(ISNUMBER(OFFSET('Water Data'!$F$9,0,10*ROW('Water Data'!F57))),'Data Summary'!CA63="Yes"),OFFSET('Water Data'!$F$9,0,10*ROW('Water Data'!F57)),NA())</f>
        <v>#N/A</v>
      </c>
      <c r="M63" s="101" t="e">
        <f ca="true">+IF(AND(ISNUMBER(OFFSET('Water Data'!$G$4,0,10*ROW('Water Data'!G57))),'Data Summary'!CB63="Yes"),100-OFFSET('Water Data'!$G$4,0,10*ROW('Water Data'!G57)),NA())</f>
        <v>#N/A</v>
      </c>
      <c r="N63" s="101" t="e">
        <f ca="true">+IF(AND(ISNUMBER(OFFSET('Water Data'!$G$6,0,10*ROW('Water Data'!G57))),'Data Summary'!CC63="Yes"),OFFSET('Water Data'!$G$6,0,10*ROW('Water Data'!G57)),NA())</f>
        <v>#N/A</v>
      </c>
      <c r="O63" s="101" t="e">
        <f ca="true">+IF(AND(ISNUMBER(OFFSET('Water Data'!$G$9,0,10*ROW('Water Data'!G57))),'Data Summary'!CD63="Yes"),OFFSET('Water Data'!$G$9,0,10*ROW('Water Data'!G57)),NA())</f>
        <v>#N/A</v>
      </c>
      <c r="P63" s="101" t="e">
        <f ca="true">+IF(AND(ISNUMBER(OFFSET('Water Data'!$H$4,0,10*ROW('Water Data'!H57))),'Data Summary'!CE63="Yes"),100-OFFSET('Water Data'!$H$4,0,10*ROW('Water Data'!H57)),NA())</f>
        <v>#N/A</v>
      </c>
      <c r="Q63" s="101" t="e">
        <f ca="true">+IF(AND(ISNUMBER(OFFSET('Water Data'!$H$6,0,10*ROW('Water Data'!H57))),'Data Summary'!CF63="Yes"),OFFSET('Water Data'!$H$6,0,10*ROW('Water Data'!H57)),NA())</f>
        <v>#N/A</v>
      </c>
      <c r="R63" s="101" t="e">
        <f ca="true">+IF(AND(ISNUMBER(OFFSET('Water Data'!$H$9,0,10*ROW('Water Data'!H57))),'Data Summary'!CG63="Yes"),OFFSET('Water Data'!$H$9,0,10*ROW('Water Data'!H57)),NA())</f>
        <v>#N/A</v>
      </c>
      <c r="S63" s="101" t="e">
        <f ca="true">+IF(AND(ISNUMBER(OFFSET('Water Data'!$I$4,0,10*ROW('Water Data'!I57))),'Data Summary'!CH63="Yes"),100-OFFSET('Water Data'!$I$4,0,10*ROW('Water Data'!I57)),NA())</f>
        <v>#N/A</v>
      </c>
      <c r="T63" s="101" t="e">
        <f ca="true">+IF(AND(ISNUMBER(OFFSET('Water Data'!$I$6,0,10*ROW('Water Data'!I57))),'Data Summary'!CI63="Yes"),OFFSET('Water Data'!$I$6,0,10*ROW('Water Data'!I57)),NA())</f>
        <v>#N/A</v>
      </c>
      <c r="U63" s="101" t="e">
        <f ca="true">+IF(AND(ISNUMBER(OFFSET('Water Data'!$I$9,0,10*ROW('Water Data'!I57))),'Data Summary'!CJ63="Yes"),OFFSET('Water Data'!$I$9,0,10*ROW('Water Data'!I57)),NA())</f>
        <v>#N/A</v>
      </c>
      <c r="V63" s="102" t="e">
        <f ca="true">+IF(AND(ISNUMBER(OFFSET('Sanitation Data'!$D$4,0,10*ROW('Sanitation Data'!D57))),'Data Summary'!CK63="Yes"),100-OFFSET('Sanitation Data'!$D$4,0,10*ROW('Sanitation Data'!D57)),NA())</f>
        <v>#N/A</v>
      </c>
      <c r="W63" s="102" t="e">
        <f ca="true">+IF(AND(ISNUMBER(OFFSET('Sanitation Data'!$D$6,0,10*ROW('Sanitation Data'!D57))),'Data Summary'!CL63="Yes"),OFFSET('Sanitation Data'!$D$6,0,10*ROW('Sanitation Data'!D57)),NA())</f>
        <v>#N/A</v>
      </c>
      <c r="X63" s="102" t="e">
        <f ca="true">+IF(AND(ISNUMBER(OFFSET('Sanitation Data'!$D$10,0,10*ROW('Sanitation Data'!D57))),'Data Summary'!CM63="Yes"),OFFSET('Sanitation Data'!$D$10,0,10*ROW('Sanitation Data'!D57)),NA())</f>
        <v>#N/A</v>
      </c>
      <c r="Y63" s="102" t="e">
        <f ca="true">+IF(AND(ISNUMBER(OFFSET('Sanitation Data'!$D$11,0,10*ROW('Sanitation Data'!D57))),'Data Summary'!CN63="Yes"),OFFSET('Sanitation Data'!$D$11,0,10*ROW('Sanitation Data'!D57)),NA())</f>
        <v>#N/A</v>
      </c>
      <c r="Z63" s="102" t="e">
        <f ca="true">+IF(AND(ISNUMBER(OFFSET('Sanitation Data'!$D$12,0,10*ROW('Sanitation Data'!D57))),'Data Summary'!CO63="Yes"),OFFSET('Sanitation Data'!$D$12,0,10*ROW('Sanitation Data'!D57)),NA())</f>
        <v>#N/A</v>
      </c>
      <c r="AA63" s="102" t="e">
        <f ca="true">+IF(AND(ISNUMBER(OFFSET('Sanitation Data'!$E$4,0,10*ROW('Sanitation Data'!E57))),'Data Summary'!CP63="Yes"),100-OFFSET('Sanitation Data'!$E$4,0,10*ROW('Sanitation Data'!E57)),NA())</f>
        <v>#N/A</v>
      </c>
      <c r="AB63" s="102" t="e">
        <f ca="true">+IF(AND(ISNUMBER(OFFSET('Sanitation Data'!$E$6,0,10*ROW('Sanitation Data'!E57))),'Data Summary'!CQ63="Yes"),OFFSET('Sanitation Data'!$E$6,0,10*ROW('Sanitation Data'!E57)),NA())</f>
        <v>#N/A</v>
      </c>
      <c r="AC63" s="102" t="e">
        <f ca="true">+IF(AND(ISNUMBER(OFFSET('Sanitation Data'!$E$10,0,10*ROW('Sanitation Data'!E57))),'Data Summary'!CR63="Yes"),OFFSET('Sanitation Data'!$E$10,0,10*ROW('Sanitation Data'!E57)),NA())</f>
        <v>#N/A</v>
      </c>
      <c r="AD63" s="102" t="e">
        <f ca="true">+IF(AND(ISNUMBER(OFFSET('Sanitation Data'!$E$11,0,10*ROW('Sanitation Data'!E57))),'Data Summary'!CS63="Yes"),OFFSET('Sanitation Data'!$E$11,0,10*ROW('Sanitation Data'!E57)),NA())</f>
        <v>#N/A</v>
      </c>
      <c r="AE63" s="102" t="e">
        <f ca="true">+IF(AND(ISNUMBER(OFFSET('Sanitation Data'!$E$12,0,10*ROW('Sanitation Data'!E57))),'Data Summary'!CT63="Yes"),OFFSET('Sanitation Data'!$E$12,0,10*ROW('Sanitation Data'!E57)),NA())</f>
        <v>#N/A</v>
      </c>
      <c r="AF63" s="102" t="e">
        <f ca="true">+IF(AND(ISNUMBER(OFFSET('Sanitation Data'!$F$4,0,10*ROW('Sanitation Data'!F57))),'Data Summary'!CU63="Yes"),100-OFFSET('Sanitation Data'!$F$4,0,10*ROW('Sanitation Data'!F57)),NA())</f>
        <v>#N/A</v>
      </c>
      <c r="AG63" s="102" t="e">
        <f ca="true">+IF(AND(ISNUMBER(OFFSET('Sanitation Data'!$F$6,0,10*ROW('Sanitation Data'!F57))),'Data Summary'!CV63="Yes"),OFFSET('Sanitation Data'!$F$6,0,10*ROW('Sanitation Data'!F57)),NA())</f>
        <v>#N/A</v>
      </c>
      <c r="AH63" s="102" t="e">
        <f ca="true">+IF(AND(ISNUMBER(OFFSET('Sanitation Data'!$F$10,0,10*ROW('Sanitation Data'!F57))),'Data Summary'!CW63="Yes"),OFFSET('Sanitation Data'!$F$10,0,10*ROW('Sanitation Data'!F57)),NA())</f>
        <v>#N/A</v>
      </c>
      <c r="AI63" s="102" t="e">
        <f ca="true">+IF(AND(ISNUMBER(OFFSET('Sanitation Data'!$F$11,0,10*ROW('Sanitation Data'!F57))),'Data Summary'!CX63="Yes"),OFFSET('Sanitation Data'!$F$11,0,10*ROW('Sanitation Data'!F57)),NA())</f>
        <v>#N/A</v>
      </c>
      <c r="AJ63" s="102" t="e">
        <f ca="true">+IF(AND(ISNUMBER(OFFSET('Sanitation Data'!$F$12,0,10*ROW('Sanitation Data'!F57))),'Data Summary'!CY63="Yes"),OFFSET('Sanitation Data'!$F$12,0,10*ROW('Sanitation Data'!F57)),NA())</f>
        <v>#N/A</v>
      </c>
      <c r="AK63" s="102" t="e">
        <f ca="true">+IF(AND(ISNUMBER(OFFSET('Sanitation Data'!$G$4,0,10*ROW('Sanitation Data'!G57))),'Data Summary'!CZ63="Yes"),100-OFFSET('Sanitation Data'!$G$4,0,10*ROW('Sanitation Data'!G57)),NA())</f>
        <v>#N/A</v>
      </c>
      <c r="AL63" s="102" t="e">
        <f ca="true">+IF(AND(ISNUMBER(OFFSET('Sanitation Data'!$G$6,0,10*ROW('Sanitation Data'!G57))),'Data Summary'!DA63="Yes"),OFFSET('Sanitation Data'!$G$6,0,10*ROW('Sanitation Data'!G57)),NA())</f>
        <v>#N/A</v>
      </c>
      <c r="AM63" s="102" t="e">
        <f ca="true">+IF(AND(ISNUMBER(OFFSET('Sanitation Data'!$G$10,0,10*ROW('Sanitation Data'!G57))),'Data Summary'!DB63="Yes"),OFFSET('Sanitation Data'!$G$10,0,10*ROW('Sanitation Data'!G57)),NA())</f>
        <v>#N/A</v>
      </c>
      <c r="AN63" s="102" t="e">
        <f ca="true">+IF(AND(ISNUMBER(OFFSET('Sanitation Data'!$G$11,0,10*ROW('Sanitation Data'!G57))),'Data Summary'!DC63="Yes"),OFFSET('Sanitation Data'!$G$11,0,10*ROW('Sanitation Data'!G57)),NA())</f>
        <v>#N/A</v>
      </c>
      <c r="AO63" s="102" t="e">
        <f ca="true">+IF(AND(ISNUMBER(OFFSET('Sanitation Data'!$G$12,0,10*ROW('Sanitation Data'!G57))),'Data Summary'!DD63="Yes"),OFFSET('Sanitation Data'!$G$12,0,10*ROW('Sanitation Data'!G57)),NA())</f>
        <v>#N/A</v>
      </c>
      <c r="AP63" s="102" t="e">
        <f ca="true">+IF(AND(ISNUMBER(OFFSET('Sanitation Data'!$H$4,0,10*ROW('Sanitation Data'!H57))),'Data Summary'!DE63="Yes"),100-OFFSET('Sanitation Data'!$H$4,0,10*ROW('Sanitation Data'!H57)),NA())</f>
        <v>#N/A</v>
      </c>
      <c r="AQ63" s="102" t="e">
        <f ca="true">+IF(AND(ISNUMBER(OFFSET('Sanitation Data'!$H$6,0,10*ROW('Sanitation Data'!H57))),'Data Summary'!DF63="Yes"),OFFSET('Sanitation Data'!$H$6,0,10*ROW('Sanitation Data'!H57)),NA())</f>
        <v>#N/A</v>
      </c>
      <c r="AR63" s="102" t="e">
        <f ca="true">+IF(AND(ISNUMBER(OFFSET('Sanitation Data'!$H$10,0,10*ROW('Sanitation Data'!H57))),'Data Summary'!DG63="Yes"),OFFSET('Sanitation Data'!$H$10,0,10*ROW('Sanitation Data'!H57)),NA())</f>
        <v>#N/A</v>
      </c>
      <c r="AS63" s="102" t="e">
        <f ca="true">+IF(AND(ISNUMBER(OFFSET('Sanitation Data'!$H$11,0,10*ROW('Sanitation Data'!H57))),'Data Summary'!DH63="Yes"),OFFSET('Sanitation Data'!$H$11,0,10*ROW('Sanitation Data'!H57)),NA())</f>
        <v>#N/A</v>
      </c>
      <c r="AT63" s="102" t="e">
        <f ca="true">+IF(AND(ISNUMBER(OFFSET('Sanitation Data'!$H$12,0,10*ROW('Sanitation Data'!H57))),'Data Summary'!DI63="Yes"),OFFSET('Sanitation Data'!$H$12,0,10*ROW('Sanitation Data'!H57)),NA())</f>
        <v>#N/A</v>
      </c>
      <c r="AU63" s="102" t="e">
        <f ca="true">+IF(AND(ISNUMBER(OFFSET('Sanitation Data'!$I$4,0,10*ROW('Sanitation Data'!I57))),'Data Summary'!DJ63="Yes"),100-OFFSET('Sanitation Data'!$I$4,0,10*ROW('Sanitation Data'!I57)),NA())</f>
        <v>#N/A</v>
      </c>
      <c r="AV63" s="102" t="e">
        <f ca="true">+IF(AND(ISNUMBER(OFFSET('Sanitation Data'!$I$6,0,10*ROW('Sanitation Data'!I57))),'Data Summary'!DK63="Yes"),OFFSET('Sanitation Data'!$I$6,0,10*ROW('Sanitation Data'!I57)),NA())</f>
        <v>#N/A</v>
      </c>
      <c r="AW63" s="102" t="e">
        <f ca="true">+IF(AND(ISNUMBER(OFFSET('Sanitation Data'!$I$10,0,10*ROW('Sanitation Data'!I57))),'Data Summary'!DL63="Yes"),OFFSET('Sanitation Data'!$I$10,0,10*ROW('Sanitation Data'!I57)),NA())</f>
        <v>#N/A</v>
      </c>
      <c r="AX63" s="102" t="e">
        <f ca="true">+IF(AND(ISNUMBER(OFFSET('Sanitation Data'!$I$11,0,10*ROW('Sanitation Data'!I57))),'Data Summary'!DM63="Yes"),OFFSET('Sanitation Data'!$I$11,0,10*ROW('Sanitation Data'!I57)),NA())</f>
        <v>#N/A</v>
      </c>
      <c r="AY63" s="102" t="e">
        <f ca="true">+IF(AND(ISNUMBER(OFFSET('Sanitation Data'!$I$12,0,10*ROW('Sanitation Data'!I57))),'Data Summary'!DN63="Yes"),OFFSET('Sanitation Data'!$I$12,0,10*ROW('Sanitation Data'!I57)),NA())</f>
        <v>#N/A</v>
      </c>
      <c r="AZ63" s="103" t="e">
        <f ca="true">+IF(AND(ISNUMBER(OFFSET('Hygiene Data'!$D$5,0,10*ROW('Hygiene Data'!D57))),'Data Summary'!DO63="Yes"),OFFSET('Hygiene Data'!$D$5,0,10*ROW('Hygiene Data'!D57)),NA())</f>
        <v>#N/A</v>
      </c>
      <c r="BA63" s="103" t="e">
        <f ca="true">+IF(AND(ISNUMBER(OFFSET('Hygiene Data'!$D$7,0,10*ROW('Hygiene Data'!D57))),'Data Summary'!DP63="Yes"),OFFSET('Hygiene Data'!$D$7,0,10*ROW('Hygiene Data'!D57)),NA())</f>
        <v>#N/A</v>
      </c>
      <c r="BB63" s="103" t="e">
        <f ca="true">+IF(AND(ISNUMBER(OFFSET('Hygiene Data'!$D$9,0,10*ROW('Hygiene Data'!D57))),'Data Summary'!DQ63="Yes"),OFFSET('Hygiene Data'!$D$9,0,10*ROW('Hygiene Data'!D57)),NA())</f>
        <v>#N/A</v>
      </c>
      <c r="BC63" s="103" t="e">
        <f ca="true">+IF(AND(ISNUMBER(OFFSET('Hygiene Data'!$E$5,0,10*ROW('Hygiene Data'!E57))),'Data Summary'!DR63="Yes"),OFFSET('Hygiene Data'!$E$5,0,10*ROW('Hygiene Data'!E57)),NA())</f>
        <v>#N/A</v>
      </c>
      <c r="BD63" s="103" t="e">
        <f ca="true">+IF(AND(ISNUMBER(OFFSET('Hygiene Data'!$E$7,0,10*ROW('Hygiene Data'!E57))),'Data Summary'!DS63="Yes"),OFFSET('Hygiene Data'!$E$7,0,10*ROW('Hygiene Data'!E57)),NA())</f>
        <v>#N/A</v>
      </c>
      <c r="BE63" s="103" t="e">
        <f ca="true">+IF(AND(ISNUMBER(OFFSET('Hygiene Data'!$E$9,0,10*ROW('Hygiene Data'!E57))),'Data Summary'!DT63="Yes"),OFFSET('Hygiene Data'!$E$9,0,10*ROW('Hygiene Data'!E57)),NA())</f>
        <v>#N/A</v>
      </c>
      <c r="BF63" s="103" t="e">
        <f ca="true">+IF(AND(ISNUMBER(OFFSET('Hygiene Data'!$F$5,0,10*ROW('Hygiene Data'!F57))),'Data Summary'!DU63="Yes"),OFFSET('Hygiene Data'!$F$5,0,10*ROW('Hygiene Data'!F57)),NA())</f>
        <v>#N/A</v>
      </c>
      <c r="BG63" s="103" t="e">
        <f ca="true">+IF(AND(ISNUMBER(OFFSET('Hygiene Data'!$F$7,0,10*ROW('Hygiene Data'!F57))),'Data Summary'!DV63="Yes"),OFFSET('Hygiene Data'!$F$7,0,10*ROW('Hygiene Data'!F57)),NA())</f>
        <v>#N/A</v>
      </c>
      <c r="BH63" s="103" t="e">
        <f ca="true">+IF(AND(ISNUMBER(OFFSET('Hygiene Data'!$F$9,0,10*ROW('Hygiene Data'!F57))),'Data Summary'!DW63="Yes"),OFFSET('Hygiene Data'!$F$9,0,10*ROW('Hygiene Data'!F57)),NA())</f>
        <v>#N/A</v>
      </c>
      <c r="BI63" s="103" t="e">
        <f ca="true">+IF(AND(ISNUMBER(OFFSET('Hygiene Data'!$G$5,0,10*ROW('Hygiene Data'!G57))),'Data Summary'!DX63="Yes"),OFFSET('Hygiene Data'!$G$5,0,10*ROW('Hygiene Data'!G57)),NA())</f>
        <v>#N/A</v>
      </c>
      <c r="BJ63" s="103" t="e">
        <f ca="true">+IF(AND(ISNUMBER(OFFSET('Hygiene Data'!$G$7,0,10*ROW('Hygiene Data'!G57))),'Data Summary'!DY63="Yes"),OFFSET('Hygiene Data'!$G$7,0,10*ROW('Hygiene Data'!G57)),NA())</f>
        <v>#N/A</v>
      </c>
      <c r="BK63" s="103" t="e">
        <f ca="true">+IF(AND(ISNUMBER(OFFSET('Hygiene Data'!$G$9,0,10*ROW('Hygiene Data'!G57))),'Data Summary'!DZ63="Yes"),OFFSET('Hygiene Data'!$G$9,0,10*ROW('Hygiene Data'!G57)),NA())</f>
        <v>#N/A</v>
      </c>
      <c r="BL63" s="103" t="e">
        <f ca="true">+IF(AND(ISNUMBER(OFFSET('Hygiene Data'!$H$5,0,10*ROW('Hygiene Data'!H57))),'Data Summary'!EA63="Yes"),OFFSET('Hygiene Data'!$H$5,0,10*ROW('Hygiene Data'!H57)),NA())</f>
        <v>#N/A</v>
      </c>
      <c r="BM63" s="103" t="e">
        <f ca="true">+IF(AND(ISNUMBER(OFFSET('Hygiene Data'!$H$7,0,10*ROW('Hygiene Data'!H57))),'Data Summary'!EB63="Yes"),OFFSET('Hygiene Data'!$H$7,0,10*ROW('Hygiene Data'!H57)),NA())</f>
        <v>#N/A</v>
      </c>
      <c r="BN63" s="103" t="e">
        <f ca="true">+IF(AND(ISNUMBER(OFFSET('Hygiene Data'!$H$9,0,10*ROW('Hygiene Data'!H57))),'Data Summary'!EC63="Yes"),OFFSET('Hygiene Data'!$H$9,0,10*ROW('Hygiene Data'!H57)),NA())</f>
        <v>#N/A</v>
      </c>
      <c r="BO63" s="103" t="e">
        <f ca="true">+IF(AND(ISNUMBER(OFFSET('Hygiene Data'!$I$5,0,10*ROW('Hygiene Data'!I57))),'Data Summary'!ED63="Yes"),OFFSET('Hygiene Data'!$I$5,0,10*ROW('Hygiene Data'!I57)),NA())</f>
        <v>#N/A</v>
      </c>
      <c r="BP63" s="103" t="e">
        <f ca="true">+IF(AND(ISNUMBER(OFFSET('Hygiene Data'!$I$7,0,10*ROW('Hygiene Data'!I57))),'Data Summary'!EE63="Yes"),OFFSET('Hygiene Data'!$I$7,0,10*ROW('Hygiene Data'!I57)),NA())</f>
        <v>#N/A</v>
      </c>
      <c r="BQ63" s="103" t="e">
        <f ca="true">+IF(AND(ISNUMBER(OFFSET('Hygiene Data'!$I$9,0,10*ROW('Hygiene Data'!I57))),'Data Summary'!EF63="Yes"),OFFSET('Hygiene Data'!$I$9,0,10*ROW('Hygiene Data'!I57)),NA())</f>
        <v>#N/A</v>
      </c>
    </row>
    <row xmlns:x14ac="http://schemas.microsoft.com/office/spreadsheetml/2009/9/ac" r="64" x14ac:dyDescent="0.2">
      <c r="A64" s="355" t="e">
        <f ca="true">+RIGHT('Data Summary'!A64,LEN('Data Summary'!A64)-9)</f>
        <v>#VALUE!</v>
      </c>
      <c r="B64" s="38" t="str">
        <f ca="true">+IF(ISTEXT('Data Summary'!B64),'Data Summary'!B64,"")</f>
        <v/>
      </c>
      <c r="C64" s="354" t="e">
        <f ca="true">+VALUE('Data Summary'!C64)</f>
        <v>#VALUE!</v>
      </c>
      <c r="D64" s="101" t="e">
        <f ca="true">+IF(AND(ISNUMBER(OFFSET('Water Data'!$D$4,0,10*ROW('Water Data'!D58))),'Data Summary'!BS64="Yes"),100-OFFSET('Water Data'!$D$4,0,10*ROW('Water Data'!D58)),NA())</f>
        <v>#N/A</v>
      </c>
      <c r="E64" s="101" t="e">
        <f ca="true">+IF(AND(ISNUMBER(OFFSET('Water Data'!$D$6,0,10*ROW('Water Data'!D58))),'Data Summary'!BT64="Yes"),OFFSET('Water Data'!$D$6,0,10*ROW('Water Data'!D58)),NA())</f>
        <v>#N/A</v>
      </c>
      <c r="F64" s="101" t="e">
        <f ca="true">+IF(AND(ISNUMBER(OFFSET('Water Data'!$D$9,0,10*ROW('Water Data'!D58))),'Data Summary'!BU64="Yes"),OFFSET('Water Data'!$D$9,0,10*ROW('Water Data'!D58)),NA())</f>
        <v>#N/A</v>
      </c>
      <c r="G64" s="101" t="e">
        <f ca="true">+IF(AND(ISNUMBER(OFFSET('Water Data'!$E$4,0,10*ROW('Water Data'!E58))),'Data Summary'!BV64="Yes"),100-OFFSET('Water Data'!$E$4,0,10*ROW('Water Data'!E58)),NA())</f>
        <v>#N/A</v>
      </c>
      <c r="H64" s="101" t="e">
        <f ca="true">+IF(AND(ISNUMBER(OFFSET('Water Data'!$E$6,0,10*ROW('Water Data'!E58))),'Data Summary'!BW64="Yes"),OFFSET('Water Data'!$E$6,0,10*ROW('Water Data'!E58)),NA())</f>
        <v>#N/A</v>
      </c>
      <c r="I64" s="101" t="e">
        <f ca="true">+IF(AND(ISNUMBER(OFFSET('Water Data'!$E$9,0,10*ROW('Water Data'!E58))),'Data Summary'!BX64="Yes"),OFFSET('Water Data'!$E$9,0,10*ROW('Water Data'!E58)),NA())</f>
        <v>#N/A</v>
      </c>
      <c r="J64" s="101" t="e">
        <f ca="true">+IF(AND(ISNUMBER(OFFSET('Water Data'!$F$4,0,10*ROW('Water Data'!F58))),'Data Summary'!BY64="Yes"),100-OFFSET('Water Data'!$F$4,0,10*ROW('Water Data'!F58)),NA())</f>
        <v>#N/A</v>
      </c>
      <c r="K64" s="101" t="e">
        <f ca="true">+IF(AND(ISNUMBER(OFFSET('Water Data'!$F$6,0,10*ROW('Water Data'!F58))),'Data Summary'!BZ64="Yes"),OFFSET('Water Data'!$F$6,0,10*ROW('Water Data'!F58)),NA())</f>
        <v>#N/A</v>
      </c>
      <c r="L64" s="101" t="e">
        <f ca="true">+IF(AND(ISNUMBER(OFFSET('Water Data'!$F$9,0,10*ROW('Water Data'!F58))),'Data Summary'!CA64="Yes"),OFFSET('Water Data'!$F$9,0,10*ROW('Water Data'!F58)),NA())</f>
        <v>#N/A</v>
      </c>
      <c r="M64" s="101" t="e">
        <f ca="true">+IF(AND(ISNUMBER(OFFSET('Water Data'!$G$4,0,10*ROW('Water Data'!G58))),'Data Summary'!CB64="Yes"),100-OFFSET('Water Data'!$G$4,0,10*ROW('Water Data'!G58)),NA())</f>
        <v>#N/A</v>
      </c>
      <c r="N64" s="101" t="e">
        <f ca="true">+IF(AND(ISNUMBER(OFFSET('Water Data'!$G$6,0,10*ROW('Water Data'!G58))),'Data Summary'!CC64="Yes"),OFFSET('Water Data'!$G$6,0,10*ROW('Water Data'!G58)),NA())</f>
        <v>#N/A</v>
      </c>
      <c r="O64" s="101" t="e">
        <f ca="true">+IF(AND(ISNUMBER(OFFSET('Water Data'!$G$9,0,10*ROW('Water Data'!G58))),'Data Summary'!CD64="Yes"),OFFSET('Water Data'!$G$9,0,10*ROW('Water Data'!G58)),NA())</f>
        <v>#N/A</v>
      </c>
      <c r="P64" s="101" t="e">
        <f ca="true">+IF(AND(ISNUMBER(OFFSET('Water Data'!$H$4,0,10*ROW('Water Data'!H58))),'Data Summary'!CE64="Yes"),100-OFFSET('Water Data'!$H$4,0,10*ROW('Water Data'!H58)),NA())</f>
        <v>#N/A</v>
      </c>
      <c r="Q64" s="101" t="e">
        <f ca="true">+IF(AND(ISNUMBER(OFFSET('Water Data'!$H$6,0,10*ROW('Water Data'!H58))),'Data Summary'!CF64="Yes"),OFFSET('Water Data'!$H$6,0,10*ROW('Water Data'!H58)),NA())</f>
        <v>#N/A</v>
      </c>
      <c r="R64" s="101" t="e">
        <f ca="true">+IF(AND(ISNUMBER(OFFSET('Water Data'!$H$9,0,10*ROW('Water Data'!H58))),'Data Summary'!CG64="Yes"),OFFSET('Water Data'!$H$9,0,10*ROW('Water Data'!H58)),NA())</f>
        <v>#N/A</v>
      </c>
      <c r="S64" s="101" t="e">
        <f ca="true">+IF(AND(ISNUMBER(OFFSET('Water Data'!$I$4,0,10*ROW('Water Data'!I58))),'Data Summary'!CH64="Yes"),100-OFFSET('Water Data'!$I$4,0,10*ROW('Water Data'!I58)),NA())</f>
        <v>#N/A</v>
      </c>
      <c r="T64" s="101" t="e">
        <f ca="true">+IF(AND(ISNUMBER(OFFSET('Water Data'!$I$6,0,10*ROW('Water Data'!I58))),'Data Summary'!CI64="Yes"),OFFSET('Water Data'!$I$6,0,10*ROW('Water Data'!I58)),NA())</f>
        <v>#N/A</v>
      </c>
      <c r="U64" s="101" t="e">
        <f ca="true">+IF(AND(ISNUMBER(OFFSET('Water Data'!$I$9,0,10*ROW('Water Data'!I58))),'Data Summary'!CJ64="Yes"),OFFSET('Water Data'!$I$9,0,10*ROW('Water Data'!I58)),NA())</f>
        <v>#N/A</v>
      </c>
      <c r="V64" s="102" t="e">
        <f ca="true">+IF(AND(ISNUMBER(OFFSET('Sanitation Data'!$D$4,0,10*ROW('Sanitation Data'!D58))),'Data Summary'!CK64="Yes"),100-OFFSET('Sanitation Data'!$D$4,0,10*ROW('Sanitation Data'!D58)),NA())</f>
        <v>#N/A</v>
      </c>
      <c r="W64" s="102" t="e">
        <f ca="true">+IF(AND(ISNUMBER(OFFSET('Sanitation Data'!$D$6,0,10*ROW('Sanitation Data'!D58))),'Data Summary'!CL64="Yes"),OFFSET('Sanitation Data'!$D$6,0,10*ROW('Sanitation Data'!D58)),NA())</f>
        <v>#N/A</v>
      </c>
      <c r="X64" s="102" t="e">
        <f ca="true">+IF(AND(ISNUMBER(OFFSET('Sanitation Data'!$D$10,0,10*ROW('Sanitation Data'!D58))),'Data Summary'!CM64="Yes"),OFFSET('Sanitation Data'!$D$10,0,10*ROW('Sanitation Data'!D58)),NA())</f>
        <v>#N/A</v>
      </c>
      <c r="Y64" s="102" t="e">
        <f ca="true">+IF(AND(ISNUMBER(OFFSET('Sanitation Data'!$D$11,0,10*ROW('Sanitation Data'!D58))),'Data Summary'!CN64="Yes"),OFFSET('Sanitation Data'!$D$11,0,10*ROW('Sanitation Data'!D58)),NA())</f>
        <v>#N/A</v>
      </c>
      <c r="Z64" s="102" t="e">
        <f ca="true">+IF(AND(ISNUMBER(OFFSET('Sanitation Data'!$D$12,0,10*ROW('Sanitation Data'!D58))),'Data Summary'!CO64="Yes"),OFFSET('Sanitation Data'!$D$12,0,10*ROW('Sanitation Data'!D58)),NA())</f>
        <v>#N/A</v>
      </c>
      <c r="AA64" s="102" t="e">
        <f ca="true">+IF(AND(ISNUMBER(OFFSET('Sanitation Data'!$E$4,0,10*ROW('Sanitation Data'!E58))),'Data Summary'!CP64="Yes"),100-OFFSET('Sanitation Data'!$E$4,0,10*ROW('Sanitation Data'!E58)),NA())</f>
        <v>#N/A</v>
      </c>
      <c r="AB64" s="102" t="e">
        <f ca="true">+IF(AND(ISNUMBER(OFFSET('Sanitation Data'!$E$6,0,10*ROW('Sanitation Data'!E58))),'Data Summary'!CQ64="Yes"),OFFSET('Sanitation Data'!$E$6,0,10*ROW('Sanitation Data'!E58)),NA())</f>
        <v>#N/A</v>
      </c>
      <c r="AC64" s="102" t="e">
        <f ca="true">+IF(AND(ISNUMBER(OFFSET('Sanitation Data'!$E$10,0,10*ROW('Sanitation Data'!E58))),'Data Summary'!CR64="Yes"),OFFSET('Sanitation Data'!$E$10,0,10*ROW('Sanitation Data'!E58)),NA())</f>
        <v>#N/A</v>
      </c>
      <c r="AD64" s="102" t="e">
        <f ca="true">+IF(AND(ISNUMBER(OFFSET('Sanitation Data'!$E$11,0,10*ROW('Sanitation Data'!E58))),'Data Summary'!CS64="Yes"),OFFSET('Sanitation Data'!$E$11,0,10*ROW('Sanitation Data'!E58)),NA())</f>
        <v>#N/A</v>
      </c>
      <c r="AE64" s="102" t="e">
        <f ca="true">+IF(AND(ISNUMBER(OFFSET('Sanitation Data'!$E$12,0,10*ROW('Sanitation Data'!E58))),'Data Summary'!CT64="Yes"),OFFSET('Sanitation Data'!$E$12,0,10*ROW('Sanitation Data'!E58)),NA())</f>
        <v>#N/A</v>
      </c>
      <c r="AF64" s="102" t="e">
        <f ca="true">+IF(AND(ISNUMBER(OFFSET('Sanitation Data'!$F$4,0,10*ROW('Sanitation Data'!F58))),'Data Summary'!CU64="Yes"),100-OFFSET('Sanitation Data'!$F$4,0,10*ROW('Sanitation Data'!F58)),NA())</f>
        <v>#N/A</v>
      </c>
      <c r="AG64" s="102" t="e">
        <f ca="true">+IF(AND(ISNUMBER(OFFSET('Sanitation Data'!$F$6,0,10*ROW('Sanitation Data'!F58))),'Data Summary'!CV64="Yes"),OFFSET('Sanitation Data'!$F$6,0,10*ROW('Sanitation Data'!F58)),NA())</f>
        <v>#N/A</v>
      </c>
      <c r="AH64" s="102" t="e">
        <f ca="true">+IF(AND(ISNUMBER(OFFSET('Sanitation Data'!$F$10,0,10*ROW('Sanitation Data'!F58))),'Data Summary'!CW64="Yes"),OFFSET('Sanitation Data'!$F$10,0,10*ROW('Sanitation Data'!F58)),NA())</f>
        <v>#N/A</v>
      </c>
      <c r="AI64" s="102" t="e">
        <f ca="true">+IF(AND(ISNUMBER(OFFSET('Sanitation Data'!$F$11,0,10*ROW('Sanitation Data'!F58))),'Data Summary'!CX64="Yes"),OFFSET('Sanitation Data'!$F$11,0,10*ROW('Sanitation Data'!F58)),NA())</f>
        <v>#N/A</v>
      </c>
      <c r="AJ64" s="102" t="e">
        <f ca="true">+IF(AND(ISNUMBER(OFFSET('Sanitation Data'!$F$12,0,10*ROW('Sanitation Data'!F58))),'Data Summary'!CY64="Yes"),OFFSET('Sanitation Data'!$F$12,0,10*ROW('Sanitation Data'!F58)),NA())</f>
        <v>#N/A</v>
      </c>
      <c r="AK64" s="102" t="e">
        <f ca="true">+IF(AND(ISNUMBER(OFFSET('Sanitation Data'!$G$4,0,10*ROW('Sanitation Data'!G58))),'Data Summary'!CZ64="Yes"),100-OFFSET('Sanitation Data'!$G$4,0,10*ROW('Sanitation Data'!G58)),NA())</f>
        <v>#N/A</v>
      </c>
      <c r="AL64" s="102" t="e">
        <f ca="true">+IF(AND(ISNUMBER(OFFSET('Sanitation Data'!$G$6,0,10*ROW('Sanitation Data'!G58))),'Data Summary'!DA64="Yes"),OFFSET('Sanitation Data'!$G$6,0,10*ROW('Sanitation Data'!G58)),NA())</f>
        <v>#N/A</v>
      </c>
      <c r="AM64" s="102" t="e">
        <f ca="true">+IF(AND(ISNUMBER(OFFSET('Sanitation Data'!$G$10,0,10*ROW('Sanitation Data'!G58))),'Data Summary'!DB64="Yes"),OFFSET('Sanitation Data'!$G$10,0,10*ROW('Sanitation Data'!G58)),NA())</f>
        <v>#N/A</v>
      </c>
      <c r="AN64" s="102" t="e">
        <f ca="true">+IF(AND(ISNUMBER(OFFSET('Sanitation Data'!$G$11,0,10*ROW('Sanitation Data'!G58))),'Data Summary'!DC64="Yes"),OFFSET('Sanitation Data'!$G$11,0,10*ROW('Sanitation Data'!G58)),NA())</f>
        <v>#N/A</v>
      </c>
      <c r="AO64" s="102" t="e">
        <f ca="true">+IF(AND(ISNUMBER(OFFSET('Sanitation Data'!$G$12,0,10*ROW('Sanitation Data'!G58))),'Data Summary'!DD64="Yes"),OFFSET('Sanitation Data'!$G$12,0,10*ROW('Sanitation Data'!G58)),NA())</f>
        <v>#N/A</v>
      </c>
      <c r="AP64" s="102" t="e">
        <f ca="true">+IF(AND(ISNUMBER(OFFSET('Sanitation Data'!$H$4,0,10*ROW('Sanitation Data'!H58))),'Data Summary'!DE64="Yes"),100-OFFSET('Sanitation Data'!$H$4,0,10*ROW('Sanitation Data'!H58)),NA())</f>
        <v>#N/A</v>
      </c>
      <c r="AQ64" s="102" t="e">
        <f ca="true">+IF(AND(ISNUMBER(OFFSET('Sanitation Data'!$H$6,0,10*ROW('Sanitation Data'!H58))),'Data Summary'!DF64="Yes"),OFFSET('Sanitation Data'!$H$6,0,10*ROW('Sanitation Data'!H58)),NA())</f>
        <v>#N/A</v>
      </c>
      <c r="AR64" s="102" t="e">
        <f ca="true">+IF(AND(ISNUMBER(OFFSET('Sanitation Data'!$H$10,0,10*ROW('Sanitation Data'!H58))),'Data Summary'!DG64="Yes"),OFFSET('Sanitation Data'!$H$10,0,10*ROW('Sanitation Data'!H58)),NA())</f>
        <v>#N/A</v>
      </c>
      <c r="AS64" s="102" t="e">
        <f ca="true">+IF(AND(ISNUMBER(OFFSET('Sanitation Data'!$H$11,0,10*ROW('Sanitation Data'!H58))),'Data Summary'!DH64="Yes"),OFFSET('Sanitation Data'!$H$11,0,10*ROW('Sanitation Data'!H58)),NA())</f>
        <v>#N/A</v>
      </c>
      <c r="AT64" s="102" t="e">
        <f ca="true">+IF(AND(ISNUMBER(OFFSET('Sanitation Data'!$H$12,0,10*ROW('Sanitation Data'!H58))),'Data Summary'!DI64="Yes"),OFFSET('Sanitation Data'!$H$12,0,10*ROW('Sanitation Data'!H58)),NA())</f>
        <v>#N/A</v>
      </c>
      <c r="AU64" s="102" t="e">
        <f ca="true">+IF(AND(ISNUMBER(OFFSET('Sanitation Data'!$I$4,0,10*ROW('Sanitation Data'!I58))),'Data Summary'!DJ64="Yes"),100-OFFSET('Sanitation Data'!$I$4,0,10*ROW('Sanitation Data'!I58)),NA())</f>
        <v>#N/A</v>
      </c>
      <c r="AV64" s="102" t="e">
        <f ca="true">+IF(AND(ISNUMBER(OFFSET('Sanitation Data'!$I$6,0,10*ROW('Sanitation Data'!I58))),'Data Summary'!DK64="Yes"),OFFSET('Sanitation Data'!$I$6,0,10*ROW('Sanitation Data'!I58)),NA())</f>
        <v>#N/A</v>
      </c>
      <c r="AW64" s="102" t="e">
        <f ca="true">+IF(AND(ISNUMBER(OFFSET('Sanitation Data'!$I$10,0,10*ROW('Sanitation Data'!I58))),'Data Summary'!DL64="Yes"),OFFSET('Sanitation Data'!$I$10,0,10*ROW('Sanitation Data'!I58)),NA())</f>
        <v>#N/A</v>
      </c>
      <c r="AX64" s="102" t="e">
        <f ca="true">+IF(AND(ISNUMBER(OFFSET('Sanitation Data'!$I$11,0,10*ROW('Sanitation Data'!I58))),'Data Summary'!DM64="Yes"),OFFSET('Sanitation Data'!$I$11,0,10*ROW('Sanitation Data'!I58)),NA())</f>
        <v>#N/A</v>
      </c>
      <c r="AY64" s="102" t="e">
        <f ca="true">+IF(AND(ISNUMBER(OFFSET('Sanitation Data'!$I$12,0,10*ROW('Sanitation Data'!I58))),'Data Summary'!DN64="Yes"),OFFSET('Sanitation Data'!$I$12,0,10*ROW('Sanitation Data'!I58)),NA())</f>
        <v>#N/A</v>
      </c>
      <c r="AZ64" s="103" t="e">
        <f ca="true">+IF(AND(ISNUMBER(OFFSET('Hygiene Data'!$D$5,0,10*ROW('Hygiene Data'!D58))),'Data Summary'!DO64="Yes"),OFFSET('Hygiene Data'!$D$5,0,10*ROW('Hygiene Data'!D58)),NA())</f>
        <v>#N/A</v>
      </c>
      <c r="BA64" s="103" t="e">
        <f ca="true">+IF(AND(ISNUMBER(OFFSET('Hygiene Data'!$D$7,0,10*ROW('Hygiene Data'!D58))),'Data Summary'!DP64="Yes"),OFFSET('Hygiene Data'!$D$7,0,10*ROW('Hygiene Data'!D58)),NA())</f>
        <v>#N/A</v>
      </c>
      <c r="BB64" s="103" t="e">
        <f ca="true">+IF(AND(ISNUMBER(OFFSET('Hygiene Data'!$D$9,0,10*ROW('Hygiene Data'!D58))),'Data Summary'!DQ64="Yes"),OFFSET('Hygiene Data'!$D$9,0,10*ROW('Hygiene Data'!D58)),NA())</f>
        <v>#N/A</v>
      </c>
      <c r="BC64" s="103" t="e">
        <f ca="true">+IF(AND(ISNUMBER(OFFSET('Hygiene Data'!$E$5,0,10*ROW('Hygiene Data'!E58))),'Data Summary'!DR64="Yes"),OFFSET('Hygiene Data'!$E$5,0,10*ROW('Hygiene Data'!E58)),NA())</f>
        <v>#N/A</v>
      </c>
      <c r="BD64" s="103" t="e">
        <f ca="true">+IF(AND(ISNUMBER(OFFSET('Hygiene Data'!$E$7,0,10*ROW('Hygiene Data'!E58))),'Data Summary'!DS64="Yes"),OFFSET('Hygiene Data'!$E$7,0,10*ROW('Hygiene Data'!E58)),NA())</f>
        <v>#N/A</v>
      </c>
      <c r="BE64" s="103" t="e">
        <f ca="true">+IF(AND(ISNUMBER(OFFSET('Hygiene Data'!$E$9,0,10*ROW('Hygiene Data'!E58))),'Data Summary'!DT64="Yes"),OFFSET('Hygiene Data'!$E$9,0,10*ROW('Hygiene Data'!E58)),NA())</f>
        <v>#N/A</v>
      </c>
      <c r="BF64" s="103" t="e">
        <f ca="true">+IF(AND(ISNUMBER(OFFSET('Hygiene Data'!$F$5,0,10*ROW('Hygiene Data'!F58))),'Data Summary'!DU64="Yes"),OFFSET('Hygiene Data'!$F$5,0,10*ROW('Hygiene Data'!F58)),NA())</f>
        <v>#N/A</v>
      </c>
      <c r="BG64" s="103" t="e">
        <f ca="true">+IF(AND(ISNUMBER(OFFSET('Hygiene Data'!$F$7,0,10*ROW('Hygiene Data'!F58))),'Data Summary'!DV64="Yes"),OFFSET('Hygiene Data'!$F$7,0,10*ROW('Hygiene Data'!F58)),NA())</f>
        <v>#N/A</v>
      </c>
      <c r="BH64" s="103" t="e">
        <f ca="true">+IF(AND(ISNUMBER(OFFSET('Hygiene Data'!$F$9,0,10*ROW('Hygiene Data'!F58))),'Data Summary'!DW64="Yes"),OFFSET('Hygiene Data'!$F$9,0,10*ROW('Hygiene Data'!F58)),NA())</f>
        <v>#N/A</v>
      </c>
      <c r="BI64" s="103" t="e">
        <f ca="true">+IF(AND(ISNUMBER(OFFSET('Hygiene Data'!$G$5,0,10*ROW('Hygiene Data'!G58))),'Data Summary'!DX64="Yes"),OFFSET('Hygiene Data'!$G$5,0,10*ROW('Hygiene Data'!G58)),NA())</f>
        <v>#N/A</v>
      </c>
      <c r="BJ64" s="103" t="e">
        <f ca="true">+IF(AND(ISNUMBER(OFFSET('Hygiene Data'!$G$7,0,10*ROW('Hygiene Data'!G58))),'Data Summary'!DY64="Yes"),OFFSET('Hygiene Data'!$G$7,0,10*ROW('Hygiene Data'!G58)),NA())</f>
        <v>#N/A</v>
      </c>
      <c r="BK64" s="103" t="e">
        <f ca="true">+IF(AND(ISNUMBER(OFFSET('Hygiene Data'!$G$9,0,10*ROW('Hygiene Data'!G58))),'Data Summary'!DZ64="Yes"),OFFSET('Hygiene Data'!$G$9,0,10*ROW('Hygiene Data'!G58)),NA())</f>
        <v>#N/A</v>
      </c>
      <c r="BL64" s="103" t="e">
        <f ca="true">+IF(AND(ISNUMBER(OFFSET('Hygiene Data'!$H$5,0,10*ROW('Hygiene Data'!H58))),'Data Summary'!EA64="Yes"),OFFSET('Hygiene Data'!$H$5,0,10*ROW('Hygiene Data'!H58)),NA())</f>
        <v>#N/A</v>
      </c>
      <c r="BM64" s="103" t="e">
        <f ca="true">+IF(AND(ISNUMBER(OFFSET('Hygiene Data'!$H$7,0,10*ROW('Hygiene Data'!H58))),'Data Summary'!EB64="Yes"),OFFSET('Hygiene Data'!$H$7,0,10*ROW('Hygiene Data'!H58)),NA())</f>
        <v>#N/A</v>
      </c>
      <c r="BN64" s="103" t="e">
        <f ca="true">+IF(AND(ISNUMBER(OFFSET('Hygiene Data'!$H$9,0,10*ROW('Hygiene Data'!H58))),'Data Summary'!EC64="Yes"),OFFSET('Hygiene Data'!$H$9,0,10*ROW('Hygiene Data'!H58)),NA())</f>
        <v>#N/A</v>
      </c>
      <c r="BO64" s="103" t="e">
        <f ca="true">+IF(AND(ISNUMBER(OFFSET('Hygiene Data'!$I$5,0,10*ROW('Hygiene Data'!I58))),'Data Summary'!ED64="Yes"),OFFSET('Hygiene Data'!$I$5,0,10*ROW('Hygiene Data'!I58)),NA())</f>
        <v>#N/A</v>
      </c>
      <c r="BP64" s="103" t="e">
        <f ca="true">+IF(AND(ISNUMBER(OFFSET('Hygiene Data'!$I$7,0,10*ROW('Hygiene Data'!I58))),'Data Summary'!EE64="Yes"),OFFSET('Hygiene Data'!$I$7,0,10*ROW('Hygiene Data'!I58)),NA())</f>
        <v>#N/A</v>
      </c>
      <c r="BQ64" s="103" t="e">
        <f ca="true">+IF(AND(ISNUMBER(OFFSET('Hygiene Data'!$I$9,0,10*ROW('Hygiene Data'!I58))),'Data Summary'!EF64="Yes"),OFFSET('Hygiene Data'!$I$9,0,10*ROW('Hygiene Data'!I58)),NA())</f>
        <v>#N/A</v>
      </c>
    </row>
    <row xmlns:x14ac="http://schemas.microsoft.com/office/spreadsheetml/2009/9/ac" r="65" x14ac:dyDescent="0.2">
      <c r="A65" s="355" t="e">
        <f ca="true">+RIGHT('Data Summary'!A65,LEN('Data Summary'!A65)-9)</f>
        <v>#VALUE!</v>
      </c>
      <c r="B65" s="38" t="str">
        <f ca="true">+IF(ISTEXT('Data Summary'!B65),'Data Summary'!B65,"")</f>
        <v/>
      </c>
      <c r="C65" s="354" t="e">
        <f ca="true">+VALUE('Data Summary'!C65)</f>
        <v>#VALUE!</v>
      </c>
      <c r="D65" s="101" t="e">
        <f ca="true">+IF(AND(ISNUMBER(OFFSET('Water Data'!$D$4,0,10*ROW('Water Data'!D59))),'Data Summary'!BS65="Yes"),100-OFFSET('Water Data'!$D$4,0,10*ROW('Water Data'!D59)),NA())</f>
        <v>#N/A</v>
      </c>
      <c r="E65" s="101" t="e">
        <f ca="true">+IF(AND(ISNUMBER(OFFSET('Water Data'!$D$6,0,10*ROW('Water Data'!D59))),'Data Summary'!BT65="Yes"),OFFSET('Water Data'!$D$6,0,10*ROW('Water Data'!D59)),NA())</f>
        <v>#N/A</v>
      </c>
      <c r="F65" s="101" t="e">
        <f ca="true">+IF(AND(ISNUMBER(OFFSET('Water Data'!$D$9,0,10*ROW('Water Data'!D59))),'Data Summary'!BU65="Yes"),OFFSET('Water Data'!$D$9,0,10*ROW('Water Data'!D59)),NA())</f>
        <v>#N/A</v>
      </c>
      <c r="G65" s="101" t="e">
        <f ca="true">+IF(AND(ISNUMBER(OFFSET('Water Data'!$E$4,0,10*ROW('Water Data'!E59))),'Data Summary'!BV65="Yes"),100-OFFSET('Water Data'!$E$4,0,10*ROW('Water Data'!E59)),NA())</f>
        <v>#N/A</v>
      </c>
      <c r="H65" s="101" t="e">
        <f ca="true">+IF(AND(ISNUMBER(OFFSET('Water Data'!$E$6,0,10*ROW('Water Data'!E59))),'Data Summary'!BW65="Yes"),OFFSET('Water Data'!$E$6,0,10*ROW('Water Data'!E59)),NA())</f>
        <v>#N/A</v>
      </c>
      <c r="I65" s="101" t="e">
        <f ca="true">+IF(AND(ISNUMBER(OFFSET('Water Data'!$E$9,0,10*ROW('Water Data'!E59))),'Data Summary'!BX65="Yes"),OFFSET('Water Data'!$E$9,0,10*ROW('Water Data'!E59)),NA())</f>
        <v>#N/A</v>
      </c>
      <c r="J65" s="101" t="e">
        <f ca="true">+IF(AND(ISNUMBER(OFFSET('Water Data'!$F$4,0,10*ROW('Water Data'!F59))),'Data Summary'!BY65="Yes"),100-OFFSET('Water Data'!$F$4,0,10*ROW('Water Data'!F59)),NA())</f>
        <v>#N/A</v>
      </c>
      <c r="K65" s="101" t="e">
        <f ca="true">+IF(AND(ISNUMBER(OFFSET('Water Data'!$F$6,0,10*ROW('Water Data'!F59))),'Data Summary'!BZ65="Yes"),OFFSET('Water Data'!$F$6,0,10*ROW('Water Data'!F59)),NA())</f>
        <v>#N/A</v>
      </c>
      <c r="L65" s="101" t="e">
        <f ca="true">+IF(AND(ISNUMBER(OFFSET('Water Data'!$F$9,0,10*ROW('Water Data'!F59))),'Data Summary'!CA65="Yes"),OFFSET('Water Data'!$F$9,0,10*ROW('Water Data'!F59)),NA())</f>
        <v>#N/A</v>
      </c>
      <c r="M65" s="101" t="e">
        <f ca="true">+IF(AND(ISNUMBER(OFFSET('Water Data'!$G$4,0,10*ROW('Water Data'!G59))),'Data Summary'!CB65="Yes"),100-OFFSET('Water Data'!$G$4,0,10*ROW('Water Data'!G59)),NA())</f>
        <v>#N/A</v>
      </c>
      <c r="N65" s="101" t="e">
        <f ca="true">+IF(AND(ISNUMBER(OFFSET('Water Data'!$G$6,0,10*ROW('Water Data'!G59))),'Data Summary'!CC65="Yes"),OFFSET('Water Data'!$G$6,0,10*ROW('Water Data'!G59)),NA())</f>
        <v>#N/A</v>
      </c>
      <c r="O65" s="101" t="e">
        <f ca="true">+IF(AND(ISNUMBER(OFFSET('Water Data'!$G$9,0,10*ROW('Water Data'!G59))),'Data Summary'!CD65="Yes"),OFFSET('Water Data'!$G$9,0,10*ROW('Water Data'!G59)),NA())</f>
        <v>#N/A</v>
      </c>
      <c r="P65" s="101" t="e">
        <f ca="true">+IF(AND(ISNUMBER(OFFSET('Water Data'!$H$4,0,10*ROW('Water Data'!H59))),'Data Summary'!CE65="Yes"),100-OFFSET('Water Data'!$H$4,0,10*ROW('Water Data'!H59)),NA())</f>
        <v>#N/A</v>
      </c>
      <c r="Q65" s="101" t="e">
        <f ca="true">+IF(AND(ISNUMBER(OFFSET('Water Data'!$H$6,0,10*ROW('Water Data'!H59))),'Data Summary'!CF65="Yes"),OFFSET('Water Data'!$H$6,0,10*ROW('Water Data'!H59)),NA())</f>
        <v>#N/A</v>
      </c>
      <c r="R65" s="101" t="e">
        <f ca="true">+IF(AND(ISNUMBER(OFFSET('Water Data'!$H$9,0,10*ROW('Water Data'!H59))),'Data Summary'!CG65="Yes"),OFFSET('Water Data'!$H$9,0,10*ROW('Water Data'!H59)),NA())</f>
        <v>#N/A</v>
      </c>
      <c r="S65" s="101" t="e">
        <f ca="true">+IF(AND(ISNUMBER(OFFSET('Water Data'!$I$4,0,10*ROW('Water Data'!I59))),'Data Summary'!CH65="Yes"),100-OFFSET('Water Data'!$I$4,0,10*ROW('Water Data'!I59)),NA())</f>
        <v>#N/A</v>
      </c>
      <c r="T65" s="101" t="e">
        <f ca="true">+IF(AND(ISNUMBER(OFFSET('Water Data'!$I$6,0,10*ROW('Water Data'!I59))),'Data Summary'!CI65="Yes"),OFFSET('Water Data'!$I$6,0,10*ROW('Water Data'!I59)),NA())</f>
        <v>#N/A</v>
      </c>
      <c r="U65" s="101" t="e">
        <f ca="true">+IF(AND(ISNUMBER(OFFSET('Water Data'!$I$9,0,10*ROW('Water Data'!I59))),'Data Summary'!CJ65="Yes"),OFFSET('Water Data'!$I$9,0,10*ROW('Water Data'!I59)),NA())</f>
        <v>#N/A</v>
      </c>
      <c r="V65" s="102" t="e">
        <f ca="true">+IF(AND(ISNUMBER(OFFSET('Sanitation Data'!$D$4,0,10*ROW('Sanitation Data'!D59))),'Data Summary'!CK65="Yes"),100-OFFSET('Sanitation Data'!$D$4,0,10*ROW('Sanitation Data'!D59)),NA())</f>
        <v>#N/A</v>
      </c>
      <c r="W65" s="102" t="e">
        <f ca="true">+IF(AND(ISNUMBER(OFFSET('Sanitation Data'!$D$6,0,10*ROW('Sanitation Data'!D59))),'Data Summary'!CL65="Yes"),OFFSET('Sanitation Data'!$D$6,0,10*ROW('Sanitation Data'!D59)),NA())</f>
        <v>#N/A</v>
      </c>
      <c r="X65" s="102" t="e">
        <f ca="true">+IF(AND(ISNUMBER(OFFSET('Sanitation Data'!$D$10,0,10*ROW('Sanitation Data'!D59))),'Data Summary'!CM65="Yes"),OFFSET('Sanitation Data'!$D$10,0,10*ROW('Sanitation Data'!D59)),NA())</f>
        <v>#N/A</v>
      </c>
      <c r="Y65" s="102" t="e">
        <f ca="true">+IF(AND(ISNUMBER(OFFSET('Sanitation Data'!$D$11,0,10*ROW('Sanitation Data'!D59))),'Data Summary'!CN65="Yes"),OFFSET('Sanitation Data'!$D$11,0,10*ROW('Sanitation Data'!D59)),NA())</f>
        <v>#N/A</v>
      </c>
      <c r="Z65" s="102" t="e">
        <f ca="true">+IF(AND(ISNUMBER(OFFSET('Sanitation Data'!$D$12,0,10*ROW('Sanitation Data'!D59))),'Data Summary'!CO65="Yes"),OFFSET('Sanitation Data'!$D$12,0,10*ROW('Sanitation Data'!D59)),NA())</f>
        <v>#N/A</v>
      </c>
      <c r="AA65" s="102" t="e">
        <f ca="true">+IF(AND(ISNUMBER(OFFSET('Sanitation Data'!$E$4,0,10*ROW('Sanitation Data'!E59))),'Data Summary'!CP65="Yes"),100-OFFSET('Sanitation Data'!$E$4,0,10*ROW('Sanitation Data'!E59)),NA())</f>
        <v>#N/A</v>
      </c>
      <c r="AB65" s="102" t="e">
        <f ca="true">+IF(AND(ISNUMBER(OFFSET('Sanitation Data'!$E$6,0,10*ROW('Sanitation Data'!E59))),'Data Summary'!CQ65="Yes"),OFFSET('Sanitation Data'!$E$6,0,10*ROW('Sanitation Data'!E59)),NA())</f>
        <v>#N/A</v>
      </c>
      <c r="AC65" s="102" t="e">
        <f ca="true">+IF(AND(ISNUMBER(OFFSET('Sanitation Data'!$E$10,0,10*ROW('Sanitation Data'!E59))),'Data Summary'!CR65="Yes"),OFFSET('Sanitation Data'!$E$10,0,10*ROW('Sanitation Data'!E59)),NA())</f>
        <v>#N/A</v>
      </c>
      <c r="AD65" s="102" t="e">
        <f ca="true">+IF(AND(ISNUMBER(OFFSET('Sanitation Data'!$E$11,0,10*ROW('Sanitation Data'!E59))),'Data Summary'!CS65="Yes"),OFFSET('Sanitation Data'!$E$11,0,10*ROW('Sanitation Data'!E59)),NA())</f>
        <v>#N/A</v>
      </c>
      <c r="AE65" s="102" t="e">
        <f ca="true">+IF(AND(ISNUMBER(OFFSET('Sanitation Data'!$E$12,0,10*ROW('Sanitation Data'!E59))),'Data Summary'!CT65="Yes"),OFFSET('Sanitation Data'!$E$12,0,10*ROW('Sanitation Data'!E59)),NA())</f>
        <v>#N/A</v>
      </c>
      <c r="AF65" s="102" t="e">
        <f ca="true">+IF(AND(ISNUMBER(OFFSET('Sanitation Data'!$F$4,0,10*ROW('Sanitation Data'!F59))),'Data Summary'!CU65="Yes"),100-OFFSET('Sanitation Data'!$F$4,0,10*ROW('Sanitation Data'!F59)),NA())</f>
        <v>#N/A</v>
      </c>
      <c r="AG65" s="102" t="e">
        <f ca="true">+IF(AND(ISNUMBER(OFFSET('Sanitation Data'!$F$6,0,10*ROW('Sanitation Data'!F59))),'Data Summary'!CV65="Yes"),OFFSET('Sanitation Data'!$F$6,0,10*ROW('Sanitation Data'!F59)),NA())</f>
        <v>#N/A</v>
      </c>
      <c r="AH65" s="102" t="e">
        <f ca="true">+IF(AND(ISNUMBER(OFFSET('Sanitation Data'!$F$10,0,10*ROW('Sanitation Data'!F59))),'Data Summary'!CW65="Yes"),OFFSET('Sanitation Data'!$F$10,0,10*ROW('Sanitation Data'!F59)),NA())</f>
        <v>#N/A</v>
      </c>
      <c r="AI65" s="102" t="e">
        <f ca="true">+IF(AND(ISNUMBER(OFFSET('Sanitation Data'!$F$11,0,10*ROW('Sanitation Data'!F59))),'Data Summary'!CX65="Yes"),OFFSET('Sanitation Data'!$F$11,0,10*ROW('Sanitation Data'!F59)),NA())</f>
        <v>#N/A</v>
      </c>
      <c r="AJ65" s="102" t="e">
        <f ca="true">+IF(AND(ISNUMBER(OFFSET('Sanitation Data'!$F$12,0,10*ROW('Sanitation Data'!F59))),'Data Summary'!CY65="Yes"),OFFSET('Sanitation Data'!$F$12,0,10*ROW('Sanitation Data'!F59)),NA())</f>
        <v>#N/A</v>
      </c>
      <c r="AK65" s="102" t="e">
        <f ca="true">+IF(AND(ISNUMBER(OFFSET('Sanitation Data'!$G$4,0,10*ROW('Sanitation Data'!G59))),'Data Summary'!CZ65="Yes"),100-OFFSET('Sanitation Data'!$G$4,0,10*ROW('Sanitation Data'!G59)),NA())</f>
        <v>#N/A</v>
      </c>
      <c r="AL65" s="102" t="e">
        <f ca="true">+IF(AND(ISNUMBER(OFFSET('Sanitation Data'!$G$6,0,10*ROW('Sanitation Data'!G59))),'Data Summary'!DA65="Yes"),OFFSET('Sanitation Data'!$G$6,0,10*ROW('Sanitation Data'!G59)),NA())</f>
        <v>#N/A</v>
      </c>
      <c r="AM65" s="102" t="e">
        <f ca="true">+IF(AND(ISNUMBER(OFFSET('Sanitation Data'!$G$10,0,10*ROW('Sanitation Data'!G59))),'Data Summary'!DB65="Yes"),OFFSET('Sanitation Data'!$G$10,0,10*ROW('Sanitation Data'!G59)),NA())</f>
        <v>#N/A</v>
      </c>
      <c r="AN65" s="102" t="e">
        <f ca="true">+IF(AND(ISNUMBER(OFFSET('Sanitation Data'!$G$11,0,10*ROW('Sanitation Data'!G59))),'Data Summary'!DC65="Yes"),OFFSET('Sanitation Data'!$G$11,0,10*ROW('Sanitation Data'!G59)),NA())</f>
        <v>#N/A</v>
      </c>
      <c r="AO65" s="102" t="e">
        <f ca="true">+IF(AND(ISNUMBER(OFFSET('Sanitation Data'!$G$12,0,10*ROW('Sanitation Data'!G59))),'Data Summary'!DD65="Yes"),OFFSET('Sanitation Data'!$G$12,0,10*ROW('Sanitation Data'!G59)),NA())</f>
        <v>#N/A</v>
      </c>
      <c r="AP65" s="102" t="e">
        <f ca="true">+IF(AND(ISNUMBER(OFFSET('Sanitation Data'!$H$4,0,10*ROW('Sanitation Data'!H59))),'Data Summary'!DE65="Yes"),100-OFFSET('Sanitation Data'!$H$4,0,10*ROW('Sanitation Data'!H59)),NA())</f>
        <v>#N/A</v>
      </c>
      <c r="AQ65" s="102" t="e">
        <f ca="true">+IF(AND(ISNUMBER(OFFSET('Sanitation Data'!$H$6,0,10*ROW('Sanitation Data'!H59))),'Data Summary'!DF65="Yes"),OFFSET('Sanitation Data'!$H$6,0,10*ROW('Sanitation Data'!H59)),NA())</f>
        <v>#N/A</v>
      </c>
      <c r="AR65" s="102" t="e">
        <f ca="true">+IF(AND(ISNUMBER(OFFSET('Sanitation Data'!$H$10,0,10*ROW('Sanitation Data'!H59))),'Data Summary'!DG65="Yes"),OFFSET('Sanitation Data'!$H$10,0,10*ROW('Sanitation Data'!H59)),NA())</f>
        <v>#N/A</v>
      </c>
      <c r="AS65" s="102" t="e">
        <f ca="true">+IF(AND(ISNUMBER(OFFSET('Sanitation Data'!$H$11,0,10*ROW('Sanitation Data'!H59))),'Data Summary'!DH65="Yes"),OFFSET('Sanitation Data'!$H$11,0,10*ROW('Sanitation Data'!H59)),NA())</f>
        <v>#N/A</v>
      </c>
      <c r="AT65" s="102" t="e">
        <f ca="true">+IF(AND(ISNUMBER(OFFSET('Sanitation Data'!$H$12,0,10*ROW('Sanitation Data'!H59))),'Data Summary'!DI65="Yes"),OFFSET('Sanitation Data'!$H$12,0,10*ROW('Sanitation Data'!H59)),NA())</f>
        <v>#N/A</v>
      </c>
      <c r="AU65" s="102" t="e">
        <f ca="true">+IF(AND(ISNUMBER(OFFSET('Sanitation Data'!$I$4,0,10*ROW('Sanitation Data'!I59))),'Data Summary'!DJ65="Yes"),100-OFFSET('Sanitation Data'!$I$4,0,10*ROW('Sanitation Data'!I59)),NA())</f>
        <v>#N/A</v>
      </c>
      <c r="AV65" s="102" t="e">
        <f ca="true">+IF(AND(ISNUMBER(OFFSET('Sanitation Data'!$I$6,0,10*ROW('Sanitation Data'!I59))),'Data Summary'!DK65="Yes"),OFFSET('Sanitation Data'!$I$6,0,10*ROW('Sanitation Data'!I59)),NA())</f>
        <v>#N/A</v>
      </c>
      <c r="AW65" s="102" t="e">
        <f ca="true">+IF(AND(ISNUMBER(OFFSET('Sanitation Data'!$I$10,0,10*ROW('Sanitation Data'!I59))),'Data Summary'!DL65="Yes"),OFFSET('Sanitation Data'!$I$10,0,10*ROW('Sanitation Data'!I59)),NA())</f>
        <v>#N/A</v>
      </c>
      <c r="AX65" s="102" t="e">
        <f ca="true">+IF(AND(ISNUMBER(OFFSET('Sanitation Data'!$I$11,0,10*ROW('Sanitation Data'!I59))),'Data Summary'!DM65="Yes"),OFFSET('Sanitation Data'!$I$11,0,10*ROW('Sanitation Data'!I59)),NA())</f>
        <v>#N/A</v>
      </c>
      <c r="AY65" s="102" t="e">
        <f ca="true">+IF(AND(ISNUMBER(OFFSET('Sanitation Data'!$I$12,0,10*ROW('Sanitation Data'!I59))),'Data Summary'!DN65="Yes"),OFFSET('Sanitation Data'!$I$12,0,10*ROW('Sanitation Data'!I59)),NA())</f>
        <v>#N/A</v>
      </c>
      <c r="AZ65" s="103" t="e">
        <f ca="true">+IF(AND(ISNUMBER(OFFSET('Hygiene Data'!$D$5,0,10*ROW('Hygiene Data'!D59))),'Data Summary'!DO65="Yes"),OFFSET('Hygiene Data'!$D$5,0,10*ROW('Hygiene Data'!D59)),NA())</f>
        <v>#N/A</v>
      </c>
      <c r="BA65" s="103" t="e">
        <f ca="true">+IF(AND(ISNUMBER(OFFSET('Hygiene Data'!$D$7,0,10*ROW('Hygiene Data'!D59))),'Data Summary'!DP65="Yes"),OFFSET('Hygiene Data'!$D$7,0,10*ROW('Hygiene Data'!D59)),NA())</f>
        <v>#N/A</v>
      </c>
      <c r="BB65" s="103" t="e">
        <f ca="true">+IF(AND(ISNUMBER(OFFSET('Hygiene Data'!$D$9,0,10*ROW('Hygiene Data'!D59))),'Data Summary'!DQ65="Yes"),OFFSET('Hygiene Data'!$D$9,0,10*ROW('Hygiene Data'!D59)),NA())</f>
        <v>#N/A</v>
      </c>
      <c r="BC65" s="103" t="e">
        <f ca="true">+IF(AND(ISNUMBER(OFFSET('Hygiene Data'!$E$5,0,10*ROW('Hygiene Data'!E59))),'Data Summary'!DR65="Yes"),OFFSET('Hygiene Data'!$E$5,0,10*ROW('Hygiene Data'!E59)),NA())</f>
        <v>#N/A</v>
      </c>
      <c r="BD65" s="103" t="e">
        <f ca="true">+IF(AND(ISNUMBER(OFFSET('Hygiene Data'!$E$7,0,10*ROW('Hygiene Data'!E59))),'Data Summary'!DS65="Yes"),OFFSET('Hygiene Data'!$E$7,0,10*ROW('Hygiene Data'!E59)),NA())</f>
        <v>#N/A</v>
      </c>
      <c r="BE65" s="103" t="e">
        <f ca="true">+IF(AND(ISNUMBER(OFFSET('Hygiene Data'!$E$9,0,10*ROW('Hygiene Data'!E59))),'Data Summary'!DT65="Yes"),OFFSET('Hygiene Data'!$E$9,0,10*ROW('Hygiene Data'!E59)),NA())</f>
        <v>#N/A</v>
      </c>
      <c r="BF65" s="103" t="e">
        <f ca="true">+IF(AND(ISNUMBER(OFFSET('Hygiene Data'!$F$5,0,10*ROW('Hygiene Data'!F59))),'Data Summary'!DU65="Yes"),OFFSET('Hygiene Data'!$F$5,0,10*ROW('Hygiene Data'!F59)),NA())</f>
        <v>#N/A</v>
      </c>
      <c r="BG65" s="103" t="e">
        <f ca="true">+IF(AND(ISNUMBER(OFFSET('Hygiene Data'!$F$7,0,10*ROW('Hygiene Data'!F59))),'Data Summary'!DV65="Yes"),OFFSET('Hygiene Data'!$F$7,0,10*ROW('Hygiene Data'!F59)),NA())</f>
        <v>#N/A</v>
      </c>
      <c r="BH65" s="103" t="e">
        <f ca="true">+IF(AND(ISNUMBER(OFFSET('Hygiene Data'!$F$9,0,10*ROW('Hygiene Data'!F59))),'Data Summary'!DW65="Yes"),OFFSET('Hygiene Data'!$F$9,0,10*ROW('Hygiene Data'!F59)),NA())</f>
        <v>#N/A</v>
      </c>
      <c r="BI65" s="103" t="e">
        <f ca="true">+IF(AND(ISNUMBER(OFFSET('Hygiene Data'!$G$5,0,10*ROW('Hygiene Data'!G59))),'Data Summary'!DX65="Yes"),OFFSET('Hygiene Data'!$G$5,0,10*ROW('Hygiene Data'!G59)),NA())</f>
        <v>#N/A</v>
      </c>
      <c r="BJ65" s="103" t="e">
        <f ca="true">+IF(AND(ISNUMBER(OFFSET('Hygiene Data'!$G$7,0,10*ROW('Hygiene Data'!G59))),'Data Summary'!DY65="Yes"),OFFSET('Hygiene Data'!$G$7,0,10*ROW('Hygiene Data'!G59)),NA())</f>
        <v>#N/A</v>
      </c>
      <c r="BK65" s="103" t="e">
        <f ca="true">+IF(AND(ISNUMBER(OFFSET('Hygiene Data'!$G$9,0,10*ROW('Hygiene Data'!G59))),'Data Summary'!DZ65="Yes"),OFFSET('Hygiene Data'!$G$9,0,10*ROW('Hygiene Data'!G59)),NA())</f>
        <v>#N/A</v>
      </c>
      <c r="BL65" s="103" t="e">
        <f ca="true">+IF(AND(ISNUMBER(OFFSET('Hygiene Data'!$H$5,0,10*ROW('Hygiene Data'!H59))),'Data Summary'!EA65="Yes"),OFFSET('Hygiene Data'!$H$5,0,10*ROW('Hygiene Data'!H59)),NA())</f>
        <v>#N/A</v>
      </c>
      <c r="BM65" s="103" t="e">
        <f ca="true">+IF(AND(ISNUMBER(OFFSET('Hygiene Data'!$H$7,0,10*ROW('Hygiene Data'!H59))),'Data Summary'!EB65="Yes"),OFFSET('Hygiene Data'!$H$7,0,10*ROW('Hygiene Data'!H59)),NA())</f>
        <v>#N/A</v>
      </c>
      <c r="BN65" s="103" t="e">
        <f ca="true">+IF(AND(ISNUMBER(OFFSET('Hygiene Data'!$H$9,0,10*ROW('Hygiene Data'!H59))),'Data Summary'!EC65="Yes"),OFFSET('Hygiene Data'!$H$9,0,10*ROW('Hygiene Data'!H59)),NA())</f>
        <v>#N/A</v>
      </c>
      <c r="BO65" s="103" t="e">
        <f ca="true">+IF(AND(ISNUMBER(OFFSET('Hygiene Data'!$I$5,0,10*ROW('Hygiene Data'!I59))),'Data Summary'!ED65="Yes"),OFFSET('Hygiene Data'!$I$5,0,10*ROW('Hygiene Data'!I59)),NA())</f>
        <v>#N/A</v>
      </c>
      <c r="BP65" s="103" t="e">
        <f ca="true">+IF(AND(ISNUMBER(OFFSET('Hygiene Data'!$I$7,0,10*ROW('Hygiene Data'!I59))),'Data Summary'!EE65="Yes"),OFFSET('Hygiene Data'!$I$7,0,10*ROW('Hygiene Data'!I59)),NA())</f>
        <v>#N/A</v>
      </c>
      <c r="BQ65" s="103" t="e">
        <f ca="true">+IF(AND(ISNUMBER(OFFSET('Hygiene Data'!$I$9,0,10*ROW('Hygiene Data'!I59))),'Data Summary'!EF65="Yes"),OFFSET('Hygiene Data'!$I$9,0,10*ROW('Hygiene Data'!I59)),NA())</f>
        <v>#N/A</v>
      </c>
    </row>
    <row xmlns:x14ac="http://schemas.microsoft.com/office/spreadsheetml/2009/9/ac" r="66" x14ac:dyDescent="0.2">
      <c r="A66" s="355" t="e">
        <f ca="true">+RIGHT('Data Summary'!A66,LEN('Data Summary'!A66)-9)</f>
        <v>#VALUE!</v>
      </c>
      <c r="B66" s="38" t="str">
        <f ca="true">+IF(ISTEXT('Data Summary'!B66),'Data Summary'!B66,"")</f>
        <v/>
      </c>
      <c r="C66" s="354" t="e">
        <f ca="true">+VALUE('Data Summary'!C66)</f>
        <v>#VALUE!</v>
      </c>
      <c r="D66" s="101" t="e">
        <f ca="true">+IF(AND(ISNUMBER(OFFSET('Water Data'!$D$4,0,10*ROW('Water Data'!D60))),'Data Summary'!BS66="Yes"),100-OFFSET('Water Data'!$D$4,0,10*ROW('Water Data'!D60)),NA())</f>
        <v>#N/A</v>
      </c>
      <c r="E66" s="101" t="e">
        <f ca="true">+IF(AND(ISNUMBER(OFFSET('Water Data'!$D$6,0,10*ROW('Water Data'!D60))),'Data Summary'!BT66="Yes"),OFFSET('Water Data'!$D$6,0,10*ROW('Water Data'!D60)),NA())</f>
        <v>#N/A</v>
      </c>
      <c r="F66" s="101" t="e">
        <f ca="true">+IF(AND(ISNUMBER(OFFSET('Water Data'!$D$9,0,10*ROW('Water Data'!D60))),'Data Summary'!BU66="Yes"),OFFSET('Water Data'!$D$9,0,10*ROW('Water Data'!D60)),NA())</f>
        <v>#N/A</v>
      </c>
      <c r="G66" s="101" t="e">
        <f ca="true">+IF(AND(ISNUMBER(OFFSET('Water Data'!$E$4,0,10*ROW('Water Data'!E60))),'Data Summary'!BV66="Yes"),100-OFFSET('Water Data'!$E$4,0,10*ROW('Water Data'!E60)),NA())</f>
        <v>#N/A</v>
      </c>
      <c r="H66" s="101" t="e">
        <f ca="true">+IF(AND(ISNUMBER(OFFSET('Water Data'!$E$6,0,10*ROW('Water Data'!E60))),'Data Summary'!BW66="Yes"),OFFSET('Water Data'!$E$6,0,10*ROW('Water Data'!E60)),NA())</f>
        <v>#N/A</v>
      </c>
      <c r="I66" s="101" t="e">
        <f ca="true">+IF(AND(ISNUMBER(OFFSET('Water Data'!$E$9,0,10*ROW('Water Data'!E60))),'Data Summary'!BX66="Yes"),OFFSET('Water Data'!$E$9,0,10*ROW('Water Data'!E60)),NA())</f>
        <v>#N/A</v>
      </c>
      <c r="J66" s="101" t="e">
        <f ca="true">+IF(AND(ISNUMBER(OFFSET('Water Data'!$F$4,0,10*ROW('Water Data'!F60))),'Data Summary'!BY66="Yes"),100-OFFSET('Water Data'!$F$4,0,10*ROW('Water Data'!F60)),NA())</f>
        <v>#N/A</v>
      </c>
      <c r="K66" s="101" t="e">
        <f ca="true">+IF(AND(ISNUMBER(OFFSET('Water Data'!$F$6,0,10*ROW('Water Data'!F60))),'Data Summary'!BZ66="Yes"),OFFSET('Water Data'!$F$6,0,10*ROW('Water Data'!F60)),NA())</f>
        <v>#N/A</v>
      </c>
      <c r="L66" s="101" t="e">
        <f ca="true">+IF(AND(ISNUMBER(OFFSET('Water Data'!$F$9,0,10*ROW('Water Data'!F60))),'Data Summary'!CA66="Yes"),OFFSET('Water Data'!$F$9,0,10*ROW('Water Data'!F60)),NA())</f>
        <v>#N/A</v>
      </c>
      <c r="M66" s="101" t="e">
        <f ca="true">+IF(AND(ISNUMBER(OFFSET('Water Data'!$G$4,0,10*ROW('Water Data'!G60))),'Data Summary'!CB66="Yes"),100-OFFSET('Water Data'!$G$4,0,10*ROW('Water Data'!G60)),NA())</f>
        <v>#N/A</v>
      </c>
      <c r="N66" s="101" t="e">
        <f ca="true">+IF(AND(ISNUMBER(OFFSET('Water Data'!$G$6,0,10*ROW('Water Data'!G60))),'Data Summary'!CC66="Yes"),OFFSET('Water Data'!$G$6,0,10*ROW('Water Data'!G60)),NA())</f>
        <v>#N/A</v>
      </c>
      <c r="O66" s="101" t="e">
        <f ca="true">+IF(AND(ISNUMBER(OFFSET('Water Data'!$G$9,0,10*ROW('Water Data'!G60))),'Data Summary'!CD66="Yes"),OFFSET('Water Data'!$G$9,0,10*ROW('Water Data'!G60)),NA())</f>
        <v>#N/A</v>
      </c>
      <c r="P66" s="101" t="e">
        <f ca="true">+IF(AND(ISNUMBER(OFFSET('Water Data'!$H$4,0,10*ROW('Water Data'!H60))),'Data Summary'!CE66="Yes"),100-OFFSET('Water Data'!$H$4,0,10*ROW('Water Data'!H60)),NA())</f>
        <v>#N/A</v>
      </c>
      <c r="Q66" s="101" t="e">
        <f ca="true">+IF(AND(ISNUMBER(OFFSET('Water Data'!$H$6,0,10*ROW('Water Data'!H60))),'Data Summary'!CF66="Yes"),OFFSET('Water Data'!$H$6,0,10*ROW('Water Data'!H60)),NA())</f>
        <v>#N/A</v>
      </c>
      <c r="R66" s="101" t="e">
        <f ca="true">+IF(AND(ISNUMBER(OFFSET('Water Data'!$H$9,0,10*ROW('Water Data'!H60))),'Data Summary'!CG66="Yes"),OFFSET('Water Data'!$H$9,0,10*ROW('Water Data'!H60)),NA())</f>
        <v>#N/A</v>
      </c>
      <c r="S66" s="101" t="e">
        <f ca="true">+IF(AND(ISNUMBER(OFFSET('Water Data'!$I$4,0,10*ROW('Water Data'!I60))),'Data Summary'!CH66="Yes"),100-OFFSET('Water Data'!$I$4,0,10*ROW('Water Data'!I60)),NA())</f>
        <v>#N/A</v>
      </c>
      <c r="T66" s="101" t="e">
        <f ca="true">+IF(AND(ISNUMBER(OFFSET('Water Data'!$I$6,0,10*ROW('Water Data'!I60))),'Data Summary'!CI66="Yes"),OFFSET('Water Data'!$I$6,0,10*ROW('Water Data'!I60)),NA())</f>
        <v>#N/A</v>
      </c>
      <c r="U66" s="101" t="e">
        <f ca="true">+IF(AND(ISNUMBER(OFFSET('Water Data'!$I$9,0,10*ROW('Water Data'!I60))),'Data Summary'!CJ66="Yes"),OFFSET('Water Data'!$I$9,0,10*ROW('Water Data'!I60)),NA())</f>
        <v>#N/A</v>
      </c>
      <c r="V66" s="102" t="e">
        <f ca="true">+IF(AND(ISNUMBER(OFFSET('Sanitation Data'!$D$4,0,10*ROW('Sanitation Data'!D60))),'Data Summary'!CK66="Yes"),100-OFFSET('Sanitation Data'!$D$4,0,10*ROW('Sanitation Data'!D60)),NA())</f>
        <v>#N/A</v>
      </c>
      <c r="W66" s="102" t="e">
        <f ca="true">+IF(AND(ISNUMBER(OFFSET('Sanitation Data'!$D$6,0,10*ROW('Sanitation Data'!D60))),'Data Summary'!CL66="Yes"),OFFSET('Sanitation Data'!$D$6,0,10*ROW('Sanitation Data'!D60)),NA())</f>
        <v>#N/A</v>
      </c>
      <c r="X66" s="102" t="e">
        <f ca="true">+IF(AND(ISNUMBER(OFFSET('Sanitation Data'!$D$10,0,10*ROW('Sanitation Data'!D60))),'Data Summary'!CM66="Yes"),OFFSET('Sanitation Data'!$D$10,0,10*ROW('Sanitation Data'!D60)),NA())</f>
        <v>#N/A</v>
      </c>
      <c r="Y66" s="102" t="e">
        <f ca="true">+IF(AND(ISNUMBER(OFFSET('Sanitation Data'!$D$11,0,10*ROW('Sanitation Data'!D60))),'Data Summary'!CN66="Yes"),OFFSET('Sanitation Data'!$D$11,0,10*ROW('Sanitation Data'!D60)),NA())</f>
        <v>#N/A</v>
      </c>
      <c r="Z66" s="102" t="e">
        <f ca="true">+IF(AND(ISNUMBER(OFFSET('Sanitation Data'!$D$12,0,10*ROW('Sanitation Data'!D60))),'Data Summary'!CO66="Yes"),OFFSET('Sanitation Data'!$D$12,0,10*ROW('Sanitation Data'!D60)),NA())</f>
        <v>#N/A</v>
      </c>
      <c r="AA66" s="102" t="e">
        <f ca="true">+IF(AND(ISNUMBER(OFFSET('Sanitation Data'!$E$4,0,10*ROW('Sanitation Data'!E60))),'Data Summary'!CP66="Yes"),100-OFFSET('Sanitation Data'!$E$4,0,10*ROW('Sanitation Data'!E60)),NA())</f>
        <v>#N/A</v>
      </c>
      <c r="AB66" s="102" t="e">
        <f ca="true">+IF(AND(ISNUMBER(OFFSET('Sanitation Data'!$E$6,0,10*ROW('Sanitation Data'!E60))),'Data Summary'!CQ66="Yes"),OFFSET('Sanitation Data'!$E$6,0,10*ROW('Sanitation Data'!E60)),NA())</f>
        <v>#N/A</v>
      </c>
      <c r="AC66" s="102" t="e">
        <f ca="true">+IF(AND(ISNUMBER(OFFSET('Sanitation Data'!$E$10,0,10*ROW('Sanitation Data'!E60))),'Data Summary'!CR66="Yes"),OFFSET('Sanitation Data'!$E$10,0,10*ROW('Sanitation Data'!E60)),NA())</f>
        <v>#N/A</v>
      </c>
      <c r="AD66" s="102" t="e">
        <f ca="true">+IF(AND(ISNUMBER(OFFSET('Sanitation Data'!$E$11,0,10*ROW('Sanitation Data'!E60))),'Data Summary'!CS66="Yes"),OFFSET('Sanitation Data'!$E$11,0,10*ROW('Sanitation Data'!E60)),NA())</f>
        <v>#N/A</v>
      </c>
      <c r="AE66" s="102" t="e">
        <f ca="true">+IF(AND(ISNUMBER(OFFSET('Sanitation Data'!$E$12,0,10*ROW('Sanitation Data'!E60))),'Data Summary'!CT66="Yes"),OFFSET('Sanitation Data'!$E$12,0,10*ROW('Sanitation Data'!E60)),NA())</f>
        <v>#N/A</v>
      </c>
      <c r="AF66" s="102" t="e">
        <f ca="true">+IF(AND(ISNUMBER(OFFSET('Sanitation Data'!$F$4,0,10*ROW('Sanitation Data'!F60))),'Data Summary'!CU66="Yes"),100-OFFSET('Sanitation Data'!$F$4,0,10*ROW('Sanitation Data'!F60)),NA())</f>
        <v>#N/A</v>
      </c>
      <c r="AG66" s="102" t="e">
        <f ca="true">+IF(AND(ISNUMBER(OFFSET('Sanitation Data'!$F$6,0,10*ROW('Sanitation Data'!F60))),'Data Summary'!CV66="Yes"),OFFSET('Sanitation Data'!$F$6,0,10*ROW('Sanitation Data'!F60)),NA())</f>
        <v>#N/A</v>
      </c>
      <c r="AH66" s="102" t="e">
        <f ca="true">+IF(AND(ISNUMBER(OFFSET('Sanitation Data'!$F$10,0,10*ROW('Sanitation Data'!F60))),'Data Summary'!CW66="Yes"),OFFSET('Sanitation Data'!$F$10,0,10*ROW('Sanitation Data'!F60)),NA())</f>
        <v>#N/A</v>
      </c>
      <c r="AI66" s="102" t="e">
        <f ca="true">+IF(AND(ISNUMBER(OFFSET('Sanitation Data'!$F$11,0,10*ROW('Sanitation Data'!F60))),'Data Summary'!CX66="Yes"),OFFSET('Sanitation Data'!$F$11,0,10*ROW('Sanitation Data'!F60)),NA())</f>
        <v>#N/A</v>
      </c>
      <c r="AJ66" s="102" t="e">
        <f ca="true">+IF(AND(ISNUMBER(OFFSET('Sanitation Data'!$F$12,0,10*ROW('Sanitation Data'!F60))),'Data Summary'!CY66="Yes"),OFFSET('Sanitation Data'!$F$12,0,10*ROW('Sanitation Data'!F60)),NA())</f>
        <v>#N/A</v>
      </c>
      <c r="AK66" s="102" t="e">
        <f ca="true">+IF(AND(ISNUMBER(OFFSET('Sanitation Data'!$G$4,0,10*ROW('Sanitation Data'!G60))),'Data Summary'!CZ66="Yes"),100-OFFSET('Sanitation Data'!$G$4,0,10*ROW('Sanitation Data'!G60)),NA())</f>
        <v>#N/A</v>
      </c>
      <c r="AL66" s="102" t="e">
        <f ca="true">+IF(AND(ISNUMBER(OFFSET('Sanitation Data'!$G$6,0,10*ROW('Sanitation Data'!G60))),'Data Summary'!DA66="Yes"),OFFSET('Sanitation Data'!$G$6,0,10*ROW('Sanitation Data'!G60)),NA())</f>
        <v>#N/A</v>
      </c>
      <c r="AM66" s="102" t="e">
        <f ca="true">+IF(AND(ISNUMBER(OFFSET('Sanitation Data'!$G$10,0,10*ROW('Sanitation Data'!G60))),'Data Summary'!DB66="Yes"),OFFSET('Sanitation Data'!$G$10,0,10*ROW('Sanitation Data'!G60)),NA())</f>
        <v>#N/A</v>
      </c>
      <c r="AN66" s="102" t="e">
        <f ca="true">+IF(AND(ISNUMBER(OFFSET('Sanitation Data'!$G$11,0,10*ROW('Sanitation Data'!G60))),'Data Summary'!DC66="Yes"),OFFSET('Sanitation Data'!$G$11,0,10*ROW('Sanitation Data'!G60)),NA())</f>
        <v>#N/A</v>
      </c>
      <c r="AO66" s="102" t="e">
        <f ca="true">+IF(AND(ISNUMBER(OFFSET('Sanitation Data'!$G$12,0,10*ROW('Sanitation Data'!G60))),'Data Summary'!DD66="Yes"),OFFSET('Sanitation Data'!$G$12,0,10*ROW('Sanitation Data'!G60)),NA())</f>
        <v>#N/A</v>
      </c>
      <c r="AP66" s="102" t="e">
        <f ca="true">+IF(AND(ISNUMBER(OFFSET('Sanitation Data'!$H$4,0,10*ROW('Sanitation Data'!H60))),'Data Summary'!DE66="Yes"),100-OFFSET('Sanitation Data'!$H$4,0,10*ROW('Sanitation Data'!H60)),NA())</f>
        <v>#N/A</v>
      </c>
      <c r="AQ66" s="102" t="e">
        <f ca="true">+IF(AND(ISNUMBER(OFFSET('Sanitation Data'!$H$6,0,10*ROW('Sanitation Data'!H60))),'Data Summary'!DF66="Yes"),OFFSET('Sanitation Data'!$H$6,0,10*ROW('Sanitation Data'!H60)),NA())</f>
        <v>#N/A</v>
      </c>
      <c r="AR66" s="102" t="e">
        <f ca="true">+IF(AND(ISNUMBER(OFFSET('Sanitation Data'!$H$10,0,10*ROW('Sanitation Data'!H60))),'Data Summary'!DG66="Yes"),OFFSET('Sanitation Data'!$H$10,0,10*ROW('Sanitation Data'!H60)),NA())</f>
        <v>#N/A</v>
      </c>
      <c r="AS66" s="102" t="e">
        <f ca="true">+IF(AND(ISNUMBER(OFFSET('Sanitation Data'!$H$11,0,10*ROW('Sanitation Data'!H60))),'Data Summary'!DH66="Yes"),OFFSET('Sanitation Data'!$H$11,0,10*ROW('Sanitation Data'!H60)),NA())</f>
        <v>#N/A</v>
      </c>
      <c r="AT66" s="102" t="e">
        <f ca="true">+IF(AND(ISNUMBER(OFFSET('Sanitation Data'!$H$12,0,10*ROW('Sanitation Data'!H60))),'Data Summary'!DI66="Yes"),OFFSET('Sanitation Data'!$H$12,0,10*ROW('Sanitation Data'!H60)),NA())</f>
        <v>#N/A</v>
      </c>
      <c r="AU66" s="102" t="e">
        <f ca="true">+IF(AND(ISNUMBER(OFFSET('Sanitation Data'!$I$4,0,10*ROW('Sanitation Data'!I60))),'Data Summary'!DJ66="Yes"),100-OFFSET('Sanitation Data'!$I$4,0,10*ROW('Sanitation Data'!I60)),NA())</f>
        <v>#N/A</v>
      </c>
      <c r="AV66" s="102" t="e">
        <f ca="true">+IF(AND(ISNUMBER(OFFSET('Sanitation Data'!$I$6,0,10*ROW('Sanitation Data'!I60))),'Data Summary'!DK66="Yes"),OFFSET('Sanitation Data'!$I$6,0,10*ROW('Sanitation Data'!I60)),NA())</f>
        <v>#N/A</v>
      </c>
      <c r="AW66" s="102" t="e">
        <f ca="true">+IF(AND(ISNUMBER(OFFSET('Sanitation Data'!$I$10,0,10*ROW('Sanitation Data'!I60))),'Data Summary'!DL66="Yes"),OFFSET('Sanitation Data'!$I$10,0,10*ROW('Sanitation Data'!I60)),NA())</f>
        <v>#N/A</v>
      </c>
      <c r="AX66" s="102" t="e">
        <f ca="true">+IF(AND(ISNUMBER(OFFSET('Sanitation Data'!$I$11,0,10*ROW('Sanitation Data'!I60))),'Data Summary'!DM66="Yes"),OFFSET('Sanitation Data'!$I$11,0,10*ROW('Sanitation Data'!I60)),NA())</f>
        <v>#N/A</v>
      </c>
      <c r="AY66" s="102" t="e">
        <f ca="true">+IF(AND(ISNUMBER(OFFSET('Sanitation Data'!$I$12,0,10*ROW('Sanitation Data'!I60))),'Data Summary'!DN66="Yes"),OFFSET('Sanitation Data'!$I$12,0,10*ROW('Sanitation Data'!I60)),NA())</f>
        <v>#N/A</v>
      </c>
      <c r="AZ66" s="103" t="e">
        <f ca="true">+IF(AND(ISNUMBER(OFFSET('Hygiene Data'!$D$5,0,10*ROW('Hygiene Data'!D60))),'Data Summary'!DO66="Yes"),OFFSET('Hygiene Data'!$D$5,0,10*ROW('Hygiene Data'!D60)),NA())</f>
        <v>#N/A</v>
      </c>
      <c r="BA66" s="103" t="e">
        <f ca="true">+IF(AND(ISNUMBER(OFFSET('Hygiene Data'!$D$7,0,10*ROW('Hygiene Data'!D60))),'Data Summary'!DP66="Yes"),OFFSET('Hygiene Data'!$D$7,0,10*ROW('Hygiene Data'!D60)),NA())</f>
        <v>#N/A</v>
      </c>
      <c r="BB66" s="103" t="e">
        <f ca="true">+IF(AND(ISNUMBER(OFFSET('Hygiene Data'!$D$9,0,10*ROW('Hygiene Data'!D60))),'Data Summary'!DQ66="Yes"),OFFSET('Hygiene Data'!$D$9,0,10*ROW('Hygiene Data'!D60)),NA())</f>
        <v>#N/A</v>
      </c>
      <c r="BC66" s="103" t="e">
        <f ca="true">+IF(AND(ISNUMBER(OFFSET('Hygiene Data'!$E$5,0,10*ROW('Hygiene Data'!E60))),'Data Summary'!DR66="Yes"),OFFSET('Hygiene Data'!$E$5,0,10*ROW('Hygiene Data'!E60)),NA())</f>
        <v>#N/A</v>
      </c>
      <c r="BD66" s="103" t="e">
        <f ca="true">+IF(AND(ISNUMBER(OFFSET('Hygiene Data'!$E$7,0,10*ROW('Hygiene Data'!E60))),'Data Summary'!DS66="Yes"),OFFSET('Hygiene Data'!$E$7,0,10*ROW('Hygiene Data'!E60)),NA())</f>
        <v>#N/A</v>
      </c>
      <c r="BE66" s="103" t="e">
        <f ca="true">+IF(AND(ISNUMBER(OFFSET('Hygiene Data'!$E$9,0,10*ROW('Hygiene Data'!E60))),'Data Summary'!DT66="Yes"),OFFSET('Hygiene Data'!$E$9,0,10*ROW('Hygiene Data'!E60)),NA())</f>
        <v>#N/A</v>
      </c>
      <c r="BF66" s="103" t="e">
        <f ca="true">+IF(AND(ISNUMBER(OFFSET('Hygiene Data'!$F$5,0,10*ROW('Hygiene Data'!F60))),'Data Summary'!DU66="Yes"),OFFSET('Hygiene Data'!$F$5,0,10*ROW('Hygiene Data'!F60)),NA())</f>
        <v>#N/A</v>
      </c>
      <c r="BG66" s="103" t="e">
        <f ca="true">+IF(AND(ISNUMBER(OFFSET('Hygiene Data'!$F$7,0,10*ROW('Hygiene Data'!F60))),'Data Summary'!DV66="Yes"),OFFSET('Hygiene Data'!$F$7,0,10*ROW('Hygiene Data'!F60)),NA())</f>
        <v>#N/A</v>
      </c>
      <c r="BH66" s="103" t="e">
        <f ca="true">+IF(AND(ISNUMBER(OFFSET('Hygiene Data'!$F$9,0,10*ROW('Hygiene Data'!F60))),'Data Summary'!DW66="Yes"),OFFSET('Hygiene Data'!$F$9,0,10*ROW('Hygiene Data'!F60)),NA())</f>
        <v>#N/A</v>
      </c>
      <c r="BI66" s="103" t="e">
        <f ca="true">+IF(AND(ISNUMBER(OFFSET('Hygiene Data'!$G$5,0,10*ROW('Hygiene Data'!G60))),'Data Summary'!DX66="Yes"),OFFSET('Hygiene Data'!$G$5,0,10*ROW('Hygiene Data'!G60)),NA())</f>
        <v>#N/A</v>
      </c>
      <c r="BJ66" s="103" t="e">
        <f ca="true">+IF(AND(ISNUMBER(OFFSET('Hygiene Data'!$G$7,0,10*ROW('Hygiene Data'!G60))),'Data Summary'!DY66="Yes"),OFFSET('Hygiene Data'!$G$7,0,10*ROW('Hygiene Data'!G60)),NA())</f>
        <v>#N/A</v>
      </c>
      <c r="BK66" s="103" t="e">
        <f ca="true">+IF(AND(ISNUMBER(OFFSET('Hygiene Data'!$G$9,0,10*ROW('Hygiene Data'!G60))),'Data Summary'!DZ66="Yes"),OFFSET('Hygiene Data'!$G$9,0,10*ROW('Hygiene Data'!G60)),NA())</f>
        <v>#N/A</v>
      </c>
      <c r="BL66" s="103" t="e">
        <f ca="true">+IF(AND(ISNUMBER(OFFSET('Hygiene Data'!$H$5,0,10*ROW('Hygiene Data'!H60))),'Data Summary'!EA66="Yes"),OFFSET('Hygiene Data'!$H$5,0,10*ROW('Hygiene Data'!H60)),NA())</f>
        <v>#N/A</v>
      </c>
      <c r="BM66" s="103" t="e">
        <f ca="true">+IF(AND(ISNUMBER(OFFSET('Hygiene Data'!$H$7,0,10*ROW('Hygiene Data'!H60))),'Data Summary'!EB66="Yes"),OFFSET('Hygiene Data'!$H$7,0,10*ROW('Hygiene Data'!H60)),NA())</f>
        <v>#N/A</v>
      </c>
      <c r="BN66" s="103" t="e">
        <f ca="true">+IF(AND(ISNUMBER(OFFSET('Hygiene Data'!$H$9,0,10*ROW('Hygiene Data'!H60))),'Data Summary'!EC66="Yes"),OFFSET('Hygiene Data'!$H$9,0,10*ROW('Hygiene Data'!H60)),NA())</f>
        <v>#N/A</v>
      </c>
      <c r="BO66" s="103" t="e">
        <f ca="true">+IF(AND(ISNUMBER(OFFSET('Hygiene Data'!$I$5,0,10*ROW('Hygiene Data'!I60))),'Data Summary'!ED66="Yes"),OFFSET('Hygiene Data'!$I$5,0,10*ROW('Hygiene Data'!I60)),NA())</f>
        <v>#N/A</v>
      </c>
      <c r="BP66" s="103" t="e">
        <f ca="true">+IF(AND(ISNUMBER(OFFSET('Hygiene Data'!$I$7,0,10*ROW('Hygiene Data'!I60))),'Data Summary'!EE66="Yes"),OFFSET('Hygiene Data'!$I$7,0,10*ROW('Hygiene Data'!I60)),NA())</f>
        <v>#N/A</v>
      </c>
      <c r="BQ66" s="103" t="e">
        <f ca="true">+IF(AND(ISNUMBER(OFFSET('Hygiene Data'!$I$9,0,10*ROW('Hygiene Data'!I60))),'Data Summary'!EF66="Yes"),OFFSET('Hygiene Data'!$I$9,0,10*ROW('Hygiene Data'!I60)),NA())</f>
        <v>#N/A</v>
      </c>
    </row>
    <row xmlns:x14ac="http://schemas.microsoft.com/office/spreadsheetml/2009/9/ac" r="67" x14ac:dyDescent="0.2">
      <c r="A67" s="355" t="e">
        <f ca="true">+RIGHT('Data Summary'!A67,LEN('Data Summary'!A67)-9)</f>
        <v>#VALUE!</v>
      </c>
      <c r="B67" s="38" t="str">
        <f ca="true">+IF(ISTEXT('Data Summary'!B67),'Data Summary'!B67,"")</f>
        <v/>
      </c>
      <c r="C67" s="354" t="e">
        <f ca="true">+VALUE('Data Summary'!C67)</f>
        <v>#VALUE!</v>
      </c>
      <c r="D67" s="101" t="e">
        <f ca="true">+IF(AND(ISNUMBER(OFFSET('Water Data'!$D$4,0,10*ROW('Water Data'!D61))),'Data Summary'!BS67="Yes"),100-OFFSET('Water Data'!$D$4,0,10*ROW('Water Data'!D61)),NA())</f>
        <v>#N/A</v>
      </c>
      <c r="E67" s="101" t="e">
        <f ca="true">+IF(AND(ISNUMBER(OFFSET('Water Data'!$D$6,0,10*ROW('Water Data'!D61))),'Data Summary'!BT67="Yes"),OFFSET('Water Data'!$D$6,0,10*ROW('Water Data'!D61)),NA())</f>
        <v>#N/A</v>
      </c>
      <c r="F67" s="101" t="e">
        <f ca="true">+IF(AND(ISNUMBER(OFFSET('Water Data'!$D$9,0,10*ROW('Water Data'!D61))),'Data Summary'!BU67="Yes"),OFFSET('Water Data'!$D$9,0,10*ROW('Water Data'!D61)),NA())</f>
        <v>#N/A</v>
      </c>
      <c r="G67" s="101" t="e">
        <f ca="true">+IF(AND(ISNUMBER(OFFSET('Water Data'!$E$4,0,10*ROW('Water Data'!E61))),'Data Summary'!BV67="Yes"),100-OFFSET('Water Data'!$E$4,0,10*ROW('Water Data'!E61)),NA())</f>
        <v>#N/A</v>
      </c>
      <c r="H67" s="101" t="e">
        <f ca="true">+IF(AND(ISNUMBER(OFFSET('Water Data'!$E$6,0,10*ROW('Water Data'!E61))),'Data Summary'!BW67="Yes"),OFFSET('Water Data'!$E$6,0,10*ROW('Water Data'!E61)),NA())</f>
        <v>#N/A</v>
      </c>
      <c r="I67" s="101" t="e">
        <f ca="true">+IF(AND(ISNUMBER(OFFSET('Water Data'!$E$9,0,10*ROW('Water Data'!E61))),'Data Summary'!BX67="Yes"),OFFSET('Water Data'!$E$9,0,10*ROW('Water Data'!E61)),NA())</f>
        <v>#N/A</v>
      </c>
      <c r="J67" s="101" t="e">
        <f ca="true">+IF(AND(ISNUMBER(OFFSET('Water Data'!$F$4,0,10*ROW('Water Data'!F61))),'Data Summary'!BY67="Yes"),100-OFFSET('Water Data'!$F$4,0,10*ROW('Water Data'!F61)),NA())</f>
        <v>#N/A</v>
      </c>
      <c r="K67" s="101" t="e">
        <f ca="true">+IF(AND(ISNUMBER(OFFSET('Water Data'!$F$6,0,10*ROW('Water Data'!F61))),'Data Summary'!BZ67="Yes"),OFFSET('Water Data'!$F$6,0,10*ROW('Water Data'!F61)),NA())</f>
        <v>#N/A</v>
      </c>
      <c r="L67" s="101" t="e">
        <f ca="true">+IF(AND(ISNUMBER(OFFSET('Water Data'!$F$9,0,10*ROW('Water Data'!F61))),'Data Summary'!CA67="Yes"),OFFSET('Water Data'!$F$9,0,10*ROW('Water Data'!F61)),NA())</f>
        <v>#N/A</v>
      </c>
      <c r="M67" s="101" t="e">
        <f ca="true">+IF(AND(ISNUMBER(OFFSET('Water Data'!$G$4,0,10*ROW('Water Data'!G61))),'Data Summary'!CB67="Yes"),100-OFFSET('Water Data'!$G$4,0,10*ROW('Water Data'!G61)),NA())</f>
        <v>#N/A</v>
      </c>
      <c r="N67" s="101" t="e">
        <f ca="true">+IF(AND(ISNUMBER(OFFSET('Water Data'!$G$6,0,10*ROW('Water Data'!G61))),'Data Summary'!CC67="Yes"),OFFSET('Water Data'!$G$6,0,10*ROW('Water Data'!G61)),NA())</f>
        <v>#N/A</v>
      </c>
      <c r="O67" s="101" t="e">
        <f ca="true">+IF(AND(ISNUMBER(OFFSET('Water Data'!$G$9,0,10*ROW('Water Data'!G61))),'Data Summary'!CD67="Yes"),OFFSET('Water Data'!$G$9,0,10*ROW('Water Data'!G61)),NA())</f>
        <v>#N/A</v>
      </c>
      <c r="P67" s="101" t="e">
        <f ca="true">+IF(AND(ISNUMBER(OFFSET('Water Data'!$H$4,0,10*ROW('Water Data'!H61))),'Data Summary'!CE67="Yes"),100-OFFSET('Water Data'!$H$4,0,10*ROW('Water Data'!H61)),NA())</f>
        <v>#N/A</v>
      </c>
      <c r="Q67" s="101" t="e">
        <f ca="true">+IF(AND(ISNUMBER(OFFSET('Water Data'!$H$6,0,10*ROW('Water Data'!H61))),'Data Summary'!CF67="Yes"),OFFSET('Water Data'!$H$6,0,10*ROW('Water Data'!H61)),NA())</f>
        <v>#N/A</v>
      </c>
      <c r="R67" s="101" t="e">
        <f ca="true">+IF(AND(ISNUMBER(OFFSET('Water Data'!$H$9,0,10*ROW('Water Data'!H61))),'Data Summary'!CG67="Yes"),OFFSET('Water Data'!$H$9,0,10*ROW('Water Data'!H61)),NA())</f>
        <v>#N/A</v>
      </c>
      <c r="S67" s="101" t="e">
        <f ca="true">+IF(AND(ISNUMBER(OFFSET('Water Data'!$I$4,0,10*ROW('Water Data'!I61))),'Data Summary'!CH67="Yes"),100-OFFSET('Water Data'!$I$4,0,10*ROW('Water Data'!I61)),NA())</f>
        <v>#N/A</v>
      </c>
      <c r="T67" s="101" t="e">
        <f ca="true">+IF(AND(ISNUMBER(OFFSET('Water Data'!$I$6,0,10*ROW('Water Data'!I61))),'Data Summary'!CI67="Yes"),OFFSET('Water Data'!$I$6,0,10*ROW('Water Data'!I61)),NA())</f>
        <v>#N/A</v>
      </c>
      <c r="U67" s="101" t="e">
        <f ca="true">+IF(AND(ISNUMBER(OFFSET('Water Data'!$I$9,0,10*ROW('Water Data'!I61))),'Data Summary'!CJ67="Yes"),OFFSET('Water Data'!$I$9,0,10*ROW('Water Data'!I61)),NA())</f>
        <v>#N/A</v>
      </c>
      <c r="V67" s="102" t="e">
        <f ca="true">+IF(AND(ISNUMBER(OFFSET('Sanitation Data'!$D$4,0,10*ROW('Sanitation Data'!D61))),'Data Summary'!CK67="Yes"),100-OFFSET('Sanitation Data'!$D$4,0,10*ROW('Sanitation Data'!D61)),NA())</f>
        <v>#N/A</v>
      </c>
      <c r="W67" s="102" t="e">
        <f ca="true">+IF(AND(ISNUMBER(OFFSET('Sanitation Data'!$D$6,0,10*ROW('Sanitation Data'!D61))),'Data Summary'!CL67="Yes"),OFFSET('Sanitation Data'!$D$6,0,10*ROW('Sanitation Data'!D61)),NA())</f>
        <v>#N/A</v>
      </c>
      <c r="X67" s="102" t="e">
        <f ca="true">+IF(AND(ISNUMBER(OFFSET('Sanitation Data'!$D$10,0,10*ROW('Sanitation Data'!D61))),'Data Summary'!CM67="Yes"),OFFSET('Sanitation Data'!$D$10,0,10*ROW('Sanitation Data'!D61)),NA())</f>
        <v>#N/A</v>
      </c>
      <c r="Y67" s="102" t="e">
        <f ca="true">+IF(AND(ISNUMBER(OFFSET('Sanitation Data'!$D$11,0,10*ROW('Sanitation Data'!D61))),'Data Summary'!CN67="Yes"),OFFSET('Sanitation Data'!$D$11,0,10*ROW('Sanitation Data'!D61)),NA())</f>
        <v>#N/A</v>
      </c>
      <c r="Z67" s="102" t="e">
        <f ca="true">+IF(AND(ISNUMBER(OFFSET('Sanitation Data'!$D$12,0,10*ROW('Sanitation Data'!D61))),'Data Summary'!CO67="Yes"),OFFSET('Sanitation Data'!$D$12,0,10*ROW('Sanitation Data'!D61)),NA())</f>
        <v>#N/A</v>
      </c>
      <c r="AA67" s="102" t="e">
        <f ca="true">+IF(AND(ISNUMBER(OFFSET('Sanitation Data'!$E$4,0,10*ROW('Sanitation Data'!E61))),'Data Summary'!CP67="Yes"),100-OFFSET('Sanitation Data'!$E$4,0,10*ROW('Sanitation Data'!E61)),NA())</f>
        <v>#N/A</v>
      </c>
      <c r="AB67" s="102" t="e">
        <f ca="true">+IF(AND(ISNUMBER(OFFSET('Sanitation Data'!$E$6,0,10*ROW('Sanitation Data'!E61))),'Data Summary'!CQ67="Yes"),OFFSET('Sanitation Data'!$E$6,0,10*ROW('Sanitation Data'!E61)),NA())</f>
        <v>#N/A</v>
      </c>
      <c r="AC67" s="102" t="e">
        <f ca="true">+IF(AND(ISNUMBER(OFFSET('Sanitation Data'!$E$10,0,10*ROW('Sanitation Data'!E61))),'Data Summary'!CR67="Yes"),OFFSET('Sanitation Data'!$E$10,0,10*ROW('Sanitation Data'!E61)),NA())</f>
        <v>#N/A</v>
      </c>
      <c r="AD67" s="102" t="e">
        <f ca="true">+IF(AND(ISNUMBER(OFFSET('Sanitation Data'!$E$11,0,10*ROW('Sanitation Data'!E61))),'Data Summary'!CS67="Yes"),OFFSET('Sanitation Data'!$E$11,0,10*ROW('Sanitation Data'!E61)),NA())</f>
        <v>#N/A</v>
      </c>
      <c r="AE67" s="102" t="e">
        <f ca="true">+IF(AND(ISNUMBER(OFFSET('Sanitation Data'!$E$12,0,10*ROW('Sanitation Data'!E61))),'Data Summary'!CT67="Yes"),OFFSET('Sanitation Data'!$E$12,0,10*ROW('Sanitation Data'!E61)),NA())</f>
        <v>#N/A</v>
      </c>
      <c r="AF67" s="102" t="e">
        <f ca="true">+IF(AND(ISNUMBER(OFFSET('Sanitation Data'!$F$4,0,10*ROW('Sanitation Data'!F61))),'Data Summary'!CU67="Yes"),100-OFFSET('Sanitation Data'!$F$4,0,10*ROW('Sanitation Data'!F61)),NA())</f>
        <v>#N/A</v>
      </c>
      <c r="AG67" s="102" t="e">
        <f ca="true">+IF(AND(ISNUMBER(OFFSET('Sanitation Data'!$F$6,0,10*ROW('Sanitation Data'!F61))),'Data Summary'!CV67="Yes"),OFFSET('Sanitation Data'!$F$6,0,10*ROW('Sanitation Data'!F61)),NA())</f>
        <v>#N/A</v>
      </c>
      <c r="AH67" s="102" t="e">
        <f ca="true">+IF(AND(ISNUMBER(OFFSET('Sanitation Data'!$F$10,0,10*ROW('Sanitation Data'!F61))),'Data Summary'!CW67="Yes"),OFFSET('Sanitation Data'!$F$10,0,10*ROW('Sanitation Data'!F61)),NA())</f>
        <v>#N/A</v>
      </c>
      <c r="AI67" s="102" t="e">
        <f ca="true">+IF(AND(ISNUMBER(OFFSET('Sanitation Data'!$F$11,0,10*ROW('Sanitation Data'!F61))),'Data Summary'!CX67="Yes"),OFFSET('Sanitation Data'!$F$11,0,10*ROW('Sanitation Data'!F61)),NA())</f>
        <v>#N/A</v>
      </c>
      <c r="AJ67" s="102" t="e">
        <f ca="true">+IF(AND(ISNUMBER(OFFSET('Sanitation Data'!$F$12,0,10*ROW('Sanitation Data'!F61))),'Data Summary'!CY67="Yes"),OFFSET('Sanitation Data'!$F$12,0,10*ROW('Sanitation Data'!F61)),NA())</f>
        <v>#N/A</v>
      </c>
      <c r="AK67" s="102" t="e">
        <f ca="true">+IF(AND(ISNUMBER(OFFSET('Sanitation Data'!$G$4,0,10*ROW('Sanitation Data'!G61))),'Data Summary'!CZ67="Yes"),100-OFFSET('Sanitation Data'!$G$4,0,10*ROW('Sanitation Data'!G61)),NA())</f>
        <v>#N/A</v>
      </c>
      <c r="AL67" s="102" t="e">
        <f ca="true">+IF(AND(ISNUMBER(OFFSET('Sanitation Data'!$G$6,0,10*ROW('Sanitation Data'!G61))),'Data Summary'!DA67="Yes"),OFFSET('Sanitation Data'!$G$6,0,10*ROW('Sanitation Data'!G61)),NA())</f>
        <v>#N/A</v>
      </c>
      <c r="AM67" s="102" t="e">
        <f ca="true">+IF(AND(ISNUMBER(OFFSET('Sanitation Data'!$G$10,0,10*ROW('Sanitation Data'!G61))),'Data Summary'!DB67="Yes"),OFFSET('Sanitation Data'!$G$10,0,10*ROW('Sanitation Data'!G61)),NA())</f>
        <v>#N/A</v>
      </c>
      <c r="AN67" s="102" t="e">
        <f ca="true">+IF(AND(ISNUMBER(OFFSET('Sanitation Data'!$G$11,0,10*ROW('Sanitation Data'!G61))),'Data Summary'!DC67="Yes"),OFFSET('Sanitation Data'!$G$11,0,10*ROW('Sanitation Data'!G61)),NA())</f>
        <v>#N/A</v>
      </c>
      <c r="AO67" s="102" t="e">
        <f ca="true">+IF(AND(ISNUMBER(OFFSET('Sanitation Data'!$G$12,0,10*ROW('Sanitation Data'!G61))),'Data Summary'!DD67="Yes"),OFFSET('Sanitation Data'!$G$12,0,10*ROW('Sanitation Data'!G61)),NA())</f>
        <v>#N/A</v>
      </c>
      <c r="AP67" s="102" t="e">
        <f ca="true">+IF(AND(ISNUMBER(OFFSET('Sanitation Data'!$H$4,0,10*ROW('Sanitation Data'!H61))),'Data Summary'!DE67="Yes"),100-OFFSET('Sanitation Data'!$H$4,0,10*ROW('Sanitation Data'!H61)),NA())</f>
        <v>#N/A</v>
      </c>
      <c r="AQ67" s="102" t="e">
        <f ca="true">+IF(AND(ISNUMBER(OFFSET('Sanitation Data'!$H$6,0,10*ROW('Sanitation Data'!H61))),'Data Summary'!DF67="Yes"),OFFSET('Sanitation Data'!$H$6,0,10*ROW('Sanitation Data'!H61)),NA())</f>
        <v>#N/A</v>
      </c>
      <c r="AR67" s="102" t="e">
        <f ca="true">+IF(AND(ISNUMBER(OFFSET('Sanitation Data'!$H$10,0,10*ROW('Sanitation Data'!H61))),'Data Summary'!DG67="Yes"),OFFSET('Sanitation Data'!$H$10,0,10*ROW('Sanitation Data'!H61)),NA())</f>
        <v>#N/A</v>
      </c>
      <c r="AS67" s="102" t="e">
        <f ca="true">+IF(AND(ISNUMBER(OFFSET('Sanitation Data'!$H$11,0,10*ROW('Sanitation Data'!H61))),'Data Summary'!DH67="Yes"),OFFSET('Sanitation Data'!$H$11,0,10*ROW('Sanitation Data'!H61)),NA())</f>
        <v>#N/A</v>
      </c>
      <c r="AT67" s="102" t="e">
        <f ca="true">+IF(AND(ISNUMBER(OFFSET('Sanitation Data'!$H$12,0,10*ROW('Sanitation Data'!H61))),'Data Summary'!DI67="Yes"),OFFSET('Sanitation Data'!$H$12,0,10*ROW('Sanitation Data'!H61)),NA())</f>
        <v>#N/A</v>
      </c>
      <c r="AU67" s="102" t="e">
        <f ca="true">+IF(AND(ISNUMBER(OFFSET('Sanitation Data'!$I$4,0,10*ROW('Sanitation Data'!I61))),'Data Summary'!DJ67="Yes"),100-OFFSET('Sanitation Data'!$I$4,0,10*ROW('Sanitation Data'!I61)),NA())</f>
        <v>#N/A</v>
      </c>
      <c r="AV67" s="102" t="e">
        <f ca="true">+IF(AND(ISNUMBER(OFFSET('Sanitation Data'!$I$6,0,10*ROW('Sanitation Data'!I61))),'Data Summary'!DK67="Yes"),OFFSET('Sanitation Data'!$I$6,0,10*ROW('Sanitation Data'!I61)),NA())</f>
        <v>#N/A</v>
      </c>
      <c r="AW67" s="102" t="e">
        <f ca="true">+IF(AND(ISNUMBER(OFFSET('Sanitation Data'!$I$10,0,10*ROW('Sanitation Data'!I61))),'Data Summary'!DL67="Yes"),OFFSET('Sanitation Data'!$I$10,0,10*ROW('Sanitation Data'!I61)),NA())</f>
        <v>#N/A</v>
      </c>
      <c r="AX67" s="102" t="e">
        <f ca="true">+IF(AND(ISNUMBER(OFFSET('Sanitation Data'!$I$11,0,10*ROW('Sanitation Data'!I61))),'Data Summary'!DM67="Yes"),OFFSET('Sanitation Data'!$I$11,0,10*ROW('Sanitation Data'!I61)),NA())</f>
        <v>#N/A</v>
      </c>
      <c r="AY67" s="102" t="e">
        <f ca="true">+IF(AND(ISNUMBER(OFFSET('Sanitation Data'!$I$12,0,10*ROW('Sanitation Data'!I61))),'Data Summary'!DN67="Yes"),OFFSET('Sanitation Data'!$I$12,0,10*ROW('Sanitation Data'!I61)),NA())</f>
        <v>#N/A</v>
      </c>
      <c r="AZ67" s="103" t="e">
        <f ca="true">+IF(AND(ISNUMBER(OFFSET('Hygiene Data'!$D$5,0,10*ROW('Hygiene Data'!D61))),'Data Summary'!DO67="Yes"),OFFSET('Hygiene Data'!$D$5,0,10*ROW('Hygiene Data'!D61)),NA())</f>
        <v>#N/A</v>
      </c>
      <c r="BA67" s="103" t="e">
        <f ca="true">+IF(AND(ISNUMBER(OFFSET('Hygiene Data'!$D$7,0,10*ROW('Hygiene Data'!D61))),'Data Summary'!DP67="Yes"),OFFSET('Hygiene Data'!$D$7,0,10*ROW('Hygiene Data'!D61)),NA())</f>
        <v>#N/A</v>
      </c>
      <c r="BB67" s="103" t="e">
        <f ca="true">+IF(AND(ISNUMBER(OFFSET('Hygiene Data'!$D$9,0,10*ROW('Hygiene Data'!D61))),'Data Summary'!DQ67="Yes"),OFFSET('Hygiene Data'!$D$9,0,10*ROW('Hygiene Data'!D61)),NA())</f>
        <v>#N/A</v>
      </c>
      <c r="BC67" s="103" t="e">
        <f ca="true">+IF(AND(ISNUMBER(OFFSET('Hygiene Data'!$E$5,0,10*ROW('Hygiene Data'!E61))),'Data Summary'!DR67="Yes"),OFFSET('Hygiene Data'!$E$5,0,10*ROW('Hygiene Data'!E61)),NA())</f>
        <v>#N/A</v>
      </c>
      <c r="BD67" s="103" t="e">
        <f ca="true">+IF(AND(ISNUMBER(OFFSET('Hygiene Data'!$E$7,0,10*ROW('Hygiene Data'!E61))),'Data Summary'!DS67="Yes"),OFFSET('Hygiene Data'!$E$7,0,10*ROW('Hygiene Data'!E61)),NA())</f>
        <v>#N/A</v>
      </c>
      <c r="BE67" s="103" t="e">
        <f ca="true">+IF(AND(ISNUMBER(OFFSET('Hygiene Data'!$E$9,0,10*ROW('Hygiene Data'!E61))),'Data Summary'!DT67="Yes"),OFFSET('Hygiene Data'!$E$9,0,10*ROW('Hygiene Data'!E61)),NA())</f>
        <v>#N/A</v>
      </c>
      <c r="BF67" s="103" t="e">
        <f ca="true">+IF(AND(ISNUMBER(OFFSET('Hygiene Data'!$F$5,0,10*ROW('Hygiene Data'!F61))),'Data Summary'!DU67="Yes"),OFFSET('Hygiene Data'!$F$5,0,10*ROW('Hygiene Data'!F61)),NA())</f>
        <v>#N/A</v>
      </c>
      <c r="BG67" s="103" t="e">
        <f ca="true">+IF(AND(ISNUMBER(OFFSET('Hygiene Data'!$F$7,0,10*ROW('Hygiene Data'!F61))),'Data Summary'!DV67="Yes"),OFFSET('Hygiene Data'!$F$7,0,10*ROW('Hygiene Data'!F61)),NA())</f>
        <v>#N/A</v>
      </c>
      <c r="BH67" s="103" t="e">
        <f ca="true">+IF(AND(ISNUMBER(OFFSET('Hygiene Data'!$F$9,0,10*ROW('Hygiene Data'!F61))),'Data Summary'!DW67="Yes"),OFFSET('Hygiene Data'!$F$9,0,10*ROW('Hygiene Data'!F61)),NA())</f>
        <v>#N/A</v>
      </c>
      <c r="BI67" s="103" t="e">
        <f ca="true">+IF(AND(ISNUMBER(OFFSET('Hygiene Data'!$G$5,0,10*ROW('Hygiene Data'!G61))),'Data Summary'!DX67="Yes"),OFFSET('Hygiene Data'!$G$5,0,10*ROW('Hygiene Data'!G61)),NA())</f>
        <v>#N/A</v>
      </c>
      <c r="BJ67" s="103" t="e">
        <f ca="true">+IF(AND(ISNUMBER(OFFSET('Hygiene Data'!$G$7,0,10*ROW('Hygiene Data'!G61))),'Data Summary'!DY67="Yes"),OFFSET('Hygiene Data'!$G$7,0,10*ROW('Hygiene Data'!G61)),NA())</f>
        <v>#N/A</v>
      </c>
      <c r="BK67" s="103" t="e">
        <f ca="true">+IF(AND(ISNUMBER(OFFSET('Hygiene Data'!$G$9,0,10*ROW('Hygiene Data'!G61))),'Data Summary'!DZ67="Yes"),OFFSET('Hygiene Data'!$G$9,0,10*ROW('Hygiene Data'!G61)),NA())</f>
        <v>#N/A</v>
      </c>
      <c r="BL67" s="103" t="e">
        <f ca="true">+IF(AND(ISNUMBER(OFFSET('Hygiene Data'!$H$5,0,10*ROW('Hygiene Data'!H61))),'Data Summary'!EA67="Yes"),OFFSET('Hygiene Data'!$H$5,0,10*ROW('Hygiene Data'!H61)),NA())</f>
        <v>#N/A</v>
      </c>
      <c r="BM67" s="103" t="e">
        <f ca="true">+IF(AND(ISNUMBER(OFFSET('Hygiene Data'!$H$7,0,10*ROW('Hygiene Data'!H61))),'Data Summary'!EB67="Yes"),OFFSET('Hygiene Data'!$H$7,0,10*ROW('Hygiene Data'!H61)),NA())</f>
        <v>#N/A</v>
      </c>
      <c r="BN67" s="103" t="e">
        <f ca="true">+IF(AND(ISNUMBER(OFFSET('Hygiene Data'!$H$9,0,10*ROW('Hygiene Data'!H61))),'Data Summary'!EC67="Yes"),OFFSET('Hygiene Data'!$H$9,0,10*ROW('Hygiene Data'!H61)),NA())</f>
        <v>#N/A</v>
      </c>
      <c r="BO67" s="103" t="e">
        <f ca="true">+IF(AND(ISNUMBER(OFFSET('Hygiene Data'!$I$5,0,10*ROW('Hygiene Data'!I61))),'Data Summary'!ED67="Yes"),OFFSET('Hygiene Data'!$I$5,0,10*ROW('Hygiene Data'!I61)),NA())</f>
        <v>#N/A</v>
      </c>
      <c r="BP67" s="103" t="e">
        <f ca="true">+IF(AND(ISNUMBER(OFFSET('Hygiene Data'!$I$7,0,10*ROW('Hygiene Data'!I61))),'Data Summary'!EE67="Yes"),OFFSET('Hygiene Data'!$I$7,0,10*ROW('Hygiene Data'!I61)),NA())</f>
        <v>#N/A</v>
      </c>
      <c r="BQ67" s="103" t="e">
        <f ca="true">+IF(AND(ISNUMBER(OFFSET('Hygiene Data'!$I$9,0,10*ROW('Hygiene Data'!I61))),'Data Summary'!EF67="Yes"),OFFSET('Hygiene Data'!$I$9,0,10*ROW('Hygiene Data'!I61)),NA())</f>
        <v>#N/A</v>
      </c>
    </row>
    <row xmlns:x14ac="http://schemas.microsoft.com/office/spreadsheetml/2009/9/ac" r="68" x14ac:dyDescent="0.2">
      <c r="A68" s="355" t="e">
        <f ca="true">+RIGHT('Data Summary'!A68,LEN('Data Summary'!A68)-9)</f>
        <v>#VALUE!</v>
      </c>
      <c r="B68" s="38" t="str">
        <f ca="true">+IF(ISTEXT('Data Summary'!B68),'Data Summary'!B68,"")</f>
        <v/>
      </c>
      <c r="C68" s="354" t="e">
        <f ca="true">+VALUE('Data Summary'!C68)</f>
        <v>#VALUE!</v>
      </c>
      <c r="D68" s="101" t="e">
        <f ca="true">+IF(AND(ISNUMBER(OFFSET('Water Data'!$D$4,0,10*ROW('Water Data'!D62))),'Data Summary'!BS68="Yes"),100-OFFSET('Water Data'!$D$4,0,10*ROW('Water Data'!D62)),NA())</f>
        <v>#N/A</v>
      </c>
      <c r="E68" s="101" t="e">
        <f ca="true">+IF(AND(ISNUMBER(OFFSET('Water Data'!$D$6,0,10*ROW('Water Data'!D62))),'Data Summary'!BT68="Yes"),OFFSET('Water Data'!$D$6,0,10*ROW('Water Data'!D62)),NA())</f>
        <v>#N/A</v>
      </c>
      <c r="F68" s="101" t="e">
        <f ca="true">+IF(AND(ISNUMBER(OFFSET('Water Data'!$D$9,0,10*ROW('Water Data'!D62))),'Data Summary'!BU68="Yes"),OFFSET('Water Data'!$D$9,0,10*ROW('Water Data'!D62)),NA())</f>
        <v>#N/A</v>
      </c>
      <c r="G68" s="101" t="e">
        <f ca="true">+IF(AND(ISNUMBER(OFFSET('Water Data'!$E$4,0,10*ROW('Water Data'!E62))),'Data Summary'!BV68="Yes"),100-OFFSET('Water Data'!$E$4,0,10*ROW('Water Data'!E62)),NA())</f>
        <v>#N/A</v>
      </c>
      <c r="H68" s="101" t="e">
        <f ca="true">+IF(AND(ISNUMBER(OFFSET('Water Data'!$E$6,0,10*ROW('Water Data'!E62))),'Data Summary'!BW68="Yes"),OFFSET('Water Data'!$E$6,0,10*ROW('Water Data'!E62)),NA())</f>
        <v>#N/A</v>
      </c>
      <c r="I68" s="101" t="e">
        <f ca="true">+IF(AND(ISNUMBER(OFFSET('Water Data'!$E$9,0,10*ROW('Water Data'!E62))),'Data Summary'!BX68="Yes"),OFFSET('Water Data'!$E$9,0,10*ROW('Water Data'!E62)),NA())</f>
        <v>#N/A</v>
      </c>
      <c r="J68" s="101" t="e">
        <f ca="true">+IF(AND(ISNUMBER(OFFSET('Water Data'!$F$4,0,10*ROW('Water Data'!F62))),'Data Summary'!BY68="Yes"),100-OFFSET('Water Data'!$F$4,0,10*ROW('Water Data'!F62)),NA())</f>
        <v>#N/A</v>
      </c>
      <c r="K68" s="101" t="e">
        <f ca="true">+IF(AND(ISNUMBER(OFFSET('Water Data'!$F$6,0,10*ROW('Water Data'!F62))),'Data Summary'!BZ68="Yes"),OFFSET('Water Data'!$F$6,0,10*ROW('Water Data'!F62)),NA())</f>
        <v>#N/A</v>
      </c>
      <c r="L68" s="101" t="e">
        <f ca="true">+IF(AND(ISNUMBER(OFFSET('Water Data'!$F$9,0,10*ROW('Water Data'!F62))),'Data Summary'!CA68="Yes"),OFFSET('Water Data'!$F$9,0,10*ROW('Water Data'!F62)),NA())</f>
        <v>#N/A</v>
      </c>
      <c r="M68" s="101" t="e">
        <f ca="true">+IF(AND(ISNUMBER(OFFSET('Water Data'!$G$4,0,10*ROW('Water Data'!G62))),'Data Summary'!CB68="Yes"),100-OFFSET('Water Data'!$G$4,0,10*ROW('Water Data'!G62)),NA())</f>
        <v>#N/A</v>
      </c>
      <c r="N68" s="101" t="e">
        <f ca="true">+IF(AND(ISNUMBER(OFFSET('Water Data'!$G$6,0,10*ROW('Water Data'!G62))),'Data Summary'!CC68="Yes"),OFFSET('Water Data'!$G$6,0,10*ROW('Water Data'!G62)),NA())</f>
        <v>#N/A</v>
      </c>
      <c r="O68" s="101" t="e">
        <f ca="true">+IF(AND(ISNUMBER(OFFSET('Water Data'!$G$9,0,10*ROW('Water Data'!G62))),'Data Summary'!CD68="Yes"),OFFSET('Water Data'!$G$9,0,10*ROW('Water Data'!G62)),NA())</f>
        <v>#N/A</v>
      </c>
      <c r="P68" s="101" t="e">
        <f ca="true">+IF(AND(ISNUMBER(OFFSET('Water Data'!$H$4,0,10*ROW('Water Data'!H62))),'Data Summary'!CE68="Yes"),100-OFFSET('Water Data'!$H$4,0,10*ROW('Water Data'!H62)),NA())</f>
        <v>#N/A</v>
      </c>
      <c r="Q68" s="101" t="e">
        <f ca="true">+IF(AND(ISNUMBER(OFFSET('Water Data'!$H$6,0,10*ROW('Water Data'!H62))),'Data Summary'!CF68="Yes"),OFFSET('Water Data'!$H$6,0,10*ROW('Water Data'!H62)),NA())</f>
        <v>#N/A</v>
      </c>
      <c r="R68" s="101" t="e">
        <f ca="true">+IF(AND(ISNUMBER(OFFSET('Water Data'!$H$9,0,10*ROW('Water Data'!H62))),'Data Summary'!CG68="Yes"),OFFSET('Water Data'!$H$9,0,10*ROW('Water Data'!H62)),NA())</f>
        <v>#N/A</v>
      </c>
      <c r="S68" s="101" t="e">
        <f ca="true">+IF(AND(ISNUMBER(OFFSET('Water Data'!$I$4,0,10*ROW('Water Data'!I62))),'Data Summary'!CH68="Yes"),100-OFFSET('Water Data'!$I$4,0,10*ROW('Water Data'!I62)),NA())</f>
        <v>#N/A</v>
      </c>
      <c r="T68" s="101" t="e">
        <f ca="true">+IF(AND(ISNUMBER(OFFSET('Water Data'!$I$6,0,10*ROW('Water Data'!I62))),'Data Summary'!CI68="Yes"),OFFSET('Water Data'!$I$6,0,10*ROW('Water Data'!I62)),NA())</f>
        <v>#N/A</v>
      </c>
      <c r="U68" s="101" t="e">
        <f ca="true">+IF(AND(ISNUMBER(OFFSET('Water Data'!$I$9,0,10*ROW('Water Data'!I62))),'Data Summary'!CJ68="Yes"),OFFSET('Water Data'!$I$9,0,10*ROW('Water Data'!I62)),NA())</f>
        <v>#N/A</v>
      </c>
      <c r="V68" s="102" t="e">
        <f ca="true">+IF(AND(ISNUMBER(OFFSET('Sanitation Data'!$D$4,0,10*ROW('Sanitation Data'!D62))),'Data Summary'!CK68="Yes"),100-OFFSET('Sanitation Data'!$D$4,0,10*ROW('Sanitation Data'!D62)),NA())</f>
        <v>#N/A</v>
      </c>
      <c r="W68" s="102" t="e">
        <f ca="true">+IF(AND(ISNUMBER(OFFSET('Sanitation Data'!$D$6,0,10*ROW('Sanitation Data'!D62))),'Data Summary'!CL68="Yes"),OFFSET('Sanitation Data'!$D$6,0,10*ROW('Sanitation Data'!D62)),NA())</f>
        <v>#N/A</v>
      </c>
      <c r="X68" s="102" t="e">
        <f ca="true">+IF(AND(ISNUMBER(OFFSET('Sanitation Data'!$D$10,0,10*ROW('Sanitation Data'!D62))),'Data Summary'!CM68="Yes"),OFFSET('Sanitation Data'!$D$10,0,10*ROW('Sanitation Data'!D62)),NA())</f>
        <v>#N/A</v>
      </c>
      <c r="Y68" s="102" t="e">
        <f ca="true">+IF(AND(ISNUMBER(OFFSET('Sanitation Data'!$D$11,0,10*ROW('Sanitation Data'!D62))),'Data Summary'!CN68="Yes"),OFFSET('Sanitation Data'!$D$11,0,10*ROW('Sanitation Data'!D62)),NA())</f>
        <v>#N/A</v>
      </c>
      <c r="Z68" s="102" t="e">
        <f ca="true">+IF(AND(ISNUMBER(OFFSET('Sanitation Data'!$D$12,0,10*ROW('Sanitation Data'!D62))),'Data Summary'!CO68="Yes"),OFFSET('Sanitation Data'!$D$12,0,10*ROW('Sanitation Data'!D62)),NA())</f>
        <v>#N/A</v>
      </c>
      <c r="AA68" s="102" t="e">
        <f ca="true">+IF(AND(ISNUMBER(OFFSET('Sanitation Data'!$E$4,0,10*ROW('Sanitation Data'!E62))),'Data Summary'!CP68="Yes"),100-OFFSET('Sanitation Data'!$E$4,0,10*ROW('Sanitation Data'!E62)),NA())</f>
        <v>#N/A</v>
      </c>
      <c r="AB68" s="102" t="e">
        <f ca="true">+IF(AND(ISNUMBER(OFFSET('Sanitation Data'!$E$6,0,10*ROW('Sanitation Data'!E62))),'Data Summary'!CQ68="Yes"),OFFSET('Sanitation Data'!$E$6,0,10*ROW('Sanitation Data'!E62)),NA())</f>
        <v>#N/A</v>
      </c>
      <c r="AC68" s="102" t="e">
        <f ca="true">+IF(AND(ISNUMBER(OFFSET('Sanitation Data'!$E$10,0,10*ROW('Sanitation Data'!E62))),'Data Summary'!CR68="Yes"),OFFSET('Sanitation Data'!$E$10,0,10*ROW('Sanitation Data'!E62)),NA())</f>
        <v>#N/A</v>
      </c>
      <c r="AD68" s="102" t="e">
        <f ca="true">+IF(AND(ISNUMBER(OFFSET('Sanitation Data'!$E$11,0,10*ROW('Sanitation Data'!E62))),'Data Summary'!CS68="Yes"),OFFSET('Sanitation Data'!$E$11,0,10*ROW('Sanitation Data'!E62)),NA())</f>
        <v>#N/A</v>
      </c>
      <c r="AE68" s="102" t="e">
        <f ca="true">+IF(AND(ISNUMBER(OFFSET('Sanitation Data'!$E$12,0,10*ROW('Sanitation Data'!E62))),'Data Summary'!CT68="Yes"),OFFSET('Sanitation Data'!$E$12,0,10*ROW('Sanitation Data'!E62)),NA())</f>
        <v>#N/A</v>
      </c>
      <c r="AF68" s="102" t="e">
        <f ca="true">+IF(AND(ISNUMBER(OFFSET('Sanitation Data'!$F$4,0,10*ROW('Sanitation Data'!F62))),'Data Summary'!CU68="Yes"),100-OFFSET('Sanitation Data'!$F$4,0,10*ROW('Sanitation Data'!F62)),NA())</f>
        <v>#N/A</v>
      </c>
      <c r="AG68" s="102" t="e">
        <f ca="true">+IF(AND(ISNUMBER(OFFSET('Sanitation Data'!$F$6,0,10*ROW('Sanitation Data'!F62))),'Data Summary'!CV68="Yes"),OFFSET('Sanitation Data'!$F$6,0,10*ROW('Sanitation Data'!F62)),NA())</f>
        <v>#N/A</v>
      </c>
      <c r="AH68" s="102" t="e">
        <f ca="true">+IF(AND(ISNUMBER(OFFSET('Sanitation Data'!$F$10,0,10*ROW('Sanitation Data'!F62))),'Data Summary'!CW68="Yes"),OFFSET('Sanitation Data'!$F$10,0,10*ROW('Sanitation Data'!F62)),NA())</f>
        <v>#N/A</v>
      </c>
      <c r="AI68" s="102" t="e">
        <f ca="true">+IF(AND(ISNUMBER(OFFSET('Sanitation Data'!$F$11,0,10*ROW('Sanitation Data'!F62))),'Data Summary'!CX68="Yes"),OFFSET('Sanitation Data'!$F$11,0,10*ROW('Sanitation Data'!F62)),NA())</f>
        <v>#N/A</v>
      </c>
      <c r="AJ68" s="102" t="e">
        <f ca="true">+IF(AND(ISNUMBER(OFFSET('Sanitation Data'!$F$12,0,10*ROW('Sanitation Data'!F62))),'Data Summary'!CY68="Yes"),OFFSET('Sanitation Data'!$F$12,0,10*ROW('Sanitation Data'!F62)),NA())</f>
        <v>#N/A</v>
      </c>
      <c r="AK68" s="102" t="e">
        <f ca="true">+IF(AND(ISNUMBER(OFFSET('Sanitation Data'!$G$4,0,10*ROW('Sanitation Data'!G62))),'Data Summary'!CZ68="Yes"),100-OFFSET('Sanitation Data'!$G$4,0,10*ROW('Sanitation Data'!G62)),NA())</f>
        <v>#N/A</v>
      </c>
      <c r="AL68" s="102" t="e">
        <f ca="true">+IF(AND(ISNUMBER(OFFSET('Sanitation Data'!$G$6,0,10*ROW('Sanitation Data'!G62))),'Data Summary'!DA68="Yes"),OFFSET('Sanitation Data'!$G$6,0,10*ROW('Sanitation Data'!G62)),NA())</f>
        <v>#N/A</v>
      </c>
      <c r="AM68" s="102" t="e">
        <f ca="true">+IF(AND(ISNUMBER(OFFSET('Sanitation Data'!$G$10,0,10*ROW('Sanitation Data'!G62))),'Data Summary'!DB68="Yes"),OFFSET('Sanitation Data'!$G$10,0,10*ROW('Sanitation Data'!G62)),NA())</f>
        <v>#N/A</v>
      </c>
      <c r="AN68" s="102" t="e">
        <f ca="true">+IF(AND(ISNUMBER(OFFSET('Sanitation Data'!$G$11,0,10*ROW('Sanitation Data'!G62))),'Data Summary'!DC68="Yes"),OFFSET('Sanitation Data'!$G$11,0,10*ROW('Sanitation Data'!G62)),NA())</f>
        <v>#N/A</v>
      </c>
      <c r="AO68" s="102" t="e">
        <f ca="true">+IF(AND(ISNUMBER(OFFSET('Sanitation Data'!$G$12,0,10*ROW('Sanitation Data'!G62))),'Data Summary'!DD68="Yes"),OFFSET('Sanitation Data'!$G$12,0,10*ROW('Sanitation Data'!G62)),NA())</f>
        <v>#N/A</v>
      </c>
      <c r="AP68" s="102" t="e">
        <f ca="true">+IF(AND(ISNUMBER(OFFSET('Sanitation Data'!$H$4,0,10*ROW('Sanitation Data'!H62))),'Data Summary'!DE68="Yes"),100-OFFSET('Sanitation Data'!$H$4,0,10*ROW('Sanitation Data'!H62)),NA())</f>
        <v>#N/A</v>
      </c>
      <c r="AQ68" s="102" t="e">
        <f ca="true">+IF(AND(ISNUMBER(OFFSET('Sanitation Data'!$H$6,0,10*ROW('Sanitation Data'!H62))),'Data Summary'!DF68="Yes"),OFFSET('Sanitation Data'!$H$6,0,10*ROW('Sanitation Data'!H62)),NA())</f>
        <v>#N/A</v>
      </c>
      <c r="AR68" s="102" t="e">
        <f ca="true">+IF(AND(ISNUMBER(OFFSET('Sanitation Data'!$H$10,0,10*ROW('Sanitation Data'!H62))),'Data Summary'!DG68="Yes"),OFFSET('Sanitation Data'!$H$10,0,10*ROW('Sanitation Data'!H62)),NA())</f>
        <v>#N/A</v>
      </c>
      <c r="AS68" s="102" t="e">
        <f ca="true">+IF(AND(ISNUMBER(OFFSET('Sanitation Data'!$H$11,0,10*ROW('Sanitation Data'!H62))),'Data Summary'!DH68="Yes"),OFFSET('Sanitation Data'!$H$11,0,10*ROW('Sanitation Data'!H62)),NA())</f>
        <v>#N/A</v>
      </c>
      <c r="AT68" s="102" t="e">
        <f ca="true">+IF(AND(ISNUMBER(OFFSET('Sanitation Data'!$H$12,0,10*ROW('Sanitation Data'!H62))),'Data Summary'!DI68="Yes"),OFFSET('Sanitation Data'!$H$12,0,10*ROW('Sanitation Data'!H62)),NA())</f>
        <v>#N/A</v>
      </c>
      <c r="AU68" s="102" t="e">
        <f ca="true">+IF(AND(ISNUMBER(OFFSET('Sanitation Data'!$I$4,0,10*ROW('Sanitation Data'!I62))),'Data Summary'!DJ68="Yes"),100-OFFSET('Sanitation Data'!$I$4,0,10*ROW('Sanitation Data'!I62)),NA())</f>
        <v>#N/A</v>
      </c>
      <c r="AV68" s="102" t="e">
        <f ca="true">+IF(AND(ISNUMBER(OFFSET('Sanitation Data'!$I$6,0,10*ROW('Sanitation Data'!I62))),'Data Summary'!DK68="Yes"),OFFSET('Sanitation Data'!$I$6,0,10*ROW('Sanitation Data'!I62)),NA())</f>
        <v>#N/A</v>
      </c>
      <c r="AW68" s="102" t="e">
        <f ca="true">+IF(AND(ISNUMBER(OFFSET('Sanitation Data'!$I$10,0,10*ROW('Sanitation Data'!I62))),'Data Summary'!DL68="Yes"),OFFSET('Sanitation Data'!$I$10,0,10*ROW('Sanitation Data'!I62)),NA())</f>
        <v>#N/A</v>
      </c>
      <c r="AX68" s="102" t="e">
        <f ca="true">+IF(AND(ISNUMBER(OFFSET('Sanitation Data'!$I$11,0,10*ROW('Sanitation Data'!I62))),'Data Summary'!DM68="Yes"),OFFSET('Sanitation Data'!$I$11,0,10*ROW('Sanitation Data'!I62)),NA())</f>
        <v>#N/A</v>
      </c>
      <c r="AY68" s="102" t="e">
        <f ca="true">+IF(AND(ISNUMBER(OFFSET('Sanitation Data'!$I$12,0,10*ROW('Sanitation Data'!I62))),'Data Summary'!DN68="Yes"),OFFSET('Sanitation Data'!$I$12,0,10*ROW('Sanitation Data'!I62)),NA())</f>
        <v>#N/A</v>
      </c>
      <c r="AZ68" s="103" t="e">
        <f ca="true">+IF(AND(ISNUMBER(OFFSET('Hygiene Data'!$D$5,0,10*ROW('Hygiene Data'!D62))),'Data Summary'!DO68="Yes"),OFFSET('Hygiene Data'!$D$5,0,10*ROW('Hygiene Data'!D62)),NA())</f>
        <v>#N/A</v>
      </c>
      <c r="BA68" s="103" t="e">
        <f ca="true">+IF(AND(ISNUMBER(OFFSET('Hygiene Data'!$D$7,0,10*ROW('Hygiene Data'!D62))),'Data Summary'!DP68="Yes"),OFFSET('Hygiene Data'!$D$7,0,10*ROW('Hygiene Data'!D62)),NA())</f>
        <v>#N/A</v>
      </c>
      <c r="BB68" s="103" t="e">
        <f ca="true">+IF(AND(ISNUMBER(OFFSET('Hygiene Data'!$D$9,0,10*ROW('Hygiene Data'!D62))),'Data Summary'!DQ68="Yes"),OFFSET('Hygiene Data'!$D$9,0,10*ROW('Hygiene Data'!D62)),NA())</f>
        <v>#N/A</v>
      </c>
      <c r="BC68" s="103" t="e">
        <f ca="true">+IF(AND(ISNUMBER(OFFSET('Hygiene Data'!$E$5,0,10*ROW('Hygiene Data'!E62))),'Data Summary'!DR68="Yes"),OFFSET('Hygiene Data'!$E$5,0,10*ROW('Hygiene Data'!E62)),NA())</f>
        <v>#N/A</v>
      </c>
      <c r="BD68" s="103" t="e">
        <f ca="true">+IF(AND(ISNUMBER(OFFSET('Hygiene Data'!$E$7,0,10*ROW('Hygiene Data'!E62))),'Data Summary'!DS68="Yes"),OFFSET('Hygiene Data'!$E$7,0,10*ROW('Hygiene Data'!E62)),NA())</f>
        <v>#N/A</v>
      </c>
      <c r="BE68" s="103" t="e">
        <f ca="true">+IF(AND(ISNUMBER(OFFSET('Hygiene Data'!$E$9,0,10*ROW('Hygiene Data'!E62))),'Data Summary'!DT68="Yes"),OFFSET('Hygiene Data'!$E$9,0,10*ROW('Hygiene Data'!E62)),NA())</f>
        <v>#N/A</v>
      </c>
      <c r="BF68" s="103" t="e">
        <f ca="true">+IF(AND(ISNUMBER(OFFSET('Hygiene Data'!$F$5,0,10*ROW('Hygiene Data'!F62))),'Data Summary'!DU68="Yes"),OFFSET('Hygiene Data'!$F$5,0,10*ROW('Hygiene Data'!F62)),NA())</f>
        <v>#N/A</v>
      </c>
      <c r="BG68" s="103" t="e">
        <f ca="true">+IF(AND(ISNUMBER(OFFSET('Hygiene Data'!$F$7,0,10*ROW('Hygiene Data'!F62))),'Data Summary'!DV68="Yes"),OFFSET('Hygiene Data'!$F$7,0,10*ROW('Hygiene Data'!F62)),NA())</f>
        <v>#N/A</v>
      </c>
      <c r="BH68" s="103" t="e">
        <f ca="true">+IF(AND(ISNUMBER(OFFSET('Hygiene Data'!$F$9,0,10*ROW('Hygiene Data'!F62))),'Data Summary'!DW68="Yes"),OFFSET('Hygiene Data'!$F$9,0,10*ROW('Hygiene Data'!F62)),NA())</f>
        <v>#N/A</v>
      </c>
      <c r="BI68" s="103" t="e">
        <f ca="true">+IF(AND(ISNUMBER(OFFSET('Hygiene Data'!$G$5,0,10*ROW('Hygiene Data'!G62))),'Data Summary'!DX68="Yes"),OFFSET('Hygiene Data'!$G$5,0,10*ROW('Hygiene Data'!G62)),NA())</f>
        <v>#N/A</v>
      </c>
      <c r="BJ68" s="103" t="e">
        <f ca="true">+IF(AND(ISNUMBER(OFFSET('Hygiene Data'!$G$7,0,10*ROW('Hygiene Data'!G62))),'Data Summary'!DY68="Yes"),OFFSET('Hygiene Data'!$G$7,0,10*ROW('Hygiene Data'!G62)),NA())</f>
        <v>#N/A</v>
      </c>
      <c r="BK68" s="103" t="e">
        <f ca="true">+IF(AND(ISNUMBER(OFFSET('Hygiene Data'!$G$9,0,10*ROW('Hygiene Data'!G62))),'Data Summary'!DZ68="Yes"),OFFSET('Hygiene Data'!$G$9,0,10*ROW('Hygiene Data'!G62)),NA())</f>
        <v>#N/A</v>
      </c>
      <c r="BL68" s="103" t="e">
        <f ca="true">+IF(AND(ISNUMBER(OFFSET('Hygiene Data'!$H$5,0,10*ROW('Hygiene Data'!H62))),'Data Summary'!EA68="Yes"),OFFSET('Hygiene Data'!$H$5,0,10*ROW('Hygiene Data'!H62)),NA())</f>
        <v>#N/A</v>
      </c>
      <c r="BM68" s="103" t="e">
        <f ca="true">+IF(AND(ISNUMBER(OFFSET('Hygiene Data'!$H$7,0,10*ROW('Hygiene Data'!H62))),'Data Summary'!EB68="Yes"),OFFSET('Hygiene Data'!$H$7,0,10*ROW('Hygiene Data'!H62)),NA())</f>
        <v>#N/A</v>
      </c>
      <c r="BN68" s="103" t="e">
        <f ca="true">+IF(AND(ISNUMBER(OFFSET('Hygiene Data'!$H$9,0,10*ROW('Hygiene Data'!H62))),'Data Summary'!EC68="Yes"),OFFSET('Hygiene Data'!$H$9,0,10*ROW('Hygiene Data'!H62)),NA())</f>
        <v>#N/A</v>
      </c>
      <c r="BO68" s="103" t="e">
        <f ca="true">+IF(AND(ISNUMBER(OFFSET('Hygiene Data'!$I$5,0,10*ROW('Hygiene Data'!I62))),'Data Summary'!ED68="Yes"),OFFSET('Hygiene Data'!$I$5,0,10*ROW('Hygiene Data'!I62)),NA())</f>
        <v>#N/A</v>
      </c>
      <c r="BP68" s="103" t="e">
        <f ca="true">+IF(AND(ISNUMBER(OFFSET('Hygiene Data'!$I$7,0,10*ROW('Hygiene Data'!I62))),'Data Summary'!EE68="Yes"),OFFSET('Hygiene Data'!$I$7,0,10*ROW('Hygiene Data'!I62)),NA())</f>
        <v>#N/A</v>
      </c>
      <c r="BQ68" s="103" t="e">
        <f ca="true">+IF(AND(ISNUMBER(OFFSET('Hygiene Data'!$I$9,0,10*ROW('Hygiene Data'!I62))),'Data Summary'!EF68="Yes"),OFFSET('Hygiene Data'!$I$9,0,10*ROW('Hygiene Data'!I62)),NA())</f>
        <v>#N/A</v>
      </c>
    </row>
    <row xmlns:x14ac="http://schemas.microsoft.com/office/spreadsheetml/2009/9/ac" r="69" x14ac:dyDescent="0.2">
      <c r="A69" s="355" t="e">
        <f ca="true">+RIGHT('Data Summary'!A69,LEN('Data Summary'!A69)-9)</f>
        <v>#VALUE!</v>
      </c>
      <c r="B69" s="38" t="str">
        <f ca="true">+IF(ISTEXT('Data Summary'!B69),'Data Summary'!B69,"")</f>
        <v/>
      </c>
      <c r="C69" s="354" t="e">
        <f ca="true">+VALUE('Data Summary'!C69)</f>
        <v>#VALUE!</v>
      </c>
      <c r="D69" s="101" t="e">
        <f ca="true">+IF(AND(ISNUMBER(OFFSET('Water Data'!$D$4,0,10*ROW('Water Data'!D63))),'Data Summary'!BS69="Yes"),100-OFFSET('Water Data'!$D$4,0,10*ROW('Water Data'!D63)),NA())</f>
        <v>#N/A</v>
      </c>
      <c r="E69" s="101" t="e">
        <f ca="true">+IF(AND(ISNUMBER(OFFSET('Water Data'!$D$6,0,10*ROW('Water Data'!D63))),'Data Summary'!BT69="Yes"),OFFSET('Water Data'!$D$6,0,10*ROW('Water Data'!D63)),NA())</f>
        <v>#N/A</v>
      </c>
      <c r="F69" s="101" t="e">
        <f ca="true">+IF(AND(ISNUMBER(OFFSET('Water Data'!$D$9,0,10*ROW('Water Data'!D63))),'Data Summary'!BU69="Yes"),OFFSET('Water Data'!$D$9,0,10*ROW('Water Data'!D63)),NA())</f>
        <v>#N/A</v>
      </c>
      <c r="G69" s="101" t="e">
        <f ca="true">+IF(AND(ISNUMBER(OFFSET('Water Data'!$E$4,0,10*ROW('Water Data'!E63))),'Data Summary'!BV69="Yes"),100-OFFSET('Water Data'!$E$4,0,10*ROW('Water Data'!E63)),NA())</f>
        <v>#N/A</v>
      </c>
      <c r="H69" s="101" t="e">
        <f ca="true">+IF(AND(ISNUMBER(OFFSET('Water Data'!$E$6,0,10*ROW('Water Data'!E63))),'Data Summary'!BW69="Yes"),OFFSET('Water Data'!$E$6,0,10*ROW('Water Data'!E63)),NA())</f>
        <v>#N/A</v>
      </c>
      <c r="I69" s="101" t="e">
        <f ca="true">+IF(AND(ISNUMBER(OFFSET('Water Data'!$E$9,0,10*ROW('Water Data'!E63))),'Data Summary'!BX69="Yes"),OFFSET('Water Data'!$E$9,0,10*ROW('Water Data'!E63)),NA())</f>
        <v>#N/A</v>
      </c>
      <c r="J69" s="101" t="e">
        <f ca="true">+IF(AND(ISNUMBER(OFFSET('Water Data'!$F$4,0,10*ROW('Water Data'!F63))),'Data Summary'!BY69="Yes"),100-OFFSET('Water Data'!$F$4,0,10*ROW('Water Data'!F63)),NA())</f>
        <v>#N/A</v>
      </c>
      <c r="K69" s="101" t="e">
        <f ca="true">+IF(AND(ISNUMBER(OFFSET('Water Data'!$F$6,0,10*ROW('Water Data'!F63))),'Data Summary'!BZ69="Yes"),OFFSET('Water Data'!$F$6,0,10*ROW('Water Data'!F63)),NA())</f>
        <v>#N/A</v>
      </c>
      <c r="L69" s="101" t="e">
        <f ca="true">+IF(AND(ISNUMBER(OFFSET('Water Data'!$F$9,0,10*ROW('Water Data'!F63))),'Data Summary'!CA69="Yes"),OFFSET('Water Data'!$F$9,0,10*ROW('Water Data'!F63)),NA())</f>
        <v>#N/A</v>
      </c>
      <c r="M69" s="101" t="e">
        <f ca="true">+IF(AND(ISNUMBER(OFFSET('Water Data'!$G$4,0,10*ROW('Water Data'!G63))),'Data Summary'!CB69="Yes"),100-OFFSET('Water Data'!$G$4,0,10*ROW('Water Data'!G63)),NA())</f>
        <v>#N/A</v>
      </c>
      <c r="N69" s="101" t="e">
        <f ca="true">+IF(AND(ISNUMBER(OFFSET('Water Data'!$G$6,0,10*ROW('Water Data'!G63))),'Data Summary'!CC69="Yes"),OFFSET('Water Data'!$G$6,0,10*ROW('Water Data'!G63)),NA())</f>
        <v>#N/A</v>
      </c>
      <c r="O69" s="101" t="e">
        <f ca="true">+IF(AND(ISNUMBER(OFFSET('Water Data'!$G$9,0,10*ROW('Water Data'!G63))),'Data Summary'!CD69="Yes"),OFFSET('Water Data'!$G$9,0,10*ROW('Water Data'!G63)),NA())</f>
        <v>#N/A</v>
      </c>
      <c r="P69" s="101" t="e">
        <f ca="true">+IF(AND(ISNUMBER(OFFSET('Water Data'!$H$4,0,10*ROW('Water Data'!H63))),'Data Summary'!CE69="Yes"),100-OFFSET('Water Data'!$H$4,0,10*ROW('Water Data'!H63)),NA())</f>
        <v>#N/A</v>
      </c>
      <c r="Q69" s="101" t="e">
        <f ca="true">+IF(AND(ISNUMBER(OFFSET('Water Data'!$H$6,0,10*ROW('Water Data'!H63))),'Data Summary'!CF69="Yes"),OFFSET('Water Data'!$H$6,0,10*ROW('Water Data'!H63)),NA())</f>
        <v>#N/A</v>
      </c>
      <c r="R69" s="101" t="e">
        <f ca="true">+IF(AND(ISNUMBER(OFFSET('Water Data'!$H$9,0,10*ROW('Water Data'!H63))),'Data Summary'!CG69="Yes"),OFFSET('Water Data'!$H$9,0,10*ROW('Water Data'!H63)),NA())</f>
        <v>#N/A</v>
      </c>
      <c r="S69" s="101" t="e">
        <f ca="true">+IF(AND(ISNUMBER(OFFSET('Water Data'!$I$4,0,10*ROW('Water Data'!I63))),'Data Summary'!CH69="Yes"),100-OFFSET('Water Data'!$I$4,0,10*ROW('Water Data'!I63)),NA())</f>
        <v>#N/A</v>
      </c>
      <c r="T69" s="101" t="e">
        <f ca="true">+IF(AND(ISNUMBER(OFFSET('Water Data'!$I$6,0,10*ROW('Water Data'!I63))),'Data Summary'!CI69="Yes"),OFFSET('Water Data'!$I$6,0,10*ROW('Water Data'!I63)),NA())</f>
        <v>#N/A</v>
      </c>
      <c r="U69" s="101" t="e">
        <f ca="true">+IF(AND(ISNUMBER(OFFSET('Water Data'!$I$9,0,10*ROW('Water Data'!I63))),'Data Summary'!CJ69="Yes"),OFFSET('Water Data'!$I$9,0,10*ROW('Water Data'!I63)),NA())</f>
        <v>#N/A</v>
      </c>
      <c r="V69" s="102" t="e">
        <f ca="true">+IF(AND(ISNUMBER(OFFSET('Sanitation Data'!$D$4,0,10*ROW('Sanitation Data'!D63))),'Data Summary'!CK69="Yes"),100-OFFSET('Sanitation Data'!$D$4,0,10*ROW('Sanitation Data'!D63)),NA())</f>
        <v>#N/A</v>
      </c>
      <c r="W69" s="102" t="e">
        <f ca="true">+IF(AND(ISNUMBER(OFFSET('Sanitation Data'!$D$6,0,10*ROW('Sanitation Data'!D63))),'Data Summary'!CL69="Yes"),OFFSET('Sanitation Data'!$D$6,0,10*ROW('Sanitation Data'!D63)),NA())</f>
        <v>#N/A</v>
      </c>
      <c r="X69" s="102" t="e">
        <f ca="true">+IF(AND(ISNUMBER(OFFSET('Sanitation Data'!$D$10,0,10*ROW('Sanitation Data'!D63))),'Data Summary'!CM69="Yes"),OFFSET('Sanitation Data'!$D$10,0,10*ROW('Sanitation Data'!D63)),NA())</f>
        <v>#N/A</v>
      </c>
      <c r="Y69" s="102" t="e">
        <f ca="true">+IF(AND(ISNUMBER(OFFSET('Sanitation Data'!$D$11,0,10*ROW('Sanitation Data'!D63))),'Data Summary'!CN69="Yes"),OFFSET('Sanitation Data'!$D$11,0,10*ROW('Sanitation Data'!D63)),NA())</f>
        <v>#N/A</v>
      </c>
      <c r="Z69" s="102" t="e">
        <f ca="true">+IF(AND(ISNUMBER(OFFSET('Sanitation Data'!$D$12,0,10*ROW('Sanitation Data'!D63))),'Data Summary'!CO69="Yes"),OFFSET('Sanitation Data'!$D$12,0,10*ROW('Sanitation Data'!D63)),NA())</f>
        <v>#N/A</v>
      </c>
      <c r="AA69" s="102" t="e">
        <f ca="true">+IF(AND(ISNUMBER(OFFSET('Sanitation Data'!$E$4,0,10*ROW('Sanitation Data'!E63))),'Data Summary'!CP69="Yes"),100-OFFSET('Sanitation Data'!$E$4,0,10*ROW('Sanitation Data'!E63)),NA())</f>
        <v>#N/A</v>
      </c>
      <c r="AB69" s="102" t="e">
        <f ca="true">+IF(AND(ISNUMBER(OFFSET('Sanitation Data'!$E$6,0,10*ROW('Sanitation Data'!E63))),'Data Summary'!CQ69="Yes"),OFFSET('Sanitation Data'!$E$6,0,10*ROW('Sanitation Data'!E63)),NA())</f>
        <v>#N/A</v>
      </c>
      <c r="AC69" s="102" t="e">
        <f ca="true">+IF(AND(ISNUMBER(OFFSET('Sanitation Data'!$E$10,0,10*ROW('Sanitation Data'!E63))),'Data Summary'!CR69="Yes"),OFFSET('Sanitation Data'!$E$10,0,10*ROW('Sanitation Data'!E63)),NA())</f>
        <v>#N/A</v>
      </c>
      <c r="AD69" s="102" t="e">
        <f ca="true">+IF(AND(ISNUMBER(OFFSET('Sanitation Data'!$E$11,0,10*ROW('Sanitation Data'!E63))),'Data Summary'!CS69="Yes"),OFFSET('Sanitation Data'!$E$11,0,10*ROW('Sanitation Data'!E63)),NA())</f>
        <v>#N/A</v>
      </c>
      <c r="AE69" s="102" t="e">
        <f ca="true">+IF(AND(ISNUMBER(OFFSET('Sanitation Data'!$E$12,0,10*ROW('Sanitation Data'!E63))),'Data Summary'!CT69="Yes"),OFFSET('Sanitation Data'!$E$12,0,10*ROW('Sanitation Data'!E63)),NA())</f>
        <v>#N/A</v>
      </c>
      <c r="AF69" s="102" t="e">
        <f ca="true">+IF(AND(ISNUMBER(OFFSET('Sanitation Data'!$F$4,0,10*ROW('Sanitation Data'!F63))),'Data Summary'!CU69="Yes"),100-OFFSET('Sanitation Data'!$F$4,0,10*ROW('Sanitation Data'!F63)),NA())</f>
        <v>#N/A</v>
      </c>
      <c r="AG69" s="102" t="e">
        <f ca="true">+IF(AND(ISNUMBER(OFFSET('Sanitation Data'!$F$6,0,10*ROW('Sanitation Data'!F63))),'Data Summary'!CV69="Yes"),OFFSET('Sanitation Data'!$F$6,0,10*ROW('Sanitation Data'!F63)),NA())</f>
        <v>#N/A</v>
      </c>
      <c r="AH69" s="102" t="e">
        <f ca="true">+IF(AND(ISNUMBER(OFFSET('Sanitation Data'!$F$10,0,10*ROW('Sanitation Data'!F63))),'Data Summary'!CW69="Yes"),OFFSET('Sanitation Data'!$F$10,0,10*ROW('Sanitation Data'!F63)),NA())</f>
        <v>#N/A</v>
      </c>
      <c r="AI69" s="102" t="e">
        <f ca="true">+IF(AND(ISNUMBER(OFFSET('Sanitation Data'!$F$11,0,10*ROW('Sanitation Data'!F63))),'Data Summary'!CX69="Yes"),OFFSET('Sanitation Data'!$F$11,0,10*ROW('Sanitation Data'!F63)),NA())</f>
        <v>#N/A</v>
      </c>
      <c r="AJ69" s="102" t="e">
        <f ca="true">+IF(AND(ISNUMBER(OFFSET('Sanitation Data'!$F$12,0,10*ROW('Sanitation Data'!F63))),'Data Summary'!CY69="Yes"),OFFSET('Sanitation Data'!$F$12,0,10*ROW('Sanitation Data'!F63)),NA())</f>
        <v>#N/A</v>
      </c>
      <c r="AK69" s="102" t="e">
        <f ca="true">+IF(AND(ISNUMBER(OFFSET('Sanitation Data'!$G$4,0,10*ROW('Sanitation Data'!G63))),'Data Summary'!CZ69="Yes"),100-OFFSET('Sanitation Data'!$G$4,0,10*ROW('Sanitation Data'!G63)),NA())</f>
        <v>#N/A</v>
      </c>
      <c r="AL69" s="102" t="e">
        <f ca="true">+IF(AND(ISNUMBER(OFFSET('Sanitation Data'!$G$6,0,10*ROW('Sanitation Data'!G63))),'Data Summary'!DA69="Yes"),OFFSET('Sanitation Data'!$G$6,0,10*ROW('Sanitation Data'!G63)),NA())</f>
        <v>#N/A</v>
      </c>
      <c r="AM69" s="102" t="e">
        <f ca="true">+IF(AND(ISNUMBER(OFFSET('Sanitation Data'!$G$10,0,10*ROW('Sanitation Data'!G63))),'Data Summary'!DB69="Yes"),OFFSET('Sanitation Data'!$G$10,0,10*ROW('Sanitation Data'!G63)),NA())</f>
        <v>#N/A</v>
      </c>
      <c r="AN69" s="102" t="e">
        <f ca="true">+IF(AND(ISNUMBER(OFFSET('Sanitation Data'!$G$11,0,10*ROW('Sanitation Data'!G63))),'Data Summary'!DC69="Yes"),OFFSET('Sanitation Data'!$G$11,0,10*ROW('Sanitation Data'!G63)),NA())</f>
        <v>#N/A</v>
      </c>
      <c r="AO69" s="102" t="e">
        <f ca="true">+IF(AND(ISNUMBER(OFFSET('Sanitation Data'!$G$12,0,10*ROW('Sanitation Data'!G63))),'Data Summary'!DD69="Yes"),OFFSET('Sanitation Data'!$G$12,0,10*ROW('Sanitation Data'!G63)),NA())</f>
        <v>#N/A</v>
      </c>
      <c r="AP69" s="102" t="e">
        <f ca="true">+IF(AND(ISNUMBER(OFFSET('Sanitation Data'!$H$4,0,10*ROW('Sanitation Data'!H63))),'Data Summary'!DE69="Yes"),100-OFFSET('Sanitation Data'!$H$4,0,10*ROW('Sanitation Data'!H63)),NA())</f>
        <v>#N/A</v>
      </c>
      <c r="AQ69" s="102" t="e">
        <f ca="true">+IF(AND(ISNUMBER(OFFSET('Sanitation Data'!$H$6,0,10*ROW('Sanitation Data'!H63))),'Data Summary'!DF69="Yes"),OFFSET('Sanitation Data'!$H$6,0,10*ROW('Sanitation Data'!H63)),NA())</f>
        <v>#N/A</v>
      </c>
      <c r="AR69" s="102" t="e">
        <f ca="true">+IF(AND(ISNUMBER(OFFSET('Sanitation Data'!$H$10,0,10*ROW('Sanitation Data'!H63))),'Data Summary'!DG69="Yes"),OFFSET('Sanitation Data'!$H$10,0,10*ROW('Sanitation Data'!H63)),NA())</f>
        <v>#N/A</v>
      </c>
      <c r="AS69" s="102" t="e">
        <f ca="true">+IF(AND(ISNUMBER(OFFSET('Sanitation Data'!$H$11,0,10*ROW('Sanitation Data'!H63))),'Data Summary'!DH69="Yes"),OFFSET('Sanitation Data'!$H$11,0,10*ROW('Sanitation Data'!H63)),NA())</f>
        <v>#N/A</v>
      </c>
      <c r="AT69" s="102" t="e">
        <f ca="true">+IF(AND(ISNUMBER(OFFSET('Sanitation Data'!$H$12,0,10*ROW('Sanitation Data'!H63))),'Data Summary'!DI69="Yes"),OFFSET('Sanitation Data'!$H$12,0,10*ROW('Sanitation Data'!H63)),NA())</f>
        <v>#N/A</v>
      </c>
      <c r="AU69" s="102" t="e">
        <f ca="true">+IF(AND(ISNUMBER(OFFSET('Sanitation Data'!$I$4,0,10*ROW('Sanitation Data'!I63))),'Data Summary'!DJ69="Yes"),100-OFFSET('Sanitation Data'!$I$4,0,10*ROW('Sanitation Data'!I63)),NA())</f>
        <v>#N/A</v>
      </c>
      <c r="AV69" s="102" t="e">
        <f ca="true">+IF(AND(ISNUMBER(OFFSET('Sanitation Data'!$I$6,0,10*ROW('Sanitation Data'!I63))),'Data Summary'!DK69="Yes"),OFFSET('Sanitation Data'!$I$6,0,10*ROW('Sanitation Data'!I63)),NA())</f>
        <v>#N/A</v>
      </c>
      <c r="AW69" s="102" t="e">
        <f ca="true">+IF(AND(ISNUMBER(OFFSET('Sanitation Data'!$I$10,0,10*ROW('Sanitation Data'!I63))),'Data Summary'!DL69="Yes"),OFFSET('Sanitation Data'!$I$10,0,10*ROW('Sanitation Data'!I63)),NA())</f>
        <v>#N/A</v>
      </c>
      <c r="AX69" s="102" t="e">
        <f ca="true">+IF(AND(ISNUMBER(OFFSET('Sanitation Data'!$I$11,0,10*ROW('Sanitation Data'!I63))),'Data Summary'!DM69="Yes"),OFFSET('Sanitation Data'!$I$11,0,10*ROW('Sanitation Data'!I63)),NA())</f>
        <v>#N/A</v>
      </c>
      <c r="AY69" s="102" t="e">
        <f ca="true">+IF(AND(ISNUMBER(OFFSET('Sanitation Data'!$I$12,0,10*ROW('Sanitation Data'!I63))),'Data Summary'!DN69="Yes"),OFFSET('Sanitation Data'!$I$12,0,10*ROW('Sanitation Data'!I63)),NA())</f>
        <v>#N/A</v>
      </c>
      <c r="AZ69" s="103" t="e">
        <f ca="true">+IF(AND(ISNUMBER(OFFSET('Hygiene Data'!$D$5,0,10*ROW('Hygiene Data'!D63))),'Data Summary'!DO69="Yes"),OFFSET('Hygiene Data'!$D$5,0,10*ROW('Hygiene Data'!D63)),NA())</f>
        <v>#N/A</v>
      </c>
      <c r="BA69" s="103" t="e">
        <f ca="true">+IF(AND(ISNUMBER(OFFSET('Hygiene Data'!$D$7,0,10*ROW('Hygiene Data'!D63))),'Data Summary'!DP69="Yes"),OFFSET('Hygiene Data'!$D$7,0,10*ROW('Hygiene Data'!D63)),NA())</f>
        <v>#N/A</v>
      </c>
      <c r="BB69" s="103" t="e">
        <f ca="true">+IF(AND(ISNUMBER(OFFSET('Hygiene Data'!$D$9,0,10*ROW('Hygiene Data'!D63))),'Data Summary'!DQ69="Yes"),OFFSET('Hygiene Data'!$D$9,0,10*ROW('Hygiene Data'!D63)),NA())</f>
        <v>#N/A</v>
      </c>
      <c r="BC69" s="103" t="e">
        <f ca="true">+IF(AND(ISNUMBER(OFFSET('Hygiene Data'!$E$5,0,10*ROW('Hygiene Data'!E63))),'Data Summary'!DR69="Yes"),OFFSET('Hygiene Data'!$E$5,0,10*ROW('Hygiene Data'!E63)),NA())</f>
        <v>#N/A</v>
      </c>
      <c r="BD69" s="103" t="e">
        <f ca="true">+IF(AND(ISNUMBER(OFFSET('Hygiene Data'!$E$7,0,10*ROW('Hygiene Data'!E63))),'Data Summary'!DS69="Yes"),OFFSET('Hygiene Data'!$E$7,0,10*ROW('Hygiene Data'!E63)),NA())</f>
        <v>#N/A</v>
      </c>
      <c r="BE69" s="103" t="e">
        <f ca="true">+IF(AND(ISNUMBER(OFFSET('Hygiene Data'!$E$9,0,10*ROW('Hygiene Data'!E63))),'Data Summary'!DT69="Yes"),OFFSET('Hygiene Data'!$E$9,0,10*ROW('Hygiene Data'!E63)),NA())</f>
        <v>#N/A</v>
      </c>
      <c r="BF69" s="103" t="e">
        <f ca="true">+IF(AND(ISNUMBER(OFFSET('Hygiene Data'!$F$5,0,10*ROW('Hygiene Data'!F63))),'Data Summary'!DU69="Yes"),OFFSET('Hygiene Data'!$F$5,0,10*ROW('Hygiene Data'!F63)),NA())</f>
        <v>#N/A</v>
      </c>
      <c r="BG69" s="103" t="e">
        <f ca="true">+IF(AND(ISNUMBER(OFFSET('Hygiene Data'!$F$7,0,10*ROW('Hygiene Data'!F63))),'Data Summary'!DV69="Yes"),OFFSET('Hygiene Data'!$F$7,0,10*ROW('Hygiene Data'!F63)),NA())</f>
        <v>#N/A</v>
      </c>
      <c r="BH69" s="103" t="e">
        <f ca="true">+IF(AND(ISNUMBER(OFFSET('Hygiene Data'!$F$9,0,10*ROW('Hygiene Data'!F63))),'Data Summary'!DW69="Yes"),OFFSET('Hygiene Data'!$F$9,0,10*ROW('Hygiene Data'!F63)),NA())</f>
        <v>#N/A</v>
      </c>
      <c r="BI69" s="103" t="e">
        <f ca="true">+IF(AND(ISNUMBER(OFFSET('Hygiene Data'!$G$5,0,10*ROW('Hygiene Data'!G63))),'Data Summary'!DX69="Yes"),OFFSET('Hygiene Data'!$G$5,0,10*ROW('Hygiene Data'!G63)),NA())</f>
        <v>#N/A</v>
      </c>
      <c r="BJ69" s="103" t="e">
        <f ca="true">+IF(AND(ISNUMBER(OFFSET('Hygiene Data'!$G$7,0,10*ROW('Hygiene Data'!G63))),'Data Summary'!DY69="Yes"),OFFSET('Hygiene Data'!$G$7,0,10*ROW('Hygiene Data'!G63)),NA())</f>
        <v>#N/A</v>
      </c>
      <c r="BK69" s="103" t="e">
        <f ca="true">+IF(AND(ISNUMBER(OFFSET('Hygiene Data'!$G$9,0,10*ROW('Hygiene Data'!G63))),'Data Summary'!DZ69="Yes"),OFFSET('Hygiene Data'!$G$9,0,10*ROW('Hygiene Data'!G63)),NA())</f>
        <v>#N/A</v>
      </c>
      <c r="BL69" s="103" t="e">
        <f ca="true">+IF(AND(ISNUMBER(OFFSET('Hygiene Data'!$H$5,0,10*ROW('Hygiene Data'!H63))),'Data Summary'!EA69="Yes"),OFFSET('Hygiene Data'!$H$5,0,10*ROW('Hygiene Data'!H63)),NA())</f>
        <v>#N/A</v>
      </c>
      <c r="BM69" s="103" t="e">
        <f ca="true">+IF(AND(ISNUMBER(OFFSET('Hygiene Data'!$H$7,0,10*ROW('Hygiene Data'!H63))),'Data Summary'!EB69="Yes"),OFFSET('Hygiene Data'!$H$7,0,10*ROW('Hygiene Data'!H63)),NA())</f>
        <v>#N/A</v>
      </c>
      <c r="BN69" s="103" t="e">
        <f ca="true">+IF(AND(ISNUMBER(OFFSET('Hygiene Data'!$H$9,0,10*ROW('Hygiene Data'!H63))),'Data Summary'!EC69="Yes"),OFFSET('Hygiene Data'!$H$9,0,10*ROW('Hygiene Data'!H63)),NA())</f>
        <v>#N/A</v>
      </c>
      <c r="BO69" s="103" t="e">
        <f ca="true">+IF(AND(ISNUMBER(OFFSET('Hygiene Data'!$I$5,0,10*ROW('Hygiene Data'!I63))),'Data Summary'!ED69="Yes"),OFFSET('Hygiene Data'!$I$5,0,10*ROW('Hygiene Data'!I63)),NA())</f>
        <v>#N/A</v>
      </c>
      <c r="BP69" s="103" t="e">
        <f ca="true">+IF(AND(ISNUMBER(OFFSET('Hygiene Data'!$I$7,0,10*ROW('Hygiene Data'!I63))),'Data Summary'!EE69="Yes"),OFFSET('Hygiene Data'!$I$7,0,10*ROW('Hygiene Data'!I63)),NA())</f>
        <v>#N/A</v>
      </c>
      <c r="BQ69" s="103" t="e">
        <f ca="true">+IF(AND(ISNUMBER(OFFSET('Hygiene Data'!$I$9,0,10*ROW('Hygiene Data'!I63))),'Data Summary'!EF69="Yes"),OFFSET('Hygiene Data'!$I$9,0,10*ROW('Hygiene Data'!I63)),NA())</f>
        <v>#N/A</v>
      </c>
    </row>
    <row xmlns:x14ac="http://schemas.microsoft.com/office/spreadsheetml/2009/9/ac" r="70" x14ac:dyDescent="0.2">
      <c r="A70" s="355" t="e">
        <f ca="true">+RIGHT('Data Summary'!A70,LEN('Data Summary'!A70)-9)</f>
        <v>#VALUE!</v>
      </c>
      <c r="B70" s="38" t="str">
        <f ca="true">+IF(ISTEXT('Data Summary'!B70),'Data Summary'!B70,"")</f>
        <v/>
      </c>
      <c r="C70" s="354" t="e">
        <f ca="true">+VALUE('Data Summary'!C70)</f>
        <v>#VALUE!</v>
      </c>
      <c r="D70" s="101" t="e">
        <f ca="true">+IF(AND(ISNUMBER(OFFSET('Water Data'!$D$4,0,10*ROW('Water Data'!D64))),'Data Summary'!BS70="Yes"),100-OFFSET('Water Data'!$D$4,0,10*ROW('Water Data'!D64)),NA())</f>
        <v>#N/A</v>
      </c>
      <c r="E70" s="101" t="e">
        <f ca="true">+IF(AND(ISNUMBER(OFFSET('Water Data'!$D$6,0,10*ROW('Water Data'!D64))),'Data Summary'!BT70="Yes"),OFFSET('Water Data'!$D$6,0,10*ROW('Water Data'!D64)),NA())</f>
        <v>#N/A</v>
      </c>
      <c r="F70" s="101" t="e">
        <f ca="true">+IF(AND(ISNUMBER(OFFSET('Water Data'!$D$9,0,10*ROW('Water Data'!D64))),'Data Summary'!BU70="Yes"),OFFSET('Water Data'!$D$9,0,10*ROW('Water Data'!D64)),NA())</f>
        <v>#N/A</v>
      </c>
      <c r="G70" s="101" t="e">
        <f ca="true">+IF(AND(ISNUMBER(OFFSET('Water Data'!$E$4,0,10*ROW('Water Data'!E64))),'Data Summary'!BV70="Yes"),100-OFFSET('Water Data'!$E$4,0,10*ROW('Water Data'!E64)),NA())</f>
        <v>#N/A</v>
      </c>
      <c r="H70" s="101" t="e">
        <f ca="true">+IF(AND(ISNUMBER(OFFSET('Water Data'!$E$6,0,10*ROW('Water Data'!E64))),'Data Summary'!BW70="Yes"),OFFSET('Water Data'!$E$6,0,10*ROW('Water Data'!E64)),NA())</f>
        <v>#N/A</v>
      </c>
      <c r="I70" s="101" t="e">
        <f ca="true">+IF(AND(ISNUMBER(OFFSET('Water Data'!$E$9,0,10*ROW('Water Data'!E64))),'Data Summary'!BX70="Yes"),OFFSET('Water Data'!$E$9,0,10*ROW('Water Data'!E64)),NA())</f>
        <v>#N/A</v>
      </c>
      <c r="J70" s="101" t="e">
        <f ca="true">+IF(AND(ISNUMBER(OFFSET('Water Data'!$F$4,0,10*ROW('Water Data'!F64))),'Data Summary'!BY70="Yes"),100-OFFSET('Water Data'!$F$4,0,10*ROW('Water Data'!F64)),NA())</f>
        <v>#N/A</v>
      </c>
      <c r="K70" s="101" t="e">
        <f ca="true">+IF(AND(ISNUMBER(OFFSET('Water Data'!$F$6,0,10*ROW('Water Data'!F64))),'Data Summary'!BZ70="Yes"),OFFSET('Water Data'!$F$6,0,10*ROW('Water Data'!F64)),NA())</f>
        <v>#N/A</v>
      </c>
      <c r="L70" s="101" t="e">
        <f ca="true">+IF(AND(ISNUMBER(OFFSET('Water Data'!$F$9,0,10*ROW('Water Data'!F64))),'Data Summary'!CA70="Yes"),OFFSET('Water Data'!$F$9,0,10*ROW('Water Data'!F64)),NA())</f>
        <v>#N/A</v>
      </c>
      <c r="M70" s="101" t="e">
        <f ca="true">+IF(AND(ISNUMBER(OFFSET('Water Data'!$G$4,0,10*ROW('Water Data'!G64))),'Data Summary'!CB70="Yes"),100-OFFSET('Water Data'!$G$4,0,10*ROW('Water Data'!G64)),NA())</f>
        <v>#N/A</v>
      </c>
      <c r="N70" s="101" t="e">
        <f ca="true">+IF(AND(ISNUMBER(OFFSET('Water Data'!$G$6,0,10*ROW('Water Data'!G64))),'Data Summary'!CC70="Yes"),OFFSET('Water Data'!$G$6,0,10*ROW('Water Data'!G64)),NA())</f>
        <v>#N/A</v>
      </c>
      <c r="O70" s="101" t="e">
        <f ca="true">+IF(AND(ISNUMBER(OFFSET('Water Data'!$G$9,0,10*ROW('Water Data'!G64))),'Data Summary'!CD70="Yes"),OFFSET('Water Data'!$G$9,0,10*ROW('Water Data'!G64)),NA())</f>
        <v>#N/A</v>
      </c>
      <c r="P70" s="101" t="e">
        <f ca="true">+IF(AND(ISNUMBER(OFFSET('Water Data'!$H$4,0,10*ROW('Water Data'!H64))),'Data Summary'!CE70="Yes"),100-OFFSET('Water Data'!$H$4,0,10*ROW('Water Data'!H64)),NA())</f>
        <v>#N/A</v>
      </c>
      <c r="Q70" s="101" t="e">
        <f ca="true">+IF(AND(ISNUMBER(OFFSET('Water Data'!$H$6,0,10*ROW('Water Data'!H64))),'Data Summary'!CF70="Yes"),OFFSET('Water Data'!$H$6,0,10*ROW('Water Data'!H64)),NA())</f>
        <v>#N/A</v>
      </c>
      <c r="R70" s="101" t="e">
        <f ca="true">+IF(AND(ISNUMBER(OFFSET('Water Data'!$H$9,0,10*ROW('Water Data'!H64))),'Data Summary'!CG70="Yes"),OFFSET('Water Data'!$H$9,0,10*ROW('Water Data'!H64)),NA())</f>
        <v>#N/A</v>
      </c>
      <c r="S70" s="101" t="e">
        <f ca="true">+IF(AND(ISNUMBER(OFFSET('Water Data'!$I$4,0,10*ROW('Water Data'!I64))),'Data Summary'!CH70="Yes"),100-OFFSET('Water Data'!$I$4,0,10*ROW('Water Data'!I64)),NA())</f>
        <v>#N/A</v>
      </c>
      <c r="T70" s="101" t="e">
        <f ca="true">+IF(AND(ISNUMBER(OFFSET('Water Data'!$I$6,0,10*ROW('Water Data'!I64))),'Data Summary'!CI70="Yes"),OFFSET('Water Data'!$I$6,0,10*ROW('Water Data'!I64)),NA())</f>
        <v>#N/A</v>
      </c>
      <c r="U70" s="101" t="e">
        <f ca="true">+IF(AND(ISNUMBER(OFFSET('Water Data'!$I$9,0,10*ROW('Water Data'!I64))),'Data Summary'!CJ70="Yes"),OFFSET('Water Data'!$I$9,0,10*ROW('Water Data'!I64)),NA())</f>
        <v>#N/A</v>
      </c>
      <c r="V70" s="102" t="e">
        <f ca="true">+IF(AND(ISNUMBER(OFFSET('Sanitation Data'!$D$4,0,10*ROW('Sanitation Data'!D64))),'Data Summary'!CK70="Yes"),100-OFFSET('Sanitation Data'!$D$4,0,10*ROW('Sanitation Data'!D64)),NA())</f>
        <v>#N/A</v>
      </c>
      <c r="W70" s="102" t="e">
        <f ca="true">+IF(AND(ISNUMBER(OFFSET('Sanitation Data'!$D$6,0,10*ROW('Sanitation Data'!D64))),'Data Summary'!CL70="Yes"),OFFSET('Sanitation Data'!$D$6,0,10*ROW('Sanitation Data'!D64)),NA())</f>
        <v>#N/A</v>
      </c>
      <c r="X70" s="102" t="e">
        <f ca="true">+IF(AND(ISNUMBER(OFFSET('Sanitation Data'!$D$10,0,10*ROW('Sanitation Data'!D64))),'Data Summary'!CM70="Yes"),OFFSET('Sanitation Data'!$D$10,0,10*ROW('Sanitation Data'!D64)),NA())</f>
        <v>#N/A</v>
      </c>
      <c r="Y70" s="102" t="e">
        <f ca="true">+IF(AND(ISNUMBER(OFFSET('Sanitation Data'!$D$11,0,10*ROW('Sanitation Data'!D64))),'Data Summary'!CN70="Yes"),OFFSET('Sanitation Data'!$D$11,0,10*ROW('Sanitation Data'!D64)),NA())</f>
        <v>#N/A</v>
      </c>
      <c r="Z70" s="102" t="e">
        <f ca="true">+IF(AND(ISNUMBER(OFFSET('Sanitation Data'!$D$12,0,10*ROW('Sanitation Data'!D64))),'Data Summary'!CO70="Yes"),OFFSET('Sanitation Data'!$D$12,0,10*ROW('Sanitation Data'!D64)),NA())</f>
        <v>#N/A</v>
      </c>
      <c r="AA70" s="102" t="e">
        <f ca="true">+IF(AND(ISNUMBER(OFFSET('Sanitation Data'!$E$4,0,10*ROW('Sanitation Data'!E64))),'Data Summary'!CP70="Yes"),100-OFFSET('Sanitation Data'!$E$4,0,10*ROW('Sanitation Data'!E64)),NA())</f>
        <v>#N/A</v>
      </c>
      <c r="AB70" s="102" t="e">
        <f ca="true">+IF(AND(ISNUMBER(OFFSET('Sanitation Data'!$E$6,0,10*ROW('Sanitation Data'!E64))),'Data Summary'!CQ70="Yes"),OFFSET('Sanitation Data'!$E$6,0,10*ROW('Sanitation Data'!E64)),NA())</f>
        <v>#N/A</v>
      </c>
      <c r="AC70" s="102" t="e">
        <f ca="true">+IF(AND(ISNUMBER(OFFSET('Sanitation Data'!$E$10,0,10*ROW('Sanitation Data'!E64))),'Data Summary'!CR70="Yes"),OFFSET('Sanitation Data'!$E$10,0,10*ROW('Sanitation Data'!E64)),NA())</f>
        <v>#N/A</v>
      </c>
      <c r="AD70" s="102" t="e">
        <f ca="true">+IF(AND(ISNUMBER(OFFSET('Sanitation Data'!$E$11,0,10*ROW('Sanitation Data'!E64))),'Data Summary'!CS70="Yes"),OFFSET('Sanitation Data'!$E$11,0,10*ROW('Sanitation Data'!E64)),NA())</f>
        <v>#N/A</v>
      </c>
      <c r="AE70" s="102" t="e">
        <f ca="true">+IF(AND(ISNUMBER(OFFSET('Sanitation Data'!$E$12,0,10*ROW('Sanitation Data'!E64))),'Data Summary'!CT70="Yes"),OFFSET('Sanitation Data'!$E$12,0,10*ROW('Sanitation Data'!E64)),NA())</f>
        <v>#N/A</v>
      </c>
      <c r="AF70" s="102" t="e">
        <f ca="true">+IF(AND(ISNUMBER(OFFSET('Sanitation Data'!$F$4,0,10*ROW('Sanitation Data'!F64))),'Data Summary'!CU70="Yes"),100-OFFSET('Sanitation Data'!$F$4,0,10*ROW('Sanitation Data'!F64)),NA())</f>
        <v>#N/A</v>
      </c>
      <c r="AG70" s="102" t="e">
        <f ca="true">+IF(AND(ISNUMBER(OFFSET('Sanitation Data'!$F$6,0,10*ROW('Sanitation Data'!F64))),'Data Summary'!CV70="Yes"),OFFSET('Sanitation Data'!$F$6,0,10*ROW('Sanitation Data'!F64)),NA())</f>
        <v>#N/A</v>
      </c>
      <c r="AH70" s="102" t="e">
        <f ca="true">+IF(AND(ISNUMBER(OFFSET('Sanitation Data'!$F$10,0,10*ROW('Sanitation Data'!F64))),'Data Summary'!CW70="Yes"),OFFSET('Sanitation Data'!$F$10,0,10*ROW('Sanitation Data'!F64)),NA())</f>
        <v>#N/A</v>
      </c>
      <c r="AI70" s="102" t="e">
        <f ca="true">+IF(AND(ISNUMBER(OFFSET('Sanitation Data'!$F$11,0,10*ROW('Sanitation Data'!F64))),'Data Summary'!CX70="Yes"),OFFSET('Sanitation Data'!$F$11,0,10*ROW('Sanitation Data'!F64)),NA())</f>
        <v>#N/A</v>
      </c>
      <c r="AJ70" s="102" t="e">
        <f ca="true">+IF(AND(ISNUMBER(OFFSET('Sanitation Data'!$F$12,0,10*ROW('Sanitation Data'!F64))),'Data Summary'!CY70="Yes"),OFFSET('Sanitation Data'!$F$12,0,10*ROW('Sanitation Data'!F64)),NA())</f>
        <v>#N/A</v>
      </c>
      <c r="AK70" s="102" t="e">
        <f ca="true">+IF(AND(ISNUMBER(OFFSET('Sanitation Data'!$G$4,0,10*ROW('Sanitation Data'!G64))),'Data Summary'!CZ70="Yes"),100-OFFSET('Sanitation Data'!$G$4,0,10*ROW('Sanitation Data'!G64)),NA())</f>
        <v>#N/A</v>
      </c>
      <c r="AL70" s="102" t="e">
        <f ca="true">+IF(AND(ISNUMBER(OFFSET('Sanitation Data'!$G$6,0,10*ROW('Sanitation Data'!G64))),'Data Summary'!DA70="Yes"),OFFSET('Sanitation Data'!$G$6,0,10*ROW('Sanitation Data'!G64)),NA())</f>
        <v>#N/A</v>
      </c>
      <c r="AM70" s="102" t="e">
        <f ca="true">+IF(AND(ISNUMBER(OFFSET('Sanitation Data'!$G$10,0,10*ROW('Sanitation Data'!G64))),'Data Summary'!DB70="Yes"),OFFSET('Sanitation Data'!$G$10,0,10*ROW('Sanitation Data'!G64)),NA())</f>
        <v>#N/A</v>
      </c>
      <c r="AN70" s="102" t="e">
        <f ca="true">+IF(AND(ISNUMBER(OFFSET('Sanitation Data'!$G$11,0,10*ROW('Sanitation Data'!G64))),'Data Summary'!DC70="Yes"),OFFSET('Sanitation Data'!$G$11,0,10*ROW('Sanitation Data'!G64)),NA())</f>
        <v>#N/A</v>
      </c>
      <c r="AO70" s="102" t="e">
        <f ca="true">+IF(AND(ISNUMBER(OFFSET('Sanitation Data'!$G$12,0,10*ROW('Sanitation Data'!G64))),'Data Summary'!DD70="Yes"),OFFSET('Sanitation Data'!$G$12,0,10*ROW('Sanitation Data'!G64)),NA())</f>
        <v>#N/A</v>
      </c>
      <c r="AP70" s="102" t="e">
        <f ca="true">+IF(AND(ISNUMBER(OFFSET('Sanitation Data'!$H$4,0,10*ROW('Sanitation Data'!H64))),'Data Summary'!DE70="Yes"),100-OFFSET('Sanitation Data'!$H$4,0,10*ROW('Sanitation Data'!H64)),NA())</f>
        <v>#N/A</v>
      </c>
      <c r="AQ70" s="102" t="e">
        <f ca="true">+IF(AND(ISNUMBER(OFFSET('Sanitation Data'!$H$6,0,10*ROW('Sanitation Data'!H64))),'Data Summary'!DF70="Yes"),OFFSET('Sanitation Data'!$H$6,0,10*ROW('Sanitation Data'!H64)),NA())</f>
        <v>#N/A</v>
      </c>
      <c r="AR70" s="102" t="e">
        <f ca="true">+IF(AND(ISNUMBER(OFFSET('Sanitation Data'!$H$10,0,10*ROW('Sanitation Data'!H64))),'Data Summary'!DG70="Yes"),OFFSET('Sanitation Data'!$H$10,0,10*ROW('Sanitation Data'!H64)),NA())</f>
        <v>#N/A</v>
      </c>
      <c r="AS70" s="102" t="e">
        <f ca="true">+IF(AND(ISNUMBER(OFFSET('Sanitation Data'!$H$11,0,10*ROW('Sanitation Data'!H64))),'Data Summary'!DH70="Yes"),OFFSET('Sanitation Data'!$H$11,0,10*ROW('Sanitation Data'!H64)),NA())</f>
        <v>#N/A</v>
      </c>
      <c r="AT70" s="102" t="e">
        <f ca="true">+IF(AND(ISNUMBER(OFFSET('Sanitation Data'!$H$12,0,10*ROW('Sanitation Data'!H64))),'Data Summary'!DI70="Yes"),OFFSET('Sanitation Data'!$H$12,0,10*ROW('Sanitation Data'!H64)),NA())</f>
        <v>#N/A</v>
      </c>
      <c r="AU70" s="102" t="e">
        <f ca="true">+IF(AND(ISNUMBER(OFFSET('Sanitation Data'!$I$4,0,10*ROW('Sanitation Data'!I64))),'Data Summary'!DJ70="Yes"),100-OFFSET('Sanitation Data'!$I$4,0,10*ROW('Sanitation Data'!I64)),NA())</f>
        <v>#N/A</v>
      </c>
      <c r="AV70" s="102" t="e">
        <f ca="true">+IF(AND(ISNUMBER(OFFSET('Sanitation Data'!$I$6,0,10*ROW('Sanitation Data'!I64))),'Data Summary'!DK70="Yes"),OFFSET('Sanitation Data'!$I$6,0,10*ROW('Sanitation Data'!I64)),NA())</f>
        <v>#N/A</v>
      </c>
      <c r="AW70" s="102" t="e">
        <f ca="true">+IF(AND(ISNUMBER(OFFSET('Sanitation Data'!$I$10,0,10*ROW('Sanitation Data'!I64))),'Data Summary'!DL70="Yes"),OFFSET('Sanitation Data'!$I$10,0,10*ROW('Sanitation Data'!I64)),NA())</f>
        <v>#N/A</v>
      </c>
      <c r="AX70" s="102" t="e">
        <f ca="true">+IF(AND(ISNUMBER(OFFSET('Sanitation Data'!$I$11,0,10*ROW('Sanitation Data'!I64))),'Data Summary'!DM70="Yes"),OFFSET('Sanitation Data'!$I$11,0,10*ROW('Sanitation Data'!I64)),NA())</f>
        <v>#N/A</v>
      </c>
      <c r="AY70" s="102" t="e">
        <f ca="true">+IF(AND(ISNUMBER(OFFSET('Sanitation Data'!$I$12,0,10*ROW('Sanitation Data'!I64))),'Data Summary'!DN70="Yes"),OFFSET('Sanitation Data'!$I$12,0,10*ROW('Sanitation Data'!I64)),NA())</f>
        <v>#N/A</v>
      </c>
      <c r="AZ70" s="103" t="e">
        <f ca="true">+IF(AND(ISNUMBER(OFFSET('Hygiene Data'!$D$5,0,10*ROW('Hygiene Data'!D64))),'Data Summary'!DO70="Yes"),OFFSET('Hygiene Data'!$D$5,0,10*ROW('Hygiene Data'!D64)),NA())</f>
        <v>#N/A</v>
      </c>
      <c r="BA70" s="103" t="e">
        <f ca="true">+IF(AND(ISNUMBER(OFFSET('Hygiene Data'!$D$7,0,10*ROW('Hygiene Data'!D64))),'Data Summary'!DP70="Yes"),OFFSET('Hygiene Data'!$D$7,0,10*ROW('Hygiene Data'!D64)),NA())</f>
        <v>#N/A</v>
      </c>
      <c r="BB70" s="103" t="e">
        <f ca="true">+IF(AND(ISNUMBER(OFFSET('Hygiene Data'!$D$9,0,10*ROW('Hygiene Data'!D64))),'Data Summary'!DQ70="Yes"),OFFSET('Hygiene Data'!$D$9,0,10*ROW('Hygiene Data'!D64)),NA())</f>
        <v>#N/A</v>
      </c>
      <c r="BC70" s="103" t="e">
        <f ca="true">+IF(AND(ISNUMBER(OFFSET('Hygiene Data'!$E$5,0,10*ROW('Hygiene Data'!E64))),'Data Summary'!DR70="Yes"),OFFSET('Hygiene Data'!$E$5,0,10*ROW('Hygiene Data'!E64)),NA())</f>
        <v>#N/A</v>
      </c>
      <c r="BD70" s="103" t="e">
        <f ca="true">+IF(AND(ISNUMBER(OFFSET('Hygiene Data'!$E$7,0,10*ROW('Hygiene Data'!E64))),'Data Summary'!DS70="Yes"),OFFSET('Hygiene Data'!$E$7,0,10*ROW('Hygiene Data'!E64)),NA())</f>
        <v>#N/A</v>
      </c>
      <c r="BE70" s="103" t="e">
        <f ca="true">+IF(AND(ISNUMBER(OFFSET('Hygiene Data'!$E$9,0,10*ROW('Hygiene Data'!E64))),'Data Summary'!DT70="Yes"),OFFSET('Hygiene Data'!$E$9,0,10*ROW('Hygiene Data'!E64)),NA())</f>
        <v>#N/A</v>
      </c>
      <c r="BF70" s="103" t="e">
        <f ca="true">+IF(AND(ISNUMBER(OFFSET('Hygiene Data'!$F$5,0,10*ROW('Hygiene Data'!F64))),'Data Summary'!DU70="Yes"),OFFSET('Hygiene Data'!$F$5,0,10*ROW('Hygiene Data'!F64)),NA())</f>
        <v>#N/A</v>
      </c>
      <c r="BG70" s="103" t="e">
        <f ca="true">+IF(AND(ISNUMBER(OFFSET('Hygiene Data'!$F$7,0,10*ROW('Hygiene Data'!F64))),'Data Summary'!DV70="Yes"),OFFSET('Hygiene Data'!$F$7,0,10*ROW('Hygiene Data'!F64)),NA())</f>
        <v>#N/A</v>
      </c>
      <c r="BH70" s="103" t="e">
        <f ca="true">+IF(AND(ISNUMBER(OFFSET('Hygiene Data'!$F$9,0,10*ROW('Hygiene Data'!F64))),'Data Summary'!DW70="Yes"),OFFSET('Hygiene Data'!$F$9,0,10*ROW('Hygiene Data'!F64)),NA())</f>
        <v>#N/A</v>
      </c>
      <c r="BI70" s="103" t="e">
        <f ca="true">+IF(AND(ISNUMBER(OFFSET('Hygiene Data'!$G$5,0,10*ROW('Hygiene Data'!G64))),'Data Summary'!DX70="Yes"),OFFSET('Hygiene Data'!$G$5,0,10*ROW('Hygiene Data'!G64)),NA())</f>
        <v>#N/A</v>
      </c>
      <c r="BJ70" s="103" t="e">
        <f ca="true">+IF(AND(ISNUMBER(OFFSET('Hygiene Data'!$G$7,0,10*ROW('Hygiene Data'!G64))),'Data Summary'!DY70="Yes"),OFFSET('Hygiene Data'!$G$7,0,10*ROW('Hygiene Data'!G64)),NA())</f>
        <v>#N/A</v>
      </c>
      <c r="BK70" s="103" t="e">
        <f ca="true">+IF(AND(ISNUMBER(OFFSET('Hygiene Data'!$G$9,0,10*ROW('Hygiene Data'!G64))),'Data Summary'!DZ70="Yes"),OFFSET('Hygiene Data'!$G$9,0,10*ROW('Hygiene Data'!G64)),NA())</f>
        <v>#N/A</v>
      </c>
      <c r="BL70" s="103" t="e">
        <f ca="true">+IF(AND(ISNUMBER(OFFSET('Hygiene Data'!$H$5,0,10*ROW('Hygiene Data'!H64))),'Data Summary'!EA70="Yes"),OFFSET('Hygiene Data'!$H$5,0,10*ROW('Hygiene Data'!H64)),NA())</f>
        <v>#N/A</v>
      </c>
      <c r="BM70" s="103" t="e">
        <f ca="true">+IF(AND(ISNUMBER(OFFSET('Hygiene Data'!$H$7,0,10*ROW('Hygiene Data'!H64))),'Data Summary'!EB70="Yes"),OFFSET('Hygiene Data'!$H$7,0,10*ROW('Hygiene Data'!H64)),NA())</f>
        <v>#N/A</v>
      </c>
      <c r="BN70" s="103" t="e">
        <f ca="true">+IF(AND(ISNUMBER(OFFSET('Hygiene Data'!$H$9,0,10*ROW('Hygiene Data'!H64))),'Data Summary'!EC70="Yes"),OFFSET('Hygiene Data'!$H$9,0,10*ROW('Hygiene Data'!H64)),NA())</f>
        <v>#N/A</v>
      </c>
      <c r="BO70" s="103" t="e">
        <f ca="true">+IF(AND(ISNUMBER(OFFSET('Hygiene Data'!$I$5,0,10*ROW('Hygiene Data'!I64))),'Data Summary'!ED70="Yes"),OFFSET('Hygiene Data'!$I$5,0,10*ROW('Hygiene Data'!I64)),NA())</f>
        <v>#N/A</v>
      </c>
      <c r="BP70" s="103" t="e">
        <f ca="true">+IF(AND(ISNUMBER(OFFSET('Hygiene Data'!$I$7,0,10*ROW('Hygiene Data'!I64))),'Data Summary'!EE70="Yes"),OFFSET('Hygiene Data'!$I$7,0,10*ROW('Hygiene Data'!I64)),NA())</f>
        <v>#N/A</v>
      </c>
      <c r="BQ70" s="103" t="e">
        <f ca="true">+IF(AND(ISNUMBER(OFFSET('Hygiene Data'!$I$9,0,10*ROW('Hygiene Data'!I64))),'Data Summary'!EF70="Yes"),OFFSET('Hygiene Data'!$I$9,0,10*ROW('Hygiene Data'!I64)),NA())</f>
        <v>#N/A</v>
      </c>
    </row>
    <row xmlns:x14ac="http://schemas.microsoft.com/office/spreadsheetml/2009/9/ac" r="71" x14ac:dyDescent="0.2">
      <c r="A71" s="355" t="e">
        <f ca="true">+RIGHT('Data Summary'!A71,LEN('Data Summary'!A71)-9)</f>
        <v>#VALUE!</v>
      </c>
      <c r="B71" s="38" t="str">
        <f ca="true">+IF(ISTEXT('Data Summary'!B71),'Data Summary'!B71,"")</f>
        <v/>
      </c>
      <c r="C71" s="354" t="e">
        <f ca="true">+VALUE('Data Summary'!C71)</f>
        <v>#VALUE!</v>
      </c>
      <c r="D71" s="101" t="e">
        <f ca="true">+IF(AND(ISNUMBER(OFFSET('Water Data'!$D$4,0,10*ROW('Water Data'!D65))),'Data Summary'!BS71="Yes"),100-OFFSET('Water Data'!$D$4,0,10*ROW('Water Data'!D65)),NA())</f>
        <v>#N/A</v>
      </c>
      <c r="E71" s="101" t="e">
        <f ca="true">+IF(AND(ISNUMBER(OFFSET('Water Data'!$D$6,0,10*ROW('Water Data'!D65))),'Data Summary'!BT71="Yes"),OFFSET('Water Data'!$D$6,0,10*ROW('Water Data'!D65)),NA())</f>
        <v>#N/A</v>
      </c>
      <c r="F71" s="101" t="e">
        <f ca="true">+IF(AND(ISNUMBER(OFFSET('Water Data'!$D$9,0,10*ROW('Water Data'!D65))),'Data Summary'!BU71="Yes"),OFFSET('Water Data'!$D$9,0,10*ROW('Water Data'!D65)),NA())</f>
        <v>#N/A</v>
      </c>
      <c r="G71" s="101" t="e">
        <f ca="true">+IF(AND(ISNUMBER(OFFSET('Water Data'!$E$4,0,10*ROW('Water Data'!E65))),'Data Summary'!BV71="Yes"),100-OFFSET('Water Data'!$E$4,0,10*ROW('Water Data'!E65)),NA())</f>
        <v>#N/A</v>
      </c>
      <c r="H71" s="101" t="e">
        <f ca="true">+IF(AND(ISNUMBER(OFFSET('Water Data'!$E$6,0,10*ROW('Water Data'!E65))),'Data Summary'!BW71="Yes"),OFFSET('Water Data'!$E$6,0,10*ROW('Water Data'!E65)),NA())</f>
        <v>#N/A</v>
      </c>
      <c r="I71" s="101" t="e">
        <f ca="true">+IF(AND(ISNUMBER(OFFSET('Water Data'!$E$9,0,10*ROW('Water Data'!E65))),'Data Summary'!BX71="Yes"),OFFSET('Water Data'!$E$9,0,10*ROW('Water Data'!E65)),NA())</f>
        <v>#N/A</v>
      </c>
      <c r="J71" s="101" t="e">
        <f ca="true">+IF(AND(ISNUMBER(OFFSET('Water Data'!$F$4,0,10*ROW('Water Data'!F65))),'Data Summary'!BY71="Yes"),100-OFFSET('Water Data'!$F$4,0,10*ROW('Water Data'!F65)),NA())</f>
        <v>#N/A</v>
      </c>
      <c r="K71" s="101" t="e">
        <f ca="true">+IF(AND(ISNUMBER(OFFSET('Water Data'!$F$6,0,10*ROW('Water Data'!F65))),'Data Summary'!BZ71="Yes"),OFFSET('Water Data'!$F$6,0,10*ROW('Water Data'!F65)),NA())</f>
        <v>#N/A</v>
      </c>
      <c r="L71" s="101" t="e">
        <f ca="true">+IF(AND(ISNUMBER(OFFSET('Water Data'!$F$9,0,10*ROW('Water Data'!F65))),'Data Summary'!CA71="Yes"),OFFSET('Water Data'!$F$9,0,10*ROW('Water Data'!F65)),NA())</f>
        <v>#N/A</v>
      </c>
      <c r="M71" s="101" t="e">
        <f ca="true">+IF(AND(ISNUMBER(OFFSET('Water Data'!$G$4,0,10*ROW('Water Data'!G65))),'Data Summary'!CB71="Yes"),100-OFFSET('Water Data'!$G$4,0,10*ROW('Water Data'!G65)),NA())</f>
        <v>#N/A</v>
      </c>
      <c r="N71" s="101" t="e">
        <f ca="true">+IF(AND(ISNUMBER(OFFSET('Water Data'!$G$6,0,10*ROW('Water Data'!G65))),'Data Summary'!CC71="Yes"),OFFSET('Water Data'!$G$6,0,10*ROW('Water Data'!G65)),NA())</f>
        <v>#N/A</v>
      </c>
      <c r="O71" s="101" t="e">
        <f ca="true">+IF(AND(ISNUMBER(OFFSET('Water Data'!$G$9,0,10*ROW('Water Data'!G65))),'Data Summary'!CD71="Yes"),OFFSET('Water Data'!$G$9,0,10*ROW('Water Data'!G65)),NA())</f>
        <v>#N/A</v>
      </c>
      <c r="P71" s="101" t="e">
        <f ca="true">+IF(AND(ISNUMBER(OFFSET('Water Data'!$H$4,0,10*ROW('Water Data'!H65))),'Data Summary'!CE71="Yes"),100-OFFSET('Water Data'!$H$4,0,10*ROW('Water Data'!H65)),NA())</f>
        <v>#N/A</v>
      </c>
      <c r="Q71" s="101" t="e">
        <f ca="true">+IF(AND(ISNUMBER(OFFSET('Water Data'!$H$6,0,10*ROW('Water Data'!H65))),'Data Summary'!CF71="Yes"),OFFSET('Water Data'!$H$6,0,10*ROW('Water Data'!H65)),NA())</f>
        <v>#N/A</v>
      </c>
      <c r="R71" s="101" t="e">
        <f ca="true">+IF(AND(ISNUMBER(OFFSET('Water Data'!$H$9,0,10*ROW('Water Data'!H65))),'Data Summary'!CG71="Yes"),OFFSET('Water Data'!$H$9,0,10*ROW('Water Data'!H65)),NA())</f>
        <v>#N/A</v>
      </c>
      <c r="S71" s="101" t="e">
        <f ca="true">+IF(AND(ISNUMBER(OFFSET('Water Data'!$I$4,0,10*ROW('Water Data'!I65))),'Data Summary'!CH71="Yes"),100-OFFSET('Water Data'!$I$4,0,10*ROW('Water Data'!I65)),NA())</f>
        <v>#N/A</v>
      </c>
      <c r="T71" s="101" t="e">
        <f ca="true">+IF(AND(ISNUMBER(OFFSET('Water Data'!$I$6,0,10*ROW('Water Data'!I65))),'Data Summary'!CI71="Yes"),OFFSET('Water Data'!$I$6,0,10*ROW('Water Data'!I65)),NA())</f>
        <v>#N/A</v>
      </c>
      <c r="U71" s="101" t="e">
        <f ca="true">+IF(AND(ISNUMBER(OFFSET('Water Data'!$I$9,0,10*ROW('Water Data'!I65))),'Data Summary'!CJ71="Yes"),OFFSET('Water Data'!$I$9,0,10*ROW('Water Data'!I65)),NA())</f>
        <v>#N/A</v>
      </c>
      <c r="V71" s="102" t="e">
        <f ca="true">+IF(AND(ISNUMBER(OFFSET('Sanitation Data'!$D$4,0,10*ROW('Sanitation Data'!D65))),'Data Summary'!CK71="Yes"),100-OFFSET('Sanitation Data'!$D$4,0,10*ROW('Sanitation Data'!D65)),NA())</f>
        <v>#N/A</v>
      </c>
      <c r="W71" s="102" t="e">
        <f ca="true">+IF(AND(ISNUMBER(OFFSET('Sanitation Data'!$D$6,0,10*ROW('Sanitation Data'!D65))),'Data Summary'!CL71="Yes"),OFFSET('Sanitation Data'!$D$6,0,10*ROW('Sanitation Data'!D65)),NA())</f>
        <v>#N/A</v>
      </c>
      <c r="X71" s="102" t="e">
        <f ca="true">+IF(AND(ISNUMBER(OFFSET('Sanitation Data'!$D$10,0,10*ROW('Sanitation Data'!D65))),'Data Summary'!CM71="Yes"),OFFSET('Sanitation Data'!$D$10,0,10*ROW('Sanitation Data'!D65)),NA())</f>
        <v>#N/A</v>
      </c>
      <c r="Y71" s="102" t="e">
        <f ca="true">+IF(AND(ISNUMBER(OFFSET('Sanitation Data'!$D$11,0,10*ROW('Sanitation Data'!D65))),'Data Summary'!CN71="Yes"),OFFSET('Sanitation Data'!$D$11,0,10*ROW('Sanitation Data'!D65)),NA())</f>
        <v>#N/A</v>
      </c>
      <c r="Z71" s="102" t="e">
        <f ca="true">+IF(AND(ISNUMBER(OFFSET('Sanitation Data'!$D$12,0,10*ROW('Sanitation Data'!D65))),'Data Summary'!CO71="Yes"),OFFSET('Sanitation Data'!$D$12,0,10*ROW('Sanitation Data'!D65)),NA())</f>
        <v>#N/A</v>
      </c>
      <c r="AA71" s="102" t="e">
        <f ca="true">+IF(AND(ISNUMBER(OFFSET('Sanitation Data'!$E$4,0,10*ROW('Sanitation Data'!E65))),'Data Summary'!CP71="Yes"),100-OFFSET('Sanitation Data'!$E$4,0,10*ROW('Sanitation Data'!E65)),NA())</f>
        <v>#N/A</v>
      </c>
      <c r="AB71" s="102" t="e">
        <f ca="true">+IF(AND(ISNUMBER(OFFSET('Sanitation Data'!$E$6,0,10*ROW('Sanitation Data'!E65))),'Data Summary'!CQ71="Yes"),OFFSET('Sanitation Data'!$E$6,0,10*ROW('Sanitation Data'!E65)),NA())</f>
        <v>#N/A</v>
      </c>
      <c r="AC71" s="102" t="e">
        <f ca="true">+IF(AND(ISNUMBER(OFFSET('Sanitation Data'!$E$10,0,10*ROW('Sanitation Data'!E65))),'Data Summary'!CR71="Yes"),OFFSET('Sanitation Data'!$E$10,0,10*ROW('Sanitation Data'!E65)),NA())</f>
        <v>#N/A</v>
      </c>
      <c r="AD71" s="102" t="e">
        <f ca="true">+IF(AND(ISNUMBER(OFFSET('Sanitation Data'!$E$11,0,10*ROW('Sanitation Data'!E65))),'Data Summary'!CS71="Yes"),OFFSET('Sanitation Data'!$E$11,0,10*ROW('Sanitation Data'!E65)),NA())</f>
        <v>#N/A</v>
      </c>
      <c r="AE71" s="102" t="e">
        <f ca="true">+IF(AND(ISNUMBER(OFFSET('Sanitation Data'!$E$12,0,10*ROW('Sanitation Data'!E65))),'Data Summary'!CT71="Yes"),OFFSET('Sanitation Data'!$E$12,0,10*ROW('Sanitation Data'!E65)),NA())</f>
        <v>#N/A</v>
      </c>
      <c r="AF71" s="102" t="e">
        <f ca="true">+IF(AND(ISNUMBER(OFFSET('Sanitation Data'!$F$4,0,10*ROW('Sanitation Data'!F65))),'Data Summary'!CU71="Yes"),100-OFFSET('Sanitation Data'!$F$4,0,10*ROW('Sanitation Data'!F65)),NA())</f>
        <v>#N/A</v>
      </c>
      <c r="AG71" s="102" t="e">
        <f ca="true">+IF(AND(ISNUMBER(OFFSET('Sanitation Data'!$F$6,0,10*ROW('Sanitation Data'!F65))),'Data Summary'!CV71="Yes"),OFFSET('Sanitation Data'!$F$6,0,10*ROW('Sanitation Data'!F65)),NA())</f>
        <v>#N/A</v>
      </c>
      <c r="AH71" s="102" t="e">
        <f ca="true">+IF(AND(ISNUMBER(OFFSET('Sanitation Data'!$F$10,0,10*ROW('Sanitation Data'!F65))),'Data Summary'!CW71="Yes"),OFFSET('Sanitation Data'!$F$10,0,10*ROW('Sanitation Data'!F65)),NA())</f>
        <v>#N/A</v>
      </c>
      <c r="AI71" s="102" t="e">
        <f ca="true">+IF(AND(ISNUMBER(OFFSET('Sanitation Data'!$F$11,0,10*ROW('Sanitation Data'!F65))),'Data Summary'!CX71="Yes"),OFFSET('Sanitation Data'!$F$11,0,10*ROW('Sanitation Data'!F65)),NA())</f>
        <v>#N/A</v>
      </c>
      <c r="AJ71" s="102" t="e">
        <f ca="true">+IF(AND(ISNUMBER(OFFSET('Sanitation Data'!$F$12,0,10*ROW('Sanitation Data'!F65))),'Data Summary'!CY71="Yes"),OFFSET('Sanitation Data'!$F$12,0,10*ROW('Sanitation Data'!F65)),NA())</f>
        <v>#N/A</v>
      </c>
      <c r="AK71" s="102" t="e">
        <f ca="true">+IF(AND(ISNUMBER(OFFSET('Sanitation Data'!$G$4,0,10*ROW('Sanitation Data'!G65))),'Data Summary'!CZ71="Yes"),100-OFFSET('Sanitation Data'!$G$4,0,10*ROW('Sanitation Data'!G65)),NA())</f>
        <v>#N/A</v>
      </c>
      <c r="AL71" s="102" t="e">
        <f ca="true">+IF(AND(ISNUMBER(OFFSET('Sanitation Data'!$G$6,0,10*ROW('Sanitation Data'!G65))),'Data Summary'!DA71="Yes"),OFFSET('Sanitation Data'!$G$6,0,10*ROW('Sanitation Data'!G65)),NA())</f>
        <v>#N/A</v>
      </c>
      <c r="AM71" s="102" t="e">
        <f ca="true">+IF(AND(ISNUMBER(OFFSET('Sanitation Data'!$G$10,0,10*ROW('Sanitation Data'!G65))),'Data Summary'!DB71="Yes"),OFFSET('Sanitation Data'!$G$10,0,10*ROW('Sanitation Data'!G65)),NA())</f>
        <v>#N/A</v>
      </c>
      <c r="AN71" s="102" t="e">
        <f ca="true">+IF(AND(ISNUMBER(OFFSET('Sanitation Data'!$G$11,0,10*ROW('Sanitation Data'!G65))),'Data Summary'!DC71="Yes"),OFFSET('Sanitation Data'!$G$11,0,10*ROW('Sanitation Data'!G65)),NA())</f>
        <v>#N/A</v>
      </c>
      <c r="AO71" s="102" t="e">
        <f ca="true">+IF(AND(ISNUMBER(OFFSET('Sanitation Data'!$G$12,0,10*ROW('Sanitation Data'!G65))),'Data Summary'!DD71="Yes"),OFFSET('Sanitation Data'!$G$12,0,10*ROW('Sanitation Data'!G65)),NA())</f>
        <v>#N/A</v>
      </c>
      <c r="AP71" s="102" t="e">
        <f ca="true">+IF(AND(ISNUMBER(OFFSET('Sanitation Data'!$H$4,0,10*ROW('Sanitation Data'!H65))),'Data Summary'!DE71="Yes"),100-OFFSET('Sanitation Data'!$H$4,0,10*ROW('Sanitation Data'!H65)),NA())</f>
        <v>#N/A</v>
      </c>
      <c r="AQ71" s="102" t="e">
        <f ca="true">+IF(AND(ISNUMBER(OFFSET('Sanitation Data'!$H$6,0,10*ROW('Sanitation Data'!H65))),'Data Summary'!DF71="Yes"),OFFSET('Sanitation Data'!$H$6,0,10*ROW('Sanitation Data'!H65)),NA())</f>
        <v>#N/A</v>
      </c>
      <c r="AR71" s="102" t="e">
        <f ca="true">+IF(AND(ISNUMBER(OFFSET('Sanitation Data'!$H$10,0,10*ROW('Sanitation Data'!H65))),'Data Summary'!DG71="Yes"),OFFSET('Sanitation Data'!$H$10,0,10*ROW('Sanitation Data'!H65)),NA())</f>
        <v>#N/A</v>
      </c>
      <c r="AS71" s="102" t="e">
        <f ca="true">+IF(AND(ISNUMBER(OFFSET('Sanitation Data'!$H$11,0,10*ROW('Sanitation Data'!H65))),'Data Summary'!DH71="Yes"),OFFSET('Sanitation Data'!$H$11,0,10*ROW('Sanitation Data'!H65)),NA())</f>
        <v>#N/A</v>
      </c>
      <c r="AT71" s="102" t="e">
        <f ca="true">+IF(AND(ISNUMBER(OFFSET('Sanitation Data'!$H$12,0,10*ROW('Sanitation Data'!H65))),'Data Summary'!DI71="Yes"),OFFSET('Sanitation Data'!$H$12,0,10*ROW('Sanitation Data'!H65)),NA())</f>
        <v>#N/A</v>
      </c>
      <c r="AU71" s="102" t="e">
        <f ca="true">+IF(AND(ISNUMBER(OFFSET('Sanitation Data'!$I$4,0,10*ROW('Sanitation Data'!I65))),'Data Summary'!DJ71="Yes"),100-OFFSET('Sanitation Data'!$I$4,0,10*ROW('Sanitation Data'!I65)),NA())</f>
        <v>#N/A</v>
      </c>
      <c r="AV71" s="102" t="e">
        <f ca="true">+IF(AND(ISNUMBER(OFFSET('Sanitation Data'!$I$6,0,10*ROW('Sanitation Data'!I65))),'Data Summary'!DK71="Yes"),OFFSET('Sanitation Data'!$I$6,0,10*ROW('Sanitation Data'!I65)),NA())</f>
        <v>#N/A</v>
      </c>
      <c r="AW71" s="102" t="e">
        <f ca="true">+IF(AND(ISNUMBER(OFFSET('Sanitation Data'!$I$10,0,10*ROW('Sanitation Data'!I65))),'Data Summary'!DL71="Yes"),OFFSET('Sanitation Data'!$I$10,0,10*ROW('Sanitation Data'!I65)),NA())</f>
        <v>#N/A</v>
      </c>
      <c r="AX71" s="102" t="e">
        <f ca="true">+IF(AND(ISNUMBER(OFFSET('Sanitation Data'!$I$11,0,10*ROW('Sanitation Data'!I65))),'Data Summary'!DM71="Yes"),OFFSET('Sanitation Data'!$I$11,0,10*ROW('Sanitation Data'!I65)),NA())</f>
        <v>#N/A</v>
      </c>
      <c r="AY71" s="102" t="e">
        <f ca="true">+IF(AND(ISNUMBER(OFFSET('Sanitation Data'!$I$12,0,10*ROW('Sanitation Data'!I65))),'Data Summary'!DN71="Yes"),OFFSET('Sanitation Data'!$I$12,0,10*ROW('Sanitation Data'!I65)),NA())</f>
        <v>#N/A</v>
      </c>
      <c r="AZ71" s="103" t="e">
        <f ca="true">+IF(AND(ISNUMBER(OFFSET('Hygiene Data'!$D$5,0,10*ROW('Hygiene Data'!D65))),'Data Summary'!DO71="Yes"),OFFSET('Hygiene Data'!$D$5,0,10*ROW('Hygiene Data'!D65)),NA())</f>
        <v>#N/A</v>
      </c>
      <c r="BA71" s="103" t="e">
        <f ca="true">+IF(AND(ISNUMBER(OFFSET('Hygiene Data'!$D$7,0,10*ROW('Hygiene Data'!D65))),'Data Summary'!DP71="Yes"),OFFSET('Hygiene Data'!$D$7,0,10*ROW('Hygiene Data'!D65)),NA())</f>
        <v>#N/A</v>
      </c>
      <c r="BB71" s="103" t="e">
        <f ca="true">+IF(AND(ISNUMBER(OFFSET('Hygiene Data'!$D$9,0,10*ROW('Hygiene Data'!D65))),'Data Summary'!DQ71="Yes"),OFFSET('Hygiene Data'!$D$9,0,10*ROW('Hygiene Data'!D65)),NA())</f>
        <v>#N/A</v>
      </c>
      <c r="BC71" s="103" t="e">
        <f ca="true">+IF(AND(ISNUMBER(OFFSET('Hygiene Data'!$E$5,0,10*ROW('Hygiene Data'!E65))),'Data Summary'!DR71="Yes"),OFFSET('Hygiene Data'!$E$5,0,10*ROW('Hygiene Data'!E65)),NA())</f>
        <v>#N/A</v>
      </c>
      <c r="BD71" s="103" t="e">
        <f ca="true">+IF(AND(ISNUMBER(OFFSET('Hygiene Data'!$E$7,0,10*ROW('Hygiene Data'!E65))),'Data Summary'!DS71="Yes"),OFFSET('Hygiene Data'!$E$7,0,10*ROW('Hygiene Data'!E65)),NA())</f>
        <v>#N/A</v>
      </c>
      <c r="BE71" s="103" t="e">
        <f ca="true">+IF(AND(ISNUMBER(OFFSET('Hygiene Data'!$E$9,0,10*ROW('Hygiene Data'!E65))),'Data Summary'!DT71="Yes"),OFFSET('Hygiene Data'!$E$9,0,10*ROW('Hygiene Data'!E65)),NA())</f>
        <v>#N/A</v>
      </c>
      <c r="BF71" s="103" t="e">
        <f ca="true">+IF(AND(ISNUMBER(OFFSET('Hygiene Data'!$F$5,0,10*ROW('Hygiene Data'!F65))),'Data Summary'!DU71="Yes"),OFFSET('Hygiene Data'!$F$5,0,10*ROW('Hygiene Data'!F65)),NA())</f>
        <v>#N/A</v>
      </c>
      <c r="BG71" s="103" t="e">
        <f ca="true">+IF(AND(ISNUMBER(OFFSET('Hygiene Data'!$F$7,0,10*ROW('Hygiene Data'!F65))),'Data Summary'!DV71="Yes"),OFFSET('Hygiene Data'!$F$7,0,10*ROW('Hygiene Data'!F65)),NA())</f>
        <v>#N/A</v>
      </c>
      <c r="BH71" s="103" t="e">
        <f ca="true">+IF(AND(ISNUMBER(OFFSET('Hygiene Data'!$F$9,0,10*ROW('Hygiene Data'!F65))),'Data Summary'!DW71="Yes"),OFFSET('Hygiene Data'!$F$9,0,10*ROW('Hygiene Data'!F65)),NA())</f>
        <v>#N/A</v>
      </c>
      <c r="BI71" s="103" t="e">
        <f ca="true">+IF(AND(ISNUMBER(OFFSET('Hygiene Data'!$G$5,0,10*ROW('Hygiene Data'!G65))),'Data Summary'!DX71="Yes"),OFFSET('Hygiene Data'!$G$5,0,10*ROW('Hygiene Data'!G65)),NA())</f>
        <v>#N/A</v>
      </c>
      <c r="BJ71" s="103" t="e">
        <f ca="true">+IF(AND(ISNUMBER(OFFSET('Hygiene Data'!$G$7,0,10*ROW('Hygiene Data'!G65))),'Data Summary'!DY71="Yes"),OFFSET('Hygiene Data'!$G$7,0,10*ROW('Hygiene Data'!G65)),NA())</f>
        <v>#N/A</v>
      </c>
      <c r="BK71" s="103" t="e">
        <f ca="true">+IF(AND(ISNUMBER(OFFSET('Hygiene Data'!$G$9,0,10*ROW('Hygiene Data'!G65))),'Data Summary'!DZ71="Yes"),OFFSET('Hygiene Data'!$G$9,0,10*ROW('Hygiene Data'!G65)),NA())</f>
        <v>#N/A</v>
      </c>
      <c r="BL71" s="103" t="e">
        <f ca="true">+IF(AND(ISNUMBER(OFFSET('Hygiene Data'!$H$5,0,10*ROW('Hygiene Data'!H65))),'Data Summary'!EA71="Yes"),OFFSET('Hygiene Data'!$H$5,0,10*ROW('Hygiene Data'!H65)),NA())</f>
        <v>#N/A</v>
      </c>
      <c r="BM71" s="103" t="e">
        <f ca="true">+IF(AND(ISNUMBER(OFFSET('Hygiene Data'!$H$7,0,10*ROW('Hygiene Data'!H65))),'Data Summary'!EB71="Yes"),OFFSET('Hygiene Data'!$H$7,0,10*ROW('Hygiene Data'!H65)),NA())</f>
        <v>#N/A</v>
      </c>
      <c r="BN71" s="103" t="e">
        <f ca="true">+IF(AND(ISNUMBER(OFFSET('Hygiene Data'!$H$9,0,10*ROW('Hygiene Data'!H65))),'Data Summary'!EC71="Yes"),OFFSET('Hygiene Data'!$H$9,0,10*ROW('Hygiene Data'!H65)),NA())</f>
        <v>#N/A</v>
      </c>
      <c r="BO71" s="103" t="e">
        <f ca="true">+IF(AND(ISNUMBER(OFFSET('Hygiene Data'!$I$5,0,10*ROW('Hygiene Data'!I65))),'Data Summary'!ED71="Yes"),OFFSET('Hygiene Data'!$I$5,0,10*ROW('Hygiene Data'!I65)),NA())</f>
        <v>#N/A</v>
      </c>
      <c r="BP71" s="103" t="e">
        <f ca="true">+IF(AND(ISNUMBER(OFFSET('Hygiene Data'!$I$7,0,10*ROW('Hygiene Data'!I65))),'Data Summary'!EE71="Yes"),OFFSET('Hygiene Data'!$I$7,0,10*ROW('Hygiene Data'!I65)),NA())</f>
        <v>#N/A</v>
      </c>
      <c r="BQ71" s="103" t="e">
        <f ca="true">+IF(AND(ISNUMBER(OFFSET('Hygiene Data'!$I$9,0,10*ROW('Hygiene Data'!I65))),'Data Summary'!EF71="Yes"),OFFSET('Hygiene Data'!$I$9,0,10*ROW('Hygiene Data'!I65)),NA())</f>
        <v>#N/A</v>
      </c>
    </row>
    <row xmlns:x14ac="http://schemas.microsoft.com/office/spreadsheetml/2009/9/ac" r="72" x14ac:dyDescent="0.2">
      <c r="A72" s="355" t="e">
        <f ca="true">+RIGHT('Data Summary'!A72,LEN('Data Summary'!A72)-9)</f>
        <v>#VALUE!</v>
      </c>
      <c r="B72" s="38" t="str">
        <f ca="true">+IF(ISTEXT('Data Summary'!B72),'Data Summary'!B72,"")</f>
        <v/>
      </c>
      <c r="C72" s="354" t="e">
        <f ca="true">+VALUE('Data Summary'!C72)</f>
        <v>#VALUE!</v>
      </c>
      <c r="D72" s="101" t="e">
        <f ca="true">+IF(AND(ISNUMBER(OFFSET('Water Data'!$D$4,0,10*ROW('Water Data'!D66))),'Data Summary'!BS72="Yes"),100-OFFSET('Water Data'!$D$4,0,10*ROW('Water Data'!D66)),NA())</f>
        <v>#N/A</v>
      </c>
      <c r="E72" s="101" t="e">
        <f ca="true">+IF(AND(ISNUMBER(OFFSET('Water Data'!$D$6,0,10*ROW('Water Data'!D66))),'Data Summary'!BT72="Yes"),OFFSET('Water Data'!$D$6,0,10*ROW('Water Data'!D66)),NA())</f>
        <v>#N/A</v>
      </c>
      <c r="F72" s="101" t="e">
        <f ca="true">+IF(AND(ISNUMBER(OFFSET('Water Data'!$D$9,0,10*ROW('Water Data'!D66))),'Data Summary'!BU72="Yes"),OFFSET('Water Data'!$D$9,0,10*ROW('Water Data'!D66)),NA())</f>
        <v>#N/A</v>
      </c>
      <c r="G72" s="101" t="e">
        <f ca="true">+IF(AND(ISNUMBER(OFFSET('Water Data'!$E$4,0,10*ROW('Water Data'!E66))),'Data Summary'!BV72="Yes"),100-OFFSET('Water Data'!$E$4,0,10*ROW('Water Data'!E66)),NA())</f>
        <v>#N/A</v>
      </c>
      <c r="H72" s="101" t="e">
        <f ca="true">+IF(AND(ISNUMBER(OFFSET('Water Data'!$E$6,0,10*ROW('Water Data'!E66))),'Data Summary'!BW72="Yes"),OFFSET('Water Data'!$E$6,0,10*ROW('Water Data'!E66)),NA())</f>
        <v>#N/A</v>
      </c>
      <c r="I72" s="101" t="e">
        <f ca="true">+IF(AND(ISNUMBER(OFFSET('Water Data'!$E$9,0,10*ROW('Water Data'!E66))),'Data Summary'!BX72="Yes"),OFFSET('Water Data'!$E$9,0,10*ROW('Water Data'!E66)),NA())</f>
        <v>#N/A</v>
      </c>
      <c r="J72" s="101" t="e">
        <f ca="true">+IF(AND(ISNUMBER(OFFSET('Water Data'!$F$4,0,10*ROW('Water Data'!F66))),'Data Summary'!BY72="Yes"),100-OFFSET('Water Data'!$F$4,0,10*ROW('Water Data'!F66)),NA())</f>
        <v>#N/A</v>
      </c>
      <c r="K72" s="101" t="e">
        <f ca="true">+IF(AND(ISNUMBER(OFFSET('Water Data'!$F$6,0,10*ROW('Water Data'!F66))),'Data Summary'!BZ72="Yes"),OFFSET('Water Data'!$F$6,0,10*ROW('Water Data'!F66)),NA())</f>
        <v>#N/A</v>
      </c>
      <c r="L72" s="101" t="e">
        <f ca="true">+IF(AND(ISNUMBER(OFFSET('Water Data'!$F$9,0,10*ROW('Water Data'!F66))),'Data Summary'!CA72="Yes"),OFFSET('Water Data'!$F$9,0,10*ROW('Water Data'!F66)),NA())</f>
        <v>#N/A</v>
      </c>
      <c r="M72" s="101" t="e">
        <f ca="true">+IF(AND(ISNUMBER(OFFSET('Water Data'!$G$4,0,10*ROW('Water Data'!G66))),'Data Summary'!CB72="Yes"),100-OFFSET('Water Data'!$G$4,0,10*ROW('Water Data'!G66)),NA())</f>
        <v>#N/A</v>
      </c>
      <c r="N72" s="101" t="e">
        <f ca="true">+IF(AND(ISNUMBER(OFFSET('Water Data'!$G$6,0,10*ROW('Water Data'!G66))),'Data Summary'!CC72="Yes"),OFFSET('Water Data'!$G$6,0,10*ROW('Water Data'!G66)),NA())</f>
        <v>#N/A</v>
      </c>
      <c r="O72" s="101" t="e">
        <f ca="true">+IF(AND(ISNUMBER(OFFSET('Water Data'!$G$9,0,10*ROW('Water Data'!G66))),'Data Summary'!CD72="Yes"),OFFSET('Water Data'!$G$9,0,10*ROW('Water Data'!G66)),NA())</f>
        <v>#N/A</v>
      </c>
      <c r="P72" s="101" t="e">
        <f ca="true">+IF(AND(ISNUMBER(OFFSET('Water Data'!$H$4,0,10*ROW('Water Data'!H66))),'Data Summary'!CE72="Yes"),100-OFFSET('Water Data'!$H$4,0,10*ROW('Water Data'!H66)),NA())</f>
        <v>#N/A</v>
      </c>
      <c r="Q72" s="101" t="e">
        <f ca="true">+IF(AND(ISNUMBER(OFFSET('Water Data'!$H$6,0,10*ROW('Water Data'!H66))),'Data Summary'!CF72="Yes"),OFFSET('Water Data'!$H$6,0,10*ROW('Water Data'!H66)),NA())</f>
        <v>#N/A</v>
      </c>
      <c r="R72" s="101" t="e">
        <f ca="true">+IF(AND(ISNUMBER(OFFSET('Water Data'!$H$9,0,10*ROW('Water Data'!H66))),'Data Summary'!CG72="Yes"),OFFSET('Water Data'!$H$9,0,10*ROW('Water Data'!H66)),NA())</f>
        <v>#N/A</v>
      </c>
      <c r="S72" s="101" t="e">
        <f ca="true">+IF(AND(ISNUMBER(OFFSET('Water Data'!$I$4,0,10*ROW('Water Data'!I66))),'Data Summary'!CH72="Yes"),100-OFFSET('Water Data'!$I$4,0,10*ROW('Water Data'!I66)),NA())</f>
        <v>#N/A</v>
      </c>
      <c r="T72" s="101" t="e">
        <f ca="true">+IF(AND(ISNUMBER(OFFSET('Water Data'!$I$6,0,10*ROW('Water Data'!I66))),'Data Summary'!CI72="Yes"),OFFSET('Water Data'!$I$6,0,10*ROW('Water Data'!I66)),NA())</f>
        <v>#N/A</v>
      </c>
      <c r="U72" s="101" t="e">
        <f ca="true">+IF(AND(ISNUMBER(OFFSET('Water Data'!$I$9,0,10*ROW('Water Data'!I66))),'Data Summary'!CJ72="Yes"),OFFSET('Water Data'!$I$9,0,10*ROW('Water Data'!I66)),NA())</f>
        <v>#N/A</v>
      </c>
      <c r="V72" s="102" t="e">
        <f ca="true">+IF(AND(ISNUMBER(OFFSET('Sanitation Data'!$D$4,0,10*ROW('Sanitation Data'!D66))),'Data Summary'!CK72="Yes"),100-OFFSET('Sanitation Data'!$D$4,0,10*ROW('Sanitation Data'!D66)),NA())</f>
        <v>#N/A</v>
      </c>
      <c r="W72" s="102" t="e">
        <f ca="true">+IF(AND(ISNUMBER(OFFSET('Sanitation Data'!$D$6,0,10*ROW('Sanitation Data'!D66))),'Data Summary'!CL72="Yes"),OFFSET('Sanitation Data'!$D$6,0,10*ROW('Sanitation Data'!D66)),NA())</f>
        <v>#N/A</v>
      </c>
      <c r="X72" s="102" t="e">
        <f ca="true">+IF(AND(ISNUMBER(OFFSET('Sanitation Data'!$D$10,0,10*ROW('Sanitation Data'!D66))),'Data Summary'!CM72="Yes"),OFFSET('Sanitation Data'!$D$10,0,10*ROW('Sanitation Data'!D66)),NA())</f>
        <v>#N/A</v>
      </c>
      <c r="Y72" s="102" t="e">
        <f ca="true">+IF(AND(ISNUMBER(OFFSET('Sanitation Data'!$D$11,0,10*ROW('Sanitation Data'!D66))),'Data Summary'!CN72="Yes"),OFFSET('Sanitation Data'!$D$11,0,10*ROW('Sanitation Data'!D66)),NA())</f>
        <v>#N/A</v>
      </c>
      <c r="Z72" s="102" t="e">
        <f ca="true">+IF(AND(ISNUMBER(OFFSET('Sanitation Data'!$D$12,0,10*ROW('Sanitation Data'!D66))),'Data Summary'!CO72="Yes"),OFFSET('Sanitation Data'!$D$12,0,10*ROW('Sanitation Data'!D66)),NA())</f>
        <v>#N/A</v>
      </c>
      <c r="AA72" s="102" t="e">
        <f ca="true">+IF(AND(ISNUMBER(OFFSET('Sanitation Data'!$E$4,0,10*ROW('Sanitation Data'!E66))),'Data Summary'!CP72="Yes"),100-OFFSET('Sanitation Data'!$E$4,0,10*ROW('Sanitation Data'!E66)),NA())</f>
        <v>#N/A</v>
      </c>
      <c r="AB72" s="102" t="e">
        <f ca="true">+IF(AND(ISNUMBER(OFFSET('Sanitation Data'!$E$6,0,10*ROW('Sanitation Data'!E66))),'Data Summary'!CQ72="Yes"),OFFSET('Sanitation Data'!$E$6,0,10*ROW('Sanitation Data'!E66)),NA())</f>
        <v>#N/A</v>
      </c>
      <c r="AC72" s="102" t="e">
        <f ca="true">+IF(AND(ISNUMBER(OFFSET('Sanitation Data'!$E$10,0,10*ROW('Sanitation Data'!E66))),'Data Summary'!CR72="Yes"),OFFSET('Sanitation Data'!$E$10,0,10*ROW('Sanitation Data'!E66)),NA())</f>
        <v>#N/A</v>
      </c>
      <c r="AD72" s="102" t="e">
        <f ca="true">+IF(AND(ISNUMBER(OFFSET('Sanitation Data'!$E$11,0,10*ROW('Sanitation Data'!E66))),'Data Summary'!CS72="Yes"),OFFSET('Sanitation Data'!$E$11,0,10*ROW('Sanitation Data'!E66)),NA())</f>
        <v>#N/A</v>
      </c>
      <c r="AE72" s="102" t="e">
        <f ca="true">+IF(AND(ISNUMBER(OFFSET('Sanitation Data'!$E$12,0,10*ROW('Sanitation Data'!E66))),'Data Summary'!CT72="Yes"),OFFSET('Sanitation Data'!$E$12,0,10*ROW('Sanitation Data'!E66)),NA())</f>
        <v>#N/A</v>
      </c>
      <c r="AF72" s="102" t="e">
        <f ca="true">+IF(AND(ISNUMBER(OFFSET('Sanitation Data'!$F$4,0,10*ROW('Sanitation Data'!F66))),'Data Summary'!CU72="Yes"),100-OFFSET('Sanitation Data'!$F$4,0,10*ROW('Sanitation Data'!F66)),NA())</f>
        <v>#N/A</v>
      </c>
      <c r="AG72" s="102" t="e">
        <f ca="true">+IF(AND(ISNUMBER(OFFSET('Sanitation Data'!$F$6,0,10*ROW('Sanitation Data'!F66))),'Data Summary'!CV72="Yes"),OFFSET('Sanitation Data'!$F$6,0,10*ROW('Sanitation Data'!F66)),NA())</f>
        <v>#N/A</v>
      </c>
      <c r="AH72" s="102" t="e">
        <f ca="true">+IF(AND(ISNUMBER(OFFSET('Sanitation Data'!$F$10,0,10*ROW('Sanitation Data'!F66))),'Data Summary'!CW72="Yes"),OFFSET('Sanitation Data'!$F$10,0,10*ROW('Sanitation Data'!F66)),NA())</f>
        <v>#N/A</v>
      </c>
      <c r="AI72" s="102" t="e">
        <f ca="true">+IF(AND(ISNUMBER(OFFSET('Sanitation Data'!$F$11,0,10*ROW('Sanitation Data'!F66))),'Data Summary'!CX72="Yes"),OFFSET('Sanitation Data'!$F$11,0,10*ROW('Sanitation Data'!F66)),NA())</f>
        <v>#N/A</v>
      </c>
      <c r="AJ72" s="102" t="e">
        <f ca="true">+IF(AND(ISNUMBER(OFFSET('Sanitation Data'!$F$12,0,10*ROW('Sanitation Data'!F66))),'Data Summary'!CY72="Yes"),OFFSET('Sanitation Data'!$F$12,0,10*ROW('Sanitation Data'!F66)),NA())</f>
        <v>#N/A</v>
      </c>
      <c r="AK72" s="102" t="e">
        <f ca="true">+IF(AND(ISNUMBER(OFFSET('Sanitation Data'!$G$4,0,10*ROW('Sanitation Data'!G66))),'Data Summary'!CZ72="Yes"),100-OFFSET('Sanitation Data'!$G$4,0,10*ROW('Sanitation Data'!G66)),NA())</f>
        <v>#N/A</v>
      </c>
      <c r="AL72" s="102" t="e">
        <f ca="true">+IF(AND(ISNUMBER(OFFSET('Sanitation Data'!$G$6,0,10*ROW('Sanitation Data'!G66))),'Data Summary'!DA72="Yes"),OFFSET('Sanitation Data'!$G$6,0,10*ROW('Sanitation Data'!G66)),NA())</f>
        <v>#N/A</v>
      </c>
      <c r="AM72" s="102" t="e">
        <f ca="true">+IF(AND(ISNUMBER(OFFSET('Sanitation Data'!$G$10,0,10*ROW('Sanitation Data'!G66))),'Data Summary'!DB72="Yes"),OFFSET('Sanitation Data'!$G$10,0,10*ROW('Sanitation Data'!G66)),NA())</f>
        <v>#N/A</v>
      </c>
      <c r="AN72" s="102" t="e">
        <f ca="true">+IF(AND(ISNUMBER(OFFSET('Sanitation Data'!$G$11,0,10*ROW('Sanitation Data'!G66))),'Data Summary'!DC72="Yes"),OFFSET('Sanitation Data'!$G$11,0,10*ROW('Sanitation Data'!G66)),NA())</f>
        <v>#N/A</v>
      </c>
      <c r="AO72" s="102" t="e">
        <f ca="true">+IF(AND(ISNUMBER(OFFSET('Sanitation Data'!$G$12,0,10*ROW('Sanitation Data'!G66))),'Data Summary'!DD72="Yes"),OFFSET('Sanitation Data'!$G$12,0,10*ROW('Sanitation Data'!G66)),NA())</f>
        <v>#N/A</v>
      </c>
      <c r="AP72" s="102" t="e">
        <f ca="true">+IF(AND(ISNUMBER(OFFSET('Sanitation Data'!$H$4,0,10*ROW('Sanitation Data'!H66))),'Data Summary'!DE72="Yes"),100-OFFSET('Sanitation Data'!$H$4,0,10*ROW('Sanitation Data'!H66)),NA())</f>
        <v>#N/A</v>
      </c>
      <c r="AQ72" s="102" t="e">
        <f ca="true">+IF(AND(ISNUMBER(OFFSET('Sanitation Data'!$H$6,0,10*ROW('Sanitation Data'!H66))),'Data Summary'!DF72="Yes"),OFFSET('Sanitation Data'!$H$6,0,10*ROW('Sanitation Data'!H66)),NA())</f>
        <v>#N/A</v>
      </c>
      <c r="AR72" s="102" t="e">
        <f ca="true">+IF(AND(ISNUMBER(OFFSET('Sanitation Data'!$H$10,0,10*ROW('Sanitation Data'!H66))),'Data Summary'!DG72="Yes"),OFFSET('Sanitation Data'!$H$10,0,10*ROW('Sanitation Data'!H66)),NA())</f>
        <v>#N/A</v>
      </c>
      <c r="AS72" s="102" t="e">
        <f ca="true">+IF(AND(ISNUMBER(OFFSET('Sanitation Data'!$H$11,0,10*ROW('Sanitation Data'!H66))),'Data Summary'!DH72="Yes"),OFFSET('Sanitation Data'!$H$11,0,10*ROW('Sanitation Data'!H66)),NA())</f>
        <v>#N/A</v>
      </c>
      <c r="AT72" s="102" t="e">
        <f ca="true">+IF(AND(ISNUMBER(OFFSET('Sanitation Data'!$H$12,0,10*ROW('Sanitation Data'!H66))),'Data Summary'!DI72="Yes"),OFFSET('Sanitation Data'!$H$12,0,10*ROW('Sanitation Data'!H66)),NA())</f>
        <v>#N/A</v>
      </c>
      <c r="AU72" s="102" t="e">
        <f ca="true">+IF(AND(ISNUMBER(OFFSET('Sanitation Data'!$I$4,0,10*ROW('Sanitation Data'!I66))),'Data Summary'!DJ72="Yes"),100-OFFSET('Sanitation Data'!$I$4,0,10*ROW('Sanitation Data'!I66)),NA())</f>
        <v>#N/A</v>
      </c>
      <c r="AV72" s="102" t="e">
        <f ca="true">+IF(AND(ISNUMBER(OFFSET('Sanitation Data'!$I$6,0,10*ROW('Sanitation Data'!I66))),'Data Summary'!DK72="Yes"),OFFSET('Sanitation Data'!$I$6,0,10*ROW('Sanitation Data'!I66)),NA())</f>
        <v>#N/A</v>
      </c>
      <c r="AW72" s="102" t="e">
        <f ca="true">+IF(AND(ISNUMBER(OFFSET('Sanitation Data'!$I$10,0,10*ROW('Sanitation Data'!I66))),'Data Summary'!DL72="Yes"),OFFSET('Sanitation Data'!$I$10,0,10*ROW('Sanitation Data'!I66)),NA())</f>
        <v>#N/A</v>
      </c>
      <c r="AX72" s="102" t="e">
        <f ca="true">+IF(AND(ISNUMBER(OFFSET('Sanitation Data'!$I$11,0,10*ROW('Sanitation Data'!I66))),'Data Summary'!DM72="Yes"),OFFSET('Sanitation Data'!$I$11,0,10*ROW('Sanitation Data'!I66)),NA())</f>
        <v>#N/A</v>
      </c>
      <c r="AY72" s="102" t="e">
        <f ca="true">+IF(AND(ISNUMBER(OFFSET('Sanitation Data'!$I$12,0,10*ROW('Sanitation Data'!I66))),'Data Summary'!DN72="Yes"),OFFSET('Sanitation Data'!$I$12,0,10*ROW('Sanitation Data'!I66)),NA())</f>
        <v>#N/A</v>
      </c>
      <c r="AZ72" s="103" t="e">
        <f ca="true">+IF(AND(ISNUMBER(OFFSET('Hygiene Data'!$D$5,0,10*ROW('Hygiene Data'!D66))),'Data Summary'!DO72="Yes"),OFFSET('Hygiene Data'!$D$5,0,10*ROW('Hygiene Data'!D66)),NA())</f>
        <v>#N/A</v>
      </c>
      <c r="BA72" s="103" t="e">
        <f ca="true">+IF(AND(ISNUMBER(OFFSET('Hygiene Data'!$D$7,0,10*ROW('Hygiene Data'!D66))),'Data Summary'!DP72="Yes"),OFFSET('Hygiene Data'!$D$7,0,10*ROW('Hygiene Data'!D66)),NA())</f>
        <v>#N/A</v>
      </c>
      <c r="BB72" s="103" t="e">
        <f ca="true">+IF(AND(ISNUMBER(OFFSET('Hygiene Data'!$D$9,0,10*ROW('Hygiene Data'!D66))),'Data Summary'!DQ72="Yes"),OFFSET('Hygiene Data'!$D$9,0,10*ROW('Hygiene Data'!D66)),NA())</f>
        <v>#N/A</v>
      </c>
      <c r="BC72" s="103" t="e">
        <f ca="true">+IF(AND(ISNUMBER(OFFSET('Hygiene Data'!$E$5,0,10*ROW('Hygiene Data'!E66))),'Data Summary'!DR72="Yes"),OFFSET('Hygiene Data'!$E$5,0,10*ROW('Hygiene Data'!E66)),NA())</f>
        <v>#N/A</v>
      </c>
      <c r="BD72" s="103" t="e">
        <f ca="true">+IF(AND(ISNUMBER(OFFSET('Hygiene Data'!$E$7,0,10*ROW('Hygiene Data'!E66))),'Data Summary'!DS72="Yes"),OFFSET('Hygiene Data'!$E$7,0,10*ROW('Hygiene Data'!E66)),NA())</f>
        <v>#N/A</v>
      </c>
      <c r="BE72" s="103" t="e">
        <f ca="true">+IF(AND(ISNUMBER(OFFSET('Hygiene Data'!$E$9,0,10*ROW('Hygiene Data'!E66))),'Data Summary'!DT72="Yes"),OFFSET('Hygiene Data'!$E$9,0,10*ROW('Hygiene Data'!E66)),NA())</f>
        <v>#N/A</v>
      </c>
      <c r="BF72" s="103" t="e">
        <f ca="true">+IF(AND(ISNUMBER(OFFSET('Hygiene Data'!$F$5,0,10*ROW('Hygiene Data'!F66))),'Data Summary'!DU72="Yes"),OFFSET('Hygiene Data'!$F$5,0,10*ROW('Hygiene Data'!F66)),NA())</f>
        <v>#N/A</v>
      </c>
      <c r="BG72" s="103" t="e">
        <f ca="true">+IF(AND(ISNUMBER(OFFSET('Hygiene Data'!$F$7,0,10*ROW('Hygiene Data'!F66))),'Data Summary'!DV72="Yes"),OFFSET('Hygiene Data'!$F$7,0,10*ROW('Hygiene Data'!F66)),NA())</f>
        <v>#N/A</v>
      </c>
      <c r="BH72" s="103" t="e">
        <f ca="true">+IF(AND(ISNUMBER(OFFSET('Hygiene Data'!$F$9,0,10*ROW('Hygiene Data'!F66))),'Data Summary'!DW72="Yes"),OFFSET('Hygiene Data'!$F$9,0,10*ROW('Hygiene Data'!F66)),NA())</f>
        <v>#N/A</v>
      </c>
      <c r="BI72" s="103" t="e">
        <f ca="true">+IF(AND(ISNUMBER(OFFSET('Hygiene Data'!$G$5,0,10*ROW('Hygiene Data'!G66))),'Data Summary'!DX72="Yes"),OFFSET('Hygiene Data'!$G$5,0,10*ROW('Hygiene Data'!G66)),NA())</f>
        <v>#N/A</v>
      </c>
      <c r="BJ72" s="103" t="e">
        <f ca="true">+IF(AND(ISNUMBER(OFFSET('Hygiene Data'!$G$7,0,10*ROW('Hygiene Data'!G66))),'Data Summary'!DY72="Yes"),OFFSET('Hygiene Data'!$G$7,0,10*ROW('Hygiene Data'!G66)),NA())</f>
        <v>#N/A</v>
      </c>
      <c r="BK72" s="103" t="e">
        <f ca="true">+IF(AND(ISNUMBER(OFFSET('Hygiene Data'!$G$9,0,10*ROW('Hygiene Data'!G66))),'Data Summary'!DZ72="Yes"),OFFSET('Hygiene Data'!$G$9,0,10*ROW('Hygiene Data'!G66)),NA())</f>
        <v>#N/A</v>
      </c>
      <c r="BL72" s="103" t="e">
        <f ca="true">+IF(AND(ISNUMBER(OFFSET('Hygiene Data'!$H$5,0,10*ROW('Hygiene Data'!H66))),'Data Summary'!EA72="Yes"),OFFSET('Hygiene Data'!$H$5,0,10*ROW('Hygiene Data'!H66)),NA())</f>
        <v>#N/A</v>
      </c>
      <c r="BM72" s="103" t="e">
        <f ca="true">+IF(AND(ISNUMBER(OFFSET('Hygiene Data'!$H$7,0,10*ROW('Hygiene Data'!H66))),'Data Summary'!EB72="Yes"),OFFSET('Hygiene Data'!$H$7,0,10*ROW('Hygiene Data'!H66)),NA())</f>
        <v>#N/A</v>
      </c>
      <c r="BN72" s="103" t="e">
        <f ca="true">+IF(AND(ISNUMBER(OFFSET('Hygiene Data'!$H$9,0,10*ROW('Hygiene Data'!H66))),'Data Summary'!EC72="Yes"),OFFSET('Hygiene Data'!$H$9,0,10*ROW('Hygiene Data'!H66)),NA())</f>
        <v>#N/A</v>
      </c>
      <c r="BO72" s="103" t="e">
        <f ca="true">+IF(AND(ISNUMBER(OFFSET('Hygiene Data'!$I$5,0,10*ROW('Hygiene Data'!I66))),'Data Summary'!ED72="Yes"),OFFSET('Hygiene Data'!$I$5,0,10*ROW('Hygiene Data'!I66)),NA())</f>
        <v>#N/A</v>
      </c>
      <c r="BP72" s="103" t="e">
        <f ca="true">+IF(AND(ISNUMBER(OFFSET('Hygiene Data'!$I$7,0,10*ROW('Hygiene Data'!I66))),'Data Summary'!EE72="Yes"),OFFSET('Hygiene Data'!$I$7,0,10*ROW('Hygiene Data'!I66)),NA())</f>
        <v>#N/A</v>
      </c>
      <c r="BQ72" s="103" t="e">
        <f ca="true">+IF(AND(ISNUMBER(OFFSET('Hygiene Data'!$I$9,0,10*ROW('Hygiene Data'!I66))),'Data Summary'!EF72="Yes"),OFFSET('Hygiene Data'!$I$9,0,10*ROW('Hygiene Data'!I66)),NA())</f>
        <v>#N/A</v>
      </c>
    </row>
    <row xmlns:x14ac="http://schemas.microsoft.com/office/spreadsheetml/2009/9/ac" r="73" x14ac:dyDescent="0.2">
      <c r="A73" s="355" t="e">
        <f ca="true">+RIGHT('Data Summary'!A73,LEN('Data Summary'!A73)-9)</f>
        <v>#VALUE!</v>
      </c>
      <c r="B73" s="38" t="str">
        <f ca="true">+IF(ISTEXT('Data Summary'!B73),'Data Summary'!B73,"")</f>
        <v/>
      </c>
      <c r="C73" s="354" t="e">
        <f ca="true">+VALUE('Data Summary'!C73)</f>
        <v>#VALUE!</v>
      </c>
      <c r="D73" s="101" t="e">
        <f ca="true">+IF(AND(ISNUMBER(OFFSET('Water Data'!$D$4,0,10*ROW('Water Data'!D67))),'Data Summary'!BS73="Yes"),100-OFFSET('Water Data'!$D$4,0,10*ROW('Water Data'!D67)),NA())</f>
        <v>#N/A</v>
      </c>
      <c r="E73" s="101" t="e">
        <f ca="true">+IF(AND(ISNUMBER(OFFSET('Water Data'!$D$6,0,10*ROW('Water Data'!D67))),'Data Summary'!BT73="Yes"),OFFSET('Water Data'!$D$6,0,10*ROW('Water Data'!D67)),NA())</f>
        <v>#N/A</v>
      </c>
      <c r="F73" s="101" t="e">
        <f ca="true">+IF(AND(ISNUMBER(OFFSET('Water Data'!$D$9,0,10*ROW('Water Data'!D67))),'Data Summary'!BU73="Yes"),OFFSET('Water Data'!$D$9,0,10*ROW('Water Data'!D67)),NA())</f>
        <v>#N/A</v>
      </c>
      <c r="G73" s="101" t="e">
        <f ca="true">+IF(AND(ISNUMBER(OFFSET('Water Data'!$E$4,0,10*ROW('Water Data'!E67))),'Data Summary'!BV73="Yes"),100-OFFSET('Water Data'!$E$4,0,10*ROW('Water Data'!E67)),NA())</f>
        <v>#N/A</v>
      </c>
      <c r="H73" s="101" t="e">
        <f ca="true">+IF(AND(ISNUMBER(OFFSET('Water Data'!$E$6,0,10*ROW('Water Data'!E67))),'Data Summary'!BW73="Yes"),OFFSET('Water Data'!$E$6,0,10*ROW('Water Data'!E67)),NA())</f>
        <v>#N/A</v>
      </c>
      <c r="I73" s="101" t="e">
        <f ca="true">+IF(AND(ISNUMBER(OFFSET('Water Data'!$E$9,0,10*ROW('Water Data'!E67))),'Data Summary'!BX73="Yes"),OFFSET('Water Data'!$E$9,0,10*ROW('Water Data'!E67)),NA())</f>
        <v>#N/A</v>
      </c>
      <c r="J73" s="101" t="e">
        <f ca="true">+IF(AND(ISNUMBER(OFFSET('Water Data'!$F$4,0,10*ROW('Water Data'!F67))),'Data Summary'!BY73="Yes"),100-OFFSET('Water Data'!$F$4,0,10*ROW('Water Data'!F67)),NA())</f>
        <v>#N/A</v>
      </c>
      <c r="K73" s="101" t="e">
        <f ca="true">+IF(AND(ISNUMBER(OFFSET('Water Data'!$F$6,0,10*ROW('Water Data'!F67))),'Data Summary'!BZ73="Yes"),OFFSET('Water Data'!$F$6,0,10*ROW('Water Data'!F67)),NA())</f>
        <v>#N/A</v>
      </c>
      <c r="L73" s="101" t="e">
        <f ca="true">+IF(AND(ISNUMBER(OFFSET('Water Data'!$F$9,0,10*ROW('Water Data'!F67))),'Data Summary'!CA73="Yes"),OFFSET('Water Data'!$F$9,0,10*ROW('Water Data'!F67)),NA())</f>
        <v>#N/A</v>
      </c>
      <c r="M73" s="101" t="e">
        <f ca="true">+IF(AND(ISNUMBER(OFFSET('Water Data'!$G$4,0,10*ROW('Water Data'!G67))),'Data Summary'!CB73="Yes"),100-OFFSET('Water Data'!$G$4,0,10*ROW('Water Data'!G67)),NA())</f>
        <v>#N/A</v>
      </c>
      <c r="N73" s="101" t="e">
        <f ca="true">+IF(AND(ISNUMBER(OFFSET('Water Data'!$G$6,0,10*ROW('Water Data'!G67))),'Data Summary'!CC73="Yes"),OFFSET('Water Data'!$G$6,0,10*ROW('Water Data'!G67)),NA())</f>
        <v>#N/A</v>
      </c>
      <c r="O73" s="101" t="e">
        <f ca="true">+IF(AND(ISNUMBER(OFFSET('Water Data'!$G$9,0,10*ROW('Water Data'!G67))),'Data Summary'!CD73="Yes"),OFFSET('Water Data'!$G$9,0,10*ROW('Water Data'!G67)),NA())</f>
        <v>#N/A</v>
      </c>
      <c r="P73" s="101" t="e">
        <f ca="true">+IF(AND(ISNUMBER(OFFSET('Water Data'!$H$4,0,10*ROW('Water Data'!H67))),'Data Summary'!CE73="Yes"),100-OFFSET('Water Data'!$H$4,0,10*ROW('Water Data'!H67)),NA())</f>
        <v>#N/A</v>
      </c>
      <c r="Q73" s="101" t="e">
        <f ca="true">+IF(AND(ISNUMBER(OFFSET('Water Data'!$H$6,0,10*ROW('Water Data'!H67))),'Data Summary'!CF73="Yes"),OFFSET('Water Data'!$H$6,0,10*ROW('Water Data'!H67)),NA())</f>
        <v>#N/A</v>
      </c>
      <c r="R73" s="101" t="e">
        <f ca="true">+IF(AND(ISNUMBER(OFFSET('Water Data'!$H$9,0,10*ROW('Water Data'!H67))),'Data Summary'!CG73="Yes"),OFFSET('Water Data'!$H$9,0,10*ROW('Water Data'!H67)),NA())</f>
        <v>#N/A</v>
      </c>
      <c r="S73" s="101" t="e">
        <f ca="true">+IF(AND(ISNUMBER(OFFSET('Water Data'!$I$4,0,10*ROW('Water Data'!I67))),'Data Summary'!CH73="Yes"),100-OFFSET('Water Data'!$I$4,0,10*ROW('Water Data'!I67)),NA())</f>
        <v>#N/A</v>
      </c>
      <c r="T73" s="101" t="e">
        <f ca="true">+IF(AND(ISNUMBER(OFFSET('Water Data'!$I$6,0,10*ROW('Water Data'!I67))),'Data Summary'!CI73="Yes"),OFFSET('Water Data'!$I$6,0,10*ROW('Water Data'!I67)),NA())</f>
        <v>#N/A</v>
      </c>
      <c r="U73" s="101" t="e">
        <f ca="true">+IF(AND(ISNUMBER(OFFSET('Water Data'!$I$9,0,10*ROW('Water Data'!I67))),'Data Summary'!CJ73="Yes"),OFFSET('Water Data'!$I$9,0,10*ROW('Water Data'!I67)),NA())</f>
        <v>#N/A</v>
      </c>
      <c r="V73" s="102" t="e">
        <f ca="true">+IF(AND(ISNUMBER(OFFSET('Sanitation Data'!$D$4,0,10*ROW('Sanitation Data'!D67))),'Data Summary'!CK73="Yes"),100-OFFSET('Sanitation Data'!$D$4,0,10*ROW('Sanitation Data'!D67)),NA())</f>
        <v>#N/A</v>
      </c>
      <c r="W73" s="102" t="e">
        <f ca="true">+IF(AND(ISNUMBER(OFFSET('Sanitation Data'!$D$6,0,10*ROW('Sanitation Data'!D67))),'Data Summary'!CL73="Yes"),OFFSET('Sanitation Data'!$D$6,0,10*ROW('Sanitation Data'!D67)),NA())</f>
        <v>#N/A</v>
      </c>
      <c r="X73" s="102" t="e">
        <f ca="true">+IF(AND(ISNUMBER(OFFSET('Sanitation Data'!$D$10,0,10*ROW('Sanitation Data'!D67))),'Data Summary'!CM73="Yes"),OFFSET('Sanitation Data'!$D$10,0,10*ROW('Sanitation Data'!D67)),NA())</f>
        <v>#N/A</v>
      </c>
      <c r="Y73" s="102" t="e">
        <f ca="true">+IF(AND(ISNUMBER(OFFSET('Sanitation Data'!$D$11,0,10*ROW('Sanitation Data'!D67))),'Data Summary'!CN73="Yes"),OFFSET('Sanitation Data'!$D$11,0,10*ROW('Sanitation Data'!D67)),NA())</f>
        <v>#N/A</v>
      </c>
      <c r="Z73" s="102" t="e">
        <f ca="true">+IF(AND(ISNUMBER(OFFSET('Sanitation Data'!$D$12,0,10*ROW('Sanitation Data'!D67))),'Data Summary'!CO73="Yes"),OFFSET('Sanitation Data'!$D$12,0,10*ROW('Sanitation Data'!D67)),NA())</f>
        <v>#N/A</v>
      </c>
      <c r="AA73" s="102" t="e">
        <f ca="true">+IF(AND(ISNUMBER(OFFSET('Sanitation Data'!$E$4,0,10*ROW('Sanitation Data'!E67))),'Data Summary'!CP73="Yes"),100-OFFSET('Sanitation Data'!$E$4,0,10*ROW('Sanitation Data'!E67)),NA())</f>
        <v>#N/A</v>
      </c>
      <c r="AB73" s="102" t="e">
        <f ca="true">+IF(AND(ISNUMBER(OFFSET('Sanitation Data'!$E$6,0,10*ROW('Sanitation Data'!E67))),'Data Summary'!CQ73="Yes"),OFFSET('Sanitation Data'!$E$6,0,10*ROW('Sanitation Data'!E67)),NA())</f>
        <v>#N/A</v>
      </c>
      <c r="AC73" s="102" t="e">
        <f ca="true">+IF(AND(ISNUMBER(OFFSET('Sanitation Data'!$E$10,0,10*ROW('Sanitation Data'!E67))),'Data Summary'!CR73="Yes"),OFFSET('Sanitation Data'!$E$10,0,10*ROW('Sanitation Data'!E67)),NA())</f>
        <v>#N/A</v>
      </c>
      <c r="AD73" s="102" t="e">
        <f ca="true">+IF(AND(ISNUMBER(OFFSET('Sanitation Data'!$E$11,0,10*ROW('Sanitation Data'!E67))),'Data Summary'!CS73="Yes"),OFFSET('Sanitation Data'!$E$11,0,10*ROW('Sanitation Data'!E67)),NA())</f>
        <v>#N/A</v>
      </c>
      <c r="AE73" s="102" t="e">
        <f ca="true">+IF(AND(ISNUMBER(OFFSET('Sanitation Data'!$E$12,0,10*ROW('Sanitation Data'!E67))),'Data Summary'!CT73="Yes"),OFFSET('Sanitation Data'!$E$12,0,10*ROW('Sanitation Data'!E67)),NA())</f>
        <v>#N/A</v>
      </c>
      <c r="AF73" s="102" t="e">
        <f ca="true">+IF(AND(ISNUMBER(OFFSET('Sanitation Data'!$F$4,0,10*ROW('Sanitation Data'!F67))),'Data Summary'!CU73="Yes"),100-OFFSET('Sanitation Data'!$F$4,0,10*ROW('Sanitation Data'!F67)),NA())</f>
        <v>#N/A</v>
      </c>
      <c r="AG73" s="102" t="e">
        <f ca="true">+IF(AND(ISNUMBER(OFFSET('Sanitation Data'!$F$6,0,10*ROW('Sanitation Data'!F67))),'Data Summary'!CV73="Yes"),OFFSET('Sanitation Data'!$F$6,0,10*ROW('Sanitation Data'!F67)),NA())</f>
        <v>#N/A</v>
      </c>
      <c r="AH73" s="102" t="e">
        <f ca="true">+IF(AND(ISNUMBER(OFFSET('Sanitation Data'!$F$10,0,10*ROW('Sanitation Data'!F67))),'Data Summary'!CW73="Yes"),OFFSET('Sanitation Data'!$F$10,0,10*ROW('Sanitation Data'!F67)),NA())</f>
        <v>#N/A</v>
      </c>
      <c r="AI73" s="102" t="e">
        <f ca="true">+IF(AND(ISNUMBER(OFFSET('Sanitation Data'!$F$11,0,10*ROW('Sanitation Data'!F67))),'Data Summary'!CX73="Yes"),OFFSET('Sanitation Data'!$F$11,0,10*ROW('Sanitation Data'!F67)),NA())</f>
        <v>#N/A</v>
      </c>
      <c r="AJ73" s="102" t="e">
        <f ca="true">+IF(AND(ISNUMBER(OFFSET('Sanitation Data'!$F$12,0,10*ROW('Sanitation Data'!F67))),'Data Summary'!CY73="Yes"),OFFSET('Sanitation Data'!$F$12,0,10*ROW('Sanitation Data'!F67)),NA())</f>
        <v>#N/A</v>
      </c>
      <c r="AK73" s="102" t="e">
        <f ca="true">+IF(AND(ISNUMBER(OFFSET('Sanitation Data'!$G$4,0,10*ROW('Sanitation Data'!G67))),'Data Summary'!CZ73="Yes"),100-OFFSET('Sanitation Data'!$G$4,0,10*ROW('Sanitation Data'!G67)),NA())</f>
        <v>#N/A</v>
      </c>
      <c r="AL73" s="102" t="e">
        <f ca="true">+IF(AND(ISNUMBER(OFFSET('Sanitation Data'!$G$6,0,10*ROW('Sanitation Data'!G67))),'Data Summary'!DA73="Yes"),OFFSET('Sanitation Data'!$G$6,0,10*ROW('Sanitation Data'!G67)),NA())</f>
        <v>#N/A</v>
      </c>
      <c r="AM73" s="102" t="e">
        <f ca="true">+IF(AND(ISNUMBER(OFFSET('Sanitation Data'!$G$10,0,10*ROW('Sanitation Data'!G67))),'Data Summary'!DB73="Yes"),OFFSET('Sanitation Data'!$G$10,0,10*ROW('Sanitation Data'!G67)),NA())</f>
        <v>#N/A</v>
      </c>
      <c r="AN73" s="102" t="e">
        <f ca="true">+IF(AND(ISNUMBER(OFFSET('Sanitation Data'!$G$11,0,10*ROW('Sanitation Data'!G67))),'Data Summary'!DC73="Yes"),OFFSET('Sanitation Data'!$G$11,0,10*ROW('Sanitation Data'!G67)),NA())</f>
        <v>#N/A</v>
      </c>
      <c r="AO73" s="102" t="e">
        <f ca="true">+IF(AND(ISNUMBER(OFFSET('Sanitation Data'!$G$12,0,10*ROW('Sanitation Data'!G67))),'Data Summary'!DD73="Yes"),OFFSET('Sanitation Data'!$G$12,0,10*ROW('Sanitation Data'!G67)),NA())</f>
        <v>#N/A</v>
      </c>
      <c r="AP73" s="102" t="e">
        <f ca="true">+IF(AND(ISNUMBER(OFFSET('Sanitation Data'!$H$4,0,10*ROW('Sanitation Data'!H67))),'Data Summary'!DE73="Yes"),100-OFFSET('Sanitation Data'!$H$4,0,10*ROW('Sanitation Data'!H67)),NA())</f>
        <v>#N/A</v>
      </c>
      <c r="AQ73" s="102" t="e">
        <f ca="true">+IF(AND(ISNUMBER(OFFSET('Sanitation Data'!$H$6,0,10*ROW('Sanitation Data'!H67))),'Data Summary'!DF73="Yes"),OFFSET('Sanitation Data'!$H$6,0,10*ROW('Sanitation Data'!H67)),NA())</f>
        <v>#N/A</v>
      </c>
      <c r="AR73" s="102" t="e">
        <f ca="true">+IF(AND(ISNUMBER(OFFSET('Sanitation Data'!$H$10,0,10*ROW('Sanitation Data'!H67))),'Data Summary'!DG73="Yes"),OFFSET('Sanitation Data'!$H$10,0,10*ROW('Sanitation Data'!H67)),NA())</f>
        <v>#N/A</v>
      </c>
      <c r="AS73" s="102" t="e">
        <f ca="true">+IF(AND(ISNUMBER(OFFSET('Sanitation Data'!$H$11,0,10*ROW('Sanitation Data'!H67))),'Data Summary'!DH73="Yes"),OFFSET('Sanitation Data'!$H$11,0,10*ROW('Sanitation Data'!H67)),NA())</f>
        <v>#N/A</v>
      </c>
      <c r="AT73" s="102" t="e">
        <f ca="true">+IF(AND(ISNUMBER(OFFSET('Sanitation Data'!$H$12,0,10*ROW('Sanitation Data'!H67))),'Data Summary'!DI73="Yes"),OFFSET('Sanitation Data'!$H$12,0,10*ROW('Sanitation Data'!H67)),NA())</f>
        <v>#N/A</v>
      </c>
      <c r="AU73" s="102" t="e">
        <f ca="true">+IF(AND(ISNUMBER(OFFSET('Sanitation Data'!$I$4,0,10*ROW('Sanitation Data'!I67))),'Data Summary'!DJ73="Yes"),100-OFFSET('Sanitation Data'!$I$4,0,10*ROW('Sanitation Data'!I67)),NA())</f>
        <v>#N/A</v>
      </c>
      <c r="AV73" s="102" t="e">
        <f ca="true">+IF(AND(ISNUMBER(OFFSET('Sanitation Data'!$I$6,0,10*ROW('Sanitation Data'!I67))),'Data Summary'!DK73="Yes"),OFFSET('Sanitation Data'!$I$6,0,10*ROW('Sanitation Data'!I67)),NA())</f>
        <v>#N/A</v>
      </c>
      <c r="AW73" s="102" t="e">
        <f ca="true">+IF(AND(ISNUMBER(OFFSET('Sanitation Data'!$I$10,0,10*ROW('Sanitation Data'!I67))),'Data Summary'!DL73="Yes"),OFFSET('Sanitation Data'!$I$10,0,10*ROW('Sanitation Data'!I67)),NA())</f>
        <v>#N/A</v>
      </c>
      <c r="AX73" s="102" t="e">
        <f ca="true">+IF(AND(ISNUMBER(OFFSET('Sanitation Data'!$I$11,0,10*ROW('Sanitation Data'!I67))),'Data Summary'!DM73="Yes"),OFFSET('Sanitation Data'!$I$11,0,10*ROW('Sanitation Data'!I67)),NA())</f>
        <v>#N/A</v>
      </c>
      <c r="AY73" s="102" t="e">
        <f ca="true">+IF(AND(ISNUMBER(OFFSET('Sanitation Data'!$I$12,0,10*ROW('Sanitation Data'!I67))),'Data Summary'!DN73="Yes"),OFFSET('Sanitation Data'!$I$12,0,10*ROW('Sanitation Data'!I67)),NA())</f>
        <v>#N/A</v>
      </c>
      <c r="AZ73" s="103" t="e">
        <f ca="true">+IF(AND(ISNUMBER(OFFSET('Hygiene Data'!$D$5,0,10*ROW('Hygiene Data'!D67))),'Data Summary'!DO73="Yes"),OFFSET('Hygiene Data'!$D$5,0,10*ROW('Hygiene Data'!D67)),NA())</f>
        <v>#N/A</v>
      </c>
      <c r="BA73" s="103" t="e">
        <f ca="true">+IF(AND(ISNUMBER(OFFSET('Hygiene Data'!$D$7,0,10*ROW('Hygiene Data'!D67))),'Data Summary'!DP73="Yes"),OFFSET('Hygiene Data'!$D$7,0,10*ROW('Hygiene Data'!D67)),NA())</f>
        <v>#N/A</v>
      </c>
      <c r="BB73" s="103" t="e">
        <f ca="true">+IF(AND(ISNUMBER(OFFSET('Hygiene Data'!$D$9,0,10*ROW('Hygiene Data'!D67))),'Data Summary'!DQ73="Yes"),OFFSET('Hygiene Data'!$D$9,0,10*ROW('Hygiene Data'!D67)),NA())</f>
        <v>#N/A</v>
      </c>
      <c r="BC73" s="103" t="e">
        <f ca="true">+IF(AND(ISNUMBER(OFFSET('Hygiene Data'!$E$5,0,10*ROW('Hygiene Data'!E67))),'Data Summary'!DR73="Yes"),OFFSET('Hygiene Data'!$E$5,0,10*ROW('Hygiene Data'!E67)),NA())</f>
        <v>#N/A</v>
      </c>
      <c r="BD73" s="103" t="e">
        <f ca="true">+IF(AND(ISNUMBER(OFFSET('Hygiene Data'!$E$7,0,10*ROW('Hygiene Data'!E67))),'Data Summary'!DS73="Yes"),OFFSET('Hygiene Data'!$E$7,0,10*ROW('Hygiene Data'!E67)),NA())</f>
        <v>#N/A</v>
      </c>
      <c r="BE73" s="103" t="e">
        <f ca="true">+IF(AND(ISNUMBER(OFFSET('Hygiene Data'!$E$9,0,10*ROW('Hygiene Data'!E67))),'Data Summary'!DT73="Yes"),OFFSET('Hygiene Data'!$E$9,0,10*ROW('Hygiene Data'!E67)),NA())</f>
        <v>#N/A</v>
      </c>
      <c r="BF73" s="103" t="e">
        <f ca="true">+IF(AND(ISNUMBER(OFFSET('Hygiene Data'!$F$5,0,10*ROW('Hygiene Data'!F67))),'Data Summary'!DU73="Yes"),OFFSET('Hygiene Data'!$F$5,0,10*ROW('Hygiene Data'!F67)),NA())</f>
        <v>#N/A</v>
      </c>
      <c r="BG73" s="103" t="e">
        <f ca="true">+IF(AND(ISNUMBER(OFFSET('Hygiene Data'!$F$7,0,10*ROW('Hygiene Data'!F67))),'Data Summary'!DV73="Yes"),OFFSET('Hygiene Data'!$F$7,0,10*ROW('Hygiene Data'!F67)),NA())</f>
        <v>#N/A</v>
      </c>
      <c r="BH73" s="103" t="e">
        <f ca="true">+IF(AND(ISNUMBER(OFFSET('Hygiene Data'!$F$9,0,10*ROW('Hygiene Data'!F67))),'Data Summary'!DW73="Yes"),OFFSET('Hygiene Data'!$F$9,0,10*ROW('Hygiene Data'!F67)),NA())</f>
        <v>#N/A</v>
      </c>
      <c r="BI73" s="103" t="e">
        <f ca="true">+IF(AND(ISNUMBER(OFFSET('Hygiene Data'!$G$5,0,10*ROW('Hygiene Data'!G67))),'Data Summary'!DX73="Yes"),OFFSET('Hygiene Data'!$G$5,0,10*ROW('Hygiene Data'!G67)),NA())</f>
        <v>#N/A</v>
      </c>
      <c r="BJ73" s="103" t="e">
        <f ca="true">+IF(AND(ISNUMBER(OFFSET('Hygiene Data'!$G$7,0,10*ROW('Hygiene Data'!G67))),'Data Summary'!DY73="Yes"),OFFSET('Hygiene Data'!$G$7,0,10*ROW('Hygiene Data'!G67)),NA())</f>
        <v>#N/A</v>
      </c>
      <c r="BK73" s="103" t="e">
        <f ca="true">+IF(AND(ISNUMBER(OFFSET('Hygiene Data'!$G$9,0,10*ROW('Hygiene Data'!G67))),'Data Summary'!DZ73="Yes"),OFFSET('Hygiene Data'!$G$9,0,10*ROW('Hygiene Data'!G67)),NA())</f>
        <v>#N/A</v>
      </c>
      <c r="BL73" s="103" t="e">
        <f ca="true">+IF(AND(ISNUMBER(OFFSET('Hygiene Data'!$H$5,0,10*ROW('Hygiene Data'!H67))),'Data Summary'!EA73="Yes"),OFFSET('Hygiene Data'!$H$5,0,10*ROW('Hygiene Data'!H67)),NA())</f>
        <v>#N/A</v>
      </c>
      <c r="BM73" s="103" t="e">
        <f ca="true">+IF(AND(ISNUMBER(OFFSET('Hygiene Data'!$H$7,0,10*ROW('Hygiene Data'!H67))),'Data Summary'!EB73="Yes"),OFFSET('Hygiene Data'!$H$7,0,10*ROW('Hygiene Data'!H67)),NA())</f>
        <v>#N/A</v>
      </c>
      <c r="BN73" s="103" t="e">
        <f ca="true">+IF(AND(ISNUMBER(OFFSET('Hygiene Data'!$H$9,0,10*ROW('Hygiene Data'!H67))),'Data Summary'!EC73="Yes"),OFFSET('Hygiene Data'!$H$9,0,10*ROW('Hygiene Data'!H67)),NA())</f>
        <v>#N/A</v>
      </c>
      <c r="BO73" s="103" t="e">
        <f ca="true">+IF(AND(ISNUMBER(OFFSET('Hygiene Data'!$I$5,0,10*ROW('Hygiene Data'!I67))),'Data Summary'!ED73="Yes"),OFFSET('Hygiene Data'!$I$5,0,10*ROW('Hygiene Data'!I67)),NA())</f>
        <v>#N/A</v>
      </c>
      <c r="BP73" s="103" t="e">
        <f ca="true">+IF(AND(ISNUMBER(OFFSET('Hygiene Data'!$I$7,0,10*ROW('Hygiene Data'!I67))),'Data Summary'!EE73="Yes"),OFFSET('Hygiene Data'!$I$7,0,10*ROW('Hygiene Data'!I67)),NA())</f>
        <v>#N/A</v>
      </c>
      <c r="BQ73" s="103" t="e">
        <f ca="true">+IF(AND(ISNUMBER(OFFSET('Hygiene Data'!$I$9,0,10*ROW('Hygiene Data'!I67))),'Data Summary'!EF73="Yes"),OFFSET('Hygiene Data'!$I$9,0,10*ROW('Hygiene Data'!I67)),NA())</f>
        <v>#N/A</v>
      </c>
    </row>
    <row xmlns:x14ac="http://schemas.microsoft.com/office/spreadsheetml/2009/9/ac" r="74" x14ac:dyDescent="0.2">
      <c r="A74" s="355" t="e">
        <f ca="true">+RIGHT('Data Summary'!A74,LEN('Data Summary'!A74)-9)</f>
        <v>#VALUE!</v>
      </c>
      <c r="B74" s="38" t="str">
        <f ca="true">+IF(ISTEXT('Data Summary'!B74),'Data Summary'!B74,"")</f>
        <v/>
      </c>
      <c r="C74" s="354" t="e">
        <f ca="true">+VALUE('Data Summary'!C74)</f>
        <v>#VALUE!</v>
      </c>
      <c r="D74" s="101" t="e">
        <f ca="true">+IF(AND(ISNUMBER(OFFSET('Water Data'!$D$4,0,10*ROW('Water Data'!D68))),'Data Summary'!BS74="Yes"),100-OFFSET('Water Data'!$D$4,0,10*ROW('Water Data'!D68)),NA())</f>
        <v>#N/A</v>
      </c>
      <c r="E74" s="101" t="e">
        <f ca="true">+IF(AND(ISNUMBER(OFFSET('Water Data'!$D$6,0,10*ROW('Water Data'!D68))),'Data Summary'!BT74="Yes"),OFFSET('Water Data'!$D$6,0,10*ROW('Water Data'!D68)),NA())</f>
        <v>#N/A</v>
      </c>
      <c r="F74" s="101" t="e">
        <f ca="true">+IF(AND(ISNUMBER(OFFSET('Water Data'!$D$9,0,10*ROW('Water Data'!D68))),'Data Summary'!BU74="Yes"),OFFSET('Water Data'!$D$9,0,10*ROW('Water Data'!D68)),NA())</f>
        <v>#N/A</v>
      </c>
      <c r="G74" s="101" t="e">
        <f ca="true">+IF(AND(ISNUMBER(OFFSET('Water Data'!$E$4,0,10*ROW('Water Data'!E68))),'Data Summary'!BV74="Yes"),100-OFFSET('Water Data'!$E$4,0,10*ROW('Water Data'!E68)),NA())</f>
        <v>#N/A</v>
      </c>
      <c r="H74" s="101" t="e">
        <f ca="true">+IF(AND(ISNUMBER(OFFSET('Water Data'!$E$6,0,10*ROW('Water Data'!E68))),'Data Summary'!BW74="Yes"),OFFSET('Water Data'!$E$6,0,10*ROW('Water Data'!E68)),NA())</f>
        <v>#N/A</v>
      </c>
      <c r="I74" s="101" t="e">
        <f ca="true">+IF(AND(ISNUMBER(OFFSET('Water Data'!$E$9,0,10*ROW('Water Data'!E68))),'Data Summary'!BX74="Yes"),OFFSET('Water Data'!$E$9,0,10*ROW('Water Data'!E68)),NA())</f>
        <v>#N/A</v>
      </c>
      <c r="J74" s="101" t="e">
        <f ca="true">+IF(AND(ISNUMBER(OFFSET('Water Data'!$F$4,0,10*ROW('Water Data'!F68))),'Data Summary'!BY74="Yes"),100-OFFSET('Water Data'!$F$4,0,10*ROW('Water Data'!F68)),NA())</f>
        <v>#N/A</v>
      </c>
      <c r="K74" s="101" t="e">
        <f ca="true">+IF(AND(ISNUMBER(OFFSET('Water Data'!$F$6,0,10*ROW('Water Data'!F68))),'Data Summary'!BZ74="Yes"),OFFSET('Water Data'!$F$6,0,10*ROW('Water Data'!F68)),NA())</f>
        <v>#N/A</v>
      </c>
      <c r="L74" s="101" t="e">
        <f ca="true">+IF(AND(ISNUMBER(OFFSET('Water Data'!$F$9,0,10*ROW('Water Data'!F68))),'Data Summary'!CA74="Yes"),OFFSET('Water Data'!$F$9,0,10*ROW('Water Data'!F68)),NA())</f>
        <v>#N/A</v>
      </c>
      <c r="M74" s="101" t="e">
        <f ca="true">+IF(AND(ISNUMBER(OFFSET('Water Data'!$G$4,0,10*ROW('Water Data'!G68))),'Data Summary'!CB74="Yes"),100-OFFSET('Water Data'!$G$4,0,10*ROW('Water Data'!G68)),NA())</f>
        <v>#N/A</v>
      </c>
      <c r="N74" s="101" t="e">
        <f ca="true">+IF(AND(ISNUMBER(OFFSET('Water Data'!$G$6,0,10*ROW('Water Data'!G68))),'Data Summary'!CC74="Yes"),OFFSET('Water Data'!$G$6,0,10*ROW('Water Data'!G68)),NA())</f>
        <v>#N/A</v>
      </c>
      <c r="O74" s="101" t="e">
        <f ca="true">+IF(AND(ISNUMBER(OFFSET('Water Data'!$G$9,0,10*ROW('Water Data'!G68))),'Data Summary'!CD74="Yes"),OFFSET('Water Data'!$G$9,0,10*ROW('Water Data'!G68)),NA())</f>
        <v>#N/A</v>
      </c>
      <c r="P74" s="101" t="e">
        <f ca="true">+IF(AND(ISNUMBER(OFFSET('Water Data'!$H$4,0,10*ROW('Water Data'!H68))),'Data Summary'!CE74="Yes"),100-OFFSET('Water Data'!$H$4,0,10*ROW('Water Data'!H68)),NA())</f>
        <v>#N/A</v>
      </c>
      <c r="Q74" s="101" t="e">
        <f ca="true">+IF(AND(ISNUMBER(OFFSET('Water Data'!$H$6,0,10*ROW('Water Data'!H68))),'Data Summary'!CF74="Yes"),OFFSET('Water Data'!$H$6,0,10*ROW('Water Data'!H68)),NA())</f>
        <v>#N/A</v>
      </c>
      <c r="R74" s="101" t="e">
        <f ca="true">+IF(AND(ISNUMBER(OFFSET('Water Data'!$H$9,0,10*ROW('Water Data'!H68))),'Data Summary'!CG74="Yes"),OFFSET('Water Data'!$H$9,0,10*ROW('Water Data'!H68)),NA())</f>
        <v>#N/A</v>
      </c>
      <c r="S74" s="101" t="e">
        <f ca="true">+IF(AND(ISNUMBER(OFFSET('Water Data'!$I$4,0,10*ROW('Water Data'!I68))),'Data Summary'!CH74="Yes"),100-OFFSET('Water Data'!$I$4,0,10*ROW('Water Data'!I68)),NA())</f>
        <v>#N/A</v>
      </c>
      <c r="T74" s="101" t="e">
        <f ca="true">+IF(AND(ISNUMBER(OFFSET('Water Data'!$I$6,0,10*ROW('Water Data'!I68))),'Data Summary'!CI74="Yes"),OFFSET('Water Data'!$I$6,0,10*ROW('Water Data'!I68)),NA())</f>
        <v>#N/A</v>
      </c>
      <c r="U74" s="101" t="e">
        <f ca="true">+IF(AND(ISNUMBER(OFFSET('Water Data'!$I$9,0,10*ROW('Water Data'!I68))),'Data Summary'!CJ74="Yes"),OFFSET('Water Data'!$I$9,0,10*ROW('Water Data'!I68)),NA())</f>
        <v>#N/A</v>
      </c>
      <c r="V74" s="102" t="e">
        <f ca="true">+IF(AND(ISNUMBER(OFFSET('Sanitation Data'!$D$4,0,10*ROW('Sanitation Data'!D68))),'Data Summary'!CK74="Yes"),100-OFFSET('Sanitation Data'!$D$4,0,10*ROW('Sanitation Data'!D68)),NA())</f>
        <v>#N/A</v>
      </c>
      <c r="W74" s="102" t="e">
        <f ca="true">+IF(AND(ISNUMBER(OFFSET('Sanitation Data'!$D$6,0,10*ROW('Sanitation Data'!D68))),'Data Summary'!CL74="Yes"),OFFSET('Sanitation Data'!$D$6,0,10*ROW('Sanitation Data'!D68)),NA())</f>
        <v>#N/A</v>
      </c>
      <c r="X74" s="102" t="e">
        <f ca="true">+IF(AND(ISNUMBER(OFFSET('Sanitation Data'!$D$10,0,10*ROW('Sanitation Data'!D68))),'Data Summary'!CM74="Yes"),OFFSET('Sanitation Data'!$D$10,0,10*ROW('Sanitation Data'!D68)),NA())</f>
        <v>#N/A</v>
      </c>
      <c r="Y74" s="102" t="e">
        <f ca="true">+IF(AND(ISNUMBER(OFFSET('Sanitation Data'!$D$11,0,10*ROW('Sanitation Data'!D68))),'Data Summary'!CN74="Yes"),OFFSET('Sanitation Data'!$D$11,0,10*ROW('Sanitation Data'!D68)),NA())</f>
        <v>#N/A</v>
      </c>
      <c r="Z74" s="102" t="e">
        <f ca="true">+IF(AND(ISNUMBER(OFFSET('Sanitation Data'!$D$12,0,10*ROW('Sanitation Data'!D68))),'Data Summary'!CO74="Yes"),OFFSET('Sanitation Data'!$D$12,0,10*ROW('Sanitation Data'!D68)),NA())</f>
        <v>#N/A</v>
      </c>
      <c r="AA74" s="102" t="e">
        <f ca="true">+IF(AND(ISNUMBER(OFFSET('Sanitation Data'!$E$4,0,10*ROW('Sanitation Data'!E68))),'Data Summary'!CP74="Yes"),100-OFFSET('Sanitation Data'!$E$4,0,10*ROW('Sanitation Data'!E68)),NA())</f>
        <v>#N/A</v>
      </c>
      <c r="AB74" s="102" t="e">
        <f ca="true">+IF(AND(ISNUMBER(OFFSET('Sanitation Data'!$E$6,0,10*ROW('Sanitation Data'!E68))),'Data Summary'!CQ74="Yes"),OFFSET('Sanitation Data'!$E$6,0,10*ROW('Sanitation Data'!E68)),NA())</f>
        <v>#N/A</v>
      </c>
      <c r="AC74" s="102" t="e">
        <f ca="true">+IF(AND(ISNUMBER(OFFSET('Sanitation Data'!$E$10,0,10*ROW('Sanitation Data'!E68))),'Data Summary'!CR74="Yes"),OFFSET('Sanitation Data'!$E$10,0,10*ROW('Sanitation Data'!E68)),NA())</f>
        <v>#N/A</v>
      </c>
      <c r="AD74" s="102" t="e">
        <f ca="true">+IF(AND(ISNUMBER(OFFSET('Sanitation Data'!$E$11,0,10*ROW('Sanitation Data'!E68))),'Data Summary'!CS74="Yes"),OFFSET('Sanitation Data'!$E$11,0,10*ROW('Sanitation Data'!E68)),NA())</f>
        <v>#N/A</v>
      </c>
      <c r="AE74" s="102" t="e">
        <f ca="true">+IF(AND(ISNUMBER(OFFSET('Sanitation Data'!$E$12,0,10*ROW('Sanitation Data'!E68))),'Data Summary'!CT74="Yes"),OFFSET('Sanitation Data'!$E$12,0,10*ROW('Sanitation Data'!E68)),NA())</f>
        <v>#N/A</v>
      </c>
      <c r="AF74" s="102" t="e">
        <f ca="true">+IF(AND(ISNUMBER(OFFSET('Sanitation Data'!$F$4,0,10*ROW('Sanitation Data'!F68))),'Data Summary'!CU74="Yes"),100-OFFSET('Sanitation Data'!$F$4,0,10*ROW('Sanitation Data'!F68)),NA())</f>
        <v>#N/A</v>
      </c>
      <c r="AG74" s="102" t="e">
        <f ca="true">+IF(AND(ISNUMBER(OFFSET('Sanitation Data'!$F$6,0,10*ROW('Sanitation Data'!F68))),'Data Summary'!CV74="Yes"),OFFSET('Sanitation Data'!$F$6,0,10*ROW('Sanitation Data'!F68)),NA())</f>
        <v>#N/A</v>
      </c>
      <c r="AH74" s="102" t="e">
        <f ca="true">+IF(AND(ISNUMBER(OFFSET('Sanitation Data'!$F$10,0,10*ROW('Sanitation Data'!F68))),'Data Summary'!CW74="Yes"),OFFSET('Sanitation Data'!$F$10,0,10*ROW('Sanitation Data'!F68)),NA())</f>
        <v>#N/A</v>
      </c>
      <c r="AI74" s="102" t="e">
        <f ca="true">+IF(AND(ISNUMBER(OFFSET('Sanitation Data'!$F$11,0,10*ROW('Sanitation Data'!F68))),'Data Summary'!CX74="Yes"),OFFSET('Sanitation Data'!$F$11,0,10*ROW('Sanitation Data'!F68)),NA())</f>
        <v>#N/A</v>
      </c>
      <c r="AJ74" s="102" t="e">
        <f ca="true">+IF(AND(ISNUMBER(OFFSET('Sanitation Data'!$F$12,0,10*ROW('Sanitation Data'!F68))),'Data Summary'!CY74="Yes"),OFFSET('Sanitation Data'!$F$12,0,10*ROW('Sanitation Data'!F68)),NA())</f>
        <v>#N/A</v>
      </c>
      <c r="AK74" s="102" t="e">
        <f ca="true">+IF(AND(ISNUMBER(OFFSET('Sanitation Data'!$G$4,0,10*ROW('Sanitation Data'!G68))),'Data Summary'!CZ74="Yes"),100-OFFSET('Sanitation Data'!$G$4,0,10*ROW('Sanitation Data'!G68)),NA())</f>
        <v>#N/A</v>
      </c>
      <c r="AL74" s="102" t="e">
        <f ca="true">+IF(AND(ISNUMBER(OFFSET('Sanitation Data'!$G$6,0,10*ROW('Sanitation Data'!G68))),'Data Summary'!DA74="Yes"),OFFSET('Sanitation Data'!$G$6,0,10*ROW('Sanitation Data'!G68)),NA())</f>
        <v>#N/A</v>
      </c>
      <c r="AM74" s="102" t="e">
        <f ca="true">+IF(AND(ISNUMBER(OFFSET('Sanitation Data'!$G$10,0,10*ROW('Sanitation Data'!G68))),'Data Summary'!DB74="Yes"),OFFSET('Sanitation Data'!$G$10,0,10*ROW('Sanitation Data'!G68)),NA())</f>
        <v>#N/A</v>
      </c>
      <c r="AN74" s="102" t="e">
        <f ca="true">+IF(AND(ISNUMBER(OFFSET('Sanitation Data'!$G$11,0,10*ROW('Sanitation Data'!G68))),'Data Summary'!DC74="Yes"),OFFSET('Sanitation Data'!$G$11,0,10*ROW('Sanitation Data'!G68)),NA())</f>
        <v>#N/A</v>
      </c>
      <c r="AO74" s="102" t="e">
        <f ca="true">+IF(AND(ISNUMBER(OFFSET('Sanitation Data'!$G$12,0,10*ROW('Sanitation Data'!G68))),'Data Summary'!DD74="Yes"),OFFSET('Sanitation Data'!$G$12,0,10*ROW('Sanitation Data'!G68)),NA())</f>
        <v>#N/A</v>
      </c>
      <c r="AP74" s="102" t="e">
        <f ca="true">+IF(AND(ISNUMBER(OFFSET('Sanitation Data'!$H$4,0,10*ROW('Sanitation Data'!H68))),'Data Summary'!DE74="Yes"),100-OFFSET('Sanitation Data'!$H$4,0,10*ROW('Sanitation Data'!H68)),NA())</f>
        <v>#N/A</v>
      </c>
      <c r="AQ74" s="102" t="e">
        <f ca="true">+IF(AND(ISNUMBER(OFFSET('Sanitation Data'!$H$6,0,10*ROW('Sanitation Data'!H68))),'Data Summary'!DF74="Yes"),OFFSET('Sanitation Data'!$H$6,0,10*ROW('Sanitation Data'!H68)),NA())</f>
        <v>#N/A</v>
      </c>
      <c r="AR74" s="102" t="e">
        <f ca="true">+IF(AND(ISNUMBER(OFFSET('Sanitation Data'!$H$10,0,10*ROW('Sanitation Data'!H68))),'Data Summary'!DG74="Yes"),OFFSET('Sanitation Data'!$H$10,0,10*ROW('Sanitation Data'!H68)),NA())</f>
        <v>#N/A</v>
      </c>
      <c r="AS74" s="102" t="e">
        <f ca="true">+IF(AND(ISNUMBER(OFFSET('Sanitation Data'!$H$11,0,10*ROW('Sanitation Data'!H68))),'Data Summary'!DH74="Yes"),OFFSET('Sanitation Data'!$H$11,0,10*ROW('Sanitation Data'!H68)),NA())</f>
        <v>#N/A</v>
      </c>
      <c r="AT74" s="102" t="e">
        <f ca="true">+IF(AND(ISNUMBER(OFFSET('Sanitation Data'!$H$12,0,10*ROW('Sanitation Data'!H68))),'Data Summary'!DI74="Yes"),OFFSET('Sanitation Data'!$H$12,0,10*ROW('Sanitation Data'!H68)),NA())</f>
        <v>#N/A</v>
      </c>
      <c r="AU74" s="102" t="e">
        <f ca="true">+IF(AND(ISNUMBER(OFFSET('Sanitation Data'!$I$4,0,10*ROW('Sanitation Data'!I68))),'Data Summary'!DJ74="Yes"),100-OFFSET('Sanitation Data'!$I$4,0,10*ROW('Sanitation Data'!I68)),NA())</f>
        <v>#N/A</v>
      </c>
      <c r="AV74" s="102" t="e">
        <f ca="true">+IF(AND(ISNUMBER(OFFSET('Sanitation Data'!$I$6,0,10*ROW('Sanitation Data'!I68))),'Data Summary'!DK74="Yes"),OFFSET('Sanitation Data'!$I$6,0,10*ROW('Sanitation Data'!I68)),NA())</f>
        <v>#N/A</v>
      </c>
      <c r="AW74" s="102" t="e">
        <f ca="true">+IF(AND(ISNUMBER(OFFSET('Sanitation Data'!$I$10,0,10*ROW('Sanitation Data'!I68))),'Data Summary'!DL74="Yes"),OFFSET('Sanitation Data'!$I$10,0,10*ROW('Sanitation Data'!I68)),NA())</f>
        <v>#N/A</v>
      </c>
      <c r="AX74" s="102" t="e">
        <f ca="true">+IF(AND(ISNUMBER(OFFSET('Sanitation Data'!$I$11,0,10*ROW('Sanitation Data'!I68))),'Data Summary'!DM74="Yes"),OFFSET('Sanitation Data'!$I$11,0,10*ROW('Sanitation Data'!I68)),NA())</f>
        <v>#N/A</v>
      </c>
      <c r="AY74" s="102" t="e">
        <f ca="true">+IF(AND(ISNUMBER(OFFSET('Sanitation Data'!$I$12,0,10*ROW('Sanitation Data'!I68))),'Data Summary'!DN74="Yes"),OFFSET('Sanitation Data'!$I$12,0,10*ROW('Sanitation Data'!I68)),NA())</f>
        <v>#N/A</v>
      </c>
      <c r="AZ74" s="103" t="e">
        <f ca="true">+IF(AND(ISNUMBER(OFFSET('Hygiene Data'!$D$5,0,10*ROW('Hygiene Data'!D68))),'Data Summary'!DO74="Yes"),OFFSET('Hygiene Data'!$D$5,0,10*ROW('Hygiene Data'!D68)),NA())</f>
        <v>#N/A</v>
      </c>
      <c r="BA74" s="103" t="e">
        <f ca="true">+IF(AND(ISNUMBER(OFFSET('Hygiene Data'!$D$7,0,10*ROW('Hygiene Data'!D68))),'Data Summary'!DP74="Yes"),OFFSET('Hygiene Data'!$D$7,0,10*ROW('Hygiene Data'!D68)),NA())</f>
        <v>#N/A</v>
      </c>
      <c r="BB74" s="103" t="e">
        <f ca="true">+IF(AND(ISNUMBER(OFFSET('Hygiene Data'!$D$9,0,10*ROW('Hygiene Data'!D68))),'Data Summary'!DQ74="Yes"),OFFSET('Hygiene Data'!$D$9,0,10*ROW('Hygiene Data'!D68)),NA())</f>
        <v>#N/A</v>
      </c>
      <c r="BC74" s="103" t="e">
        <f ca="true">+IF(AND(ISNUMBER(OFFSET('Hygiene Data'!$E$5,0,10*ROW('Hygiene Data'!E68))),'Data Summary'!DR74="Yes"),OFFSET('Hygiene Data'!$E$5,0,10*ROW('Hygiene Data'!E68)),NA())</f>
        <v>#N/A</v>
      </c>
      <c r="BD74" s="103" t="e">
        <f ca="true">+IF(AND(ISNUMBER(OFFSET('Hygiene Data'!$E$7,0,10*ROW('Hygiene Data'!E68))),'Data Summary'!DS74="Yes"),OFFSET('Hygiene Data'!$E$7,0,10*ROW('Hygiene Data'!E68)),NA())</f>
        <v>#N/A</v>
      </c>
      <c r="BE74" s="103" t="e">
        <f ca="true">+IF(AND(ISNUMBER(OFFSET('Hygiene Data'!$E$9,0,10*ROW('Hygiene Data'!E68))),'Data Summary'!DT74="Yes"),OFFSET('Hygiene Data'!$E$9,0,10*ROW('Hygiene Data'!E68)),NA())</f>
        <v>#N/A</v>
      </c>
      <c r="BF74" s="103" t="e">
        <f ca="true">+IF(AND(ISNUMBER(OFFSET('Hygiene Data'!$F$5,0,10*ROW('Hygiene Data'!F68))),'Data Summary'!DU74="Yes"),OFFSET('Hygiene Data'!$F$5,0,10*ROW('Hygiene Data'!F68)),NA())</f>
        <v>#N/A</v>
      </c>
      <c r="BG74" s="103" t="e">
        <f ca="true">+IF(AND(ISNUMBER(OFFSET('Hygiene Data'!$F$7,0,10*ROW('Hygiene Data'!F68))),'Data Summary'!DV74="Yes"),OFFSET('Hygiene Data'!$F$7,0,10*ROW('Hygiene Data'!F68)),NA())</f>
        <v>#N/A</v>
      </c>
      <c r="BH74" s="103" t="e">
        <f ca="true">+IF(AND(ISNUMBER(OFFSET('Hygiene Data'!$F$9,0,10*ROW('Hygiene Data'!F68))),'Data Summary'!DW74="Yes"),OFFSET('Hygiene Data'!$F$9,0,10*ROW('Hygiene Data'!F68)),NA())</f>
        <v>#N/A</v>
      </c>
      <c r="BI74" s="103" t="e">
        <f ca="true">+IF(AND(ISNUMBER(OFFSET('Hygiene Data'!$G$5,0,10*ROW('Hygiene Data'!G68))),'Data Summary'!DX74="Yes"),OFFSET('Hygiene Data'!$G$5,0,10*ROW('Hygiene Data'!G68)),NA())</f>
        <v>#N/A</v>
      </c>
      <c r="BJ74" s="103" t="e">
        <f ca="true">+IF(AND(ISNUMBER(OFFSET('Hygiene Data'!$G$7,0,10*ROW('Hygiene Data'!G68))),'Data Summary'!DY74="Yes"),OFFSET('Hygiene Data'!$G$7,0,10*ROW('Hygiene Data'!G68)),NA())</f>
        <v>#N/A</v>
      </c>
      <c r="BK74" s="103" t="e">
        <f ca="true">+IF(AND(ISNUMBER(OFFSET('Hygiene Data'!$G$9,0,10*ROW('Hygiene Data'!G68))),'Data Summary'!DZ74="Yes"),OFFSET('Hygiene Data'!$G$9,0,10*ROW('Hygiene Data'!G68)),NA())</f>
        <v>#N/A</v>
      </c>
      <c r="BL74" s="103" t="e">
        <f ca="true">+IF(AND(ISNUMBER(OFFSET('Hygiene Data'!$H$5,0,10*ROW('Hygiene Data'!H68))),'Data Summary'!EA74="Yes"),OFFSET('Hygiene Data'!$H$5,0,10*ROW('Hygiene Data'!H68)),NA())</f>
        <v>#N/A</v>
      </c>
      <c r="BM74" s="103" t="e">
        <f ca="true">+IF(AND(ISNUMBER(OFFSET('Hygiene Data'!$H$7,0,10*ROW('Hygiene Data'!H68))),'Data Summary'!EB74="Yes"),OFFSET('Hygiene Data'!$H$7,0,10*ROW('Hygiene Data'!H68)),NA())</f>
        <v>#N/A</v>
      </c>
      <c r="BN74" s="103" t="e">
        <f ca="true">+IF(AND(ISNUMBER(OFFSET('Hygiene Data'!$H$9,0,10*ROW('Hygiene Data'!H68))),'Data Summary'!EC74="Yes"),OFFSET('Hygiene Data'!$H$9,0,10*ROW('Hygiene Data'!H68)),NA())</f>
        <v>#N/A</v>
      </c>
      <c r="BO74" s="103" t="e">
        <f ca="true">+IF(AND(ISNUMBER(OFFSET('Hygiene Data'!$I$5,0,10*ROW('Hygiene Data'!I68))),'Data Summary'!ED74="Yes"),OFFSET('Hygiene Data'!$I$5,0,10*ROW('Hygiene Data'!I68)),NA())</f>
        <v>#N/A</v>
      </c>
      <c r="BP74" s="103" t="e">
        <f ca="true">+IF(AND(ISNUMBER(OFFSET('Hygiene Data'!$I$7,0,10*ROW('Hygiene Data'!I68))),'Data Summary'!EE74="Yes"),OFFSET('Hygiene Data'!$I$7,0,10*ROW('Hygiene Data'!I68)),NA())</f>
        <v>#N/A</v>
      </c>
      <c r="BQ74" s="103" t="e">
        <f ca="true">+IF(AND(ISNUMBER(OFFSET('Hygiene Data'!$I$9,0,10*ROW('Hygiene Data'!I68))),'Data Summary'!EF74="Yes"),OFFSET('Hygiene Data'!$I$9,0,10*ROW('Hygiene Data'!I68)),NA())</f>
        <v>#N/A</v>
      </c>
    </row>
    <row xmlns:x14ac="http://schemas.microsoft.com/office/spreadsheetml/2009/9/ac" r="75" x14ac:dyDescent="0.2">
      <c r="A75" s="355" t="e">
        <f ca="true">+RIGHT('Data Summary'!A75,LEN('Data Summary'!A75)-9)</f>
        <v>#VALUE!</v>
      </c>
      <c r="B75" s="38" t="str">
        <f ca="true">+IF(ISTEXT('Data Summary'!B75),'Data Summary'!B75,"")</f>
        <v/>
      </c>
      <c r="C75" s="354" t="e">
        <f ca="true">+VALUE('Data Summary'!C75)</f>
        <v>#VALUE!</v>
      </c>
      <c r="D75" s="101" t="e">
        <f ca="true">+IF(AND(ISNUMBER(OFFSET('Water Data'!$D$4,0,10*ROW('Water Data'!D69))),'Data Summary'!BS75="Yes"),100-OFFSET('Water Data'!$D$4,0,10*ROW('Water Data'!D69)),NA())</f>
        <v>#N/A</v>
      </c>
      <c r="E75" s="101" t="e">
        <f ca="true">+IF(AND(ISNUMBER(OFFSET('Water Data'!$D$6,0,10*ROW('Water Data'!D69))),'Data Summary'!BT75="Yes"),OFFSET('Water Data'!$D$6,0,10*ROW('Water Data'!D69)),NA())</f>
        <v>#N/A</v>
      </c>
      <c r="F75" s="101" t="e">
        <f ca="true">+IF(AND(ISNUMBER(OFFSET('Water Data'!$D$9,0,10*ROW('Water Data'!D69))),'Data Summary'!BU75="Yes"),OFFSET('Water Data'!$D$9,0,10*ROW('Water Data'!D69)),NA())</f>
        <v>#N/A</v>
      </c>
      <c r="G75" s="101" t="e">
        <f ca="true">+IF(AND(ISNUMBER(OFFSET('Water Data'!$E$4,0,10*ROW('Water Data'!E69))),'Data Summary'!BV75="Yes"),100-OFFSET('Water Data'!$E$4,0,10*ROW('Water Data'!E69)),NA())</f>
        <v>#N/A</v>
      </c>
      <c r="H75" s="101" t="e">
        <f ca="true">+IF(AND(ISNUMBER(OFFSET('Water Data'!$E$6,0,10*ROW('Water Data'!E69))),'Data Summary'!BW75="Yes"),OFFSET('Water Data'!$E$6,0,10*ROW('Water Data'!E69)),NA())</f>
        <v>#N/A</v>
      </c>
      <c r="I75" s="101" t="e">
        <f ca="true">+IF(AND(ISNUMBER(OFFSET('Water Data'!$E$9,0,10*ROW('Water Data'!E69))),'Data Summary'!BX75="Yes"),OFFSET('Water Data'!$E$9,0,10*ROW('Water Data'!E69)),NA())</f>
        <v>#N/A</v>
      </c>
      <c r="J75" s="101" t="e">
        <f ca="true">+IF(AND(ISNUMBER(OFFSET('Water Data'!$F$4,0,10*ROW('Water Data'!F69))),'Data Summary'!BY75="Yes"),100-OFFSET('Water Data'!$F$4,0,10*ROW('Water Data'!F69)),NA())</f>
        <v>#N/A</v>
      </c>
      <c r="K75" s="101" t="e">
        <f ca="true">+IF(AND(ISNUMBER(OFFSET('Water Data'!$F$6,0,10*ROW('Water Data'!F69))),'Data Summary'!BZ75="Yes"),OFFSET('Water Data'!$F$6,0,10*ROW('Water Data'!F69)),NA())</f>
        <v>#N/A</v>
      </c>
      <c r="L75" s="101" t="e">
        <f ca="true">+IF(AND(ISNUMBER(OFFSET('Water Data'!$F$9,0,10*ROW('Water Data'!F69))),'Data Summary'!CA75="Yes"),OFFSET('Water Data'!$F$9,0,10*ROW('Water Data'!F69)),NA())</f>
        <v>#N/A</v>
      </c>
      <c r="M75" s="101" t="e">
        <f ca="true">+IF(AND(ISNUMBER(OFFSET('Water Data'!$G$4,0,10*ROW('Water Data'!G69))),'Data Summary'!CB75="Yes"),100-OFFSET('Water Data'!$G$4,0,10*ROW('Water Data'!G69)),NA())</f>
        <v>#N/A</v>
      </c>
      <c r="N75" s="101" t="e">
        <f ca="true">+IF(AND(ISNUMBER(OFFSET('Water Data'!$G$6,0,10*ROW('Water Data'!G69))),'Data Summary'!CC75="Yes"),OFFSET('Water Data'!$G$6,0,10*ROW('Water Data'!G69)),NA())</f>
        <v>#N/A</v>
      </c>
      <c r="O75" s="101" t="e">
        <f ca="true">+IF(AND(ISNUMBER(OFFSET('Water Data'!$G$9,0,10*ROW('Water Data'!G69))),'Data Summary'!CD75="Yes"),OFFSET('Water Data'!$G$9,0,10*ROW('Water Data'!G69)),NA())</f>
        <v>#N/A</v>
      </c>
      <c r="P75" s="101" t="e">
        <f ca="true">+IF(AND(ISNUMBER(OFFSET('Water Data'!$H$4,0,10*ROW('Water Data'!H69))),'Data Summary'!CE75="Yes"),100-OFFSET('Water Data'!$H$4,0,10*ROW('Water Data'!H69)),NA())</f>
        <v>#N/A</v>
      </c>
      <c r="Q75" s="101" t="e">
        <f ca="true">+IF(AND(ISNUMBER(OFFSET('Water Data'!$H$6,0,10*ROW('Water Data'!H69))),'Data Summary'!CF75="Yes"),OFFSET('Water Data'!$H$6,0,10*ROW('Water Data'!H69)),NA())</f>
        <v>#N/A</v>
      </c>
      <c r="R75" s="101" t="e">
        <f ca="true">+IF(AND(ISNUMBER(OFFSET('Water Data'!$H$9,0,10*ROW('Water Data'!H69))),'Data Summary'!CG75="Yes"),OFFSET('Water Data'!$H$9,0,10*ROW('Water Data'!H69)),NA())</f>
        <v>#N/A</v>
      </c>
      <c r="S75" s="101" t="e">
        <f ca="true">+IF(AND(ISNUMBER(OFFSET('Water Data'!$I$4,0,10*ROW('Water Data'!I69))),'Data Summary'!CH75="Yes"),100-OFFSET('Water Data'!$I$4,0,10*ROW('Water Data'!I69)),NA())</f>
        <v>#N/A</v>
      </c>
      <c r="T75" s="101" t="e">
        <f ca="true">+IF(AND(ISNUMBER(OFFSET('Water Data'!$I$6,0,10*ROW('Water Data'!I69))),'Data Summary'!CI75="Yes"),OFFSET('Water Data'!$I$6,0,10*ROW('Water Data'!I69)),NA())</f>
        <v>#N/A</v>
      </c>
      <c r="U75" s="101" t="e">
        <f ca="true">+IF(AND(ISNUMBER(OFFSET('Water Data'!$I$9,0,10*ROW('Water Data'!I69))),'Data Summary'!CJ75="Yes"),OFFSET('Water Data'!$I$9,0,10*ROW('Water Data'!I69)),NA())</f>
        <v>#N/A</v>
      </c>
      <c r="V75" s="102" t="e">
        <f ca="true">+IF(AND(ISNUMBER(OFFSET('Sanitation Data'!$D$4,0,10*ROW('Sanitation Data'!D69))),'Data Summary'!CK75="Yes"),100-OFFSET('Sanitation Data'!$D$4,0,10*ROW('Sanitation Data'!D69)),NA())</f>
        <v>#N/A</v>
      </c>
      <c r="W75" s="102" t="e">
        <f ca="true">+IF(AND(ISNUMBER(OFFSET('Sanitation Data'!$D$6,0,10*ROW('Sanitation Data'!D69))),'Data Summary'!CL75="Yes"),OFFSET('Sanitation Data'!$D$6,0,10*ROW('Sanitation Data'!D69)),NA())</f>
        <v>#N/A</v>
      </c>
      <c r="X75" s="102" t="e">
        <f ca="true">+IF(AND(ISNUMBER(OFFSET('Sanitation Data'!$D$10,0,10*ROW('Sanitation Data'!D69))),'Data Summary'!CM75="Yes"),OFFSET('Sanitation Data'!$D$10,0,10*ROW('Sanitation Data'!D69)),NA())</f>
        <v>#N/A</v>
      </c>
      <c r="Y75" s="102" t="e">
        <f ca="true">+IF(AND(ISNUMBER(OFFSET('Sanitation Data'!$D$11,0,10*ROW('Sanitation Data'!D69))),'Data Summary'!CN75="Yes"),OFFSET('Sanitation Data'!$D$11,0,10*ROW('Sanitation Data'!D69)),NA())</f>
        <v>#N/A</v>
      </c>
      <c r="Z75" s="102" t="e">
        <f ca="true">+IF(AND(ISNUMBER(OFFSET('Sanitation Data'!$D$12,0,10*ROW('Sanitation Data'!D69))),'Data Summary'!CO75="Yes"),OFFSET('Sanitation Data'!$D$12,0,10*ROW('Sanitation Data'!D69)),NA())</f>
        <v>#N/A</v>
      </c>
      <c r="AA75" s="102" t="e">
        <f ca="true">+IF(AND(ISNUMBER(OFFSET('Sanitation Data'!$E$4,0,10*ROW('Sanitation Data'!E69))),'Data Summary'!CP75="Yes"),100-OFFSET('Sanitation Data'!$E$4,0,10*ROW('Sanitation Data'!E69)),NA())</f>
        <v>#N/A</v>
      </c>
      <c r="AB75" s="102" t="e">
        <f ca="true">+IF(AND(ISNUMBER(OFFSET('Sanitation Data'!$E$6,0,10*ROW('Sanitation Data'!E69))),'Data Summary'!CQ75="Yes"),OFFSET('Sanitation Data'!$E$6,0,10*ROW('Sanitation Data'!E69)),NA())</f>
        <v>#N/A</v>
      </c>
      <c r="AC75" s="102" t="e">
        <f ca="true">+IF(AND(ISNUMBER(OFFSET('Sanitation Data'!$E$10,0,10*ROW('Sanitation Data'!E69))),'Data Summary'!CR75="Yes"),OFFSET('Sanitation Data'!$E$10,0,10*ROW('Sanitation Data'!E69)),NA())</f>
        <v>#N/A</v>
      </c>
      <c r="AD75" s="102" t="e">
        <f ca="true">+IF(AND(ISNUMBER(OFFSET('Sanitation Data'!$E$11,0,10*ROW('Sanitation Data'!E69))),'Data Summary'!CS75="Yes"),OFFSET('Sanitation Data'!$E$11,0,10*ROW('Sanitation Data'!E69)),NA())</f>
        <v>#N/A</v>
      </c>
      <c r="AE75" s="102" t="e">
        <f ca="true">+IF(AND(ISNUMBER(OFFSET('Sanitation Data'!$E$12,0,10*ROW('Sanitation Data'!E69))),'Data Summary'!CT75="Yes"),OFFSET('Sanitation Data'!$E$12,0,10*ROW('Sanitation Data'!E69)),NA())</f>
        <v>#N/A</v>
      </c>
      <c r="AF75" s="102" t="e">
        <f ca="true">+IF(AND(ISNUMBER(OFFSET('Sanitation Data'!$F$4,0,10*ROW('Sanitation Data'!F69))),'Data Summary'!CU75="Yes"),100-OFFSET('Sanitation Data'!$F$4,0,10*ROW('Sanitation Data'!F69)),NA())</f>
        <v>#N/A</v>
      </c>
      <c r="AG75" s="102" t="e">
        <f ca="true">+IF(AND(ISNUMBER(OFFSET('Sanitation Data'!$F$6,0,10*ROW('Sanitation Data'!F69))),'Data Summary'!CV75="Yes"),OFFSET('Sanitation Data'!$F$6,0,10*ROW('Sanitation Data'!F69)),NA())</f>
        <v>#N/A</v>
      </c>
      <c r="AH75" s="102" t="e">
        <f ca="true">+IF(AND(ISNUMBER(OFFSET('Sanitation Data'!$F$10,0,10*ROW('Sanitation Data'!F69))),'Data Summary'!CW75="Yes"),OFFSET('Sanitation Data'!$F$10,0,10*ROW('Sanitation Data'!F69)),NA())</f>
        <v>#N/A</v>
      </c>
      <c r="AI75" s="102" t="e">
        <f ca="true">+IF(AND(ISNUMBER(OFFSET('Sanitation Data'!$F$11,0,10*ROW('Sanitation Data'!F69))),'Data Summary'!CX75="Yes"),OFFSET('Sanitation Data'!$F$11,0,10*ROW('Sanitation Data'!F69)),NA())</f>
        <v>#N/A</v>
      </c>
      <c r="AJ75" s="102" t="e">
        <f ca="true">+IF(AND(ISNUMBER(OFFSET('Sanitation Data'!$F$12,0,10*ROW('Sanitation Data'!F69))),'Data Summary'!CY75="Yes"),OFFSET('Sanitation Data'!$F$12,0,10*ROW('Sanitation Data'!F69)),NA())</f>
        <v>#N/A</v>
      </c>
      <c r="AK75" s="102" t="e">
        <f ca="true">+IF(AND(ISNUMBER(OFFSET('Sanitation Data'!$G$4,0,10*ROW('Sanitation Data'!G69))),'Data Summary'!CZ75="Yes"),100-OFFSET('Sanitation Data'!$G$4,0,10*ROW('Sanitation Data'!G69)),NA())</f>
        <v>#N/A</v>
      </c>
      <c r="AL75" s="102" t="e">
        <f ca="true">+IF(AND(ISNUMBER(OFFSET('Sanitation Data'!$G$6,0,10*ROW('Sanitation Data'!G69))),'Data Summary'!DA75="Yes"),OFFSET('Sanitation Data'!$G$6,0,10*ROW('Sanitation Data'!G69)),NA())</f>
        <v>#N/A</v>
      </c>
      <c r="AM75" s="102" t="e">
        <f ca="true">+IF(AND(ISNUMBER(OFFSET('Sanitation Data'!$G$10,0,10*ROW('Sanitation Data'!G69))),'Data Summary'!DB75="Yes"),OFFSET('Sanitation Data'!$G$10,0,10*ROW('Sanitation Data'!G69)),NA())</f>
        <v>#N/A</v>
      </c>
      <c r="AN75" s="102" t="e">
        <f ca="true">+IF(AND(ISNUMBER(OFFSET('Sanitation Data'!$G$11,0,10*ROW('Sanitation Data'!G69))),'Data Summary'!DC75="Yes"),OFFSET('Sanitation Data'!$G$11,0,10*ROW('Sanitation Data'!G69)),NA())</f>
        <v>#N/A</v>
      </c>
      <c r="AO75" s="102" t="e">
        <f ca="true">+IF(AND(ISNUMBER(OFFSET('Sanitation Data'!$G$12,0,10*ROW('Sanitation Data'!G69))),'Data Summary'!DD75="Yes"),OFFSET('Sanitation Data'!$G$12,0,10*ROW('Sanitation Data'!G69)),NA())</f>
        <v>#N/A</v>
      </c>
      <c r="AP75" s="102" t="e">
        <f ca="true">+IF(AND(ISNUMBER(OFFSET('Sanitation Data'!$H$4,0,10*ROW('Sanitation Data'!H69))),'Data Summary'!DE75="Yes"),100-OFFSET('Sanitation Data'!$H$4,0,10*ROW('Sanitation Data'!H69)),NA())</f>
        <v>#N/A</v>
      </c>
      <c r="AQ75" s="102" t="e">
        <f ca="true">+IF(AND(ISNUMBER(OFFSET('Sanitation Data'!$H$6,0,10*ROW('Sanitation Data'!H69))),'Data Summary'!DF75="Yes"),OFFSET('Sanitation Data'!$H$6,0,10*ROW('Sanitation Data'!H69)),NA())</f>
        <v>#N/A</v>
      </c>
      <c r="AR75" s="102" t="e">
        <f ca="true">+IF(AND(ISNUMBER(OFFSET('Sanitation Data'!$H$10,0,10*ROW('Sanitation Data'!H69))),'Data Summary'!DG75="Yes"),OFFSET('Sanitation Data'!$H$10,0,10*ROW('Sanitation Data'!H69)),NA())</f>
        <v>#N/A</v>
      </c>
      <c r="AS75" s="102" t="e">
        <f ca="true">+IF(AND(ISNUMBER(OFFSET('Sanitation Data'!$H$11,0,10*ROW('Sanitation Data'!H69))),'Data Summary'!DH75="Yes"),OFFSET('Sanitation Data'!$H$11,0,10*ROW('Sanitation Data'!H69)),NA())</f>
        <v>#N/A</v>
      </c>
      <c r="AT75" s="102" t="e">
        <f ca="true">+IF(AND(ISNUMBER(OFFSET('Sanitation Data'!$H$12,0,10*ROW('Sanitation Data'!H69))),'Data Summary'!DI75="Yes"),OFFSET('Sanitation Data'!$H$12,0,10*ROW('Sanitation Data'!H69)),NA())</f>
        <v>#N/A</v>
      </c>
      <c r="AU75" s="102" t="e">
        <f ca="true">+IF(AND(ISNUMBER(OFFSET('Sanitation Data'!$I$4,0,10*ROW('Sanitation Data'!I69))),'Data Summary'!DJ75="Yes"),100-OFFSET('Sanitation Data'!$I$4,0,10*ROW('Sanitation Data'!I69)),NA())</f>
        <v>#N/A</v>
      </c>
      <c r="AV75" s="102" t="e">
        <f ca="true">+IF(AND(ISNUMBER(OFFSET('Sanitation Data'!$I$6,0,10*ROW('Sanitation Data'!I69))),'Data Summary'!DK75="Yes"),OFFSET('Sanitation Data'!$I$6,0,10*ROW('Sanitation Data'!I69)),NA())</f>
        <v>#N/A</v>
      </c>
      <c r="AW75" s="102" t="e">
        <f ca="true">+IF(AND(ISNUMBER(OFFSET('Sanitation Data'!$I$10,0,10*ROW('Sanitation Data'!I69))),'Data Summary'!DL75="Yes"),OFFSET('Sanitation Data'!$I$10,0,10*ROW('Sanitation Data'!I69)),NA())</f>
        <v>#N/A</v>
      </c>
      <c r="AX75" s="102" t="e">
        <f ca="true">+IF(AND(ISNUMBER(OFFSET('Sanitation Data'!$I$11,0,10*ROW('Sanitation Data'!I69))),'Data Summary'!DM75="Yes"),OFFSET('Sanitation Data'!$I$11,0,10*ROW('Sanitation Data'!I69)),NA())</f>
        <v>#N/A</v>
      </c>
      <c r="AY75" s="102" t="e">
        <f ca="true">+IF(AND(ISNUMBER(OFFSET('Sanitation Data'!$I$12,0,10*ROW('Sanitation Data'!I69))),'Data Summary'!DN75="Yes"),OFFSET('Sanitation Data'!$I$12,0,10*ROW('Sanitation Data'!I69)),NA())</f>
        <v>#N/A</v>
      </c>
      <c r="AZ75" s="103" t="e">
        <f ca="true">+IF(AND(ISNUMBER(OFFSET('Hygiene Data'!$D$5,0,10*ROW('Hygiene Data'!D69))),'Data Summary'!DO75="Yes"),OFFSET('Hygiene Data'!$D$5,0,10*ROW('Hygiene Data'!D69)),NA())</f>
        <v>#N/A</v>
      </c>
      <c r="BA75" s="103" t="e">
        <f ca="true">+IF(AND(ISNUMBER(OFFSET('Hygiene Data'!$D$7,0,10*ROW('Hygiene Data'!D69))),'Data Summary'!DP75="Yes"),OFFSET('Hygiene Data'!$D$7,0,10*ROW('Hygiene Data'!D69)),NA())</f>
        <v>#N/A</v>
      </c>
      <c r="BB75" s="103" t="e">
        <f ca="true">+IF(AND(ISNUMBER(OFFSET('Hygiene Data'!$D$9,0,10*ROW('Hygiene Data'!D69))),'Data Summary'!DQ75="Yes"),OFFSET('Hygiene Data'!$D$9,0,10*ROW('Hygiene Data'!D69)),NA())</f>
        <v>#N/A</v>
      </c>
      <c r="BC75" s="103" t="e">
        <f ca="true">+IF(AND(ISNUMBER(OFFSET('Hygiene Data'!$E$5,0,10*ROW('Hygiene Data'!E69))),'Data Summary'!DR75="Yes"),OFFSET('Hygiene Data'!$E$5,0,10*ROW('Hygiene Data'!E69)),NA())</f>
        <v>#N/A</v>
      </c>
      <c r="BD75" s="103" t="e">
        <f ca="true">+IF(AND(ISNUMBER(OFFSET('Hygiene Data'!$E$7,0,10*ROW('Hygiene Data'!E69))),'Data Summary'!DS75="Yes"),OFFSET('Hygiene Data'!$E$7,0,10*ROW('Hygiene Data'!E69)),NA())</f>
        <v>#N/A</v>
      </c>
      <c r="BE75" s="103" t="e">
        <f ca="true">+IF(AND(ISNUMBER(OFFSET('Hygiene Data'!$E$9,0,10*ROW('Hygiene Data'!E69))),'Data Summary'!DT75="Yes"),OFFSET('Hygiene Data'!$E$9,0,10*ROW('Hygiene Data'!E69)),NA())</f>
        <v>#N/A</v>
      </c>
      <c r="BF75" s="103" t="e">
        <f ca="true">+IF(AND(ISNUMBER(OFFSET('Hygiene Data'!$F$5,0,10*ROW('Hygiene Data'!F69))),'Data Summary'!DU75="Yes"),OFFSET('Hygiene Data'!$F$5,0,10*ROW('Hygiene Data'!F69)),NA())</f>
        <v>#N/A</v>
      </c>
      <c r="BG75" s="103" t="e">
        <f ca="true">+IF(AND(ISNUMBER(OFFSET('Hygiene Data'!$F$7,0,10*ROW('Hygiene Data'!F69))),'Data Summary'!DV75="Yes"),OFFSET('Hygiene Data'!$F$7,0,10*ROW('Hygiene Data'!F69)),NA())</f>
        <v>#N/A</v>
      </c>
      <c r="BH75" s="103" t="e">
        <f ca="true">+IF(AND(ISNUMBER(OFFSET('Hygiene Data'!$F$9,0,10*ROW('Hygiene Data'!F69))),'Data Summary'!DW75="Yes"),OFFSET('Hygiene Data'!$F$9,0,10*ROW('Hygiene Data'!F69)),NA())</f>
        <v>#N/A</v>
      </c>
      <c r="BI75" s="103" t="e">
        <f ca="true">+IF(AND(ISNUMBER(OFFSET('Hygiene Data'!$G$5,0,10*ROW('Hygiene Data'!G69))),'Data Summary'!DX75="Yes"),OFFSET('Hygiene Data'!$G$5,0,10*ROW('Hygiene Data'!G69)),NA())</f>
        <v>#N/A</v>
      </c>
      <c r="BJ75" s="103" t="e">
        <f ca="true">+IF(AND(ISNUMBER(OFFSET('Hygiene Data'!$G$7,0,10*ROW('Hygiene Data'!G69))),'Data Summary'!DY75="Yes"),OFFSET('Hygiene Data'!$G$7,0,10*ROW('Hygiene Data'!G69)),NA())</f>
        <v>#N/A</v>
      </c>
      <c r="BK75" s="103" t="e">
        <f ca="true">+IF(AND(ISNUMBER(OFFSET('Hygiene Data'!$G$9,0,10*ROW('Hygiene Data'!G69))),'Data Summary'!DZ75="Yes"),OFFSET('Hygiene Data'!$G$9,0,10*ROW('Hygiene Data'!G69)),NA())</f>
        <v>#N/A</v>
      </c>
      <c r="BL75" s="103" t="e">
        <f ca="true">+IF(AND(ISNUMBER(OFFSET('Hygiene Data'!$H$5,0,10*ROW('Hygiene Data'!H69))),'Data Summary'!EA75="Yes"),OFFSET('Hygiene Data'!$H$5,0,10*ROW('Hygiene Data'!H69)),NA())</f>
        <v>#N/A</v>
      </c>
      <c r="BM75" s="103" t="e">
        <f ca="true">+IF(AND(ISNUMBER(OFFSET('Hygiene Data'!$H$7,0,10*ROW('Hygiene Data'!H69))),'Data Summary'!EB75="Yes"),OFFSET('Hygiene Data'!$H$7,0,10*ROW('Hygiene Data'!H69)),NA())</f>
        <v>#N/A</v>
      </c>
      <c r="BN75" s="103" t="e">
        <f ca="true">+IF(AND(ISNUMBER(OFFSET('Hygiene Data'!$H$9,0,10*ROW('Hygiene Data'!H69))),'Data Summary'!EC75="Yes"),OFFSET('Hygiene Data'!$H$9,0,10*ROW('Hygiene Data'!H69)),NA())</f>
        <v>#N/A</v>
      </c>
      <c r="BO75" s="103" t="e">
        <f ca="true">+IF(AND(ISNUMBER(OFFSET('Hygiene Data'!$I$5,0,10*ROW('Hygiene Data'!I69))),'Data Summary'!ED75="Yes"),OFFSET('Hygiene Data'!$I$5,0,10*ROW('Hygiene Data'!I69)),NA())</f>
        <v>#N/A</v>
      </c>
      <c r="BP75" s="103" t="e">
        <f ca="true">+IF(AND(ISNUMBER(OFFSET('Hygiene Data'!$I$7,0,10*ROW('Hygiene Data'!I69))),'Data Summary'!EE75="Yes"),OFFSET('Hygiene Data'!$I$7,0,10*ROW('Hygiene Data'!I69)),NA())</f>
        <v>#N/A</v>
      </c>
      <c r="BQ75" s="103" t="e">
        <f ca="true">+IF(AND(ISNUMBER(OFFSET('Hygiene Data'!$I$9,0,10*ROW('Hygiene Data'!I69))),'Data Summary'!EF75="Yes"),OFFSET('Hygiene Data'!$I$9,0,10*ROW('Hygiene Data'!I69)),NA())</f>
        <v>#N/A</v>
      </c>
    </row>
    <row xmlns:x14ac="http://schemas.microsoft.com/office/spreadsheetml/2009/9/ac" r="76" x14ac:dyDescent="0.2">
      <c r="A76" s="355" t="e">
        <f ca="true">+RIGHT('Data Summary'!A76,LEN('Data Summary'!A76)-9)</f>
        <v>#VALUE!</v>
      </c>
      <c r="B76" s="38" t="str">
        <f ca="true">+IF(ISTEXT('Data Summary'!B76),'Data Summary'!B76,"")</f>
        <v/>
      </c>
      <c r="C76" s="354" t="e">
        <f ca="true">+VALUE('Data Summary'!C76)</f>
        <v>#VALUE!</v>
      </c>
      <c r="D76" s="101" t="e">
        <f ca="true">+IF(AND(ISNUMBER(OFFSET('Water Data'!$D$4,0,10*ROW('Water Data'!D70))),'Data Summary'!BS76="Yes"),100-OFFSET('Water Data'!$D$4,0,10*ROW('Water Data'!D70)),NA())</f>
        <v>#N/A</v>
      </c>
      <c r="E76" s="101" t="e">
        <f ca="true">+IF(AND(ISNUMBER(OFFSET('Water Data'!$D$6,0,10*ROW('Water Data'!D70))),'Data Summary'!BT76="Yes"),OFFSET('Water Data'!$D$6,0,10*ROW('Water Data'!D70)),NA())</f>
        <v>#N/A</v>
      </c>
      <c r="F76" s="101" t="e">
        <f ca="true">+IF(AND(ISNUMBER(OFFSET('Water Data'!$D$9,0,10*ROW('Water Data'!D70))),'Data Summary'!BU76="Yes"),OFFSET('Water Data'!$D$9,0,10*ROW('Water Data'!D70)),NA())</f>
        <v>#N/A</v>
      </c>
      <c r="G76" s="101" t="e">
        <f ca="true">+IF(AND(ISNUMBER(OFFSET('Water Data'!$E$4,0,10*ROW('Water Data'!E70))),'Data Summary'!BV76="Yes"),100-OFFSET('Water Data'!$E$4,0,10*ROW('Water Data'!E70)),NA())</f>
        <v>#N/A</v>
      </c>
      <c r="H76" s="101" t="e">
        <f ca="true">+IF(AND(ISNUMBER(OFFSET('Water Data'!$E$6,0,10*ROW('Water Data'!E70))),'Data Summary'!BW76="Yes"),OFFSET('Water Data'!$E$6,0,10*ROW('Water Data'!E70)),NA())</f>
        <v>#N/A</v>
      </c>
      <c r="I76" s="101" t="e">
        <f ca="true">+IF(AND(ISNUMBER(OFFSET('Water Data'!$E$9,0,10*ROW('Water Data'!E70))),'Data Summary'!BX76="Yes"),OFFSET('Water Data'!$E$9,0,10*ROW('Water Data'!E70)),NA())</f>
        <v>#N/A</v>
      </c>
      <c r="J76" s="101" t="e">
        <f ca="true">+IF(AND(ISNUMBER(OFFSET('Water Data'!$F$4,0,10*ROW('Water Data'!F70))),'Data Summary'!BY76="Yes"),100-OFFSET('Water Data'!$F$4,0,10*ROW('Water Data'!F70)),NA())</f>
        <v>#N/A</v>
      </c>
      <c r="K76" s="101" t="e">
        <f ca="true">+IF(AND(ISNUMBER(OFFSET('Water Data'!$F$6,0,10*ROW('Water Data'!F70))),'Data Summary'!BZ76="Yes"),OFFSET('Water Data'!$F$6,0,10*ROW('Water Data'!F70)),NA())</f>
        <v>#N/A</v>
      </c>
      <c r="L76" s="101" t="e">
        <f ca="true">+IF(AND(ISNUMBER(OFFSET('Water Data'!$F$9,0,10*ROW('Water Data'!F70))),'Data Summary'!CA76="Yes"),OFFSET('Water Data'!$F$9,0,10*ROW('Water Data'!F70)),NA())</f>
        <v>#N/A</v>
      </c>
      <c r="M76" s="101" t="e">
        <f ca="true">+IF(AND(ISNUMBER(OFFSET('Water Data'!$G$4,0,10*ROW('Water Data'!G70))),'Data Summary'!CB76="Yes"),100-OFFSET('Water Data'!$G$4,0,10*ROW('Water Data'!G70)),NA())</f>
        <v>#N/A</v>
      </c>
      <c r="N76" s="101" t="e">
        <f ca="true">+IF(AND(ISNUMBER(OFFSET('Water Data'!$G$6,0,10*ROW('Water Data'!G70))),'Data Summary'!CC76="Yes"),OFFSET('Water Data'!$G$6,0,10*ROW('Water Data'!G70)),NA())</f>
        <v>#N/A</v>
      </c>
      <c r="O76" s="101" t="e">
        <f ca="true">+IF(AND(ISNUMBER(OFFSET('Water Data'!$G$9,0,10*ROW('Water Data'!G70))),'Data Summary'!CD76="Yes"),OFFSET('Water Data'!$G$9,0,10*ROW('Water Data'!G70)),NA())</f>
        <v>#N/A</v>
      </c>
      <c r="P76" s="101" t="e">
        <f ca="true">+IF(AND(ISNUMBER(OFFSET('Water Data'!$H$4,0,10*ROW('Water Data'!H70))),'Data Summary'!CE76="Yes"),100-OFFSET('Water Data'!$H$4,0,10*ROW('Water Data'!H70)),NA())</f>
        <v>#N/A</v>
      </c>
      <c r="Q76" s="101" t="e">
        <f ca="true">+IF(AND(ISNUMBER(OFFSET('Water Data'!$H$6,0,10*ROW('Water Data'!H70))),'Data Summary'!CF76="Yes"),OFFSET('Water Data'!$H$6,0,10*ROW('Water Data'!H70)),NA())</f>
        <v>#N/A</v>
      </c>
      <c r="R76" s="101" t="e">
        <f ca="true">+IF(AND(ISNUMBER(OFFSET('Water Data'!$H$9,0,10*ROW('Water Data'!H70))),'Data Summary'!CG76="Yes"),OFFSET('Water Data'!$H$9,0,10*ROW('Water Data'!H70)),NA())</f>
        <v>#N/A</v>
      </c>
      <c r="S76" s="101" t="e">
        <f ca="true">+IF(AND(ISNUMBER(OFFSET('Water Data'!$I$4,0,10*ROW('Water Data'!I70))),'Data Summary'!CH76="Yes"),100-OFFSET('Water Data'!$I$4,0,10*ROW('Water Data'!I70)),NA())</f>
        <v>#N/A</v>
      </c>
      <c r="T76" s="101" t="e">
        <f ca="true">+IF(AND(ISNUMBER(OFFSET('Water Data'!$I$6,0,10*ROW('Water Data'!I70))),'Data Summary'!CI76="Yes"),OFFSET('Water Data'!$I$6,0,10*ROW('Water Data'!I70)),NA())</f>
        <v>#N/A</v>
      </c>
      <c r="U76" s="101" t="e">
        <f ca="true">+IF(AND(ISNUMBER(OFFSET('Water Data'!$I$9,0,10*ROW('Water Data'!I70))),'Data Summary'!CJ76="Yes"),OFFSET('Water Data'!$I$9,0,10*ROW('Water Data'!I70)),NA())</f>
        <v>#N/A</v>
      </c>
      <c r="V76" s="102" t="e">
        <f ca="true">+IF(AND(ISNUMBER(OFFSET('Sanitation Data'!$D$4,0,10*ROW('Sanitation Data'!D70))),'Data Summary'!CK76="Yes"),100-OFFSET('Sanitation Data'!$D$4,0,10*ROW('Sanitation Data'!D70)),NA())</f>
        <v>#N/A</v>
      </c>
      <c r="W76" s="102" t="e">
        <f ca="true">+IF(AND(ISNUMBER(OFFSET('Sanitation Data'!$D$6,0,10*ROW('Sanitation Data'!D70))),'Data Summary'!CL76="Yes"),OFFSET('Sanitation Data'!$D$6,0,10*ROW('Sanitation Data'!D70)),NA())</f>
        <v>#N/A</v>
      </c>
      <c r="X76" s="102" t="e">
        <f ca="true">+IF(AND(ISNUMBER(OFFSET('Sanitation Data'!$D$10,0,10*ROW('Sanitation Data'!D70))),'Data Summary'!CM76="Yes"),OFFSET('Sanitation Data'!$D$10,0,10*ROW('Sanitation Data'!D70)),NA())</f>
        <v>#N/A</v>
      </c>
      <c r="Y76" s="102" t="e">
        <f ca="true">+IF(AND(ISNUMBER(OFFSET('Sanitation Data'!$D$11,0,10*ROW('Sanitation Data'!D70))),'Data Summary'!CN76="Yes"),OFFSET('Sanitation Data'!$D$11,0,10*ROW('Sanitation Data'!D70)),NA())</f>
        <v>#N/A</v>
      </c>
      <c r="Z76" s="102" t="e">
        <f ca="true">+IF(AND(ISNUMBER(OFFSET('Sanitation Data'!$D$12,0,10*ROW('Sanitation Data'!D70))),'Data Summary'!CO76="Yes"),OFFSET('Sanitation Data'!$D$12,0,10*ROW('Sanitation Data'!D70)),NA())</f>
        <v>#N/A</v>
      </c>
      <c r="AA76" s="102" t="e">
        <f ca="true">+IF(AND(ISNUMBER(OFFSET('Sanitation Data'!$E$4,0,10*ROW('Sanitation Data'!E70))),'Data Summary'!CP76="Yes"),100-OFFSET('Sanitation Data'!$E$4,0,10*ROW('Sanitation Data'!E70)),NA())</f>
        <v>#N/A</v>
      </c>
      <c r="AB76" s="102" t="e">
        <f ca="true">+IF(AND(ISNUMBER(OFFSET('Sanitation Data'!$E$6,0,10*ROW('Sanitation Data'!E70))),'Data Summary'!CQ76="Yes"),OFFSET('Sanitation Data'!$E$6,0,10*ROW('Sanitation Data'!E70)),NA())</f>
        <v>#N/A</v>
      </c>
      <c r="AC76" s="102" t="e">
        <f ca="true">+IF(AND(ISNUMBER(OFFSET('Sanitation Data'!$E$10,0,10*ROW('Sanitation Data'!E70))),'Data Summary'!CR76="Yes"),OFFSET('Sanitation Data'!$E$10,0,10*ROW('Sanitation Data'!E70)),NA())</f>
        <v>#N/A</v>
      </c>
      <c r="AD76" s="102" t="e">
        <f ca="true">+IF(AND(ISNUMBER(OFFSET('Sanitation Data'!$E$11,0,10*ROW('Sanitation Data'!E70))),'Data Summary'!CS76="Yes"),OFFSET('Sanitation Data'!$E$11,0,10*ROW('Sanitation Data'!E70)),NA())</f>
        <v>#N/A</v>
      </c>
      <c r="AE76" s="102" t="e">
        <f ca="true">+IF(AND(ISNUMBER(OFFSET('Sanitation Data'!$E$12,0,10*ROW('Sanitation Data'!E70))),'Data Summary'!CT76="Yes"),OFFSET('Sanitation Data'!$E$12,0,10*ROW('Sanitation Data'!E70)),NA())</f>
        <v>#N/A</v>
      </c>
      <c r="AF76" s="102" t="e">
        <f ca="true">+IF(AND(ISNUMBER(OFFSET('Sanitation Data'!$F$4,0,10*ROW('Sanitation Data'!F70))),'Data Summary'!CU76="Yes"),100-OFFSET('Sanitation Data'!$F$4,0,10*ROW('Sanitation Data'!F70)),NA())</f>
        <v>#N/A</v>
      </c>
      <c r="AG76" s="102" t="e">
        <f ca="true">+IF(AND(ISNUMBER(OFFSET('Sanitation Data'!$F$6,0,10*ROW('Sanitation Data'!F70))),'Data Summary'!CV76="Yes"),OFFSET('Sanitation Data'!$F$6,0,10*ROW('Sanitation Data'!F70)),NA())</f>
        <v>#N/A</v>
      </c>
      <c r="AH76" s="102" t="e">
        <f ca="true">+IF(AND(ISNUMBER(OFFSET('Sanitation Data'!$F$10,0,10*ROW('Sanitation Data'!F70))),'Data Summary'!CW76="Yes"),OFFSET('Sanitation Data'!$F$10,0,10*ROW('Sanitation Data'!F70)),NA())</f>
        <v>#N/A</v>
      </c>
      <c r="AI76" s="102" t="e">
        <f ca="true">+IF(AND(ISNUMBER(OFFSET('Sanitation Data'!$F$11,0,10*ROW('Sanitation Data'!F70))),'Data Summary'!CX76="Yes"),OFFSET('Sanitation Data'!$F$11,0,10*ROW('Sanitation Data'!F70)),NA())</f>
        <v>#N/A</v>
      </c>
      <c r="AJ76" s="102" t="e">
        <f ca="true">+IF(AND(ISNUMBER(OFFSET('Sanitation Data'!$F$12,0,10*ROW('Sanitation Data'!F70))),'Data Summary'!CY76="Yes"),OFFSET('Sanitation Data'!$F$12,0,10*ROW('Sanitation Data'!F70)),NA())</f>
        <v>#N/A</v>
      </c>
      <c r="AK76" s="102" t="e">
        <f ca="true">+IF(AND(ISNUMBER(OFFSET('Sanitation Data'!$G$4,0,10*ROW('Sanitation Data'!G70))),'Data Summary'!CZ76="Yes"),100-OFFSET('Sanitation Data'!$G$4,0,10*ROW('Sanitation Data'!G70)),NA())</f>
        <v>#N/A</v>
      </c>
      <c r="AL76" s="102" t="e">
        <f ca="true">+IF(AND(ISNUMBER(OFFSET('Sanitation Data'!$G$6,0,10*ROW('Sanitation Data'!G70))),'Data Summary'!DA76="Yes"),OFFSET('Sanitation Data'!$G$6,0,10*ROW('Sanitation Data'!G70)),NA())</f>
        <v>#N/A</v>
      </c>
      <c r="AM76" s="102" t="e">
        <f ca="true">+IF(AND(ISNUMBER(OFFSET('Sanitation Data'!$G$10,0,10*ROW('Sanitation Data'!G70))),'Data Summary'!DB76="Yes"),OFFSET('Sanitation Data'!$G$10,0,10*ROW('Sanitation Data'!G70)),NA())</f>
        <v>#N/A</v>
      </c>
      <c r="AN76" s="102" t="e">
        <f ca="true">+IF(AND(ISNUMBER(OFFSET('Sanitation Data'!$G$11,0,10*ROW('Sanitation Data'!G70))),'Data Summary'!DC76="Yes"),OFFSET('Sanitation Data'!$G$11,0,10*ROW('Sanitation Data'!G70)),NA())</f>
        <v>#N/A</v>
      </c>
      <c r="AO76" s="102" t="e">
        <f ca="true">+IF(AND(ISNUMBER(OFFSET('Sanitation Data'!$G$12,0,10*ROW('Sanitation Data'!G70))),'Data Summary'!DD76="Yes"),OFFSET('Sanitation Data'!$G$12,0,10*ROW('Sanitation Data'!G70)),NA())</f>
        <v>#N/A</v>
      </c>
      <c r="AP76" s="102" t="e">
        <f ca="true">+IF(AND(ISNUMBER(OFFSET('Sanitation Data'!$H$4,0,10*ROW('Sanitation Data'!H70))),'Data Summary'!DE76="Yes"),100-OFFSET('Sanitation Data'!$H$4,0,10*ROW('Sanitation Data'!H70)),NA())</f>
        <v>#N/A</v>
      </c>
      <c r="AQ76" s="102" t="e">
        <f ca="true">+IF(AND(ISNUMBER(OFFSET('Sanitation Data'!$H$6,0,10*ROW('Sanitation Data'!H70))),'Data Summary'!DF76="Yes"),OFFSET('Sanitation Data'!$H$6,0,10*ROW('Sanitation Data'!H70)),NA())</f>
        <v>#N/A</v>
      </c>
      <c r="AR76" s="102" t="e">
        <f ca="true">+IF(AND(ISNUMBER(OFFSET('Sanitation Data'!$H$10,0,10*ROW('Sanitation Data'!H70))),'Data Summary'!DG76="Yes"),OFFSET('Sanitation Data'!$H$10,0,10*ROW('Sanitation Data'!H70)),NA())</f>
        <v>#N/A</v>
      </c>
      <c r="AS76" s="102" t="e">
        <f ca="true">+IF(AND(ISNUMBER(OFFSET('Sanitation Data'!$H$11,0,10*ROW('Sanitation Data'!H70))),'Data Summary'!DH76="Yes"),OFFSET('Sanitation Data'!$H$11,0,10*ROW('Sanitation Data'!H70)),NA())</f>
        <v>#N/A</v>
      </c>
      <c r="AT76" s="102" t="e">
        <f ca="true">+IF(AND(ISNUMBER(OFFSET('Sanitation Data'!$H$12,0,10*ROW('Sanitation Data'!H70))),'Data Summary'!DI76="Yes"),OFFSET('Sanitation Data'!$H$12,0,10*ROW('Sanitation Data'!H70)),NA())</f>
        <v>#N/A</v>
      </c>
      <c r="AU76" s="102" t="e">
        <f ca="true">+IF(AND(ISNUMBER(OFFSET('Sanitation Data'!$I$4,0,10*ROW('Sanitation Data'!I70))),'Data Summary'!DJ76="Yes"),100-OFFSET('Sanitation Data'!$I$4,0,10*ROW('Sanitation Data'!I70)),NA())</f>
        <v>#N/A</v>
      </c>
      <c r="AV76" s="102" t="e">
        <f ca="true">+IF(AND(ISNUMBER(OFFSET('Sanitation Data'!$I$6,0,10*ROW('Sanitation Data'!I70))),'Data Summary'!DK76="Yes"),OFFSET('Sanitation Data'!$I$6,0,10*ROW('Sanitation Data'!I70)),NA())</f>
        <v>#N/A</v>
      </c>
      <c r="AW76" s="102" t="e">
        <f ca="true">+IF(AND(ISNUMBER(OFFSET('Sanitation Data'!$I$10,0,10*ROW('Sanitation Data'!I70))),'Data Summary'!DL76="Yes"),OFFSET('Sanitation Data'!$I$10,0,10*ROW('Sanitation Data'!I70)),NA())</f>
        <v>#N/A</v>
      </c>
      <c r="AX76" s="102" t="e">
        <f ca="true">+IF(AND(ISNUMBER(OFFSET('Sanitation Data'!$I$11,0,10*ROW('Sanitation Data'!I70))),'Data Summary'!DM76="Yes"),OFFSET('Sanitation Data'!$I$11,0,10*ROW('Sanitation Data'!I70)),NA())</f>
        <v>#N/A</v>
      </c>
      <c r="AY76" s="102" t="e">
        <f ca="true">+IF(AND(ISNUMBER(OFFSET('Sanitation Data'!$I$12,0,10*ROW('Sanitation Data'!I70))),'Data Summary'!DN76="Yes"),OFFSET('Sanitation Data'!$I$12,0,10*ROW('Sanitation Data'!I70)),NA())</f>
        <v>#N/A</v>
      </c>
      <c r="AZ76" s="103" t="e">
        <f ca="true">+IF(AND(ISNUMBER(OFFSET('Hygiene Data'!$D$5,0,10*ROW('Hygiene Data'!D70))),'Data Summary'!DO76="Yes"),OFFSET('Hygiene Data'!$D$5,0,10*ROW('Hygiene Data'!D70)),NA())</f>
        <v>#N/A</v>
      </c>
      <c r="BA76" s="103" t="e">
        <f ca="true">+IF(AND(ISNUMBER(OFFSET('Hygiene Data'!$D$7,0,10*ROW('Hygiene Data'!D70))),'Data Summary'!DP76="Yes"),OFFSET('Hygiene Data'!$D$7,0,10*ROW('Hygiene Data'!D70)),NA())</f>
        <v>#N/A</v>
      </c>
      <c r="BB76" s="103" t="e">
        <f ca="true">+IF(AND(ISNUMBER(OFFSET('Hygiene Data'!$D$9,0,10*ROW('Hygiene Data'!D70))),'Data Summary'!DQ76="Yes"),OFFSET('Hygiene Data'!$D$9,0,10*ROW('Hygiene Data'!D70)),NA())</f>
        <v>#N/A</v>
      </c>
      <c r="BC76" s="103" t="e">
        <f ca="true">+IF(AND(ISNUMBER(OFFSET('Hygiene Data'!$E$5,0,10*ROW('Hygiene Data'!E70))),'Data Summary'!DR76="Yes"),OFFSET('Hygiene Data'!$E$5,0,10*ROW('Hygiene Data'!E70)),NA())</f>
        <v>#N/A</v>
      </c>
      <c r="BD76" s="103" t="e">
        <f ca="true">+IF(AND(ISNUMBER(OFFSET('Hygiene Data'!$E$7,0,10*ROW('Hygiene Data'!E70))),'Data Summary'!DS76="Yes"),OFFSET('Hygiene Data'!$E$7,0,10*ROW('Hygiene Data'!E70)),NA())</f>
        <v>#N/A</v>
      </c>
      <c r="BE76" s="103" t="e">
        <f ca="true">+IF(AND(ISNUMBER(OFFSET('Hygiene Data'!$E$9,0,10*ROW('Hygiene Data'!E70))),'Data Summary'!DT76="Yes"),OFFSET('Hygiene Data'!$E$9,0,10*ROW('Hygiene Data'!E70)),NA())</f>
        <v>#N/A</v>
      </c>
      <c r="BF76" s="103" t="e">
        <f ca="true">+IF(AND(ISNUMBER(OFFSET('Hygiene Data'!$F$5,0,10*ROW('Hygiene Data'!F70))),'Data Summary'!DU76="Yes"),OFFSET('Hygiene Data'!$F$5,0,10*ROW('Hygiene Data'!F70)),NA())</f>
        <v>#N/A</v>
      </c>
      <c r="BG76" s="103" t="e">
        <f ca="true">+IF(AND(ISNUMBER(OFFSET('Hygiene Data'!$F$7,0,10*ROW('Hygiene Data'!F70))),'Data Summary'!DV76="Yes"),OFFSET('Hygiene Data'!$F$7,0,10*ROW('Hygiene Data'!F70)),NA())</f>
        <v>#N/A</v>
      </c>
      <c r="BH76" s="103" t="e">
        <f ca="true">+IF(AND(ISNUMBER(OFFSET('Hygiene Data'!$F$9,0,10*ROW('Hygiene Data'!F70))),'Data Summary'!DW76="Yes"),OFFSET('Hygiene Data'!$F$9,0,10*ROW('Hygiene Data'!F70)),NA())</f>
        <v>#N/A</v>
      </c>
      <c r="BI76" s="103" t="e">
        <f ca="true">+IF(AND(ISNUMBER(OFFSET('Hygiene Data'!$G$5,0,10*ROW('Hygiene Data'!G70))),'Data Summary'!DX76="Yes"),OFFSET('Hygiene Data'!$G$5,0,10*ROW('Hygiene Data'!G70)),NA())</f>
        <v>#N/A</v>
      </c>
      <c r="BJ76" s="103" t="e">
        <f ca="true">+IF(AND(ISNUMBER(OFFSET('Hygiene Data'!$G$7,0,10*ROW('Hygiene Data'!G70))),'Data Summary'!DY76="Yes"),OFFSET('Hygiene Data'!$G$7,0,10*ROW('Hygiene Data'!G70)),NA())</f>
        <v>#N/A</v>
      </c>
      <c r="BK76" s="103" t="e">
        <f ca="true">+IF(AND(ISNUMBER(OFFSET('Hygiene Data'!$G$9,0,10*ROW('Hygiene Data'!G70))),'Data Summary'!DZ76="Yes"),OFFSET('Hygiene Data'!$G$9,0,10*ROW('Hygiene Data'!G70)),NA())</f>
        <v>#N/A</v>
      </c>
      <c r="BL76" s="103" t="e">
        <f ca="true">+IF(AND(ISNUMBER(OFFSET('Hygiene Data'!$H$5,0,10*ROW('Hygiene Data'!H70))),'Data Summary'!EA76="Yes"),OFFSET('Hygiene Data'!$H$5,0,10*ROW('Hygiene Data'!H70)),NA())</f>
        <v>#N/A</v>
      </c>
      <c r="BM76" s="103" t="e">
        <f ca="true">+IF(AND(ISNUMBER(OFFSET('Hygiene Data'!$H$7,0,10*ROW('Hygiene Data'!H70))),'Data Summary'!EB76="Yes"),OFFSET('Hygiene Data'!$H$7,0,10*ROW('Hygiene Data'!H70)),NA())</f>
        <v>#N/A</v>
      </c>
      <c r="BN76" s="103" t="e">
        <f ca="true">+IF(AND(ISNUMBER(OFFSET('Hygiene Data'!$H$9,0,10*ROW('Hygiene Data'!H70))),'Data Summary'!EC76="Yes"),OFFSET('Hygiene Data'!$H$9,0,10*ROW('Hygiene Data'!H70)),NA())</f>
        <v>#N/A</v>
      </c>
      <c r="BO76" s="103" t="e">
        <f ca="true">+IF(AND(ISNUMBER(OFFSET('Hygiene Data'!$I$5,0,10*ROW('Hygiene Data'!I70))),'Data Summary'!ED76="Yes"),OFFSET('Hygiene Data'!$I$5,0,10*ROW('Hygiene Data'!I70)),NA())</f>
        <v>#N/A</v>
      </c>
      <c r="BP76" s="103" t="e">
        <f ca="true">+IF(AND(ISNUMBER(OFFSET('Hygiene Data'!$I$7,0,10*ROW('Hygiene Data'!I70))),'Data Summary'!EE76="Yes"),OFFSET('Hygiene Data'!$I$7,0,10*ROW('Hygiene Data'!I70)),NA())</f>
        <v>#N/A</v>
      </c>
      <c r="BQ76" s="103" t="e">
        <f ca="true">+IF(AND(ISNUMBER(OFFSET('Hygiene Data'!$I$9,0,10*ROW('Hygiene Data'!I70))),'Data Summary'!EF76="Yes"),OFFSET('Hygiene Data'!$I$9,0,10*ROW('Hygiene Data'!I70)),NA())</f>
        <v>#N/A</v>
      </c>
    </row>
    <row xmlns:x14ac="http://schemas.microsoft.com/office/spreadsheetml/2009/9/ac" r="77" x14ac:dyDescent="0.2">
      <c r="A77" s="355" t="e">
        <f ca="true">+RIGHT('Data Summary'!A77,LEN('Data Summary'!A77)-9)</f>
        <v>#VALUE!</v>
      </c>
      <c r="B77" s="38" t="str">
        <f ca="true">+IF(ISTEXT('Data Summary'!B77),'Data Summary'!B77,"")</f>
        <v/>
      </c>
      <c r="C77" s="354" t="e">
        <f ca="true">+VALUE('Data Summary'!C77)</f>
        <v>#VALUE!</v>
      </c>
      <c r="D77" s="101" t="e">
        <f ca="true">+IF(AND(ISNUMBER(OFFSET('Water Data'!$D$4,0,10*ROW('Water Data'!D71))),'Data Summary'!BS77="Yes"),100-OFFSET('Water Data'!$D$4,0,10*ROW('Water Data'!D71)),NA())</f>
        <v>#N/A</v>
      </c>
      <c r="E77" s="101" t="e">
        <f ca="true">+IF(AND(ISNUMBER(OFFSET('Water Data'!$D$6,0,10*ROW('Water Data'!D71))),'Data Summary'!BT77="Yes"),OFFSET('Water Data'!$D$6,0,10*ROW('Water Data'!D71)),NA())</f>
        <v>#N/A</v>
      </c>
      <c r="F77" s="101" t="e">
        <f ca="true">+IF(AND(ISNUMBER(OFFSET('Water Data'!$D$9,0,10*ROW('Water Data'!D71))),'Data Summary'!BU77="Yes"),OFFSET('Water Data'!$D$9,0,10*ROW('Water Data'!D71)),NA())</f>
        <v>#N/A</v>
      </c>
      <c r="G77" s="101" t="e">
        <f ca="true">+IF(AND(ISNUMBER(OFFSET('Water Data'!$E$4,0,10*ROW('Water Data'!E71))),'Data Summary'!BV77="Yes"),100-OFFSET('Water Data'!$E$4,0,10*ROW('Water Data'!E71)),NA())</f>
        <v>#N/A</v>
      </c>
      <c r="H77" s="101" t="e">
        <f ca="true">+IF(AND(ISNUMBER(OFFSET('Water Data'!$E$6,0,10*ROW('Water Data'!E71))),'Data Summary'!BW77="Yes"),OFFSET('Water Data'!$E$6,0,10*ROW('Water Data'!E71)),NA())</f>
        <v>#N/A</v>
      </c>
      <c r="I77" s="101" t="e">
        <f ca="true">+IF(AND(ISNUMBER(OFFSET('Water Data'!$E$9,0,10*ROW('Water Data'!E71))),'Data Summary'!BX77="Yes"),OFFSET('Water Data'!$E$9,0,10*ROW('Water Data'!E71)),NA())</f>
        <v>#N/A</v>
      </c>
      <c r="J77" s="101" t="e">
        <f ca="true">+IF(AND(ISNUMBER(OFFSET('Water Data'!$F$4,0,10*ROW('Water Data'!F71))),'Data Summary'!BY77="Yes"),100-OFFSET('Water Data'!$F$4,0,10*ROW('Water Data'!F71)),NA())</f>
        <v>#N/A</v>
      </c>
      <c r="K77" s="101" t="e">
        <f ca="true">+IF(AND(ISNUMBER(OFFSET('Water Data'!$F$6,0,10*ROW('Water Data'!F71))),'Data Summary'!BZ77="Yes"),OFFSET('Water Data'!$F$6,0,10*ROW('Water Data'!F71)),NA())</f>
        <v>#N/A</v>
      </c>
      <c r="L77" s="101" t="e">
        <f ca="true">+IF(AND(ISNUMBER(OFFSET('Water Data'!$F$9,0,10*ROW('Water Data'!F71))),'Data Summary'!CA77="Yes"),OFFSET('Water Data'!$F$9,0,10*ROW('Water Data'!F71)),NA())</f>
        <v>#N/A</v>
      </c>
      <c r="M77" s="101" t="e">
        <f ca="true">+IF(AND(ISNUMBER(OFFSET('Water Data'!$G$4,0,10*ROW('Water Data'!G71))),'Data Summary'!CB77="Yes"),100-OFFSET('Water Data'!$G$4,0,10*ROW('Water Data'!G71)),NA())</f>
        <v>#N/A</v>
      </c>
      <c r="N77" s="101" t="e">
        <f ca="true">+IF(AND(ISNUMBER(OFFSET('Water Data'!$G$6,0,10*ROW('Water Data'!G71))),'Data Summary'!CC77="Yes"),OFFSET('Water Data'!$G$6,0,10*ROW('Water Data'!G71)),NA())</f>
        <v>#N/A</v>
      </c>
      <c r="O77" s="101" t="e">
        <f ca="true">+IF(AND(ISNUMBER(OFFSET('Water Data'!$G$9,0,10*ROW('Water Data'!G71))),'Data Summary'!CD77="Yes"),OFFSET('Water Data'!$G$9,0,10*ROW('Water Data'!G71)),NA())</f>
        <v>#N/A</v>
      </c>
      <c r="P77" s="101" t="e">
        <f ca="true">+IF(AND(ISNUMBER(OFFSET('Water Data'!$H$4,0,10*ROW('Water Data'!H71))),'Data Summary'!CE77="Yes"),100-OFFSET('Water Data'!$H$4,0,10*ROW('Water Data'!H71)),NA())</f>
        <v>#N/A</v>
      </c>
      <c r="Q77" s="101" t="e">
        <f ca="true">+IF(AND(ISNUMBER(OFFSET('Water Data'!$H$6,0,10*ROW('Water Data'!H71))),'Data Summary'!CF77="Yes"),OFFSET('Water Data'!$H$6,0,10*ROW('Water Data'!H71)),NA())</f>
        <v>#N/A</v>
      </c>
      <c r="R77" s="101" t="e">
        <f ca="true">+IF(AND(ISNUMBER(OFFSET('Water Data'!$H$9,0,10*ROW('Water Data'!H71))),'Data Summary'!CG77="Yes"),OFFSET('Water Data'!$H$9,0,10*ROW('Water Data'!H71)),NA())</f>
        <v>#N/A</v>
      </c>
      <c r="S77" s="101" t="e">
        <f ca="true">+IF(AND(ISNUMBER(OFFSET('Water Data'!$I$4,0,10*ROW('Water Data'!I71))),'Data Summary'!CH77="Yes"),100-OFFSET('Water Data'!$I$4,0,10*ROW('Water Data'!I71)),NA())</f>
        <v>#N/A</v>
      </c>
      <c r="T77" s="101" t="e">
        <f ca="true">+IF(AND(ISNUMBER(OFFSET('Water Data'!$I$6,0,10*ROW('Water Data'!I71))),'Data Summary'!CI77="Yes"),OFFSET('Water Data'!$I$6,0,10*ROW('Water Data'!I71)),NA())</f>
        <v>#N/A</v>
      </c>
      <c r="U77" s="101" t="e">
        <f ca="true">+IF(AND(ISNUMBER(OFFSET('Water Data'!$I$9,0,10*ROW('Water Data'!I71))),'Data Summary'!CJ77="Yes"),OFFSET('Water Data'!$I$9,0,10*ROW('Water Data'!I71)),NA())</f>
        <v>#N/A</v>
      </c>
      <c r="V77" s="102" t="e">
        <f ca="true">+IF(AND(ISNUMBER(OFFSET('Sanitation Data'!$D$4,0,10*ROW('Sanitation Data'!D71))),'Data Summary'!CK77="Yes"),100-OFFSET('Sanitation Data'!$D$4,0,10*ROW('Sanitation Data'!D71)),NA())</f>
        <v>#N/A</v>
      </c>
      <c r="W77" s="102" t="e">
        <f ca="true">+IF(AND(ISNUMBER(OFFSET('Sanitation Data'!$D$6,0,10*ROW('Sanitation Data'!D71))),'Data Summary'!CL77="Yes"),OFFSET('Sanitation Data'!$D$6,0,10*ROW('Sanitation Data'!D71)),NA())</f>
        <v>#N/A</v>
      </c>
      <c r="X77" s="102" t="e">
        <f ca="true">+IF(AND(ISNUMBER(OFFSET('Sanitation Data'!$D$10,0,10*ROW('Sanitation Data'!D71))),'Data Summary'!CM77="Yes"),OFFSET('Sanitation Data'!$D$10,0,10*ROW('Sanitation Data'!D71)),NA())</f>
        <v>#N/A</v>
      </c>
      <c r="Y77" s="102" t="e">
        <f ca="true">+IF(AND(ISNUMBER(OFFSET('Sanitation Data'!$D$11,0,10*ROW('Sanitation Data'!D71))),'Data Summary'!CN77="Yes"),OFFSET('Sanitation Data'!$D$11,0,10*ROW('Sanitation Data'!D71)),NA())</f>
        <v>#N/A</v>
      </c>
      <c r="Z77" s="102" t="e">
        <f ca="true">+IF(AND(ISNUMBER(OFFSET('Sanitation Data'!$D$12,0,10*ROW('Sanitation Data'!D71))),'Data Summary'!CO77="Yes"),OFFSET('Sanitation Data'!$D$12,0,10*ROW('Sanitation Data'!D71)),NA())</f>
        <v>#N/A</v>
      </c>
      <c r="AA77" s="102" t="e">
        <f ca="true">+IF(AND(ISNUMBER(OFFSET('Sanitation Data'!$E$4,0,10*ROW('Sanitation Data'!E71))),'Data Summary'!CP77="Yes"),100-OFFSET('Sanitation Data'!$E$4,0,10*ROW('Sanitation Data'!E71)),NA())</f>
        <v>#N/A</v>
      </c>
      <c r="AB77" s="102" t="e">
        <f ca="true">+IF(AND(ISNUMBER(OFFSET('Sanitation Data'!$E$6,0,10*ROW('Sanitation Data'!E71))),'Data Summary'!CQ77="Yes"),OFFSET('Sanitation Data'!$E$6,0,10*ROW('Sanitation Data'!E71)),NA())</f>
        <v>#N/A</v>
      </c>
      <c r="AC77" s="102" t="e">
        <f ca="true">+IF(AND(ISNUMBER(OFFSET('Sanitation Data'!$E$10,0,10*ROW('Sanitation Data'!E71))),'Data Summary'!CR77="Yes"),OFFSET('Sanitation Data'!$E$10,0,10*ROW('Sanitation Data'!E71)),NA())</f>
        <v>#N/A</v>
      </c>
      <c r="AD77" s="102" t="e">
        <f ca="true">+IF(AND(ISNUMBER(OFFSET('Sanitation Data'!$E$11,0,10*ROW('Sanitation Data'!E71))),'Data Summary'!CS77="Yes"),OFFSET('Sanitation Data'!$E$11,0,10*ROW('Sanitation Data'!E71)),NA())</f>
        <v>#N/A</v>
      </c>
      <c r="AE77" s="102" t="e">
        <f ca="true">+IF(AND(ISNUMBER(OFFSET('Sanitation Data'!$E$12,0,10*ROW('Sanitation Data'!E71))),'Data Summary'!CT77="Yes"),OFFSET('Sanitation Data'!$E$12,0,10*ROW('Sanitation Data'!E71)),NA())</f>
        <v>#N/A</v>
      </c>
      <c r="AF77" s="102" t="e">
        <f ca="true">+IF(AND(ISNUMBER(OFFSET('Sanitation Data'!$F$4,0,10*ROW('Sanitation Data'!F71))),'Data Summary'!CU77="Yes"),100-OFFSET('Sanitation Data'!$F$4,0,10*ROW('Sanitation Data'!F71)),NA())</f>
        <v>#N/A</v>
      </c>
      <c r="AG77" s="102" t="e">
        <f ca="true">+IF(AND(ISNUMBER(OFFSET('Sanitation Data'!$F$6,0,10*ROW('Sanitation Data'!F71))),'Data Summary'!CV77="Yes"),OFFSET('Sanitation Data'!$F$6,0,10*ROW('Sanitation Data'!F71)),NA())</f>
        <v>#N/A</v>
      </c>
      <c r="AH77" s="102" t="e">
        <f ca="true">+IF(AND(ISNUMBER(OFFSET('Sanitation Data'!$F$10,0,10*ROW('Sanitation Data'!F71))),'Data Summary'!CW77="Yes"),OFFSET('Sanitation Data'!$F$10,0,10*ROW('Sanitation Data'!F71)),NA())</f>
        <v>#N/A</v>
      </c>
      <c r="AI77" s="102" t="e">
        <f ca="true">+IF(AND(ISNUMBER(OFFSET('Sanitation Data'!$F$11,0,10*ROW('Sanitation Data'!F71))),'Data Summary'!CX77="Yes"),OFFSET('Sanitation Data'!$F$11,0,10*ROW('Sanitation Data'!F71)),NA())</f>
        <v>#N/A</v>
      </c>
      <c r="AJ77" s="102" t="e">
        <f ca="true">+IF(AND(ISNUMBER(OFFSET('Sanitation Data'!$F$12,0,10*ROW('Sanitation Data'!F71))),'Data Summary'!CY77="Yes"),OFFSET('Sanitation Data'!$F$12,0,10*ROW('Sanitation Data'!F71)),NA())</f>
        <v>#N/A</v>
      </c>
      <c r="AK77" s="102" t="e">
        <f ca="true">+IF(AND(ISNUMBER(OFFSET('Sanitation Data'!$G$4,0,10*ROW('Sanitation Data'!G71))),'Data Summary'!CZ77="Yes"),100-OFFSET('Sanitation Data'!$G$4,0,10*ROW('Sanitation Data'!G71)),NA())</f>
        <v>#N/A</v>
      </c>
      <c r="AL77" s="102" t="e">
        <f ca="true">+IF(AND(ISNUMBER(OFFSET('Sanitation Data'!$G$6,0,10*ROW('Sanitation Data'!G71))),'Data Summary'!DA77="Yes"),OFFSET('Sanitation Data'!$G$6,0,10*ROW('Sanitation Data'!G71)),NA())</f>
        <v>#N/A</v>
      </c>
      <c r="AM77" s="102" t="e">
        <f ca="true">+IF(AND(ISNUMBER(OFFSET('Sanitation Data'!$G$10,0,10*ROW('Sanitation Data'!G71))),'Data Summary'!DB77="Yes"),OFFSET('Sanitation Data'!$G$10,0,10*ROW('Sanitation Data'!G71)),NA())</f>
        <v>#N/A</v>
      </c>
      <c r="AN77" s="102" t="e">
        <f ca="true">+IF(AND(ISNUMBER(OFFSET('Sanitation Data'!$G$11,0,10*ROW('Sanitation Data'!G71))),'Data Summary'!DC77="Yes"),OFFSET('Sanitation Data'!$G$11,0,10*ROW('Sanitation Data'!G71)),NA())</f>
        <v>#N/A</v>
      </c>
      <c r="AO77" s="102" t="e">
        <f ca="true">+IF(AND(ISNUMBER(OFFSET('Sanitation Data'!$G$12,0,10*ROW('Sanitation Data'!G71))),'Data Summary'!DD77="Yes"),OFFSET('Sanitation Data'!$G$12,0,10*ROW('Sanitation Data'!G71)),NA())</f>
        <v>#N/A</v>
      </c>
      <c r="AP77" s="102" t="e">
        <f ca="true">+IF(AND(ISNUMBER(OFFSET('Sanitation Data'!$H$4,0,10*ROW('Sanitation Data'!H71))),'Data Summary'!DE77="Yes"),100-OFFSET('Sanitation Data'!$H$4,0,10*ROW('Sanitation Data'!H71)),NA())</f>
        <v>#N/A</v>
      </c>
      <c r="AQ77" s="102" t="e">
        <f ca="true">+IF(AND(ISNUMBER(OFFSET('Sanitation Data'!$H$6,0,10*ROW('Sanitation Data'!H71))),'Data Summary'!DF77="Yes"),OFFSET('Sanitation Data'!$H$6,0,10*ROW('Sanitation Data'!H71)),NA())</f>
        <v>#N/A</v>
      </c>
      <c r="AR77" s="102" t="e">
        <f ca="true">+IF(AND(ISNUMBER(OFFSET('Sanitation Data'!$H$10,0,10*ROW('Sanitation Data'!H71))),'Data Summary'!DG77="Yes"),OFFSET('Sanitation Data'!$H$10,0,10*ROW('Sanitation Data'!H71)),NA())</f>
        <v>#N/A</v>
      </c>
      <c r="AS77" s="102" t="e">
        <f ca="true">+IF(AND(ISNUMBER(OFFSET('Sanitation Data'!$H$11,0,10*ROW('Sanitation Data'!H71))),'Data Summary'!DH77="Yes"),OFFSET('Sanitation Data'!$H$11,0,10*ROW('Sanitation Data'!H71)),NA())</f>
        <v>#N/A</v>
      </c>
      <c r="AT77" s="102" t="e">
        <f ca="true">+IF(AND(ISNUMBER(OFFSET('Sanitation Data'!$H$12,0,10*ROW('Sanitation Data'!H71))),'Data Summary'!DI77="Yes"),OFFSET('Sanitation Data'!$H$12,0,10*ROW('Sanitation Data'!H71)),NA())</f>
        <v>#N/A</v>
      </c>
      <c r="AU77" s="102" t="e">
        <f ca="true">+IF(AND(ISNUMBER(OFFSET('Sanitation Data'!$I$4,0,10*ROW('Sanitation Data'!I71))),'Data Summary'!DJ77="Yes"),100-OFFSET('Sanitation Data'!$I$4,0,10*ROW('Sanitation Data'!I71)),NA())</f>
        <v>#N/A</v>
      </c>
      <c r="AV77" s="102" t="e">
        <f ca="true">+IF(AND(ISNUMBER(OFFSET('Sanitation Data'!$I$6,0,10*ROW('Sanitation Data'!I71))),'Data Summary'!DK77="Yes"),OFFSET('Sanitation Data'!$I$6,0,10*ROW('Sanitation Data'!I71)),NA())</f>
        <v>#N/A</v>
      </c>
      <c r="AW77" s="102" t="e">
        <f ca="true">+IF(AND(ISNUMBER(OFFSET('Sanitation Data'!$I$10,0,10*ROW('Sanitation Data'!I71))),'Data Summary'!DL77="Yes"),OFFSET('Sanitation Data'!$I$10,0,10*ROW('Sanitation Data'!I71)),NA())</f>
        <v>#N/A</v>
      </c>
      <c r="AX77" s="102" t="e">
        <f ca="true">+IF(AND(ISNUMBER(OFFSET('Sanitation Data'!$I$11,0,10*ROW('Sanitation Data'!I71))),'Data Summary'!DM77="Yes"),OFFSET('Sanitation Data'!$I$11,0,10*ROW('Sanitation Data'!I71)),NA())</f>
        <v>#N/A</v>
      </c>
      <c r="AY77" s="102" t="e">
        <f ca="true">+IF(AND(ISNUMBER(OFFSET('Sanitation Data'!$I$12,0,10*ROW('Sanitation Data'!I71))),'Data Summary'!DN77="Yes"),OFFSET('Sanitation Data'!$I$12,0,10*ROW('Sanitation Data'!I71)),NA())</f>
        <v>#N/A</v>
      </c>
      <c r="AZ77" s="103" t="e">
        <f ca="true">+IF(AND(ISNUMBER(OFFSET('Hygiene Data'!$D$5,0,10*ROW('Hygiene Data'!D71))),'Data Summary'!DO77="Yes"),OFFSET('Hygiene Data'!$D$5,0,10*ROW('Hygiene Data'!D71)),NA())</f>
        <v>#N/A</v>
      </c>
      <c r="BA77" s="103" t="e">
        <f ca="true">+IF(AND(ISNUMBER(OFFSET('Hygiene Data'!$D$7,0,10*ROW('Hygiene Data'!D71))),'Data Summary'!DP77="Yes"),OFFSET('Hygiene Data'!$D$7,0,10*ROW('Hygiene Data'!D71)),NA())</f>
        <v>#N/A</v>
      </c>
      <c r="BB77" s="103" t="e">
        <f ca="true">+IF(AND(ISNUMBER(OFFSET('Hygiene Data'!$D$9,0,10*ROW('Hygiene Data'!D71))),'Data Summary'!DQ77="Yes"),OFFSET('Hygiene Data'!$D$9,0,10*ROW('Hygiene Data'!D71)),NA())</f>
        <v>#N/A</v>
      </c>
      <c r="BC77" s="103" t="e">
        <f ca="true">+IF(AND(ISNUMBER(OFFSET('Hygiene Data'!$E$5,0,10*ROW('Hygiene Data'!E71))),'Data Summary'!DR77="Yes"),OFFSET('Hygiene Data'!$E$5,0,10*ROW('Hygiene Data'!E71)),NA())</f>
        <v>#N/A</v>
      </c>
      <c r="BD77" s="103" t="e">
        <f ca="true">+IF(AND(ISNUMBER(OFFSET('Hygiene Data'!$E$7,0,10*ROW('Hygiene Data'!E71))),'Data Summary'!DS77="Yes"),OFFSET('Hygiene Data'!$E$7,0,10*ROW('Hygiene Data'!E71)),NA())</f>
        <v>#N/A</v>
      </c>
      <c r="BE77" s="103" t="e">
        <f ca="true">+IF(AND(ISNUMBER(OFFSET('Hygiene Data'!$E$9,0,10*ROW('Hygiene Data'!E71))),'Data Summary'!DT77="Yes"),OFFSET('Hygiene Data'!$E$9,0,10*ROW('Hygiene Data'!E71)),NA())</f>
        <v>#N/A</v>
      </c>
      <c r="BF77" s="103" t="e">
        <f ca="true">+IF(AND(ISNUMBER(OFFSET('Hygiene Data'!$F$5,0,10*ROW('Hygiene Data'!F71))),'Data Summary'!DU77="Yes"),OFFSET('Hygiene Data'!$F$5,0,10*ROW('Hygiene Data'!F71)),NA())</f>
        <v>#N/A</v>
      </c>
      <c r="BG77" s="103" t="e">
        <f ca="true">+IF(AND(ISNUMBER(OFFSET('Hygiene Data'!$F$7,0,10*ROW('Hygiene Data'!F71))),'Data Summary'!DV77="Yes"),OFFSET('Hygiene Data'!$F$7,0,10*ROW('Hygiene Data'!F71)),NA())</f>
        <v>#N/A</v>
      </c>
      <c r="BH77" s="103" t="e">
        <f ca="true">+IF(AND(ISNUMBER(OFFSET('Hygiene Data'!$F$9,0,10*ROW('Hygiene Data'!F71))),'Data Summary'!DW77="Yes"),OFFSET('Hygiene Data'!$F$9,0,10*ROW('Hygiene Data'!F71)),NA())</f>
        <v>#N/A</v>
      </c>
      <c r="BI77" s="103" t="e">
        <f ca="true">+IF(AND(ISNUMBER(OFFSET('Hygiene Data'!$G$5,0,10*ROW('Hygiene Data'!G71))),'Data Summary'!DX77="Yes"),OFFSET('Hygiene Data'!$G$5,0,10*ROW('Hygiene Data'!G71)),NA())</f>
        <v>#N/A</v>
      </c>
      <c r="BJ77" s="103" t="e">
        <f ca="true">+IF(AND(ISNUMBER(OFFSET('Hygiene Data'!$G$7,0,10*ROW('Hygiene Data'!G71))),'Data Summary'!DY77="Yes"),OFFSET('Hygiene Data'!$G$7,0,10*ROW('Hygiene Data'!G71)),NA())</f>
        <v>#N/A</v>
      </c>
      <c r="BK77" s="103" t="e">
        <f ca="true">+IF(AND(ISNUMBER(OFFSET('Hygiene Data'!$G$9,0,10*ROW('Hygiene Data'!G71))),'Data Summary'!DZ77="Yes"),OFFSET('Hygiene Data'!$G$9,0,10*ROW('Hygiene Data'!G71)),NA())</f>
        <v>#N/A</v>
      </c>
      <c r="BL77" s="103" t="e">
        <f ca="true">+IF(AND(ISNUMBER(OFFSET('Hygiene Data'!$H$5,0,10*ROW('Hygiene Data'!H71))),'Data Summary'!EA77="Yes"),OFFSET('Hygiene Data'!$H$5,0,10*ROW('Hygiene Data'!H71)),NA())</f>
        <v>#N/A</v>
      </c>
      <c r="BM77" s="103" t="e">
        <f ca="true">+IF(AND(ISNUMBER(OFFSET('Hygiene Data'!$H$7,0,10*ROW('Hygiene Data'!H71))),'Data Summary'!EB77="Yes"),OFFSET('Hygiene Data'!$H$7,0,10*ROW('Hygiene Data'!H71)),NA())</f>
        <v>#N/A</v>
      </c>
      <c r="BN77" s="103" t="e">
        <f ca="true">+IF(AND(ISNUMBER(OFFSET('Hygiene Data'!$H$9,0,10*ROW('Hygiene Data'!H71))),'Data Summary'!EC77="Yes"),OFFSET('Hygiene Data'!$H$9,0,10*ROW('Hygiene Data'!H71)),NA())</f>
        <v>#N/A</v>
      </c>
      <c r="BO77" s="103" t="e">
        <f ca="true">+IF(AND(ISNUMBER(OFFSET('Hygiene Data'!$I$5,0,10*ROW('Hygiene Data'!I71))),'Data Summary'!ED77="Yes"),OFFSET('Hygiene Data'!$I$5,0,10*ROW('Hygiene Data'!I71)),NA())</f>
        <v>#N/A</v>
      </c>
      <c r="BP77" s="103" t="e">
        <f ca="true">+IF(AND(ISNUMBER(OFFSET('Hygiene Data'!$I$7,0,10*ROW('Hygiene Data'!I71))),'Data Summary'!EE77="Yes"),OFFSET('Hygiene Data'!$I$7,0,10*ROW('Hygiene Data'!I71)),NA())</f>
        <v>#N/A</v>
      </c>
      <c r="BQ77" s="103" t="e">
        <f ca="true">+IF(AND(ISNUMBER(OFFSET('Hygiene Data'!$I$9,0,10*ROW('Hygiene Data'!I71))),'Data Summary'!EF77="Yes"),OFFSET('Hygiene Data'!$I$9,0,10*ROW('Hygiene Data'!I71)),NA())</f>
        <v>#N/A</v>
      </c>
    </row>
    <row xmlns:x14ac="http://schemas.microsoft.com/office/spreadsheetml/2009/9/ac" r="78" x14ac:dyDescent="0.2">
      <c r="A78" s="355" t="e">
        <f ca="true">+RIGHT('Data Summary'!A78,LEN('Data Summary'!A78)-9)</f>
        <v>#VALUE!</v>
      </c>
      <c r="B78" s="38" t="str">
        <f ca="true">+IF(ISTEXT('Data Summary'!B78),'Data Summary'!B78,"")</f>
        <v/>
      </c>
      <c r="C78" s="354" t="e">
        <f ca="true">+VALUE('Data Summary'!C78)</f>
        <v>#VALUE!</v>
      </c>
      <c r="D78" s="101" t="e">
        <f ca="true">+IF(AND(ISNUMBER(OFFSET('Water Data'!$D$4,0,10*ROW('Water Data'!D72))),'Data Summary'!BS78="Yes"),100-OFFSET('Water Data'!$D$4,0,10*ROW('Water Data'!D72)),NA())</f>
        <v>#N/A</v>
      </c>
      <c r="E78" s="101" t="e">
        <f ca="true">+IF(AND(ISNUMBER(OFFSET('Water Data'!$D$6,0,10*ROW('Water Data'!D72))),'Data Summary'!BT78="Yes"),OFFSET('Water Data'!$D$6,0,10*ROW('Water Data'!D72)),NA())</f>
        <v>#N/A</v>
      </c>
      <c r="F78" s="101" t="e">
        <f ca="true">+IF(AND(ISNUMBER(OFFSET('Water Data'!$D$9,0,10*ROW('Water Data'!D72))),'Data Summary'!BU78="Yes"),OFFSET('Water Data'!$D$9,0,10*ROW('Water Data'!D72)),NA())</f>
        <v>#N/A</v>
      </c>
      <c r="G78" s="101" t="e">
        <f ca="true">+IF(AND(ISNUMBER(OFFSET('Water Data'!$E$4,0,10*ROW('Water Data'!E72))),'Data Summary'!BV78="Yes"),100-OFFSET('Water Data'!$E$4,0,10*ROW('Water Data'!E72)),NA())</f>
        <v>#N/A</v>
      </c>
      <c r="H78" s="101" t="e">
        <f ca="true">+IF(AND(ISNUMBER(OFFSET('Water Data'!$E$6,0,10*ROW('Water Data'!E72))),'Data Summary'!BW78="Yes"),OFFSET('Water Data'!$E$6,0,10*ROW('Water Data'!E72)),NA())</f>
        <v>#N/A</v>
      </c>
      <c r="I78" s="101" t="e">
        <f ca="true">+IF(AND(ISNUMBER(OFFSET('Water Data'!$E$9,0,10*ROW('Water Data'!E72))),'Data Summary'!BX78="Yes"),OFFSET('Water Data'!$E$9,0,10*ROW('Water Data'!E72)),NA())</f>
        <v>#N/A</v>
      </c>
      <c r="J78" s="101" t="e">
        <f ca="true">+IF(AND(ISNUMBER(OFFSET('Water Data'!$F$4,0,10*ROW('Water Data'!F72))),'Data Summary'!BY78="Yes"),100-OFFSET('Water Data'!$F$4,0,10*ROW('Water Data'!F72)),NA())</f>
        <v>#N/A</v>
      </c>
      <c r="K78" s="101" t="e">
        <f ca="true">+IF(AND(ISNUMBER(OFFSET('Water Data'!$F$6,0,10*ROW('Water Data'!F72))),'Data Summary'!BZ78="Yes"),OFFSET('Water Data'!$F$6,0,10*ROW('Water Data'!F72)),NA())</f>
        <v>#N/A</v>
      </c>
      <c r="L78" s="101" t="e">
        <f ca="true">+IF(AND(ISNUMBER(OFFSET('Water Data'!$F$9,0,10*ROW('Water Data'!F72))),'Data Summary'!CA78="Yes"),OFFSET('Water Data'!$F$9,0,10*ROW('Water Data'!F72)),NA())</f>
        <v>#N/A</v>
      </c>
      <c r="M78" s="101" t="e">
        <f ca="true">+IF(AND(ISNUMBER(OFFSET('Water Data'!$G$4,0,10*ROW('Water Data'!G72))),'Data Summary'!CB78="Yes"),100-OFFSET('Water Data'!$G$4,0,10*ROW('Water Data'!G72)),NA())</f>
        <v>#N/A</v>
      </c>
      <c r="N78" s="101" t="e">
        <f ca="true">+IF(AND(ISNUMBER(OFFSET('Water Data'!$G$6,0,10*ROW('Water Data'!G72))),'Data Summary'!CC78="Yes"),OFFSET('Water Data'!$G$6,0,10*ROW('Water Data'!G72)),NA())</f>
        <v>#N/A</v>
      </c>
      <c r="O78" s="101" t="e">
        <f ca="true">+IF(AND(ISNUMBER(OFFSET('Water Data'!$G$9,0,10*ROW('Water Data'!G72))),'Data Summary'!CD78="Yes"),OFFSET('Water Data'!$G$9,0,10*ROW('Water Data'!G72)),NA())</f>
        <v>#N/A</v>
      </c>
      <c r="P78" s="101" t="e">
        <f ca="true">+IF(AND(ISNUMBER(OFFSET('Water Data'!$H$4,0,10*ROW('Water Data'!H72))),'Data Summary'!CE78="Yes"),100-OFFSET('Water Data'!$H$4,0,10*ROW('Water Data'!H72)),NA())</f>
        <v>#N/A</v>
      </c>
      <c r="Q78" s="101" t="e">
        <f ca="true">+IF(AND(ISNUMBER(OFFSET('Water Data'!$H$6,0,10*ROW('Water Data'!H72))),'Data Summary'!CF78="Yes"),OFFSET('Water Data'!$H$6,0,10*ROW('Water Data'!H72)),NA())</f>
        <v>#N/A</v>
      </c>
      <c r="R78" s="101" t="e">
        <f ca="true">+IF(AND(ISNUMBER(OFFSET('Water Data'!$H$9,0,10*ROW('Water Data'!H72))),'Data Summary'!CG78="Yes"),OFFSET('Water Data'!$H$9,0,10*ROW('Water Data'!H72)),NA())</f>
        <v>#N/A</v>
      </c>
      <c r="S78" s="101" t="e">
        <f ca="true">+IF(AND(ISNUMBER(OFFSET('Water Data'!$I$4,0,10*ROW('Water Data'!I72))),'Data Summary'!CH78="Yes"),100-OFFSET('Water Data'!$I$4,0,10*ROW('Water Data'!I72)),NA())</f>
        <v>#N/A</v>
      </c>
      <c r="T78" s="101" t="e">
        <f ca="true">+IF(AND(ISNUMBER(OFFSET('Water Data'!$I$6,0,10*ROW('Water Data'!I72))),'Data Summary'!CI78="Yes"),OFFSET('Water Data'!$I$6,0,10*ROW('Water Data'!I72)),NA())</f>
        <v>#N/A</v>
      </c>
      <c r="U78" s="101" t="e">
        <f ca="true">+IF(AND(ISNUMBER(OFFSET('Water Data'!$I$9,0,10*ROW('Water Data'!I72))),'Data Summary'!CJ78="Yes"),OFFSET('Water Data'!$I$9,0,10*ROW('Water Data'!I72)),NA())</f>
        <v>#N/A</v>
      </c>
      <c r="V78" s="102" t="e">
        <f ca="true">+IF(AND(ISNUMBER(OFFSET('Sanitation Data'!$D$4,0,10*ROW('Sanitation Data'!D72))),'Data Summary'!CK78="Yes"),100-OFFSET('Sanitation Data'!$D$4,0,10*ROW('Sanitation Data'!D72)),NA())</f>
        <v>#N/A</v>
      </c>
      <c r="W78" s="102" t="e">
        <f ca="true">+IF(AND(ISNUMBER(OFFSET('Sanitation Data'!$D$6,0,10*ROW('Sanitation Data'!D72))),'Data Summary'!CL78="Yes"),OFFSET('Sanitation Data'!$D$6,0,10*ROW('Sanitation Data'!D72)),NA())</f>
        <v>#N/A</v>
      </c>
      <c r="X78" s="102" t="e">
        <f ca="true">+IF(AND(ISNUMBER(OFFSET('Sanitation Data'!$D$10,0,10*ROW('Sanitation Data'!D72))),'Data Summary'!CM78="Yes"),OFFSET('Sanitation Data'!$D$10,0,10*ROW('Sanitation Data'!D72)),NA())</f>
        <v>#N/A</v>
      </c>
      <c r="Y78" s="102" t="e">
        <f ca="true">+IF(AND(ISNUMBER(OFFSET('Sanitation Data'!$D$11,0,10*ROW('Sanitation Data'!D72))),'Data Summary'!CN78="Yes"),OFFSET('Sanitation Data'!$D$11,0,10*ROW('Sanitation Data'!D72)),NA())</f>
        <v>#N/A</v>
      </c>
      <c r="Z78" s="102" t="e">
        <f ca="true">+IF(AND(ISNUMBER(OFFSET('Sanitation Data'!$D$12,0,10*ROW('Sanitation Data'!D72))),'Data Summary'!CO78="Yes"),OFFSET('Sanitation Data'!$D$12,0,10*ROW('Sanitation Data'!D72)),NA())</f>
        <v>#N/A</v>
      </c>
      <c r="AA78" s="102" t="e">
        <f ca="true">+IF(AND(ISNUMBER(OFFSET('Sanitation Data'!$E$4,0,10*ROW('Sanitation Data'!E72))),'Data Summary'!CP78="Yes"),100-OFFSET('Sanitation Data'!$E$4,0,10*ROW('Sanitation Data'!E72)),NA())</f>
        <v>#N/A</v>
      </c>
      <c r="AB78" s="102" t="e">
        <f ca="true">+IF(AND(ISNUMBER(OFFSET('Sanitation Data'!$E$6,0,10*ROW('Sanitation Data'!E72))),'Data Summary'!CQ78="Yes"),OFFSET('Sanitation Data'!$E$6,0,10*ROW('Sanitation Data'!E72)),NA())</f>
        <v>#N/A</v>
      </c>
      <c r="AC78" s="102" t="e">
        <f ca="true">+IF(AND(ISNUMBER(OFFSET('Sanitation Data'!$E$10,0,10*ROW('Sanitation Data'!E72))),'Data Summary'!CR78="Yes"),OFFSET('Sanitation Data'!$E$10,0,10*ROW('Sanitation Data'!E72)),NA())</f>
        <v>#N/A</v>
      </c>
      <c r="AD78" s="102" t="e">
        <f ca="true">+IF(AND(ISNUMBER(OFFSET('Sanitation Data'!$E$11,0,10*ROW('Sanitation Data'!E72))),'Data Summary'!CS78="Yes"),OFFSET('Sanitation Data'!$E$11,0,10*ROW('Sanitation Data'!E72)),NA())</f>
        <v>#N/A</v>
      </c>
      <c r="AE78" s="102" t="e">
        <f ca="true">+IF(AND(ISNUMBER(OFFSET('Sanitation Data'!$E$12,0,10*ROW('Sanitation Data'!E72))),'Data Summary'!CT78="Yes"),OFFSET('Sanitation Data'!$E$12,0,10*ROW('Sanitation Data'!E72)),NA())</f>
        <v>#N/A</v>
      </c>
      <c r="AF78" s="102" t="e">
        <f ca="true">+IF(AND(ISNUMBER(OFFSET('Sanitation Data'!$F$4,0,10*ROW('Sanitation Data'!F72))),'Data Summary'!CU78="Yes"),100-OFFSET('Sanitation Data'!$F$4,0,10*ROW('Sanitation Data'!F72)),NA())</f>
        <v>#N/A</v>
      </c>
      <c r="AG78" s="102" t="e">
        <f ca="true">+IF(AND(ISNUMBER(OFFSET('Sanitation Data'!$F$6,0,10*ROW('Sanitation Data'!F72))),'Data Summary'!CV78="Yes"),OFFSET('Sanitation Data'!$F$6,0,10*ROW('Sanitation Data'!F72)),NA())</f>
        <v>#N/A</v>
      </c>
      <c r="AH78" s="102" t="e">
        <f ca="true">+IF(AND(ISNUMBER(OFFSET('Sanitation Data'!$F$10,0,10*ROW('Sanitation Data'!F72))),'Data Summary'!CW78="Yes"),OFFSET('Sanitation Data'!$F$10,0,10*ROW('Sanitation Data'!F72)),NA())</f>
        <v>#N/A</v>
      </c>
      <c r="AI78" s="102" t="e">
        <f ca="true">+IF(AND(ISNUMBER(OFFSET('Sanitation Data'!$F$11,0,10*ROW('Sanitation Data'!F72))),'Data Summary'!CX78="Yes"),OFFSET('Sanitation Data'!$F$11,0,10*ROW('Sanitation Data'!F72)),NA())</f>
        <v>#N/A</v>
      </c>
      <c r="AJ78" s="102" t="e">
        <f ca="true">+IF(AND(ISNUMBER(OFFSET('Sanitation Data'!$F$12,0,10*ROW('Sanitation Data'!F72))),'Data Summary'!CY78="Yes"),OFFSET('Sanitation Data'!$F$12,0,10*ROW('Sanitation Data'!F72)),NA())</f>
        <v>#N/A</v>
      </c>
      <c r="AK78" s="102" t="e">
        <f ca="true">+IF(AND(ISNUMBER(OFFSET('Sanitation Data'!$G$4,0,10*ROW('Sanitation Data'!G72))),'Data Summary'!CZ78="Yes"),100-OFFSET('Sanitation Data'!$G$4,0,10*ROW('Sanitation Data'!G72)),NA())</f>
        <v>#N/A</v>
      </c>
      <c r="AL78" s="102" t="e">
        <f ca="true">+IF(AND(ISNUMBER(OFFSET('Sanitation Data'!$G$6,0,10*ROW('Sanitation Data'!G72))),'Data Summary'!DA78="Yes"),OFFSET('Sanitation Data'!$G$6,0,10*ROW('Sanitation Data'!G72)),NA())</f>
        <v>#N/A</v>
      </c>
      <c r="AM78" s="102" t="e">
        <f ca="true">+IF(AND(ISNUMBER(OFFSET('Sanitation Data'!$G$10,0,10*ROW('Sanitation Data'!G72))),'Data Summary'!DB78="Yes"),OFFSET('Sanitation Data'!$G$10,0,10*ROW('Sanitation Data'!G72)),NA())</f>
        <v>#N/A</v>
      </c>
      <c r="AN78" s="102" t="e">
        <f ca="true">+IF(AND(ISNUMBER(OFFSET('Sanitation Data'!$G$11,0,10*ROW('Sanitation Data'!G72))),'Data Summary'!DC78="Yes"),OFFSET('Sanitation Data'!$G$11,0,10*ROW('Sanitation Data'!G72)),NA())</f>
        <v>#N/A</v>
      </c>
      <c r="AO78" s="102" t="e">
        <f ca="true">+IF(AND(ISNUMBER(OFFSET('Sanitation Data'!$G$12,0,10*ROW('Sanitation Data'!G72))),'Data Summary'!DD78="Yes"),OFFSET('Sanitation Data'!$G$12,0,10*ROW('Sanitation Data'!G72)),NA())</f>
        <v>#N/A</v>
      </c>
      <c r="AP78" s="102" t="e">
        <f ca="true">+IF(AND(ISNUMBER(OFFSET('Sanitation Data'!$H$4,0,10*ROW('Sanitation Data'!H72))),'Data Summary'!DE78="Yes"),100-OFFSET('Sanitation Data'!$H$4,0,10*ROW('Sanitation Data'!H72)),NA())</f>
        <v>#N/A</v>
      </c>
      <c r="AQ78" s="102" t="e">
        <f ca="true">+IF(AND(ISNUMBER(OFFSET('Sanitation Data'!$H$6,0,10*ROW('Sanitation Data'!H72))),'Data Summary'!DF78="Yes"),OFFSET('Sanitation Data'!$H$6,0,10*ROW('Sanitation Data'!H72)),NA())</f>
        <v>#N/A</v>
      </c>
      <c r="AR78" s="102" t="e">
        <f ca="true">+IF(AND(ISNUMBER(OFFSET('Sanitation Data'!$H$10,0,10*ROW('Sanitation Data'!H72))),'Data Summary'!DG78="Yes"),OFFSET('Sanitation Data'!$H$10,0,10*ROW('Sanitation Data'!H72)),NA())</f>
        <v>#N/A</v>
      </c>
      <c r="AS78" s="102" t="e">
        <f ca="true">+IF(AND(ISNUMBER(OFFSET('Sanitation Data'!$H$11,0,10*ROW('Sanitation Data'!H72))),'Data Summary'!DH78="Yes"),OFFSET('Sanitation Data'!$H$11,0,10*ROW('Sanitation Data'!H72)),NA())</f>
        <v>#N/A</v>
      </c>
      <c r="AT78" s="102" t="e">
        <f ca="true">+IF(AND(ISNUMBER(OFFSET('Sanitation Data'!$H$12,0,10*ROW('Sanitation Data'!H72))),'Data Summary'!DI78="Yes"),OFFSET('Sanitation Data'!$H$12,0,10*ROW('Sanitation Data'!H72)),NA())</f>
        <v>#N/A</v>
      </c>
      <c r="AU78" s="102" t="e">
        <f ca="true">+IF(AND(ISNUMBER(OFFSET('Sanitation Data'!$I$4,0,10*ROW('Sanitation Data'!I72))),'Data Summary'!DJ78="Yes"),100-OFFSET('Sanitation Data'!$I$4,0,10*ROW('Sanitation Data'!I72)),NA())</f>
        <v>#N/A</v>
      </c>
      <c r="AV78" s="102" t="e">
        <f ca="true">+IF(AND(ISNUMBER(OFFSET('Sanitation Data'!$I$6,0,10*ROW('Sanitation Data'!I72))),'Data Summary'!DK78="Yes"),OFFSET('Sanitation Data'!$I$6,0,10*ROW('Sanitation Data'!I72)),NA())</f>
        <v>#N/A</v>
      </c>
      <c r="AW78" s="102" t="e">
        <f ca="true">+IF(AND(ISNUMBER(OFFSET('Sanitation Data'!$I$10,0,10*ROW('Sanitation Data'!I72))),'Data Summary'!DL78="Yes"),OFFSET('Sanitation Data'!$I$10,0,10*ROW('Sanitation Data'!I72)),NA())</f>
        <v>#N/A</v>
      </c>
      <c r="AX78" s="102" t="e">
        <f ca="true">+IF(AND(ISNUMBER(OFFSET('Sanitation Data'!$I$11,0,10*ROW('Sanitation Data'!I72))),'Data Summary'!DM78="Yes"),OFFSET('Sanitation Data'!$I$11,0,10*ROW('Sanitation Data'!I72)),NA())</f>
        <v>#N/A</v>
      </c>
      <c r="AY78" s="102" t="e">
        <f ca="true">+IF(AND(ISNUMBER(OFFSET('Sanitation Data'!$I$12,0,10*ROW('Sanitation Data'!I72))),'Data Summary'!DN78="Yes"),OFFSET('Sanitation Data'!$I$12,0,10*ROW('Sanitation Data'!I72)),NA())</f>
        <v>#N/A</v>
      </c>
      <c r="AZ78" s="103" t="e">
        <f ca="true">+IF(AND(ISNUMBER(OFFSET('Hygiene Data'!$D$5,0,10*ROW('Hygiene Data'!D72))),'Data Summary'!DO78="Yes"),OFFSET('Hygiene Data'!$D$5,0,10*ROW('Hygiene Data'!D72)),NA())</f>
        <v>#N/A</v>
      </c>
      <c r="BA78" s="103" t="e">
        <f ca="true">+IF(AND(ISNUMBER(OFFSET('Hygiene Data'!$D$7,0,10*ROW('Hygiene Data'!D72))),'Data Summary'!DP78="Yes"),OFFSET('Hygiene Data'!$D$7,0,10*ROW('Hygiene Data'!D72)),NA())</f>
        <v>#N/A</v>
      </c>
      <c r="BB78" s="103" t="e">
        <f ca="true">+IF(AND(ISNUMBER(OFFSET('Hygiene Data'!$D$9,0,10*ROW('Hygiene Data'!D72))),'Data Summary'!DQ78="Yes"),OFFSET('Hygiene Data'!$D$9,0,10*ROW('Hygiene Data'!D72)),NA())</f>
        <v>#N/A</v>
      </c>
      <c r="BC78" s="103" t="e">
        <f ca="true">+IF(AND(ISNUMBER(OFFSET('Hygiene Data'!$E$5,0,10*ROW('Hygiene Data'!E72))),'Data Summary'!DR78="Yes"),OFFSET('Hygiene Data'!$E$5,0,10*ROW('Hygiene Data'!E72)),NA())</f>
        <v>#N/A</v>
      </c>
      <c r="BD78" s="103" t="e">
        <f ca="true">+IF(AND(ISNUMBER(OFFSET('Hygiene Data'!$E$7,0,10*ROW('Hygiene Data'!E72))),'Data Summary'!DS78="Yes"),OFFSET('Hygiene Data'!$E$7,0,10*ROW('Hygiene Data'!E72)),NA())</f>
        <v>#N/A</v>
      </c>
      <c r="BE78" s="103" t="e">
        <f ca="true">+IF(AND(ISNUMBER(OFFSET('Hygiene Data'!$E$9,0,10*ROW('Hygiene Data'!E72))),'Data Summary'!DT78="Yes"),OFFSET('Hygiene Data'!$E$9,0,10*ROW('Hygiene Data'!E72)),NA())</f>
        <v>#N/A</v>
      </c>
      <c r="BF78" s="103" t="e">
        <f ca="true">+IF(AND(ISNUMBER(OFFSET('Hygiene Data'!$F$5,0,10*ROW('Hygiene Data'!F72))),'Data Summary'!DU78="Yes"),OFFSET('Hygiene Data'!$F$5,0,10*ROW('Hygiene Data'!F72)),NA())</f>
        <v>#N/A</v>
      </c>
      <c r="BG78" s="103" t="e">
        <f ca="true">+IF(AND(ISNUMBER(OFFSET('Hygiene Data'!$F$7,0,10*ROW('Hygiene Data'!F72))),'Data Summary'!DV78="Yes"),OFFSET('Hygiene Data'!$F$7,0,10*ROW('Hygiene Data'!F72)),NA())</f>
        <v>#N/A</v>
      </c>
      <c r="BH78" s="103" t="e">
        <f ca="true">+IF(AND(ISNUMBER(OFFSET('Hygiene Data'!$F$9,0,10*ROW('Hygiene Data'!F72))),'Data Summary'!DW78="Yes"),OFFSET('Hygiene Data'!$F$9,0,10*ROW('Hygiene Data'!F72)),NA())</f>
        <v>#N/A</v>
      </c>
      <c r="BI78" s="103" t="e">
        <f ca="true">+IF(AND(ISNUMBER(OFFSET('Hygiene Data'!$G$5,0,10*ROW('Hygiene Data'!G72))),'Data Summary'!DX78="Yes"),OFFSET('Hygiene Data'!$G$5,0,10*ROW('Hygiene Data'!G72)),NA())</f>
        <v>#N/A</v>
      </c>
      <c r="BJ78" s="103" t="e">
        <f ca="true">+IF(AND(ISNUMBER(OFFSET('Hygiene Data'!$G$7,0,10*ROW('Hygiene Data'!G72))),'Data Summary'!DY78="Yes"),OFFSET('Hygiene Data'!$G$7,0,10*ROW('Hygiene Data'!G72)),NA())</f>
        <v>#N/A</v>
      </c>
      <c r="BK78" s="103" t="e">
        <f ca="true">+IF(AND(ISNUMBER(OFFSET('Hygiene Data'!$G$9,0,10*ROW('Hygiene Data'!G72))),'Data Summary'!DZ78="Yes"),OFFSET('Hygiene Data'!$G$9,0,10*ROW('Hygiene Data'!G72)),NA())</f>
        <v>#N/A</v>
      </c>
      <c r="BL78" s="103" t="e">
        <f ca="true">+IF(AND(ISNUMBER(OFFSET('Hygiene Data'!$H$5,0,10*ROW('Hygiene Data'!H72))),'Data Summary'!EA78="Yes"),OFFSET('Hygiene Data'!$H$5,0,10*ROW('Hygiene Data'!H72)),NA())</f>
        <v>#N/A</v>
      </c>
      <c r="BM78" s="103" t="e">
        <f ca="true">+IF(AND(ISNUMBER(OFFSET('Hygiene Data'!$H$7,0,10*ROW('Hygiene Data'!H72))),'Data Summary'!EB78="Yes"),OFFSET('Hygiene Data'!$H$7,0,10*ROW('Hygiene Data'!H72)),NA())</f>
        <v>#N/A</v>
      </c>
      <c r="BN78" s="103" t="e">
        <f ca="true">+IF(AND(ISNUMBER(OFFSET('Hygiene Data'!$H$9,0,10*ROW('Hygiene Data'!H72))),'Data Summary'!EC78="Yes"),OFFSET('Hygiene Data'!$H$9,0,10*ROW('Hygiene Data'!H72)),NA())</f>
        <v>#N/A</v>
      </c>
      <c r="BO78" s="103" t="e">
        <f ca="true">+IF(AND(ISNUMBER(OFFSET('Hygiene Data'!$I$5,0,10*ROW('Hygiene Data'!I72))),'Data Summary'!ED78="Yes"),OFFSET('Hygiene Data'!$I$5,0,10*ROW('Hygiene Data'!I72)),NA())</f>
        <v>#N/A</v>
      </c>
      <c r="BP78" s="103" t="e">
        <f ca="true">+IF(AND(ISNUMBER(OFFSET('Hygiene Data'!$I$7,0,10*ROW('Hygiene Data'!I72))),'Data Summary'!EE78="Yes"),OFFSET('Hygiene Data'!$I$7,0,10*ROW('Hygiene Data'!I72)),NA())</f>
        <v>#N/A</v>
      </c>
      <c r="BQ78" s="103" t="e">
        <f ca="true">+IF(AND(ISNUMBER(OFFSET('Hygiene Data'!$I$9,0,10*ROW('Hygiene Data'!I72))),'Data Summary'!EF78="Yes"),OFFSET('Hygiene Data'!$I$9,0,10*ROW('Hygiene Data'!I72)),NA())</f>
        <v>#N/A</v>
      </c>
    </row>
    <row xmlns:x14ac="http://schemas.microsoft.com/office/spreadsheetml/2009/9/ac" r="79" x14ac:dyDescent="0.2">
      <c r="A79" s="355" t="e">
        <f ca="true">+RIGHT('Data Summary'!A79,LEN('Data Summary'!A79)-9)</f>
        <v>#VALUE!</v>
      </c>
      <c r="B79" s="38" t="str">
        <f ca="true">+IF(ISTEXT('Data Summary'!B79),'Data Summary'!B79,"")</f>
        <v/>
      </c>
      <c r="C79" s="354" t="e">
        <f ca="true">+VALUE('Data Summary'!C79)</f>
        <v>#VALUE!</v>
      </c>
      <c r="D79" s="101" t="e">
        <f ca="true">+IF(AND(ISNUMBER(OFFSET('Water Data'!$D$4,0,10*ROW('Water Data'!D73))),'Data Summary'!BS79="Yes"),100-OFFSET('Water Data'!$D$4,0,10*ROW('Water Data'!D73)),NA())</f>
        <v>#N/A</v>
      </c>
      <c r="E79" s="101" t="e">
        <f ca="true">+IF(AND(ISNUMBER(OFFSET('Water Data'!$D$6,0,10*ROW('Water Data'!D73))),'Data Summary'!BT79="Yes"),OFFSET('Water Data'!$D$6,0,10*ROW('Water Data'!D73)),NA())</f>
        <v>#N/A</v>
      </c>
      <c r="F79" s="101" t="e">
        <f ca="true">+IF(AND(ISNUMBER(OFFSET('Water Data'!$D$9,0,10*ROW('Water Data'!D73))),'Data Summary'!BU79="Yes"),OFFSET('Water Data'!$D$9,0,10*ROW('Water Data'!D73)),NA())</f>
        <v>#N/A</v>
      </c>
      <c r="G79" s="101" t="e">
        <f ca="true">+IF(AND(ISNUMBER(OFFSET('Water Data'!$E$4,0,10*ROW('Water Data'!E73))),'Data Summary'!BV79="Yes"),100-OFFSET('Water Data'!$E$4,0,10*ROW('Water Data'!E73)),NA())</f>
        <v>#N/A</v>
      </c>
      <c r="H79" s="101" t="e">
        <f ca="true">+IF(AND(ISNUMBER(OFFSET('Water Data'!$E$6,0,10*ROW('Water Data'!E73))),'Data Summary'!BW79="Yes"),OFFSET('Water Data'!$E$6,0,10*ROW('Water Data'!E73)),NA())</f>
        <v>#N/A</v>
      </c>
      <c r="I79" s="101" t="e">
        <f ca="true">+IF(AND(ISNUMBER(OFFSET('Water Data'!$E$9,0,10*ROW('Water Data'!E73))),'Data Summary'!BX79="Yes"),OFFSET('Water Data'!$E$9,0,10*ROW('Water Data'!E73)),NA())</f>
        <v>#N/A</v>
      </c>
      <c r="J79" s="101" t="e">
        <f ca="true">+IF(AND(ISNUMBER(OFFSET('Water Data'!$F$4,0,10*ROW('Water Data'!F73))),'Data Summary'!BY79="Yes"),100-OFFSET('Water Data'!$F$4,0,10*ROW('Water Data'!F73)),NA())</f>
        <v>#N/A</v>
      </c>
      <c r="K79" s="101" t="e">
        <f ca="true">+IF(AND(ISNUMBER(OFFSET('Water Data'!$F$6,0,10*ROW('Water Data'!F73))),'Data Summary'!BZ79="Yes"),OFFSET('Water Data'!$F$6,0,10*ROW('Water Data'!F73)),NA())</f>
        <v>#N/A</v>
      </c>
      <c r="L79" s="101" t="e">
        <f ca="true">+IF(AND(ISNUMBER(OFFSET('Water Data'!$F$9,0,10*ROW('Water Data'!F73))),'Data Summary'!CA79="Yes"),OFFSET('Water Data'!$F$9,0,10*ROW('Water Data'!F73)),NA())</f>
        <v>#N/A</v>
      </c>
      <c r="M79" s="101" t="e">
        <f ca="true">+IF(AND(ISNUMBER(OFFSET('Water Data'!$G$4,0,10*ROW('Water Data'!G73))),'Data Summary'!CB79="Yes"),100-OFFSET('Water Data'!$G$4,0,10*ROW('Water Data'!G73)),NA())</f>
        <v>#N/A</v>
      </c>
      <c r="N79" s="101" t="e">
        <f ca="true">+IF(AND(ISNUMBER(OFFSET('Water Data'!$G$6,0,10*ROW('Water Data'!G73))),'Data Summary'!CC79="Yes"),OFFSET('Water Data'!$G$6,0,10*ROW('Water Data'!G73)),NA())</f>
        <v>#N/A</v>
      </c>
      <c r="O79" s="101" t="e">
        <f ca="true">+IF(AND(ISNUMBER(OFFSET('Water Data'!$G$9,0,10*ROW('Water Data'!G73))),'Data Summary'!CD79="Yes"),OFFSET('Water Data'!$G$9,0,10*ROW('Water Data'!G73)),NA())</f>
        <v>#N/A</v>
      </c>
      <c r="P79" s="101" t="e">
        <f ca="true">+IF(AND(ISNUMBER(OFFSET('Water Data'!$H$4,0,10*ROW('Water Data'!H73))),'Data Summary'!CE79="Yes"),100-OFFSET('Water Data'!$H$4,0,10*ROW('Water Data'!H73)),NA())</f>
        <v>#N/A</v>
      </c>
      <c r="Q79" s="101" t="e">
        <f ca="true">+IF(AND(ISNUMBER(OFFSET('Water Data'!$H$6,0,10*ROW('Water Data'!H73))),'Data Summary'!CF79="Yes"),OFFSET('Water Data'!$H$6,0,10*ROW('Water Data'!H73)),NA())</f>
        <v>#N/A</v>
      </c>
      <c r="R79" s="101" t="e">
        <f ca="true">+IF(AND(ISNUMBER(OFFSET('Water Data'!$H$9,0,10*ROW('Water Data'!H73))),'Data Summary'!CG79="Yes"),OFFSET('Water Data'!$H$9,0,10*ROW('Water Data'!H73)),NA())</f>
        <v>#N/A</v>
      </c>
      <c r="S79" s="101" t="e">
        <f ca="true">+IF(AND(ISNUMBER(OFFSET('Water Data'!$I$4,0,10*ROW('Water Data'!I73))),'Data Summary'!CH79="Yes"),100-OFFSET('Water Data'!$I$4,0,10*ROW('Water Data'!I73)),NA())</f>
        <v>#N/A</v>
      </c>
      <c r="T79" s="101" t="e">
        <f ca="true">+IF(AND(ISNUMBER(OFFSET('Water Data'!$I$6,0,10*ROW('Water Data'!I73))),'Data Summary'!CI79="Yes"),OFFSET('Water Data'!$I$6,0,10*ROW('Water Data'!I73)),NA())</f>
        <v>#N/A</v>
      </c>
      <c r="U79" s="101" t="e">
        <f ca="true">+IF(AND(ISNUMBER(OFFSET('Water Data'!$I$9,0,10*ROW('Water Data'!I73))),'Data Summary'!CJ79="Yes"),OFFSET('Water Data'!$I$9,0,10*ROW('Water Data'!I73)),NA())</f>
        <v>#N/A</v>
      </c>
      <c r="V79" s="102" t="e">
        <f ca="true">+IF(AND(ISNUMBER(OFFSET('Sanitation Data'!$D$4,0,10*ROW('Sanitation Data'!D73))),'Data Summary'!CK79="Yes"),100-OFFSET('Sanitation Data'!$D$4,0,10*ROW('Sanitation Data'!D73)),NA())</f>
        <v>#N/A</v>
      </c>
      <c r="W79" s="102" t="e">
        <f ca="true">+IF(AND(ISNUMBER(OFFSET('Sanitation Data'!$D$6,0,10*ROW('Sanitation Data'!D73))),'Data Summary'!CL79="Yes"),OFFSET('Sanitation Data'!$D$6,0,10*ROW('Sanitation Data'!D73)),NA())</f>
        <v>#N/A</v>
      </c>
      <c r="X79" s="102" t="e">
        <f ca="true">+IF(AND(ISNUMBER(OFFSET('Sanitation Data'!$D$10,0,10*ROW('Sanitation Data'!D73))),'Data Summary'!CM79="Yes"),OFFSET('Sanitation Data'!$D$10,0,10*ROW('Sanitation Data'!D73)),NA())</f>
        <v>#N/A</v>
      </c>
      <c r="Y79" s="102" t="e">
        <f ca="true">+IF(AND(ISNUMBER(OFFSET('Sanitation Data'!$D$11,0,10*ROW('Sanitation Data'!D73))),'Data Summary'!CN79="Yes"),OFFSET('Sanitation Data'!$D$11,0,10*ROW('Sanitation Data'!D73)),NA())</f>
        <v>#N/A</v>
      </c>
      <c r="Z79" s="102" t="e">
        <f ca="true">+IF(AND(ISNUMBER(OFFSET('Sanitation Data'!$D$12,0,10*ROW('Sanitation Data'!D73))),'Data Summary'!CO79="Yes"),OFFSET('Sanitation Data'!$D$12,0,10*ROW('Sanitation Data'!D73)),NA())</f>
        <v>#N/A</v>
      </c>
      <c r="AA79" s="102" t="e">
        <f ca="true">+IF(AND(ISNUMBER(OFFSET('Sanitation Data'!$E$4,0,10*ROW('Sanitation Data'!E73))),'Data Summary'!CP79="Yes"),100-OFFSET('Sanitation Data'!$E$4,0,10*ROW('Sanitation Data'!E73)),NA())</f>
        <v>#N/A</v>
      </c>
      <c r="AB79" s="102" t="e">
        <f ca="true">+IF(AND(ISNUMBER(OFFSET('Sanitation Data'!$E$6,0,10*ROW('Sanitation Data'!E73))),'Data Summary'!CQ79="Yes"),OFFSET('Sanitation Data'!$E$6,0,10*ROW('Sanitation Data'!E73)),NA())</f>
        <v>#N/A</v>
      </c>
      <c r="AC79" s="102" t="e">
        <f ca="true">+IF(AND(ISNUMBER(OFFSET('Sanitation Data'!$E$10,0,10*ROW('Sanitation Data'!E73))),'Data Summary'!CR79="Yes"),OFFSET('Sanitation Data'!$E$10,0,10*ROW('Sanitation Data'!E73)),NA())</f>
        <v>#N/A</v>
      </c>
      <c r="AD79" s="102" t="e">
        <f ca="true">+IF(AND(ISNUMBER(OFFSET('Sanitation Data'!$E$11,0,10*ROW('Sanitation Data'!E73))),'Data Summary'!CS79="Yes"),OFFSET('Sanitation Data'!$E$11,0,10*ROW('Sanitation Data'!E73)),NA())</f>
        <v>#N/A</v>
      </c>
      <c r="AE79" s="102" t="e">
        <f ca="true">+IF(AND(ISNUMBER(OFFSET('Sanitation Data'!$E$12,0,10*ROW('Sanitation Data'!E73))),'Data Summary'!CT79="Yes"),OFFSET('Sanitation Data'!$E$12,0,10*ROW('Sanitation Data'!E73)),NA())</f>
        <v>#N/A</v>
      </c>
      <c r="AF79" s="102" t="e">
        <f ca="true">+IF(AND(ISNUMBER(OFFSET('Sanitation Data'!$F$4,0,10*ROW('Sanitation Data'!F73))),'Data Summary'!CU79="Yes"),100-OFFSET('Sanitation Data'!$F$4,0,10*ROW('Sanitation Data'!F73)),NA())</f>
        <v>#N/A</v>
      </c>
      <c r="AG79" s="102" t="e">
        <f ca="true">+IF(AND(ISNUMBER(OFFSET('Sanitation Data'!$F$6,0,10*ROW('Sanitation Data'!F73))),'Data Summary'!CV79="Yes"),OFFSET('Sanitation Data'!$F$6,0,10*ROW('Sanitation Data'!F73)),NA())</f>
        <v>#N/A</v>
      </c>
      <c r="AH79" s="102" t="e">
        <f ca="true">+IF(AND(ISNUMBER(OFFSET('Sanitation Data'!$F$10,0,10*ROW('Sanitation Data'!F73))),'Data Summary'!CW79="Yes"),OFFSET('Sanitation Data'!$F$10,0,10*ROW('Sanitation Data'!F73)),NA())</f>
        <v>#N/A</v>
      </c>
      <c r="AI79" s="102" t="e">
        <f ca="true">+IF(AND(ISNUMBER(OFFSET('Sanitation Data'!$F$11,0,10*ROW('Sanitation Data'!F73))),'Data Summary'!CX79="Yes"),OFFSET('Sanitation Data'!$F$11,0,10*ROW('Sanitation Data'!F73)),NA())</f>
        <v>#N/A</v>
      </c>
      <c r="AJ79" s="102" t="e">
        <f ca="true">+IF(AND(ISNUMBER(OFFSET('Sanitation Data'!$F$12,0,10*ROW('Sanitation Data'!F73))),'Data Summary'!CY79="Yes"),OFFSET('Sanitation Data'!$F$12,0,10*ROW('Sanitation Data'!F73)),NA())</f>
        <v>#N/A</v>
      </c>
      <c r="AK79" s="102" t="e">
        <f ca="true">+IF(AND(ISNUMBER(OFFSET('Sanitation Data'!$G$4,0,10*ROW('Sanitation Data'!G73))),'Data Summary'!CZ79="Yes"),100-OFFSET('Sanitation Data'!$G$4,0,10*ROW('Sanitation Data'!G73)),NA())</f>
        <v>#N/A</v>
      </c>
      <c r="AL79" s="102" t="e">
        <f ca="true">+IF(AND(ISNUMBER(OFFSET('Sanitation Data'!$G$6,0,10*ROW('Sanitation Data'!G73))),'Data Summary'!DA79="Yes"),OFFSET('Sanitation Data'!$G$6,0,10*ROW('Sanitation Data'!G73)),NA())</f>
        <v>#N/A</v>
      </c>
      <c r="AM79" s="102" t="e">
        <f ca="true">+IF(AND(ISNUMBER(OFFSET('Sanitation Data'!$G$10,0,10*ROW('Sanitation Data'!G73))),'Data Summary'!DB79="Yes"),OFFSET('Sanitation Data'!$G$10,0,10*ROW('Sanitation Data'!G73)),NA())</f>
        <v>#N/A</v>
      </c>
      <c r="AN79" s="102" t="e">
        <f ca="true">+IF(AND(ISNUMBER(OFFSET('Sanitation Data'!$G$11,0,10*ROW('Sanitation Data'!G73))),'Data Summary'!DC79="Yes"),OFFSET('Sanitation Data'!$G$11,0,10*ROW('Sanitation Data'!G73)),NA())</f>
        <v>#N/A</v>
      </c>
      <c r="AO79" s="102" t="e">
        <f ca="true">+IF(AND(ISNUMBER(OFFSET('Sanitation Data'!$G$12,0,10*ROW('Sanitation Data'!G73))),'Data Summary'!DD79="Yes"),OFFSET('Sanitation Data'!$G$12,0,10*ROW('Sanitation Data'!G73)),NA())</f>
        <v>#N/A</v>
      </c>
      <c r="AP79" s="102" t="e">
        <f ca="true">+IF(AND(ISNUMBER(OFFSET('Sanitation Data'!$H$4,0,10*ROW('Sanitation Data'!H73))),'Data Summary'!DE79="Yes"),100-OFFSET('Sanitation Data'!$H$4,0,10*ROW('Sanitation Data'!H73)),NA())</f>
        <v>#N/A</v>
      </c>
      <c r="AQ79" s="102" t="e">
        <f ca="true">+IF(AND(ISNUMBER(OFFSET('Sanitation Data'!$H$6,0,10*ROW('Sanitation Data'!H73))),'Data Summary'!DF79="Yes"),OFFSET('Sanitation Data'!$H$6,0,10*ROW('Sanitation Data'!H73)),NA())</f>
        <v>#N/A</v>
      </c>
      <c r="AR79" s="102" t="e">
        <f ca="true">+IF(AND(ISNUMBER(OFFSET('Sanitation Data'!$H$10,0,10*ROW('Sanitation Data'!H73))),'Data Summary'!DG79="Yes"),OFFSET('Sanitation Data'!$H$10,0,10*ROW('Sanitation Data'!H73)),NA())</f>
        <v>#N/A</v>
      </c>
      <c r="AS79" s="102" t="e">
        <f ca="true">+IF(AND(ISNUMBER(OFFSET('Sanitation Data'!$H$11,0,10*ROW('Sanitation Data'!H73))),'Data Summary'!DH79="Yes"),OFFSET('Sanitation Data'!$H$11,0,10*ROW('Sanitation Data'!H73)),NA())</f>
        <v>#N/A</v>
      </c>
      <c r="AT79" s="102" t="e">
        <f ca="true">+IF(AND(ISNUMBER(OFFSET('Sanitation Data'!$H$12,0,10*ROW('Sanitation Data'!H73))),'Data Summary'!DI79="Yes"),OFFSET('Sanitation Data'!$H$12,0,10*ROW('Sanitation Data'!H73)),NA())</f>
        <v>#N/A</v>
      </c>
      <c r="AU79" s="102" t="e">
        <f ca="true">+IF(AND(ISNUMBER(OFFSET('Sanitation Data'!$I$4,0,10*ROW('Sanitation Data'!I73))),'Data Summary'!DJ79="Yes"),100-OFFSET('Sanitation Data'!$I$4,0,10*ROW('Sanitation Data'!I73)),NA())</f>
        <v>#N/A</v>
      </c>
      <c r="AV79" s="102" t="e">
        <f ca="true">+IF(AND(ISNUMBER(OFFSET('Sanitation Data'!$I$6,0,10*ROW('Sanitation Data'!I73))),'Data Summary'!DK79="Yes"),OFFSET('Sanitation Data'!$I$6,0,10*ROW('Sanitation Data'!I73)),NA())</f>
        <v>#N/A</v>
      </c>
      <c r="AW79" s="102" t="e">
        <f ca="true">+IF(AND(ISNUMBER(OFFSET('Sanitation Data'!$I$10,0,10*ROW('Sanitation Data'!I73))),'Data Summary'!DL79="Yes"),OFFSET('Sanitation Data'!$I$10,0,10*ROW('Sanitation Data'!I73)),NA())</f>
        <v>#N/A</v>
      </c>
      <c r="AX79" s="102" t="e">
        <f ca="true">+IF(AND(ISNUMBER(OFFSET('Sanitation Data'!$I$11,0,10*ROW('Sanitation Data'!I73))),'Data Summary'!DM79="Yes"),OFFSET('Sanitation Data'!$I$11,0,10*ROW('Sanitation Data'!I73)),NA())</f>
        <v>#N/A</v>
      </c>
      <c r="AY79" s="102" t="e">
        <f ca="true">+IF(AND(ISNUMBER(OFFSET('Sanitation Data'!$I$12,0,10*ROW('Sanitation Data'!I73))),'Data Summary'!DN79="Yes"),OFFSET('Sanitation Data'!$I$12,0,10*ROW('Sanitation Data'!I73)),NA())</f>
        <v>#N/A</v>
      </c>
      <c r="AZ79" s="103" t="e">
        <f ca="true">+IF(AND(ISNUMBER(OFFSET('Hygiene Data'!$D$5,0,10*ROW('Hygiene Data'!D73))),'Data Summary'!DO79="Yes"),OFFSET('Hygiene Data'!$D$5,0,10*ROW('Hygiene Data'!D73)),NA())</f>
        <v>#N/A</v>
      </c>
      <c r="BA79" s="103" t="e">
        <f ca="true">+IF(AND(ISNUMBER(OFFSET('Hygiene Data'!$D$7,0,10*ROW('Hygiene Data'!D73))),'Data Summary'!DP79="Yes"),OFFSET('Hygiene Data'!$D$7,0,10*ROW('Hygiene Data'!D73)),NA())</f>
        <v>#N/A</v>
      </c>
      <c r="BB79" s="103" t="e">
        <f ca="true">+IF(AND(ISNUMBER(OFFSET('Hygiene Data'!$D$9,0,10*ROW('Hygiene Data'!D73))),'Data Summary'!DQ79="Yes"),OFFSET('Hygiene Data'!$D$9,0,10*ROW('Hygiene Data'!D73)),NA())</f>
        <v>#N/A</v>
      </c>
      <c r="BC79" s="103" t="e">
        <f ca="true">+IF(AND(ISNUMBER(OFFSET('Hygiene Data'!$E$5,0,10*ROW('Hygiene Data'!E73))),'Data Summary'!DR79="Yes"),OFFSET('Hygiene Data'!$E$5,0,10*ROW('Hygiene Data'!E73)),NA())</f>
        <v>#N/A</v>
      </c>
      <c r="BD79" s="103" t="e">
        <f ca="true">+IF(AND(ISNUMBER(OFFSET('Hygiene Data'!$E$7,0,10*ROW('Hygiene Data'!E73))),'Data Summary'!DS79="Yes"),OFFSET('Hygiene Data'!$E$7,0,10*ROW('Hygiene Data'!E73)),NA())</f>
        <v>#N/A</v>
      </c>
      <c r="BE79" s="103" t="e">
        <f ca="true">+IF(AND(ISNUMBER(OFFSET('Hygiene Data'!$E$9,0,10*ROW('Hygiene Data'!E73))),'Data Summary'!DT79="Yes"),OFFSET('Hygiene Data'!$E$9,0,10*ROW('Hygiene Data'!E73)),NA())</f>
        <v>#N/A</v>
      </c>
      <c r="BF79" s="103" t="e">
        <f ca="true">+IF(AND(ISNUMBER(OFFSET('Hygiene Data'!$F$5,0,10*ROW('Hygiene Data'!F73))),'Data Summary'!DU79="Yes"),OFFSET('Hygiene Data'!$F$5,0,10*ROW('Hygiene Data'!F73)),NA())</f>
        <v>#N/A</v>
      </c>
      <c r="BG79" s="103" t="e">
        <f ca="true">+IF(AND(ISNUMBER(OFFSET('Hygiene Data'!$F$7,0,10*ROW('Hygiene Data'!F73))),'Data Summary'!DV79="Yes"),OFFSET('Hygiene Data'!$F$7,0,10*ROW('Hygiene Data'!F73)),NA())</f>
        <v>#N/A</v>
      </c>
      <c r="BH79" s="103" t="e">
        <f ca="true">+IF(AND(ISNUMBER(OFFSET('Hygiene Data'!$F$9,0,10*ROW('Hygiene Data'!F73))),'Data Summary'!DW79="Yes"),OFFSET('Hygiene Data'!$F$9,0,10*ROW('Hygiene Data'!F73)),NA())</f>
        <v>#N/A</v>
      </c>
      <c r="BI79" s="103" t="e">
        <f ca="true">+IF(AND(ISNUMBER(OFFSET('Hygiene Data'!$G$5,0,10*ROW('Hygiene Data'!G73))),'Data Summary'!DX79="Yes"),OFFSET('Hygiene Data'!$G$5,0,10*ROW('Hygiene Data'!G73)),NA())</f>
        <v>#N/A</v>
      </c>
      <c r="BJ79" s="103" t="e">
        <f ca="true">+IF(AND(ISNUMBER(OFFSET('Hygiene Data'!$G$7,0,10*ROW('Hygiene Data'!G73))),'Data Summary'!DY79="Yes"),OFFSET('Hygiene Data'!$G$7,0,10*ROW('Hygiene Data'!G73)),NA())</f>
        <v>#N/A</v>
      </c>
      <c r="BK79" s="103" t="e">
        <f ca="true">+IF(AND(ISNUMBER(OFFSET('Hygiene Data'!$G$9,0,10*ROW('Hygiene Data'!G73))),'Data Summary'!DZ79="Yes"),OFFSET('Hygiene Data'!$G$9,0,10*ROW('Hygiene Data'!G73)),NA())</f>
        <v>#N/A</v>
      </c>
      <c r="BL79" s="103" t="e">
        <f ca="true">+IF(AND(ISNUMBER(OFFSET('Hygiene Data'!$H$5,0,10*ROW('Hygiene Data'!H73))),'Data Summary'!EA79="Yes"),OFFSET('Hygiene Data'!$H$5,0,10*ROW('Hygiene Data'!H73)),NA())</f>
        <v>#N/A</v>
      </c>
      <c r="BM79" s="103" t="e">
        <f ca="true">+IF(AND(ISNUMBER(OFFSET('Hygiene Data'!$H$7,0,10*ROW('Hygiene Data'!H73))),'Data Summary'!EB79="Yes"),OFFSET('Hygiene Data'!$H$7,0,10*ROW('Hygiene Data'!H73)),NA())</f>
        <v>#N/A</v>
      </c>
      <c r="BN79" s="103" t="e">
        <f ca="true">+IF(AND(ISNUMBER(OFFSET('Hygiene Data'!$H$9,0,10*ROW('Hygiene Data'!H73))),'Data Summary'!EC79="Yes"),OFFSET('Hygiene Data'!$H$9,0,10*ROW('Hygiene Data'!H73)),NA())</f>
        <v>#N/A</v>
      </c>
      <c r="BO79" s="103" t="e">
        <f ca="true">+IF(AND(ISNUMBER(OFFSET('Hygiene Data'!$I$5,0,10*ROW('Hygiene Data'!I73))),'Data Summary'!ED79="Yes"),OFFSET('Hygiene Data'!$I$5,0,10*ROW('Hygiene Data'!I73)),NA())</f>
        <v>#N/A</v>
      </c>
      <c r="BP79" s="103" t="e">
        <f ca="true">+IF(AND(ISNUMBER(OFFSET('Hygiene Data'!$I$7,0,10*ROW('Hygiene Data'!I73))),'Data Summary'!EE79="Yes"),OFFSET('Hygiene Data'!$I$7,0,10*ROW('Hygiene Data'!I73)),NA())</f>
        <v>#N/A</v>
      </c>
      <c r="BQ79" s="103" t="e">
        <f ca="true">+IF(AND(ISNUMBER(OFFSET('Hygiene Data'!$I$9,0,10*ROW('Hygiene Data'!I73))),'Data Summary'!EF79="Yes"),OFFSET('Hygiene Data'!$I$9,0,10*ROW('Hygiene Data'!I73)),NA())</f>
        <v>#N/A</v>
      </c>
    </row>
    <row xmlns:x14ac="http://schemas.microsoft.com/office/spreadsheetml/2009/9/ac" r="80" x14ac:dyDescent="0.2">
      <c r="A80" s="355" t="e">
        <f ca="true">+RIGHT('Data Summary'!A80,LEN('Data Summary'!A80)-9)</f>
        <v>#VALUE!</v>
      </c>
      <c r="B80" s="38" t="str">
        <f ca="true">+IF(ISTEXT('Data Summary'!B80),'Data Summary'!B80,"")</f>
        <v/>
      </c>
      <c r="C80" s="354" t="e">
        <f ca="true">+VALUE('Data Summary'!C80)</f>
        <v>#VALUE!</v>
      </c>
      <c r="D80" s="101" t="e">
        <f ca="true">+IF(AND(ISNUMBER(OFFSET('Water Data'!$D$4,0,10*ROW('Water Data'!D74))),'Data Summary'!BS80="Yes"),100-OFFSET('Water Data'!$D$4,0,10*ROW('Water Data'!D74)),NA())</f>
        <v>#N/A</v>
      </c>
      <c r="E80" s="101" t="e">
        <f ca="true">+IF(AND(ISNUMBER(OFFSET('Water Data'!$D$6,0,10*ROW('Water Data'!D74))),'Data Summary'!BT80="Yes"),OFFSET('Water Data'!$D$6,0,10*ROW('Water Data'!D74)),NA())</f>
        <v>#N/A</v>
      </c>
      <c r="F80" s="101" t="e">
        <f ca="true">+IF(AND(ISNUMBER(OFFSET('Water Data'!$D$9,0,10*ROW('Water Data'!D74))),'Data Summary'!BU80="Yes"),OFFSET('Water Data'!$D$9,0,10*ROW('Water Data'!D74)),NA())</f>
        <v>#N/A</v>
      </c>
      <c r="G80" s="101" t="e">
        <f ca="true">+IF(AND(ISNUMBER(OFFSET('Water Data'!$E$4,0,10*ROW('Water Data'!E74))),'Data Summary'!BV80="Yes"),100-OFFSET('Water Data'!$E$4,0,10*ROW('Water Data'!E74)),NA())</f>
        <v>#N/A</v>
      </c>
      <c r="H80" s="101" t="e">
        <f ca="true">+IF(AND(ISNUMBER(OFFSET('Water Data'!$E$6,0,10*ROW('Water Data'!E74))),'Data Summary'!BW80="Yes"),OFFSET('Water Data'!$E$6,0,10*ROW('Water Data'!E74)),NA())</f>
        <v>#N/A</v>
      </c>
      <c r="I80" s="101" t="e">
        <f ca="true">+IF(AND(ISNUMBER(OFFSET('Water Data'!$E$9,0,10*ROW('Water Data'!E74))),'Data Summary'!BX80="Yes"),OFFSET('Water Data'!$E$9,0,10*ROW('Water Data'!E74)),NA())</f>
        <v>#N/A</v>
      </c>
      <c r="J80" s="101" t="e">
        <f ca="true">+IF(AND(ISNUMBER(OFFSET('Water Data'!$F$4,0,10*ROW('Water Data'!F74))),'Data Summary'!BY80="Yes"),100-OFFSET('Water Data'!$F$4,0,10*ROW('Water Data'!F74)),NA())</f>
        <v>#N/A</v>
      </c>
      <c r="K80" s="101" t="e">
        <f ca="true">+IF(AND(ISNUMBER(OFFSET('Water Data'!$F$6,0,10*ROW('Water Data'!F74))),'Data Summary'!BZ80="Yes"),OFFSET('Water Data'!$F$6,0,10*ROW('Water Data'!F74)),NA())</f>
        <v>#N/A</v>
      </c>
      <c r="L80" s="101" t="e">
        <f ca="true">+IF(AND(ISNUMBER(OFFSET('Water Data'!$F$9,0,10*ROW('Water Data'!F74))),'Data Summary'!CA80="Yes"),OFFSET('Water Data'!$F$9,0,10*ROW('Water Data'!F74)),NA())</f>
        <v>#N/A</v>
      </c>
      <c r="M80" s="101" t="e">
        <f ca="true">+IF(AND(ISNUMBER(OFFSET('Water Data'!$G$4,0,10*ROW('Water Data'!G74))),'Data Summary'!CB80="Yes"),100-OFFSET('Water Data'!$G$4,0,10*ROW('Water Data'!G74)),NA())</f>
        <v>#N/A</v>
      </c>
      <c r="N80" s="101" t="e">
        <f ca="true">+IF(AND(ISNUMBER(OFFSET('Water Data'!$G$6,0,10*ROW('Water Data'!G74))),'Data Summary'!CC80="Yes"),OFFSET('Water Data'!$G$6,0,10*ROW('Water Data'!G74)),NA())</f>
        <v>#N/A</v>
      </c>
      <c r="O80" s="101" t="e">
        <f ca="true">+IF(AND(ISNUMBER(OFFSET('Water Data'!$G$9,0,10*ROW('Water Data'!G74))),'Data Summary'!CD80="Yes"),OFFSET('Water Data'!$G$9,0,10*ROW('Water Data'!G74)),NA())</f>
        <v>#N/A</v>
      </c>
      <c r="P80" s="101" t="e">
        <f ca="true">+IF(AND(ISNUMBER(OFFSET('Water Data'!$H$4,0,10*ROW('Water Data'!H74))),'Data Summary'!CE80="Yes"),100-OFFSET('Water Data'!$H$4,0,10*ROW('Water Data'!H74)),NA())</f>
        <v>#N/A</v>
      </c>
      <c r="Q80" s="101" t="e">
        <f ca="true">+IF(AND(ISNUMBER(OFFSET('Water Data'!$H$6,0,10*ROW('Water Data'!H74))),'Data Summary'!CF80="Yes"),OFFSET('Water Data'!$H$6,0,10*ROW('Water Data'!H74)),NA())</f>
        <v>#N/A</v>
      </c>
      <c r="R80" s="101" t="e">
        <f ca="true">+IF(AND(ISNUMBER(OFFSET('Water Data'!$H$9,0,10*ROW('Water Data'!H74))),'Data Summary'!CG80="Yes"),OFFSET('Water Data'!$H$9,0,10*ROW('Water Data'!H74)),NA())</f>
        <v>#N/A</v>
      </c>
      <c r="S80" s="101" t="e">
        <f ca="true">+IF(AND(ISNUMBER(OFFSET('Water Data'!$I$4,0,10*ROW('Water Data'!I74))),'Data Summary'!CH80="Yes"),100-OFFSET('Water Data'!$I$4,0,10*ROW('Water Data'!I74)),NA())</f>
        <v>#N/A</v>
      </c>
      <c r="T80" s="101" t="e">
        <f ca="true">+IF(AND(ISNUMBER(OFFSET('Water Data'!$I$6,0,10*ROW('Water Data'!I74))),'Data Summary'!CI80="Yes"),OFFSET('Water Data'!$I$6,0,10*ROW('Water Data'!I74)),NA())</f>
        <v>#N/A</v>
      </c>
      <c r="U80" s="101" t="e">
        <f ca="true">+IF(AND(ISNUMBER(OFFSET('Water Data'!$I$9,0,10*ROW('Water Data'!I74))),'Data Summary'!CJ80="Yes"),OFFSET('Water Data'!$I$9,0,10*ROW('Water Data'!I74)),NA())</f>
        <v>#N/A</v>
      </c>
      <c r="V80" s="102" t="e">
        <f ca="true">+IF(AND(ISNUMBER(OFFSET('Sanitation Data'!$D$4,0,10*ROW('Sanitation Data'!D74))),'Data Summary'!CK80="Yes"),100-OFFSET('Sanitation Data'!$D$4,0,10*ROW('Sanitation Data'!D74)),NA())</f>
        <v>#N/A</v>
      </c>
      <c r="W80" s="102" t="e">
        <f ca="true">+IF(AND(ISNUMBER(OFFSET('Sanitation Data'!$D$6,0,10*ROW('Sanitation Data'!D74))),'Data Summary'!CL80="Yes"),OFFSET('Sanitation Data'!$D$6,0,10*ROW('Sanitation Data'!D74)),NA())</f>
        <v>#N/A</v>
      </c>
      <c r="X80" s="102" t="e">
        <f ca="true">+IF(AND(ISNUMBER(OFFSET('Sanitation Data'!$D$10,0,10*ROW('Sanitation Data'!D74))),'Data Summary'!CM80="Yes"),OFFSET('Sanitation Data'!$D$10,0,10*ROW('Sanitation Data'!D74)),NA())</f>
        <v>#N/A</v>
      </c>
      <c r="Y80" s="102" t="e">
        <f ca="true">+IF(AND(ISNUMBER(OFFSET('Sanitation Data'!$D$11,0,10*ROW('Sanitation Data'!D74))),'Data Summary'!CN80="Yes"),OFFSET('Sanitation Data'!$D$11,0,10*ROW('Sanitation Data'!D74)),NA())</f>
        <v>#N/A</v>
      </c>
      <c r="Z80" s="102" t="e">
        <f ca="true">+IF(AND(ISNUMBER(OFFSET('Sanitation Data'!$D$12,0,10*ROW('Sanitation Data'!D74))),'Data Summary'!CO80="Yes"),OFFSET('Sanitation Data'!$D$12,0,10*ROW('Sanitation Data'!D74)),NA())</f>
        <v>#N/A</v>
      </c>
      <c r="AA80" s="102" t="e">
        <f ca="true">+IF(AND(ISNUMBER(OFFSET('Sanitation Data'!$E$4,0,10*ROW('Sanitation Data'!E74))),'Data Summary'!CP80="Yes"),100-OFFSET('Sanitation Data'!$E$4,0,10*ROW('Sanitation Data'!E74)),NA())</f>
        <v>#N/A</v>
      </c>
      <c r="AB80" s="102" t="e">
        <f ca="true">+IF(AND(ISNUMBER(OFFSET('Sanitation Data'!$E$6,0,10*ROW('Sanitation Data'!E74))),'Data Summary'!CQ80="Yes"),OFFSET('Sanitation Data'!$E$6,0,10*ROW('Sanitation Data'!E74)),NA())</f>
        <v>#N/A</v>
      </c>
      <c r="AC80" s="102" t="e">
        <f ca="true">+IF(AND(ISNUMBER(OFFSET('Sanitation Data'!$E$10,0,10*ROW('Sanitation Data'!E74))),'Data Summary'!CR80="Yes"),OFFSET('Sanitation Data'!$E$10,0,10*ROW('Sanitation Data'!E74)),NA())</f>
        <v>#N/A</v>
      </c>
      <c r="AD80" s="102" t="e">
        <f ca="true">+IF(AND(ISNUMBER(OFFSET('Sanitation Data'!$E$11,0,10*ROW('Sanitation Data'!E74))),'Data Summary'!CS80="Yes"),OFFSET('Sanitation Data'!$E$11,0,10*ROW('Sanitation Data'!E74)),NA())</f>
        <v>#N/A</v>
      </c>
      <c r="AE80" s="102" t="e">
        <f ca="true">+IF(AND(ISNUMBER(OFFSET('Sanitation Data'!$E$12,0,10*ROW('Sanitation Data'!E74))),'Data Summary'!CT80="Yes"),OFFSET('Sanitation Data'!$E$12,0,10*ROW('Sanitation Data'!E74)),NA())</f>
        <v>#N/A</v>
      </c>
      <c r="AF80" s="102" t="e">
        <f ca="true">+IF(AND(ISNUMBER(OFFSET('Sanitation Data'!$F$4,0,10*ROW('Sanitation Data'!F74))),'Data Summary'!CU80="Yes"),100-OFFSET('Sanitation Data'!$F$4,0,10*ROW('Sanitation Data'!F74)),NA())</f>
        <v>#N/A</v>
      </c>
      <c r="AG80" s="102" t="e">
        <f ca="true">+IF(AND(ISNUMBER(OFFSET('Sanitation Data'!$F$6,0,10*ROW('Sanitation Data'!F74))),'Data Summary'!CV80="Yes"),OFFSET('Sanitation Data'!$F$6,0,10*ROW('Sanitation Data'!F74)),NA())</f>
        <v>#N/A</v>
      </c>
      <c r="AH80" s="102" t="e">
        <f ca="true">+IF(AND(ISNUMBER(OFFSET('Sanitation Data'!$F$10,0,10*ROW('Sanitation Data'!F74))),'Data Summary'!CW80="Yes"),OFFSET('Sanitation Data'!$F$10,0,10*ROW('Sanitation Data'!F74)),NA())</f>
        <v>#N/A</v>
      </c>
      <c r="AI80" s="102" t="e">
        <f ca="true">+IF(AND(ISNUMBER(OFFSET('Sanitation Data'!$F$11,0,10*ROW('Sanitation Data'!F74))),'Data Summary'!CX80="Yes"),OFFSET('Sanitation Data'!$F$11,0,10*ROW('Sanitation Data'!F74)),NA())</f>
        <v>#N/A</v>
      </c>
      <c r="AJ80" s="102" t="e">
        <f ca="true">+IF(AND(ISNUMBER(OFFSET('Sanitation Data'!$F$12,0,10*ROW('Sanitation Data'!F74))),'Data Summary'!CY80="Yes"),OFFSET('Sanitation Data'!$F$12,0,10*ROW('Sanitation Data'!F74)),NA())</f>
        <v>#N/A</v>
      </c>
      <c r="AK80" s="102" t="e">
        <f ca="true">+IF(AND(ISNUMBER(OFFSET('Sanitation Data'!$G$4,0,10*ROW('Sanitation Data'!G74))),'Data Summary'!CZ80="Yes"),100-OFFSET('Sanitation Data'!$G$4,0,10*ROW('Sanitation Data'!G74)),NA())</f>
        <v>#N/A</v>
      </c>
      <c r="AL80" s="102" t="e">
        <f ca="true">+IF(AND(ISNUMBER(OFFSET('Sanitation Data'!$G$6,0,10*ROW('Sanitation Data'!G74))),'Data Summary'!DA80="Yes"),OFFSET('Sanitation Data'!$G$6,0,10*ROW('Sanitation Data'!G74)),NA())</f>
        <v>#N/A</v>
      </c>
      <c r="AM80" s="102" t="e">
        <f ca="true">+IF(AND(ISNUMBER(OFFSET('Sanitation Data'!$G$10,0,10*ROW('Sanitation Data'!G74))),'Data Summary'!DB80="Yes"),OFFSET('Sanitation Data'!$G$10,0,10*ROW('Sanitation Data'!G74)),NA())</f>
        <v>#N/A</v>
      </c>
      <c r="AN80" s="102" t="e">
        <f ca="true">+IF(AND(ISNUMBER(OFFSET('Sanitation Data'!$G$11,0,10*ROW('Sanitation Data'!G74))),'Data Summary'!DC80="Yes"),OFFSET('Sanitation Data'!$G$11,0,10*ROW('Sanitation Data'!G74)),NA())</f>
        <v>#N/A</v>
      </c>
      <c r="AO80" s="102" t="e">
        <f ca="true">+IF(AND(ISNUMBER(OFFSET('Sanitation Data'!$G$12,0,10*ROW('Sanitation Data'!G74))),'Data Summary'!DD80="Yes"),OFFSET('Sanitation Data'!$G$12,0,10*ROW('Sanitation Data'!G74)),NA())</f>
        <v>#N/A</v>
      </c>
      <c r="AP80" s="102" t="e">
        <f ca="true">+IF(AND(ISNUMBER(OFFSET('Sanitation Data'!$H$4,0,10*ROW('Sanitation Data'!H74))),'Data Summary'!DE80="Yes"),100-OFFSET('Sanitation Data'!$H$4,0,10*ROW('Sanitation Data'!H74)),NA())</f>
        <v>#N/A</v>
      </c>
      <c r="AQ80" s="102" t="e">
        <f ca="true">+IF(AND(ISNUMBER(OFFSET('Sanitation Data'!$H$6,0,10*ROW('Sanitation Data'!H74))),'Data Summary'!DF80="Yes"),OFFSET('Sanitation Data'!$H$6,0,10*ROW('Sanitation Data'!H74)),NA())</f>
        <v>#N/A</v>
      </c>
      <c r="AR80" s="102" t="e">
        <f ca="true">+IF(AND(ISNUMBER(OFFSET('Sanitation Data'!$H$10,0,10*ROW('Sanitation Data'!H74))),'Data Summary'!DG80="Yes"),OFFSET('Sanitation Data'!$H$10,0,10*ROW('Sanitation Data'!H74)),NA())</f>
        <v>#N/A</v>
      </c>
      <c r="AS80" s="102" t="e">
        <f ca="true">+IF(AND(ISNUMBER(OFFSET('Sanitation Data'!$H$11,0,10*ROW('Sanitation Data'!H74))),'Data Summary'!DH80="Yes"),OFFSET('Sanitation Data'!$H$11,0,10*ROW('Sanitation Data'!H74)),NA())</f>
        <v>#N/A</v>
      </c>
      <c r="AT80" s="102" t="e">
        <f ca="true">+IF(AND(ISNUMBER(OFFSET('Sanitation Data'!$H$12,0,10*ROW('Sanitation Data'!H74))),'Data Summary'!DI80="Yes"),OFFSET('Sanitation Data'!$H$12,0,10*ROW('Sanitation Data'!H74)),NA())</f>
        <v>#N/A</v>
      </c>
      <c r="AU80" s="102" t="e">
        <f ca="true">+IF(AND(ISNUMBER(OFFSET('Sanitation Data'!$I$4,0,10*ROW('Sanitation Data'!I74))),'Data Summary'!DJ80="Yes"),100-OFFSET('Sanitation Data'!$I$4,0,10*ROW('Sanitation Data'!I74)),NA())</f>
        <v>#N/A</v>
      </c>
      <c r="AV80" s="102" t="e">
        <f ca="true">+IF(AND(ISNUMBER(OFFSET('Sanitation Data'!$I$6,0,10*ROW('Sanitation Data'!I74))),'Data Summary'!DK80="Yes"),OFFSET('Sanitation Data'!$I$6,0,10*ROW('Sanitation Data'!I74)),NA())</f>
        <v>#N/A</v>
      </c>
      <c r="AW80" s="102" t="e">
        <f ca="true">+IF(AND(ISNUMBER(OFFSET('Sanitation Data'!$I$10,0,10*ROW('Sanitation Data'!I74))),'Data Summary'!DL80="Yes"),OFFSET('Sanitation Data'!$I$10,0,10*ROW('Sanitation Data'!I74)),NA())</f>
        <v>#N/A</v>
      </c>
      <c r="AX80" s="102" t="e">
        <f ca="true">+IF(AND(ISNUMBER(OFFSET('Sanitation Data'!$I$11,0,10*ROW('Sanitation Data'!I74))),'Data Summary'!DM80="Yes"),OFFSET('Sanitation Data'!$I$11,0,10*ROW('Sanitation Data'!I74)),NA())</f>
        <v>#N/A</v>
      </c>
      <c r="AY80" s="102" t="e">
        <f ca="true">+IF(AND(ISNUMBER(OFFSET('Sanitation Data'!$I$12,0,10*ROW('Sanitation Data'!I74))),'Data Summary'!DN80="Yes"),OFFSET('Sanitation Data'!$I$12,0,10*ROW('Sanitation Data'!I74)),NA())</f>
        <v>#N/A</v>
      </c>
      <c r="AZ80" s="103" t="e">
        <f ca="true">+IF(AND(ISNUMBER(OFFSET('Hygiene Data'!$D$5,0,10*ROW('Hygiene Data'!D74))),'Data Summary'!DO80="Yes"),OFFSET('Hygiene Data'!$D$5,0,10*ROW('Hygiene Data'!D74)),NA())</f>
        <v>#N/A</v>
      </c>
      <c r="BA80" s="103" t="e">
        <f ca="true">+IF(AND(ISNUMBER(OFFSET('Hygiene Data'!$D$7,0,10*ROW('Hygiene Data'!D74))),'Data Summary'!DP80="Yes"),OFFSET('Hygiene Data'!$D$7,0,10*ROW('Hygiene Data'!D74)),NA())</f>
        <v>#N/A</v>
      </c>
      <c r="BB80" s="103" t="e">
        <f ca="true">+IF(AND(ISNUMBER(OFFSET('Hygiene Data'!$D$9,0,10*ROW('Hygiene Data'!D74))),'Data Summary'!DQ80="Yes"),OFFSET('Hygiene Data'!$D$9,0,10*ROW('Hygiene Data'!D74)),NA())</f>
        <v>#N/A</v>
      </c>
      <c r="BC80" s="103" t="e">
        <f ca="true">+IF(AND(ISNUMBER(OFFSET('Hygiene Data'!$E$5,0,10*ROW('Hygiene Data'!E74))),'Data Summary'!DR80="Yes"),OFFSET('Hygiene Data'!$E$5,0,10*ROW('Hygiene Data'!E74)),NA())</f>
        <v>#N/A</v>
      </c>
      <c r="BD80" s="103" t="e">
        <f ca="true">+IF(AND(ISNUMBER(OFFSET('Hygiene Data'!$E$7,0,10*ROW('Hygiene Data'!E74))),'Data Summary'!DS80="Yes"),OFFSET('Hygiene Data'!$E$7,0,10*ROW('Hygiene Data'!E74)),NA())</f>
        <v>#N/A</v>
      </c>
      <c r="BE80" s="103" t="e">
        <f ca="true">+IF(AND(ISNUMBER(OFFSET('Hygiene Data'!$E$9,0,10*ROW('Hygiene Data'!E74))),'Data Summary'!DT80="Yes"),OFFSET('Hygiene Data'!$E$9,0,10*ROW('Hygiene Data'!E74)),NA())</f>
        <v>#N/A</v>
      </c>
      <c r="BF80" s="103" t="e">
        <f ca="true">+IF(AND(ISNUMBER(OFFSET('Hygiene Data'!$F$5,0,10*ROW('Hygiene Data'!F74))),'Data Summary'!DU80="Yes"),OFFSET('Hygiene Data'!$F$5,0,10*ROW('Hygiene Data'!F74)),NA())</f>
        <v>#N/A</v>
      </c>
      <c r="BG80" s="103" t="e">
        <f ca="true">+IF(AND(ISNUMBER(OFFSET('Hygiene Data'!$F$7,0,10*ROW('Hygiene Data'!F74))),'Data Summary'!DV80="Yes"),OFFSET('Hygiene Data'!$F$7,0,10*ROW('Hygiene Data'!F74)),NA())</f>
        <v>#N/A</v>
      </c>
      <c r="BH80" s="103" t="e">
        <f ca="true">+IF(AND(ISNUMBER(OFFSET('Hygiene Data'!$F$9,0,10*ROW('Hygiene Data'!F74))),'Data Summary'!DW80="Yes"),OFFSET('Hygiene Data'!$F$9,0,10*ROW('Hygiene Data'!F74)),NA())</f>
        <v>#N/A</v>
      </c>
      <c r="BI80" s="103" t="e">
        <f ca="true">+IF(AND(ISNUMBER(OFFSET('Hygiene Data'!$G$5,0,10*ROW('Hygiene Data'!G74))),'Data Summary'!DX80="Yes"),OFFSET('Hygiene Data'!$G$5,0,10*ROW('Hygiene Data'!G74)),NA())</f>
        <v>#N/A</v>
      </c>
      <c r="BJ80" s="103" t="e">
        <f ca="true">+IF(AND(ISNUMBER(OFFSET('Hygiene Data'!$G$7,0,10*ROW('Hygiene Data'!G74))),'Data Summary'!DY80="Yes"),OFFSET('Hygiene Data'!$G$7,0,10*ROW('Hygiene Data'!G74)),NA())</f>
        <v>#N/A</v>
      </c>
      <c r="BK80" s="103" t="e">
        <f ca="true">+IF(AND(ISNUMBER(OFFSET('Hygiene Data'!$G$9,0,10*ROW('Hygiene Data'!G74))),'Data Summary'!DZ80="Yes"),OFFSET('Hygiene Data'!$G$9,0,10*ROW('Hygiene Data'!G74)),NA())</f>
        <v>#N/A</v>
      </c>
      <c r="BL80" s="103" t="e">
        <f ca="true">+IF(AND(ISNUMBER(OFFSET('Hygiene Data'!$H$5,0,10*ROW('Hygiene Data'!H74))),'Data Summary'!EA80="Yes"),OFFSET('Hygiene Data'!$H$5,0,10*ROW('Hygiene Data'!H74)),NA())</f>
        <v>#N/A</v>
      </c>
      <c r="BM80" s="103" t="e">
        <f ca="true">+IF(AND(ISNUMBER(OFFSET('Hygiene Data'!$H$7,0,10*ROW('Hygiene Data'!H74))),'Data Summary'!EB80="Yes"),OFFSET('Hygiene Data'!$H$7,0,10*ROW('Hygiene Data'!H74)),NA())</f>
        <v>#N/A</v>
      </c>
      <c r="BN80" s="103" t="e">
        <f ca="true">+IF(AND(ISNUMBER(OFFSET('Hygiene Data'!$H$9,0,10*ROW('Hygiene Data'!H74))),'Data Summary'!EC80="Yes"),OFFSET('Hygiene Data'!$H$9,0,10*ROW('Hygiene Data'!H74)),NA())</f>
        <v>#N/A</v>
      </c>
      <c r="BO80" s="103" t="e">
        <f ca="true">+IF(AND(ISNUMBER(OFFSET('Hygiene Data'!$I$5,0,10*ROW('Hygiene Data'!I74))),'Data Summary'!ED80="Yes"),OFFSET('Hygiene Data'!$I$5,0,10*ROW('Hygiene Data'!I74)),NA())</f>
        <v>#N/A</v>
      </c>
      <c r="BP80" s="103" t="e">
        <f ca="true">+IF(AND(ISNUMBER(OFFSET('Hygiene Data'!$I$7,0,10*ROW('Hygiene Data'!I74))),'Data Summary'!EE80="Yes"),OFFSET('Hygiene Data'!$I$7,0,10*ROW('Hygiene Data'!I74)),NA())</f>
        <v>#N/A</v>
      </c>
      <c r="BQ80" s="103" t="e">
        <f ca="true">+IF(AND(ISNUMBER(OFFSET('Hygiene Data'!$I$9,0,10*ROW('Hygiene Data'!I74))),'Data Summary'!EF80="Yes"),OFFSET('Hygiene Data'!$I$9,0,10*ROW('Hygiene Data'!I74)),NA())</f>
        <v>#N/A</v>
      </c>
    </row>
    <row xmlns:x14ac="http://schemas.microsoft.com/office/spreadsheetml/2009/9/ac" r="81" x14ac:dyDescent="0.2">
      <c r="A81" s="355" t="e">
        <f ca="true">+RIGHT('Data Summary'!A81,LEN('Data Summary'!A81)-9)</f>
        <v>#VALUE!</v>
      </c>
      <c r="B81" s="38" t="str">
        <f ca="true">+IF(ISTEXT('Data Summary'!B81),'Data Summary'!B81,"")</f>
        <v/>
      </c>
      <c r="C81" s="354" t="e">
        <f ca="true">+VALUE('Data Summary'!C81)</f>
        <v>#VALUE!</v>
      </c>
      <c r="D81" s="101" t="e">
        <f ca="true">+IF(AND(ISNUMBER(OFFSET('Water Data'!$D$4,0,10*ROW('Water Data'!D75))),'Data Summary'!BS81="Yes"),100-OFFSET('Water Data'!$D$4,0,10*ROW('Water Data'!D75)),NA())</f>
        <v>#N/A</v>
      </c>
      <c r="E81" s="101" t="e">
        <f ca="true">+IF(AND(ISNUMBER(OFFSET('Water Data'!$D$6,0,10*ROW('Water Data'!D75))),'Data Summary'!BT81="Yes"),OFFSET('Water Data'!$D$6,0,10*ROW('Water Data'!D75)),NA())</f>
        <v>#N/A</v>
      </c>
      <c r="F81" s="101" t="e">
        <f ca="true">+IF(AND(ISNUMBER(OFFSET('Water Data'!$D$9,0,10*ROW('Water Data'!D75))),'Data Summary'!BU81="Yes"),OFFSET('Water Data'!$D$9,0,10*ROW('Water Data'!D75)),NA())</f>
        <v>#N/A</v>
      </c>
      <c r="G81" s="101" t="e">
        <f ca="true">+IF(AND(ISNUMBER(OFFSET('Water Data'!$E$4,0,10*ROW('Water Data'!E75))),'Data Summary'!BV81="Yes"),100-OFFSET('Water Data'!$E$4,0,10*ROW('Water Data'!E75)),NA())</f>
        <v>#N/A</v>
      </c>
      <c r="H81" s="101" t="e">
        <f ca="true">+IF(AND(ISNUMBER(OFFSET('Water Data'!$E$6,0,10*ROW('Water Data'!E75))),'Data Summary'!BW81="Yes"),OFFSET('Water Data'!$E$6,0,10*ROW('Water Data'!E75)),NA())</f>
        <v>#N/A</v>
      </c>
      <c r="I81" s="101" t="e">
        <f ca="true">+IF(AND(ISNUMBER(OFFSET('Water Data'!$E$9,0,10*ROW('Water Data'!E75))),'Data Summary'!BX81="Yes"),OFFSET('Water Data'!$E$9,0,10*ROW('Water Data'!E75)),NA())</f>
        <v>#N/A</v>
      </c>
      <c r="J81" s="101" t="e">
        <f ca="true">+IF(AND(ISNUMBER(OFFSET('Water Data'!$F$4,0,10*ROW('Water Data'!F75))),'Data Summary'!BY81="Yes"),100-OFFSET('Water Data'!$F$4,0,10*ROW('Water Data'!F75)),NA())</f>
        <v>#N/A</v>
      </c>
      <c r="K81" s="101" t="e">
        <f ca="true">+IF(AND(ISNUMBER(OFFSET('Water Data'!$F$6,0,10*ROW('Water Data'!F75))),'Data Summary'!BZ81="Yes"),OFFSET('Water Data'!$F$6,0,10*ROW('Water Data'!F75)),NA())</f>
        <v>#N/A</v>
      </c>
      <c r="L81" s="101" t="e">
        <f ca="true">+IF(AND(ISNUMBER(OFFSET('Water Data'!$F$9,0,10*ROW('Water Data'!F75))),'Data Summary'!CA81="Yes"),OFFSET('Water Data'!$F$9,0,10*ROW('Water Data'!F75)),NA())</f>
        <v>#N/A</v>
      </c>
      <c r="M81" s="101" t="e">
        <f ca="true">+IF(AND(ISNUMBER(OFFSET('Water Data'!$G$4,0,10*ROW('Water Data'!G75))),'Data Summary'!CB81="Yes"),100-OFFSET('Water Data'!$G$4,0,10*ROW('Water Data'!G75)),NA())</f>
        <v>#N/A</v>
      </c>
      <c r="N81" s="101" t="e">
        <f ca="true">+IF(AND(ISNUMBER(OFFSET('Water Data'!$G$6,0,10*ROW('Water Data'!G75))),'Data Summary'!CC81="Yes"),OFFSET('Water Data'!$G$6,0,10*ROW('Water Data'!G75)),NA())</f>
        <v>#N/A</v>
      </c>
      <c r="O81" s="101" t="e">
        <f ca="true">+IF(AND(ISNUMBER(OFFSET('Water Data'!$G$9,0,10*ROW('Water Data'!G75))),'Data Summary'!CD81="Yes"),OFFSET('Water Data'!$G$9,0,10*ROW('Water Data'!G75)),NA())</f>
        <v>#N/A</v>
      </c>
      <c r="P81" s="101" t="e">
        <f ca="true">+IF(AND(ISNUMBER(OFFSET('Water Data'!$H$4,0,10*ROW('Water Data'!H75))),'Data Summary'!CE81="Yes"),100-OFFSET('Water Data'!$H$4,0,10*ROW('Water Data'!H75)),NA())</f>
        <v>#N/A</v>
      </c>
      <c r="Q81" s="101" t="e">
        <f ca="true">+IF(AND(ISNUMBER(OFFSET('Water Data'!$H$6,0,10*ROW('Water Data'!H75))),'Data Summary'!CF81="Yes"),OFFSET('Water Data'!$H$6,0,10*ROW('Water Data'!H75)),NA())</f>
        <v>#N/A</v>
      </c>
      <c r="R81" s="101" t="e">
        <f ca="true">+IF(AND(ISNUMBER(OFFSET('Water Data'!$H$9,0,10*ROW('Water Data'!H75))),'Data Summary'!CG81="Yes"),OFFSET('Water Data'!$H$9,0,10*ROW('Water Data'!H75)),NA())</f>
        <v>#N/A</v>
      </c>
      <c r="S81" s="101" t="e">
        <f ca="true">+IF(AND(ISNUMBER(OFFSET('Water Data'!$I$4,0,10*ROW('Water Data'!I75))),'Data Summary'!CH81="Yes"),100-OFFSET('Water Data'!$I$4,0,10*ROW('Water Data'!I75)),NA())</f>
        <v>#N/A</v>
      </c>
      <c r="T81" s="101" t="e">
        <f ca="true">+IF(AND(ISNUMBER(OFFSET('Water Data'!$I$6,0,10*ROW('Water Data'!I75))),'Data Summary'!CI81="Yes"),OFFSET('Water Data'!$I$6,0,10*ROW('Water Data'!I75)),NA())</f>
        <v>#N/A</v>
      </c>
      <c r="U81" s="101" t="e">
        <f ca="true">+IF(AND(ISNUMBER(OFFSET('Water Data'!$I$9,0,10*ROW('Water Data'!I75))),'Data Summary'!CJ81="Yes"),OFFSET('Water Data'!$I$9,0,10*ROW('Water Data'!I75)),NA())</f>
        <v>#N/A</v>
      </c>
      <c r="V81" s="102" t="e">
        <f ca="true">+IF(AND(ISNUMBER(OFFSET('Sanitation Data'!$D$4,0,10*ROW('Sanitation Data'!D75))),'Data Summary'!CK81="Yes"),100-OFFSET('Sanitation Data'!$D$4,0,10*ROW('Sanitation Data'!D75)),NA())</f>
        <v>#N/A</v>
      </c>
      <c r="W81" s="102" t="e">
        <f ca="true">+IF(AND(ISNUMBER(OFFSET('Sanitation Data'!$D$6,0,10*ROW('Sanitation Data'!D75))),'Data Summary'!CL81="Yes"),OFFSET('Sanitation Data'!$D$6,0,10*ROW('Sanitation Data'!D75)),NA())</f>
        <v>#N/A</v>
      </c>
      <c r="X81" s="102" t="e">
        <f ca="true">+IF(AND(ISNUMBER(OFFSET('Sanitation Data'!$D$10,0,10*ROW('Sanitation Data'!D75))),'Data Summary'!CM81="Yes"),OFFSET('Sanitation Data'!$D$10,0,10*ROW('Sanitation Data'!D75)),NA())</f>
        <v>#N/A</v>
      </c>
      <c r="Y81" s="102" t="e">
        <f ca="true">+IF(AND(ISNUMBER(OFFSET('Sanitation Data'!$D$11,0,10*ROW('Sanitation Data'!D75))),'Data Summary'!CN81="Yes"),OFFSET('Sanitation Data'!$D$11,0,10*ROW('Sanitation Data'!D75)),NA())</f>
        <v>#N/A</v>
      </c>
      <c r="Z81" s="102" t="e">
        <f ca="true">+IF(AND(ISNUMBER(OFFSET('Sanitation Data'!$D$12,0,10*ROW('Sanitation Data'!D75))),'Data Summary'!CO81="Yes"),OFFSET('Sanitation Data'!$D$12,0,10*ROW('Sanitation Data'!D75)),NA())</f>
        <v>#N/A</v>
      </c>
      <c r="AA81" s="102" t="e">
        <f ca="true">+IF(AND(ISNUMBER(OFFSET('Sanitation Data'!$E$4,0,10*ROW('Sanitation Data'!E75))),'Data Summary'!CP81="Yes"),100-OFFSET('Sanitation Data'!$E$4,0,10*ROW('Sanitation Data'!E75)),NA())</f>
        <v>#N/A</v>
      </c>
      <c r="AB81" s="102" t="e">
        <f ca="true">+IF(AND(ISNUMBER(OFFSET('Sanitation Data'!$E$6,0,10*ROW('Sanitation Data'!E75))),'Data Summary'!CQ81="Yes"),OFFSET('Sanitation Data'!$E$6,0,10*ROW('Sanitation Data'!E75)),NA())</f>
        <v>#N/A</v>
      </c>
      <c r="AC81" s="102" t="e">
        <f ca="true">+IF(AND(ISNUMBER(OFFSET('Sanitation Data'!$E$10,0,10*ROW('Sanitation Data'!E75))),'Data Summary'!CR81="Yes"),OFFSET('Sanitation Data'!$E$10,0,10*ROW('Sanitation Data'!E75)),NA())</f>
        <v>#N/A</v>
      </c>
      <c r="AD81" s="102" t="e">
        <f ca="true">+IF(AND(ISNUMBER(OFFSET('Sanitation Data'!$E$11,0,10*ROW('Sanitation Data'!E75))),'Data Summary'!CS81="Yes"),OFFSET('Sanitation Data'!$E$11,0,10*ROW('Sanitation Data'!E75)),NA())</f>
        <v>#N/A</v>
      </c>
      <c r="AE81" s="102" t="e">
        <f ca="true">+IF(AND(ISNUMBER(OFFSET('Sanitation Data'!$E$12,0,10*ROW('Sanitation Data'!E75))),'Data Summary'!CT81="Yes"),OFFSET('Sanitation Data'!$E$12,0,10*ROW('Sanitation Data'!E75)),NA())</f>
        <v>#N/A</v>
      </c>
      <c r="AF81" s="102" t="e">
        <f ca="true">+IF(AND(ISNUMBER(OFFSET('Sanitation Data'!$F$4,0,10*ROW('Sanitation Data'!F75))),'Data Summary'!CU81="Yes"),100-OFFSET('Sanitation Data'!$F$4,0,10*ROW('Sanitation Data'!F75)),NA())</f>
        <v>#N/A</v>
      </c>
      <c r="AG81" s="102" t="e">
        <f ca="true">+IF(AND(ISNUMBER(OFFSET('Sanitation Data'!$F$6,0,10*ROW('Sanitation Data'!F75))),'Data Summary'!CV81="Yes"),OFFSET('Sanitation Data'!$F$6,0,10*ROW('Sanitation Data'!F75)),NA())</f>
        <v>#N/A</v>
      </c>
      <c r="AH81" s="102" t="e">
        <f ca="true">+IF(AND(ISNUMBER(OFFSET('Sanitation Data'!$F$10,0,10*ROW('Sanitation Data'!F75))),'Data Summary'!CW81="Yes"),OFFSET('Sanitation Data'!$F$10,0,10*ROW('Sanitation Data'!F75)),NA())</f>
        <v>#N/A</v>
      </c>
      <c r="AI81" s="102" t="e">
        <f ca="true">+IF(AND(ISNUMBER(OFFSET('Sanitation Data'!$F$11,0,10*ROW('Sanitation Data'!F75))),'Data Summary'!CX81="Yes"),OFFSET('Sanitation Data'!$F$11,0,10*ROW('Sanitation Data'!F75)),NA())</f>
        <v>#N/A</v>
      </c>
      <c r="AJ81" s="102" t="e">
        <f ca="true">+IF(AND(ISNUMBER(OFFSET('Sanitation Data'!$F$12,0,10*ROW('Sanitation Data'!F75))),'Data Summary'!CY81="Yes"),OFFSET('Sanitation Data'!$F$12,0,10*ROW('Sanitation Data'!F75)),NA())</f>
        <v>#N/A</v>
      </c>
      <c r="AK81" s="102" t="e">
        <f ca="true">+IF(AND(ISNUMBER(OFFSET('Sanitation Data'!$G$4,0,10*ROW('Sanitation Data'!G75))),'Data Summary'!CZ81="Yes"),100-OFFSET('Sanitation Data'!$G$4,0,10*ROW('Sanitation Data'!G75)),NA())</f>
        <v>#N/A</v>
      </c>
      <c r="AL81" s="102" t="e">
        <f ca="true">+IF(AND(ISNUMBER(OFFSET('Sanitation Data'!$G$6,0,10*ROW('Sanitation Data'!G75))),'Data Summary'!DA81="Yes"),OFFSET('Sanitation Data'!$G$6,0,10*ROW('Sanitation Data'!G75)),NA())</f>
        <v>#N/A</v>
      </c>
      <c r="AM81" s="102" t="e">
        <f ca="true">+IF(AND(ISNUMBER(OFFSET('Sanitation Data'!$G$10,0,10*ROW('Sanitation Data'!G75))),'Data Summary'!DB81="Yes"),OFFSET('Sanitation Data'!$G$10,0,10*ROW('Sanitation Data'!G75)),NA())</f>
        <v>#N/A</v>
      </c>
      <c r="AN81" s="102" t="e">
        <f ca="true">+IF(AND(ISNUMBER(OFFSET('Sanitation Data'!$G$11,0,10*ROW('Sanitation Data'!G75))),'Data Summary'!DC81="Yes"),OFFSET('Sanitation Data'!$G$11,0,10*ROW('Sanitation Data'!G75)),NA())</f>
        <v>#N/A</v>
      </c>
      <c r="AO81" s="102" t="e">
        <f ca="true">+IF(AND(ISNUMBER(OFFSET('Sanitation Data'!$G$12,0,10*ROW('Sanitation Data'!G75))),'Data Summary'!DD81="Yes"),OFFSET('Sanitation Data'!$G$12,0,10*ROW('Sanitation Data'!G75)),NA())</f>
        <v>#N/A</v>
      </c>
      <c r="AP81" s="102" t="e">
        <f ca="true">+IF(AND(ISNUMBER(OFFSET('Sanitation Data'!$H$4,0,10*ROW('Sanitation Data'!H75))),'Data Summary'!DE81="Yes"),100-OFFSET('Sanitation Data'!$H$4,0,10*ROW('Sanitation Data'!H75)),NA())</f>
        <v>#N/A</v>
      </c>
      <c r="AQ81" s="102" t="e">
        <f ca="true">+IF(AND(ISNUMBER(OFFSET('Sanitation Data'!$H$6,0,10*ROW('Sanitation Data'!H75))),'Data Summary'!DF81="Yes"),OFFSET('Sanitation Data'!$H$6,0,10*ROW('Sanitation Data'!H75)),NA())</f>
        <v>#N/A</v>
      </c>
      <c r="AR81" s="102" t="e">
        <f ca="true">+IF(AND(ISNUMBER(OFFSET('Sanitation Data'!$H$10,0,10*ROW('Sanitation Data'!H75))),'Data Summary'!DG81="Yes"),OFFSET('Sanitation Data'!$H$10,0,10*ROW('Sanitation Data'!H75)),NA())</f>
        <v>#N/A</v>
      </c>
      <c r="AS81" s="102" t="e">
        <f ca="true">+IF(AND(ISNUMBER(OFFSET('Sanitation Data'!$H$11,0,10*ROW('Sanitation Data'!H75))),'Data Summary'!DH81="Yes"),OFFSET('Sanitation Data'!$H$11,0,10*ROW('Sanitation Data'!H75)),NA())</f>
        <v>#N/A</v>
      </c>
      <c r="AT81" s="102" t="e">
        <f ca="true">+IF(AND(ISNUMBER(OFFSET('Sanitation Data'!$H$12,0,10*ROW('Sanitation Data'!H75))),'Data Summary'!DI81="Yes"),OFFSET('Sanitation Data'!$H$12,0,10*ROW('Sanitation Data'!H75)),NA())</f>
        <v>#N/A</v>
      </c>
      <c r="AU81" s="102" t="e">
        <f ca="true">+IF(AND(ISNUMBER(OFFSET('Sanitation Data'!$I$4,0,10*ROW('Sanitation Data'!I75))),'Data Summary'!DJ81="Yes"),100-OFFSET('Sanitation Data'!$I$4,0,10*ROW('Sanitation Data'!I75)),NA())</f>
        <v>#N/A</v>
      </c>
      <c r="AV81" s="102" t="e">
        <f ca="true">+IF(AND(ISNUMBER(OFFSET('Sanitation Data'!$I$6,0,10*ROW('Sanitation Data'!I75))),'Data Summary'!DK81="Yes"),OFFSET('Sanitation Data'!$I$6,0,10*ROW('Sanitation Data'!I75)),NA())</f>
        <v>#N/A</v>
      </c>
      <c r="AW81" s="102" t="e">
        <f ca="true">+IF(AND(ISNUMBER(OFFSET('Sanitation Data'!$I$10,0,10*ROW('Sanitation Data'!I75))),'Data Summary'!DL81="Yes"),OFFSET('Sanitation Data'!$I$10,0,10*ROW('Sanitation Data'!I75)),NA())</f>
        <v>#N/A</v>
      </c>
      <c r="AX81" s="102" t="e">
        <f ca="true">+IF(AND(ISNUMBER(OFFSET('Sanitation Data'!$I$11,0,10*ROW('Sanitation Data'!I75))),'Data Summary'!DM81="Yes"),OFFSET('Sanitation Data'!$I$11,0,10*ROW('Sanitation Data'!I75)),NA())</f>
        <v>#N/A</v>
      </c>
      <c r="AY81" s="102" t="e">
        <f ca="true">+IF(AND(ISNUMBER(OFFSET('Sanitation Data'!$I$12,0,10*ROW('Sanitation Data'!I75))),'Data Summary'!DN81="Yes"),OFFSET('Sanitation Data'!$I$12,0,10*ROW('Sanitation Data'!I75)),NA())</f>
        <v>#N/A</v>
      </c>
      <c r="AZ81" s="103" t="e">
        <f ca="true">+IF(AND(ISNUMBER(OFFSET('Hygiene Data'!$D$5,0,10*ROW('Hygiene Data'!D75))),'Data Summary'!DO81="Yes"),OFFSET('Hygiene Data'!$D$5,0,10*ROW('Hygiene Data'!D75)),NA())</f>
        <v>#N/A</v>
      </c>
      <c r="BA81" s="103" t="e">
        <f ca="true">+IF(AND(ISNUMBER(OFFSET('Hygiene Data'!$D$7,0,10*ROW('Hygiene Data'!D75))),'Data Summary'!DP81="Yes"),OFFSET('Hygiene Data'!$D$7,0,10*ROW('Hygiene Data'!D75)),NA())</f>
        <v>#N/A</v>
      </c>
      <c r="BB81" s="103" t="e">
        <f ca="true">+IF(AND(ISNUMBER(OFFSET('Hygiene Data'!$D$9,0,10*ROW('Hygiene Data'!D75))),'Data Summary'!DQ81="Yes"),OFFSET('Hygiene Data'!$D$9,0,10*ROW('Hygiene Data'!D75)),NA())</f>
        <v>#N/A</v>
      </c>
      <c r="BC81" s="103" t="e">
        <f ca="true">+IF(AND(ISNUMBER(OFFSET('Hygiene Data'!$E$5,0,10*ROW('Hygiene Data'!E75))),'Data Summary'!DR81="Yes"),OFFSET('Hygiene Data'!$E$5,0,10*ROW('Hygiene Data'!E75)),NA())</f>
        <v>#N/A</v>
      </c>
      <c r="BD81" s="103" t="e">
        <f ca="true">+IF(AND(ISNUMBER(OFFSET('Hygiene Data'!$E$7,0,10*ROW('Hygiene Data'!E75))),'Data Summary'!DS81="Yes"),OFFSET('Hygiene Data'!$E$7,0,10*ROW('Hygiene Data'!E75)),NA())</f>
        <v>#N/A</v>
      </c>
      <c r="BE81" s="103" t="e">
        <f ca="true">+IF(AND(ISNUMBER(OFFSET('Hygiene Data'!$E$9,0,10*ROW('Hygiene Data'!E75))),'Data Summary'!DT81="Yes"),OFFSET('Hygiene Data'!$E$9,0,10*ROW('Hygiene Data'!E75)),NA())</f>
        <v>#N/A</v>
      </c>
      <c r="BF81" s="103" t="e">
        <f ca="true">+IF(AND(ISNUMBER(OFFSET('Hygiene Data'!$F$5,0,10*ROW('Hygiene Data'!F75))),'Data Summary'!DU81="Yes"),OFFSET('Hygiene Data'!$F$5,0,10*ROW('Hygiene Data'!F75)),NA())</f>
        <v>#N/A</v>
      </c>
      <c r="BG81" s="103" t="e">
        <f ca="true">+IF(AND(ISNUMBER(OFFSET('Hygiene Data'!$F$7,0,10*ROW('Hygiene Data'!F75))),'Data Summary'!DV81="Yes"),OFFSET('Hygiene Data'!$F$7,0,10*ROW('Hygiene Data'!F75)),NA())</f>
        <v>#N/A</v>
      </c>
      <c r="BH81" s="103" t="e">
        <f ca="true">+IF(AND(ISNUMBER(OFFSET('Hygiene Data'!$F$9,0,10*ROW('Hygiene Data'!F75))),'Data Summary'!DW81="Yes"),OFFSET('Hygiene Data'!$F$9,0,10*ROW('Hygiene Data'!F75)),NA())</f>
        <v>#N/A</v>
      </c>
      <c r="BI81" s="103" t="e">
        <f ca="true">+IF(AND(ISNUMBER(OFFSET('Hygiene Data'!$G$5,0,10*ROW('Hygiene Data'!G75))),'Data Summary'!DX81="Yes"),OFFSET('Hygiene Data'!$G$5,0,10*ROW('Hygiene Data'!G75)),NA())</f>
        <v>#N/A</v>
      </c>
      <c r="BJ81" s="103" t="e">
        <f ca="true">+IF(AND(ISNUMBER(OFFSET('Hygiene Data'!$G$7,0,10*ROW('Hygiene Data'!G75))),'Data Summary'!DY81="Yes"),OFFSET('Hygiene Data'!$G$7,0,10*ROW('Hygiene Data'!G75)),NA())</f>
        <v>#N/A</v>
      </c>
      <c r="BK81" s="103" t="e">
        <f ca="true">+IF(AND(ISNUMBER(OFFSET('Hygiene Data'!$G$9,0,10*ROW('Hygiene Data'!G75))),'Data Summary'!DZ81="Yes"),OFFSET('Hygiene Data'!$G$9,0,10*ROW('Hygiene Data'!G75)),NA())</f>
        <v>#N/A</v>
      </c>
      <c r="BL81" s="103" t="e">
        <f ca="true">+IF(AND(ISNUMBER(OFFSET('Hygiene Data'!$H$5,0,10*ROW('Hygiene Data'!H75))),'Data Summary'!EA81="Yes"),OFFSET('Hygiene Data'!$H$5,0,10*ROW('Hygiene Data'!H75)),NA())</f>
        <v>#N/A</v>
      </c>
      <c r="BM81" s="103" t="e">
        <f ca="true">+IF(AND(ISNUMBER(OFFSET('Hygiene Data'!$H$7,0,10*ROW('Hygiene Data'!H75))),'Data Summary'!EB81="Yes"),OFFSET('Hygiene Data'!$H$7,0,10*ROW('Hygiene Data'!H75)),NA())</f>
        <v>#N/A</v>
      </c>
      <c r="BN81" s="103" t="e">
        <f ca="true">+IF(AND(ISNUMBER(OFFSET('Hygiene Data'!$H$9,0,10*ROW('Hygiene Data'!H75))),'Data Summary'!EC81="Yes"),OFFSET('Hygiene Data'!$H$9,0,10*ROW('Hygiene Data'!H75)),NA())</f>
        <v>#N/A</v>
      </c>
      <c r="BO81" s="103" t="e">
        <f ca="true">+IF(AND(ISNUMBER(OFFSET('Hygiene Data'!$I$5,0,10*ROW('Hygiene Data'!I75))),'Data Summary'!ED81="Yes"),OFFSET('Hygiene Data'!$I$5,0,10*ROW('Hygiene Data'!I75)),NA())</f>
        <v>#N/A</v>
      </c>
      <c r="BP81" s="103" t="e">
        <f ca="true">+IF(AND(ISNUMBER(OFFSET('Hygiene Data'!$I$7,0,10*ROW('Hygiene Data'!I75))),'Data Summary'!EE81="Yes"),OFFSET('Hygiene Data'!$I$7,0,10*ROW('Hygiene Data'!I75)),NA())</f>
        <v>#N/A</v>
      </c>
      <c r="BQ81" s="103" t="e">
        <f ca="true">+IF(AND(ISNUMBER(OFFSET('Hygiene Data'!$I$9,0,10*ROW('Hygiene Data'!I75))),'Data Summary'!EF81="Yes"),OFFSET('Hygiene Data'!$I$9,0,10*ROW('Hygiene Data'!I75)),NA())</f>
        <v>#N/A</v>
      </c>
    </row>
    <row xmlns:x14ac="http://schemas.microsoft.com/office/spreadsheetml/2009/9/ac" r="82" x14ac:dyDescent="0.2">
      <c r="A82" s="355" t="e">
        <f ca="true">+RIGHT('Data Summary'!A82,LEN('Data Summary'!A82)-9)</f>
        <v>#VALUE!</v>
      </c>
      <c r="B82" s="38" t="str">
        <f ca="true">+IF(ISTEXT('Data Summary'!B82),'Data Summary'!B82,"")</f>
        <v/>
      </c>
      <c r="C82" s="354" t="e">
        <f ca="true">+VALUE('Data Summary'!C82)</f>
        <v>#VALUE!</v>
      </c>
      <c r="D82" s="101" t="e">
        <f ca="true">+IF(AND(ISNUMBER(OFFSET('Water Data'!$D$4,0,10*ROW('Water Data'!D76))),'Data Summary'!BS82="Yes"),100-OFFSET('Water Data'!$D$4,0,10*ROW('Water Data'!D76)),NA())</f>
        <v>#N/A</v>
      </c>
      <c r="E82" s="101" t="e">
        <f ca="true">+IF(AND(ISNUMBER(OFFSET('Water Data'!$D$6,0,10*ROW('Water Data'!D76))),'Data Summary'!BT82="Yes"),OFFSET('Water Data'!$D$6,0,10*ROW('Water Data'!D76)),NA())</f>
        <v>#N/A</v>
      </c>
      <c r="F82" s="101" t="e">
        <f ca="true">+IF(AND(ISNUMBER(OFFSET('Water Data'!$D$9,0,10*ROW('Water Data'!D76))),'Data Summary'!BU82="Yes"),OFFSET('Water Data'!$D$9,0,10*ROW('Water Data'!D76)),NA())</f>
        <v>#N/A</v>
      </c>
      <c r="G82" s="101" t="e">
        <f ca="true">+IF(AND(ISNUMBER(OFFSET('Water Data'!$E$4,0,10*ROW('Water Data'!E76))),'Data Summary'!BV82="Yes"),100-OFFSET('Water Data'!$E$4,0,10*ROW('Water Data'!E76)),NA())</f>
        <v>#N/A</v>
      </c>
      <c r="H82" s="101" t="e">
        <f ca="true">+IF(AND(ISNUMBER(OFFSET('Water Data'!$E$6,0,10*ROW('Water Data'!E76))),'Data Summary'!BW82="Yes"),OFFSET('Water Data'!$E$6,0,10*ROW('Water Data'!E76)),NA())</f>
        <v>#N/A</v>
      </c>
      <c r="I82" s="101" t="e">
        <f ca="true">+IF(AND(ISNUMBER(OFFSET('Water Data'!$E$9,0,10*ROW('Water Data'!E76))),'Data Summary'!BX82="Yes"),OFFSET('Water Data'!$E$9,0,10*ROW('Water Data'!E76)),NA())</f>
        <v>#N/A</v>
      </c>
      <c r="J82" s="101" t="e">
        <f ca="true">+IF(AND(ISNUMBER(OFFSET('Water Data'!$F$4,0,10*ROW('Water Data'!F76))),'Data Summary'!BY82="Yes"),100-OFFSET('Water Data'!$F$4,0,10*ROW('Water Data'!F76)),NA())</f>
        <v>#N/A</v>
      </c>
      <c r="K82" s="101" t="e">
        <f ca="true">+IF(AND(ISNUMBER(OFFSET('Water Data'!$F$6,0,10*ROW('Water Data'!F76))),'Data Summary'!BZ82="Yes"),OFFSET('Water Data'!$F$6,0,10*ROW('Water Data'!F76)),NA())</f>
        <v>#N/A</v>
      </c>
      <c r="L82" s="101" t="e">
        <f ca="true">+IF(AND(ISNUMBER(OFFSET('Water Data'!$F$9,0,10*ROW('Water Data'!F76))),'Data Summary'!CA82="Yes"),OFFSET('Water Data'!$F$9,0,10*ROW('Water Data'!F76)),NA())</f>
        <v>#N/A</v>
      </c>
      <c r="M82" s="101" t="e">
        <f ca="true">+IF(AND(ISNUMBER(OFFSET('Water Data'!$G$4,0,10*ROW('Water Data'!G76))),'Data Summary'!CB82="Yes"),100-OFFSET('Water Data'!$G$4,0,10*ROW('Water Data'!G76)),NA())</f>
        <v>#N/A</v>
      </c>
      <c r="N82" s="101" t="e">
        <f ca="true">+IF(AND(ISNUMBER(OFFSET('Water Data'!$G$6,0,10*ROW('Water Data'!G76))),'Data Summary'!CC82="Yes"),OFFSET('Water Data'!$G$6,0,10*ROW('Water Data'!G76)),NA())</f>
        <v>#N/A</v>
      </c>
      <c r="O82" s="101" t="e">
        <f ca="true">+IF(AND(ISNUMBER(OFFSET('Water Data'!$G$9,0,10*ROW('Water Data'!G76))),'Data Summary'!CD82="Yes"),OFFSET('Water Data'!$G$9,0,10*ROW('Water Data'!G76)),NA())</f>
        <v>#N/A</v>
      </c>
      <c r="P82" s="101" t="e">
        <f ca="true">+IF(AND(ISNUMBER(OFFSET('Water Data'!$H$4,0,10*ROW('Water Data'!H76))),'Data Summary'!CE82="Yes"),100-OFFSET('Water Data'!$H$4,0,10*ROW('Water Data'!H76)),NA())</f>
        <v>#N/A</v>
      </c>
      <c r="Q82" s="101" t="e">
        <f ca="true">+IF(AND(ISNUMBER(OFFSET('Water Data'!$H$6,0,10*ROW('Water Data'!H76))),'Data Summary'!CF82="Yes"),OFFSET('Water Data'!$H$6,0,10*ROW('Water Data'!H76)),NA())</f>
        <v>#N/A</v>
      </c>
      <c r="R82" s="101" t="e">
        <f ca="true">+IF(AND(ISNUMBER(OFFSET('Water Data'!$H$9,0,10*ROW('Water Data'!H76))),'Data Summary'!CG82="Yes"),OFFSET('Water Data'!$H$9,0,10*ROW('Water Data'!H76)),NA())</f>
        <v>#N/A</v>
      </c>
      <c r="S82" s="101" t="e">
        <f ca="true">+IF(AND(ISNUMBER(OFFSET('Water Data'!$I$4,0,10*ROW('Water Data'!I76))),'Data Summary'!CH82="Yes"),100-OFFSET('Water Data'!$I$4,0,10*ROW('Water Data'!I76)),NA())</f>
        <v>#N/A</v>
      </c>
      <c r="T82" s="101" t="e">
        <f ca="true">+IF(AND(ISNUMBER(OFFSET('Water Data'!$I$6,0,10*ROW('Water Data'!I76))),'Data Summary'!CI82="Yes"),OFFSET('Water Data'!$I$6,0,10*ROW('Water Data'!I76)),NA())</f>
        <v>#N/A</v>
      </c>
      <c r="U82" s="101" t="e">
        <f ca="true">+IF(AND(ISNUMBER(OFFSET('Water Data'!$I$9,0,10*ROW('Water Data'!I76))),'Data Summary'!CJ82="Yes"),OFFSET('Water Data'!$I$9,0,10*ROW('Water Data'!I76)),NA())</f>
        <v>#N/A</v>
      </c>
      <c r="V82" s="102" t="e">
        <f ca="true">+IF(AND(ISNUMBER(OFFSET('Sanitation Data'!$D$4,0,10*ROW('Sanitation Data'!D76))),'Data Summary'!CK82="Yes"),100-OFFSET('Sanitation Data'!$D$4,0,10*ROW('Sanitation Data'!D76)),NA())</f>
        <v>#N/A</v>
      </c>
      <c r="W82" s="102" t="e">
        <f ca="true">+IF(AND(ISNUMBER(OFFSET('Sanitation Data'!$D$6,0,10*ROW('Sanitation Data'!D76))),'Data Summary'!CL82="Yes"),OFFSET('Sanitation Data'!$D$6,0,10*ROW('Sanitation Data'!D76)),NA())</f>
        <v>#N/A</v>
      </c>
      <c r="X82" s="102" t="e">
        <f ca="true">+IF(AND(ISNUMBER(OFFSET('Sanitation Data'!$D$10,0,10*ROW('Sanitation Data'!D76))),'Data Summary'!CM82="Yes"),OFFSET('Sanitation Data'!$D$10,0,10*ROW('Sanitation Data'!D76)),NA())</f>
        <v>#N/A</v>
      </c>
      <c r="Y82" s="102" t="e">
        <f ca="true">+IF(AND(ISNUMBER(OFFSET('Sanitation Data'!$D$11,0,10*ROW('Sanitation Data'!D76))),'Data Summary'!CN82="Yes"),OFFSET('Sanitation Data'!$D$11,0,10*ROW('Sanitation Data'!D76)),NA())</f>
        <v>#N/A</v>
      </c>
      <c r="Z82" s="102" t="e">
        <f ca="true">+IF(AND(ISNUMBER(OFFSET('Sanitation Data'!$D$12,0,10*ROW('Sanitation Data'!D76))),'Data Summary'!CO82="Yes"),OFFSET('Sanitation Data'!$D$12,0,10*ROW('Sanitation Data'!D76)),NA())</f>
        <v>#N/A</v>
      </c>
      <c r="AA82" s="102" t="e">
        <f ca="true">+IF(AND(ISNUMBER(OFFSET('Sanitation Data'!$E$4,0,10*ROW('Sanitation Data'!E76))),'Data Summary'!CP82="Yes"),100-OFFSET('Sanitation Data'!$E$4,0,10*ROW('Sanitation Data'!E76)),NA())</f>
        <v>#N/A</v>
      </c>
      <c r="AB82" s="102" t="e">
        <f ca="true">+IF(AND(ISNUMBER(OFFSET('Sanitation Data'!$E$6,0,10*ROW('Sanitation Data'!E76))),'Data Summary'!CQ82="Yes"),OFFSET('Sanitation Data'!$E$6,0,10*ROW('Sanitation Data'!E76)),NA())</f>
        <v>#N/A</v>
      </c>
      <c r="AC82" s="102" t="e">
        <f ca="true">+IF(AND(ISNUMBER(OFFSET('Sanitation Data'!$E$10,0,10*ROW('Sanitation Data'!E76))),'Data Summary'!CR82="Yes"),OFFSET('Sanitation Data'!$E$10,0,10*ROW('Sanitation Data'!E76)),NA())</f>
        <v>#N/A</v>
      </c>
      <c r="AD82" s="102" t="e">
        <f ca="true">+IF(AND(ISNUMBER(OFFSET('Sanitation Data'!$E$11,0,10*ROW('Sanitation Data'!E76))),'Data Summary'!CS82="Yes"),OFFSET('Sanitation Data'!$E$11,0,10*ROW('Sanitation Data'!E76)),NA())</f>
        <v>#N/A</v>
      </c>
      <c r="AE82" s="102" t="e">
        <f ca="true">+IF(AND(ISNUMBER(OFFSET('Sanitation Data'!$E$12,0,10*ROW('Sanitation Data'!E76))),'Data Summary'!CT82="Yes"),OFFSET('Sanitation Data'!$E$12,0,10*ROW('Sanitation Data'!E76)),NA())</f>
        <v>#N/A</v>
      </c>
      <c r="AF82" s="102" t="e">
        <f ca="true">+IF(AND(ISNUMBER(OFFSET('Sanitation Data'!$F$4,0,10*ROW('Sanitation Data'!F76))),'Data Summary'!CU82="Yes"),100-OFFSET('Sanitation Data'!$F$4,0,10*ROW('Sanitation Data'!F76)),NA())</f>
        <v>#N/A</v>
      </c>
      <c r="AG82" s="102" t="e">
        <f ca="true">+IF(AND(ISNUMBER(OFFSET('Sanitation Data'!$F$6,0,10*ROW('Sanitation Data'!F76))),'Data Summary'!CV82="Yes"),OFFSET('Sanitation Data'!$F$6,0,10*ROW('Sanitation Data'!F76)),NA())</f>
        <v>#N/A</v>
      </c>
      <c r="AH82" s="102" t="e">
        <f ca="true">+IF(AND(ISNUMBER(OFFSET('Sanitation Data'!$F$10,0,10*ROW('Sanitation Data'!F76))),'Data Summary'!CW82="Yes"),OFFSET('Sanitation Data'!$F$10,0,10*ROW('Sanitation Data'!F76)),NA())</f>
        <v>#N/A</v>
      </c>
      <c r="AI82" s="102" t="e">
        <f ca="true">+IF(AND(ISNUMBER(OFFSET('Sanitation Data'!$F$11,0,10*ROW('Sanitation Data'!F76))),'Data Summary'!CX82="Yes"),OFFSET('Sanitation Data'!$F$11,0,10*ROW('Sanitation Data'!F76)),NA())</f>
        <v>#N/A</v>
      </c>
      <c r="AJ82" s="102" t="e">
        <f ca="true">+IF(AND(ISNUMBER(OFFSET('Sanitation Data'!$F$12,0,10*ROW('Sanitation Data'!F76))),'Data Summary'!CY82="Yes"),OFFSET('Sanitation Data'!$F$12,0,10*ROW('Sanitation Data'!F76)),NA())</f>
        <v>#N/A</v>
      </c>
      <c r="AK82" s="102" t="e">
        <f ca="true">+IF(AND(ISNUMBER(OFFSET('Sanitation Data'!$G$4,0,10*ROW('Sanitation Data'!G76))),'Data Summary'!CZ82="Yes"),100-OFFSET('Sanitation Data'!$G$4,0,10*ROW('Sanitation Data'!G76)),NA())</f>
        <v>#N/A</v>
      </c>
      <c r="AL82" s="102" t="e">
        <f ca="true">+IF(AND(ISNUMBER(OFFSET('Sanitation Data'!$G$6,0,10*ROW('Sanitation Data'!G76))),'Data Summary'!DA82="Yes"),OFFSET('Sanitation Data'!$G$6,0,10*ROW('Sanitation Data'!G76)),NA())</f>
        <v>#N/A</v>
      </c>
      <c r="AM82" s="102" t="e">
        <f ca="true">+IF(AND(ISNUMBER(OFFSET('Sanitation Data'!$G$10,0,10*ROW('Sanitation Data'!G76))),'Data Summary'!DB82="Yes"),OFFSET('Sanitation Data'!$G$10,0,10*ROW('Sanitation Data'!G76)),NA())</f>
        <v>#N/A</v>
      </c>
      <c r="AN82" s="102" t="e">
        <f ca="true">+IF(AND(ISNUMBER(OFFSET('Sanitation Data'!$G$11,0,10*ROW('Sanitation Data'!G76))),'Data Summary'!DC82="Yes"),OFFSET('Sanitation Data'!$G$11,0,10*ROW('Sanitation Data'!G76)),NA())</f>
        <v>#N/A</v>
      </c>
      <c r="AO82" s="102" t="e">
        <f ca="true">+IF(AND(ISNUMBER(OFFSET('Sanitation Data'!$G$12,0,10*ROW('Sanitation Data'!G76))),'Data Summary'!DD82="Yes"),OFFSET('Sanitation Data'!$G$12,0,10*ROW('Sanitation Data'!G76)),NA())</f>
        <v>#N/A</v>
      </c>
      <c r="AP82" s="102" t="e">
        <f ca="true">+IF(AND(ISNUMBER(OFFSET('Sanitation Data'!$H$4,0,10*ROW('Sanitation Data'!H76))),'Data Summary'!DE82="Yes"),100-OFFSET('Sanitation Data'!$H$4,0,10*ROW('Sanitation Data'!H76)),NA())</f>
        <v>#N/A</v>
      </c>
      <c r="AQ82" s="102" t="e">
        <f ca="true">+IF(AND(ISNUMBER(OFFSET('Sanitation Data'!$H$6,0,10*ROW('Sanitation Data'!H76))),'Data Summary'!DF82="Yes"),OFFSET('Sanitation Data'!$H$6,0,10*ROW('Sanitation Data'!H76)),NA())</f>
        <v>#N/A</v>
      </c>
      <c r="AR82" s="102" t="e">
        <f ca="true">+IF(AND(ISNUMBER(OFFSET('Sanitation Data'!$H$10,0,10*ROW('Sanitation Data'!H76))),'Data Summary'!DG82="Yes"),OFFSET('Sanitation Data'!$H$10,0,10*ROW('Sanitation Data'!H76)),NA())</f>
        <v>#N/A</v>
      </c>
      <c r="AS82" s="102" t="e">
        <f ca="true">+IF(AND(ISNUMBER(OFFSET('Sanitation Data'!$H$11,0,10*ROW('Sanitation Data'!H76))),'Data Summary'!DH82="Yes"),OFFSET('Sanitation Data'!$H$11,0,10*ROW('Sanitation Data'!H76)),NA())</f>
        <v>#N/A</v>
      </c>
      <c r="AT82" s="102" t="e">
        <f ca="true">+IF(AND(ISNUMBER(OFFSET('Sanitation Data'!$H$12,0,10*ROW('Sanitation Data'!H76))),'Data Summary'!DI82="Yes"),OFFSET('Sanitation Data'!$H$12,0,10*ROW('Sanitation Data'!H76)),NA())</f>
        <v>#N/A</v>
      </c>
      <c r="AU82" s="102" t="e">
        <f ca="true">+IF(AND(ISNUMBER(OFFSET('Sanitation Data'!$I$4,0,10*ROW('Sanitation Data'!I76))),'Data Summary'!DJ82="Yes"),100-OFFSET('Sanitation Data'!$I$4,0,10*ROW('Sanitation Data'!I76)),NA())</f>
        <v>#N/A</v>
      </c>
      <c r="AV82" s="102" t="e">
        <f ca="true">+IF(AND(ISNUMBER(OFFSET('Sanitation Data'!$I$6,0,10*ROW('Sanitation Data'!I76))),'Data Summary'!DK82="Yes"),OFFSET('Sanitation Data'!$I$6,0,10*ROW('Sanitation Data'!I76)),NA())</f>
        <v>#N/A</v>
      </c>
      <c r="AW82" s="102" t="e">
        <f ca="true">+IF(AND(ISNUMBER(OFFSET('Sanitation Data'!$I$10,0,10*ROW('Sanitation Data'!I76))),'Data Summary'!DL82="Yes"),OFFSET('Sanitation Data'!$I$10,0,10*ROW('Sanitation Data'!I76)),NA())</f>
        <v>#N/A</v>
      </c>
      <c r="AX82" s="102" t="e">
        <f ca="true">+IF(AND(ISNUMBER(OFFSET('Sanitation Data'!$I$11,0,10*ROW('Sanitation Data'!I76))),'Data Summary'!DM82="Yes"),OFFSET('Sanitation Data'!$I$11,0,10*ROW('Sanitation Data'!I76)),NA())</f>
        <v>#N/A</v>
      </c>
      <c r="AY82" s="102" t="e">
        <f ca="true">+IF(AND(ISNUMBER(OFFSET('Sanitation Data'!$I$12,0,10*ROW('Sanitation Data'!I76))),'Data Summary'!DN82="Yes"),OFFSET('Sanitation Data'!$I$12,0,10*ROW('Sanitation Data'!I76)),NA())</f>
        <v>#N/A</v>
      </c>
      <c r="AZ82" s="103" t="e">
        <f ca="true">+IF(AND(ISNUMBER(OFFSET('Hygiene Data'!$D$5,0,10*ROW('Hygiene Data'!D76))),'Data Summary'!DO82="Yes"),OFFSET('Hygiene Data'!$D$5,0,10*ROW('Hygiene Data'!D76)),NA())</f>
        <v>#N/A</v>
      </c>
      <c r="BA82" s="103" t="e">
        <f ca="true">+IF(AND(ISNUMBER(OFFSET('Hygiene Data'!$D$7,0,10*ROW('Hygiene Data'!D76))),'Data Summary'!DP82="Yes"),OFFSET('Hygiene Data'!$D$7,0,10*ROW('Hygiene Data'!D76)),NA())</f>
        <v>#N/A</v>
      </c>
      <c r="BB82" s="103" t="e">
        <f ca="true">+IF(AND(ISNUMBER(OFFSET('Hygiene Data'!$D$9,0,10*ROW('Hygiene Data'!D76))),'Data Summary'!DQ82="Yes"),OFFSET('Hygiene Data'!$D$9,0,10*ROW('Hygiene Data'!D76)),NA())</f>
        <v>#N/A</v>
      </c>
      <c r="BC82" s="103" t="e">
        <f ca="true">+IF(AND(ISNUMBER(OFFSET('Hygiene Data'!$E$5,0,10*ROW('Hygiene Data'!E76))),'Data Summary'!DR82="Yes"),OFFSET('Hygiene Data'!$E$5,0,10*ROW('Hygiene Data'!E76)),NA())</f>
        <v>#N/A</v>
      </c>
      <c r="BD82" s="103" t="e">
        <f ca="true">+IF(AND(ISNUMBER(OFFSET('Hygiene Data'!$E$7,0,10*ROW('Hygiene Data'!E76))),'Data Summary'!DS82="Yes"),OFFSET('Hygiene Data'!$E$7,0,10*ROW('Hygiene Data'!E76)),NA())</f>
        <v>#N/A</v>
      </c>
      <c r="BE82" s="103" t="e">
        <f ca="true">+IF(AND(ISNUMBER(OFFSET('Hygiene Data'!$E$9,0,10*ROW('Hygiene Data'!E76))),'Data Summary'!DT82="Yes"),OFFSET('Hygiene Data'!$E$9,0,10*ROW('Hygiene Data'!E76)),NA())</f>
        <v>#N/A</v>
      </c>
      <c r="BF82" s="103" t="e">
        <f ca="true">+IF(AND(ISNUMBER(OFFSET('Hygiene Data'!$F$5,0,10*ROW('Hygiene Data'!F76))),'Data Summary'!DU82="Yes"),OFFSET('Hygiene Data'!$F$5,0,10*ROW('Hygiene Data'!F76)),NA())</f>
        <v>#N/A</v>
      </c>
      <c r="BG82" s="103" t="e">
        <f ca="true">+IF(AND(ISNUMBER(OFFSET('Hygiene Data'!$F$7,0,10*ROW('Hygiene Data'!F76))),'Data Summary'!DV82="Yes"),OFFSET('Hygiene Data'!$F$7,0,10*ROW('Hygiene Data'!F76)),NA())</f>
        <v>#N/A</v>
      </c>
      <c r="BH82" s="103" t="e">
        <f ca="true">+IF(AND(ISNUMBER(OFFSET('Hygiene Data'!$F$9,0,10*ROW('Hygiene Data'!F76))),'Data Summary'!DW82="Yes"),OFFSET('Hygiene Data'!$F$9,0,10*ROW('Hygiene Data'!F76)),NA())</f>
        <v>#N/A</v>
      </c>
      <c r="BI82" s="103" t="e">
        <f ca="true">+IF(AND(ISNUMBER(OFFSET('Hygiene Data'!$G$5,0,10*ROW('Hygiene Data'!G76))),'Data Summary'!DX82="Yes"),OFFSET('Hygiene Data'!$G$5,0,10*ROW('Hygiene Data'!G76)),NA())</f>
        <v>#N/A</v>
      </c>
      <c r="BJ82" s="103" t="e">
        <f ca="true">+IF(AND(ISNUMBER(OFFSET('Hygiene Data'!$G$7,0,10*ROW('Hygiene Data'!G76))),'Data Summary'!DY82="Yes"),OFFSET('Hygiene Data'!$G$7,0,10*ROW('Hygiene Data'!G76)),NA())</f>
        <v>#N/A</v>
      </c>
      <c r="BK82" s="103" t="e">
        <f ca="true">+IF(AND(ISNUMBER(OFFSET('Hygiene Data'!$G$9,0,10*ROW('Hygiene Data'!G76))),'Data Summary'!DZ82="Yes"),OFFSET('Hygiene Data'!$G$9,0,10*ROW('Hygiene Data'!G76)),NA())</f>
        <v>#N/A</v>
      </c>
      <c r="BL82" s="103" t="e">
        <f ca="true">+IF(AND(ISNUMBER(OFFSET('Hygiene Data'!$H$5,0,10*ROW('Hygiene Data'!H76))),'Data Summary'!EA82="Yes"),OFFSET('Hygiene Data'!$H$5,0,10*ROW('Hygiene Data'!H76)),NA())</f>
        <v>#N/A</v>
      </c>
      <c r="BM82" s="103" t="e">
        <f ca="true">+IF(AND(ISNUMBER(OFFSET('Hygiene Data'!$H$7,0,10*ROW('Hygiene Data'!H76))),'Data Summary'!EB82="Yes"),OFFSET('Hygiene Data'!$H$7,0,10*ROW('Hygiene Data'!H76)),NA())</f>
        <v>#N/A</v>
      </c>
      <c r="BN82" s="103" t="e">
        <f ca="true">+IF(AND(ISNUMBER(OFFSET('Hygiene Data'!$H$9,0,10*ROW('Hygiene Data'!H76))),'Data Summary'!EC82="Yes"),OFFSET('Hygiene Data'!$H$9,0,10*ROW('Hygiene Data'!H76)),NA())</f>
        <v>#N/A</v>
      </c>
      <c r="BO82" s="103" t="e">
        <f ca="true">+IF(AND(ISNUMBER(OFFSET('Hygiene Data'!$I$5,0,10*ROW('Hygiene Data'!I76))),'Data Summary'!ED82="Yes"),OFFSET('Hygiene Data'!$I$5,0,10*ROW('Hygiene Data'!I76)),NA())</f>
        <v>#N/A</v>
      </c>
      <c r="BP82" s="103" t="e">
        <f ca="true">+IF(AND(ISNUMBER(OFFSET('Hygiene Data'!$I$7,0,10*ROW('Hygiene Data'!I76))),'Data Summary'!EE82="Yes"),OFFSET('Hygiene Data'!$I$7,0,10*ROW('Hygiene Data'!I76)),NA())</f>
        <v>#N/A</v>
      </c>
      <c r="BQ82" s="103" t="e">
        <f ca="true">+IF(AND(ISNUMBER(OFFSET('Hygiene Data'!$I$9,0,10*ROW('Hygiene Data'!I76))),'Data Summary'!EF82="Yes"),OFFSET('Hygiene Data'!$I$9,0,10*ROW('Hygiene Data'!I76)),NA())</f>
        <v>#N/A</v>
      </c>
    </row>
    <row xmlns:x14ac="http://schemas.microsoft.com/office/spreadsheetml/2009/9/ac" r="83" x14ac:dyDescent="0.2">
      <c r="A83" s="355" t="e">
        <f ca="true">+RIGHT('Data Summary'!A83,LEN('Data Summary'!A83)-9)</f>
        <v>#VALUE!</v>
      </c>
      <c r="B83" s="38" t="str">
        <f ca="true">+IF(ISTEXT('Data Summary'!B83),'Data Summary'!B83,"")</f>
        <v/>
      </c>
      <c r="C83" s="354" t="e">
        <f ca="true">+VALUE('Data Summary'!C83)</f>
        <v>#VALUE!</v>
      </c>
      <c r="D83" s="101" t="e">
        <f ca="true">+IF(AND(ISNUMBER(OFFSET('Water Data'!$D$4,0,10*ROW('Water Data'!D77))),'Data Summary'!BS83="Yes"),100-OFFSET('Water Data'!$D$4,0,10*ROW('Water Data'!D77)),NA())</f>
        <v>#N/A</v>
      </c>
      <c r="E83" s="101" t="e">
        <f ca="true">+IF(AND(ISNUMBER(OFFSET('Water Data'!$D$6,0,10*ROW('Water Data'!D77))),'Data Summary'!BT83="Yes"),OFFSET('Water Data'!$D$6,0,10*ROW('Water Data'!D77)),NA())</f>
        <v>#N/A</v>
      </c>
      <c r="F83" s="101" t="e">
        <f ca="true">+IF(AND(ISNUMBER(OFFSET('Water Data'!$D$9,0,10*ROW('Water Data'!D77))),'Data Summary'!BU83="Yes"),OFFSET('Water Data'!$D$9,0,10*ROW('Water Data'!D77)),NA())</f>
        <v>#N/A</v>
      </c>
      <c r="G83" s="101" t="e">
        <f ca="true">+IF(AND(ISNUMBER(OFFSET('Water Data'!$E$4,0,10*ROW('Water Data'!E77))),'Data Summary'!BV83="Yes"),100-OFFSET('Water Data'!$E$4,0,10*ROW('Water Data'!E77)),NA())</f>
        <v>#N/A</v>
      </c>
      <c r="H83" s="101" t="e">
        <f ca="true">+IF(AND(ISNUMBER(OFFSET('Water Data'!$E$6,0,10*ROW('Water Data'!E77))),'Data Summary'!BW83="Yes"),OFFSET('Water Data'!$E$6,0,10*ROW('Water Data'!E77)),NA())</f>
        <v>#N/A</v>
      </c>
      <c r="I83" s="101" t="e">
        <f ca="true">+IF(AND(ISNUMBER(OFFSET('Water Data'!$E$9,0,10*ROW('Water Data'!E77))),'Data Summary'!BX83="Yes"),OFFSET('Water Data'!$E$9,0,10*ROW('Water Data'!E77)),NA())</f>
        <v>#N/A</v>
      </c>
      <c r="J83" s="101" t="e">
        <f ca="true">+IF(AND(ISNUMBER(OFFSET('Water Data'!$F$4,0,10*ROW('Water Data'!F77))),'Data Summary'!BY83="Yes"),100-OFFSET('Water Data'!$F$4,0,10*ROW('Water Data'!F77)),NA())</f>
        <v>#N/A</v>
      </c>
      <c r="K83" s="101" t="e">
        <f ca="true">+IF(AND(ISNUMBER(OFFSET('Water Data'!$F$6,0,10*ROW('Water Data'!F77))),'Data Summary'!BZ83="Yes"),OFFSET('Water Data'!$F$6,0,10*ROW('Water Data'!F77)),NA())</f>
        <v>#N/A</v>
      </c>
      <c r="L83" s="101" t="e">
        <f ca="true">+IF(AND(ISNUMBER(OFFSET('Water Data'!$F$9,0,10*ROW('Water Data'!F77))),'Data Summary'!CA83="Yes"),OFFSET('Water Data'!$F$9,0,10*ROW('Water Data'!F77)),NA())</f>
        <v>#N/A</v>
      </c>
      <c r="M83" s="101" t="e">
        <f ca="true">+IF(AND(ISNUMBER(OFFSET('Water Data'!$G$4,0,10*ROW('Water Data'!G77))),'Data Summary'!CB83="Yes"),100-OFFSET('Water Data'!$G$4,0,10*ROW('Water Data'!G77)),NA())</f>
        <v>#N/A</v>
      </c>
      <c r="N83" s="101" t="e">
        <f ca="true">+IF(AND(ISNUMBER(OFFSET('Water Data'!$G$6,0,10*ROW('Water Data'!G77))),'Data Summary'!CC83="Yes"),OFFSET('Water Data'!$G$6,0,10*ROW('Water Data'!G77)),NA())</f>
        <v>#N/A</v>
      </c>
      <c r="O83" s="101" t="e">
        <f ca="true">+IF(AND(ISNUMBER(OFFSET('Water Data'!$G$9,0,10*ROW('Water Data'!G77))),'Data Summary'!CD83="Yes"),OFFSET('Water Data'!$G$9,0,10*ROW('Water Data'!G77)),NA())</f>
        <v>#N/A</v>
      </c>
      <c r="P83" s="101" t="e">
        <f ca="true">+IF(AND(ISNUMBER(OFFSET('Water Data'!$H$4,0,10*ROW('Water Data'!H77))),'Data Summary'!CE83="Yes"),100-OFFSET('Water Data'!$H$4,0,10*ROW('Water Data'!H77)),NA())</f>
        <v>#N/A</v>
      </c>
      <c r="Q83" s="101" t="e">
        <f ca="true">+IF(AND(ISNUMBER(OFFSET('Water Data'!$H$6,0,10*ROW('Water Data'!H77))),'Data Summary'!CF83="Yes"),OFFSET('Water Data'!$H$6,0,10*ROW('Water Data'!H77)),NA())</f>
        <v>#N/A</v>
      </c>
      <c r="R83" s="101" t="e">
        <f ca="true">+IF(AND(ISNUMBER(OFFSET('Water Data'!$H$9,0,10*ROW('Water Data'!H77))),'Data Summary'!CG83="Yes"),OFFSET('Water Data'!$H$9,0,10*ROW('Water Data'!H77)),NA())</f>
        <v>#N/A</v>
      </c>
      <c r="S83" s="101" t="e">
        <f ca="true">+IF(AND(ISNUMBER(OFFSET('Water Data'!$I$4,0,10*ROW('Water Data'!I77))),'Data Summary'!CH83="Yes"),100-OFFSET('Water Data'!$I$4,0,10*ROW('Water Data'!I77)),NA())</f>
        <v>#N/A</v>
      </c>
      <c r="T83" s="101" t="e">
        <f ca="true">+IF(AND(ISNUMBER(OFFSET('Water Data'!$I$6,0,10*ROW('Water Data'!I77))),'Data Summary'!CI83="Yes"),OFFSET('Water Data'!$I$6,0,10*ROW('Water Data'!I77)),NA())</f>
        <v>#N/A</v>
      </c>
      <c r="U83" s="101" t="e">
        <f ca="true">+IF(AND(ISNUMBER(OFFSET('Water Data'!$I$9,0,10*ROW('Water Data'!I77))),'Data Summary'!CJ83="Yes"),OFFSET('Water Data'!$I$9,0,10*ROW('Water Data'!I77)),NA())</f>
        <v>#N/A</v>
      </c>
      <c r="V83" s="102" t="e">
        <f ca="true">+IF(AND(ISNUMBER(OFFSET('Sanitation Data'!$D$4,0,10*ROW('Sanitation Data'!D77))),'Data Summary'!CK83="Yes"),100-OFFSET('Sanitation Data'!$D$4,0,10*ROW('Sanitation Data'!D77)),NA())</f>
        <v>#N/A</v>
      </c>
      <c r="W83" s="102" t="e">
        <f ca="true">+IF(AND(ISNUMBER(OFFSET('Sanitation Data'!$D$6,0,10*ROW('Sanitation Data'!D77))),'Data Summary'!CL83="Yes"),OFFSET('Sanitation Data'!$D$6,0,10*ROW('Sanitation Data'!D77)),NA())</f>
        <v>#N/A</v>
      </c>
      <c r="X83" s="102" t="e">
        <f ca="true">+IF(AND(ISNUMBER(OFFSET('Sanitation Data'!$D$10,0,10*ROW('Sanitation Data'!D77))),'Data Summary'!CM83="Yes"),OFFSET('Sanitation Data'!$D$10,0,10*ROW('Sanitation Data'!D77)),NA())</f>
        <v>#N/A</v>
      </c>
      <c r="Y83" s="102" t="e">
        <f ca="true">+IF(AND(ISNUMBER(OFFSET('Sanitation Data'!$D$11,0,10*ROW('Sanitation Data'!D77))),'Data Summary'!CN83="Yes"),OFFSET('Sanitation Data'!$D$11,0,10*ROW('Sanitation Data'!D77)),NA())</f>
        <v>#N/A</v>
      </c>
      <c r="Z83" s="102" t="e">
        <f ca="true">+IF(AND(ISNUMBER(OFFSET('Sanitation Data'!$D$12,0,10*ROW('Sanitation Data'!D77))),'Data Summary'!CO83="Yes"),OFFSET('Sanitation Data'!$D$12,0,10*ROW('Sanitation Data'!D77)),NA())</f>
        <v>#N/A</v>
      </c>
      <c r="AA83" s="102" t="e">
        <f ca="true">+IF(AND(ISNUMBER(OFFSET('Sanitation Data'!$E$4,0,10*ROW('Sanitation Data'!E77))),'Data Summary'!CP83="Yes"),100-OFFSET('Sanitation Data'!$E$4,0,10*ROW('Sanitation Data'!E77)),NA())</f>
        <v>#N/A</v>
      </c>
      <c r="AB83" s="102" t="e">
        <f ca="true">+IF(AND(ISNUMBER(OFFSET('Sanitation Data'!$E$6,0,10*ROW('Sanitation Data'!E77))),'Data Summary'!CQ83="Yes"),OFFSET('Sanitation Data'!$E$6,0,10*ROW('Sanitation Data'!E77)),NA())</f>
        <v>#N/A</v>
      </c>
      <c r="AC83" s="102" t="e">
        <f ca="true">+IF(AND(ISNUMBER(OFFSET('Sanitation Data'!$E$10,0,10*ROW('Sanitation Data'!E77))),'Data Summary'!CR83="Yes"),OFFSET('Sanitation Data'!$E$10,0,10*ROW('Sanitation Data'!E77)),NA())</f>
        <v>#N/A</v>
      </c>
      <c r="AD83" s="102" t="e">
        <f ca="true">+IF(AND(ISNUMBER(OFFSET('Sanitation Data'!$E$11,0,10*ROW('Sanitation Data'!E77))),'Data Summary'!CS83="Yes"),OFFSET('Sanitation Data'!$E$11,0,10*ROW('Sanitation Data'!E77)),NA())</f>
        <v>#N/A</v>
      </c>
      <c r="AE83" s="102" t="e">
        <f ca="true">+IF(AND(ISNUMBER(OFFSET('Sanitation Data'!$E$12,0,10*ROW('Sanitation Data'!E77))),'Data Summary'!CT83="Yes"),OFFSET('Sanitation Data'!$E$12,0,10*ROW('Sanitation Data'!E77)),NA())</f>
        <v>#N/A</v>
      </c>
      <c r="AF83" s="102" t="e">
        <f ca="true">+IF(AND(ISNUMBER(OFFSET('Sanitation Data'!$F$4,0,10*ROW('Sanitation Data'!F77))),'Data Summary'!CU83="Yes"),100-OFFSET('Sanitation Data'!$F$4,0,10*ROW('Sanitation Data'!F77)),NA())</f>
        <v>#N/A</v>
      </c>
      <c r="AG83" s="102" t="e">
        <f ca="true">+IF(AND(ISNUMBER(OFFSET('Sanitation Data'!$F$6,0,10*ROW('Sanitation Data'!F77))),'Data Summary'!CV83="Yes"),OFFSET('Sanitation Data'!$F$6,0,10*ROW('Sanitation Data'!F77)),NA())</f>
        <v>#N/A</v>
      </c>
      <c r="AH83" s="102" t="e">
        <f ca="true">+IF(AND(ISNUMBER(OFFSET('Sanitation Data'!$F$10,0,10*ROW('Sanitation Data'!F77))),'Data Summary'!CW83="Yes"),OFFSET('Sanitation Data'!$F$10,0,10*ROW('Sanitation Data'!F77)),NA())</f>
        <v>#N/A</v>
      </c>
      <c r="AI83" s="102" t="e">
        <f ca="true">+IF(AND(ISNUMBER(OFFSET('Sanitation Data'!$F$11,0,10*ROW('Sanitation Data'!F77))),'Data Summary'!CX83="Yes"),OFFSET('Sanitation Data'!$F$11,0,10*ROW('Sanitation Data'!F77)),NA())</f>
        <v>#N/A</v>
      </c>
      <c r="AJ83" s="102" t="e">
        <f ca="true">+IF(AND(ISNUMBER(OFFSET('Sanitation Data'!$F$12,0,10*ROW('Sanitation Data'!F77))),'Data Summary'!CY83="Yes"),OFFSET('Sanitation Data'!$F$12,0,10*ROW('Sanitation Data'!F77)),NA())</f>
        <v>#N/A</v>
      </c>
      <c r="AK83" s="102" t="e">
        <f ca="true">+IF(AND(ISNUMBER(OFFSET('Sanitation Data'!$G$4,0,10*ROW('Sanitation Data'!G77))),'Data Summary'!CZ83="Yes"),100-OFFSET('Sanitation Data'!$G$4,0,10*ROW('Sanitation Data'!G77)),NA())</f>
        <v>#N/A</v>
      </c>
      <c r="AL83" s="102" t="e">
        <f ca="true">+IF(AND(ISNUMBER(OFFSET('Sanitation Data'!$G$6,0,10*ROW('Sanitation Data'!G77))),'Data Summary'!DA83="Yes"),OFFSET('Sanitation Data'!$G$6,0,10*ROW('Sanitation Data'!G77)),NA())</f>
        <v>#N/A</v>
      </c>
      <c r="AM83" s="102" t="e">
        <f ca="true">+IF(AND(ISNUMBER(OFFSET('Sanitation Data'!$G$10,0,10*ROW('Sanitation Data'!G77))),'Data Summary'!DB83="Yes"),OFFSET('Sanitation Data'!$G$10,0,10*ROW('Sanitation Data'!G77)),NA())</f>
        <v>#N/A</v>
      </c>
      <c r="AN83" s="102" t="e">
        <f ca="true">+IF(AND(ISNUMBER(OFFSET('Sanitation Data'!$G$11,0,10*ROW('Sanitation Data'!G77))),'Data Summary'!DC83="Yes"),OFFSET('Sanitation Data'!$G$11,0,10*ROW('Sanitation Data'!G77)),NA())</f>
        <v>#N/A</v>
      </c>
      <c r="AO83" s="102" t="e">
        <f ca="true">+IF(AND(ISNUMBER(OFFSET('Sanitation Data'!$G$12,0,10*ROW('Sanitation Data'!G77))),'Data Summary'!DD83="Yes"),OFFSET('Sanitation Data'!$G$12,0,10*ROW('Sanitation Data'!G77)),NA())</f>
        <v>#N/A</v>
      </c>
      <c r="AP83" s="102" t="e">
        <f ca="true">+IF(AND(ISNUMBER(OFFSET('Sanitation Data'!$H$4,0,10*ROW('Sanitation Data'!H77))),'Data Summary'!DE83="Yes"),100-OFFSET('Sanitation Data'!$H$4,0,10*ROW('Sanitation Data'!H77)),NA())</f>
        <v>#N/A</v>
      </c>
      <c r="AQ83" s="102" t="e">
        <f ca="true">+IF(AND(ISNUMBER(OFFSET('Sanitation Data'!$H$6,0,10*ROW('Sanitation Data'!H77))),'Data Summary'!DF83="Yes"),OFFSET('Sanitation Data'!$H$6,0,10*ROW('Sanitation Data'!H77)),NA())</f>
        <v>#N/A</v>
      </c>
      <c r="AR83" s="102" t="e">
        <f ca="true">+IF(AND(ISNUMBER(OFFSET('Sanitation Data'!$H$10,0,10*ROW('Sanitation Data'!H77))),'Data Summary'!DG83="Yes"),OFFSET('Sanitation Data'!$H$10,0,10*ROW('Sanitation Data'!H77)),NA())</f>
        <v>#N/A</v>
      </c>
      <c r="AS83" s="102" t="e">
        <f ca="true">+IF(AND(ISNUMBER(OFFSET('Sanitation Data'!$H$11,0,10*ROW('Sanitation Data'!H77))),'Data Summary'!DH83="Yes"),OFFSET('Sanitation Data'!$H$11,0,10*ROW('Sanitation Data'!H77)),NA())</f>
        <v>#N/A</v>
      </c>
      <c r="AT83" s="102" t="e">
        <f ca="true">+IF(AND(ISNUMBER(OFFSET('Sanitation Data'!$H$12,0,10*ROW('Sanitation Data'!H77))),'Data Summary'!DI83="Yes"),OFFSET('Sanitation Data'!$H$12,0,10*ROW('Sanitation Data'!H77)),NA())</f>
        <v>#N/A</v>
      </c>
      <c r="AU83" s="102" t="e">
        <f ca="true">+IF(AND(ISNUMBER(OFFSET('Sanitation Data'!$I$4,0,10*ROW('Sanitation Data'!I77))),'Data Summary'!DJ83="Yes"),100-OFFSET('Sanitation Data'!$I$4,0,10*ROW('Sanitation Data'!I77)),NA())</f>
        <v>#N/A</v>
      </c>
      <c r="AV83" s="102" t="e">
        <f ca="true">+IF(AND(ISNUMBER(OFFSET('Sanitation Data'!$I$6,0,10*ROW('Sanitation Data'!I77))),'Data Summary'!DK83="Yes"),OFFSET('Sanitation Data'!$I$6,0,10*ROW('Sanitation Data'!I77)),NA())</f>
        <v>#N/A</v>
      </c>
      <c r="AW83" s="102" t="e">
        <f ca="true">+IF(AND(ISNUMBER(OFFSET('Sanitation Data'!$I$10,0,10*ROW('Sanitation Data'!I77))),'Data Summary'!DL83="Yes"),OFFSET('Sanitation Data'!$I$10,0,10*ROW('Sanitation Data'!I77)),NA())</f>
        <v>#N/A</v>
      </c>
      <c r="AX83" s="102" t="e">
        <f ca="true">+IF(AND(ISNUMBER(OFFSET('Sanitation Data'!$I$11,0,10*ROW('Sanitation Data'!I77))),'Data Summary'!DM83="Yes"),OFFSET('Sanitation Data'!$I$11,0,10*ROW('Sanitation Data'!I77)),NA())</f>
        <v>#N/A</v>
      </c>
      <c r="AY83" s="102" t="e">
        <f ca="true">+IF(AND(ISNUMBER(OFFSET('Sanitation Data'!$I$12,0,10*ROW('Sanitation Data'!I77))),'Data Summary'!DN83="Yes"),OFFSET('Sanitation Data'!$I$12,0,10*ROW('Sanitation Data'!I77)),NA())</f>
        <v>#N/A</v>
      </c>
      <c r="AZ83" s="103" t="e">
        <f ca="true">+IF(AND(ISNUMBER(OFFSET('Hygiene Data'!$D$5,0,10*ROW('Hygiene Data'!D77))),'Data Summary'!DO83="Yes"),OFFSET('Hygiene Data'!$D$5,0,10*ROW('Hygiene Data'!D77)),NA())</f>
        <v>#N/A</v>
      </c>
      <c r="BA83" s="103" t="e">
        <f ca="true">+IF(AND(ISNUMBER(OFFSET('Hygiene Data'!$D$7,0,10*ROW('Hygiene Data'!D77))),'Data Summary'!DP83="Yes"),OFFSET('Hygiene Data'!$D$7,0,10*ROW('Hygiene Data'!D77)),NA())</f>
        <v>#N/A</v>
      </c>
      <c r="BB83" s="103" t="e">
        <f ca="true">+IF(AND(ISNUMBER(OFFSET('Hygiene Data'!$D$9,0,10*ROW('Hygiene Data'!D77))),'Data Summary'!DQ83="Yes"),OFFSET('Hygiene Data'!$D$9,0,10*ROW('Hygiene Data'!D77)),NA())</f>
        <v>#N/A</v>
      </c>
      <c r="BC83" s="103" t="e">
        <f ca="true">+IF(AND(ISNUMBER(OFFSET('Hygiene Data'!$E$5,0,10*ROW('Hygiene Data'!E77))),'Data Summary'!DR83="Yes"),OFFSET('Hygiene Data'!$E$5,0,10*ROW('Hygiene Data'!E77)),NA())</f>
        <v>#N/A</v>
      </c>
      <c r="BD83" s="103" t="e">
        <f ca="true">+IF(AND(ISNUMBER(OFFSET('Hygiene Data'!$E$7,0,10*ROW('Hygiene Data'!E77))),'Data Summary'!DS83="Yes"),OFFSET('Hygiene Data'!$E$7,0,10*ROW('Hygiene Data'!E77)),NA())</f>
        <v>#N/A</v>
      </c>
      <c r="BE83" s="103" t="e">
        <f ca="true">+IF(AND(ISNUMBER(OFFSET('Hygiene Data'!$E$9,0,10*ROW('Hygiene Data'!E77))),'Data Summary'!DT83="Yes"),OFFSET('Hygiene Data'!$E$9,0,10*ROW('Hygiene Data'!E77)),NA())</f>
        <v>#N/A</v>
      </c>
      <c r="BF83" s="103" t="e">
        <f ca="true">+IF(AND(ISNUMBER(OFFSET('Hygiene Data'!$F$5,0,10*ROW('Hygiene Data'!F77))),'Data Summary'!DU83="Yes"),OFFSET('Hygiene Data'!$F$5,0,10*ROW('Hygiene Data'!F77)),NA())</f>
        <v>#N/A</v>
      </c>
      <c r="BG83" s="103" t="e">
        <f ca="true">+IF(AND(ISNUMBER(OFFSET('Hygiene Data'!$F$7,0,10*ROW('Hygiene Data'!F77))),'Data Summary'!DV83="Yes"),OFFSET('Hygiene Data'!$F$7,0,10*ROW('Hygiene Data'!F77)),NA())</f>
        <v>#N/A</v>
      </c>
      <c r="BH83" s="103" t="e">
        <f ca="true">+IF(AND(ISNUMBER(OFFSET('Hygiene Data'!$F$9,0,10*ROW('Hygiene Data'!F77))),'Data Summary'!DW83="Yes"),OFFSET('Hygiene Data'!$F$9,0,10*ROW('Hygiene Data'!F77)),NA())</f>
        <v>#N/A</v>
      </c>
      <c r="BI83" s="103" t="e">
        <f ca="true">+IF(AND(ISNUMBER(OFFSET('Hygiene Data'!$G$5,0,10*ROW('Hygiene Data'!G77))),'Data Summary'!DX83="Yes"),OFFSET('Hygiene Data'!$G$5,0,10*ROW('Hygiene Data'!G77)),NA())</f>
        <v>#N/A</v>
      </c>
      <c r="BJ83" s="103" t="e">
        <f ca="true">+IF(AND(ISNUMBER(OFFSET('Hygiene Data'!$G$7,0,10*ROW('Hygiene Data'!G77))),'Data Summary'!DY83="Yes"),OFFSET('Hygiene Data'!$G$7,0,10*ROW('Hygiene Data'!G77)),NA())</f>
        <v>#N/A</v>
      </c>
      <c r="BK83" s="103" t="e">
        <f ca="true">+IF(AND(ISNUMBER(OFFSET('Hygiene Data'!$G$9,0,10*ROW('Hygiene Data'!G77))),'Data Summary'!DZ83="Yes"),OFFSET('Hygiene Data'!$G$9,0,10*ROW('Hygiene Data'!G77)),NA())</f>
        <v>#N/A</v>
      </c>
      <c r="BL83" s="103" t="e">
        <f ca="true">+IF(AND(ISNUMBER(OFFSET('Hygiene Data'!$H$5,0,10*ROW('Hygiene Data'!H77))),'Data Summary'!EA83="Yes"),OFFSET('Hygiene Data'!$H$5,0,10*ROW('Hygiene Data'!H77)),NA())</f>
        <v>#N/A</v>
      </c>
      <c r="BM83" s="103" t="e">
        <f ca="true">+IF(AND(ISNUMBER(OFFSET('Hygiene Data'!$H$7,0,10*ROW('Hygiene Data'!H77))),'Data Summary'!EB83="Yes"),OFFSET('Hygiene Data'!$H$7,0,10*ROW('Hygiene Data'!H77)),NA())</f>
        <v>#N/A</v>
      </c>
      <c r="BN83" s="103" t="e">
        <f ca="true">+IF(AND(ISNUMBER(OFFSET('Hygiene Data'!$H$9,0,10*ROW('Hygiene Data'!H77))),'Data Summary'!EC83="Yes"),OFFSET('Hygiene Data'!$H$9,0,10*ROW('Hygiene Data'!H77)),NA())</f>
        <v>#N/A</v>
      </c>
      <c r="BO83" s="103" t="e">
        <f ca="true">+IF(AND(ISNUMBER(OFFSET('Hygiene Data'!$I$5,0,10*ROW('Hygiene Data'!I77))),'Data Summary'!ED83="Yes"),OFFSET('Hygiene Data'!$I$5,0,10*ROW('Hygiene Data'!I77)),NA())</f>
        <v>#N/A</v>
      </c>
      <c r="BP83" s="103" t="e">
        <f ca="true">+IF(AND(ISNUMBER(OFFSET('Hygiene Data'!$I$7,0,10*ROW('Hygiene Data'!I77))),'Data Summary'!EE83="Yes"),OFFSET('Hygiene Data'!$I$7,0,10*ROW('Hygiene Data'!I77)),NA())</f>
        <v>#N/A</v>
      </c>
      <c r="BQ83" s="103" t="e">
        <f ca="true">+IF(AND(ISNUMBER(OFFSET('Hygiene Data'!$I$9,0,10*ROW('Hygiene Data'!I77))),'Data Summary'!EF83="Yes"),OFFSET('Hygiene Data'!$I$9,0,10*ROW('Hygiene Data'!I77)),NA())</f>
        <v>#N/A</v>
      </c>
    </row>
    <row xmlns:x14ac="http://schemas.microsoft.com/office/spreadsheetml/2009/9/ac" r="84" x14ac:dyDescent="0.2">
      <c r="A84" s="355" t="e">
        <f ca="true">+RIGHT('Data Summary'!A84,LEN('Data Summary'!A84)-9)</f>
        <v>#VALUE!</v>
      </c>
      <c r="B84" s="38" t="str">
        <f ca="true">+IF(ISTEXT('Data Summary'!B84),'Data Summary'!B84,"")</f>
        <v/>
      </c>
      <c r="C84" s="354" t="e">
        <f ca="true">+VALUE('Data Summary'!C84)</f>
        <v>#VALUE!</v>
      </c>
      <c r="D84" s="101" t="e">
        <f ca="true">+IF(AND(ISNUMBER(OFFSET('Water Data'!$D$4,0,10*ROW('Water Data'!D78))),'Data Summary'!BS84="Yes"),100-OFFSET('Water Data'!$D$4,0,10*ROW('Water Data'!D78)),NA())</f>
        <v>#N/A</v>
      </c>
      <c r="E84" s="101" t="e">
        <f ca="true">+IF(AND(ISNUMBER(OFFSET('Water Data'!$D$6,0,10*ROW('Water Data'!D78))),'Data Summary'!BT84="Yes"),OFFSET('Water Data'!$D$6,0,10*ROW('Water Data'!D78)),NA())</f>
        <v>#N/A</v>
      </c>
      <c r="F84" s="101" t="e">
        <f ca="true">+IF(AND(ISNUMBER(OFFSET('Water Data'!$D$9,0,10*ROW('Water Data'!D78))),'Data Summary'!BU84="Yes"),OFFSET('Water Data'!$D$9,0,10*ROW('Water Data'!D78)),NA())</f>
        <v>#N/A</v>
      </c>
      <c r="G84" s="101" t="e">
        <f ca="true">+IF(AND(ISNUMBER(OFFSET('Water Data'!$E$4,0,10*ROW('Water Data'!E78))),'Data Summary'!BV84="Yes"),100-OFFSET('Water Data'!$E$4,0,10*ROW('Water Data'!E78)),NA())</f>
        <v>#N/A</v>
      </c>
      <c r="H84" s="101" t="e">
        <f ca="true">+IF(AND(ISNUMBER(OFFSET('Water Data'!$E$6,0,10*ROW('Water Data'!E78))),'Data Summary'!BW84="Yes"),OFFSET('Water Data'!$E$6,0,10*ROW('Water Data'!E78)),NA())</f>
        <v>#N/A</v>
      </c>
      <c r="I84" s="101" t="e">
        <f ca="true">+IF(AND(ISNUMBER(OFFSET('Water Data'!$E$9,0,10*ROW('Water Data'!E78))),'Data Summary'!BX84="Yes"),OFFSET('Water Data'!$E$9,0,10*ROW('Water Data'!E78)),NA())</f>
        <v>#N/A</v>
      </c>
      <c r="J84" s="101" t="e">
        <f ca="true">+IF(AND(ISNUMBER(OFFSET('Water Data'!$F$4,0,10*ROW('Water Data'!F78))),'Data Summary'!BY84="Yes"),100-OFFSET('Water Data'!$F$4,0,10*ROW('Water Data'!F78)),NA())</f>
        <v>#N/A</v>
      </c>
      <c r="K84" s="101" t="e">
        <f ca="true">+IF(AND(ISNUMBER(OFFSET('Water Data'!$F$6,0,10*ROW('Water Data'!F78))),'Data Summary'!BZ84="Yes"),OFFSET('Water Data'!$F$6,0,10*ROW('Water Data'!F78)),NA())</f>
        <v>#N/A</v>
      </c>
      <c r="L84" s="101" t="e">
        <f ca="true">+IF(AND(ISNUMBER(OFFSET('Water Data'!$F$9,0,10*ROW('Water Data'!F78))),'Data Summary'!CA84="Yes"),OFFSET('Water Data'!$F$9,0,10*ROW('Water Data'!F78)),NA())</f>
        <v>#N/A</v>
      </c>
      <c r="M84" s="101" t="e">
        <f ca="true">+IF(AND(ISNUMBER(OFFSET('Water Data'!$G$4,0,10*ROW('Water Data'!G78))),'Data Summary'!CB84="Yes"),100-OFFSET('Water Data'!$G$4,0,10*ROW('Water Data'!G78)),NA())</f>
        <v>#N/A</v>
      </c>
      <c r="N84" s="101" t="e">
        <f ca="true">+IF(AND(ISNUMBER(OFFSET('Water Data'!$G$6,0,10*ROW('Water Data'!G78))),'Data Summary'!CC84="Yes"),OFFSET('Water Data'!$G$6,0,10*ROW('Water Data'!G78)),NA())</f>
        <v>#N/A</v>
      </c>
      <c r="O84" s="101" t="e">
        <f ca="true">+IF(AND(ISNUMBER(OFFSET('Water Data'!$G$9,0,10*ROW('Water Data'!G78))),'Data Summary'!CD84="Yes"),OFFSET('Water Data'!$G$9,0,10*ROW('Water Data'!G78)),NA())</f>
        <v>#N/A</v>
      </c>
      <c r="P84" s="101" t="e">
        <f ca="true">+IF(AND(ISNUMBER(OFFSET('Water Data'!$H$4,0,10*ROW('Water Data'!H78))),'Data Summary'!CE84="Yes"),100-OFFSET('Water Data'!$H$4,0,10*ROW('Water Data'!H78)),NA())</f>
        <v>#N/A</v>
      </c>
      <c r="Q84" s="101" t="e">
        <f ca="true">+IF(AND(ISNUMBER(OFFSET('Water Data'!$H$6,0,10*ROW('Water Data'!H78))),'Data Summary'!CF84="Yes"),OFFSET('Water Data'!$H$6,0,10*ROW('Water Data'!H78)),NA())</f>
        <v>#N/A</v>
      </c>
      <c r="R84" s="101" t="e">
        <f ca="true">+IF(AND(ISNUMBER(OFFSET('Water Data'!$H$9,0,10*ROW('Water Data'!H78))),'Data Summary'!CG84="Yes"),OFFSET('Water Data'!$H$9,0,10*ROW('Water Data'!H78)),NA())</f>
        <v>#N/A</v>
      </c>
      <c r="S84" s="101" t="e">
        <f ca="true">+IF(AND(ISNUMBER(OFFSET('Water Data'!$I$4,0,10*ROW('Water Data'!I78))),'Data Summary'!CH84="Yes"),100-OFFSET('Water Data'!$I$4,0,10*ROW('Water Data'!I78)),NA())</f>
        <v>#N/A</v>
      </c>
      <c r="T84" s="101" t="e">
        <f ca="true">+IF(AND(ISNUMBER(OFFSET('Water Data'!$I$6,0,10*ROW('Water Data'!I78))),'Data Summary'!CI84="Yes"),OFFSET('Water Data'!$I$6,0,10*ROW('Water Data'!I78)),NA())</f>
        <v>#N/A</v>
      </c>
      <c r="U84" s="101" t="e">
        <f ca="true">+IF(AND(ISNUMBER(OFFSET('Water Data'!$I$9,0,10*ROW('Water Data'!I78))),'Data Summary'!CJ84="Yes"),OFFSET('Water Data'!$I$9,0,10*ROW('Water Data'!I78)),NA())</f>
        <v>#N/A</v>
      </c>
      <c r="V84" s="102" t="e">
        <f ca="true">+IF(AND(ISNUMBER(OFFSET('Sanitation Data'!$D$4,0,10*ROW('Sanitation Data'!D78))),'Data Summary'!CK84="Yes"),100-OFFSET('Sanitation Data'!$D$4,0,10*ROW('Sanitation Data'!D78)),NA())</f>
        <v>#N/A</v>
      </c>
      <c r="W84" s="102" t="e">
        <f ca="true">+IF(AND(ISNUMBER(OFFSET('Sanitation Data'!$D$6,0,10*ROW('Sanitation Data'!D78))),'Data Summary'!CL84="Yes"),OFFSET('Sanitation Data'!$D$6,0,10*ROW('Sanitation Data'!D78)),NA())</f>
        <v>#N/A</v>
      </c>
      <c r="X84" s="102" t="e">
        <f ca="true">+IF(AND(ISNUMBER(OFFSET('Sanitation Data'!$D$10,0,10*ROW('Sanitation Data'!D78))),'Data Summary'!CM84="Yes"),OFFSET('Sanitation Data'!$D$10,0,10*ROW('Sanitation Data'!D78)),NA())</f>
        <v>#N/A</v>
      </c>
      <c r="Y84" s="102" t="e">
        <f ca="true">+IF(AND(ISNUMBER(OFFSET('Sanitation Data'!$D$11,0,10*ROW('Sanitation Data'!D78))),'Data Summary'!CN84="Yes"),OFFSET('Sanitation Data'!$D$11,0,10*ROW('Sanitation Data'!D78)),NA())</f>
        <v>#N/A</v>
      </c>
      <c r="Z84" s="102" t="e">
        <f ca="true">+IF(AND(ISNUMBER(OFFSET('Sanitation Data'!$D$12,0,10*ROW('Sanitation Data'!D78))),'Data Summary'!CO84="Yes"),OFFSET('Sanitation Data'!$D$12,0,10*ROW('Sanitation Data'!D78)),NA())</f>
        <v>#N/A</v>
      </c>
      <c r="AA84" s="102" t="e">
        <f ca="true">+IF(AND(ISNUMBER(OFFSET('Sanitation Data'!$E$4,0,10*ROW('Sanitation Data'!E78))),'Data Summary'!CP84="Yes"),100-OFFSET('Sanitation Data'!$E$4,0,10*ROW('Sanitation Data'!E78)),NA())</f>
        <v>#N/A</v>
      </c>
      <c r="AB84" s="102" t="e">
        <f ca="true">+IF(AND(ISNUMBER(OFFSET('Sanitation Data'!$E$6,0,10*ROW('Sanitation Data'!E78))),'Data Summary'!CQ84="Yes"),OFFSET('Sanitation Data'!$E$6,0,10*ROW('Sanitation Data'!E78)),NA())</f>
        <v>#N/A</v>
      </c>
      <c r="AC84" s="102" t="e">
        <f ca="true">+IF(AND(ISNUMBER(OFFSET('Sanitation Data'!$E$10,0,10*ROW('Sanitation Data'!E78))),'Data Summary'!CR84="Yes"),OFFSET('Sanitation Data'!$E$10,0,10*ROW('Sanitation Data'!E78)),NA())</f>
        <v>#N/A</v>
      </c>
      <c r="AD84" s="102" t="e">
        <f ca="true">+IF(AND(ISNUMBER(OFFSET('Sanitation Data'!$E$11,0,10*ROW('Sanitation Data'!E78))),'Data Summary'!CS84="Yes"),OFFSET('Sanitation Data'!$E$11,0,10*ROW('Sanitation Data'!E78)),NA())</f>
        <v>#N/A</v>
      </c>
      <c r="AE84" s="102" t="e">
        <f ca="true">+IF(AND(ISNUMBER(OFFSET('Sanitation Data'!$E$12,0,10*ROW('Sanitation Data'!E78))),'Data Summary'!CT84="Yes"),OFFSET('Sanitation Data'!$E$12,0,10*ROW('Sanitation Data'!E78)),NA())</f>
        <v>#N/A</v>
      </c>
      <c r="AF84" s="102" t="e">
        <f ca="true">+IF(AND(ISNUMBER(OFFSET('Sanitation Data'!$F$4,0,10*ROW('Sanitation Data'!F78))),'Data Summary'!CU84="Yes"),100-OFFSET('Sanitation Data'!$F$4,0,10*ROW('Sanitation Data'!F78)),NA())</f>
        <v>#N/A</v>
      </c>
      <c r="AG84" s="102" t="e">
        <f ca="true">+IF(AND(ISNUMBER(OFFSET('Sanitation Data'!$F$6,0,10*ROW('Sanitation Data'!F78))),'Data Summary'!CV84="Yes"),OFFSET('Sanitation Data'!$F$6,0,10*ROW('Sanitation Data'!F78)),NA())</f>
        <v>#N/A</v>
      </c>
      <c r="AH84" s="102" t="e">
        <f ca="true">+IF(AND(ISNUMBER(OFFSET('Sanitation Data'!$F$10,0,10*ROW('Sanitation Data'!F78))),'Data Summary'!CW84="Yes"),OFFSET('Sanitation Data'!$F$10,0,10*ROW('Sanitation Data'!F78)),NA())</f>
        <v>#N/A</v>
      </c>
      <c r="AI84" s="102" t="e">
        <f ca="true">+IF(AND(ISNUMBER(OFFSET('Sanitation Data'!$F$11,0,10*ROW('Sanitation Data'!F78))),'Data Summary'!CX84="Yes"),OFFSET('Sanitation Data'!$F$11,0,10*ROW('Sanitation Data'!F78)),NA())</f>
        <v>#N/A</v>
      </c>
      <c r="AJ84" s="102" t="e">
        <f ca="true">+IF(AND(ISNUMBER(OFFSET('Sanitation Data'!$F$12,0,10*ROW('Sanitation Data'!F78))),'Data Summary'!CY84="Yes"),OFFSET('Sanitation Data'!$F$12,0,10*ROW('Sanitation Data'!F78)),NA())</f>
        <v>#N/A</v>
      </c>
      <c r="AK84" s="102" t="e">
        <f ca="true">+IF(AND(ISNUMBER(OFFSET('Sanitation Data'!$G$4,0,10*ROW('Sanitation Data'!G78))),'Data Summary'!CZ84="Yes"),100-OFFSET('Sanitation Data'!$G$4,0,10*ROW('Sanitation Data'!G78)),NA())</f>
        <v>#N/A</v>
      </c>
      <c r="AL84" s="102" t="e">
        <f ca="true">+IF(AND(ISNUMBER(OFFSET('Sanitation Data'!$G$6,0,10*ROW('Sanitation Data'!G78))),'Data Summary'!DA84="Yes"),OFFSET('Sanitation Data'!$G$6,0,10*ROW('Sanitation Data'!G78)),NA())</f>
        <v>#N/A</v>
      </c>
      <c r="AM84" s="102" t="e">
        <f ca="true">+IF(AND(ISNUMBER(OFFSET('Sanitation Data'!$G$10,0,10*ROW('Sanitation Data'!G78))),'Data Summary'!DB84="Yes"),OFFSET('Sanitation Data'!$G$10,0,10*ROW('Sanitation Data'!G78)),NA())</f>
        <v>#N/A</v>
      </c>
      <c r="AN84" s="102" t="e">
        <f ca="true">+IF(AND(ISNUMBER(OFFSET('Sanitation Data'!$G$11,0,10*ROW('Sanitation Data'!G78))),'Data Summary'!DC84="Yes"),OFFSET('Sanitation Data'!$G$11,0,10*ROW('Sanitation Data'!G78)),NA())</f>
        <v>#N/A</v>
      </c>
      <c r="AO84" s="102" t="e">
        <f ca="true">+IF(AND(ISNUMBER(OFFSET('Sanitation Data'!$G$12,0,10*ROW('Sanitation Data'!G78))),'Data Summary'!DD84="Yes"),OFFSET('Sanitation Data'!$G$12,0,10*ROW('Sanitation Data'!G78)),NA())</f>
        <v>#N/A</v>
      </c>
      <c r="AP84" s="102" t="e">
        <f ca="true">+IF(AND(ISNUMBER(OFFSET('Sanitation Data'!$H$4,0,10*ROW('Sanitation Data'!H78))),'Data Summary'!DE84="Yes"),100-OFFSET('Sanitation Data'!$H$4,0,10*ROW('Sanitation Data'!H78)),NA())</f>
        <v>#N/A</v>
      </c>
      <c r="AQ84" s="102" t="e">
        <f ca="true">+IF(AND(ISNUMBER(OFFSET('Sanitation Data'!$H$6,0,10*ROW('Sanitation Data'!H78))),'Data Summary'!DF84="Yes"),OFFSET('Sanitation Data'!$H$6,0,10*ROW('Sanitation Data'!H78)),NA())</f>
        <v>#N/A</v>
      </c>
      <c r="AR84" s="102" t="e">
        <f ca="true">+IF(AND(ISNUMBER(OFFSET('Sanitation Data'!$H$10,0,10*ROW('Sanitation Data'!H78))),'Data Summary'!DG84="Yes"),OFFSET('Sanitation Data'!$H$10,0,10*ROW('Sanitation Data'!H78)),NA())</f>
        <v>#N/A</v>
      </c>
      <c r="AS84" s="102" t="e">
        <f ca="true">+IF(AND(ISNUMBER(OFFSET('Sanitation Data'!$H$11,0,10*ROW('Sanitation Data'!H78))),'Data Summary'!DH84="Yes"),OFFSET('Sanitation Data'!$H$11,0,10*ROW('Sanitation Data'!H78)),NA())</f>
        <v>#N/A</v>
      </c>
      <c r="AT84" s="102" t="e">
        <f ca="true">+IF(AND(ISNUMBER(OFFSET('Sanitation Data'!$H$12,0,10*ROW('Sanitation Data'!H78))),'Data Summary'!DI84="Yes"),OFFSET('Sanitation Data'!$H$12,0,10*ROW('Sanitation Data'!H78)),NA())</f>
        <v>#N/A</v>
      </c>
      <c r="AU84" s="102" t="e">
        <f ca="true">+IF(AND(ISNUMBER(OFFSET('Sanitation Data'!$I$4,0,10*ROW('Sanitation Data'!I78))),'Data Summary'!DJ84="Yes"),100-OFFSET('Sanitation Data'!$I$4,0,10*ROW('Sanitation Data'!I78)),NA())</f>
        <v>#N/A</v>
      </c>
      <c r="AV84" s="102" t="e">
        <f ca="true">+IF(AND(ISNUMBER(OFFSET('Sanitation Data'!$I$6,0,10*ROW('Sanitation Data'!I78))),'Data Summary'!DK84="Yes"),OFFSET('Sanitation Data'!$I$6,0,10*ROW('Sanitation Data'!I78)),NA())</f>
        <v>#N/A</v>
      </c>
      <c r="AW84" s="102" t="e">
        <f ca="true">+IF(AND(ISNUMBER(OFFSET('Sanitation Data'!$I$10,0,10*ROW('Sanitation Data'!I78))),'Data Summary'!DL84="Yes"),OFFSET('Sanitation Data'!$I$10,0,10*ROW('Sanitation Data'!I78)),NA())</f>
        <v>#N/A</v>
      </c>
      <c r="AX84" s="102" t="e">
        <f ca="true">+IF(AND(ISNUMBER(OFFSET('Sanitation Data'!$I$11,0,10*ROW('Sanitation Data'!I78))),'Data Summary'!DM84="Yes"),OFFSET('Sanitation Data'!$I$11,0,10*ROW('Sanitation Data'!I78)),NA())</f>
        <v>#N/A</v>
      </c>
      <c r="AY84" s="102" t="e">
        <f ca="true">+IF(AND(ISNUMBER(OFFSET('Sanitation Data'!$I$12,0,10*ROW('Sanitation Data'!I78))),'Data Summary'!DN84="Yes"),OFFSET('Sanitation Data'!$I$12,0,10*ROW('Sanitation Data'!I78)),NA())</f>
        <v>#N/A</v>
      </c>
      <c r="AZ84" s="103" t="e">
        <f ca="true">+IF(AND(ISNUMBER(OFFSET('Hygiene Data'!$D$5,0,10*ROW('Hygiene Data'!D78))),'Data Summary'!DO84="Yes"),OFFSET('Hygiene Data'!$D$5,0,10*ROW('Hygiene Data'!D78)),NA())</f>
        <v>#N/A</v>
      </c>
      <c r="BA84" s="103" t="e">
        <f ca="true">+IF(AND(ISNUMBER(OFFSET('Hygiene Data'!$D$7,0,10*ROW('Hygiene Data'!D78))),'Data Summary'!DP84="Yes"),OFFSET('Hygiene Data'!$D$7,0,10*ROW('Hygiene Data'!D78)),NA())</f>
        <v>#N/A</v>
      </c>
      <c r="BB84" s="103" t="e">
        <f ca="true">+IF(AND(ISNUMBER(OFFSET('Hygiene Data'!$D$9,0,10*ROW('Hygiene Data'!D78))),'Data Summary'!DQ84="Yes"),OFFSET('Hygiene Data'!$D$9,0,10*ROW('Hygiene Data'!D78)),NA())</f>
        <v>#N/A</v>
      </c>
      <c r="BC84" s="103" t="e">
        <f ca="true">+IF(AND(ISNUMBER(OFFSET('Hygiene Data'!$E$5,0,10*ROW('Hygiene Data'!E78))),'Data Summary'!DR84="Yes"),OFFSET('Hygiene Data'!$E$5,0,10*ROW('Hygiene Data'!E78)),NA())</f>
        <v>#N/A</v>
      </c>
      <c r="BD84" s="103" t="e">
        <f ca="true">+IF(AND(ISNUMBER(OFFSET('Hygiene Data'!$E$7,0,10*ROW('Hygiene Data'!E78))),'Data Summary'!DS84="Yes"),OFFSET('Hygiene Data'!$E$7,0,10*ROW('Hygiene Data'!E78)),NA())</f>
        <v>#N/A</v>
      </c>
      <c r="BE84" s="103" t="e">
        <f ca="true">+IF(AND(ISNUMBER(OFFSET('Hygiene Data'!$E$9,0,10*ROW('Hygiene Data'!E78))),'Data Summary'!DT84="Yes"),OFFSET('Hygiene Data'!$E$9,0,10*ROW('Hygiene Data'!E78)),NA())</f>
        <v>#N/A</v>
      </c>
      <c r="BF84" s="103" t="e">
        <f ca="true">+IF(AND(ISNUMBER(OFFSET('Hygiene Data'!$F$5,0,10*ROW('Hygiene Data'!F78))),'Data Summary'!DU84="Yes"),OFFSET('Hygiene Data'!$F$5,0,10*ROW('Hygiene Data'!F78)),NA())</f>
        <v>#N/A</v>
      </c>
      <c r="BG84" s="103" t="e">
        <f ca="true">+IF(AND(ISNUMBER(OFFSET('Hygiene Data'!$F$7,0,10*ROW('Hygiene Data'!F78))),'Data Summary'!DV84="Yes"),OFFSET('Hygiene Data'!$F$7,0,10*ROW('Hygiene Data'!F78)),NA())</f>
        <v>#N/A</v>
      </c>
      <c r="BH84" s="103" t="e">
        <f ca="true">+IF(AND(ISNUMBER(OFFSET('Hygiene Data'!$F$9,0,10*ROW('Hygiene Data'!F78))),'Data Summary'!DW84="Yes"),OFFSET('Hygiene Data'!$F$9,0,10*ROW('Hygiene Data'!F78)),NA())</f>
        <v>#N/A</v>
      </c>
      <c r="BI84" s="103" t="e">
        <f ca="true">+IF(AND(ISNUMBER(OFFSET('Hygiene Data'!$G$5,0,10*ROW('Hygiene Data'!G78))),'Data Summary'!DX84="Yes"),OFFSET('Hygiene Data'!$G$5,0,10*ROW('Hygiene Data'!G78)),NA())</f>
        <v>#N/A</v>
      </c>
      <c r="BJ84" s="103" t="e">
        <f ca="true">+IF(AND(ISNUMBER(OFFSET('Hygiene Data'!$G$7,0,10*ROW('Hygiene Data'!G78))),'Data Summary'!DY84="Yes"),OFFSET('Hygiene Data'!$G$7,0,10*ROW('Hygiene Data'!G78)),NA())</f>
        <v>#N/A</v>
      </c>
      <c r="BK84" s="103" t="e">
        <f ca="true">+IF(AND(ISNUMBER(OFFSET('Hygiene Data'!$G$9,0,10*ROW('Hygiene Data'!G78))),'Data Summary'!DZ84="Yes"),OFFSET('Hygiene Data'!$G$9,0,10*ROW('Hygiene Data'!G78)),NA())</f>
        <v>#N/A</v>
      </c>
      <c r="BL84" s="103" t="e">
        <f ca="true">+IF(AND(ISNUMBER(OFFSET('Hygiene Data'!$H$5,0,10*ROW('Hygiene Data'!H78))),'Data Summary'!EA84="Yes"),OFFSET('Hygiene Data'!$H$5,0,10*ROW('Hygiene Data'!H78)),NA())</f>
        <v>#N/A</v>
      </c>
      <c r="BM84" s="103" t="e">
        <f ca="true">+IF(AND(ISNUMBER(OFFSET('Hygiene Data'!$H$7,0,10*ROW('Hygiene Data'!H78))),'Data Summary'!EB84="Yes"),OFFSET('Hygiene Data'!$H$7,0,10*ROW('Hygiene Data'!H78)),NA())</f>
        <v>#N/A</v>
      </c>
      <c r="BN84" s="103" t="e">
        <f ca="true">+IF(AND(ISNUMBER(OFFSET('Hygiene Data'!$H$9,0,10*ROW('Hygiene Data'!H78))),'Data Summary'!EC84="Yes"),OFFSET('Hygiene Data'!$H$9,0,10*ROW('Hygiene Data'!H78)),NA())</f>
        <v>#N/A</v>
      </c>
      <c r="BO84" s="103" t="e">
        <f ca="true">+IF(AND(ISNUMBER(OFFSET('Hygiene Data'!$I$5,0,10*ROW('Hygiene Data'!I78))),'Data Summary'!ED84="Yes"),OFFSET('Hygiene Data'!$I$5,0,10*ROW('Hygiene Data'!I78)),NA())</f>
        <v>#N/A</v>
      </c>
      <c r="BP84" s="103" t="e">
        <f ca="true">+IF(AND(ISNUMBER(OFFSET('Hygiene Data'!$I$7,0,10*ROW('Hygiene Data'!I78))),'Data Summary'!EE84="Yes"),OFFSET('Hygiene Data'!$I$7,0,10*ROW('Hygiene Data'!I78)),NA())</f>
        <v>#N/A</v>
      </c>
      <c r="BQ84" s="103" t="e">
        <f ca="true">+IF(AND(ISNUMBER(OFFSET('Hygiene Data'!$I$9,0,10*ROW('Hygiene Data'!I78))),'Data Summary'!EF84="Yes"),OFFSET('Hygiene Data'!$I$9,0,10*ROW('Hygiene Data'!I78)),NA())</f>
        <v>#N/A</v>
      </c>
    </row>
    <row xmlns:x14ac="http://schemas.microsoft.com/office/spreadsheetml/2009/9/ac" r="85" x14ac:dyDescent="0.2">
      <c r="A85" s="355" t="e">
        <f ca="true">+RIGHT('Data Summary'!A85,LEN('Data Summary'!A85)-9)</f>
        <v>#VALUE!</v>
      </c>
      <c r="B85" s="38" t="str">
        <f ca="true">+IF(ISTEXT('Data Summary'!B85),'Data Summary'!B85,"")</f>
        <v/>
      </c>
      <c r="C85" s="354" t="e">
        <f ca="true">+VALUE('Data Summary'!C85)</f>
        <v>#VALUE!</v>
      </c>
      <c r="D85" s="101" t="e">
        <f ca="true">+IF(AND(ISNUMBER(OFFSET('Water Data'!$D$4,0,10*ROW('Water Data'!D79))),'Data Summary'!BS85="Yes"),100-OFFSET('Water Data'!$D$4,0,10*ROW('Water Data'!D79)),NA())</f>
        <v>#N/A</v>
      </c>
      <c r="E85" s="101" t="e">
        <f ca="true">+IF(AND(ISNUMBER(OFFSET('Water Data'!$D$6,0,10*ROW('Water Data'!D79))),'Data Summary'!BT85="Yes"),OFFSET('Water Data'!$D$6,0,10*ROW('Water Data'!D79)),NA())</f>
        <v>#N/A</v>
      </c>
      <c r="F85" s="101" t="e">
        <f ca="true">+IF(AND(ISNUMBER(OFFSET('Water Data'!$D$9,0,10*ROW('Water Data'!D79))),'Data Summary'!BU85="Yes"),OFFSET('Water Data'!$D$9,0,10*ROW('Water Data'!D79)),NA())</f>
        <v>#N/A</v>
      </c>
      <c r="G85" s="101" t="e">
        <f ca="true">+IF(AND(ISNUMBER(OFFSET('Water Data'!$E$4,0,10*ROW('Water Data'!E79))),'Data Summary'!BV85="Yes"),100-OFFSET('Water Data'!$E$4,0,10*ROW('Water Data'!E79)),NA())</f>
        <v>#N/A</v>
      </c>
      <c r="H85" s="101" t="e">
        <f ca="true">+IF(AND(ISNUMBER(OFFSET('Water Data'!$E$6,0,10*ROW('Water Data'!E79))),'Data Summary'!BW85="Yes"),OFFSET('Water Data'!$E$6,0,10*ROW('Water Data'!E79)),NA())</f>
        <v>#N/A</v>
      </c>
      <c r="I85" s="101" t="e">
        <f ca="true">+IF(AND(ISNUMBER(OFFSET('Water Data'!$E$9,0,10*ROW('Water Data'!E79))),'Data Summary'!BX85="Yes"),OFFSET('Water Data'!$E$9,0,10*ROW('Water Data'!E79)),NA())</f>
        <v>#N/A</v>
      </c>
      <c r="J85" s="101" t="e">
        <f ca="true">+IF(AND(ISNUMBER(OFFSET('Water Data'!$F$4,0,10*ROW('Water Data'!F79))),'Data Summary'!BY85="Yes"),100-OFFSET('Water Data'!$F$4,0,10*ROW('Water Data'!F79)),NA())</f>
        <v>#N/A</v>
      </c>
      <c r="K85" s="101" t="e">
        <f ca="true">+IF(AND(ISNUMBER(OFFSET('Water Data'!$F$6,0,10*ROW('Water Data'!F79))),'Data Summary'!BZ85="Yes"),OFFSET('Water Data'!$F$6,0,10*ROW('Water Data'!F79)),NA())</f>
        <v>#N/A</v>
      </c>
      <c r="L85" s="101" t="e">
        <f ca="true">+IF(AND(ISNUMBER(OFFSET('Water Data'!$F$9,0,10*ROW('Water Data'!F79))),'Data Summary'!CA85="Yes"),OFFSET('Water Data'!$F$9,0,10*ROW('Water Data'!F79)),NA())</f>
        <v>#N/A</v>
      </c>
      <c r="M85" s="101" t="e">
        <f ca="true">+IF(AND(ISNUMBER(OFFSET('Water Data'!$G$4,0,10*ROW('Water Data'!G79))),'Data Summary'!CB85="Yes"),100-OFFSET('Water Data'!$G$4,0,10*ROW('Water Data'!G79)),NA())</f>
        <v>#N/A</v>
      </c>
      <c r="N85" s="101" t="e">
        <f ca="true">+IF(AND(ISNUMBER(OFFSET('Water Data'!$G$6,0,10*ROW('Water Data'!G79))),'Data Summary'!CC85="Yes"),OFFSET('Water Data'!$G$6,0,10*ROW('Water Data'!G79)),NA())</f>
        <v>#N/A</v>
      </c>
      <c r="O85" s="101" t="e">
        <f ca="true">+IF(AND(ISNUMBER(OFFSET('Water Data'!$G$9,0,10*ROW('Water Data'!G79))),'Data Summary'!CD85="Yes"),OFFSET('Water Data'!$G$9,0,10*ROW('Water Data'!G79)),NA())</f>
        <v>#N/A</v>
      </c>
      <c r="P85" s="101" t="e">
        <f ca="true">+IF(AND(ISNUMBER(OFFSET('Water Data'!$H$4,0,10*ROW('Water Data'!H79))),'Data Summary'!CE85="Yes"),100-OFFSET('Water Data'!$H$4,0,10*ROW('Water Data'!H79)),NA())</f>
        <v>#N/A</v>
      </c>
      <c r="Q85" s="101" t="e">
        <f ca="true">+IF(AND(ISNUMBER(OFFSET('Water Data'!$H$6,0,10*ROW('Water Data'!H79))),'Data Summary'!CF85="Yes"),OFFSET('Water Data'!$H$6,0,10*ROW('Water Data'!H79)),NA())</f>
        <v>#N/A</v>
      </c>
      <c r="R85" s="101" t="e">
        <f ca="true">+IF(AND(ISNUMBER(OFFSET('Water Data'!$H$9,0,10*ROW('Water Data'!H79))),'Data Summary'!CG85="Yes"),OFFSET('Water Data'!$H$9,0,10*ROW('Water Data'!H79)),NA())</f>
        <v>#N/A</v>
      </c>
      <c r="S85" s="101" t="e">
        <f ca="true">+IF(AND(ISNUMBER(OFFSET('Water Data'!$I$4,0,10*ROW('Water Data'!I79))),'Data Summary'!CH85="Yes"),100-OFFSET('Water Data'!$I$4,0,10*ROW('Water Data'!I79)),NA())</f>
        <v>#N/A</v>
      </c>
      <c r="T85" s="101" t="e">
        <f ca="true">+IF(AND(ISNUMBER(OFFSET('Water Data'!$I$6,0,10*ROW('Water Data'!I79))),'Data Summary'!CI85="Yes"),OFFSET('Water Data'!$I$6,0,10*ROW('Water Data'!I79)),NA())</f>
        <v>#N/A</v>
      </c>
      <c r="U85" s="101" t="e">
        <f ca="true">+IF(AND(ISNUMBER(OFFSET('Water Data'!$I$9,0,10*ROW('Water Data'!I79))),'Data Summary'!CJ85="Yes"),OFFSET('Water Data'!$I$9,0,10*ROW('Water Data'!I79)),NA())</f>
        <v>#N/A</v>
      </c>
      <c r="V85" s="102" t="e">
        <f ca="true">+IF(AND(ISNUMBER(OFFSET('Sanitation Data'!$D$4,0,10*ROW('Sanitation Data'!D79))),'Data Summary'!CK85="Yes"),100-OFFSET('Sanitation Data'!$D$4,0,10*ROW('Sanitation Data'!D79)),NA())</f>
        <v>#N/A</v>
      </c>
      <c r="W85" s="102" t="e">
        <f ca="true">+IF(AND(ISNUMBER(OFFSET('Sanitation Data'!$D$6,0,10*ROW('Sanitation Data'!D79))),'Data Summary'!CL85="Yes"),OFFSET('Sanitation Data'!$D$6,0,10*ROW('Sanitation Data'!D79)),NA())</f>
        <v>#N/A</v>
      </c>
      <c r="X85" s="102" t="e">
        <f ca="true">+IF(AND(ISNUMBER(OFFSET('Sanitation Data'!$D$10,0,10*ROW('Sanitation Data'!D79))),'Data Summary'!CM85="Yes"),OFFSET('Sanitation Data'!$D$10,0,10*ROW('Sanitation Data'!D79)),NA())</f>
        <v>#N/A</v>
      </c>
      <c r="Y85" s="102" t="e">
        <f ca="true">+IF(AND(ISNUMBER(OFFSET('Sanitation Data'!$D$11,0,10*ROW('Sanitation Data'!D79))),'Data Summary'!CN85="Yes"),OFFSET('Sanitation Data'!$D$11,0,10*ROW('Sanitation Data'!D79)),NA())</f>
        <v>#N/A</v>
      </c>
      <c r="Z85" s="102" t="e">
        <f ca="true">+IF(AND(ISNUMBER(OFFSET('Sanitation Data'!$D$12,0,10*ROW('Sanitation Data'!D79))),'Data Summary'!CO85="Yes"),OFFSET('Sanitation Data'!$D$12,0,10*ROW('Sanitation Data'!D79)),NA())</f>
        <v>#N/A</v>
      </c>
      <c r="AA85" s="102" t="e">
        <f ca="true">+IF(AND(ISNUMBER(OFFSET('Sanitation Data'!$E$4,0,10*ROW('Sanitation Data'!E79))),'Data Summary'!CP85="Yes"),100-OFFSET('Sanitation Data'!$E$4,0,10*ROW('Sanitation Data'!E79)),NA())</f>
        <v>#N/A</v>
      </c>
      <c r="AB85" s="102" t="e">
        <f ca="true">+IF(AND(ISNUMBER(OFFSET('Sanitation Data'!$E$6,0,10*ROW('Sanitation Data'!E79))),'Data Summary'!CQ85="Yes"),OFFSET('Sanitation Data'!$E$6,0,10*ROW('Sanitation Data'!E79)),NA())</f>
        <v>#N/A</v>
      </c>
      <c r="AC85" s="102" t="e">
        <f ca="true">+IF(AND(ISNUMBER(OFFSET('Sanitation Data'!$E$10,0,10*ROW('Sanitation Data'!E79))),'Data Summary'!CR85="Yes"),OFFSET('Sanitation Data'!$E$10,0,10*ROW('Sanitation Data'!E79)),NA())</f>
        <v>#N/A</v>
      </c>
      <c r="AD85" s="102" t="e">
        <f ca="true">+IF(AND(ISNUMBER(OFFSET('Sanitation Data'!$E$11,0,10*ROW('Sanitation Data'!E79))),'Data Summary'!CS85="Yes"),OFFSET('Sanitation Data'!$E$11,0,10*ROW('Sanitation Data'!E79)),NA())</f>
        <v>#N/A</v>
      </c>
      <c r="AE85" s="102" t="e">
        <f ca="true">+IF(AND(ISNUMBER(OFFSET('Sanitation Data'!$E$12,0,10*ROW('Sanitation Data'!E79))),'Data Summary'!CT85="Yes"),OFFSET('Sanitation Data'!$E$12,0,10*ROW('Sanitation Data'!E79)),NA())</f>
        <v>#N/A</v>
      </c>
      <c r="AF85" s="102" t="e">
        <f ca="true">+IF(AND(ISNUMBER(OFFSET('Sanitation Data'!$F$4,0,10*ROW('Sanitation Data'!F79))),'Data Summary'!CU85="Yes"),100-OFFSET('Sanitation Data'!$F$4,0,10*ROW('Sanitation Data'!F79)),NA())</f>
        <v>#N/A</v>
      </c>
      <c r="AG85" s="102" t="e">
        <f ca="true">+IF(AND(ISNUMBER(OFFSET('Sanitation Data'!$F$6,0,10*ROW('Sanitation Data'!F79))),'Data Summary'!CV85="Yes"),OFFSET('Sanitation Data'!$F$6,0,10*ROW('Sanitation Data'!F79)),NA())</f>
        <v>#N/A</v>
      </c>
      <c r="AH85" s="102" t="e">
        <f ca="true">+IF(AND(ISNUMBER(OFFSET('Sanitation Data'!$F$10,0,10*ROW('Sanitation Data'!F79))),'Data Summary'!CW85="Yes"),OFFSET('Sanitation Data'!$F$10,0,10*ROW('Sanitation Data'!F79)),NA())</f>
        <v>#N/A</v>
      </c>
      <c r="AI85" s="102" t="e">
        <f ca="true">+IF(AND(ISNUMBER(OFFSET('Sanitation Data'!$F$11,0,10*ROW('Sanitation Data'!F79))),'Data Summary'!CX85="Yes"),OFFSET('Sanitation Data'!$F$11,0,10*ROW('Sanitation Data'!F79)),NA())</f>
        <v>#N/A</v>
      </c>
      <c r="AJ85" s="102" t="e">
        <f ca="true">+IF(AND(ISNUMBER(OFFSET('Sanitation Data'!$F$12,0,10*ROW('Sanitation Data'!F79))),'Data Summary'!CY85="Yes"),OFFSET('Sanitation Data'!$F$12,0,10*ROW('Sanitation Data'!F79)),NA())</f>
        <v>#N/A</v>
      </c>
      <c r="AK85" s="102" t="e">
        <f ca="true">+IF(AND(ISNUMBER(OFFSET('Sanitation Data'!$G$4,0,10*ROW('Sanitation Data'!G79))),'Data Summary'!CZ85="Yes"),100-OFFSET('Sanitation Data'!$G$4,0,10*ROW('Sanitation Data'!G79)),NA())</f>
        <v>#N/A</v>
      </c>
      <c r="AL85" s="102" t="e">
        <f ca="true">+IF(AND(ISNUMBER(OFFSET('Sanitation Data'!$G$6,0,10*ROW('Sanitation Data'!G79))),'Data Summary'!DA85="Yes"),OFFSET('Sanitation Data'!$G$6,0,10*ROW('Sanitation Data'!G79)),NA())</f>
        <v>#N/A</v>
      </c>
      <c r="AM85" s="102" t="e">
        <f ca="true">+IF(AND(ISNUMBER(OFFSET('Sanitation Data'!$G$10,0,10*ROW('Sanitation Data'!G79))),'Data Summary'!DB85="Yes"),OFFSET('Sanitation Data'!$G$10,0,10*ROW('Sanitation Data'!G79)),NA())</f>
        <v>#N/A</v>
      </c>
      <c r="AN85" s="102" t="e">
        <f ca="true">+IF(AND(ISNUMBER(OFFSET('Sanitation Data'!$G$11,0,10*ROW('Sanitation Data'!G79))),'Data Summary'!DC85="Yes"),OFFSET('Sanitation Data'!$G$11,0,10*ROW('Sanitation Data'!G79)),NA())</f>
        <v>#N/A</v>
      </c>
      <c r="AO85" s="102" t="e">
        <f ca="true">+IF(AND(ISNUMBER(OFFSET('Sanitation Data'!$G$12,0,10*ROW('Sanitation Data'!G79))),'Data Summary'!DD85="Yes"),OFFSET('Sanitation Data'!$G$12,0,10*ROW('Sanitation Data'!G79)),NA())</f>
        <v>#N/A</v>
      </c>
      <c r="AP85" s="102" t="e">
        <f ca="true">+IF(AND(ISNUMBER(OFFSET('Sanitation Data'!$H$4,0,10*ROW('Sanitation Data'!H79))),'Data Summary'!DE85="Yes"),100-OFFSET('Sanitation Data'!$H$4,0,10*ROW('Sanitation Data'!H79)),NA())</f>
        <v>#N/A</v>
      </c>
      <c r="AQ85" s="102" t="e">
        <f ca="true">+IF(AND(ISNUMBER(OFFSET('Sanitation Data'!$H$6,0,10*ROW('Sanitation Data'!H79))),'Data Summary'!DF85="Yes"),OFFSET('Sanitation Data'!$H$6,0,10*ROW('Sanitation Data'!H79)),NA())</f>
        <v>#N/A</v>
      </c>
      <c r="AR85" s="102" t="e">
        <f ca="true">+IF(AND(ISNUMBER(OFFSET('Sanitation Data'!$H$10,0,10*ROW('Sanitation Data'!H79))),'Data Summary'!DG85="Yes"),OFFSET('Sanitation Data'!$H$10,0,10*ROW('Sanitation Data'!H79)),NA())</f>
        <v>#N/A</v>
      </c>
      <c r="AS85" s="102" t="e">
        <f ca="true">+IF(AND(ISNUMBER(OFFSET('Sanitation Data'!$H$11,0,10*ROW('Sanitation Data'!H79))),'Data Summary'!DH85="Yes"),OFFSET('Sanitation Data'!$H$11,0,10*ROW('Sanitation Data'!H79)),NA())</f>
        <v>#N/A</v>
      </c>
      <c r="AT85" s="102" t="e">
        <f ca="true">+IF(AND(ISNUMBER(OFFSET('Sanitation Data'!$H$12,0,10*ROW('Sanitation Data'!H79))),'Data Summary'!DI85="Yes"),OFFSET('Sanitation Data'!$H$12,0,10*ROW('Sanitation Data'!H79)),NA())</f>
        <v>#N/A</v>
      </c>
      <c r="AU85" s="102" t="e">
        <f ca="true">+IF(AND(ISNUMBER(OFFSET('Sanitation Data'!$I$4,0,10*ROW('Sanitation Data'!I79))),'Data Summary'!DJ85="Yes"),100-OFFSET('Sanitation Data'!$I$4,0,10*ROW('Sanitation Data'!I79)),NA())</f>
        <v>#N/A</v>
      </c>
      <c r="AV85" s="102" t="e">
        <f ca="true">+IF(AND(ISNUMBER(OFFSET('Sanitation Data'!$I$6,0,10*ROW('Sanitation Data'!I79))),'Data Summary'!DK85="Yes"),OFFSET('Sanitation Data'!$I$6,0,10*ROW('Sanitation Data'!I79)),NA())</f>
        <v>#N/A</v>
      </c>
      <c r="AW85" s="102" t="e">
        <f ca="true">+IF(AND(ISNUMBER(OFFSET('Sanitation Data'!$I$10,0,10*ROW('Sanitation Data'!I79))),'Data Summary'!DL85="Yes"),OFFSET('Sanitation Data'!$I$10,0,10*ROW('Sanitation Data'!I79)),NA())</f>
        <v>#N/A</v>
      </c>
      <c r="AX85" s="102" t="e">
        <f ca="true">+IF(AND(ISNUMBER(OFFSET('Sanitation Data'!$I$11,0,10*ROW('Sanitation Data'!I79))),'Data Summary'!DM85="Yes"),OFFSET('Sanitation Data'!$I$11,0,10*ROW('Sanitation Data'!I79)),NA())</f>
        <v>#N/A</v>
      </c>
      <c r="AY85" s="102" t="e">
        <f ca="true">+IF(AND(ISNUMBER(OFFSET('Sanitation Data'!$I$12,0,10*ROW('Sanitation Data'!I79))),'Data Summary'!DN85="Yes"),OFFSET('Sanitation Data'!$I$12,0,10*ROW('Sanitation Data'!I79)),NA())</f>
        <v>#N/A</v>
      </c>
      <c r="AZ85" s="103" t="e">
        <f ca="true">+IF(AND(ISNUMBER(OFFSET('Hygiene Data'!$D$5,0,10*ROW('Hygiene Data'!D79))),'Data Summary'!DO85="Yes"),OFFSET('Hygiene Data'!$D$5,0,10*ROW('Hygiene Data'!D79)),NA())</f>
        <v>#N/A</v>
      </c>
      <c r="BA85" s="103" t="e">
        <f ca="true">+IF(AND(ISNUMBER(OFFSET('Hygiene Data'!$D$7,0,10*ROW('Hygiene Data'!D79))),'Data Summary'!DP85="Yes"),OFFSET('Hygiene Data'!$D$7,0,10*ROW('Hygiene Data'!D79)),NA())</f>
        <v>#N/A</v>
      </c>
      <c r="BB85" s="103" t="e">
        <f ca="true">+IF(AND(ISNUMBER(OFFSET('Hygiene Data'!$D$9,0,10*ROW('Hygiene Data'!D79))),'Data Summary'!DQ85="Yes"),OFFSET('Hygiene Data'!$D$9,0,10*ROW('Hygiene Data'!D79)),NA())</f>
        <v>#N/A</v>
      </c>
      <c r="BC85" s="103" t="e">
        <f ca="true">+IF(AND(ISNUMBER(OFFSET('Hygiene Data'!$E$5,0,10*ROW('Hygiene Data'!E79))),'Data Summary'!DR85="Yes"),OFFSET('Hygiene Data'!$E$5,0,10*ROW('Hygiene Data'!E79)),NA())</f>
        <v>#N/A</v>
      </c>
      <c r="BD85" s="103" t="e">
        <f ca="true">+IF(AND(ISNUMBER(OFFSET('Hygiene Data'!$E$7,0,10*ROW('Hygiene Data'!E79))),'Data Summary'!DS85="Yes"),OFFSET('Hygiene Data'!$E$7,0,10*ROW('Hygiene Data'!E79)),NA())</f>
        <v>#N/A</v>
      </c>
      <c r="BE85" s="103" t="e">
        <f ca="true">+IF(AND(ISNUMBER(OFFSET('Hygiene Data'!$E$9,0,10*ROW('Hygiene Data'!E79))),'Data Summary'!DT85="Yes"),OFFSET('Hygiene Data'!$E$9,0,10*ROW('Hygiene Data'!E79)),NA())</f>
        <v>#N/A</v>
      </c>
      <c r="BF85" s="103" t="e">
        <f ca="true">+IF(AND(ISNUMBER(OFFSET('Hygiene Data'!$F$5,0,10*ROW('Hygiene Data'!F79))),'Data Summary'!DU85="Yes"),OFFSET('Hygiene Data'!$F$5,0,10*ROW('Hygiene Data'!F79)),NA())</f>
        <v>#N/A</v>
      </c>
      <c r="BG85" s="103" t="e">
        <f ca="true">+IF(AND(ISNUMBER(OFFSET('Hygiene Data'!$F$7,0,10*ROW('Hygiene Data'!F79))),'Data Summary'!DV85="Yes"),OFFSET('Hygiene Data'!$F$7,0,10*ROW('Hygiene Data'!F79)),NA())</f>
        <v>#N/A</v>
      </c>
      <c r="BH85" s="103" t="e">
        <f ca="true">+IF(AND(ISNUMBER(OFFSET('Hygiene Data'!$F$9,0,10*ROW('Hygiene Data'!F79))),'Data Summary'!DW85="Yes"),OFFSET('Hygiene Data'!$F$9,0,10*ROW('Hygiene Data'!F79)),NA())</f>
        <v>#N/A</v>
      </c>
      <c r="BI85" s="103" t="e">
        <f ca="true">+IF(AND(ISNUMBER(OFFSET('Hygiene Data'!$G$5,0,10*ROW('Hygiene Data'!G79))),'Data Summary'!DX85="Yes"),OFFSET('Hygiene Data'!$G$5,0,10*ROW('Hygiene Data'!G79)),NA())</f>
        <v>#N/A</v>
      </c>
      <c r="BJ85" s="103" t="e">
        <f ca="true">+IF(AND(ISNUMBER(OFFSET('Hygiene Data'!$G$7,0,10*ROW('Hygiene Data'!G79))),'Data Summary'!DY85="Yes"),OFFSET('Hygiene Data'!$G$7,0,10*ROW('Hygiene Data'!G79)),NA())</f>
        <v>#N/A</v>
      </c>
      <c r="BK85" s="103" t="e">
        <f ca="true">+IF(AND(ISNUMBER(OFFSET('Hygiene Data'!$G$9,0,10*ROW('Hygiene Data'!G79))),'Data Summary'!DZ85="Yes"),OFFSET('Hygiene Data'!$G$9,0,10*ROW('Hygiene Data'!G79)),NA())</f>
        <v>#N/A</v>
      </c>
      <c r="BL85" s="103" t="e">
        <f ca="true">+IF(AND(ISNUMBER(OFFSET('Hygiene Data'!$H$5,0,10*ROW('Hygiene Data'!H79))),'Data Summary'!EA85="Yes"),OFFSET('Hygiene Data'!$H$5,0,10*ROW('Hygiene Data'!H79)),NA())</f>
        <v>#N/A</v>
      </c>
      <c r="BM85" s="103" t="e">
        <f ca="true">+IF(AND(ISNUMBER(OFFSET('Hygiene Data'!$H$7,0,10*ROW('Hygiene Data'!H79))),'Data Summary'!EB85="Yes"),OFFSET('Hygiene Data'!$H$7,0,10*ROW('Hygiene Data'!H79)),NA())</f>
        <v>#N/A</v>
      </c>
      <c r="BN85" s="103" t="e">
        <f ca="true">+IF(AND(ISNUMBER(OFFSET('Hygiene Data'!$H$9,0,10*ROW('Hygiene Data'!H79))),'Data Summary'!EC85="Yes"),OFFSET('Hygiene Data'!$H$9,0,10*ROW('Hygiene Data'!H79)),NA())</f>
        <v>#N/A</v>
      </c>
      <c r="BO85" s="103" t="e">
        <f ca="true">+IF(AND(ISNUMBER(OFFSET('Hygiene Data'!$I$5,0,10*ROW('Hygiene Data'!I79))),'Data Summary'!ED85="Yes"),OFFSET('Hygiene Data'!$I$5,0,10*ROW('Hygiene Data'!I79)),NA())</f>
        <v>#N/A</v>
      </c>
      <c r="BP85" s="103" t="e">
        <f ca="true">+IF(AND(ISNUMBER(OFFSET('Hygiene Data'!$I$7,0,10*ROW('Hygiene Data'!I79))),'Data Summary'!EE85="Yes"),OFFSET('Hygiene Data'!$I$7,0,10*ROW('Hygiene Data'!I79)),NA())</f>
        <v>#N/A</v>
      </c>
      <c r="BQ85" s="103" t="e">
        <f ca="true">+IF(AND(ISNUMBER(OFFSET('Hygiene Data'!$I$9,0,10*ROW('Hygiene Data'!I79))),'Data Summary'!EF85="Yes"),OFFSET('Hygiene Data'!$I$9,0,10*ROW('Hygiene Data'!I79)),NA())</f>
        <v>#N/A</v>
      </c>
    </row>
    <row xmlns:x14ac="http://schemas.microsoft.com/office/spreadsheetml/2009/9/ac" r="86" x14ac:dyDescent="0.2">
      <c r="A86" s="355" t="e">
        <f ca="true">+RIGHT('Data Summary'!A86,LEN('Data Summary'!A86)-9)</f>
        <v>#VALUE!</v>
      </c>
      <c r="B86" s="38" t="str">
        <f ca="true">+IF(ISTEXT('Data Summary'!B86),'Data Summary'!B86,"")</f>
        <v/>
      </c>
      <c r="C86" s="354" t="e">
        <f ca="true">+VALUE('Data Summary'!C86)</f>
        <v>#VALUE!</v>
      </c>
      <c r="D86" s="101" t="e">
        <f ca="true">+IF(AND(ISNUMBER(OFFSET('Water Data'!$D$4,0,10*ROW('Water Data'!D80))),'Data Summary'!BS86="Yes"),100-OFFSET('Water Data'!$D$4,0,10*ROW('Water Data'!D80)),NA())</f>
        <v>#N/A</v>
      </c>
      <c r="E86" s="101" t="e">
        <f ca="true">+IF(AND(ISNUMBER(OFFSET('Water Data'!$D$6,0,10*ROW('Water Data'!D80))),'Data Summary'!BT86="Yes"),OFFSET('Water Data'!$D$6,0,10*ROW('Water Data'!D80)),NA())</f>
        <v>#N/A</v>
      </c>
      <c r="F86" s="101" t="e">
        <f ca="true">+IF(AND(ISNUMBER(OFFSET('Water Data'!$D$9,0,10*ROW('Water Data'!D80))),'Data Summary'!BU86="Yes"),OFFSET('Water Data'!$D$9,0,10*ROW('Water Data'!D80)),NA())</f>
        <v>#N/A</v>
      </c>
      <c r="G86" s="101" t="e">
        <f ca="true">+IF(AND(ISNUMBER(OFFSET('Water Data'!$E$4,0,10*ROW('Water Data'!E80))),'Data Summary'!BV86="Yes"),100-OFFSET('Water Data'!$E$4,0,10*ROW('Water Data'!E80)),NA())</f>
        <v>#N/A</v>
      </c>
      <c r="H86" s="101" t="e">
        <f ca="true">+IF(AND(ISNUMBER(OFFSET('Water Data'!$E$6,0,10*ROW('Water Data'!E80))),'Data Summary'!BW86="Yes"),OFFSET('Water Data'!$E$6,0,10*ROW('Water Data'!E80)),NA())</f>
        <v>#N/A</v>
      </c>
      <c r="I86" s="101" t="e">
        <f ca="true">+IF(AND(ISNUMBER(OFFSET('Water Data'!$E$9,0,10*ROW('Water Data'!E80))),'Data Summary'!BX86="Yes"),OFFSET('Water Data'!$E$9,0,10*ROW('Water Data'!E80)),NA())</f>
        <v>#N/A</v>
      </c>
      <c r="J86" s="101" t="e">
        <f ca="true">+IF(AND(ISNUMBER(OFFSET('Water Data'!$F$4,0,10*ROW('Water Data'!F80))),'Data Summary'!BY86="Yes"),100-OFFSET('Water Data'!$F$4,0,10*ROW('Water Data'!F80)),NA())</f>
        <v>#N/A</v>
      </c>
      <c r="K86" s="101" t="e">
        <f ca="true">+IF(AND(ISNUMBER(OFFSET('Water Data'!$F$6,0,10*ROW('Water Data'!F80))),'Data Summary'!BZ86="Yes"),OFFSET('Water Data'!$F$6,0,10*ROW('Water Data'!F80)),NA())</f>
        <v>#N/A</v>
      </c>
      <c r="L86" s="101" t="e">
        <f ca="true">+IF(AND(ISNUMBER(OFFSET('Water Data'!$F$9,0,10*ROW('Water Data'!F80))),'Data Summary'!CA86="Yes"),OFFSET('Water Data'!$F$9,0,10*ROW('Water Data'!F80)),NA())</f>
        <v>#N/A</v>
      </c>
      <c r="M86" s="101" t="e">
        <f ca="true">+IF(AND(ISNUMBER(OFFSET('Water Data'!$G$4,0,10*ROW('Water Data'!G80))),'Data Summary'!CB86="Yes"),100-OFFSET('Water Data'!$G$4,0,10*ROW('Water Data'!G80)),NA())</f>
        <v>#N/A</v>
      </c>
      <c r="N86" s="101" t="e">
        <f ca="true">+IF(AND(ISNUMBER(OFFSET('Water Data'!$G$6,0,10*ROW('Water Data'!G80))),'Data Summary'!CC86="Yes"),OFFSET('Water Data'!$G$6,0,10*ROW('Water Data'!G80)),NA())</f>
        <v>#N/A</v>
      </c>
      <c r="O86" s="101" t="e">
        <f ca="true">+IF(AND(ISNUMBER(OFFSET('Water Data'!$G$9,0,10*ROW('Water Data'!G80))),'Data Summary'!CD86="Yes"),OFFSET('Water Data'!$G$9,0,10*ROW('Water Data'!G80)),NA())</f>
        <v>#N/A</v>
      </c>
      <c r="P86" s="101" t="e">
        <f ca="true">+IF(AND(ISNUMBER(OFFSET('Water Data'!$H$4,0,10*ROW('Water Data'!H80))),'Data Summary'!CE86="Yes"),100-OFFSET('Water Data'!$H$4,0,10*ROW('Water Data'!H80)),NA())</f>
        <v>#N/A</v>
      </c>
      <c r="Q86" s="101" t="e">
        <f ca="true">+IF(AND(ISNUMBER(OFFSET('Water Data'!$H$6,0,10*ROW('Water Data'!H80))),'Data Summary'!CF86="Yes"),OFFSET('Water Data'!$H$6,0,10*ROW('Water Data'!H80)),NA())</f>
        <v>#N/A</v>
      </c>
      <c r="R86" s="101" t="e">
        <f ca="true">+IF(AND(ISNUMBER(OFFSET('Water Data'!$H$9,0,10*ROW('Water Data'!H80))),'Data Summary'!CG86="Yes"),OFFSET('Water Data'!$H$9,0,10*ROW('Water Data'!H80)),NA())</f>
        <v>#N/A</v>
      </c>
      <c r="S86" s="101" t="e">
        <f ca="true">+IF(AND(ISNUMBER(OFFSET('Water Data'!$I$4,0,10*ROW('Water Data'!I80))),'Data Summary'!CH86="Yes"),100-OFFSET('Water Data'!$I$4,0,10*ROW('Water Data'!I80)),NA())</f>
        <v>#N/A</v>
      </c>
      <c r="T86" s="101" t="e">
        <f ca="true">+IF(AND(ISNUMBER(OFFSET('Water Data'!$I$6,0,10*ROW('Water Data'!I80))),'Data Summary'!CI86="Yes"),OFFSET('Water Data'!$I$6,0,10*ROW('Water Data'!I80)),NA())</f>
        <v>#N/A</v>
      </c>
      <c r="U86" s="101" t="e">
        <f ca="true">+IF(AND(ISNUMBER(OFFSET('Water Data'!$I$9,0,10*ROW('Water Data'!I80))),'Data Summary'!CJ86="Yes"),OFFSET('Water Data'!$I$9,0,10*ROW('Water Data'!I80)),NA())</f>
        <v>#N/A</v>
      </c>
      <c r="V86" s="102" t="e">
        <f ca="true">+IF(AND(ISNUMBER(OFFSET('Sanitation Data'!$D$4,0,10*ROW('Sanitation Data'!D80))),'Data Summary'!CK86="Yes"),100-OFFSET('Sanitation Data'!$D$4,0,10*ROW('Sanitation Data'!D80)),NA())</f>
        <v>#N/A</v>
      </c>
      <c r="W86" s="102" t="e">
        <f ca="true">+IF(AND(ISNUMBER(OFFSET('Sanitation Data'!$D$6,0,10*ROW('Sanitation Data'!D80))),'Data Summary'!CL86="Yes"),OFFSET('Sanitation Data'!$D$6,0,10*ROW('Sanitation Data'!D80)),NA())</f>
        <v>#N/A</v>
      </c>
      <c r="X86" s="102" t="e">
        <f ca="true">+IF(AND(ISNUMBER(OFFSET('Sanitation Data'!$D$10,0,10*ROW('Sanitation Data'!D80))),'Data Summary'!CM86="Yes"),OFFSET('Sanitation Data'!$D$10,0,10*ROW('Sanitation Data'!D80)),NA())</f>
        <v>#N/A</v>
      </c>
      <c r="Y86" s="102" t="e">
        <f ca="true">+IF(AND(ISNUMBER(OFFSET('Sanitation Data'!$D$11,0,10*ROW('Sanitation Data'!D80))),'Data Summary'!CN86="Yes"),OFFSET('Sanitation Data'!$D$11,0,10*ROW('Sanitation Data'!D80)),NA())</f>
        <v>#N/A</v>
      </c>
      <c r="Z86" s="102" t="e">
        <f ca="true">+IF(AND(ISNUMBER(OFFSET('Sanitation Data'!$D$12,0,10*ROW('Sanitation Data'!D80))),'Data Summary'!CO86="Yes"),OFFSET('Sanitation Data'!$D$12,0,10*ROW('Sanitation Data'!D80)),NA())</f>
        <v>#N/A</v>
      </c>
      <c r="AA86" s="102" t="e">
        <f ca="true">+IF(AND(ISNUMBER(OFFSET('Sanitation Data'!$E$4,0,10*ROW('Sanitation Data'!E80))),'Data Summary'!CP86="Yes"),100-OFFSET('Sanitation Data'!$E$4,0,10*ROW('Sanitation Data'!E80)),NA())</f>
        <v>#N/A</v>
      </c>
      <c r="AB86" s="102" t="e">
        <f ca="true">+IF(AND(ISNUMBER(OFFSET('Sanitation Data'!$E$6,0,10*ROW('Sanitation Data'!E80))),'Data Summary'!CQ86="Yes"),OFFSET('Sanitation Data'!$E$6,0,10*ROW('Sanitation Data'!E80)),NA())</f>
        <v>#N/A</v>
      </c>
      <c r="AC86" s="102" t="e">
        <f ca="true">+IF(AND(ISNUMBER(OFFSET('Sanitation Data'!$E$10,0,10*ROW('Sanitation Data'!E80))),'Data Summary'!CR86="Yes"),OFFSET('Sanitation Data'!$E$10,0,10*ROW('Sanitation Data'!E80)),NA())</f>
        <v>#N/A</v>
      </c>
      <c r="AD86" s="102" t="e">
        <f ca="true">+IF(AND(ISNUMBER(OFFSET('Sanitation Data'!$E$11,0,10*ROW('Sanitation Data'!E80))),'Data Summary'!CS86="Yes"),OFFSET('Sanitation Data'!$E$11,0,10*ROW('Sanitation Data'!E80)),NA())</f>
        <v>#N/A</v>
      </c>
      <c r="AE86" s="102" t="e">
        <f ca="true">+IF(AND(ISNUMBER(OFFSET('Sanitation Data'!$E$12,0,10*ROW('Sanitation Data'!E80))),'Data Summary'!CT86="Yes"),OFFSET('Sanitation Data'!$E$12,0,10*ROW('Sanitation Data'!E80)),NA())</f>
        <v>#N/A</v>
      </c>
      <c r="AF86" s="102" t="e">
        <f ca="true">+IF(AND(ISNUMBER(OFFSET('Sanitation Data'!$F$4,0,10*ROW('Sanitation Data'!F80))),'Data Summary'!CU86="Yes"),100-OFFSET('Sanitation Data'!$F$4,0,10*ROW('Sanitation Data'!F80)),NA())</f>
        <v>#N/A</v>
      </c>
      <c r="AG86" s="102" t="e">
        <f ca="true">+IF(AND(ISNUMBER(OFFSET('Sanitation Data'!$F$6,0,10*ROW('Sanitation Data'!F80))),'Data Summary'!CV86="Yes"),OFFSET('Sanitation Data'!$F$6,0,10*ROW('Sanitation Data'!F80)),NA())</f>
        <v>#N/A</v>
      </c>
      <c r="AH86" s="102" t="e">
        <f ca="true">+IF(AND(ISNUMBER(OFFSET('Sanitation Data'!$F$10,0,10*ROW('Sanitation Data'!F80))),'Data Summary'!CW86="Yes"),OFFSET('Sanitation Data'!$F$10,0,10*ROW('Sanitation Data'!F80)),NA())</f>
        <v>#N/A</v>
      </c>
      <c r="AI86" s="102" t="e">
        <f ca="true">+IF(AND(ISNUMBER(OFFSET('Sanitation Data'!$F$11,0,10*ROW('Sanitation Data'!F80))),'Data Summary'!CX86="Yes"),OFFSET('Sanitation Data'!$F$11,0,10*ROW('Sanitation Data'!F80)),NA())</f>
        <v>#N/A</v>
      </c>
      <c r="AJ86" s="102" t="e">
        <f ca="true">+IF(AND(ISNUMBER(OFFSET('Sanitation Data'!$F$12,0,10*ROW('Sanitation Data'!F80))),'Data Summary'!CY86="Yes"),OFFSET('Sanitation Data'!$F$12,0,10*ROW('Sanitation Data'!F80)),NA())</f>
        <v>#N/A</v>
      </c>
      <c r="AK86" s="102" t="e">
        <f ca="true">+IF(AND(ISNUMBER(OFFSET('Sanitation Data'!$G$4,0,10*ROW('Sanitation Data'!G80))),'Data Summary'!CZ86="Yes"),100-OFFSET('Sanitation Data'!$G$4,0,10*ROW('Sanitation Data'!G80)),NA())</f>
        <v>#N/A</v>
      </c>
      <c r="AL86" s="102" t="e">
        <f ca="true">+IF(AND(ISNUMBER(OFFSET('Sanitation Data'!$G$6,0,10*ROW('Sanitation Data'!G80))),'Data Summary'!DA86="Yes"),OFFSET('Sanitation Data'!$G$6,0,10*ROW('Sanitation Data'!G80)),NA())</f>
        <v>#N/A</v>
      </c>
      <c r="AM86" s="102" t="e">
        <f ca="true">+IF(AND(ISNUMBER(OFFSET('Sanitation Data'!$G$10,0,10*ROW('Sanitation Data'!G80))),'Data Summary'!DB86="Yes"),OFFSET('Sanitation Data'!$G$10,0,10*ROW('Sanitation Data'!G80)),NA())</f>
        <v>#N/A</v>
      </c>
      <c r="AN86" s="102" t="e">
        <f ca="true">+IF(AND(ISNUMBER(OFFSET('Sanitation Data'!$G$11,0,10*ROW('Sanitation Data'!G80))),'Data Summary'!DC86="Yes"),OFFSET('Sanitation Data'!$G$11,0,10*ROW('Sanitation Data'!G80)),NA())</f>
        <v>#N/A</v>
      </c>
      <c r="AO86" s="102" t="e">
        <f ca="true">+IF(AND(ISNUMBER(OFFSET('Sanitation Data'!$G$12,0,10*ROW('Sanitation Data'!G80))),'Data Summary'!DD86="Yes"),OFFSET('Sanitation Data'!$G$12,0,10*ROW('Sanitation Data'!G80)),NA())</f>
        <v>#N/A</v>
      </c>
      <c r="AP86" s="102" t="e">
        <f ca="true">+IF(AND(ISNUMBER(OFFSET('Sanitation Data'!$H$4,0,10*ROW('Sanitation Data'!H80))),'Data Summary'!DE86="Yes"),100-OFFSET('Sanitation Data'!$H$4,0,10*ROW('Sanitation Data'!H80)),NA())</f>
        <v>#N/A</v>
      </c>
      <c r="AQ86" s="102" t="e">
        <f ca="true">+IF(AND(ISNUMBER(OFFSET('Sanitation Data'!$H$6,0,10*ROW('Sanitation Data'!H80))),'Data Summary'!DF86="Yes"),OFFSET('Sanitation Data'!$H$6,0,10*ROW('Sanitation Data'!H80)),NA())</f>
        <v>#N/A</v>
      </c>
      <c r="AR86" s="102" t="e">
        <f ca="true">+IF(AND(ISNUMBER(OFFSET('Sanitation Data'!$H$10,0,10*ROW('Sanitation Data'!H80))),'Data Summary'!DG86="Yes"),OFFSET('Sanitation Data'!$H$10,0,10*ROW('Sanitation Data'!H80)),NA())</f>
        <v>#N/A</v>
      </c>
      <c r="AS86" s="102" t="e">
        <f ca="true">+IF(AND(ISNUMBER(OFFSET('Sanitation Data'!$H$11,0,10*ROW('Sanitation Data'!H80))),'Data Summary'!DH86="Yes"),OFFSET('Sanitation Data'!$H$11,0,10*ROW('Sanitation Data'!H80)),NA())</f>
        <v>#N/A</v>
      </c>
      <c r="AT86" s="102" t="e">
        <f ca="true">+IF(AND(ISNUMBER(OFFSET('Sanitation Data'!$H$12,0,10*ROW('Sanitation Data'!H80))),'Data Summary'!DI86="Yes"),OFFSET('Sanitation Data'!$H$12,0,10*ROW('Sanitation Data'!H80)),NA())</f>
        <v>#N/A</v>
      </c>
      <c r="AU86" s="102" t="e">
        <f ca="true">+IF(AND(ISNUMBER(OFFSET('Sanitation Data'!$I$4,0,10*ROW('Sanitation Data'!I80))),'Data Summary'!DJ86="Yes"),100-OFFSET('Sanitation Data'!$I$4,0,10*ROW('Sanitation Data'!I80)),NA())</f>
        <v>#N/A</v>
      </c>
      <c r="AV86" s="102" t="e">
        <f ca="true">+IF(AND(ISNUMBER(OFFSET('Sanitation Data'!$I$6,0,10*ROW('Sanitation Data'!I80))),'Data Summary'!DK86="Yes"),OFFSET('Sanitation Data'!$I$6,0,10*ROW('Sanitation Data'!I80)),NA())</f>
        <v>#N/A</v>
      </c>
      <c r="AW86" s="102" t="e">
        <f ca="true">+IF(AND(ISNUMBER(OFFSET('Sanitation Data'!$I$10,0,10*ROW('Sanitation Data'!I80))),'Data Summary'!DL86="Yes"),OFFSET('Sanitation Data'!$I$10,0,10*ROW('Sanitation Data'!I80)),NA())</f>
        <v>#N/A</v>
      </c>
      <c r="AX86" s="102" t="e">
        <f ca="true">+IF(AND(ISNUMBER(OFFSET('Sanitation Data'!$I$11,0,10*ROW('Sanitation Data'!I80))),'Data Summary'!DM86="Yes"),OFFSET('Sanitation Data'!$I$11,0,10*ROW('Sanitation Data'!I80)),NA())</f>
        <v>#N/A</v>
      </c>
      <c r="AY86" s="102" t="e">
        <f ca="true">+IF(AND(ISNUMBER(OFFSET('Sanitation Data'!$I$12,0,10*ROW('Sanitation Data'!I80))),'Data Summary'!DN86="Yes"),OFFSET('Sanitation Data'!$I$12,0,10*ROW('Sanitation Data'!I80)),NA())</f>
        <v>#N/A</v>
      </c>
      <c r="AZ86" s="103" t="e">
        <f ca="true">+IF(AND(ISNUMBER(OFFSET('Hygiene Data'!$D$5,0,10*ROW('Hygiene Data'!D80))),'Data Summary'!DO86="Yes"),OFFSET('Hygiene Data'!$D$5,0,10*ROW('Hygiene Data'!D80)),NA())</f>
        <v>#N/A</v>
      </c>
      <c r="BA86" s="103" t="e">
        <f ca="true">+IF(AND(ISNUMBER(OFFSET('Hygiene Data'!$D$7,0,10*ROW('Hygiene Data'!D80))),'Data Summary'!DP86="Yes"),OFFSET('Hygiene Data'!$D$7,0,10*ROW('Hygiene Data'!D80)),NA())</f>
        <v>#N/A</v>
      </c>
      <c r="BB86" s="103" t="e">
        <f ca="true">+IF(AND(ISNUMBER(OFFSET('Hygiene Data'!$D$9,0,10*ROW('Hygiene Data'!D80))),'Data Summary'!DQ86="Yes"),OFFSET('Hygiene Data'!$D$9,0,10*ROW('Hygiene Data'!D80)),NA())</f>
        <v>#N/A</v>
      </c>
      <c r="BC86" s="103" t="e">
        <f ca="true">+IF(AND(ISNUMBER(OFFSET('Hygiene Data'!$E$5,0,10*ROW('Hygiene Data'!E80))),'Data Summary'!DR86="Yes"),OFFSET('Hygiene Data'!$E$5,0,10*ROW('Hygiene Data'!E80)),NA())</f>
        <v>#N/A</v>
      </c>
      <c r="BD86" s="103" t="e">
        <f ca="true">+IF(AND(ISNUMBER(OFFSET('Hygiene Data'!$E$7,0,10*ROW('Hygiene Data'!E80))),'Data Summary'!DS86="Yes"),OFFSET('Hygiene Data'!$E$7,0,10*ROW('Hygiene Data'!E80)),NA())</f>
        <v>#N/A</v>
      </c>
      <c r="BE86" s="103" t="e">
        <f ca="true">+IF(AND(ISNUMBER(OFFSET('Hygiene Data'!$E$9,0,10*ROW('Hygiene Data'!E80))),'Data Summary'!DT86="Yes"),OFFSET('Hygiene Data'!$E$9,0,10*ROW('Hygiene Data'!E80)),NA())</f>
        <v>#N/A</v>
      </c>
      <c r="BF86" s="103" t="e">
        <f ca="true">+IF(AND(ISNUMBER(OFFSET('Hygiene Data'!$F$5,0,10*ROW('Hygiene Data'!F80))),'Data Summary'!DU86="Yes"),OFFSET('Hygiene Data'!$F$5,0,10*ROW('Hygiene Data'!F80)),NA())</f>
        <v>#N/A</v>
      </c>
      <c r="BG86" s="103" t="e">
        <f ca="true">+IF(AND(ISNUMBER(OFFSET('Hygiene Data'!$F$7,0,10*ROW('Hygiene Data'!F80))),'Data Summary'!DV86="Yes"),OFFSET('Hygiene Data'!$F$7,0,10*ROW('Hygiene Data'!F80)),NA())</f>
        <v>#N/A</v>
      </c>
      <c r="BH86" s="103" t="e">
        <f ca="true">+IF(AND(ISNUMBER(OFFSET('Hygiene Data'!$F$9,0,10*ROW('Hygiene Data'!F80))),'Data Summary'!DW86="Yes"),OFFSET('Hygiene Data'!$F$9,0,10*ROW('Hygiene Data'!F80)),NA())</f>
        <v>#N/A</v>
      </c>
      <c r="BI86" s="103" t="e">
        <f ca="true">+IF(AND(ISNUMBER(OFFSET('Hygiene Data'!$G$5,0,10*ROW('Hygiene Data'!G80))),'Data Summary'!DX86="Yes"),OFFSET('Hygiene Data'!$G$5,0,10*ROW('Hygiene Data'!G80)),NA())</f>
        <v>#N/A</v>
      </c>
      <c r="BJ86" s="103" t="e">
        <f ca="true">+IF(AND(ISNUMBER(OFFSET('Hygiene Data'!$G$7,0,10*ROW('Hygiene Data'!G80))),'Data Summary'!DY86="Yes"),OFFSET('Hygiene Data'!$G$7,0,10*ROW('Hygiene Data'!G80)),NA())</f>
        <v>#N/A</v>
      </c>
      <c r="BK86" s="103" t="e">
        <f ca="true">+IF(AND(ISNUMBER(OFFSET('Hygiene Data'!$G$9,0,10*ROW('Hygiene Data'!G80))),'Data Summary'!DZ86="Yes"),OFFSET('Hygiene Data'!$G$9,0,10*ROW('Hygiene Data'!G80)),NA())</f>
        <v>#N/A</v>
      </c>
      <c r="BL86" s="103" t="e">
        <f ca="true">+IF(AND(ISNUMBER(OFFSET('Hygiene Data'!$H$5,0,10*ROW('Hygiene Data'!H80))),'Data Summary'!EA86="Yes"),OFFSET('Hygiene Data'!$H$5,0,10*ROW('Hygiene Data'!H80)),NA())</f>
        <v>#N/A</v>
      </c>
      <c r="BM86" s="103" t="e">
        <f ca="true">+IF(AND(ISNUMBER(OFFSET('Hygiene Data'!$H$7,0,10*ROW('Hygiene Data'!H80))),'Data Summary'!EB86="Yes"),OFFSET('Hygiene Data'!$H$7,0,10*ROW('Hygiene Data'!H80)),NA())</f>
        <v>#N/A</v>
      </c>
      <c r="BN86" s="103" t="e">
        <f ca="true">+IF(AND(ISNUMBER(OFFSET('Hygiene Data'!$H$9,0,10*ROW('Hygiene Data'!H80))),'Data Summary'!EC86="Yes"),OFFSET('Hygiene Data'!$H$9,0,10*ROW('Hygiene Data'!H80)),NA())</f>
        <v>#N/A</v>
      </c>
      <c r="BO86" s="103" t="e">
        <f ca="true">+IF(AND(ISNUMBER(OFFSET('Hygiene Data'!$I$5,0,10*ROW('Hygiene Data'!I80))),'Data Summary'!ED86="Yes"),OFFSET('Hygiene Data'!$I$5,0,10*ROW('Hygiene Data'!I80)),NA())</f>
        <v>#N/A</v>
      </c>
      <c r="BP86" s="103" t="e">
        <f ca="true">+IF(AND(ISNUMBER(OFFSET('Hygiene Data'!$I$7,0,10*ROW('Hygiene Data'!I80))),'Data Summary'!EE86="Yes"),OFFSET('Hygiene Data'!$I$7,0,10*ROW('Hygiene Data'!I80)),NA())</f>
        <v>#N/A</v>
      </c>
      <c r="BQ86" s="103" t="e">
        <f ca="true">+IF(AND(ISNUMBER(OFFSET('Hygiene Data'!$I$9,0,10*ROW('Hygiene Data'!I80))),'Data Summary'!EF86="Yes"),OFFSET('Hygiene Data'!$I$9,0,10*ROW('Hygiene Data'!I80)),NA())</f>
        <v>#N/A</v>
      </c>
    </row>
    <row xmlns:x14ac="http://schemas.microsoft.com/office/spreadsheetml/2009/9/ac" r="87" x14ac:dyDescent="0.2">
      <c r="A87" s="355" t="e">
        <f ca="true">+RIGHT('Data Summary'!A87,LEN('Data Summary'!A87)-9)</f>
        <v>#VALUE!</v>
      </c>
      <c r="B87" s="38" t="str">
        <f ca="true">+IF(ISTEXT('Data Summary'!B87),'Data Summary'!B87,"")</f>
        <v/>
      </c>
      <c r="C87" s="354" t="e">
        <f ca="true">+VALUE('Data Summary'!C87)</f>
        <v>#VALUE!</v>
      </c>
      <c r="D87" s="101" t="e">
        <f ca="true">+IF(AND(ISNUMBER(OFFSET('Water Data'!$D$4,0,10*ROW('Water Data'!D81))),'Data Summary'!BS87="Yes"),100-OFFSET('Water Data'!$D$4,0,10*ROW('Water Data'!D81)),NA())</f>
        <v>#N/A</v>
      </c>
      <c r="E87" s="101" t="e">
        <f ca="true">+IF(AND(ISNUMBER(OFFSET('Water Data'!$D$6,0,10*ROW('Water Data'!D81))),'Data Summary'!BT87="Yes"),OFFSET('Water Data'!$D$6,0,10*ROW('Water Data'!D81)),NA())</f>
        <v>#N/A</v>
      </c>
      <c r="F87" s="101" t="e">
        <f ca="true">+IF(AND(ISNUMBER(OFFSET('Water Data'!$D$9,0,10*ROW('Water Data'!D81))),'Data Summary'!BU87="Yes"),OFFSET('Water Data'!$D$9,0,10*ROW('Water Data'!D81)),NA())</f>
        <v>#N/A</v>
      </c>
      <c r="G87" s="101" t="e">
        <f ca="true">+IF(AND(ISNUMBER(OFFSET('Water Data'!$E$4,0,10*ROW('Water Data'!E81))),'Data Summary'!BV87="Yes"),100-OFFSET('Water Data'!$E$4,0,10*ROW('Water Data'!E81)),NA())</f>
        <v>#N/A</v>
      </c>
      <c r="H87" s="101" t="e">
        <f ca="true">+IF(AND(ISNUMBER(OFFSET('Water Data'!$E$6,0,10*ROW('Water Data'!E81))),'Data Summary'!BW87="Yes"),OFFSET('Water Data'!$E$6,0,10*ROW('Water Data'!E81)),NA())</f>
        <v>#N/A</v>
      </c>
      <c r="I87" s="101" t="e">
        <f ca="true">+IF(AND(ISNUMBER(OFFSET('Water Data'!$E$9,0,10*ROW('Water Data'!E81))),'Data Summary'!BX87="Yes"),OFFSET('Water Data'!$E$9,0,10*ROW('Water Data'!E81)),NA())</f>
        <v>#N/A</v>
      </c>
      <c r="J87" s="101" t="e">
        <f ca="true">+IF(AND(ISNUMBER(OFFSET('Water Data'!$F$4,0,10*ROW('Water Data'!F81))),'Data Summary'!BY87="Yes"),100-OFFSET('Water Data'!$F$4,0,10*ROW('Water Data'!F81)),NA())</f>
        <v>#N/A</v>
      </c>
      <c r="K87" s="101" t="e">
        <f ca="true">+IF(AND(ISNUMBER(OFFSET('Water Data'!$F$6,0,10*ROW('Water Data'!F81))),'Data Summary'!BZ87="Yes"),OFFSET('Water Data'!$F$6,0,10*ROW('Water Data'!F81)),NA())</f>
        <v>#N/A</v>
      </c>
      <c r="L87" s="101" t="e">
        <f ca="true">+IF(AND(ISNUMBER(OFFSET('Water Data'!$F$9,0,10*ROW('Water Data'!F81))),'Data Summary'!CA87="Yes"),OFFSET('Water Data'!$F$9,0,10*ROW('Water Data'!F81)),NA())</f>
        <v>#N/A</v>
      </c>
      <c r="M87" s="101" t="e">
        <f ca="true">+IF(AND(ISNUMBER(OFFSET('Water Data'!$G$4,0,10*ROW('Water Data'!G81))),'Data Summary'!CB87="Yes"),100-OFFSET('Water Data'!$G$4,0,10*ROW('Water Data'!G81)),NA())</f>
        <v>#N/A</v>
      </c>
      <c r="N87" s="101" t="e">
        <f ca="true">+IF(AND(ISNUMBER(OFFSET('Water Data'!$G$6,0,10*ROW('Water Data'!G81))),'Data Summary'!CC87="Yes"),OFFSET('Water Data'!$G$6,0,10*ROW('Water Data'!G81)),NA())</f>
        <v>#N/A</v>
      </c>
      <c r="O87" s="101" t="e">
        <f ca="true">+IF(AND(ISNUMBER(OFFSET('Water Data'!$G$9,0,10*ROW('Water Data'!G81))),'Data Summary'!CD87="Yes"),OFFSET('Water Data'!$G$9,0,10*ROW('Water Data'!G81)),NA())</f>
        <v>#N/A</v>
      </c>
      <c r="P87" s="101" t="e">
        <f ca="true">+IF(AND(ISNUMBER(OFFSET('Water Data'!$H$4,0,10*ROW('Water Data'!H81))),'Data Summary'!CE87="Yes"),100-OFFSET('Water Data'!$H$4,0,10*ROW('Water Data'!H81)),NA())</f>
        <v>#N/A</v>
      </c>
      <c r="Q87" s="101" t="e">
        <f ca="true">+IF(AND(ISNUMBER(OFFSET('Water Data'!$H$6,0,10*ROW('Water Data'!H81))),'Data Summary'!CF87="Yes"),OFFSET('Water Data'!$H$6,0,10*ROW('Water Data'!H81)),NA())</f>
        <v>#N/A</v>
      </c>
      <c r="R87" s="101" t="e">
        <f ca="true">+IF(AND(ISNUMBER(OFFSET('Water Data'!$H$9,0,10*ROW('Water Data'!H81))),'Data Summary'!CG87="Yes"),OFFSET('Water Data'!$H$9,0,10*ROW('Water Data'!H81)),NA())</f>
        <v>#N/A</v>
      </c>
      <c r="S87" s="101" t="e">
        <f ca="true">+IF(AND(ISNUMBER(OFFSET('Water Data'!$I$4,0,10*ROW('Water Data'!I81))),'Data Summary'!CH87="Yes"),100-OFFSET('Water Data'!$I$4,0,10*ROW('Water Data'!I81)),NA())</f>
        <v>#N/A</v>
      </c>
      <c r="T87" s="101" t="e">
        <f ca="true">+IF(AND(ISNUMBER(OFFSET('Water Data'!$I$6,0,10*ROW('Water Data'!I81))),'Data Summary'!CI87="Yes"),OFFSET('Water Data'!$I$6,0,10*ROW('Water Data'!I81)),NA())</f>
        <v>#N/A</v>
      </c>
      <c r="U87" s="101" t="e">
        <f ca="true">+IF(AND(ISNUMBER(OFFSET('Water Data'!$I$9,0,10*ROW('Water Data'!I81))),'Data Summary'!CJ87="Yes"),OFFSET('Water Data'!$I$9,0,10*ROW('Water Data'!I81)),NA())</f>
        <v>#N/A</v>
      </c>
      <c r="V87" s="102" t="e">
        <f ca="true">+IF(AND(ISNUMBER(OFFSET('Sanitation Data'!$D$4,0,10*ROW('Sanitation Data'!D81))),'Data Summary'!CK87="Yes"),100-OFFSET('Sanitation Data'!$D$4,0,10*ROW('Sanitation Data'!D81)),NA())</f>
        <v>#N/A</v>
      </c>
      <c r="W87" s="102" t="e">
        <f ca="true">+IF(AND(ISNUMBER(OFFSET('Sanitation Data'!$D$6,0,10*ROW('Sanitation Data'!D81))),'Data Summary'!CL87="Yes"),OFFSET('Sanitation Data'!$D$6,0,10*ROW('Sanitation Data'!D81)),NA())</f>
        <v>#N/A</v>
      </c>
      <c r="X87" s="102" t="e">
        <f ca="true">+IF(AND(ISNUMBER(OFFSET('Sanitation Data'!$D$10,0,10*ROW('Sanitation Data'!D81))),'Data Summary'!CM87="Yes"),OFFSET('Sanitation Data'!$D$10,0,10*ROW('Sanitation Data'!D81)),NA())</f>
        <v>#N/A</v>
      </c>
      <c r="Y87" s="102" t="e">
        <f ca="true">+IF(AND(ISNUMBER(OFFSET('Sanitation Data'!$D$11,0,10*ROW('Sanitation Data'!D81))),'Data Summary'!CN87="Yes"),OFFSET('Sanitation Data'!$D$11,0,10*ROW('Sanitation Data'!D81)),NA())</f>
        <v>#N/A</v>
      </c>
      <c r="Z87" s="102" t="e">
        <f ca="true">+IF(AND(ISNUMBER(OFFSET('Sanitation Data'!$D$12,0,10*ROW('Sanitation Data'!D81))),'Data Summary'!CO87="Yes"),OFFSET('Sanitation Data'!$D$12,0,10*ROW('Sanitation Data'!D81)),NA())</f>
        <v>#N/A</v>
      </c>
      <c r="AA87" s="102" t="e">
        <f ca="true">+IF(AND(ISNUMBER(OFFSET('Sanitation Data'!$E$4,0,10*ROW('Sanitation Data'!E81))),'Data Summary'!CP87="Yes"),100-OFFSET('Sanitation Data'!$E$4,0,10*ROW('Sanitation Data'!E81)),NA())</f>
        <v>#N/A</v>
      </c>
      <c r="AB87" s="102" t="e">
        <f ca="true">+IF(AND(ISNUMBER(OFFSET('Sanitation Data'!$E$6,0,10*ROW('Sanitation Data'!E81))),'Data Summary'!CQ87="Yes"),OFFSET('Sanitation Data'!$E$6,0,10*ROW('Sanitation Data'!E81)),NA())</f>
        <v>#N/A</v>
      </c>
      <c r="AC87" s="102" t="e">
        <f ca="true">+IF(AND(ISNUMBER(OFFSET('Sanitation Data'!$E$10,0,10*ROW('Sanitation Data'!E81))),'Data Summary'!CR87="Yes"),OFFSET('Sanitation Data'!$E$10,0,10*ROW('Sanitation Data'!E81)),NA())</f>
        <v>#N/A</v>
      </c>
      <c r="AD87" s="102" t="e">
        <f ca="true">+IF(AND(ISNUMBER(OFFSET('Sanitation Data'!$E$11,0,10*ROW('Sanitation Data'!E81))),'Data Summary'!CS87="Yes"),OFFSET('Sanitation Data'!$E$11,0,10*ROW('Sanitation Data'!E81)),NA())</f>
        <v>#N/A</v>
      </c>
      <c r="AE87" s="102" t="e">
        <f ca="true">+IF(AND(ISNUMBER(OFFSET('Sanitation Data'!$E$12,0,10*ROW('Sanitation Data'!E81))),'Data Summary'!CT87="Yes"),OFFSET('Sanitation Data'!$E$12,0,10*ROW('Sanitation Data'!E81)),NA())</f>
        <v>#N/A</v>
      </c>
      <c r="AF87" s="102" t="e">
        <f ca="true">+IF(AND(ISNUMBER(OFFSET('Sanitation Data'!$F$4,0,10*ROW('Sanitation Data'!F81))),'Data Summary'!CU87="Yes"),100-OFFSET('Sanitation Data'!$F$4,0,10*ROW('Sanitation Data'!F81)),NA())</f>
        <v>#N/A</v>
      </c>
      <c r="AG87" s="102" t="e">
        <f ca="true">+IF(AND(ISNUMBER(OFFSET('Sanitation Data'!$F$6,0,10*ROW('Sanitation Data'!F81))),'Data Summary'!CV87="Yes"),OFFSET('Sanitation Data'!$F$6,0,10*ROW('Sanitation Data'!F81)),NA())</f>
        <v>#N/A</v>
      </c>
      <c r="AH87" s="102" t="e">
        <f ca="true">+IF(AND(ISNUMBER(OFFSET('Sanitation Data'!$F$10,0,10*ROW('Sanitation Data'!F81))),'Data Summary'!CW87="Yes"),OFFSET('Sanitation Data'!$F$10,0,10*ROW('Sanitation Data'!F81)),NA())</f>
        <v>#N/A</v>
      </c>
      <c r="AI87" s="102" t="e">
        <f ca="true">+IF(AND(ISNUMBER(OFFSET('Sanitation Data'!$F$11,0,10*ROW('Sanitation Data'!F81))),'Data Summary'!CX87="Yes"),OFFSET('Sanitation Data'!$F$11,0,10*ROW('Sanitation Data'!F81)),NA())</f>
        <v>#N/A</v>
      </c>
      <c r="AJ87" s="102" t="e">
        <f ca="true">+IF(AND(ISNUMBER(OFFSET('Sanitation Data'!$F$12,0,10*ROW('Sanitation Data'!F81))),'Data Summary'!CY87="Yes"),OFFSET('Sanitation Data'!$F$12,0,10*ROW('Sanitation Data'!F81)),NA())</f>
        <v>#N/A</v>
      </c>
      <c r="AK87" s="102" t="e">
        <f ca="true">+IF(AND(ISNUMBER(OFFSET('Sanitation Data'!$G$4,0,10*ROW('Sanitation Data'!G81))),'Data Summary'!CZ87="Yes"),100-OFFSET('Sanitation Data'!$G$4,0,10*ROW('Sanitation Data'!G81)),NA())</f>
        <v>#N/A</v>
      </c>
      <c r="AL87" s="102" t="e">
        <f ca="true">+IF(AND(ISNUMBER(OFFSET('Sanitation Data'!$G$6,0,10*ROW('Sanitation Data'!G81))),'Data Summary'!DA87="Yes"),OFFSET('Sanitation Data'!$G$6,0,10*ROW('Sanitation Data'!G81)),NA())</f>
        <v>#N/A</v>
      </c>
      <c r="AM87" s="102" t="e">
        <f ca="true">+IF(AND(ISNUMBER(OFFSET('Sanitation Data'!$G$10,0,10*ROW('Sanitation Data'!G81))),'Data Summary'!DB87="Yes"),OFFSET('Sanitation Data'!$G$10,0,10*ROW('Sanitation Data'!G81)),NA())</f>
        <v>#N/A</v>
      </c>
      <c r="AN87" s="102" t="e">
        <f ca="true">+IF(AND(ISNUMBER(OFFSET('Sanitation Data'!$G$11,0,10*ROW('Sanitation Data'!G81))),'Data Summary'!DC87="Yes"),OFFSET('Sanitation Data'!$G$11,0,10*ROW('Sanitation Data'!G81)),NA())</f>
        <v>#N/A</v>
      </c>
      <c r="AO87" s="102" t="e">
        <f ca="true">+IF(AND(ISNUMBER(OFFSET('Sanitation Data'!$G$12,0,10*ROW('Sanitation Data'!G81))),'Data Summary'!DD87="Yes"),OFFSET('Sanitation Data'!$G$12,0,10*ROW('Sanitation Data'!G81)),NA())</f>
        <v>#N/A</v>
      </c>
      <c r="AP87" s="102" t="e">
        <f ca="true">+IF(AND(ISNUMBER(OFFSET('Sanitation Data'!$H$4,0,10*ROW('Sanitation Data'!H81))),'Data Summary'!DE87="Yes"),100-OFFSET('Sanitation Data'!$H$4,0,10*ROW('Sanitation Data'!H81)),NA())</f>
        <v>#N/A</v>
      </c>
      <c r="AQ87" s="102" t="e">
        <f ca="true">+IF(AND(ISNUMBER(OFFSET('Sanitation Data'!$H$6,0,10*ROW('Sanitation Data'!H81))),'Data Summary'!DF87="Yes"),OFFSET('Sanitation Data'!$H$6,0,10*ROW('Sanitation Data'!H81)),NA())</f>
        <v>#N/A</v>
      </c>
      <c r="AR87" s="102" t="e">
        <f ca="true">+IF(AND(ISNUMBER(OFFSET('Sanitation Data'!$H$10,0,10*ROW('Sanitation Data'!H81))),'Data Summary'!DG87="Yes"),OFFSET('Sanitation Data'!$H$10,0,10*ROW('Sanitation Data'!H81)),NA())</f>
        <v>#N/A</v>
      </c>
      <c r="AS87" s="102" t="e">
        <f ca="true">+IF(AND(ISNUMBER(OFFSET('Sanitation Data'!$H$11,0,10*ROW('Sanitation Data'!H81))),'Data Summary'!DH87="Yes"),OFFSET('Sanitation Data'!$H$11,0,10*ROW('Sanitation Data'!H81)),NA())</f>
        <v>#N/A</v>
      </c>
      <c r="AT87" s="102" t="e">
        <f ca="true">+IF(AND(ISNUMBER(OFFSET('Sanitation Data'!$H$12,0,10*ROW('Sanitation Data'!H81))),'Data Summary'!DI87="Yes"),OFFSET('Sanitation Data'!$H$12,0,10*ROW('Sanitation Data'!H81)),NA())</f>
        <v>#N/A</v>
      </c>
      <c r="AU87" s="102" t="e">
        <f ca="true">+IF(AND(ISNUMBER(OFFSET('Sanitation Data'!$I$4,0,10*ROW('Sanitation Data'!I81))),'Data Summary'!DJ87="Yes"),100-OFFSET('Sanitation Data'!$I$4,0,10*ROW('Sanitation Data'!I81)),NA())</f>
        <v>#N/A</v>
      </c>
      <c r="AV87" s="102" t="e">
        <f ca="true">+IF(AND(ISNUMBER(OFFSET('Sanitation Data'!$I$6,0,10*ROW('Sanitation Data'!I81))),'Data Summary'!DK87="Yes"),OFFSET('Sanitation Data'!$I$6,0,10*ROW('Sanitation Data'!I81)),NA())</f>
        <v>#N/A</v>
      </c>
      <c r="AW87" s="102" t="e">
        <f ca="true">+IF(AND(ISNUMBER(OFFSET('Sanitation Data'!$I$10,0,10*ROW('Sanitation Data'!I81))),'Data Summary'!DL87="Yes"),OFFSET('Sanitation Data'!$I$10,0,10*ROW('Sanitation Data'!I81)),NA())</f>
        <v>#N/A</v>
      </c>
      <c r="AX87" s="102" t="e">
        <f ca="true">+IF(AND(ISNUMBER(OFFSET('Sanitation Data'!$I$11,0,10*ROW('Sanitation Data'!I81))),'Data Summary'!DM87="Yes"),OFFSET('Sanitation Data'!$I$11,0,10*ROW('Sanitation Data'!I81)),NA())</f>
        <v>#N/A</v>
      </c>
      <c r="AY87" s="102" t="e">
        <f ca="true">+IF(AND(ISNUMBER(OFFSET('Sanitation Data'!$I$12,0,10*ROW('Sanitation Data'!I81))),'Data Summary'!DN87="Yes"),OFFSET('Sanitation Data'!$I$12,0,10*ROW('Sanitation Data'!I81)),NA())</f>
        <v>#N/A</v>
      </c>
      <c r="AZ87" s="103" t="e">
        <f ca="true">+IF(AND(ISNUMBER(OFFSET('Hygiene Data'!$D$5,0,10*ROW('Hygiene Data'!D81))),'Data Summary'!DO87="Yes"),OFFSET('Hygiene Data'!$D$5,0,10*ROW('Hygiene Data'!D81)),NA())</f>
        <v>#N/A</v>
      </c>
      <c r="BA87" s="103" t="e">
        <f ca="true">+IF(AND(ISNUMBER(OFFSET('Hygiene Data'!$D$7,0,10*ROW('Hygiene Data'!D81))),'Data Summary'!DP87="Yes"),OFFSET('Hygiene Data'!$D$7,0,10*ROW('Hygiene Data'!D81)),NA())</f>
        <v>#N/A</v>
      </c>
      <c r="BB87" s="103" t="e">
        <f ca="true">+IF(AND(ISNUMBER(OFFSET('Hygiene Data'!$D$9,0,10*ROW('Hygiene Data'!D81))),'Data Summary'!DQ87="Yes"),OFFSET('Hygiene Data'!$D$9,0,10*ROW('Hygiene Data'!D81)),NA())</f>
        <v>#N/A</v>
      </c>
      <c r="BC87" s="103" t="e">
        <f ca="true">+IF(AND(ISNUMBER(OFFSET('Hygiene Data'!$E$5,0,10*ROW('Hygiene Data'!E81))),'Data Summary'!DR87="Yes"),OFFSET('Hygiene Data'!$E$5,0,10*ROW('Hygiene Data'!E81)),NA())</f>
        <v>#N/A</v>
      </c>
      <c r="BD87" s="103" t="e">
        <f ca="true">+IF(AND(ISNUMBER(OFFSET('Hygiene Data'!$E$7,0,10*ROW('Hygiene Data'!E81))),'Data Summary'!DS87="Yes"),OFFSET('Hygiene Data'!$E$7,0,10*ROW('Hygiene Data'!E81)),NA())</f>
        <v>#N/A</v>
      </c>
      <c r="BE87" s="103" t="e">
        <f ca="true">+IF(AND(ISNUMBER(OFFSET('Hygiene Data'!$E$9,0,10*ROW('Hygiene Data'!E81))),'Data Summary'!DT87="Yes"),OFFSET('Hygiene Data'!$E$9,0,10*ROW('Hygiene Data'!E81)),NA())</f>
        <v>#N/A</v>
      </c>
      <c r="BF87" s="103" t="e">
        <f ca="true">+IF(AND(ISNUMBER(OFFSET('Hygiene Data'!$F$5,0,10*ROW('Hygiene Data'!F81))),'Data Summary'!DU87="Yes"),OFFSET('Hygiene Data'!$F$5,0,10*ROW('Hygiene Data'!F81)),NA())</f>
        <v>#N/A</v>
      </c>
      <c r="BG87" s="103" t="e">
        <f ca="true">+IF(AND(ISNUMBER(OFFSET('Hygiene Data'!$F$7,0,10*ROW('Hygiene Data'!F81))),'Data Summary'!DV87="Yes"),OFFSET('Hygiene Data'!$F$7,0,10*ROW('Hygiene Data'!F81)),NA())</f>
        <v>#N/A</v>
      </c>
      <c r="BH87" s="103" t="e">
        <f ca="true">+IF(AND(ISNUMBER(OFFSET('Hygiene Data'!$F$9,0,10*ROW('Hygiene Data'!F81))),'Data Summary'!DW87="Yes"),OFFSET('Hygiene Data'!$F$9,0,10*ROW('Hygiene Data'!F81)),NA())</f>
        <v>#N/A</v>
      </c>
      <c r="BI87" s="103" t="e">
        <f ca="true">+IF(AND(ISNUMBER(OFFSET('Hygiene Data'!$G$5,0,10*ROW('Hygiene Data'!G81))),'Data Summary'!DX87="Yes"),OFFSET('Hygiene Data'!$G$5,0,10*ROW('Hygiene Data'!G81)),NA())</f>
        <v>#N/A</v>
      </c>
      <c r="BJ87" s="103" t="e">
        <f ca="true">+IF(AND(ISNUMBER(OFFSET('Hygiene Data'!$G$7,0,10*ROW('Hygiene Data'!G81))),'Data Summary'!DY87="Yes"),OFFSET('Hygiene Data'!$G$7,0,10*ROW('Hygiene Data'!G81)),NA())</f>
        <v>#N/A</v>
      </c>
      <c r="BK87" s="103" t="e">
        <f ca="true">+IF(AND(ISNUMBER(OFFSET('Hygiene Data'!$G$9,0,10*ROW('Hygiene Data'!G81))),'Data Summary'!DZ87="Yes"),OFFSET('Hygiene Data'!$G$9,0,10*ROW('Hygiene Data'!G81)),NA())</f>
        <v>#N/A</v>
      </c>
      <c r="BL87" s="103" t="e">
        <f ca="true">+IF(AND(ISNUMBER(OFFSET('Hygiene Data'!$H$5,0,10*ROW('Hygiene Data'!H81))),'Data Summary'!EA87="Yes"),OFFSET('Hygiene Data'!$H$5,0,10*ROW('Hygiene Data'!H81)),NA())</f>
        <v>#N/A</v>
      </c>
      <c r="BM87" s="103" t="e">
        <f ca="true">+IF(AND(ISNUMBER(OFFSET('Hygiene Data'!$H$7,0,10*ROW('Hygiene Data'!H81))),'Data Summary'!EB87="Yes"),OFFSET('Hygiene Data'!$H$7,0,10*ROW('Hygiene Data'!H81)),NA())</f>
        <v>#N/A</v>
      </c>
      <c r="BN87" s="103" t="e">
        <f ca="true">+IF(AND(ISNUMBER(OFFSET('Hygiene Data'!$H$9,0,10*ROW('Hygiene Data'!H81))),'Data Summary'!EC87="Yes"),OFFSET('Hygiene Data'!$H$9,0,10*ROW('Hygiene Data'!H81)),NA())</f>
        <v>#N/A</v>
      </c>
      <c r="BO87" s="103" t="e">
        <f ca="true">+IF(AND(ISNUMBER(OFFSET('Hygiene Data'!$I$5,0,10*ROW('Hygiene Data'!I81))),'Data Summary'!ED87="Yes"),OFFSET('Hygiene Data'!$I$5,0,10*ROW('Hygiene Data'!I81)),NA())</f>
        <v>#N/A</v>
      </c>
      <c r="BP87" s="103" t="e">
        <f ca="true">+IF(AND(ISNUMBER(OFFSET('Hygiene Data'!$I$7,0,10*ROW('Hygiene Data'!I81))),'Data Summary'!EE87="Yes"),OFFSET('Hygiene Data'!$I$7,0,10*ROW('Hygiene Data'!I81)),NA())</f>
        <v>#N/A</v>
      </c>
      <c r="BQ87" s="103" t="e">
        <f ca="true">+IF(AND(ISNUMBER(OFFSET('Hygiene Data'!$I$9,0,10*ROW('Hygiene Data'!I81))),'Data Summary'!EF87="Yes"),OFFSET('Hygiene Data'!$I$9,0,10*ROW('Hygiene Data'!I81)),NA())</f>
        <v>#N/A</v>
      </c>
    </row>
    <row xmlns:x14ac="http://schemas.microsoft.com/office/spreadsheetml/2009/9/ac" r="88" x14ac:dyDescent="0.2">
      <c r="A88" s="355" t="e">
        <f ca="true">+RIGHT('Data Summary'!A88,LEN('Data Summary'!A88)-9)</f>
        <v>#VALUE!</v>
      </c>
      <c r="B88" s="38" t="str">
        <f ca="true">+IF(ISTEXT('Data Summary'!B88),'Data Summary'!B88,"")</f>
        <v/>
      </c>
      <c r="C88" s="354" t="e">
        <f ca="true">+VALUE('Data Summary'!C88)</f>
        <v>#VALUE!</v>
      </c>
      <c r="D88" s="101" t="e">
        <f ca="true">+IF(AND(ISNUMBER(OFFSET('Water Data'!$D$4,0,10*ROW('Water Data'!D82))),'Data Summary'!BS88="Yes"),100-OFFSET('Water Data'!$D$4,0,10*ROW('Water Data'!D82)),NA())</f>
        <v>#N/A</v>
      </c>
      <c r="E88" s="101" t="e">
        <f ca="true">+IF(AND(ISNUMBER(OFFSET('Water Data'!$D$6,0,10*ROW('Water Data'!D82))),'Data Summary'!BT88="Yes"),OFFSET('Water Data'!$D$6,0,10*ROW('Water Data'!D82)),NA())</f>
        <v>#N/A</v>
      </c>
      <c r="F88" s="101" t="e">
        <f ca="true">+IF(AND(ISNUMBER(OFFSET('Water Data'!$D$9,0,10*ROW('Water Data'!D82))),'Data Summary'!BU88="Yes"),OFFSET('Water Data'!$D$9,0,10*ROW('Water Data'!D82)),NA())</f>
        <v>#N/A</v>
      </c>
      <c r="G88" s="101" t="e">
        <f ca="true">+IF(AND(ISNUMBER(OFFSET('Water Data'!$E$4,0,10*ROW('Water Data'!E82))),'Data Summary'!BV88="Yes"),100-OFFSET('Water Data'!$E$4,0,10*ROW('Water Data'!E82)),NA())</f>
        <v>#N/A</v>
      </c>
      <c r="H88" s="101" t="e">
        <f ca="true">+IF(AND(ISNUMBER(OFFSET('Water Data'!$E$6,0,10*ROW('Water Data'!E82))),'Data Summary'!BW88="Yes"),OFFSET('Water Data'!$E$6,0,10*ROW('Water Data'!E82)),NA())</f>
        <v>#N/A</v>
      </c>
      <c r="I88" s="101" t="e">
        <f ca="true">+IF(AND(ISNUMBER(OFFSET('Water Data'!$E$9,0,10*ROW('Water Data'!E82))),'Data Summary'!BX88="Yes"),OFFSET('Water Data'!$E$9,0,10*ROW('Water Data'!E82)),NA())</f>
        <v>#N/A</v>
      </c>
      <c r="J88" s="101" t="e">
        <f ca="true">+IF(AND(ISNUMBER(OFFSET('Water Data'!$F$4,0,10*ROW('Water Data'!F82))),'Data Summary'!BY88="Yes"),100-OFFSET('Water Data'!$F$4,0,10*ROW('Water Data'!F82)),NA())</f>
        <v>#N/A</v>
      </c>
      <c r="K88" s="101" t="e">
        <f ca="true">+IF(AND(ISNUMBER(OFFSET('Water Data'!$F$6,0,10*ROW('Water Data'!F82))),'Data Summary'!BZ88="Yes"),OFFSET('Water Data'!$F$6,0,10*ROW('Water Data'!F82)),NA())</f>
        <v>#N/A</v>
      </c>
      <c r="L88" s="101" t="e">
        <f ca="true">+IF(AND(ISNUMBER(OFFSET('Water Data'!$F$9,0,10*ROW('Water Data'!F82))),'Data Summary'!CA88="Yes"),OFFSET('Water Data'!$F$9,0,10*ROW('Water Data'!F82)),NA())</f>
        <v>#N/A</v>
      </c>
      <c r="M88" s="101" t="e">
        <f ca="true">+IF(AND(ISNUMBER(OFFSET('Water Data'!$G$4,0,10*ROW('Water Data'!G82))),'Data Summary'!CB88="Yes"),100-OFFSET('Water Data'!$G$4,0,10*ROW('Water Data'!G82)),NA())</f>
        <v>#N/A</v>
      </c>
      <c r="N88" s="101" t="e">
        <f ca="true">+IF(AND(ISNUMBER(OFFSET('Water Data'!$G$6,0,10*ROW('Water Data'!G82))),'Data Summary'!CC88="Yes"),OFFSET('Water Data'!$G$6,0,10*ROW('Water Data'!G82)),NA())</f>
        <v>#N/A</v>
      </c>
      <c r="O88" s="101" t="e">
        <f ca="true">+IF(AND(ISNUMBER(OFFSET('Water Data'!$G$9,0,10*ROW('Water Data'!G82))),'Data Summary'!CD88="Yes"),OFFSET('Water Data'!$G$9,0,10*ROW('Water Data'!G82)),NA())</f>
        <v>#N/A</v>
      </c>
      <c r="P88" s="101" t="e">
        <f ca="true">+IF(AND(ISNUMBER(OFFSET('Water Data'!$H$4,0,10*ROW('Water Data'!H82))),'Data Summary'!CE88="Yes"),100-OFFSET('Water Data'!$H$4,0,10*ROW('Water Data'!H82)),NA())</f>
        <v>#N/A</v>
      </c>
      <c r="Q88" s="101" t="e">
        <f ca="true">+IF(AND(ISNUMBER(OFFSET('Water Data'!$H$6,0,10*ROW('Water Data'!H82))),'Data Summary'!CF88="Yes"),OFFSET('Water Data'!$H$6,0,10*ROW('Water Data'!H82)),NA())</f>
        <v>#N/A</v>
      </c>
      <c r="R88" s="101" t="e">
        <f ca="true">+IF(AND(ISNUMBER(OFFSET('Water Data'!$H$9,0,10*ROW('Water Data'!H82))),'Data Summary'!CG88="Yes"),OFFSET('Water Data'!$H$9,0,10*ROW('Water Data'!H82)),NA())</f>
        <v>#N/A</v>
      </c>
      <c r="S88" s="101" t="e">
        <f ca="true">+IF(AND(ISNUMBER(OFFSET('Water Data'!$I$4,0,10*ROW('Water Data'!I82))),'Data Summary'!CH88="Yes"),100-OFFSET('Water Data'!$I$4,0,10*ROW('Water Data'!I82)),NA())</f>
        <v>#N/A</v>
      </c>
      <c r="T88" s="101" t="e">
        <f ca="true">+IF(AND(ISNUMBER(OFFSET('Water Data'!$I$6,0,10*ROW('Water Data'!I82))),'Data Summary'!CI88="Yes"),OFFSET('Water Data'!$I$6,0,10*ROW('Water Data'!I82)),NA())</f>
        <v>#N/A</v>
      </c>
      <c r="U88" s="101" t="e">
        <f ca="true">+IF(AND(ISNUMBER(OFFSET('Water Data'!$I$9,0,10*ROW('Water Data'!I82))),'Data Summary'!CJ88="Yes"),OFFSET('Water Data'!$I$9,0,10*ROW('Water Data'!I82)),NA())</f>
        <v>#N/A</v>
      </c>
      <c r="V88" s="102" t="e">
        <f ca="true">+IF(AND(ISNUMBER(OFFSET('Sanitation Data'!$D$4,0,10*ROW('Sanitation Data'!D82))),'Data Summary'!CK88="Yes"),100-OFFSET('Sanitation Data'!$D$4,0,10*ROW('Sanitation Data'!D82)),NA())</f>
        <v>#N/A</v>
      </c>
      <c r="W88" s="102" t="e">
        <f ca="true">+IF(AND(ISNUMBER(OFFSET('Sanitation Data'!$D$6,0,10*ROW('Sanitation Data'!D82))),'Data Summary'!CL88="Yes"),OFFSET('Sanitation Data'!$D$6,0,10*ROW('Sanitation Data'!D82)),NA())</f>
        <v>#N/A</v>
      </c>
      <c r="X88" s="102" t="e">
        <f ca="true">+IF(AND(ISNUMBER(OFFSET('Sanitation Data'!$D$10,0,10*ROW('Sanitation Data'!D82))),'Data Summary'!CM88="Yes"),OFFSET('Sanitation Data'!$D$10,0,10*ROW('Sanitation Data'!D82)),NA())</f>
        <v>#N/A</v>
      </c>
      <c r="Y88" s="102" t="e">
        <f ca="true">+IF(AND(ISNUMBER(OFFSET('Sanitation Data'!$D$11,0,10*ROW('Sanitation Data'!D82))),'Data Summary'!CN88="Yes"),OFFSET('Sanitation Data'!$D$11,0,10*ROW('Sanitation Data'!D82)),NA())</f>
        <v>#N/A</v>
      </c>
      <c r="Z88" s="102" t="e">
        <f ca="true">+IF(AND(ISNUMBER(OFFSET('Sanitation Data'!$D$12,0,10*ROW('Sanitation Data'!D82))),'Data Summary'!CO88="Yes"),OFFSET('Sanitation Data'!$D$12,0,10*ROW('Sanitation Data'!D82)),NA())</f>
        <v>#N/A</v>
      </c>
      <c r="AA88" s="102" t="e">
        <f ca="true">+IF(AND(ISNUMBER(OFFSET('Sanitation Data'!$E$4,0,10*ROW('Sanitation Data'!E82))),'Data Summary'!CP88="Yes"),100-OFFSET('Sanitation Data'!$E$4,0,10*ROW('Sanitation Data'!E82)),NA())</f>
        <v>#N/A</v>
      </c>
      <c r="AB88" s="102" t="e">
        <f ca="true">+IF(AND(ISNUMBER(OFFSET('Sanitation Data'!$E$6,0,10*ROW('Sanitation Data'!E82))),'Data Summary'!CQ88="Yes"),OFFSET('Sanitation Data'!$E$6,0,10*ROW('Sanitation Data'!E82)),NA())</f>
        <v>#N/A</v>
      </c>
      <c r="AC88" s="102" t="e">
        <f ca="true">+IF(AND(ISNUMBER(OFFSET('Sanitation Data'!$E$10,0,10*ROW('Sanitation Data'!E82))),'Data Summary'!CR88="Yes"),OFFSET('Sanitation Data'!$E$10,0,10*ROW('Sanitation Data'!E82)),NA())</f>
        <v>#N/A</v>
      </c>
      <c r="AD88" s="102" t="e">
        <f ca="true">+IF(AND(ISNUMBER(OFFSET('Sanitation Data'!$E$11,0,10*ROW('Sanitation Data'!E82))),'Data Summary'!CS88="Yes"),OFFSET('Sanitation Data'!$E$11,0,10*ROW('Sanitation Data'!E82)),NA())</f>
        <v>#N/A</v>
      </c>
      <c r="AE88" s="102" t="e">
        <f ca="true">+IF(AND(ISNUMBER(OFFSET('Sanitation Data'!$E$12,0,10*ROW('Sanitation Data'!E82))),'Data Summary'!CT88="Yes"),OFFSET('Sanitation Data'!$E$12,0,10*ROW('Sanitation Data'!E82)),NA())</f>
        <v>#N/A</v>
      </c>
      <c r="AF88" s="102" t="e">
        <f ca="true">+IF(AND(ISNUMBER(OFFSET('Sanitation Data'!$F$4,0,10*ROW('Sanitation Data'!F82))),'Data Summary'!CU88="Yes"),100-OFFSET('Sanitation Data'!$F$4,0,10*ROW('Sanitation Data'!F82)),NA())</f>
        <v>#N/A</v>
      </c>
      <c r="AG88" s="102" t="e">
        <f ca="true">+IF(AND(ISNUMBER(OFFSET('Sanitation Data'!$F$6,0,10*ROW('Sanitation Data'!F82))),'Data Summary'!CV88="Yes"),OFFSET('Sanitation Data'!$F$6,0,10*ROW('Sanitation Data'!F82)),NA())</f>
        <v>#N/A</v>
      </c>
      <c r="AH88" s="102" t="e">
        <f ca="true">+IF(AND(ISNUMBER(OFFSET('Sanitation Data'!$F$10,0,10*ROW('Sanitation Data'!F82))),'Data Summary'!CW88="Yes"),OFFSET('Sanitation Data'!$F$10,0,10*ROW('Sanitation Data'!F82)),NA())</f>
        <v>#N/A</v>
      </c>
      <c r="AI88" s="102" t="e">
        <f ca="true">+IF(AND(ISNUMBER(OFFSET('Sanitation Data'!$F$11,0,10*ROW('Sanitation Data'!F82))),'Data Summary'!CX88="Yes"),OFFSET('Sanitation Data'!$F$11,0,10*ROW('Sanitation Data'!F82)),NA())</f>
        <v>#N/A</v>
      </c>
      <c r="AJ88" s="102" t="e">
        <f ca="true">+IF(AND(ISNUMBER(OFFSET('Sanitation Data'!$F$12,0,10*ROW('Sanitation Data'!F82))),'Data Summary'!CY88="Yes"),OFFSET('Sanitation Data'!$F$12,0,10*ROW('Sanitation Data'!F82)),NA())</f>
        <v>#N/A</v>
      </c>
      <c r="AK88" s="102" t="e">
        <f ca="true">+IF(AND(ISNUMBER(OFFSET('Sanitation Data'!$G$4,0,10*ROW('Sanitation Data'!G82))),'Data Summary'!CZ88="Yes"),100-OFFSET('Sanitation Data'!$G$4,0,10*ROW('Sanitation Data'!G82)),NA())</f>
        <v>#N/A</v>
      </c>
      <c r="AL88" s="102" t="e">
        <f ca="true">+IF(AND(ISNUMBER(OFFSET('Sanitation Data'!$G$6,0,10*ROW('Sanitation Data'!G82))),'Data Summary'!DA88="Yes"),OFFSET('Sanitation Data'!$G$6,0,10*ROW('Sanitation Data'!G82)),NA())</f>
        <v>#N/A</v>
      </c>
      <c r="AM88" s="102" t="e">
        <f ca="true">+IF(AND(ISNUMBER(OFFSET('Sanitation Data'!$G$10,0,10*ROW('Sanitation Data'!G82))),'Data Summary'!DB88="Yes"),OFFSET('Sanitation Data'!$G$10,0,10*ROW('Sanitation Data'!G82)),NA())</f>
        <v>#N/A</v>
      </c>
      <c r="AN88" s="102" t="e">
        <f ca="true">+IF(AND(ISNUMBER(OFFSET('Sanitation Data'!$G$11,0,10*ROW('Sanitation Data'!G82))),'Data Summary'!DC88="Yes"),OFFSET('Sanitation Data'!$G$11,0,10*ROW('Sanitation Data'!G82)),NA())</f>
        <v>#N/A</v>
      </c>
      <c r="AO88" s="102" t="e">
        <f ca="true">+IF(AND(ISNUMBER(OFFSET('Sanitation Data'!$G$12,0,10*ROW('Sanitation Data'!G82))),'Data Summary'!DD88="Yes"),OFFSET('Sanitation Data'!$G$12,0,10*ROW('Sanitation Data'!G82)),NA())</f>
        <v>#N/A</v>
      </c>
      <c r="AP88" s="102" t="e">
        <f ca="true">+IF(AND(ISNUMBER(OFFSET('Sanitation Data'!$H$4,0,10*ROW('Sanitation Data'!H82))),'Data Summary'!DE88="Yes"),100-OFFSET('Sanitation Data'!$H$4,0,10*ROW('Sanitation Data'!H82)),NA())</f>
        <v>#N/A</v>
      </c>
      <c r="AQ88" s="102" t="e">
        <f ca="true">+IF(AND(ISNUMBER(OFFSET('Sanitation Data'!$H$6,0,10*ROW('Sanitation Data'!H82))),'Data Summary'!DF88="Yes"),OFFSET('Sanitation Data'!$H$6,0,10*ROW('Sanitation Data'!H82)),NA())</f>
        <v>#N/A</v>
      </c>
      <c r="AR88" s="102" t="e">
        <f ca="true">+IF(AND(ISNUMBER(OFFSET('Sanitation Data'!$H$10,0,10*ROW('Sanitation Data'!H82))),'Data Summary'!DG88="Yes"),OFFSET('Sanitation Data'!$H$10,0,10*ROW('Sanitation Data'!H82)),NA())</f>
        <v>#N/A</v>
      </c>
      <c r="AS88" s="102" t="e">
        <f ca="true">+IF(AND(ISNUMBER(OFFSET('Sanitation Data'!$H$11,0,10*ROW('Sanitation Data'!H82))),'Data Summary'!DH88="Yes"),OFFSET('Sanitation Data'!$H$11,0,10*ROW('Sanitation Data'!H82)),NA())</f>
        <v>#N/A</v>
      </c>
      <c r="AT88" s="102" t="e">
        <f ca="true">+IF(AND(ISNUMBER(OFFSET('Sanitation Data'!$H$12,0,10*ROW('Sanitation Data'!H82))),'Data Summary'!DI88="Yes"),OFFSET('Sanitation Data'!$H$12,0,10*ROW('Sanitation Data'!H82)),NA())</f>
        <v>#N/A</v>
      </c>
      <c r="AU88" s="102" t="e">
        <f ca="true">+IF(AND(ISNUMBER(OFFSET('Sanitation Data'!$I$4,0,10*ROW('Sanitation Data'!I82))),'Data Summary'!DJ88="Yes"),100-OFFSET('Sanitation Data'!$I$4,0,10*ROW('Sanitation Data'!I82)),NA())</f>
        <v>#N/A</v>
      </c>
      <c r="AV88" s="102" t="e">
        <f ca="true">+IF(AND(ISNUMBER(OFFSET('Sanitation Data'!$I$6,0,10*ROW('Sanitation Data'!I82))),'Data Summary'!DK88="Yes"),OFFSET('Sanitation Data'!$I$6,0,10*ROW('Sanitation Data'!I82)),NA())</f>
        <v>#N/A</v>
      </c>
      <c r="AW88" s="102" t="e">
        <f ca="true">+IF(AND(ISNUMBER(OFFSET('Sanitation Data'!$I$10,0,10*ROW('Sanitation Data'!I82))),'Data Summary'!DL88="Yes"),OFFSET('Sanitation Data'!$I$10,0,10*ROW('Sanitation Data'!I82)),NA())</f>
        <v>#N/A</v>
      </c>
      <c r="AX88" s="102" t="e">
        <f ca="true">+IF(AND(ISNUMBER(OFFSET('Sanitation Data'!$I$11,0,10*ROW('Sanitation Data'!I82))),'Data Summary'!DM88="Yes"),OFFSET('Sanitation Data'!$I$11,0,10*ROW('Sanitation Data'!I82)),NA())</f>
        <v>#N/A</v>
      </c>
      <c r="AY88" s="102" t="e">
        <f ca="true">+IF(AND(ISNUMBER(OFFSET('Sanitation Data'!$I$12,0,10*ROW('Sanitation Data'!I82))),'Data Summary'!DN88="Yes"),OFFSET('Sanitation Data'!$I$12,0,10*ROW('Sanitation Data'!I82)),NA())</f>
        <v>#N/A</v>
      </c>
      <c r="AZ88" s="103" t="e">
        <f ca="true">+IF(AND(ISNUMBER(OFFSET('Hygiene Data'!$D$5,0,10*ROW('Hygiene Data'!D82))),'Data Summary'!DO88="Yes"),OFFSET('Hygiene Data'!$D$5,0,10*ROW('Hygiene Data'!D82)),NA())</f>
        <v>#N/A</v>
      </c>
      <c r="BA88" s="103" t="e">
        <f ca="true">+IF(AND(ISNUMBER(OFFSET('Hygiene Data'!$D$7,0,10*ROW('Hygiene Data'!D82))),'Data Summary'!DP88="Yes"),OFFSET('Hygiene Data'!$D$7,0,10*ROW('Hygiene Data'!D82)),NA())</f>
        <v>#N/A</v>
      </c>
      <c r="BB88" s="103" t="e">
        <f ca="true">+IF(AND(ISNUMBER(OFFSET('Hygiene Data'!$D$9,0,10*ROW('Hygiene Data'!D82))),'Data Summary'!DQ88="Yes"),OFFSET('Hygiene Data'!$D$9,0,10*ROW('Hygiene Data'!D82)),NA())</f>
        <v>#N/A</v>
      </c>
      <c r="BC88" s="103" t="e">
        <f ca="true">+IF(AND(ISNUMBER(OFFSET('Hygiene Data'!$E$5,0,10*ROW('Hygiene Data'!E82))),'Data Summary'!DR88="Yes"),OFFSET('Hygiene Data'!$E$5,0,10*ROW('Hygiene Data'!E82)),NA())</f>
        <v>#N/A</v>
      </c>
      <c r="BD88" s="103" t="e">
        <f ca="true">+IF(AND(ISNUMBER(OFFSET('Hygiene Data'!$E$7,0,10*ROW('Hygiene Data'!E82))),'Data Summary'!DS88="Yes"),OFFSET('Hygiene Data'!$E$7,0,10*ROW('Hygiene Data'!E82)),NA())</f>
        <v>#N/A</v>
      </c>
      <c r="BE88" s="103" t="e">
        <f ca="true">+IF(AND(ISNUMBER(OFFSET('Hygiene Data'!$E$9,0,10*ROW('Hygiene Data'!E82))),'Data Summary'!DT88="Yes"),OFFSET('Hygiene Data'!$E$9,0,10*ROW('Hygiene Data'!E82)),NA())</f>
        <v>#N/A</v>
      </c>
      <c r="BF88" s="103" t="e">
        <f ca="true">+IF(AND(ISNUMBER(OFFSET('Hygiene Data'!$F$5,0,10*ROW('Hygiene Data'!F82))),'Data Summary'!DU88="Yes"),OFFSET('Hygiene Data'!$F$5,0,10*ROW('Hygiene Data'!F82)),NA())</f>
        <v>#N/A</v>
      </c>
      <c r="BG88" s="103" t="e">
        <f ca="true">+IF(AND(ISNUMBER(OFFSET('Hygiene Data'!$F$7,0,10*ROW('Hygiene Data'!F82))),'Data Summary'!DV88="Yes"),OFFSET('Hygiene Data'!$F$7,0,10*ROW('Hygiene Data'!F82)),NA())</f>
        <v>#N/A</v>
      </c>
      <c r="BH88" s="103" t="e">
        <f ca="true">+IF(AND(ISNUMBER(OFFSET('Hygiene Data'!$F$9,0,10*ROW('Hygiene Data'!F82))),'Data Summary'!DW88="Yes"),OFFSET('Hygiene Data'!$F$9,0,10*ROW('Hygiene Data'!F82)),NA())</f>
        <v>#N/A</v>
      </c>
      <c r="BI88" s="103" t="e">
        <f ca="true">+IF(AND(ISNUMBER(OFFSET('Hygiene Data'!$G$5,0,10*ROW('Hygiene Data'!G82))),'Data Summary'!DX88="Yes"),OFFSET('Hygiene Data'!$G$5,0,10*ROW('Hygiene Data'!G82)),NA())</f>
        <v>#N/A</v>
      </c>
      <c r="BJ88" s="103" t="e">
        <f ca="true">+IF(AND(ISNUMBER(OFFSET('Hygiene Data'!$G$7,0,10*ROW('Hygiene Data'!G82))),'Data Summary'!DY88="Yes"),OFFSET('Hygiene Data'!$G$7,0,10*ROW('Hygiene Data'!G82)),NA())</f>
        <v>#N/A</v>
      </c>
      <c r="BK88" s="103" t="e">
        <f ca="true">+IF(AND(ISNUMBER(OFFSET('Hygiene Data'!$G$9,0,10*ROW('Hygiene Data'!G82))),'Data Summary'!DZ88="Yes"),OFFSET('Hygiene Data'!$G$9,0,10*ROW('Hygiene Data'!G82)),NA())</f>
        <v>#N/A</v>
      </c>
      <c r="BL88" s="103" t="e">
        <f ca="true">+IF(AND(ISNUMBER(OFFSET('Hygiene Data'!$H$5,0,10*ROW('Hygiene Data'!H82))),'Data Summary'!EA88="Yes"),OFFSET('Hygiene Data'!$H$5,0,10*ROW('Hygiene Data'!H82)),NA())</f>
        <v>#N/A</v>
      </c>
      <c r="BM88" s="103" t="e">
        <f ca="true">+IF(AND(ISNUMBER(OFFSET('Hygiene Data'!$H$7,0,10*ROW('Hygiene Data'!H82))),'Data Summary'!EB88="Yes"),OFFSET('Hygiene Data'!$H$7,0,10*ROW('Hygiene Data'!H82)),NA())</f>
        <v>#N/A</v>
      </c>
      <c r="BN88" s="103" t="e">
        <f ca="true">+IF(AND(ISNUMBER(OFFSET('Hygiene Data'!$H$9,0,10*ROW('Hygiene Data'!H82))),'Data Summary'!EC88="Yes"),OFFSET('Hygiene Data'!$H$9,0,10*ROW('Hygiene Data'!H82)),NA())</f>
        <v>#N/A</v>
      </c>
      <c r="BO88" s="103" t="e">
        <f ca="true">+IF(AND(ISNUMBER(OFFSET('Hygiene Data'!$I$5,0,10*ROW('Hygiene Data'!I82))),'Data Summary'!ED88="Yes"),OFFSET('Hygiene Data'!$I$5,0,10*ROW('Hygiene Data'!I82)),NA())</f>
        <v>#N/A</v>
      </c>
      <c r="BP88" s="103" t="e">
        <f ca="true">+IF(AND(ISNUMBER(OFFSET('Hygiene Data'!$I$7,0,10*ROW('Hygiene Data'!I82))),'Data Summary'!EE88="Yes"),OFFSET('Hygiene Data'!$I$7,0,10*ROW('Hygiene Data'!I82)),NA())</f>
        <v>#N/A</v>
      </c>
      <c r="BQ88" s="103" t="e">
        <f ca="true">+IF(AND(ISNUMBER(OFFSET('Hygiene Data'!$I$9,0,10*ROW('Hygiene Data'!I82))),'Data Summary'!EF88="Yes"),OFFSET('Hygiene Data'!$I$9,0,10*ROW('Hygiene Data'!I82)),NA())</f>
        <v>#N/A</v>
      </c>
    </row>
    <row xmlns:x14ac="http://schemas.microsoft.com/office/spreadsheetml/2009/9/ac" r="89" x14ac:dyDescent="0.2">
      <c r="A89" s="355" t="e">
        <f ca="true">+RIGHT('Data Summary'!A89,LEN('Data Summary'!A89)-9)</f>
        <v>#VALUE!</v>
      </c>
      <c r="B89" s="38" t="str">
        <f ca="true">+IF(ISTEXT('Data Summary'!B89),'Data Summary'!B89,"")</f>
        <v/>
      </c>
      <c r="C89" s="354" t="e">
        <f ca="true">+VALUE('Data Summary'!C89)</f>
        <v>#VALUE!</v>
      </c>
      <c r="D89" s="101" t="e">
        <f ca="true">+IF(AND(ISNUMBER(OFFSET('Water Data'!$D$4,0,10*ROW('Water Data'!D83))),'Data Summary'!BS89="Yes"),100-OFFSET('Water Data'!$D$4,0,10*ROW('Water Data'!D83)),NA())</f>
        <v>#N/A</v>
      </c>
      <c r="E89" s="101" t="e">
        <f ca="true">+IF(AND(ISNUMBER(OFFSET('Water Data'!$D$6,0,10*ROW('Water Data'!D83))),'Data Summary'!BT89="Yes"),OFFSET('Water Data'!$D$6,0,10*ROW('Water Data'!D83)),NA())</f>
        <v>#N/A</v>
      </c>
      <c r="F89" s="101" t="e">
        <f ca="true">+IF(AND(ISNUMBER(OFFSET('Water Data'!$D$9,0,10*ROW('Water Data'!D83))),'Data Summary'!BU89="Yes"),OFFSET('Water Data'!$D$9,0,10*ROW('Water Data'!D83)),NA())</f>
        <v>#N/A</v>
      </c>
      <c r="G89" s="101" t="e">
        <f ca="true">+IF(AND(ISNUMBER(OFFSET('Water Data'!$E$4,0,10*ROW('Water Data'!E83))),'Data Summary'!BV89="Yes"),100-OFFSET('Water Data'!$E$4,0,10*ROW('Water Data'!E83)),NA())</f>
        <v>#N/A</v>
      </c>
      <c r="H89" s="101" t="e">
        <f ca="true">+IF(AND(ISNUMBER(OFFSET('Water Data'!$E$6,0,10*ROW('Water Data'!E83))),'Data Summary'!BW89="Yes"),OFFSET('Water Data'!$E$6,0,10*ROW('Water Data'!E83)),NA())</f>
        <v>#N/A</v>
      </c>
      <c r="I89" s="101" t="e">
        <f ca="true">+IF(AND(ISNUMBER(OFFSET('Water Data'!$E$9,0,10*ROW('Water Data'!E83))),'Data Summary'!BX89="Yes"),OFFSET('Water Data'!$E$9,0,10*ROW('Water Data'!E83)),NA())</f>
        <v>#N/A</v>
      </c>
      <c r="J89" s="101" t="e">
        <f ca="true">+IF(AND(ISNUMBER(OFFSET('Water Data'!$F$4,0,10*ROW('Water Data'!F83))),'Data Summary'!BY89="Yes"),100-OFFSET('Water Data'!$F$4,0,10*ROW('Water Data'!F83)),NA())</f>
        <v>#N/A</v>
      </c>
      <c r="K89" s="101" t="e">
        <f ca="true">+IF(AND(ISNUMBER(OFFSET('Water Data'!$F$6,0,10*ROW('Water Data'!F83))),'Data Summary'!BZ89="Yes"),OFFSET('Water Data'!$F$6,0,10*ROW('Water Data'!F83)),NA())</f>
        <v>#N/A</v>
      </c>
      <c r="L89" s="101" t="e">
        <f ca="true">+IF(AND(ISNUMBER(OFFSET('Water Data'!$F$9,0,10*ROW('Water Data'!F83))),'Data Summary'!CA89="Yes"),OFFSET('Water Data'!$F$9,0,10*ROW('Water Data'!F83)),NA())</f>
        <v>#N/A</v>
      </c>
      <c r="M89" s="101" t="e">
        <f ca="true">+IF(AND(ISNUMBER(OFFSET('Water Data'!$G$4,0,10*ROW('Water Data'!G83))),'Data Summary'!CB89="Yes"),100-OFFSET('Water Data'!$G$4,0,10*ROW('Water Data'!G83)),NA())</f>
        <v>#N/A</v>
      </c>
      <c r="N89" s="101" t="e">
        <f ca="true">+IF(AND(ISNUMBER(OFFSET('Water Data'!$G$6,0,10*ROW('Water Data'!G83))),'Data Summary'!CC89="Yes"),OFFSET('Water Data'!$G$6,0,10*ROW('Water Data'!G83)),NA())</f>
        <v>#N/A</v>
      </c>
      <c r="O89" s="101" t="e">
        <f ca="true">+IF(AND(ISNUMBER(OFFSET('Water Data'!$G$9,0,10*ROW('Water Data'!G83))),'Data Summary'!CD89="Yes"),OFFSET('Water Data'!$G$9,0,10*ROW('Water Data'!G83)),NA())</f>
        <v>#N/A</v>
      </c>
      <c r="P89" s="101" t="e">
        <f ca="true">+IF(AND(ISNUMBER(OFFSET('Water Data'!$H$4,0,10*ROW('Water Data'!H83))),'Data Summary'!CE89="Yes"),100-OFFSET('Water Data'!$H$4,0,10*ROW('Water Data'!H83)),NA())</f>
        <v>#N/A</v>
      </c>
      <c r="Q89" s="101" t="e">
        <f ca="true">+IF(AND(ISNUMBER(OFFSET('Water Data'!$H$6,0,10*ROW('Water Data'!H83))),'Data Summary'!CF89="Yes"),OFFSET('Water Data'!$H$6,0,10*ROW('Water Data'!H83)),NA())</f>
        <v>#N/A</v>
      </c>
      <c r="R89" s="101" t="e">
        <f ca="true">+IF(AND(ISNUMBER(OFFSET('Water Data'!$H$9,0,10*ROW('Water Data'!H83))),'Data Summary'!CG89="Yes"),OFFSET('Water Data'!$H$9,0,10*ROW('Water Data'!H83)),NA())</f>
        <v>#N/A</v>
      </c>
      <c r="S89" s="101" t="e">
        <f ca="true">+IF(AND(ISNUMBER(OFFSET('Water Data'!$I$4,0,10*ROW('Water Data'!I83))),'Data Summary'!CH89="Yes"),100-OFFSET('Water Data'!$I$4,0,10*ROW('Water Data'!I83)),NA())</f>
        <v>#N/A</v>
      </c>
      <c r="T89" s="101" t="e">
        <f ca="true">+IF(AND(ISNUMBER(OFFSET('Water Data'!$I$6,0,10*ROW('Water Data'!I83))),'Data Summary'!CI89="Yes"),OFFSET('Water Data'!$I$6,0,10*ROW('Water Data'!I83)),NA())</f>
        <v>#N/A</v>
      </c>
      <c r="U89" s="101" t="e">
        <f ca="true">+IF(AND(ISNUMBER(OFFSET('Water Data'!$I$9,0,10*ROW('Water Data'!I83))),'Data Summary'!CJ89="Yes"),OFFSET('Water Data'!$I$9,0,10*ROW('Water Data'!I83)),NA())</f>
        <v>#N/A</v>
      </c>
      <c r="V89" s="102" t="e">
        <f ca="true">+IF(AND(ISNUMBER(OFFSET('Sanitation Data'!$D$4,0,10*ROW('Sanitation Data'!D83))),'Data Summary'!CK89="Yes"),100-OFFSET('Sanitation Data'!$D$4,0,10*ROW('Sanitation Data'!D83)),NA())</f>
        <v>#N/A</v>
      </c>
      <c r="W89" s="102" t="e">
        <f ca="true">+IF(AND(ISNUMBER(OFFSET('Sanitation Data'!$D$6,0,10*ROW('Sanitation Data'!D83))),'Data Summary'!CL89="Yes"),OFFSET('Sanitation Data'!$D$6,0,10*ROW('Sanitation Data'!D83)),NA())</f>
        <v>#N/A</v>
      </c>
      <c r="X89" s="102" t="e">
        <f ca="true">+IF(AND(ISNUMBER(OFFSET('Sanitation Data'!$D$10,0,10*ROW('Sanitation Data'!D83))),'Data Summary'!CM89="Yes"),OFFSET('Sanitation Data'!$D$10,0,10*ROW('Sanitation Data'!D83)),NA())</f>
        <v>#N/A</v>
      </c>
      <c r="Y89" s="102" t="e">
        <f ca="true">+IF(AND(ISNUMBER(OFFSET('Sanitation Data'!$D$11,0,10*ROW('Sanitation Data'!D83))),'Data Summary'!CN89="Yes"),OFFSET('Sanitation Data'!$D$11,0,10*ROW('Sanitation Data'!D83)),NA())</f>
        <v>#N/A</v>
      </c>
      <c r="Z89" s="102" t="e">
        <f ca="true">+IF(AND(ISNUMBER(OFFSET('Sanitation Data'!$D$12,0,10*ROW('Sanitation Data'!D83))),'Data Summary'!CO89="Yes"),OFFSET('Sanitation Data'!$D$12,0,10*ROW('Sanitation Data'!D83)),NA())</f>
        <v>#N/A</v>
      </c>
      <c r="AA89" s="102" t="e">
        <f ca="true">+IF(AND(ISNUMBER(OFFSET('Sanitation Data'!$E$4,0,10*ROW('Sanitation Data'!E83))),'Data Summary'!CP89="Yes"),100-OFFSET('Sanitation Data'!$E$4,0,10*ROW('Sanitation Data'!E83)),NA())</f>
        <v>#N/A</v>
      </c>
      <c r="AB89" s="102" t="e">
        <f ca="true">+IF(AND(ISNUMBER(OFFSET('Sanitation Data'!$E$6,0,10*ROW('Sanitation Data'!E83))),'Data Summary'!CQ89="Yes"),OFFSET('Sanitation Data'!$E$6,0,10*ROW('Sanitation Data'!E83)),NA())</f>
        <v>#N/A</v>
      </c>
      <c r="AC89" s="102" t="e">
        <f ca="true">+IF(AND(ISNUMBER(OFFSET('Sanitation Data'!$E$10,0,10*ROW('Sanitation Data'!E83))),'Data Summary'!CR89="Yes"),OFFSET('Sanitation Data'!$E$10,0,10*ROW('Sanitation Data'!E83)),NA())</f>
        <v>#N/A</v>
      </c>
      <c r="AD89" s="102" t="e">
        <f ca="true">+IF(AND(ISNUMBER(OFFSET('Sanitation Data'!$E$11,0,10*ROW('Sanitation Data'!E83))),'Data Summary'!CS89="Yes"),OFFSET('Sanitation Data'!$E$11,0,10*ROW('Sanitation Data'!E83)),NA())</f>
        <v>#N/A</v>
      </c>
      <c r="AE89" s="102" t="e">
        <f ca="true">+IF(AND(ISNUMBER(OFFSET('Sanitation Data'!$E$12,0,10*ROW('Sanitation Data'!E83))),'Data Summary'!CT89="Yes"),OFFSET('Sanitation Data'!$E$12,0,10*ROW('Sanitation Data'!E83)),NA())</f>
        <v>#N/A</v>
      </c>
      <c r="AF89" s="102" t="e">
        <f ca="true">+IF(AND(ISNUMBER(OFFSET('Sanitation Data'!$F$4,0,10*ROW('Sanitation Data'!F83))),'Data Summary'!CU89="Yes"),100-OFFSET('Sanitation Data'!$F$4,0,10*ROW('Sanitation Data'!F83)),NA())</f>
        <v>#N/A</v>
      </c>
      <c r="AG89" s="102" t="e">
        <f ca="true">+IF(AND(ISNUMBER(OFFSET('Sanitation Data'!$F$6,0,10*ROW('Sanitation Data'!F83))),'Data Summary'!CV89="Yes"),OFFSET('Sanitation Data'!$F$6,0,10*ROW('Sanitation Data'!F83)),NA())</f>
        <v>#N/A</v>
      </c>
      <c r="AH89" s="102" t="e">
        <f ca="true">+IF(AND(ISNUMBER(OFFSET('Sanitation Data'!$F$10,0,10*ROW('Sanitation Data'!F83))),'Data Summary'!CW89="Yes"),OFFSET('Sanitation Data'!$F$10,0,10*ROW('Sanitation Data'!F83)),NA())</f>
        <v>#N/A</v>
      </c>
      <c r="AI89" s="102" t="e">
        <f ca="true">+IF(AND(ISNUMBER(OFFSET('Sanitation Data'!$F$11,0,10*ROW('Sanitation Data'!F83))),'Data Summary'!CX89="Yes"),OFFSET('Sanitation Data'!$F$11,0,10*ROW('Sanitation Data'!F83)),NA())</f>
        <v>#N/A</v>
      </c>
      <c r="AJ89" s="102" t="e">
        <f ca="true">+IF(AND(ISNUMBER(OFFSET('Sanitation Data'!$F$12,0,10*ROW('Sanitation Data'!F83))),'Data Summary'!CY89="Yes"),OFFSET('Sanitation Data'!$F$12,0,10*ROW('Sanitation Data'!F83)),NA())</f>
        <v>#N/A</v>
      </c>
      <c r="AK89" s="102" t="e">
        <f ca="true">+IF(AND(ISNUMBER(OFFSET('Sanitation Data'!$G$4,0,10*ROW('Sanitation Data'!G83))),'Data Summary'!CZ89="Yes"),100-OFFSET('Sanitation Data'!$G$4,0,10*ROW('Sanitation Data'!G83)),NA())</f>
        <v>#N/A</v>
      </c>
      <c r="AL89" s="102" t="e">
        <f ca="true">+IF(AND(ISNUMBER(OFFSET('Sanitation Data'!$G$6,0,10*ROW('Sanitation Data'!G83))),'Data Summary'!DA89="Yes"),OFFSET('Sanitation Data'!$G$6,0,10*ROW('Sanitation Data'!G83)),NA())</f>
        <v>#N/A</v>
      </c>
      <c r="AM89" s="102" t="e">
        <f ca="true">+IF(AND(ISNUMBER(OFFSET('Sanitation Data'!$G$10,0,10*ROW('Sanitation Data'!G83))),'Data Summary'!DB89="Yes"),OFFSET('Sanitation Data'!$G$10,0,10*ROW('Sanitation Data'!G83)),NA())</f>
        <v>#N/A</v>
      </c>
      <c r="AN89" s="102" t="e">
        <f ca="true">+IF(AND(ISNUMBER(OFFSET('Sanitation Data'!$G$11,0,10*ROW('Sanitation Data'!G83))),'Data Summary'!DC89="Yes"),OFFSET('Sanitation Data'!$G$11,0,10*ROW('Sanitation Data'!G83)),NA())</f>
        <v>#N/A</v>
      </c>
      <c r="AO89" s="102" t="e">
        <f ca="true">+IF(AND(ISNUMBER(OFFSET('Sanitation Data'!$G$12,0,10*ROW('Sanitation Data'!G83))),'Data Summary'!DD89="Yes"),OFFSET('Sanitation Data'!$G$12,0,10*ROW('Sanitation Data'!G83)),NA())</f>
        <v>#N/A</v>
      </c>
      <c r="AP89" s="102" t="e">
        <f ca="true">+IF(AND(ISNUMBER(OFFSET('Sanitation Data'!$H$4,0,10*ROW('Sanitation Data'!H83))),'Data Summary'!DE89="Yes"),100-OFFSET('Sanitation Data'!$H$4,0,10*ROW('Sanitation Data'!H83)),NA())</f>
        <v>#N/A</v>
      </c>
      <c r="AQ89" s="102" t="e">
        <f ca="true">+IF(AND(ISNUMBER(OFFSET('Sanitation Data'!$H$6,0,10*ROW('Sanitation Data'!H83))),'Data Summary'!DF89="Yes"),OFFSET('Sanitation Data'!$H$6,0,10*ROW('Sanitation Data'!H83)),NA())</f>
        <v>#N/A</v>
      </c>
      <c r="AR89" s="102" t="e">
        <f ca="true">+IF(AND(ISNUMBER(OFFSET('Sanitation Data'!$H$10,0,10*ROW('Sanitation Data'!H83))),'Data Summary'!DG89="Yes"),OFFSET('Sanitation Data'!$H$10,0,10*ROW('Sanitation Data'!H83)),NA())</f>
        <v>#N/A</v>
      </c>
      <c r="AS89" s="102" t="e">
        <f ca="true">+IF(AND(ISNUMBER(OFFSET('Sanitation Data'!$H$11,0,10*ROW('Sanitation Data'!H83))),'Data Summary'!DH89="Yes"),OFFSET('Sanitation Data'!$H$11,0,10*ROW('Sanitation Data'!H83)),NA())</f>
        <v>#N/A</v>
      </c>
      <c r="AT89" s="102" t="e">
        <f ca="true">+IF(AND(ISNUMBER(OFFSET('Sanitation Data'!$H$12,0,10*ROW('Sanitation Data'!H83))),'Data Summary'!DI89="Yes"),OFFSET('Sanitation Data'!$H$12,0,10*ROW('Sanitation Data'!H83)),NA())</f>
        <v>#N/A</v>
      </c>
      <c r="AU89" s="102" t="e">
        <f ca="true">+IF(AND(ISNUMBER(OFFSET('Sanitation Data'!$I$4,0,10*ROW('Sanitation Data'!I83))),'Data Summary'!DJ89="Yes"),100-OFFSET('Sanitation Data'!$I$4,0,10*ROW('Sanitation Data'!I83)),NA())</f>
        <v>#N/A</v>
      </c>
      <c r="AV89" s="102" t="e">
        <f ca="true">+IF(AND(ISNUMBER(OFFSET('Sanitation Data'!$I$6,0,10*ROW('Sanitation Data'!I83))),'Data Summary'!DK89="Yes"),OFFSET('Sanitation Data'!$I$6,0,10*ROW('Sanitation Data'!I83)),NA())</f>
        <v>#N/A</v>
      </c>
      <c r="AW89" s="102" t="e">
        <f ca="true">+IF(AND(ISNUMBER(OFFSET('Sanitation Data'!$I$10,0,10*ROW('Sanitation Data'!I83))),'Data Summary'!DL89="Yes"),OFFSET('Sanitation Data'!$I$10,0,10*ROW('Sanitation Data'!I83)),NA())</f>
        <v>#N/A</v>
      </c>
      <c r="AX89" s="102" t="e">
        <f ca="true">+IF(AND(ISNUMBER(OFFSET('Sanitation Data'!$I$11,0,10*ROW('Sanitation Data'!I83))),'Data Summary'!DM89="Yes"),OFFSET('Sanitation Data'!$I$11,0,10*ROW('Sanitation Data'!I83)),NA())</f>
        <v>#N/A</v>
      </c>
      <c r="AY89" s="102" t="e">
        <f ca="true">+IF(AND(ISNUMBER(OFFSET('Sanitation Data'!$I$12,0,10*ROW('Sanitation Data'!I83))),'Data Summary'!DN89="Yes"),OFFSET('Sanitation Data'!$I$12,0,10*ROW('Sanitation Data'!I83)),NA())</f>
        <v>#N/A</v>
      </c>
      <c r="AZ89" s="103" t="e">
        <f ca="true">+IF(AND(ISNUMBER(OFFSET('Hygiene Data'!$D$5,0,10*ROW('Hygiene Data'!D83))),'Data Summary'!DO89="Yes"),OFFSET('Hygiene Data'!$D$5,0,10*ROW('Hygiene Data'!D83)),NA())</f>
        <v>#N/A</v>
      </c>
      <c r="BA89" s="103" t="e">
        <f ca="true">+IF(AND(ISNUMBER(OFFSET('Hygiene Data'!$D$7,0,10*ROW('Hygiene Data'!D83))),'Data Summary'!DP89="Yes"),OFFSET('Hygiene Data'!$D$7,0,10*ROW('Hygiene Data'!D83)),NA())</f>
        <v>#N/A</v>
      </c>
      <c r="BB89" s="103" t="e">
        <f ca="true">+IF(AND(ISNUMBER(OFFSET('Hygiene Data'!$D$9,0,10*ROW('Hygiene Data'!D83))),'Data Summary'!DQ89="Yes"),OFFSET('Hygiene Data'!$D$9,0,10*ROW('Hygiene Data'!D83)),NA())</f>
        <v>#N/A</v>
      </c>
      <c r="BC89" s="103" t="e">
        <f ca="true">+IF(AND(ISNUMBER(OFFSET('Hygiene Data'!$E$5,0,10*ROW('Hygiene Data'!E83))),'Data Summary'!DR89="Yes"),OFFSET('Hygiene Data'!$E$5,0,10*ROW('Hygiene Data'!E83)),NA())</f>
        <v>#N/A</v>
      </c>
      <c r="BD89" s="103" t="e">
        <f ca="true">+IF(AND(ISNUMBER(OFFSET('Hygiene Data'!$E$7,0,10*ROW('Hygiene Data'!E83))),'Data Summary'!DS89="Yes"),OFFSET('Hygiene Data'!$E$7,0,10*ROW('Hygiene Data'!E83)),NA())</f>
        <v>#N/A</v>
      </c>
      <c r="BE89" s="103" t="e">
        <f ca="true">+IF(AND(ISNUMBER(OFFSET('Hygiene Data'!$E$9,0,10*ROW('Hygiene Data'!E83))),'Data Summary'!DT89="Yes"),OFFSET('Hygiene Data'!$E$9,0,10*ROW('Hygiene Data'!E83)),NA())</f>
        <v>#N/A</v>
      </c>
      <c r="BF89" s="103" t="e">
        <f ca="true">+IF(AND(ISNUMBER(OFFSET('Hygiene Data'!$F$5,0,10*ROW('Hygiene Data'!F83))),'Data Summary'!DU89="Yes"),OFFSET('Hygiene Data'!$F$5,0,10*ROW('Hygiene Data'!F83)),NA())</f>
        <v>#N/A</v>
      </c>
      <c r="BG89" s="103" t="e">
        <f ca="true">+IF(AND(ISNUMBER(OFFSET('Hygiene Data'!$F$7,0,10*ROW('Hygiene Data'!F83))),'Data Summary'!DV89="Yes"),OFFSET('Hygiene Data'!$F$7,0,10*ROW('Hygiene Data'!F83)),NA())</f>
        <v>#N/A</v>
      </c>
      <c r="BH89" s="103" t="e">
        <f ca="true">+IF(AND(ISNUMBER(OFFSET('Hygiene Data'!$F$9,0,10*ROW('Hygiene Data'!F83))),'Data Summary'!DW89="Yes"),OFFSET('Hygiene Data'!$F$9,0,10*ROW('Hygiene Data'!F83)),NA())</f>
        <v>#N/A</v>
      </c>
      <c r="BI89" s="103" t="e">
        <f ca="true">+IF(AND(ISNUMBER(OFFSET('Hygiene Data'!$G$5,0,10*ROW('Hygiene Data'!G83))),'Data Summary'!DX89="Yes"),OFFSET('Hygiene Data'!$G$5,0,10*ROW('Hygiene Data'!G83)),NA())</f>
        <v>#N/A</v>
      </c>
      <c r="BJ89" s="103" t="e">
        <f ca="true">+IF(AND(ISNUMBER(OFFSET('Hygiene Data'!$G$7,0,10*ROW('Hygiene Data'!G83))),'Data Summary'!DY89="Yes"),OFFSET('Hygiene Data'!$G$7,0,10*ROW('Hygiene Data'!G83)),NA())</f>
        <v>#N/A</v>
      </c>
      <c r="BK89" s="103" t="e">
        <f ca="true">+IF(AND(ISNUMBER(OFFSET('Hygiene Data'!$G$9,0,10*ROW('Hygiene Data'!G83))),'Data Summary'!DZ89="Yes"),OFFSET('Hygiene Data'!$G$9,0,10*ROW('Hygiene Data'!G83)),NA())</f>
        <v>#N/A</v>
      </c>
      <c r="BL89" s="103" t="e">
        <f ca="true">+IF(AND(ISNUMBER(OFFSET('Hygiene Data'!$H$5,0,10*ROW('Hygiene Data'!H83))),'Data Summary'!EA89="Yes"),OFFSET('Hygiene Data'!$H$5,0,10*ROW('Hygiene Data'!H83)),NA())</f>
        <v>#N/A</v>
      </c>
      <c r="BM89" s="103" t="e">
        <f ca="true">+IF(AND(ISNUMBER(OFFSET('Hygiene Data'!$H$7,0,10*ROW('Hygiene Data'!H83))),'Data Summary'!EB89="Yes"),OFFSET('Hygiene Data'!$H$7,0,10*ROW('Hygiene Data'!H83)),NA())</f>
        <v>#N/A</v>
      </c>
      <c r="BN89" s="103" t="e">
        <f ca="true">+IF(AND(ISNUMBER(OFFSET('Hygiene Data'!$H$9,0,10*ROW('Hygiene Data'!H83))),'Data Summary'!EC89="Yes"),OFFSET('Hygiene Data'!$H$9,0,10*ROW('Hygiene Data'!H83)),NA())</f>
        <v>#N/A</v>
      </c>
      <c r="BO89" s="103" t="e">
        <f ca="true">+IF(AND(ISNUMBER(OFFSET('Hygiene Data'!$I$5,0,10*ROW('Hygiene Data'!I83))),'Data Summary'!ED89="Yes"),OFFSET('Hygiene Data'!$I$5,0,10*ROW('Hygiene Data'!I83)),NA())</f>
        <v>#N/A</v>
      </c>
      <c r="BP89" s="103" t="e">
        <f ca="true">+IF(AND(ISNUMBER(OFFSET('Hygiene Data'!$I$7,0,10*ROW('Hygiene Data'!I83))),'Data Summary'!EE89="Yes"),OFFSET('Hygiene Data'!$I$7,0,10*ROW('Hygiene Data'!I83)),NA())</f>
        <v>#N/A</v>
      </c>
      <c r="BQ89" s="103" t="e">
        <f ca="true">+IF(AND(ISNUMBER(OFFSET('Hygiene Data'!$I$9,0,10*ROW('Hygiene Data'!I83))),'Data Summary'!EF89="Yes"),OFFSET('Hygiene Data'!$I$9,0,10*ROW('Hygiene Data'!I83)),NA())</f>
        <v>#N/A</v>
      </c>
    </row>
    <row xmlns:x14ac="http://schemas.microsoft.com/office/spreadsheetml/2009/9/ac" r="90" x14ac:dyDescent="0.2">
      <c r="A90" s="355" t="e">
        <f ca="true">+RIGHT('Data Summary'!A90,LEN('Data Summary'!A90)-9)</f>
        <v>#VALUE!</v>
      </c>
      <c r="B90" s="38" t="str">
        <f ca="true">+IF(ISTEXT('Data Summary'!B90),'Data Summary'!B90,"")</f>
        <v/>
      </c>
      <c r="C90" s="354" t="e">
        <f ca="true">+VALUE('Data Summary'!C90)</f>
        <v>#VALUE!</v>
      </c>
      <c r="D90" s="101" t="e">
        <f ca="true">+IF(AND(ISNUMBER(OFFSET('Water Data'!$D$4,0,10*ROW('Water Data'!D84))),'Data Summary'!BS90="Yes"),100-OFFSET('Water Data'!$D$4,0,10*ROW('Water Data'!D84)),NA())</f>
        <v>#N/A</v>
      </c>
      <c r="E90" s="101" t="e">
        <f ca="true">+IF(AND(ISNUMBER(OFFSET('Water Data'!$D$6,0,10*ROW('Water Data'!D84))),'Data Summary'!BT90="Yes"),OFFSET('Water Data'!$D$6,0,10*ROW('Water Data'!D84)),NA())</f>
        <v>#N/A</v>
      </c>
      <c r="F90" s="101" t="e">
        <f ca="true">+IF(AND(ISNUMBER(OFFSET('Water Data'!$D$9,0,10*ROW('Water Data'!D84))),'Data Summary'!BU90="Yes"),OFFSET('Water Data'!$D$9,0,10*ROW('Water Data'!D84)),NA())</f>
        <v>#N/A</v>
      </c>
      <c r="G90" s="101" t="e">
        <f ca="true">+IF(AND(ISNUMBER(OFFSET('Water Data'!$E$4,0,10*ROW('Water Data'!E84))),'Data Summary'!BV90="Yes"),100-OFFSET('Water Data'!$E$4,0,10*ROW('Water Data'!E84)),NA())</f>
        <v>#N/A</v>
      </c>
      <c r="H90" s="101" t="e">
        <f ca="true">+IF(AND(ISNUMBER(OFFSET('Water Data'!$E$6,0,10*ROW('Water Data'!E84))),'Data Summary'!BW90="Yes"),OFFSET('Water Data'!$E$6,0,10*ROW('Water Data'!E84)),NA())</f>
        <v>#N/A</v>
      </c>
      <c r="I90" s="101" t="e">
        <f ca="true">+IF(AND(ISNUMBER(OFFSET('Water Data'!$E$9,0,10*ROW('Water Data'!E84))),'Data Summary'!BX90="Yes"),OFFSET('Water Data'!$E$9,0,10*ROW('Water Data'!E84)),NA())</f>
        <v>#N/A</v>
      </c>
      <c r="J90" s="101" t="e">
        <f ca="true">+IF(AND(ISNUMBER(OFFSET('Water Data'!$F$4,0,10*ROW('Water Data'!F84))),'Data Summary'!BY90="Yes"),100-OFFSET('Water Data'!$F$4,0,10*ROW('Water Data'!F84)),NA())</f>
        <v>#N/A</v>
      </c>
      <c r="K90" s="101" t="e">
        <f ca="true">+IF(AND(ISNUMBER(OFFSET('Water Data'!$F$6,0,10*ROW('Water Data'!F84))),'Data Summary'!BZ90="Yes"),OFFSET('Water Data'!$F$6,0,10*ROW('Water Data'!F84)),NA())</f>
        <v>#N/A</v>
      </c>
      <c r="L90" s="101" t="e">
        <f ca="true">+IF(AND(ISNUMBER(OFFSET('Water Data'!$F$9,0,10*ROW('Water Data'!F84))),'Data Summary'!CA90="Yes"),OFFSET('Water Data'!$F$9,0,10*ROW('Water Data'!F84)),NA())</f>
        <v>#N/A</v>
      </c>
      <c r="M90" s="101" t="e">
        <f ca="true">+IF(AND(ISNUMBER(OFFSET('Water Data'!$G$4,0,10*ROW('Water Data'!G84))),'Data Summary'!CB90="Yes"),100-OFFSET('Water Data'!$G$4,0,10*ROW('Water Data'!G84)),NA())</f>
        <v>#N/A</v>
      </c>
      <c r="N90" s="101" t="e">
        <f ca="true">+IF(AND(ISNUMBER(OFFSET('Water Data'!$G$6,0,10*ROW('Water Data'!G84))),'Data Summary'!CC90="Yes"),OFFSET('Water Data'!$G$6,0,10*ROW('Water Data'!G84)),NA())</f>
        <v>#N/A</v>
      </c>
      <c r="O90" s="101" t="e">
        <f ca="true">+IF(AND(ISNUMBER(OFFSET('Water Data'!$G$9,0,10*ROW('Water Data'!G84))),'Data Summary'!CD90="Yes"),OFFSET('Water Data'!$G$9,0,10*ROW('Water Data'!G84)),NA())</f>
        <v>#N/A</v>
      </c>
      <c r="P90" s="101" t="e">
        <f ca="true">+IF(AND(ISNUMBER(OFFSET('Water Data'!$H$4,0,10*ROW('Water Data'!H84))),'Data Summary'!CE90="Yes"),100-OFFSET('Water Data'!$H$4,0,10*ROW('Water Data'!H84)),NA())</f>
        <v>#N/A</v>
      </c>
      <c r="Q90" s="101" t="e">
        <f ca="true">+IF(AND(ISNUMBER(OFFSET('Water Data'!$H$6,0,10*ROW('Water Data'!H84))),'Data Summary'!CF90="Yes"),OFFSET('Water Data'!$H$6,0,10*ROW('Water Data'!H84)),NA())</f>
        <v>#N/A</v>
      </c>
      <c r="R90" s="101" t="e">
        <f ca="true">+IF(AND(ISNUMBER(OFFSET('Water Data'!$H$9,0,10*ROW('Water Data'!H84))),'Data Summary'!CG90="Yes"),OFFSET('Water Data'!$H$9,0,10*ROW('Water Data'!H84)),NA())</f>
        <v>#N/A</v>
      </c>
      <c r="S90" s="101" t="e">
        <f ca="true">+IF(AND(ISNUMBER(OFFSET('Water Data'!$I$4,0,10*ROW('Water Data'!I84))),'Data Summary'!CH90="Yes"),100-OFFSET('Water Data'!$I$4,0,10*ROW('Water Data'!I84)),NA())</f>
        <v>#N/A</v>
      </c>
      <c r="T90" s="101" t="e">
        <f ca="true">+IF(AND(ISNUMBER(OFFSET('Water Data'!$I$6,0,10*ROW('Water Data'!I84))),'Data Summary'!CI90="Yes"),OFFSET('Water Data'!$I$6,0,10*ROW('Water Data'!I84)),NA())</f>
        <v>#N/A</v>
      </c>
      <c r="U90" s="101" t="e">
        <f ca="true">+IF(AND(ISNUMBER(OFFSET('Water Data'!$I$9,0,10*ROW('Water Data'!I84))),'Data Summary'!CJ90="Yes"),OFFSET('Water Data'!$I$9,0,10*ROW('Water Data'!I84)),NA())</f>
        <v>#N/A</v>
      </c>
      <c r="V90" s="102" t="e">
        <f ca="true">+IF(AND(ISNUMBER(OFFSET('Sanitation Data'!$D$4,0,10*ROW('Sanitation Data'!D84))),'Data Summary'!CK90="Yes"),100-OFFSET('Sanitation Data'!$D$4,0,10*ROW('Sanitation Data'!D84)),NA())</f>
        <v>#N/A</v>
      </c>
      <c r="W90" s="102" t="e">
        <f ca="true">+IF(AND(ISNUMBER(OFFSET('Sanitation Data'!$D$6,0,10*ROW('Sanitation Data'!D84))),'Data Summary'!CL90="Yes"),OFFSET('Sanitation Data'!$D$6,0,10*ROW('Sanitation Data'!D84)),NA())</f>
        <v>#N/A</v>
      </c>
      <c r="X90" s="102" t="e">
        <f ca="true">+IF(AND(ISNUMBER(OFFSET('Sanitation Data'!$D$10,0,10*ROW('Sanitation Data'!D84))),'Data Summary'!CM90="Yes"),OFFSET('Sanitation Data'!$D$10,0,10*ROW('Sanitation Data'!D84)),NA())</f>
        <v>#N/A</v>
      </c>
      <c r="Y90" s="102" t="e">
        <f ca="true">+IF(AND(ISNUMBER(OFFSET('Sanitation Data'!$D$11,0,10*ROW('Sanitation Data'!D84))),'Data Summary'!CN90="Yes"),OFFSET('Sanitation Data'!$D$11,0,10*ROW('Sanitation Data'!D84)),NA())</f>
        <v>#N/A</v>
      </c>
      <c r="Z90" s="102" t="e">
        <f ca="true">+IF(AND(ISNUMBER(OFFSET('Sanitation Data'!$D$12,0,10*ROW('Sanitation Data'!D84))),'Data Summary'!CO90="Yes"),OFFSET('Sanitation Data'!$D$12,0,10*ROW('Sanitation Data'!D84)),NA())</f>
        <v>#N/A</v>
      </c>
      <c r="AA90" s="102" t="e">
        <f ca="true">+IF(AND(ISNUMBER(OFFSET('Sanitation Data'!$E$4,0,10*ROW('Sanitation Data'!E84))),'Data Summary'!CP90="Yes"),100-OFFSET('Sanitation Data'!$E$4,0,10*ROW('Sanitation Data'!E84)),NA())</f>
        <v>#N/A</v>
      </c>
      <c r="AB90" s="102" t="e">
        <f ca="true">+IF(AND(ISNUMBER(OFFSET('Sanitation Data'!$E$6,0,10*ROW('Sanitation Data'!E84))),'Data Summary'!CQ90="Yes"),OFFSET('Sanitation Data'!$E$6,0,10*ROW('Sanitation Data'!E84)),NA())</f>
        <v>#N/A</v>
      </c>
      <c r="AC90" s="102" t="e">
        <f ca="true">+IF(AND(ISNUMBER(OFFSET('Sanitation Data'!$E$10,0,10*ROW('Sanitation Data'!E84))),'Data Summary'!CR90="Yes"),OFFSET('Sanitation Data'!$E$10,0,10*ROW('Sanitation Data'!E84)),NA())</f>
        <v>#N/A</v>
      </c>
      <c r="AD90" s="102" t="e">
        <f ca="true">+IF(AND(ISNUMBER(OFFSET('Sanitation Data'!$E$11,0,10*ROW('Sanitation Data'!E84))),'Data Summary'!CS90="Yes"),OFFSET('Sanitation Data'!$E$11,0,10*ROW('Sanitation Data'!E84)),NA())</f>
        <v>#N/A</v>
      </c>
      <c r="AE90" s="102" t="e">
        <f ca="true">+IF(AND(ISNUMBER(OFFSET('Sanitation Data'!$E$12,0,10*ROW('Sanitation Data'!E84))),'Data Summary'!CT90="Yes"),OFFSET('Sanitation Data'!$E$12,0,10*ROW('Sanitation Data'!E84)),NA())</f>
        <v>#N/A</v>
      </c>
      <c r="AF90" s="102" t="e">
        <f ca="true">+IF(AND(ISNUMBER(OFFSET('Sanitation Data'!$F$4,0,10*ROW('Sanitation Data'!F84))),'Data Summary'!CU90="Yes"),100-OFFSET('Sanitation Data'!$F$4,0,10*ROW('Sanitation Data'!F84)),NA())</f>
        <v>#N/A</v>
      </c>
      <c r="AG90" s="102" t="e">
        <f ca="true">+IF(AND(ISNUMBER(OFFSET('Sanitation Data'!$F$6,0,10*ROW('Sanitation Data'!F84))),'Data Summary'!CV90="Yes"),OFFSET('Sanitation Data'!$F$6,0,10*ROW('Sanitation Data'!F84)),NA())</f>
        <v>#N/A</v>
      </c>
      <c r="AH90" s="102" t="e">
        <f ca="true">+IF(AND(ISNUMBER(OFFSET('Sanitation Data'!$F$10,0,10*ROW('Sanitation Data'!F84))),'Data Summary'!CW90="Yes"),OFFSET('Sanitation Data'!$F$10,0,10*ROW('Sanitation Data'!F84)),NA())</f>
        <v>#N/A</v>
      </c>
      <c r="AI90" s="102" t="e">
        <f ca="true">+IF(AND(ISNUMBER(OFFSET('Sanitation Data'!$F$11,0,10*ROW('Sanitation Data'!F84))),'Data Summary'!CX90="Yes"),OFFSET('Sanitation Data'!$F$11,0,10*ROW('Sanitation Data'!F84)),NA())</f>
        <v>#N/A</v>
      </c>
      <c r="AJ90" s="102" t="e">
        <f ca="true">+IF(AND(ISNUMBER(OFFSET('Sanitation Data'!$F$12,0,10*ROW('Sanitation Data'!F84))),'Data Summary'!CY90="Yes"),OFFSET('Sanitation Data'!$F$12,0,10*ROW('Sanitation Data'!F84)),NA())</f>
        <v>#N/A</v>
      </c>
      <c r="AK90" s="102" t="e">
        <f ca="true">+IF(AND(ISNUMBER(OFFSET('Sanitation Data'!$G$4,0,10*ROW('Sanitation Data'!G84))),'Data Summary'!CZ90="Yes"),100-OFFSET('Sanitation Data'!$G$4,0,10*ROW('Sanitation Data'!G84)),NA())</f>
        <v>#N/A</v>
      </c>
      <c r="AL90" s="102" t="e">
        <f ca="true">+IF(AND(ISNUMBER(OFFSET('Sanitation Data'!$G$6,0,10*ROW('Sanitation Data'!G84))),'Data Summary'!DA90="Yes"),OFFSET('Sanitation Data'!$G$6,0,10*ROW('Sanitation Data'!G84)),NA())</f>
        <v>#N/A</v>
      </c>
      <c r="AM90" s="102" t="e">
        <f ca="true">+IF(AND(ISNUMBER(OFFSET('Sanitation Data'!$G$10,0,10*ROW('Sanitation Data'!G84))),'Data Summary'!DB90="Yes"),OFFSET('Sanitation Data'!$G$10,0,10*ROW('Sanitation Data'!G84)),NA())</f>
        <v>#N/A</v>
      </c>
      <c r="AN90" s="102" t="e">
        <f ca="true">+IF(AND(ISNUMBER(OFFSET('Sanitation Data'!$G$11,0,10*ROW('Sanitation Data'!G84))),'Data Summary'!DC90="Yes"),OFFSET('Sanitation Data'!$G$11,0,10*ROW('Sanitation Data'!G84)),NA())</f>
        <v>#N/A</v>
      </c>
      <c r="AO90" s="102" t="e">
        <f ca="true">+IF(AND(ISNUMBER(OFFSET('Sanitation Data'!$G$12,0,10*ROW('Sanitation Data'!G84))),'Data Summary'!DD90="Yes"),OFFSET('Sanitation Data'!$G$12,0,10*ROW('Sanitation Data'!G84)),NA())</f>
        <v>#N/A</v>
      </c>
      <c r="AP90" s="102" t="e">
        <f ca="true">+IF(AND(ISNUMBER(OFFSET('Sanitation Data'!$H$4,0,10*ROW('Sanitation Data'!H84))),'Data Summary'!DE90="Yes"),100-OFFSET('Sanitation Data'!$H$4,0,10*ROW('Sanitation Data'!H84)),NA())</f>
        <v>#N/A</v>
      </c>
      <c r="AQ90" s="102" t="e">
        <f ca="true">+IF(AND(ISNUMBER(OFFSET('Sanitation Data'!$H$6,0,10*ROW('Sanitation Data'!H84))),'Data Summary'!DF90="Yes"),OFFSET('Sanitation Data'!$H$6,0,10*ROW('Sanitation Data'!H84)),NA())</f>
        <v>#N/A</v>
      </c>
      <c r="AR90" s="102" t="e">
        <f ca="true">+IF(AND(ISNUMBER(OFFSET('Sanitation Data'!$H$10,0,10*ROW('Sanitation Data'!H84))),'Data Summary'!DG90="Yes"),OFFSET('Sanitation Data'!$H$10,0,10*ROW('Sanitation Data'!H84)),NA())</f>
        <v>#N/A</v>
      </c>
      <c r="AS90" s="102" t="e">
        <f ca="true">+IF(AND(ISNUMBER(OFFSET('Sanitation Data'!$H$11,0,10*ROW('Sanitation Data'!H84))),'Data Summary'!DH90="Yes"),OFFSET('Sanitation Data'!$H$11,0,10*ROW('Sanitation Data'!H84)),NA())</f>
        <v>#N/A</v>
      </c>
      <c r="AT90" s="102" t="e">
        <f ca="true">+IF(AND(ISNUMBER(OFFSET('Sanitation Data'!$H$12,0,10*ROW('Sanitation Data'!H84))),'Data Summary'!DI90="Yes"),OFFSET('Sanitation Data'!$H$12,0,10*ROW('Sanitation Data'!H84)),NA())</f>
        <v>#N/A</v>
      </c>
      <c r="AU90" s="102" t="e">
        <f ca="true">+IF(AND(ISNUMBER(OFFSET('Sanitation Data'!$I$4,0,10*ROW('Sanitation Data'!I84))),'Data Summary'!DJ90="Yes"),100-OFFSET('Sanitation Data'!$I$4,0,10*ROW('Sanitation Data'!I84)),NA())</f>
        <v>#N/A</v>
      </c>
      <c r="AV90" s="102" t="e">
        <f ca="true">+IF(AND(ISNUMBER(OFFSET('Sanitation Data'!$I$6,0,10*ROW('Sanitation Data'!I84))),'Data Summary'!DK90="Yes"),OFFSET('Sanitation Data'!$I$6,0,10*ROW('Sanitation Data'!I84)),NA())</f>
        <v>#N/A</v>
      </c>
      <c r="AW90" s="102" t="e">
        <f ca="true">+IF(AND(ISNUMBER(OFFSET('Sanitation Data'!$I$10,0,10*ROW('Sanitation Data'!I84))),'Data Summary'!DL90="Yes"),OFFSET('Sanitation Data'!$I$10,0,10*ROW('Sanitation Data'!I84)),NA())</f>
        <v>#N/A</v>
      </c>
      <c r="AX90" s="102" t="e">
        <f ca="true">+IF(AND(ISNUMBER(OFFSET('Sanitation Data'!$I$11,0,10*ROW('Sanitation Data'!I84))),'Data Summary'!DM90="Yes"),OFFSET('Sanitation Data'!$I$11,0,10*ROW('Sanitation Data'!I84)),NA())</f>
        <v>#N/A</v>
      </c>
      <c r="AY90" s="102" t="e">
        <f ca="true">+IF(AND(ISNUMBER(OFFSET('Sanitation Data'!$I$12,0,10*ROW('Sanitation Data'!I84))),'Data Summary'!DN90="Yes"),OFFSET('Sanitation Data'!$I$12,0,10*ROW('Sanitation Data'!I84)),NA())</f>
        <v>#N/A</v>
      </c>
      <c r="AZ90" s="103" t="e">
        <f ca="true">+IF(AND(ISNUMBER(OFFSET('Hygiene Data'!$D$5,0,10*ROW('Hygiene Data'!D84))),'Data Summary'!DO90="Yes"),OFFSET('Hygiene Data'!$D$5,0,10*ROW('Hygiene Data'!D84)),NA())</f>
        <v>#N/A</v>
      </c>
      <c r="BA90" s="103" t="e">
        <f ca="true">+IF(AND(ISNUMBER(OFFSET('Hygiene Data'!$D$7,0,10*ROW('Hygiene Data'!D84))),'Data Summary'!DP90="Yes"),OFFSET('Hygiene Data'!$D$7,0,10*ROW('Hygiene Data'!D84)),NA())</f>
        <v>#N/A</v>
      </c>
      <c r="BB90" s="103" t="e">
        <f ca="true">+IF(AND(ISNUMBER(OFFSET('Hygiene Data'!$D$9,0,10*ROW('Hygiene Data'!D84))),'Data Summary'!DQ90="Yes"),OFFSET('Hygiene Data'!$D$9,0,10*ROW('Hygiene Data'!D84)),NA())</f>
        <v>#N/A</v>
      </c>
      <c r="BC90" s="103" t="e">
        <f ca="true">+IF(AND(ISNUMBER(OFFSET('Hygiene Data'!$E$5,0,10*ROW('Hygiene Data'!E84))),'Data Summary'!DR90="Yes"),OFFSET('Hygiene Data'!$E$5,0,10*ROW('Hygiene Data'!E84)),NA())</f>
        <v>#N/A</v>
      </c>
      <c r="BD90" s="103" t="e">
        <f ca="true">+IF(AND(ISNUMBER(OFFSET('Hygiene Data'!$E$7,0,10*ROW('Hygiene Data'!E84))),'Data Summary'!DS90="Yes"),OFFSET('Hygiene Data'!$E$7,0,10*ROW('Hygiene Data'!E84)),NA())</f>
        <v>#N/A</v>
      </c>
      <c r="BE90" s="103" t="e">
        <f ca="true">+IF(AND(ISNUMBER(OFFSET('Hygiene Data'!$E$9,0,10*ROW('Hygiene Data'!E84))),'Data Summary'!DT90="Yes"),OFFSET('Hygiene Data'!$E$9,0,10*ROW('Hygiene Data'!E84)),NA())</f>
        <v>#N/A</v>
      </c>
      <c r="BF90" s="103" t="e">
        <f ca="true">+IF(AND(ISNUMBER(OFFSET('Hygiene Data'!$F$5,0,10*ROW('Hygiene Data'!F84))),'Data Summary'!DU90="Yes"),OFFSET('Hygiene Data'!$F$5,0,10*ROW('Hygiene Data'!F84)),NA())</f>
        <v>#N/A</v>
      </c>
      <c r="BG90" s="103" t="e">
        <f ca="true">+IF(AND(ISNUMBER(OFFSET('Hygiene Data'!$F$7,0,10*ROW('Hygiene Data'!F84))),'Data Summary'!DV90="Yes"),OFFSET('Hygiene Data'!$F$7,0,10*ROW('Hygiene Data'!F84)),NA())</f>
        <v>#N/A</v>
      </c>
      <c r="BH90" s="103" t="e">
        <f ca="true">+IF(AND(ISNUMBER(OFFSET('Hygiene Data'!$F$9,0,10*ROW('Hygiene Data'!F84))),'Data Summary'!DW90="Yes"),OFFSET('Hygiene Data'!$F$9,0,10*ROW('Hygiene Data'!F84)),NA())</f>
        <v>#N/A</v>
      </c>
      <c r="BI90" s="103" t="e">
        <f ca="true">+IF(AND(ISNUMBER(OFFSET('Hygiene Data'!$G$5,0,10*ROW('Hygiene Data'!G84))),'Data Summary'!DX90="Yes"),OFFSET('Hygiene Data'!$G$5,0,10*ROW('Hygiene Data'!G84)),NA())</f>
        <v>#N/A</v>
      </c>
      <c r="BJ90" s="103" t="e">
        <f ca="true">+IF(AND(ISNUMBER(OFFSET('Hygiene Data'!$G$7,0,10*ROW('Hygiene Data'!G84))),'Data Summary'!DY90="Yes"),OFFSET('Hygiene Data'!$G$7,0,10*ROW('Hygiene Data'!G84)),NA())</f>
        <v>#N/A</v>
      </c>
      <c r="BK90" s="103" t="e">
        <f ca="true">+IF(AND(ISNUMBER(OFFSET('Hygiene Data'!$G$9,0,10*ROW('Hygiene Data'!G84))),'Data Summary'!DZ90="Yes"),OFFSET('Hygiene Data'!$G$9,0,10*ROW('Hygiene Data'!G84)),NA())</f>
        <v>#N/A</v>
      </c>
      <c r="BL90" s="103" t="e">
        <f ca="true">+IF(AND(ISNUMBER(OFFSET('Hygiene Data'!$H$5,0,10*ROW('Hygiene Data'!H84))),'Data Summary'!EA90="Yes"),OFFSET('Hygiene Data'!$H$5,0,10*ROW('Hygiene Data'!H84)),NA())</f>
        <v>#N/A</v>
      </c>
      <c r="BM90" s="103" t="e">
        <f ca="true">+IF(AND(ISNUMBER(OFFSET('Hygiene Data'!$H$7,0,10*ROW('Hygiene Data'!H84))),'Data Summary'!EB90="Yes"),OFFSET('Hygiene Data'!$H$7,0,10*ROW('Hygiene Data'!H84)),NA())</f>
        <v>#N/A</v>
      </c>
      <c r="BN90" s="103" t="e">
        <f ca="true">+IF(AND(ISNUMBER(OFFSET('Hygiene Data'!$H$9,0,10*ROW('Hygiene Data'!H84))),'Data Summary'!EC90="Yes"),OFFSET('Hygiene Data'!$H$9,0,10*ROW('Hygiene Data'!H84)),NA())</f>
        <v>#N/A</v>
      </c>
      <c r="BO90" s="103" t="e">
        <f ca="true">+IF(AND(ISNUMBER(OFFSET('Hygiene Data'!$I$5,0,10*ROW('Hygiene Data'!I84))),'Data Summary'!ED90="Yes"),OFFSET('Hygiene Data'!$I$5,0,10*ROW('Hygiene Data'!I84)),NA())</f>
        <v>#N/A</v>
      </c>
      <c r="BP90" s="103" t="e">
        <f ca="true">+IF(AND(ISNUMBER(OFFSET('Hygiene Data'!$I$7,0,10*ROW('Hygiene Data'!I84))),'Data Summary'!EE90="Yes"),OFFSET('Hygiene Data'!$I$7,0,10*ROW('Hygiene Data'!I84)),NA())</f>
        <v>#N/A</v>
      </c>
      <c r="BQ90" s="103" t="e">
        <f ca="true">+IF(AND(ISNUMBER(OFFSET('Hygiene Data'!$I$9,0,10*ROW('Hygiene Data'!I84))),'Data Summary'!EF90="Yes"),OFFSET('Hygiene Data'!$I$9,0,10*ROW('Hygiene Data'!I84)),NA())</f>
        <v>#N/A</v>
      </c>
    </row>
    <row xmlns:x14ac="http://schemas.microsoft.com/office/spreadsheetml/2009/9/ac" r="91" x14ac:dyDescent="0.2">
      <c r="A91" s="355" t="e">
        <f ca="true">+RIGHT('Data Summary'!A91,LEN('Data Summary'!A91)-9)</f>
        <v>#VALUE!</v>
      </c>
      <c r="B91" s="38" t="str">
        <f ca="true">+IF(ISTEXT('Data Summary'!B91),'Data Summary'!B91,"")</f>
        <v/>
      </c>
      <c r="C91" s="354" t="e">
        <f ca="true">+VALUE('Data Summary'!C91)</f>
        <v>#VALUE!</v>
      </c>
      <c r="D91" s="101" t="e">
        <f ca="true">+IF(AND(ISNUMBER(OFFSET('Water Data'!$D$4,0,10*ROW('Water Data'!D85))),'Data Summary'!BS91="Yes"),100-OFFSET('Water Data'!$D$4,0,10*ROW('Water Data'!D85)),NA())</f>
        <v>#N/A</v>
      </c>
      <c r="E91" s="101" t="e">
        <f ca="true">+IF(AND(ISNUMBER(OFFSET('Water Data'!$D$6,0,10*ROW('Water Data'!D85))),'Data Summary'!BT91="Yes"),OFFSET('Water Data'!$D$6,0,10*ROW('Water Data'!D85)),NA())</f>
        <v>#N/A</v>
      </c>
      <c r="F91" s="101" t="e">
        <f ca="true">+IF(AND(ISNUMBER(OFFSET('Water Data'!$D$9,0,10*ROW('Water Data'!D85))),'Data Summary'!BU91="Yes"),OFFSET('Water Data'!$D$9,0,10*ROW('Water Data'!D85)),NA())</f>
        <v>#N/A</v>
      </c>
      <c r="G91" s="101" t="e">
        <f ca="true">+IF(AND(ISNUMBER(OFFSET('Water Data'!$E$4,0,10*ROW('Water Data'!E85))),'Data Summary'!BV91="Yes"),100-OFFSET('Water Data'!$E$4,0,10*ROW('Water Data'!E85)),NA())</f>
        <v>#N/A</v>
      </c>
      <c r="H91" s="101" t="e">
        <f ca="true">+IF(AND(ISNUMBER(OFFSET('Water Data'!$E$6,0,10*ROW('Water Data'!E85))),'Data Summary'!BW91="Yes"),OFFSET('Water Data'!$E$6,0,10*ROW('Water Data'!E85)),NA())</f>
        <v>#N/A</v>
      </c>
      <c r="I91" s="101" t="e">
        <f ca="true">+IF(AND(ISNUMBER(OFFSET('Water Data'!$E$9,0,10*ROW('Water Data'!E85))),'Data Summary'!BX91="Yes"),OFFSET('Water Data'!$E$9,0,10*ROW('Water Data'!E85)),NA())</f>
        <v>#N/A</v>
      </c>
      <c r="J91" s="101" t="e">
        <f ca="true">+IF(AND(ISNUMBER(OFFSET('Water Data'!$F$4,0,10*ROW('Water Data'!F85))),'Data Summary'!BY91="Yes"),100-OFFSET('Water Data'!$F$4,0,10*ROW('Water Data'!F85)),NA())</f>
        <v>#N/A</v>
      </c>
      <c r="K91" s="101" t="e">
        <f ca="true">+IF(AND(ISNUMBER(OFFSET('Water Data'!$F$6,0,10*ROW('Water Data'!F85))),'Data Summary'!BZ91="Yes"),OFFSET('Water Data'!$F$6,0,10*ROW('Water Data'!F85)),NA())</f>
        <v>#N/A</v>
      </c>
      <c r="L91" s="101" t="e">
        <f ca="true">+IF(AND(ISNUMBER(OFFSET('Water Data'!$F$9,0,10*ROW('Water Data'!F85))),'Data Summary'!CA91="Yes"),OFFSET('Water Data'!$F$9,0,10*ROW('Water Data'!F85)),NA())</f>
        <v>#N/A</v>
      </c>
      <c r="M91" s="101" t="e">
        <f ca="true">+IF(AND(ISNUMBER(OFFSET('Water Data'!$G$4,0,10*ROW('Water Data'!G85))),'Data Summary'!CB91="Yes"),100-OFFSET('Water Data'!$G$4,0,10*ROW('Water Data'!G85)),NA())</f>
        <v>#N/A</v>
      </c>
      <c r="N91" s="101" t="e">
        <f ca="true">+IF(AND(ISNUMBER(OFFSET('Water Data'!$G$6,0,10*ROW('Water Data'!G85))),'Data Summary'!CC91="Yes"),OFFSET('Water Data'!$G$6,0,10*ROW('Water Data'!G85)),NA())</f>
        <v>#N/A</v>
      </c>
      <c r="O91" s="101" t="e">
        <f ca="true">+IF(AND(ISNUMBER(OFFSET('Water Data'!$G$9,0,10*ROW('Water Data'!G85))),'Data Summary'!CD91="Yes"),OFFSET('Water Data'!$G$9,0,10*ROW('Water Data'!G85)),NA())</f>
        <v>#N/A</v>
      </c>
      <c r="P91" s="101" t="e">
        <f ca="true">+IF(AND(ISNUMBER(OFFSET('Water Data'!$H$4,0,10*ROW('Water Data'!H85))),'Data Summary'!CE91="Yes"),100-OFFSET('Water Data'!$H$4,0,10*ROW('Water Data'!H85)),NA())</f>
        <v>#N/A</v>
      </c>
      <c r="Q91" s="101" t="e">
        <f ca="true">+IF(AND(ISNUMBER(OFFSET('Water Data'!$H$6,0,10*ROW('Water Data'!H85))),'Data Summary'!CF91="Yes"),OFFSET('Water Data'!$H$6,0,10*ROW('Water Data'!H85)),NA())</f>
        <v>#N/A</v>
      </c>
      <c r="R91" s="101" t="e">
        <f ca="true">+IF(AND(ISNUMBER(OFFSET('Water Data'!$H$9,0,10*ROW('Water Data'!H85))),'Data Summary'!CG91="Yes"),OFFSET('Water Data'!$H$9,0,10*ROW('Water Data'!H85)),NA())</f>
        <v>#N/A</v>
      </c>
      <c r="S91" s="101" t="e">
        <f ca="true">+IF(AND(ISNUMBER(OFFSET('Water Data'!$I$4,0,10*ROW('Water Data'!I85))),'Data Summary'!CH91="Yes"),100-OFFSET('Water Data'!$I$4,0,10*ROW('Water Data'!I85)),NA())</f>
        <v>#N/A</v>
      </c>
      <c r="T91" s="101" t="e">
        <f ca="true">+IF(AND(ISNUMBER(OFFSET('Water Data'!$I$6,0,10*ROW('Water Data'!I85))),'Data Summary'!CI91="Yes"),OFFSET('Water Data'!$I$6,0,10*ROW('Water Data'!I85)),NA())</f>
        <v>#N/A</v>
      </c>
      <c r="U91" s="101" t="e">
        <f ca="true">+IF(AND(ISNUMBER(OFFSET('Water Data'!$I$9,0,10*ROW('Water Data'!I85))),'Data Summary'!CJ91="Yes"),OFFSET('Water Data'!$I$9,0,10*ROW('Water Data'!I85)),NA())</f>
        <v>#N/A</v>
      </c>
      <c r="V91" s="102" t="e">
        <f ca="true">+IF(AND(ISNUMBER(OFFSET('Sanitation Data'!$D$4,0,10*ROW('Sanitation Data'!D85))),'Data Summary'!CK91="Yes"),100-OFFSET('Sanitation Data'!$D$4,0,10*ROW('Sanitation Data'!D85)),NA())</f>
        <v>#N/A</v>
      </c>
      <c r="W91" s="102" t="e">
        <f ca="true">+IF(AND(ISNUMBER(OFFSET('Sanitation Data'!$D$6,0,10*ROW('Sanitation Data'!D85))),'Data Summary'!CL91="Yes"),OFFSET('Sanitation Data'!$D$6,0,10*ROW('Sanitation Data'!D85)),NA())</f>
        <v>#N/A</v>
      </c>
      <c r="X91" s="102" t="e">
        <f ca="true">+IF(AND(ISNUMBER(OFFSET('Sanitation Data'!$D$10,0,10*ROW('Sanitation Data'!D85))),'Data Summary'!CM91="Yes"),OFFSET('Sanitation Data'!$D$10,0,10*ROW('Sanitation Data'!D85)),NA())</f>
        <v>#N/A</v>
      </c>
      <c r="Y91" s="102" t="e">
        <f ca="true">+IF(AND(ISNUMBER(OFFSET('Sanitation Data'!$D$11,0,10*ROW('Sanitation Data'!D85))),'Data Summary'!CN91="Yes"),OFFSET('Sanitation Data'!$D$11,0,10*ROW('Sanitation Data'!D85)),NA())</f>
        <v>#N/A</v>
      </c>
      <c r="Z91" s="102" t="e">
        <f ca="true">+IF(AND(ISNUMBER(OFFSET('Sanitation Data'!$D$12,0,10*ROW('Sanitation Data'!D85))),'Data Summary'!CO91="Yes"),OFFSET('Sanitation Data'!$D$12,0,10*ROW('Sanitation Data'!D85)),NA())</f>
        <v>#N/A</v>
      </c>
      <c r="AA91" s="102" t="e">
        <f ca="true">+IF(AND(ISNUMBER(OFFSET('Sanitation Data'!$E$4,0,10*ROW('Sanitation Data'!E85))),'Data Summary'!CP91="Yes"),100-OFFSET('Sanitation Data'!$E$4,0,10*ROW('Sanitation Data'!E85)),NA())</f>
        <v>#N/A</v>
      </c>
      <c r="AB91" s="102" t="e">
        <f ca="true">+IF(AND(ISNUMBER(OFFSET('Sanitation Data'!$E$6,0,10*ROW('Sanitation Data'!E85))),'Data Summary'!CQ91="Yes"),OFFSET('Sanitation Data'!$E$6,0,10*ROW('Sanitation Data'!E85)),NA())</f>
        <v>#N/A</v>
      </c>
      <c r="AC91" s="102" t="e">
        <f ca="true">+IF(AND(ISNUMBER(OFFSET('Sanitation Data'!$E$10,0,10*ROW('Sanitation Data'!E85))),'Data Summary'!CR91="Yes"),OFFSET('Sanitation Data'!$E$10,0,10*ROW('Sanitation Data'!E85)),NA())</f>
        <v>#N/A</v>
      </c>
      <c r="AD91" s="102" t="e">
        <f ca="true">+IF(AND(ISNUMBER(OFFSET('Sanitation Data'!$E$11,0,10*ROW('Sanitation Data'!E85))),'Data Summary'!CS91="Yes"),OFFSET('Sanitation Data'!$E$11,0,10*ROW('Sanitation Data'!E85)),NA())</f>
        <v>#N/A</v>
      </c>
      <c r="AE91" s="102" t="e">
        <f ca="true">+IF(AND(ISNUMBER(OFFSET('Sanitation Data'!$E$12,0,10*ROW('Sanitation Data'!E85))),'Data Summary'!CT91="Yes"),OFFSET('Sanitation Data'!$E$12,0,10*ROW('Sanitation Data'!E85)),NA())</f>
        <v>#N/A</v>
      </c>
      <c r="AF91" s="102" t="e">
        <f ca="true">+IF(AND(ISNUMBER(OFFSET('Sanitation Data'!$F$4,0,10*ROW('Sanitation Data'!F85))),'Data Summary'!CU91="Yes"),100-OFFSET('Sanitation Data'!$F$4,0,10*ROW('Sanitation Data'!F85)),NA())</f>
        <v>#N/A</v>
      </c>
      <c r="AG91" s="102" t="e">
        <f ca="true">+IF(AND(ISNUMBER(OFFSET('Sanitation Data'!$F$6,0,10*ROW('Sanitation Data'!F85))),'Data Summary'!CV91="Yes"),OFFSET('Sanitation Data'!$F$6,0,10*ROW('Sanitation Data'!F85)),NA())</f>
        <v>#N/A</v>
      </c>
      <c r="AH91" s="102" t="e">
        <f ca="true">+IF(AND(ISNUMBER(OFFSET('Sanitation Data'!$F$10,0,10*ROW('Sanitation Data'!F85))),'Data Summary'!CW91="Yes"),OFFSET('Sanitation Data'!$F$10,0,10*ROW('Sanitation Data'!F85)),NA())</f>
        <v>#N/A</v>
      </c>
      <c r="AI91" s="102" t="e">
        <f ca="true">+IF(AND(ISNUMBER(OFFSET('Sanitation Data'!$F$11,0,10*ROW('Sanitation Data'!F85))),'Data Summary'!CX91="Yes"),OFFSET('Sanitation Data'!$F$11,0,10*ROW('Sanitation Data'!F85)),NA())</f>
        <v>#N/A</v>
      </c>
      <c r="AJ91" s="102" t="e">
        <f ca="true">+IF(AND(ISNUMBER(OFFSET('Sanitation Data'!$F$12,0,10*ROW('Sanitation Data'!F85))),'Data Summary'!CY91="Yes"),OFFSET('Sanitation Data'!$F$12,0,10*ROW('Sanitation Data'!F85)),NA())</f>
        <v>#N/A</v>
      </c>
      <c r="AK91" s="102" t="e">
        <f ca="true">+IF(AND(ISNUMBER(OFFSET('Sanitation Data'!$G$4,0,10*ROW('Sanitation Data'!G85))),'Data Summary'!CZ91="Yes"),100-OFFSET('Sanitation Data'!$G$4,0,10*ROW('Sanitation Data'!G85)),NA())</f>
        <v>#N/A</v>
      </c>
      <c r="AL91" s="102" t="e">
        <f ca="true">+IF(AND(ISNUMBER(OFFSET('Sanitation Data'!$G$6,0,10*ROW('Sanitation Data'!G85))),'Data Summary'!DA91="Yes"),OFFSET('Sanitation Data'!$G$6,0,10*ROW('Sanitation Data'!G85)),NA())</f>
        <v>#N/A</v>
      </c>
      <c r="AM91" s="102" t="e">
        <f ca="true">+IF(AND(ISNUMBER(OFFSET('Sanitation Data'!$G$10,0,10*ROW('Sanitation Data'!G85))),'Data Summary'!DB91="Yes"),OFFSET('Sanitation Data'!$G$10,0,10*ROW('Sanitation Data'!G85)),NA())</f>
        <v>#N/A</v>
      </c>
      <c r="AN91" s="102" t="e">
        <f ca="true">+IF(AND(ISNUMBER(OFFSET('Sanitation Data'!$G$11,0,10*ROW('Sanitation Data'!G85))),'Data Summary'!DC91="Yes"),OFFSET('Sanitation Data'!$G$11,0,10*ROW('Sanitation Data'!G85)),NA())</f>
        <v>#N/A</v>
      </c>
      <c r="AO91" s="102" t="e">
        <f ca="true">+IF(AND(ISNUMBER(OFFSET('Sanitation Data'!$G$12,0,10*ROW('Sanitation Data'!G85))),'Data Summary'!DD91="Yes"),OFFSET('Sanitation Data'!$G$12,0,10*ROW('Sanitation Data'!G85)),NA())</f>
        <v>#N/A</v>
      </c>
      <c r="AP91" s="102" t="e">
        <f ca="true">+IF(AND(ISNUMBER(OFFSET('Sanitation Data'!$H$4,0,10*ROW('Sanitation Data'!H85))),'Data Summary'!DE91="Yes"),100-OFFSET('Sanitation Data'!$H$4,0,10*ROW('Sanitation Data'!H85)),NA())</f>
        <v>#N/A</v>
      </c>
      <c r="AQ91" s="102" t="e">
        <f ca="true">+IF(AND(ISNUMBER(OFFSET('Sanitation Data'!$H$6,0,10*ROW('Sanitation Data'!H85))),'Data Summary'!DF91="Yes"),OFFSET('Sanitation Data'!$H$6,0,10*ROW('Sanitation Data'!H85)),NA())</f>
        <v>#N/A</v>
      </c>
      <c r="AR91" s="102" t="e">
        <f ca="true">+IF(AND(ISNUMBER(OFFSET('Sanitation Data'!$H$10,0,10*ROW('Sanitation Data'!H85))),'Data Summary'!DG91="Yes"),OFFSET('Sanitation Data'!$H$10,0,10*ROW('Sanitation Data'!H85)),NA())</f>
        <v>#N/A</v>
      </c>
      <c r="AS91" s="102" t="e">
        <f ca="true">+IF(AND(ISNUMBER(OFFSET('Sanitation Data'!$H$11,0,10*ROW('Sanitation Data'!H85))),'Data Summary'!DH91="Yes"),OFFSET('Sanitation Data'!$H$11,0,10*ROW('Sanitation Data'!H85)),NA())</f>
        <v>#N/A</v>
      </c>
      <c r="AT91" s="102" t="e">
        <f ca="true">+IF(AND(ISNUMBER(OFFSET('Sanitation Data'!$H$12,0,10*ROW('Sanitation Data'!H85))),'Data Summary'!DI91="Yes"),OFFSET('Sanitation Data'!$H$12,0,10*ROW('Sanitation Data'!H85)),NA())</f>
        <v>#N/A</v>
      </c>
      <c r="AU91" s="102" t="e">
        <f ca="true">+IF(AND(ISNUMBER(OFFSET('Sanitation Data'!$I$4,0,10*ROW('Sanitation Data'!I85))),'Data Summary'!DJ91="Yes"),100-OFFSET('Sanitation Data'!$I$4,0,10*ROW('Sanitation Data'!I85)),NA())</f>
        <v>#N/A</v>
      </c>
      <c r="AV91" s="102" t="e">
        <f ca="true">+IF(AND(ISNUMBER(OFFSET('Sanitation Data'!$I$6,0,10*ROW('Sanitation Data'!I85))),'Data Summary'!DK91="Yes"),OFFSET('Sanitation Data'!$I$6,0,10*ROW('Sanitation Data'!I85)),NA())</f>
        <v>#N/A</v>
      </c>
      <c r="AW91" s="102" t="e">
        <f ca="true">+IF(AND(ISNUMBER(OFFSET('Sanitation Data'!$I$10,0,10*ROW('Sanitation Data'!I85))),'Data Summary'!DL91="Yes"),OFFSET('Sanitation Data'!$I$10,0,10*ROW('Sanitation Data'!I85)),NA())</f>
        <v>#N/A</v>
      </c>
      <c r="AX91" s="102" t="e">
        <f ca="true">+IF(AND(ISNUMBER(OFFSET('Sanitation Data'!$I$11,0,10*ROW('Sanitation Data'!I85))),'Data Summary'!DM91="Yes"),OFFSET('Sanitation Data'!$I$11,0,10*ROW('Sanitation Data'!I85)),NA())</f>
        <v>#N/A</v>
      </c>
      <c r="AY91" s="102" t="e">
        <f ca="true">+IF(AND(ISNUMBER(OFFSET('Sanitation Data'!$I$12,0,10*ROW('Sanitation Data'!I85))),'Data Summary'!DN91="Yes"),OFFSET('Sanitation Data'!$I$12,0,10*ROW('Sanitation Data'!I85)),NA())</f>
        <v>#N/A</v>
      </c>
      <c r="AZ91" s="103" t="e">
        <f ca="true">+IF(AND(ISNUMBER(OFFSET('Hygiene Data'!$D$5,0,10*ROW('Hygiene Data'!D85))),'Data Summary'!DO91="Yes"),OFFSET('Hygiene Data'!$D$5,0,10*ROW('Hygiene Data'!D85)),NA())</f>
        <v>#N/A</v>
      </c>
      <c r="BA91" s="103" t="e">
        <f ca="true">+IF(AND(ISNUMBER(OFFSET('Hygiene Data'!$D$7,0,10*ROW('Hygiene Data'!D85))),'Data Summary'!DP91="Yes"),OFFSET('Hygiene Data'!$D$7,0,10*ROW('Hygiene Data'!D85)),NA())</f>
        <v>#N/A</v>
      </c>
      <c r="BB91" s="103" t="e">
        <f ca="true">+IF(AND(ISNUMBER(OFFSET('Hygiene Data'!$D$9,0,10*ROW('Hygiene Data'!D85))),'Data Summary'!DQ91="Yes"),OFFSET('Hygiene Data'!$D$9,0,10*ROW('Hygiene Data'!D85)),NA())</f>
        <v>#N/A</v>
      </c>
      <c r="BC91" s="103" t="e">
        <f ca="true">+IF(AND(ISNUMBER(OFFSET('Hygiene Data'!$E$5,0,10*ROW('Hygiene Data'!E85))),'Data Summary'!DR91="Yes"),OFFSET('Hygiene Data'!$E$5,0,10*ROW('Hygiene Data'!E85)),NA())</f>
        <v>#N/A</v>
      </c>
      <c r="BD91" s="103" t="e">
        <f ca="true">+IF(AND(ISNUMBER(OFFSET('Hygiene Data'!$E$7,0,10*ROW('Hygiene Data'!E85))),'Data Summary'!DS91="Yes"),OFFSET('Hygiene Data'!$E$7,0,10*ROW('Hygiene Data'!E85)),NA())</f>
        <v>#N/A</v>
      </c>
      <c r="BE91" s="103" t="e">
        <f ca="true">+IF(AND(ISNUMBER(OFFSET('Hygiene Data'!$E$9,0,10*ROW('Hygiene Data'!E85))),'Data Summary'!DT91="Yes"),OFFSET('Hygiene Data'!$E$9,0,10*ROW('Hygiene Data'!E85)),NA())</f>
        <v>#N/A</v>
      </c>
      <c r="BF91" s="103" t="e">
        <f ca="true">+IF(AND(ISNUMBER(OFFSET('Hygiene Data'!$F$5,0,10*ROW('Hygiene Data'!F85))),'Data Summary'!DU91="Yes"),OFFSET('Hygiene Data'!$F$5,0,10*ROW('Hygiene Data'!F85)),NA())</f>
        <v>#N/A</v>
      </c>
      <c r="BG91" s="103" t="e">
        <f ca="true">+IF(AND(ISNUMBER(OFFSET('Hygiene Data'!$F$7,0,10*ROW('Hygiene Data'!F85))),'Data Summary'!DV91="Yes"),OFFSET('Hygiene Data'!$F$7,0,10*ROW('Hygiene Data'!F85)),NA())</f>
        <v>#N/A</v>
      </c>
      <c r="BH91" s="103" t="e">
        <f ca="true">+IF(AND(ISNUMBER(OFFSET('Hygiene Data'!$F$9,0,10*ROW('Hygiene Data'!F85))),'Data Summary'!DW91="Yes"),OFFSET('Hygiene Data'!$F$9,0,10*ROW('Hygiene Data'!F85)),NA())</f>
        <v>#N/A</v>
      </c>
      <c r="BI91" s="103" t="e">
        <f ca="true">+IF(AND(ISNUMBER(OFFSET('Hygiene Data'!$G$5,0,10*ROW('Hygiene Data'!G85))),'Data Summary'!DX91="Yes"),OFFSET('Hygiene Data'!$G$5,0,10*ROW('Hygiene Data'!G85)),NA())</f>
        <v>#N/A</v>
      </c>
      <c r="BJ91" s="103" t="e">
        <f ca="true">+IF(AND(ISNUMBER(OFFSET('Hygiene Data'!$G$7,0,10*ROW('Hygiene Data'!G85))),'Data Summary'!DY91="Yes"),OFFSET('Hygiene Data'!$G$7,0,10*ROW('Hygiene Data'!G85)),NA())</f>
        <v>#N/A</v>
      </c>
      <c r="BK91" s="103" t="e">
        <f ca="true">+IF(AND(ISNUMBER(OFFSET('Hygiene Data'!$G$9,0,10*ROW('Hygiene Data'!G85))),'Data Summary'!DZ91="Yes"),OFFSET('Hygiene Data'!$G$9,0,10*ROW('Hygiene Data'!G85)),NA())</f>
        <v>#N/A</v>
      </c>
      <c r="BL91" s="103" t="e">
        <f ca="true">+IF(AND(ISNUMBER(OFFSET('Hygiene Data'!$H$5,0,10*ROW('Hygiene Data'!H85))),'Data Summary'!EA91="Yes"),OFFSET('Hygiene Data'!$H$5,0,10*ROW('Hygiene Data'!H85)),NA())</f>
        <v>#N/A</v>
      </c>
      <c r="BM91" s="103" t="e">
        <f ca="true">+IF(AND(ISNUMBER(OFFSET('Hygiene Data'!$H$7,0,10*ROW('Hygiene Data'!H85))),'Data Summary'!EB91="Yes"),OFFSET('Hygiene Data'!$H$7,0,10*ROW('Hygiene Data'!H85)),NA())</f>
        <v>#N/A</v>
      </c>
      <c r="BN91" s="103" t="e">
        <f ca="true">+IF(AND(ISNUMBER(OFFSET('Hygiene Data'!$H$9,0,10*ROW('Hygiene Data'!H85))),'Data Summary'!EC91="Yes"),OFFSET('Hygiene Data'!$H$9,0,10*ROW('Hygiene Data'!H85)),NA())</f>
        <v>#N/A</v>
      </c>
      <c r="BO91" s="103" t="e">
        <f ca="true">+IF(AND(ISNUMBER(OFFSET('Hygiene Data'!$I$5,0,10*ROW('Hygiene Data'!I85))),'Data Summary'!ED91="Yes"),OFFSET('Hygiene Data'!$I$5,0,10*ROW('Hygiene Data'!I85)),NA())</f>
        <v>#N/A</v>
      </c>
      <c r="BP91" s="103" t="e">
        <f ca="true">+IF(AND(ISNUMBER(OFFSET('Hygiene Data'!$I$7,0,10*ROW('Hygiene Data'!I85))),'Data Summary'!EE91="Yes"),OFFSET('Hygiene Data'!$I$7,0,10*ROW('Hygiene Data'!I85)),NA())</f>
        <v>#N/A</v>
      </c>
      <c r="BQ91" s="103" t="e">
        <f ca="true">+IF(AND(ISNUMBER(OFFSET('Hygiene Data'!$I$9,0,10*ROW('Hygiene Data'!I85))),'Data Summary'!EF91="Yes"),OFFSET('Hygiene Data'!$I$9,0,10*ROW('Hygiene Data'!I85)),NA())</f>
        <v>#N/A</v>
      </c>
    </row>
    <row xmlns:x14ac="http://schemas.microsoft.com/office/spreadsheetml/2009/9/ac" r="92" x14ac:dyDescent="0.2">
      <c r="A92" s="355" t="e">
        <f ca="true">+RIGHT('Data Summary'!A92,LEN('Data Summary'!A92)-9)</f>
        <v>#VALUE!</v>
      </c>
      <c r="B92" s="38" t="str">
        <f ca="true">+IF(ISTEXT('Data Summary'!B92),'Data Summary'!B92,"")</f>
        <v/>
      </c>
      <c r="C92" s="354" t="e">
        <f ca="true">+VALUE('Data Summary'!C92)</f>
        <v>#VALUE!</v>
      </c>
      <c r="D92" s="101" t="e">
        <f ca="true">+IF(AND(ISNUMBER(OFFSET('Water Data'!$D$4,0,10*ROW('Water Data'!D86))),'Data Summary'!BS92="Yes"),100-OFFSET('Water Data'!$D$4,0,10*ROW('Water Data'!D86)),NA())</f>
        <v>#N/A</v>
      </c>
      <c r="E92" s="101" t="e">
        <f ca="true">+IF(AND(ISNUMBER(OFFSET('Water Data'!$D$6,0,10*ROW('Water Data'!D86))),'Data Summary'!BT92="Yes"),OFFSET('Water Data'!$D$6,0,10*ROW('Water Data'!D86)),NA())</f>
        <v>#N/A</v>
      </c>
      <c r="F92" s="101" t="e">
        <f ca="true">+IF(AND(ISNUMBER(OFFSET('Water Data'!$D$9,0,10*ROW('Water Data'!D86))),'Data Summary'!BU92="Yes"),OFFSET('Water Data'!$D$9,0,10*ROW('Water Data'!D86)),NA())</f>
        <v>#N/A</v>
      </c>
      <c r="G92" s="101" t="e">
        <f ca="true">+IF(AND(ISNUMBER(OFFSET('Water Data'!$E$4,0,10*ROW('Water Data'!E86))),'Data Summary'!BV92="Yes"),100-OFFSET('Water Data'!$E$4,0,10*ROW('Water Data'!E86)),NA())</f>
        <v>#N/A</v>
      </c>
      <c r="H92" s="101" t="e">
        <f ca="true">+IF(AND(ISNUMBER(OFFSET('Water Data'!$E$6,0,10*ROW('Water Data'!E86))),'Data Summary'!BW92="Yes"),OFFSET('Water Data'!$E$6,0,10*ROW('Water Data'!E86)),NA())</f>
        <v>#N/A</v>
      </c>
      <c r="I92" s="101" t="e">
        <f ca="true">+IF(AND(ISNUMBER(OFFSET('Water Data'!$E$9,0,10*ROW('Water Data'!E86))),'Data Summary'!BX92="Yes"),OFFSET('Water Data'!$E$9,0,10*ROW('Water Data'!E86)),NA())</f>
        <v>#N/A</v>
      </c>
      <c r="J92" s="101" t="e">
        <f ca="true">+IF(AND(ISNUMBER(OFFSET('Water Data'!$F$4,0,10*ROW('Water Data'!F86))),'Data Summary'!BY92="Yes"),100-OFFSET('Water Data'!$F$4,0,10*ROW('Water Data'!F86)),NA())</f>
        <v>#N/A</v>
      </c>
      <c r="K92" s="101" t="e">
        <f ca="true">+IF(AND(ISNUMBER(OFFSET('Water Data'!$F$6,0,10*ROW('Water Data'!F86))),'Data Summary'!BZ92="Yes"),OFFSET('Water Data'!$F$6,0,10*ROW('Water Data'!F86)),NA())</f>
        <v>#N/A</v>
      </c>
      <c r="L92" s="101" t="e">
        <f ca="true">+IF(AND(ISNUMBER(OFFSET('Water Data'!$F$9,0,10*ROW('Water Data'!F86))),'Data Summary'!CA92="Yes"),OFFSET('Water Data'!$F$9,0,10*ROW('Water Data'!F86)),NA())</f>
        <v>#N/A</v>
      </c>
      <c r="M92" s="101" t="e">
        <f ca="true">+IF(AND(ISNUMBER(OFFSET('Water Data'!$G$4,0,10*ROW('Water Data'!G86))),'Data Summary'!CB92="Yes"),100-OFFSET('Water Data'!$G$4,0,10*ROW('Water Data'!G86)),NA())</f>
        <v>#N/A</v>
      </c>
      <c r="N92" s="101" t="e">
        <f ca="true">+IF(AND(ISNUMBER(OFFSET('Water Data'!$G$6,0,10*ROW('Water Data'!G86))),'Data Summary'!CC92="Yes"),OFFSET('Water Data'!$G$6,0,10*ROW('Water Data'!G86)),NA())</f>
        <v>#N/A</v>
      </c>
      <c r="O92" s="101" t="e">
        <f ca="true">+IF(AND(ISNUMBER(OFFSET('Water Data'!$G$9,0,10*ROW('Water Data'!G86))),'Data Summary'!CD92="Yes"),OFFSET('Water Data'!$G$9,0,10*ROW('Water Data'!G86)),NA())</f>
        <v>#N/A</v>
      </c>
      <c r="P92" s="101" t="e">
        <f ca="true">+IF(AND(ISNUMBER(OFFSET('Water Data'!$H$4,0,10*ROW('Water Data'!H86))),'Data Summary'!CE92="Yes"),100-OFFSET('Water Data'!$H$4,0,10*ROW('Water Data'!H86)),NA())</f>
        <v>#N/A</v>
      </c>
      <c r="Q92" s="101" t="e">
        <f ca="true">+IF(AND(ISNUMBER(OFFSET('Water Data'!$H$6,0,10*ROW('Water Data'!H86))),'Data Summary'!CF92="Yes"),OFFSET('Water Data'!$H$6,0,10*ROW('Water Data'!H86)),NA())</f>
        <v>#N/A</v>
      </c>
      <c r="R92" s="101" t="e">
        <f ca="true">+IF(AND(ISNUMBER(OFFSET('Water Data'!$H$9,0,10*ROW('Water Data'!H86))),'Data Summary'!CG92="Yes"),OFFSET('Water Data'!$H$9,0,10*ROW('Water Data'!H86)),NA())</f>
        <v>#N/A</v>
      </c>
      <c r="S92" s="101" t="e">
        <f ca="true">+IF(AND(ISNUMBER(OFFSET('Water Data'!$I$4,0,10*ROW('Water Data'!I86))),'Data Summary'!CH92="Yes"),100-OFFSET('Water Data'!$I$4,0,10*ROW('Water Data'!I86)),NA())</f>
        <v>#N/A</v>
      </c>
      <c r="T92" s="101" t="e">
        <f ca="true">+IF(AND(ISNUMBER(OFFSET('Water Data'!$I$6,0,10*ROW('Water Data'!I86))),'Data Summary'!CI92="Yes"),OFFSET('Water Data'!$I$6,0,10*ROW('Water Data'!I86)),NA())</f>
        <v>#N/A</v>
      </c>
      <c r="U92" s="101" t="e">
        <f ca="true">+IF(AND(ISNUMBER(OFFSET('Water Data'!$I$9,0,10*ROW('Water Data'!I86))),'Data Summary'!CJ92="Yes"),OFFSET('Water Data'!$I$9,0,10*ROW('Water Data'!I86)),NA())</f>
        <v>#N/A</v>
      </c>
      <c r="V92" s="102" t="e">
        <f ca="true">+IF(AND(ISNUMBER(OFFSET('Sanitation Data'!$D$4,0,10*ROW('Sanitation Data'!D86))),'Data Summary'!CK92="Yes"),100-OFFSET('Sanitation Data'!$D$4,0,10*ROW('Sanitation Data'!D86)),NA())</f>
        <v>#N/A</v>
      </c>
      <c r="W92" s="102" t="e">
        <f ca="true">+IF(AND(ISNUMBER(OFFSET('Sanitation Data'!$D$6,0,10*ROW('Sanitation Data'!D86))),'Data Summary'!CL92="Yes"),OFFSET('Sanitation Data'!$D$6,0,10*ROW('Sanitation Data'!D86)),NA())</f>
        <v>#N/A</v>
      </c>
      <c r="X92" s="102" t="e">
        <f ca="true">+IF(AND(ISNUMBER(OFFSET('Sanitation Data'!$D$10,0,10*ROW('Sanitation Data'!D86))),'Data Summary'!CM92="Yes"),OFFSET('Sanitation Data'!$D$10,0,10*ROW('Sanitation Data'!D86)),NA())</f>
        <v>#N/A</v>
      </c>
      <c r="Y92" s="102" t="e">
        <f ca="true">+IF(AND(ISNUMBER(OFFSET('Sanitation Data'!$D$11,0,10*ROW('Sanitation Data'!D86))),'Data Summary'!CN92="Yes"),OFFSET('Sanitation Data'!$D$11,0,10*ROW('Sanitation Data'!D86)),NA())</f>
        <v>#N/A</v>
      </c>
      <c r="Z92" s="102" t="e">
        <f ca="true">+IF(AND(ISNUMBER(OFFSET('Sanitation Data'!$D$12,0,10*ROW('Sanitation Data'!D86))),'Data Summary'!CO92="Yes"),OFFSET('Sanitation Data'!$D$12,0,10*ROW('Sanitation Data'!D86)),NA())</f>
        <v>#N/A</v>
      </c>
      <c r="AA92" s="102" t="e">
        <f ca="true">+IF(AND(ISNUMBER(OFFSET('Sanitation Data'!$E$4,0,10*ROW('Sanitation Data'!E86))),'Data Summary'!CP92="Yes"),100-OFFSET('Sanitation Data'!$E$4,0,10*ROW('Sanitation Data'!E86)),NA())</f>
        <v>#N/A</v>
      </c>
      <c r="AB92" s="102" t="e">
        <f ca="true">+IF(AND(ISNUMBER(OFFSET('Sanitation Data'!$E$6,0,10*ROW('Sanitation Data'!E86))),'Data Summary'!CQ92="Yes"),OFFSET('Sanitation Data'!$E$6,0,10*ROW('Sanitation Data'!E86)),NA())</f>
        <v>#N/A</v>
      </c>
      <c r="AC92" s="102" t="e">
        <f ca="true">+IF(AND(ISNUMBER(OFFSET('Sanitation Data'!$E$10,0,10*ROW('Sanitation Data'!E86))),'Data Summary'!CR92="Yes"),OFFSET('Sanitation Data'!$E$10,0,10*ROW('Sanitation Data'!E86)),NA())</f>
        <v>#N/A</v>
      </c>
      <c r="AD92" s="102" t="e">
        <f ca="true">+IF(AND(ISNUMBER(OFFSET('Sanitation Data'!$E$11,0,10*ROW('Sanitation Data'!E86))),'Data Summary'!CS92="Yes"),OFFSET('Sanitation Data'!$E$11,0,10*ROW('Sanitation Data'!E86)),NA())</f>
        <v>#N/A</v>
      </c>
      <c r="AE92" s="102" t="e">
        <f ca="true">+IF(AND(ISNUMBER(OFFSET('Sanitation Data'!$E$12,0,10*ROW('Sanitation Data'!E86))),'Data Summary'!CT92="Yes"),OFFSET('Sanitation Data'!$E$12,0,10*ROW('Sanitation Data'!E86)),NA())</f>
        <v>#N/A</v>
      </c>
      <c r="AF92" s="102" t="e">
        <f ca="true">+IF(AND(ISNUMBER(OFFSET('Sanitation Data'!$F$4,0,10*ROW('Sanitation Data'!F86))),'Data Summary'!CU92="Yes"),100-OFFSET('Sanitation Data'!$F$4,0,10*ROW('Sanitation Data'!F86)),NA())</f>
        <v>#N/A</v>
      </c>
      <c r="AG92" s="102" t="e">
        <f ca="true">+IF(AND(ISNUMBER(OFFSET('Sanitation Data'!$F$6,0,10*ROW('Sanitation Data'!F86))),'Data Summary'!CV92="Yes"),OFFSET('Sanitation Data'!$F$6,0,10*ROW('Sanitation Data'!F86)),NA())</f>
        <v>#N/A</v>
      </c>
      <c r="AH92" s="102" t="e">
        <f ca="true">+IF(AND(ISNUMBER(OFFSET('Sanitation Data'!$F$10,0,10*ROW('Sanitation Data'!F86))),'Data Summary'!CW92="Yes"),OFFSET('Sanitation Data'!$F$10,0,10*ROW('Sanitation Data'!F86)),NA())</f>
        <v>#N/A</v>
      </c>
      <c r="AI92" s="102" t="e">
        <f ca="true">+IF(AND(ISNUMBER(OFFSET('Sanitation Data'!$F$11,0,10*ROW('Sanitation Data'!F86))),'Data Summary'!CX92="Yes"),OFFSET('Sanitation Data'!$F$11,0,10*ROW('Sanitation Data'!F86)),NA())</f>
        <v>#N/A</v>
      </c>
      <c r="AJ92" s="102" t="e">
        <f ca="true">+IF(AND(ISNUMBER(OFFSET('Sanitation Data'!$F$12,0,10*ROW('Sanitation Data'!F86))),'Data Summary'!CY92="Yes"),OFFSET('Sanitation Data'!$F$12,0,10*ROW('Sanitation Data'!F86)),NA())</f>
        <v>#N/A</v>
      </c>
      <c r="AK92" s="102" t="e">
        <f ca="true">+IF(AND(ISNUMBER(OFFSET('Sanitation Data'!$G$4,0,10*ROW('Sanitation Data'!G86))),'Data Summary'!CZ92="Yes"),100-OFFSET('Sanitation Data'!$G$4,0,10*ROW('Sanitation Data'!G86)),NA())</f>
        <v>#N/A</v>
      </c>
      <c r="AL92" s="102" t="e">
        <f ca="true">+IF(AND(ISNUMBER(OFFSET('Sanitation Data'!$G$6,0,10*ROW('Sanitation Data'!G86))),'Data Summary'!DA92="Yes"),OFFSET('Sanitation Data'!$G$6,0,10*ROW('Sanitation Data'!G86)),NA())</f>
        <v>#N/A</v>
      </c>
      <c r="AM92" s="102" t="e">
        <f ca="true">+IF(AND(ISNUMBER(OFFSET('Sanitation Data'!$G$10,0,10*ROW('Sanitation Data'!G86))),'Data Summary'!DB92="Yes"),OFFSET('Sanitation Data'!$G$10,0,10*ROW('Sanitation Data'!G86)),NA())</f>
        <v>#N/A</v>
      </c>
      <c r="AN92" s="102" t="e">
        <f ca="true">+IF(AND(ISNUMBER(OFFSET('Sanitation Data'!$G$11,0,10*ROW('Sanitation Data'!G86))),'Data Summary'!DC92="Yes"),OFFSET('Sanitation Data'!$G$11,0,10*ROW('Sanitation Data'!G86)),NA())</f>
        <v>#N/A</v>
      </c>
      <c r="AO92" s="102" t="e">
        <f ca="true">+IF(AND(ISNUMBER(OFFSET('Sanitation Data'!$G$12,0,10*ROW('Sanitation Data'!G86))),'Data Summary'!DD92="Yes"),OFFSET('Sanitation Data'!$G$12,0,10*ROW('Sanitation Data'!G86)),NA())</f>
        <v>#N/A</v>
      </c>
      <c r="AP92" s="102" t="e">
        <f ca="true">+IF(AND(ISNUMBER(OFFSET('Sanitation Data'!$H$4,0,10*ROW('Sanitation Data'!H86))),'Data Summary'!DE92="Yes"),100-OFFSET('Sanitation Data'!$H$4,0,10*ROW('Sanitation Data'!H86)),NA())</f>
        <v>#N/A</v>
      </c>
      <c r="AQ92" s="102" t="e">
        <f ca="true">+IF(AND(ISNUMBER(OFFSET('Sanitation Data'!$H$6,0,10*ROW('Sanitation Data'!H86))),'Data Summary'!DF92="Yes"),OFFSET('Sanitation Data'!$H$6,0,10*ROW('Sanitation Data'!H86)),NA())</f>
        <v>#N/A</v>
      </c>
      <c r="AR92" s="102" t="e">
        <f ca="true">+IF(AND(ISNUMBER(OFFSET('Sanitation Data'!$H$10,0,10*ROW('Sanitation Data'!H86))),'Data Summary'!DG92="Yes"),OFFSET('Sanitation Data'!$H$10,0,10*ROW('Sanitation Data'!H86)),NA())</f>
        <v>#N/A</v>
      </c>
      <c r="AS92" s="102" t="e">
        <f ca="true">+IF(AND(ISNUMBER(OFFSET('Sanitation Data'!$H$11,0,10*ROW('Sanitation Data'!H86))),'Data Summary'!DH92="Yes"),OFFSET('Sanitation Data'!$H$11,0,10*ROW('Sanitation Data'!H86)),NA())</f>
        <v>#N/A</v>
      </c>
      <c r="AT92" s="102" t="e">
        <f ca="true">+IF(AND(ISNUMBER(OFFSET('Sanitation Data'!$H$12,0,10*ROW('Sanitation Data'!H86))),'Data Summary'!DI92="Yes"),OFFSET('Sanitation Data'!$H$12,0,10*ROW('Sanitation Data'!H86)),NA())</f>
        <v>#N/A</v>
      </c>
      <c r="AU92" s="102" t="e">
        <f ca="true">+IF(AND(ISNUMBER(OFFSET('Sanitation Data'!$I$4,0,10*ROW('Sanitation Data'!I86))),'Data Summary'!DJ92="Yes"),100-OFFSET('Sanitation Data'!$I$4,0,10*ROW('Sanitation Data'!I86)),NA())</f>
        <v>#N/A</v>
      </c>
      <c r="AV92" s="102" t="e">
        <f ca="true">+IF(AND(ISNUMBER(OFFSET('Sanitation Data'!$I$6,0,10*ROW('Sanitation Data'!I86))),'Data Summary'!DK92="Yes"),OFFSET('Sanitation Data'!$I$6,0,10*ROW('Sanitation Data'!I86)),NA())</f>
        <v>#N/A</v>
      </c>
      <c r="AW92" s="102" t="e">
        <f ca="true">+IF(AND(ISNUMBER(OFFSET('Sanitation Data'!$I$10,0,10*ROW('Sanitation Data'!I86))),'Data Summary'!DL92="Yes"),OFFSET('Sanitation Data'!$I$10,0,10*ROW('Sanitation Data'!I86)),NA())</f>
        <v>#N/A</v>
      </c>
      <c r="AX92" s="102" t="e">
        <f ca="true">+IF(AND(ISNUMBER(OFFSET('Sanitation Data'!$I$11,0,10*ROW('Sanitation Data'!I86))),'Data Summary'!DM92="Yes"),OFFSET('Sanitation Data'!$I$11,0,10*ROW('Sanitation Data'!I86)),NA())</f>
        <v>#N/A</v>
      </c>
      <c r="AY92" s="102" t="e">
        <f ca="true">+IF(AND(ISNUMBER(OFFSET('Sanitation Data'!$I$12,0,10*ROW('Sanitation Data'!I86))),'Data Summary'!DN92="Yes"),OFFSET('Sanitation Data'!$I$12,0,10*ROW('Sanitation Data'!I86)),NA())</f>
        <v>#N/A</v>
      </c>
      <c r="AZ92" s="103" t="e">
        <f ca="true">+IF(AND(ISNUMBER(OFFSET('Hygiene Data'!$D$5,0,10*ROW('Hygiene Data'!D86))),'Data Summary'!DO92="Yes"),OFFSET('Hygiene Data'!$D$5,0,10*ROW('Hygiene Data'!D86)),NA())</f>
        <v>#N/A</v>
      </c>
      <c r="BA92" s="103" t="e">
        <f ca="true">+IF(AND(ISNUMBER(OFFSET('Hygiene Data'!$D$7,0,10*ROW('Hygiene Data'!D86))),'Data Summary'!DP92="Yes"),OFFSET('Hygiene Data'!$D$7,0,10*ROW('Hygiene Data'!D86)),NA())</f>
        <v>#N/A</v>
      </c>
      <c r="BB92" s="103" t="e">
        <f ca="true">+IF(AND(ISNUMBER(OFFSET('Hygiene Data'!$D$9,0,10*ROW('Hygiene Data'!D86))),'Data Summary'!DQ92="Yes"),OFFSET('Hygiene Data'!$D$9,0,10*ROW('Hygiene Data'!D86)),NA())</f>
        <v>#N/A</v>
      </c>
      <c r="BC92" s="103" t="e">
        <f ca="true">+IF(AND(ISNUMBER(OFFSET('Hygiene Data'!$E$5,0,10*ROW('Hygiene Data'!E86))),'Data Summary'!DR92="Yes"),OFFSET('Hygiene Data'!$E$5,0,10*ROW('Hygiene Data'!E86)),NA())</f>
        <v>#N/A</v>
      </c>
      <c r="BD92" s="103" t="e">
        <f ca="true">+IF(AND(ISNUMBER(OFFSET('Hygiene Data'!$E$7,0,10*ROW('Hygiene Data'!E86))),'Data Summary'!DS92="Yes"),OFFSET('Hygiene Data'!$E$7,0,10*ROW('Hygiene Data'!E86)),NA())</f>
        <v>#N/A</v>
      </c>
      <c r="BE92" s="103" t="e">
        <f ca="true">+IF(AND(ISNUMBER(OFFSET('Hygiene Data'!$E$9,0,10*ROW('Hygiene Data'!E86))),'Data Summary'!DT92="Yes"),OFFSET('Hygiene Data'!$E$9,0,10*ROW('Hygiene Data'!E86)),NA())</f>
        <v>#N/A</v>
      </c>
      <c r="BF92" s="103" t="e">
        <f ca="true">+IF(AND(ISNUMBER(OFFSET('Hygiene Data'!$F$5,0,10*ROW('Hygiene Data'!F86))),'Data Summary'!DU92="Yes"),OFFSET('Hygiene Data'!$F$5,0,10*ROW('Hygiene Data'!F86)),NA())</f>
        <v>#N/A</v>
      </c>
      <c r="BG92" s="103" t="e">
        <f ca="true">+IF(AND(ISNUMBER(OFFSET('Hygiene Data'!$F$7,0,10*ROW('Hygiene Data'!F86))),'Data Summary'!DV92="Yes"),OFFSET('Hygiene Data'!$F$7,0,10*ROW('Hygiene Data'!F86)),NA())</f>
        <v>#N/A</v>
      </c>
      <c r="BH92" s="103" t="e">
        <f ca="true">+IF(AND(ISNUMBER(OFFSET('Hygiene Data'!$F$9,0,10*ROW('Hygiene Data'!F86))),'Data Summary'!DW92="Yes"),OFFSET('Hygiene Data'!$F$9,0,10*ROW('Hygiene Data'!F86)),NA())</f>
        <v>#N/A</v>
      </c>
      <c r="BI92" s="103" t="e">
        <f ca="true">+IF(AND(ISNUMBER(OFFSET('Hygiene Data'!$G$5,0,10*ROW('Hygiene Data'!G86))),'Data Summary'!DX92="Yes"),OFFSET('Hygiene Data'!$G$5,0,10*ROW('Hygiene Data'!G86)),NA())</f>
        <v>#N/A</v>
      </c>
      <c r="BJ92" s="103" t="e">
        <f ca="true">+IF(AND(ISNUMBER(OFFSET('Hygiene Data'!$G$7,0,10*ROW('Hygiene Data'!G86))),'Data Summary'!DY92="Yes"),OFFSET('Hygiene Data'!$G$7,0,10*ROW('Hygiene Data'!G86)),NA())</f>
        <v>#N/A</v>
      </c>
      <c r="BK92" s="103" t="e">
        <f ca="true">+IF(AND(ISNUMBER(OFFSET('Hygiene Data'!$G$9,0,10*ROW('Hygiene Data'!G86))),'Data Summary'!DZ92="Yes"),OFFSET('Hygiene Data'!$G$9,0,10*ROW('Hygiene Data'!G86)),NA())</f>
        <v>#N/A</v>
      </c>
      <c r="BL92" s="103" t="e">
        <f ca="true">+IF(AND(ISNUMBER(OFFSET('Hygiene Data'!$H$5,0,10*ROW('Hygiene Data'!H86))),'Data Summary'!EA92="Yes"),OFFSET('Hygiene Data'!$H$5,0,10*ROW('Hygiene Data'!H86)),NA())</f>
        <v>#N/A</v>
      </c>
      <c r="BM92" s="103" t="e">
        <f ca="true">+IF(AND(ISNUMBER(OFFSET('Hygiene Data'!$H$7,0,10*ROW('Hygiene Data'!H86))),'Data Summary'!EB92="Yes"),OFFSET('Hygiene Data'!$H$7,0,10*ROW('Hygiene Data'!H86)),NA())</f>
        <v>#N/A</v>
      </c>
      <c r="BN92" s="103" t="e">
        <f ca="true">+IF(AND(ISNUMBER(OFFSET('Hygiene Data'!$H$9,0,10*ROW('Hygiene Data'!H86))),'Data Summary'!EC92="Yes"),OFFSET('Hygiene Data'!$H$9,0,10*ROW('Hygiene Data'!H86)),NA())</f>
        <v>#N/A</v>
      </c>
      <c r="BO92" s="103" t="e">
        <f ca="true">+IF(AND(ISNUMBER(OFFSET('Hygiene Data'!$I$5,0,10*ROW('Hygiene Data'!I86))),'Data Summary'!ED92="Yes"),OFFSET('Hygiene Data'!$I$5,0,10*ROW('Hygiene Data'!I86)),NA())</f>
        <v>#N/A</v>
      </c>
      <c r="BP92" s="103" t="e">
        <f ca="true">+IF(AND(ISNUMBER(OFFSET('Hygiene Data'!$I$7,0,10*ROW('Hygiene Data'!I86))),'Data Summary'!EE92="Yes"),OFFSET('Hygiene Data'!$I$7,0,10*ROW('Hygiene Data'!I86)),NA())</f>
        <v>#N/A</v>
      </c>
      <c r="BQ92" s="103" t="e">
        <f ca="true">+IF(AND(ISNUMBER(OFFSET('Hygiene Data'!$I$9,0,10*ROW('Hygiene Data'!I86))),'Data Summary'!EF92="Yes"),OFFSET('Hygiene Data'!$I$9,0,10*ROW('Hygiene Data'!I86)),NA())</f>
        <v>#N/A</v>
      </c>
    </row>
    <row xmlns:x14ac="http://schemas.microsoft.com/office/spreadsheetml/2009/9/ac" r="93" x14ac:dyDescent="0.2">
      <c r="A93" s="355" t="e">
        <f ca="true">+RIGHT('Data Summary'!A93,LEN('Data Summary'!A93)-9)</f>
        <v>#VALUE!</v>
      </c>
      <c r="B93" s="38" t="str">
        <f ca="true">+IF(ISTEXT('Data Summary'!B93),'Data Summary'!B93,"")</f>
        <v/>
      </c>
      <c r="C93" s="354" t="e">
        <f ca="true">+VALUE('Data Summary'!C93)</f>
        <v>#VALUE!</v>
      </c>
      <c r="D93" s="101" t="e">
        <f ca="true">+IF(AND(ISNUMBER(OFFSET('Water Data'!$D$4,0,10*ROW('Water Data'!D87))),'Data Summary'!BS93="Yes"),100-OFFSET('Water Data'!$D$4,0,10*ROW('Water Data'!D87)),NA())</f>
        <v>#N/A</v>
      </c>
      <c r="E93" s="101" t="e">
        <f ca="true">+IF(AND(ISNUMBER(OFFSET('Water Data'!$D$6,0,10*ROW('Water Data'!D87))),'Data Summary'!BT93="Yes"),OFFSET('Water Data'!$D$6,0,10*ROW('Water Data'!D87)),NA())</f>
        <v>#N/A</v>
      </c>
      <c r="F93" s="101" t="e">
        <f ca="true">+IF(AND(ISNUMBER(OFFSET('Water Data'!$D$9,0,10*ROW('Water Data'!D87))),'Data Summary'!BU93="Yes"),OFFSET('Water Data'!$D$9,0,10*ROW('Water Data'!D87)),NA())</f>
        <v>#N/A</v>
      </c>
      <c r="G93" s="101" t="e">
        <f ca="true">+IF(AND(ISNUMBER(OFFSET('Water Data'!$E$4,0,10*ROW('Water Data'!E87))),'Data Summary'!BV93="Yes"),100-OFFSET('Water Data'!$E$4,0,10*ROW('Water Data'!E87)),NA())</f>
        <v>#N/A</v>
      </c>
      <c r="H93" s="101" t="e">
        <f ca="true">+IF(AND(ISNUMBER(OFFSET('Water Data'!$E$6,0,10*ROW('Water Data'!E87))),'Data Summary'!BW93="Yes"),OFFSET('Water Data'!$E$6,0,10*ROW('Water Data'!E87)),NA())</f>
        <v>#N/A</v>
      </c>
      <c r="I93" s="101" t="e">
        <f ca="true">+IF(AND(ISNUMBER(OFFSET('Water Data'!$E$9,0,10*ROW('Water Data'!E87))),'Data Summary'!BX93="Yes"),OFFSET('Water Data'!$E$9,0,10*ROW('Water Data'!E87)),NA())</f>
        <v>#N/A</v>
      </c>
      <c r="J93" s="101" t="e">
        <f ca="true">+IF(AND(ISNUMBER(OFFSET('Water Data'!$F$4,0,10*ROW('Water Data'!F87))),'Data Summary'!BY93="Yes"),100-OFFSET('Water Data'!$F$4,0,10*ROW('Water Data'!F87)),NA())</f>
        <v>#N/A</v>
      </c>
      <c r="K93" s="101" t="e">
        <f ca="true">+IF(AND(ISNUMBER(OFFSET('Water Data'!$F$6,0,10*ROW('Water Data'!F87))),'Data Summary'!BZ93="Yes"),OFFSET('Water Data'!$F$6,0,10*ROW('Water Data'!F87)),NA())</f>
        <v>#N/A</v>
      </c>
      <c r="L93" s="101" t="e">
        <f ca="true">+IF(AND(ISNUMBER(OFFSET('Water Data'!$F$9,0,10*ROW('Water Data'!F87))),'Data Summary'!CA93="Yes"),OFFSET('Water Data'!$F$9,0,10*ROW('Water Data'!F87)),NA())</f>
        <v>#N/A</v>
      </c>
      <c r="M93" s="101" t="e">
        <f ca="true">+IF(AND(ISNUMBER(OFFSET('Water Data'!$G$4,0,10*ROW('Water Data'!G87))),'Data Summary'!CB93="Yes"),100-OFFSET('Water Data'!$G$4,0,10*ROW('Water Data'!G87)),NA())</f>
        <v>#N/A</v>
      </c>
      <c r="N93" s="101" t="e">
        <f ca="true">+IF(AND(ISNUMBER(OFFSET('Water Data'!$G$6,0,10*ROW('Water Data'!G87))),'Data Summary'!CC93="Yes"),OFFSET('Water Data'!$G$6,0,10*ROW('Water Data'!G87)),NA())</f>
        <v>#N/A</v>
      </c>
      <c r="O93" s="101" t="e">
        <f ca="true">+IF(AND(ISNUMBER(OFFSET('Water Data'!$G$9,0,10*ROW('Water Data'!G87))),'Data Summary'!CD93="Yes"),OFFSET('Water Data'!$G$9,0,10*ROW('Water Data'!G87)),NA())</f>
        <v>#N/A</v>
      </c>
      <c r="P93" s="101" t="e">
        <f ca="true">+IF(AND(ISNUMBER(OFFSET('Water Data'!$H$4,0,10*ROW('Water Data'!H87))),'Data Summary'!CE93="Yes"),100-OFFSET('Water Data'!$H$4,0,10*ROW('Water Data'!H87)),NA())</f>
        <v>#N/A</v>
      </c>
      <c r="Q93" s="101" t="e">
        <f ca="true">+IF(AND(ISNUMBER(OFFSET('Water Data'!$H$6,0,10*ROW('Water Data'!H87))),'Data Summary'!CF93="Yes"),OFFSET('Water Data'!$H$6,0,10*ROW('Water Data'!H87)),NA())</f>
        <v>#N/A</v>
      </c>
      <c r="R93" s="101" t="e">
        <f ca="true">+IF(AND(ISNUMBER(OFFSET('Water Data'!$H$9,0,10*ROW('Water Data'!H87))),'Data Summary'!CG93="Yes"),OFFSET('Water Data'!$H$9,0,10*ROW('Water Data'!H87)),NA())</f>
        <v>#N/A</v>
      </c>
      <c r="S93" s="101" t="e">
        <f ca="true">+IF(AND(ISNUMBER(OFFSET('Water Data'!$I$4,0,10*ROW('Water Data'!I87))),'Data Summary'!CH93="Yes"),100-OFFSET('Water Data'!$I$4,0,10*ROW('Water Data'!I87)),NA())</f>
        <v>#N/A</v>
      </c>
      <c r="T93" s="101" t="e">
        <f ca="true">+IF(AND(ISNUMBER(OFFSET('Water Data'!$I$6,0,10*ROW('Water Data'!I87))),'Data Summary'!CI93="Yes"),OFFSET('Water Data'!$I$6,0,10*ROW('Water Data'!I87)),NA())</f>
        <v>#N/A</v>
      </c>
      <c r="U93" s="101" t="e">
        <f ca="true">+IF(AND(ISNUMBER(OFFSET('Water Data'!$I$9,0,10*ROW('Water Data'!I87))),'Data Summary'!CJ93="Yes"),OFFSET('Water Data'!$I$9,0,10*ROW('Water Data'!I87)),NA())</f>
        <v>#N/A</v>
      </c>
      <c r="V93" s="102" t="e">
        <f ca="true">+IF(AND(ISNUMBER(OFFSET('Sanitation Data'!$D$4,0,10*ROW('Sanitation Data'!D87))),'Data Summary'!CK93="Yes"),100-OFFSET('Sanitation Data'!$D$4,0,10*ROW('Sanitation Data'!D87)),NA())</f>
        <v>#N/A</v>
      </c>
      <c r="W93" s="102" t="e">
        <f ca="true">+IF(AND(ISNUMBER(OFFSET('Sanitation Data'!$D$6,0,10*ROW('Sanitation Data'!D87))),'Data Summary'!CL93="Yes"),OFFSET('Sanitation Data'!$D$6,0,10*ROW('Sanitation Data'!D87)),NA())</f>
        <v>#N/A</v>
      </c>
      <c r="X93" s="102" t="e">
        <f ca="true">+IF(AND(ISNUMBER(OFFSET('Sanitation Data'!$D$10,0,10*ROW('Sanitation Data'!D87))),'Data Summary'!CM93="Yes"),OFFSET('Sanitation Data'!$D$10,0,10*ROW('Sanitation Data'!D87)),NA())</f>
        <v>#N/A</v>
      </c>
      <c r="Y93" s="102" t="e">
        <f ca="true">+IF(AND(ISNUMBER(OFFSET('Sanitation Data'!$D$11,0,10*ROW('Sanitation Data'!D87))),'Data Summary'!CN93="Yes"),OFFSET('Sanitation Data'!$D$11,0,10*ROW('Sanitation Data'!D87)),NA())</f>
        <v>#N/A</v>
      </c>
      <c r="Z93" s="102" t="e">
        <f ca="true">+IF(AND(ISNUMBER(OFFSET('Sanitation Data'!$D$12,0,10*ROW('Sanitation Data'!D87))),'Data Summary'!CO93="Yes"),OFFSET('Sanitation Data'!$D$12,0,10*ROW('Sanitation Data'!D87)),NA())</f>
        <v>#N/A</v>
      </c>
      <c r="AA93" s="102" t="e">
        <f ca="true">+IF(AND(ISNUMBER(OFFSET('Sanitation Data'!$E$4,0,10*ROW('Sanitation Data'!E87))),'Data Summary'!CP93="Yes"),100-OFFSET('Sanitation Data'!$E$4,0,10*ROW('Sanitation Data'!E87)),NA())</f>
        <v>#N/A</v>
      </c>
      <c r="AB93" s="102" t="e">
        <f ca="true">+IF(AND(ISNUMBER(OFFSET('Sanitation Data'!$E$6,0,10*ROW('Sanitation Data'!E87))),'Data Summary'!CQ93="Yes"),OFFSET('Sanitation Data'!$E$6,0,10*ROW('Sanitation Data'!E87)),NA())</f>
        <v>#N/A</v>
      </c>
      <c r="AC93" s="102" t="e">
        <f ca="true">+IF(AND(ISNUMBER(OFFSET('Sanitation Data'!$E$10,0,10*ROW('Sanitation Data'!E87))),'Data Summary'!CR93="Yes"),OFFSET('Sanitation Data'!$E$10,0,10*ROW('Sanitation Data'!E87)),NA())</f>
        <v>#N/A</v>
      </c>
      <c r="AD93" s="102" t="e">
        <f ca="true">+IF(AND(ISNUMBER(OFFSET('Sanitation Data'!$E$11,0,10*ROW('Sanitation Data'!E87))),'Data Summary'!CS93="Yes"),OFFSET('Sanitation Data'!$E$11,0,10*ROW('Sanitation Data'!E87)),NA())</f>
        <v>#N/A</v>
      </c>
      <c r="AE93" s="102" t="e">
        <f ca="true">+IF(AND(ISNUMBER(OFFSET('Sanitation Data'!$E$12,0,10*ROW('Sanitation Data'!E87))),'Data Summary'!CT93="Yes"),OFFSET('Sanitation Data'!$E$12,0,10*ROW('Sanitation Data'!E87)),NA())</f>
        <v>#N/A</v>
      </c>
      <c r="AF93" s="102" t="e">
        <f ca="true">+IF(AND(ISNUMBER(OFFSET('Sanitation Data'!$F$4,0,10*ROW('Sanitation Data'!F87))),'Data Summary'!CU93="Yes"),100-OFFSET('Sanitation Data'!$F$4,0,10*ROW('Sanitation Data'!F87)),NA())</f>
        <v>#N/A</v>
      </c>
      <c r="AG93" s="102" t="e">
        <f ca="true">+IF(AND(ISNUMBER(OFFSET('Sanitation Data'!$F$6,0,10*ROW('Sanitation Data'!F87))),'Data Summary'!CV93="Yes"),OFFSET('Sanitation Data'!$F$6,0,10*ROW('Sanitation Data'!F87)),NA())</f>
        <v>#N/A</v>
      </c>
      <c r="AH93" s="102" t="e">
        <f ca="true">+IF(AND(ISNUMBER(OFFSET('Sanitation Data'!$F$10,0,10*ROW('Sanitation Data'!F87))),'Data Summary'!CW93="Yes"),OFFSET('Sanitation Data'!$F$10,0,10*ROW('Sanitation Data'!F87)),NA())</f>
        <v>#N/A</v>
      </c>
      <c r="AI93" s="102" t="e">
        <f ca="true">+IF(AND(ISNUMBER(OFFSET('Sanitation Data'!$F$11,0,10*ROW('Sanitation Data'!F87))),'Data Summary'!CX93="Yes"),OFFSET('Sanitation Data'!$F$11,0,10*ROW('Sanitation Data'!F87)),NA())</f>
        <v>#N/A</v>
      </c>
      <c r="AJ93" s="102" t="e">
        <f ca="true">+IF(AND(ISNUMBER(OFFSET('Sanitation Data'!$F$12,0,10*ROW('Sanitation Data'!F87))),'Data Summary'!CY93="Yes"),OFFSET('Sanitation Data'!$F$12,0,10*ROW('Sanitation Data'!F87)),NA())</f>
        <v>#N/A</v>
      </c>
      <c r="AK93" s="102" t="e">
        <f ca="true">+IF(AND(ISNUMBER(OFFSET('Sanitation Data'!$G$4,0,10*ROW('Sanitation Data'!G87))),'Data Summary'!CZ93="Yes"),100-OFFSET('Sanitation Data'!$G$4,0,10*ROW('Sanitation Data'!G87)),NA())</f>
        <v>#N/A</v>
      </c>
      <c r="AL93" s="102" t="e">
        <f ca="true">+IF(AND(ISNUMBER(OFFSET('Sanitation Data'!$G$6,0,10*ROW('Sanitation Data'!G87))),'Data Summary'!DA93="Yes"),OFFSET('Sanitation Data'!$G$6,0,10*ROW('Sanitation Data'!G87)),NA())</f>
        <v>#N/A</v>
      </c>
      <c r="AM93" s="102" t="e">
        <f ca="true">+IF(AND(ISNUMBER(OFFSET('Sanitation Data'!$G$10,0,10*ROW('Sanitation Data'!G87))),'Data Summary'!DB93="Yes"),OFFSET('Sanitation Data'!$G$10,0,10*ROW('Sanitation Data'!G87)),NA())</f>
        <v>#N/A</v>
      </c>
      <c r="AN93" s="102" t="e">
        <f ca="true">+IF(AND(ISNUMBER(OFFSET('Sanitation Data'!$G$11,0,10*ROW('Sanitation Data'!G87))),'Data Summary'!DC93="Yes"),OFFSET('Sanitation Data'!$G$11,0,10*ROW('Sanitation Data'!G87)),NA())</f>
        <v>#N/A</v>
      </c>
      <c r="AO93" s="102" t="e">
        <f ca="true">+IF(AND(ISNUMBER(OFFSET('Sanitation Data'!$G$12,0,10*ROW('Sanitation Data'!G87))),'Data Summary'!DD93="Yes"),OFFSET('Sanitation Data'!$G$12,0,10*ROW('Sanitation Data'!G87)),NA())</f>
        <v>#N/A</v>
      </c>
      <c r="AP93" s="102" t="e">
        <f ca="true">+IF(AND(ISNUMBER(OFFSET('Sanitation Data'!$H$4,0,10*ROW('Sanitation Data'!H87))),'Data Summary'!DE93="Yes"),100-OFFSET('Sanitation Data'!$H$4,0,10*ROW('Sanitation Data'!H87)),NA())</f>
        <v>#N/A</v>
      </c>
      <c r="AQ93" s="102" t="e">
        <f ca="true">+IF(AND(ISNUMBER(OFFSET('Sanitation Data'!$H$6,0,10*ROW('Sanitation Data'!H87))),'Data Summary'!DF93="Yes"),OFFSET('Sanitation Data'!$H$6,0,10*ROW('Sanitation Data'!H87)),NA())</f>
        <v>#N/A</v>
      </c>
      <c r="AR93" s="102" t="e">
        <f ca="true">+IF(AND(ISNUMBER(OFFSET('Sanitation Data'!$H$10,0,10*ROW('Sanitation Data'!H87))),'Data Summary'!DG93="Yes"),OFFSET('Sanitation Data'!$H$10,0,10*ROW('Sanitation Data'!H87)),NA())</f>
        <v>#N/A</v>
      </c>
      <c r="AS93" s="102" t="e">
        <f ca="true">+IF(AND(ISNUMBER(OFFSET('Sanitation Data'!$H$11,0,10*ROW('Sanitation Data'!H87))),'Data Summary'!DH93="Yes"),OFFSET('Sanitation Data'!$H$11,0,10*ROW('Sanitation Data'!H87)),NA())</f>
        <v>#N/A</v>
      </c>
      <c r="AT93" s="102" t="e">
        <f ca="true">+IF(AND(ISNUMBER(OFFSET('Sanitation Data'!$H$12,0,10*ROW('Sanitation Data'!H87))),'Data Summary'!DI93="Yes"),OFFSET('Sanitation Data'!$H$12,0,10*ROW('Sanitation Data'!H87)),NA())</f>
        <v>#N/A</v>
      </c>
      <c r="AU93" s="102" t="e">
        <f ca="true">+IF(AND(ISNUMBER(OFFSET('Sanitation Data'!$I$4,0,10*ROW('Sanitation Data'!I87))),'Data Summary'!DJ93="Yes"),100-OFFSET('Sanitation Data'!$I$4,0,10*ROW('Sanitation Data'!I87)),NA())</f>
        <v>#N/A</v>
      </c>
      <c r="AV93" s="102" t="e">
        <f ca="true">+IF(AND(ISNUMBER(OFFSET('Sanitation Data'!$I$6,0,10*ROW('Sanitation Data'!I87))),'Data Summary'!DK93="Yes"),OFFSET('Sanitation Data'!$I$6,0,10*ROW('Sanitation Data'!I87)),NA())</f>
        <v>#N/A</v>
      </c>
      <c r="AW93" s="102" t="e">
        <f ca="true">+IF(AND(ISNUMBER(OFFSET('Sanitation Data'!$I$10,0,10*ROW('Sanitation Data'!I87))),'Data Summary'!DL93="Yes"),OFFSET('Sanitation Data'!$I$10,0,10*ROW('Sanitation Data'!I87)),NA())</f>
        <v>#N/A</v>
      </c>
      <c r="AX93" s="102" t="e">
        <f ca="true">+IF(AND(ISNUMBER(OFFSET('Sanitation Data'!$I$11,0,10*ROW('Sanitation Data'!I87))),'Data Summary'!DM93="Yes"),OFFSET('Sanitation Data'!$I$11,0,10*ROW('Sanitation Data'!I87)),NA())</f>
        <v>#N/A</v>
      </c>
      <c r="AY93" s="102" t="e">
        <f ca="true">+IF(AND(ISNUMBER(OFFSET('Sanitation Data'!$I$12,0,10*ROW('Sanitation Data'!I87))),'Data Summary'!DN93="Yes"),OFFSET('Sanitation Data'!$I$12,0,10*ROW('Sanitation Data'!I87)),NA())</f>
        <v>#N/A</v>
      </c>
      <c r="AZ93" s="103" t="e">
        <f ca="true">+IF(AND(ISNUMBER(OFFSET('Hygiene Data'!$D$5,0,10*ROW('Hygiene Data'!D87))),'Data Summary'!DO93="Yes"),OFFSET('Hygiene Data'!$D$5,0,10*ROW('Hygiene Data'!D87)),NA())</f>
        <v>#N/A</v>
      </c>
      <c r="BA93" s="103" t="e">
        <f ca="true">+IF(AND(ISNUMBER(OFFSET('Hygiene Data'!$D$7,0,10*ROW('Hygiene Data'!D87))),'Data Summary'!DP93="Yes"),OFFSET('Hygiene Data'!$D$7,0,10*ROW('Hygiene Data'!D87)),NA())</f>
        <v>#N/A</v>
      </c>
      <c r="BB93" s="103" t="e">
        <f ca="true">+IF(AND(ISNUMBER(OFFSET('Hygiene Data'!$D$9,0,10*ROW('Hygiene Data'!D87))),'Data Summary'!DQ93="Yes"),OFFSET('Hygiene Data'!$D$9,0,10*ROW('Hygiene Data'!D87)),NA())</f>
        <v>#N/A</v>
      </c>
      <c r="BC93" s="103" t="e">
        <f ca="true">+IF(AND(ISNUMBER(OFFSET('Hygiene Data'!$E$5,0,10*ROW('Hygiene Data'!E87))),'Data Summary'!DR93="Yes"),OFFSET('Hygiene Data'!$E$5,0,10*ROW('Hygiene Data'!E87)),NA())</f>
        <v>#N/A</v>
      </c>
      <c r="BD93" s="103" t="e">
        <f ca="true">+IF(AND(ISNUMBER(OFFSET('Hygiene Data'!$E$7,0,10*ROW('Hygiene Data'!E87))),'Data Summary'!DS93="Yes"),OFFSET('Hygiene Data'!$E$7,0,10*ROW('Hygiene Data'!E87)),NA())</f>
        <v>#N/A</v>
      </c>
      <c r="BE93" s="103" t="e">
        <f ca="true">+IF(AND(ISNUMBER(OFFSET('Hygiene Data'!$E$9,0,10*ROW('Hygiene Data'!E87))),'Data Summary'!DT93="Yes"),OFFSET('Hygiene Data'!$E$9,0,10*ROW('Hygiene Data'!E87)),NA())</f>
        <v>#N/A</v>
      </c>
      <c r="BF93" s="103" t="e">
        <f ca="true">+IF(AND(ISNUMBER(OFFSET('Hygiene Data'!$F$5,0,10*ROW('Hygiene Data'!F87))),'Data Summary'!DU93="Yes"),OFFSET('Hygiene Data'!$F$5,0,10*ROW('Hygiene Data'!F87)),NA())</f>
        <v>#N/A</v>
      </c>
      <c r="BG93" s="103" t="e">
        <f ca="true">+IF(AND(ISNUMBER(OFFSET('Hygiene Data'!$F$7,0,10*ROW('Hygiene Data'!F87))),'Data Summary'!DV93="Yes"),OFFSET('Hygiene Data'!$F$7,0,10*ROW('Hygiene Data'!F87)),NA())</f>
        <v>#N/A</v>
      </c>
      <c r="BH93" s="103" t="e">
        <f ca="true">+IF(AND(ISNUMBER(OFFSET('Hygiene Data'!$F$9,0,10*ROW('Hygiene Data'!F87))),'Data Summary'!DW93="Yes"),OFFSET('Hygiene Data'!$F$9,0,10*ROW('Hygiene Data'!F87)),NA())</f>
        <v>#N/A</v>
      </c>
      <c r="BI93" s="103" t="e">
        <f ca="true">+IF(AND(ISNUMBER(OFFSET('Hygiene Data'!$G$5,0,10*ROW('Hygiene Data'!G87))),'Data Summary'!DX93="Yes"),OFFSET('Hygiene Data'!$G$5,0,10*ROW('Hygiene Data'!G87)),NA())</f>
        <v>#N/A</v>
      </c>
      <c r="BJ93" s="103" t="e">
        <f ca="true">+IF(AND(ISNUMBER(OFFSET('Hygiene Data'!$G$7,0,10*ROW('Hygiene Data'!G87))),'Data Summary'!DY93="Yes"),OFFSET('Hygiene Data'!$G$7,0,10*ROW('Hygiene Data'!G87)),NA())</f>
        <v>#N/A</v>
      </c>
      <c r="BK93" s="103" t="e">
        <f ca="true">+IF(AND(ISNUMBER(OFFSET('Hygiene Data'!$G$9,0,10*ROW('Hygiene Data'!G87))),'Data Summary'!DZ93="Yes"),OFFSET('Hygiene Data'!$G$9,0,10*ROW('Hygiene Data'!G87)),NA())</f>
        <v>#N/A</v>
      </c>
      <c r="BL93" s="103" t="e">
        <f ca="true">+IF(AND(ISNUMBER(OFFSET('Hygiene Data'!$H$5,0,10*ROW('Hygiene Data'!H87))),'Data Summary'!EA93="Yes"),OFFSET('Hygiene Data'!$H$5,0,10*ROW('Hygiene Data'!H87)),NA())</f>
        <v>#N/A</v>
      </c>
      <c r="BM93" s="103" t="e">
        <f ca="true">+IF(AND(ISNUMBER(OFFSET('Hygiene Data'!$H$7,0,10*ROW('Hygiene Data'!H87))),'Data Summary'!EB93="Yes"),OFFSET('Hygiene Data'!$H$7,0,10*ROW('Hygiene Data'!H87)),NA())</f>
        <v>#N/A</v>
      </c>
      <c r="BN93" s="103" t="e">
        <f ca="true">+IF(AND(ISNUMBER(OFFSET('Hygiene Data'!$H$9,0,10*ROW('Hygiene Data'!H87))),'Data Summary'!EC93="Yes"),OFFSET('Hygiene Data'!$H$9,0,10*ROW('Hygiene Data'!H87)),NA())</f>
        <v>#N/A</v>
      </c>
      <c r="BO93" s="103" t="e">
        <f ca="true">+IF(AND(ISNUMBER(OFFSET('Hygiene Data'!$I$5,0,10*ROW('Hygiene Data'!I87))),'Data Summary'!ED93="Yes"),OFFSET('Hygiene Data'!$I$5,0,10*ROW('Hygiene Data'!I87)),NA())</f>
        <v>#N/A</v>
      </c>
      <c r="BP93" s="103" t="e">
        <f ca="true">+IF(AND(ISNUMBER(OFFSET('Hygiene Data'!$I$7,0,10*ROW('Hygiene Data'!I87))),'Data Summary'!EE93="Yes"),OFFSET('Hygiene Data'!$I$7,0,10*ROW('Hygiene Data'!I87)),NA())</f>
        <v>#N/A</v>
      </c>
      <c r="BQ93" s="103" t="e">
        <f ca="true">+IF(AND(ISNUMBER(OFFSET('Hygiene Data'!$I$9,0,10*ROW('Hygiene Data'!I87))),'Data Summary'!EF93="Yes"),OFFSET('Hygiene Data'!$I$9,0,10*ROW('Hygiene Data'!I87)),NA())</f>
        <v>#N/A</v>
      </c>
    </row>
    <row xmlns:x14ac="http://schemas.microsoft.com/office/spreadsheetml/2009/9/ac" r="94" x14ac:dyDescent="0.2">
      <c r="A94" s="355" t="e">
        <f ca="true">+RIGHT('Data Summary'!A94,LEN('Data Summary'!A94)-9)</f>
        <v>#VALUE!</v>
      </c>
      <c r="B94" s="38" t="str">
        <f ca="true">+IF(ISTEXT('Data Summary'!B94),'Data Summary'!B94,"")</f>
        <v/>
      </c>
      <c r="C94" s="354" t="e">
        <f ca="true">+VALUE('Data Summary'!C94)</f>
        <v>#VALUE!</v>
      </c>
      <c r="D94" s="101" t="e">
        <f ca="true">+IF(AND(ISNUMBER(OFFSET('Water Data'!$D$4,0,10*ROW('Water Data'!D88))),'Data Summary'!BS94="Yes"),100-OFFSET('Water Data'!$D$4,0,10*ROW('Water Data'!D88)),NA())</f>
        <v>#N/A</v>
      </c>
      <c r="E94" s="101" t="e">
        <f ca="true">+IF(AND(ISNUMBER(OFFSET('Water Data'!$D$6,0,10*ROW('Water Data'!D88))),'Data Summary'!BT94="Yes"),OFFSET('Water Data'!$D$6,0,10*ROW('Water Data'!D88)),NA())</f>
        <v>#N/A</v>
      </c>
      <c r="F94" s="101" t="e">
        <f ca="true">+IF(AND(ISNUMBER(OFFSET('Water Data'!$D$9,0,10*ROW('Water Data'!D88))),'Data Summary'!BU94="Yes"),OFFSET('Water Data'!$D$9,0,10*ROW('Water Data'!D88)),NA())</f>
        <v>#N/A</v>
      </c>
      <c r="G94" s="101" t="e">
        <f ca="true">+IF(AND(ISNUMBER(OFFSET('Water Data'!$E$4,0,10*ROW('Water Data'!E88))),'Data Summary'!BV94="Yes"),100-OFFSET('Water Data'!$E$4,0,10*ROW('Water Data'!E88)),NA())</f>
        <v>#N/A</v>
      </c>
      <c r="H94" s="101" t="e">
        <f ca="true">+IF(AND(ISNUMBER(OFFSET('Water Data'!$E$6,0,10*ROW('Water Data'!E88))),'Data Summary'!BW94="Yes"),OFFSET('Water Data'!$E$6,0,10*ROW('Water Data'!E88)),NA())</f>
        <v>#N/A</v>
      </c>
      <c r="I94" s="101" t="e">
        <f ca="true">+IF(AND(ISNUMBER(OFFSET('Water Data'!$E$9,0,10*ROW('Water Data'!E88))),'Data Summary'!BX94="Yes"),OFFSET('Water Data'!$E$9,0,10*ROW('Water Data'!E88)),NA())</f>
        <v>#N/A</v>
      </c>
      <c r="J94" s="101" t="e">
        <f ca="true">+IF(AND(ISNUMBER(OFFSET('Water Data'!$F$4,0,10*ROW('Water Data'!F88))),'Data Summary'!BY94="Yes"),100-OFFSET('Water Data'!$F$4,0,10*ROW('Water Data'!F88)),NA())</f>
        <v>#N/A</v>
      </c>
      <c r="K94" s="101" t="e">
        <f ca="true">+IF(AND(ISNUMBER(OFFSET('Water Data'!$F$6,0,10*ROW('Water Data'!F88))),'Data Summary'!BZ94="Yes"),OFFSET('Water Data'!$F$6,0,10*ROW('Water Data'!F88)),NA())</f>
        <v>#N/A</v>
      </c>
      <c r="L94" s="101" t="e">
        <f ca="true">+IF(AND(ISNUMBER(OFFSET('Water Data'!$F$9,0,10*ROW('Water Data'!F88))),'Data Summary'!CA94="Yes"),OFFSET('Water Data'!$F$9,0,10*ROW('Water Data'!F88)),NA())</f>
        <v>#N/A</v>
      </c>
      <c r="M94" s="101" t="e">
        <f ca="true">+IF(AND(ISNUMBER(OFFSET('Water Data'!$G$4,0,10*ROW('Water Data'!G88))),'Data Summary'!CB94="Yes"),100-OFFSET('Water Data'!$G$4,0,10*ROW('Water Data'!G88)),NA())</f>
        <v>#N/A</v>
      </c>
      <c r="N94" s="101" t="e">
        <f ca="true">+IF(AND(ISNUMBER(OFFSET('Water Data'!$G$6,0,10*ROW('Water Data'!G88))),'Data Summary'!CC94="Yes"),OFFSET('Water Data'!$G$6,0,10*ROW('Water Data'!G88)),NA())</f>
        <v>#N/A</v>
      </c>
      <c r="O94" s="101" t="e">
        <f ca="true">+IF(AND(ISNUMBER(OFFSET('Water Data'!$G$9,0,10*ROW('Water Data'!G88))),'Data Summary'!CD94="Yes"),OFFSET('Water Data'!$G$9,0,10*ROW('Water Data'!G88)),NA())</f>
        <v>#N/A</v>
      </c>
      <c r="P94" s="101" t="e">
        <f ca="true">+IF(AND(ISNUMBER(OFFSET('Water Data'!$H$4,0,10*ROW('Water Data'!H88))),'Data Summary'!CE94="Yes"),100-OFFSET('Water Data'!$H$4,0,10*ROW('Water Data'!H88)),NA())</f>
        <v>#N/A</v>
      </c>
      <c r="Q94" s="101" t="e">
        <f ca="true">+IF(AND(ISNUMBER(OFFSET('Water Data'!$H$6,0,10*ROW('Water Data'!H88))),'Data Summary'!CF94="Yes"),OFFSET('Water Data'!$H$6,0,10*ROW('Water Data'!H88)),NA())</f>
        <v>#N/A</v>
      </c>
      <c r="R94" s="101" t="e">
        <f ca="true">+IF(AND(ISNUMBER(OFFSET('Water Data'!$H$9,0,10*ROW('Water Data'!H88))),'Data Summary'!CG94="Yes"),OFFSET('Water Data'!$H$9,0,10*ROW('Water Data'!H88)),NA())</f>
        <v>#N/A</v>
      </c>
      <c r="S94" s="101" t="e">
        <f ca="true">+IF(AND(ISNUMBER(OFFSET('Water Data'!$I$4,0,10*ROW('Water Data'!I88))),'Data Summary'!CH94="Yes"),100-OFFSET('Water Data'!$I$4,0,10*ROW('Water Data'!I88)),NA())</f>
        <v>#N/A</v>
      </c>
      <c r="T94" s="101" t="e">
        <f ca="true">+IF(AND(ISNUMBER(OFFSET('Water Data'!$I$6,0,10*ROW('Water Data'!I88))),'Data Summary'!CI94="Yes"),OFFSET('Water Data'!$I$6,0,10*ROW('Water Data'!I88)),NA())</f>
        <v>#N/A</v>
      </c>
      <c r="U94" s="101" t="e">
        <f ca="true">+IF(AND(ISNUMBER(OFFSET('Water Data'!$I$9,0,10*ROW('Water Data'!I88))),'Data Summary'!CJ94="Yes"),OFFSET('Water Data'!$I$9,0,10*ROW('Water Data'!I88)),NA())</f>
        <v>#N/A</v>
      </c>
      <c r="V94" s="102" t="e">
        <f ca="true">+IF(AND(ISNUMBER(OFFSET('Sanitation Data'!$D$4,0,10*ROW('Sanitation Data'!D88))),'Data Summary'!CK94="Yes"),100-OFFSET('Sanitation Data'!$D$4,0,10*ROW('Sanitation Data'!D88)),NA())</f>
        <v>#N/A</v>
      </c>
      <c r="W94" s="102" t="e">
        <f ca="true">+IF(AND(ISNUMBER(OFFSET('Sanitation Data'!$D$6,0,10*ROW('Sanitation Data'!D88))),'Data Summary'!CL94="Yes"),OFFSET('Sanitation Data'!$D$6,0,10*ROW('Sanitation Data'!D88)),NA())</f>
        <v>#N/A</v>
      </c>
      <c r="X94" s="102" t="e">
        <f ca="true">+IF(AND(ISNUMBER(OFFSET('Sanitation Data'!$D$10,0,10*ROW('Sanitation Data'!D88))),'Data Summary'!CM94="Yes"),OFFSET('Sanitation Data'!$D$10,0,10*ROW('Sanitation Data'!D88)),NA())</f>
        <v>#N/A</v>
      </c>
      <c r="Y94" s="102" t="e">
        <f ca="true">+IF(AND(ISNUMBER(OFFSET('Sanitation Data'!$D$11,0,10*ROW('Sanitation Data'!D88))),'Data Summary'!CN94="Yes"),OFFSET('Sanitation Data'!$D$11,0,10*ROW('Sanitation Data'!D88)),NA())</f>
        <v>#N/A</v>
      </c>
      <c r="Z94" s="102" t="e">
        <f ca="true">+IF(AND(ISNUMBER(OFFSET('Sanitation Data'!$D$12,0,10*ROW('Sanitation Data'!D88))),'Data Summary'!CO94="Yes"),OFFSET('Sanitation Data'!$D$12,0,10*ROW('Sanitation Data'!D88)),NA())</f>
        <v>#N/A</v>
      </c>
      <c r="AA94" s="102" t="e">
        <f ca="true">+IF(AND(ISNUMBER(OFFSET('Sanitation Data'!$E$4,0,10*ROW('Sanitation Data'!E88))),'Data Summary'!CP94="Yes"),100-OFFSET('Sanitation Data'!$E$4,0,10*ROW('Sanitation Data'!E88)),NA())</f>
        <v>#N/A</v>
      </c>
      <c r="AB94" s="102" t="e">
        <f ca="true">+IF(AND(ISNUMBER(OFFSET('Sanitation Data'!$E$6,0,10*ROW('Sanitation Data'!E88))),'Data Summary'!CQ94="Yes"),OFFSET('Sanitation Data'!$E$6,0,10*ROW('Sanitation Data'!E88)),NA())</f>
        <v>#N/A</v>
      </c>
      <c r="AC94" s="102" t="e">
        <f ca="true">+IF(AND(ISNUMBER(OFFSET('Sanitation Data'!$E$10,0,10*ROW('Sanitation Data'!E88))),'Data Summary'!CR94="Yes"),OFFSET('Sanitation Data'!$E$10,0,10*ROW('Sanitation Data'!E88)),NA())</f>
        <v>#N/A</v>
      </c>
      <c r="AD94" s="102" t="e">
        <f ca="true">+IF(AND(ISNUMBER(OFFSET('Sanitation Data'!$E$11,0,10*ROW('Sanitation Data'!E88))),'Data Summary'!CS94="Yes"),OFFSET('Sanitation Data'!$E$11,0,10*ROW('Sanitation Data'!E88)),NA())</f>
        <v>#N/A</v>
      </c>
      <c r="AE94" s="102" t="e">
        <f ca="true">+IF(AND(ISNUMBER(OFFSET('Sanitation Data'!$E$12,0,10*ROW('Sanitation Data'!E88))),'Data Summary'!CT94="Yes"),OFFSET('Sanitation Data'!$E$12,0,10*ROW('Sanitation Data'!E88)),NA())</f>
        <v>#N/A</v>
      </c>
      <c r="AF94" s="102" t="e">
        <f ca="true">+IF(AND(ISNUMBER(OFFSET('Sanitation Data'!$F$4,0,10*ROW('Sanitation Data'!F88))),'Data Summary'!CU94="Yes"),100-OFFSET('Sanitation Data'!$F$4,0,10*ROW('Sanitation Data'!F88)),NA())</f>
        <v>#N/A</v>
      </c>
      <c r="AG94" s="102" t="e">
        <f ca="true">+IF(AND(ISNUMBER(OFFSET('Sanitation Data'!$F$6,0,10*ROW('Sanitation Data'!F88))),'Data Summary'!CV94="Yes"),OFFSET('Sanitation Data'!$F$6,0,10*ROW('Sanitation Data'!F88)),NA())</f>
        <v>#N/A</v>
      </c>
      <c r="AH94" s="102" t="e">
        <f ca="true">+IF(AND(ISNUMBER(OFFSET('Sanitation Data'!$F$10,0,10*ROW('Sanitation Data'!F88))),'Data Summary'!CW94="Yes"),OFFSET('Sanitation Data'!$F$10,0,10*ROW('Sanitation Data'!F88)),NA())</f>
        <v>#N/A</v>
      </c>
      <c r="AI94" s="102" t="e">
        <f ca="true">+IF(AND(ISNUMBER(OFFSET('Sanitation Data'!$F$11,0,10*ROW('Sanitation Data'!F88))),'Data Summary'!CX94="Yes"),OFFSET('Sanitation Data'!$F$11,0,10*ROW('Sanitation Data'!F88)),NA())</f>
        <v>#N/A</v>
      </c>
      <c r="AJ94" s="102" t="e">
        <f ca="true">+IF(AND(ISNUMBER(OFFSET('Sanitation Data'!$F$12,0,10*ROW('Sanitation Data'!F88))),'Data Summary'!CY94="Yes"),OFFSET('Sanitation Data'!$F$12,0,10*ROW('Sanitation Data'!F88)),NA())</f>
        <v>#N/A</v>
      </c>
      <c r="AK94" s="102" t="e">
        <f ca="true">+IF(AND(ISNUMBER(OFFSET('Sanitation Data'!$G$4,0,10*ROW('Sanitation Data'!G88))),'Data Summary'!CZ94="Yes"),100-OFFSET('Sanitation Data'!$G$4,0,10*ROW('Sanitation Data'!G88)),NA())</f>
        <v>#N/A</v>
      </c>
      <c r="AL94" s="102" t="e">
        <f ca="true">+IF(AND(ISNUMBER(OFFSET('Sanitation Data'!$G$6,0,10*ROW('Sanitation Data'!G88))),'Data Summary'!DA94="Yes"),OFFSET('Sanitation Data'!$G$6,0,10*ROW('Sanitation Data'!G88)),NA())</f>
        <v>#N/A</v>
      </c>
      <c r="AM94" s="102" t="e">
        <f ca="true">+IF(AND(ISNUMBER(OFFSET('Sanitation Data'!$G$10,0,10*ROW('Sanitation Data'!G88))),'Data Summary'!DB94="Yes"),OFFSET('Sanitation Data'!$G$10,0,10*ROW('Sanitation Data'!G88)),NA())</f>
        <v>#N/A</v>
      </c>
      <c r="AN94" s="102" t="e">
        <f ca="true">+IF(AND(ISNUMBER(OFFSET('Sanitation Data'!$G$11,0,10*ROW('Sanitation Data'!G88))),'Data Summary'!DC94="Yes"),OFFSET('Sanitation Data'!$G$11,0,10*ROW('Sanitation Data'!G88)),NA())</f>
        <v>#N/A</v>
      </c>
      <c r="AO94" s="102" t="e">
        <f ca="true">+IF(AND(ISNUMBER(OFFSET('Sanitation Data'!$G$12,0,10*ROW('Sanitation Data'!G88))),'Data Summary'!DD94="Yes"),OFFSET('Sanitation Data'!$G$12,0,10*ROW('Sanitation Data'!G88)),NA())</f>
        <v>#N/A</v>
      </c>
      <c r="AP94" s="102" t="e">
        <f ca="true">+IF(AND(ISNUMBER(OFFSET('Sanitation Data'!$H$4,0,10*ROW('Sanitation Data'!H88))),'Data Summary'!DE94="Yes"),100-OFFSET('Sanitation Data'!$H$4,0,10*ROW('Sanitation Data'!H88)),NA())</f>
        <v>#N/A</v>
      </c>
      <c r="AQ94" s="102" t="e">
        <f ca="true">+IF(AND(ISNUMBER(OFFSET('Sanitation Data'!$H$6,0,10*ROW('Sanitation Data'!H88))),'Data Summary'!DF94="Yes"),OFFSET('Sanitation Data'!$H$6,0,10*ROW('Sanitation Data'!H88)),NA())</f>
        <v>#N/A</v>
      </c>
      <c r="AR94" s="102" t="e">
        <f ca="true">+IF(AND(ISNUMBER(OFFSET('Sanitation Data'!$H$10,0,10*ROW('Sanitation Data'!H88))),'Data Summary'!DG94="Yes"),OFFSET('Sanitation Data'!$H$10,0,10*ROW('Sanitation Data'!H88)),NA())</f>
        <v>#N/A</v>
      </c>
      <c r="AS94" s="102" t="e">
        <f ca="true">+IF(AND(ISNUMBER(OFFSET('Sanitation Data'!$H$11,0,10*ROW('Sanitation Data'!H88))),'Data Summary'!DH94="Yes"),OFFSET('Sanitation Data'!$H$11,0,10*ROW('Sanitation Data'!H88)),NA())</f>
        <v>#N/A</v>
      </c>
      <c r="AT94" s="102" t="e">
        <f ca="true">+IF(AND(ISNUMBER(OFFSET('Sanitation Data'!$H$12,0,10*ROW('Sanitation Data'!H88))),'Data Summary'!DI94="Yes"),OFFSET('Sanitation Data'!$H$12,0,10*ROW('Sanitation Data'!H88)),NA())</f>
        <v>#N/A</v>
      </c>
      <c r="AU94" s="102" t="e">
        <f ca="true">+IF(AND(ISNUMBER(OFFSET('Sanitation Data'!$I$4,0,10*ROW('Sanitation Data'!I88))),'Data Summary'!DJ94="Yes"),100-OFFSET('Sanitation Data'!$I$4,0,10*ROW('Sanitation Data'!I88)),NA())</f>
        <v>#N/A</v>
      </c>
      <c r="AV94" s="102" t="e">
        <f ca="true">+IF(AND(ISNUMBER(OFFSET('Sanitation Data'!$I$6,0,10*ROW('Sanitation Data'!I88))),'Data Summary'!DK94="Yes"),OFFSET('Sanitation Data'!$I$6,0,10*ROW('Sanitation Data'!I88)),NA())</f>
        <v>#N/A</v>
      </c>
      <c r="AW94" s="102" t="e">
        <f ca="true">+IF(AND(ISNUMBER(OFFSET('Sanitation Data'!$I$10,0,10*ROW('Sanitation Data'!I88))),'Data Summary'!DL94="Yes"),OFFSET('Sanitation Data'!$I$10,0,10*ROW('Sanitation Data'!I88)),NA())</f>
        <v>#N/A</v>
      </c>
      <c r="AX94" s="102" t="e">
        <f ca="true">+IF(AND(ISNUMBER(OFFSET('Sanitation Data'!$I$11,0,10*ROW('Sanitation Data'!I88))),'Data Summary'!DM94="Yes"),OFFSET('Sanitation Data'!$I$11,0,10*ROW('Sanitation Data'!I88)),NA())</f>
        <v>#N/A</v>
      </c>
      <c r="AY94" s="102" t="e">
        <f ca="true">+IF(AND(ISNUMBER(OFFSET('Sanitation Data'!$I$12,0,10*ROW('Sanitation Data'!I88))),'Data Summary'!DN94="Yes"),OFFSET('Sanitation Data'!$I$12,0,10*ROW('Sanitation Data'!I88)),NA())</f>
        <v>#N/A</v>
      </c>
      <c r="AZ94" s="103" t="e">
        <f ca="true">+IF(AND(ISNUMBER(OFFSET('Hygiene Data'!$D$5,0,10*ROW('Hygiene Data'!D88))),'Data Summary'!DO94="Yes"),OFFSET('Hygiene Data'!$D$5,0,10*ROW('Hygiene Data'!D88)),NA())</f>
        <v>#N/A</v>
      </c>
      <c r="BA94" s="103" t="e">
        <f ca="true">+IF(AND(ISNUMBER(OFFSET('Hygiene Data'!$D$7,0,10*ROW('Hygiene Data'!D88))),'Data Summary'!DP94="Yes"),OFFSET('Hygiene Data'!$D$7,0,10*ROW('Hygiene Data'!D88)),NA())</f>
        <v>#N/A</v>
      </c>
      <c r="BB94" s="103" t="e">
        <f ca="true">+IF(AND(ISNUMBER(OFFSET('Hygiene Data'!$D$9,0,10*ROW('Hygiene Data'!D88))),'Data Summary'!DQ94="Yes"),OFFSET('Hygiene Data'!$D$9,0,10*ROW('Hygiene Data'!D88)),NA())</f>
        <v>#N/A</v>
      </c>
      <c r="BC94" s="103" t="e">
        <f ca="true">+IF(AND(ISNUMBER(OFFSET('Hygiene Data'!$E$5,0,10*ROW('Hygiene Data'!E88))),'Data Summary'!DR94="Yes"),OFFSET('Hygiene Data'!$E$5,0,10*ROW('Hygiene Data'!E88)),NA())</f>
        <v>#N/A</v>
      </c>
      <c r="BD94" s="103" t="e">
        <f ca="true">+IF(AND(ISNUMBER(OFFSET('Hygiene Data'!$E$7,0,10*ROW('Hygiene Data'!E88))),'Data Summary'!DS94="Yes"),OFFSET('Hygiene Data'!$E$7,0,10*ROW('Hygiene Data'!E88)),NA())</f>
        <v>#N/A</v>
      </c>
      <c r="BE94" s="103" t="e">
        <f ca="true">+IF(AND(ISNUMBER(OFFSET('Hygiene Data'!$E$9,0,10*ROW('Hygiene Data'!E88))),'Data Summary'!DT94="Yes"),OFFSET('Hygiene Data'!$E$9,0,10*ROW('Hygiene Data'!E88)),NA())</f>
        <v>#N/A</v>
      </c>
      <c r="BF94" s="103" t="e">
        <f ca="true">+IF(AND(ISNUMBER(OFFSET('Hygiene Data'!$F$5,0,10*ROW('Hygiene Data'!F88))),'Data Summary'!DU94="Yes"),OFFSET('Hygiene Data'!$F$5,0,10*ROW('Hygiene Data'!F88)),NA())</f>
        <v>#N/A</v>
      </c>
      <c r="BG94" s="103" t="e">
        <f ca="true">+IF(AND(ISNUMBER(OFFSET('Hygiene Data'!$F$7,0,10*ROW('Hygiene Data'!F88))),'Data Summary'!DV94="Yes"),OFFSET('Hygiene Data'!$F$7,0,10*ROW('Hygiene Data'!F88)),NA())</f>
        <v>#N/A</v>
      </c>
      <c r="BH94" s="103" t="e">
        <f ca="true">+IF(AND(ISNUMBER(OFFSET('Hygiene Data'!$F$9,0,10*ROW('Hygiene Data'!F88))),'Data Summary'!DW94="Yes"),OFFSET('Hygiene Data'!$F$9,0,10*ROW('Hygiene Data'!F88)),NA())</f>
        <v>#N/A</v>
      </c>
      <c r="BI94" s="103" t="e">
        <f ca="true">+IF(AND(ISNUMBER(OFFSET('Hygiene Data'!$G$5,0,10*ROW('Hygiene Data'!G88))),'Data Summary'!DX94="Yes"),OFFSET('Hygiene Data'!$G$5,0,10*ROW('Hygiene Data'!G88)),NA())</f>
        <v>#N/A</v>
      </c>
      <c r="BJ94" s="103" t="e">
        <f ca="true">+IF(AND(ISNUMBER(OFFSET('Hygiene Data'!$G$7,0,10*ROW('Hygiene Data'!G88))),'Data Summary'!DY94="Yes"),OFFSET('Hygiene Data'!$G$7,0,10*ROW('Hygiene Data'!G88)),NA())</f>
        <v>#N/A</v>
      </c>
      <c r="BK94" s="103" t="e">
        <f ca="true">+IF(AND(ISNUMBER(OFFSET('Hygiene Data'!$G$9,0,10*ROW('Hygiene Data'!G88))),'Data Summary'!DZ94="Yes"),OFFSET('Hygiene Data'!$G$9,0,10*ROW('Hygiene Data'!G88)),NA())</f>
        <v>#N/A</v>
      </c>
      <c r="BL94" s="103" t="e">
        <f ca="true">+IF(AND(ISNUMBER(OFFSET('Hygiene Data'!$H$5,0,10*ROW('Hygiene Data'!H88))),'Data Summary'!EA94="Yes"),OFFSET('Hygiene Data'!$H$5,0,10*ROW('Hygiene Data'!H88)),NA())</f>
        <v>#N/A</v>
      </c>
      <c r="BM94" s="103" t="e">
        <f ca="true">+IF(AND(ISNUMBER(OFFSET('Hygiene Data'!$H$7,0,10*ROW('Hygiene Data'!H88))),'Data Summary'!EB94="Yes"),OFFSET('Hygiene Data'!$H$7,0,10*ROW('Hygiene Data'!H88)),NA())</f>
        <v>#N/A</v>
      </c>
      <c r="BN94" s="103" t="e">
        <f ca="true">+IF(AND(ISNUMBER(OFFSET('Hygiene Data'!$H$9,0,10*ROW('Hygiene Data'!H88))),'Data Summary'!EC94="Yes"),OFFSET('Hygiene Data'!$H$9,0,10*ROW('Hygiene Data'!H88)),NA())</f>
        <v>#N/A</v>
      </c>
      <c r="BO94" s="103" t="e">
        <f ca="true">+IF(AND(ISNUMBER(OFFSET('Hygiene Data'!$I$5,0,10*ROW('Hygiene Data'!I88))),'Data Summary'!ED94="Yes"),OFFSET('Hygiene Data'!$I$5,0,10*ROW('Hygiene Data'!I88)),NA())</f>
        <v>#N/A</v>
      </c>
      <c r="BP94" s="103" t="e">
        <f ca="true">+IF(AND(ISNUMBER(OFFSET('Hygiene Data'!$I$7,0,10*ROW('Hygiene Data'!I88))),'Data Summary'!EE94="Yes"),OFFSET('Hygiene Data'!$I$7,0,10*ROW('Hygiene Data'!I88)),NA())</f>
        <v>#N/A</v>
      </c>
      <c r="BQ94" s="103" t="e">
        <f ca="true">+IF(AND(ISNUMBER(OFFSET('Hygiene Data'!$I$9,0,10*ROW('Hygiene Data'!I88))),'Data Summary'!EF94="Yes"),OFFSET('Hygiene Data'!$I$9,0,10*ROW('Hygiene Data'!I88)),NA())</f>
        <v>#N/A</v>
      </c>
    </row>
    <row xmlns:x14ac="http://schemas.microsoft.com/office/spreadsheetml/2009/9/ac" r="95" x14ac:dyDescent="0.2">
      <c r="A95" s="355" t="e">
        <f ca="true">+RIGHT('Data Summary'!A95,LEN('Data Summary'!A95)-9)</f>
        <v>#VALUE!</v>
      </c>
      <c r="B95" s="38" t="str">
        <f ca="true">+IF(ISTEXT('Data Summary'!B95),'Data Summary'!B95,"")</f>
        <v/>
      </c>
      <c r="C95" s="354" t="e">
        <f ca="true">+VALUE('Data Summary'!C95)</f>
        <v>#VALUE!</v>
      </c>
      <c r="D95" s="101" t="e">
        <f ca="true">+IF(AND(ISNUMBER(OFFSET('Water Data'!$D$4,0,10*ROW('Water Data'!D89))),'Data Summary'!BS95="Yes"),100-OFFSET('Water Data'!$D$4,0,10*ROW('Water Data'!D89)),NA())</f>
        <v>#N/A</v>
      </c>
      <c r="E95" s="101" t="e">
        <f ca="true">+IF(AND(ISNUMBER(OFFSET('Water Data'!$D$6,0,10*ROW('Water Data'!D89))),'Data Summary'!BT95="Yes"),OFFSET('Water Data'!$D$6,0,10*ROW('Water Data'!D89)),NA())</f>
        <v>#N/A</v>
      </c>
      <c r="F95" s="101" t="e">
        <f ca="true">+IF(AND(ISNUMBER(OFFSET('Water Data'!$D$9,0,10*ROW('Water Data'!D89))),'Data Summary'!BU95="Yes"),OFFSET('Water Data'!$D$9,0,10*ROW('Water Data'!D89)),NA())</f>
        <v>#N/A</v>
      </c>
      <c r="G95" s="101" t="e">
        <f ca="true">+IF(AND(ISNUMBER(OFFSET('Water Data'!$E$4,0,10*ROW('Water Data'!E89))),'Data Summary'!BV95="Yes"),100-OFFSET('Water Data'!$E$4,0,10*ROW('Water Data'!E89)),NA())</f>
        <v>#N/A</v>
      </c>
      <c r="H95" s="101" t="e">
        <f ca="true">+IF(AND(ISNUMBER(OFFSET('Water Data'!$E$6,0,10*ROW('Water Data'!E89))),'Data Summary'!BW95="Yes"),OFFSET('Water Data'!$E$6,0,10*ROW('Water Data'!E89)),NA())</f>
        <v>#N/A</v>
      </c>
      <c r="I95" s="101" t="e">
        <f ca="true">+IF(AND(ISNUMBER(OFFSET('Water Data'!$E$9,0,10*ROW('Water Data'!E89))),'Data Summary'!BX95="Yes"),OFFSET('Water Data'!$E$9,0,10*ROW('Water Data'!E89)),NA())</f>
        <v>#N/A</v>
      </c>
      <c r="J95" s="101" t="e">
        <f ca="true">+IF(AND(ISNUMBER(OFFSET('Water Data'!$F$4,0,10*ROW('Water Data'!F89))),'Data Summary'!BY95="Yes"),100-OFFSET('Water Data'!$F$4,0,10*ROW('Water Data'!F89)),NA())</f>
        <v>#N/A</v>
      </c>
      <c r="K95" s="101" t="e">
        <f ca="true">+IF(AND(ISNUMBER(OFFSET('Water Data'!$F$6,0,10*ROW('Water Data'!F89))),'Data Summary'!BZ95="Yes"),OFFSET('Water Data'!$F$6,0,10*ROW('Water Data'!F89)),NA())</f>
        <v>#N/A</v>
      </c>
      <c r="L95" s="101" t="e">
        <f ca="true">+IF(AND(ISNUMBER(OFFSET('Water Data'!$F$9,0,10*ROW('Water Data'!F89))),'Data Summary'!CA95="Yes"),OFFSET('Water Data'!$F$9,0,10*ROW('Water Data'!F89)),NA())</f>
        <v>#N/A</v>
      </c>
      <c r="M95" s="101" t="e">
        <f ca="true">+IF(AND(ISNUMBER(OFFSET('Water Data'!$G$4,0,10*ROW('Water Data'!G89))),'Data Summary'!CB95="Yes"),100-OFFSET('Water Data'!$G$4,0,10*ROW('Water Data'!G89)),NA())</f>
        <v>#N/A</v>
      </c>
      <c r="N95" s="101" t="e">
        <f ca="true">+IF(AND(ISNUMBER(OFFSET('Water Data'!$G$6,0,10*ROW('Water Data'!G89))),'Data Summary'!CC95="Yes"),OFFSET('Water Data'!$G$6,0,10*ROW('Water Data'!G89)),NA())</f>
        <v>#N/A</v>
      </c>
      <c r="O95" s="101" t="e">
        <f ca="true">+IF(AND(ISNUMBER(OFFSET('Water Data'!$G$9,0,10*ROW('Water Data'!G89))),'Data Summary'!CD95="Yes"),OFFSET('Water Data'!$G$9,0,10*ROW('Water Data'!G89)),NA())</f>
        <v>#N/A</v>
      </c>
      <c r="P95" s="101" t="e">
        <f ca="true">+IF(AND(ISNUMBER(OFFSET('Water Data'!$H$4,0,10*ROW('Water Data'!H89))),'Data Summary'!CE95="Yes"),100-OFFSET('Water Data'!$H$4,0,10*ROW('Water Data'!H89)),NA())</f>
        <v>#N/A</v>
      </c>
      <c r="Q95" s="101" t="e">
        <f ca="true">+IF(AND(ISNUMBER(OFFSET('Water Data'!$H$6,0,10*ROW('Water Data'!H89))),'Data Summary'!CF95="Yes"),OFFSET('Water Data'!$H$6,0,10*ROW('Water Data'!H89)),NA())</f>
        <v>#N/A</v>
      </c>
      <c r="R95" s="101" t="e">
        <f ca="true">+IF(AND(ISNUMBER(OFFSET('Water Data'!$H$9,0,10*ROW('Water Data'!H89))),'Data Summary'!CG95="Yes"),OFFSET('Water Data'!$H$9,0,10*ROW('Water Data'!H89)),NA())</f>
        <v>#N/A</v>
      </c>
      <c r="S95" s="101" t="e">
        <f ca="true">+IF(AND(ISNUMBER(OFFSET('Water Data'!$I$4,0,10*ROW('Water Data'!I89))),'Data Summary'!CH95="Yes"),100-OFFSET('Water Data'!$I$4,0,10*ROW('Water Data'!I89)),NA())</f>
        <v>#N/A</v>
      </c>
      <c r="T95" s="101" t="e">
        <f ca="true">+IF(AND(ISNUMBER(OFFSET('Water Data'!$I$6,0,10*ROW('Water Data'!I89))),'Data Summary'!CI95="Yes"),OFFSET('Water Data'!$I$6,0,10*ROW('Water Data'!I89)),NA())</f>
        <v>#N/A</v>
      </c>
      <c r="U95" s="101" t="e">
        <f ca="true">+IF(AND(ISNUMBER(OFFSET('Water Data'!$I$9,0,10*ROW('Water Data'!I89))),'Data Summary'!CJ95="Yes"),OFFSET('Water Data'!$I$9,0,10*ROW('Water Data'!I89)),NA())</f>
        <v>#N/A</v>
      </c>
      <c r="V95" s="102" t="e">
        <f ca="true">+IF(AND(ISNUMBER(OFFSET('Sanitation Data'!$D$4,0,10*ROW('Sanitation Data'!D89))),'Data Summary'!CK95="Yes"),100-OFFSET('Sanitation Data'!$D$4,0,10*ROW('Sanitation Data'!D89)),NA())</f>
        <v>#N/A</v>
      </c>
      <c r="W95" s="102" t="e">
        <f ca="true">+IF(AND(ISNUMBER(OFFSET('Sanitation Data'!$D$6,0,10*ROW('Sanitation Data'!D89))),'Data Summary'!CL95="Yes"),OFFSET('Sanitation Data'!$D$6,0,10*ROW('Sanitation Data'!D89)),NA())</f>
        <v>#N/A</v>
      </c>
      <c r="X95" s="102" t="e">
        <f ca="true">+IF(AND(ISNUMBER(OFFSET('Sanitation Data'!$D$10,0,10*ROW('Sanitation Data'!D89))),'Data Summary'!CM95="Yes"),OFFSET('Sanitation Data'!$D$10,0,10*ROW('Sanitation Data'!D89)),NA())</f>
        <v>#N/A</v>
      </c>
      <c r="Y95" s="102" t="e">
        <f ca="true">+IF(AND(ISNUMBER(OFFSET('Sanitation Data'!$D$11,0,10*ROW('Sanitation Data'!D89))),'Data Summary'!CN95="Yes"),OFFSET('Sanitation Data'!$D$11,0,10*ROW('Sanitation Data'!D89)),NA())</f>
        <v>#N/A</v>
      </c>
      <c r="Z95" s="102" t="e">
        <f ca="true">+IF(AND(ISNUMBER(OFFSET('Sanitation Data'!$D$12,0,10*ROW('Sanitation Data'!D89))),'Data Summary'!CO95="Yes"),OFFSET('Sanitation Data'!$D$12,0,10*ROW('Sanitation Data'!D89)),NA())</f>
        <v>#N/A</v>
      </c>
      <c r="AA95" s="102" t="e">
        <f ca="true">+IF(AND(ISNUMBER(OFFSET('Sanitation Data'!$E$4,0,10*ROW('Sanitation Data'!E89))),'Data Summary'!CP95="Yes"),100-OFFSET('Sanitation Data'!$E$4,0,10*ROW('Sanitation Data'!E89)),NA())</f>
        <v>#N/A</v>
      </c>
      <c r="AB95" s="102" t="e">
        <f ca="true">+IF(AND(ISNUMBER(OFFSET('Sanitation Data'!$E$6,0,10*ROW('Sanitation Data'!E89))),'Data Summary'!CQ95="Yes"),OFFSET('Sanitation Data'!$E$6,0,10*ROW('Sanitation Data'!E89)),NA())</f>
        <v>#N/A</v>
      </c>
      <c r="AC95" s="102" t="e">
        <f ca="true">+IF(AND(ISNUMBER(OFFSET('Sanitation Data'!$E$10,0,10*ROW('Sanitation Data'!E89))),'Data Summary'!CR95="Yes"),OFFSET('Sanitation Data'!$E$10,0,10*ROW('Sanitation Data'!E89)),NA())</f>
        <v>#N/A</v>
      </c>
      <c r="AD95" s="102" t="e">
        <f ca="true">+IF(AND(ISNUMBER(OFFSET('Sanitation Data'!$E$11,0,10*ROW('Sanitation Data'!E89))),'Data Summary'!CS95="Yes"),OFFSET('Sanitation Data'!$E$11,0,10*ROW('Sanitation Data'!E89)),NA())</f>
        <v>#N/A</v>
      </c>
      <c r="AE95" s="102" t="e">
        <f ca="true">+IF(AND(ISNUMBER(OFFSET('Sanitation Data'!$E$12,0,10*ROW('Sanitation Data'!E89))),'Data Summary'!CT95="Yes"),OFFSET('Sanitation Data'!$E$12,0,10*ROW('Sanitation Data'!E89)),NA())</f>
        <v>#N/A</v>
      </c>
      <c r="AF95" s="102" t="e">
        <f ca="true">+IF(AND(ISNUMBER(OFFSET('Sanitation Data'!$F$4,0,10*ROW('Sanitation Data'!F89))),'Data Summary'!CU95="Yes"),100-OFFSET('Sanitation Data'!$F$4,0,10*ROW('Sanitation Data'!F89)),NA())</f>
        <v>#N/A</v>
      </c>
      <c r="AG95" s="102" t="e">
        <f ca="true">+IF(AND(ISNUMBER(OFFSET('Sanitation Data'!$F$6,0,10*ROW('Sanitation Data'!F89))),'Data Summary'!CV95="Yes"),OFFSET('Sanitation Data'!$F$6,0,10*ROW('Sanitation Data'!F89)),NA())</f>
        <v>#N/A</v>
      </c>
      <c r="AH95" s="102" t="e">
        <f ca="true">+IF(AND(ISNUMBER(OFFSET('Sanitation Data'!$F$10,0,10*ROW('Sanitation Data'!F89))),'Data Summary'!CW95="Yes"),OFFSET('Sanitation Data'!$F$10,0,10*ROW('Sanitation Data'!F89)),NA())</f>
        <v>#N/A</v>
      </c>
      <c r="AI95" s="102" t="e">
        <f ca="true">+IF(AND(ISNUMBER(OFFSET('Sanitation Data'!$F$11,0,10*ROW('Sanitation Data'!F89))),'Data Summary'!CX95="Yes"),OFFSET('Sanitation Data'!$F$11,0,10*ROW('Sanitation Data'!F89)),NA())</f>
        <v>#N/A</v>
      </c>
      <c r="AJ95" s="102" t="e">
        <f ca="true">+IF(AND(ISNUMBER(OFFSET('Sanitation Data'!$F$12,0,10*ROW('Sanitation Data'!F89))),'Data Summary'!CY95="Yes"),OFFSET('Sanitation Data'!$F$12,0,10*ROW('Sanitation Data'!F89)),NA())</f>
        <v>#N/A</v>
      </c>
      <c r="AK95" s="102" t="e">
        <f ca="true">+IF(AND(ISNUMBER(OFFSET('Sanitation Data'!$G$4,0,10*ROW('Sanitation Data'!G89))),'Data Summary'!CZ95="Yes"),100-OFFSET('Sanitation Data'!$G$4,0,10*ROW('Sanitation Data'!G89)),NA())</f>
        <v>#N/A</v>
      </c>
      <c r="AL95" s="102" t="e">
        <f ca="true">+IF(AND(ISNUMBER(OFFSET('Sanitation Data'!$G$6,0,10*ROW('Sanitation Data'!G89))),'Data Summary'!DA95="Yes"),OFFSET('Sanitation Data'!$G$6,0,10*ROW('Sanitation Data'!G89)),NA())</f>
        <v>#N/A</v>
      </c>
      <c r="AM95" s="102" t="e">
        <f ca="true">+IF(AND(ISNUMBER(OFFSET('Sanitation Data'!$G$10,0,10*ROW('Sanitation Data'!G89))),'Data Summary'!DB95="Yes"),OFFSET('Sanitation Data'!$G$10,0,10*ROW('Sanitation Data'!G89)),NA())</f>
        <v>#N/A</v>
      </c>
      <c r="AN95" s="102" t="e">
        <f ca="true">+IF(AND(ISNUMBER(OFFSET('Sanitation Data'!$G$11,0,10*ROW('Sanitation Data'!G89))),'Data Summary'!DC95="Yes"),OFFSET('Sanitation Data'!$G$11,0,10*ROW('Sanitation Data'!G89)),NA())</f>
        <v>#N/A</v>
      </c>
      <c r="AO95" s="102" t="e">
        <f ca="true">+IF(AND(ISNUMBER(OFFSET('Sanitation Data'!$G$12,0,10*ROW('Sanitation Data'!G89))),'Data Summary'!DD95="Yes"),OFFSET('Sanitation Data'!$G$12,0,10*ROW('Sanitation Data'!G89)),NA())</f>
        <v>#N/A</v>
      </c>
      <c r="AP95" s="102" t="e">
        <f ca="true">+IF(AND(ISNUMBER(OFFSET('Sanitation Data'!$H$4,0,10*ROW('Sanitation Data'!H89))),'Data Summary'!DE95="Yes"),100-OFFSET('Sanitation Data'!$H$4,0,10*ROW('Sanitation Data'!H89)),NA())</f>
        <v>#N/A</v>
      </c>
      <c r="AQ95" s="102" t="e">
        <f ca="true">+IF(AND(ISNUMBER(OFFSET('Sanitation Data'!$H$6,0,10*ROW('Sanitation Data'!H89))),'Data Summary'!DF95="Yes"),OFFSET('Sanitation Data'!$H$6,0,10*ROW('Sanitation Data'!H89)),NA())</f>
        <v>#N/A</v>
      </c>
      <c r="AR95" s="102" t="e">
        <f ca="true">+IF(AND(ISNUMBER(OFFSET('Sanitation Data'!$H$10,0,10*ROW('Sanitation Data'!H89))),'Data Summary'!DG95="Yes"),OFFSET('Sanitation Data'!$H$10,0,10*ROW('Sanitation Data'!H89)),NA())</f>
        <v>#N/A</v>
      </c>
      <c r="AS95" s="102" t="e">
        <f ca="true">+IF(AND(ISNUMBER(OFFSET('Sanitation Data'!$H$11,0,10*ROW('Sanitation Data'!H89))),'Data Summary'!DH95="Yes"),OFFSET('Sanitation Data'!$H$11,0,10*ROW('Sanitation Data'!H89)),NA())</f>
        <v>#N/A</v>
      </c>
      <c r="AT95" s="102" t="e">
        <f ca="true">+IF(AND(ISNUMBER(OFFSET('Sanitation Data'!$H$12,0,10*ROW('Sanitation Data'!H89))),'Data Summary'!DI95="Yes"),OFFSET('Sanitation Data'!$H$12,0,10*ROW('Sanitation Data'!H89)),NA())</f>
        <v>#N/A</v>
      </c>
      <c r="AU95" s="102" t="e">
        <f ca="true">+IF(AND(ISNUMBER(OFFSET('Sanitation Data'!$I$4,0,10*ROW('Sanitation Data'!I89))),'Data Summary'!DJ95="Yes"),100-OFFSET('Sanitation Data'!$I$4,0,10*ROW('Sanitation Data'!I89)),NA())</f>
        <v>#N/A</v>
      </c>
      <c r="AV95" s="102" t="e">
        <f ca="true">+IF(AND(ISNUMBER(OFFSET('Sanitation Data'!$I$6,0,10*ROW('Sanitation Data'!I89))),'Data Summary'!DK95="Yes"),OFFSET('Sanitation Data'!$I$6,0,10*ROW('Sanitation Data'!I89)),NA())</f>
        <v>#N/A</v>
      </c>
      <c r="AW95" s="102" t="e">
        <f ca="true">+IF(AND(ISNUMBER(OFFSET('Sanitation Data'!$I$10,0,10*ROW('Sanitation Data'!I89))),'Data Summary'!DL95="Yes"),OFFSET('Sanitation Data'!$I$10,0,10*ROW('Sanitation Data'!I89)),NA())</f>
        <v>#N/A</v>
      </c>
      <c r="AX95" s="102" t="e">
        <f ca="true">+IF(AND(ISNUMBER(OFFSET('Sanitation Data'!$I$11,0,10*ROW('Sanitation Data'!I89))),'Data Summary'!DM95="Yes"),OFFSET('Sanitation Data'!$I$11,0,10*ROW('Sanitation Data'!I89)),NA())</f>
        <v>#N/A</v>
      </c>
      <c r="AY95" s="102" t="e">
        <f ca="true">+IF(AND(ISNUMBER(OFFSET('Sanitation Data'!$I$12,0,10*ROW('Sanitation Data'!I89))),'Data Summary'!DN95="Yes"),OFFSET('Sanitation Data'!$I$12,0,10*ROW('Sanitation Data'!I89)),NA())</f>
        <v>#N/A</v>
      </c>
      <c r="AZ95" s="103" t="e">
        <f ca="true">+IF(AND(ISNUMBER(OFFSET('Hygiene Data'!$D$5,0,10*ROW('Hygiene Data'!D89))),'Data Summary'!DO95="Yes"),OFFSET('Hygiene Data'!$D$5,0,10*ROW('Hygiene Data'!D89)),NA())</f>
        <v>#N/A</v>
      </c>
      <c r="BA95" s="103" t="e">
        <f ca="true">+IF(AND(ISNUMBER(OFFSET('Hygiene Data'!$D$7,0,10*ROW('Hygiene Data'!D89))),'Data Summary'!DP95="Yes"),OFFSET('Hygiene Data'!$D$7,0,10*ROW('Hygiene Data'!D89)),NA())</f>
        <v>#N/A</v>
      </c>
      <c r="BB95" s="103" t="e">
        <f ca="true">+IF(AND(ISNUMBER(OFFSET('Hygiene Data'!$D$9,0,10*ROW('Hygiene Data'!D89))),'Data Summary'!DQ95="Yes"),OFFSET('Hygiene Data'!$D$9,0,10*ROW('Hygiene Data'!D89)),NA())</f>
        <v>#N/A</v>
      </c>
      <c r="BC95" s="103" t="e">
        <f ca="true">+IF(AND(ISNUMBER(OFFSET('Hygiene Data'!$E$5,0,10*ROW('Hygiene Data'!E89))),'Data Summary'!DR95="Yes"),OFFSET('Hygiene Data'!$E$5,0,10*ROW('Hygiene Data'!E89)),NA())</f>
        <v>#N/A</v>
      </c>
      <c r="BD95" s="103" t="e">
        <f ca="true">+IF(AND(ISNUMBER(OFFSET('Hygiene Data'!$E$7,0,10*ROW('Hygiene Data'!E89))),'Data Summary'!DS95="Yes"),OFFSET('Hygiene Data'!$E$7,0,10*ROW('Hygiene Data'!E89)),NA())</f>
        <v>#N/A</v>
      </c>
      <c r="BE95" s="103" t="e">
        <f ca="true">+IF(AND(ISNUMBER(OFFSET('Hygiene Data'!$E$9,0,10*ROW('Hygiene Data'!E89))),'Data Summary'!DT95="Yes"),OFFSET('Hygiene Data'!$E$9,0,10*ROW('Hygiene Data'!E89)),NA())</f>
        <v>#N/A</v>
      </c>
      <c r="BF95" s="103" t="e">
        <f ca="true">+IF(AND(ISNUMBER(OFFSET('Hygiene Data'!$F$5,0,10*ROW('Hygiene Data'!F89))),'Data Summary'!DU95="Yes"),OFFSET('Hygiene Data'!$F$5,0,10*ROW('Hygiene Data'!F89)),NA())</f>
        <v>#N/A</v>
      </c>
      <c r="BG95" s="103" t="e">
        <f ca="true">+IF(AND(ISNUMBER(OFFSET('Hygiene Data'!$F$7,0,10*ROW('Hygiene Data'!F89))),'Data Summary'!DV95="Yes"),OFFSET('Hygiene Data'!$F$7,0,10*ROW('Hygiene Data'!F89)),NA())</f>
        <v>#N/A</v>
      </c>
      <c r="BH95" s="103" t="e">
        <f ca="true">+IF(AND(ISNUMBER(OFFSET('Hygiene Data'!$F$9,0,10*ROW('Hygiene Data'!F89))),'Data Summary'!DW95="Yes"),OFFSET('Hygiene Data'!$F$9,0,10*ROW('Hygiene Data'!F89)),NA())</f>
        <v>#N/A</v>
      </c>
      <c r="BI95" s="103" t="e">
        <f ca="true">+IF(AND(ISNUMBER(OFFSET('Hygiene Data'!$G$5,0,10*ROW('Hygiene Data'!G89))),'Data Summary'!DX95="Yes"),OFFSET('Hygiene Data'!$G$5,0,10*ROW('Hygiene Data'!G89)),NA())</f>
        <v>#N/A</v>
      </c>
      <c r="BJ95" s="103" t="e">
        <f ca="true">+IF(AND(ISNUMBER(OFFSET('Hygiene Data'!$G$7,0,10*ROW('Hygiene Data'!G89))),'Data Summary'!DY95="Yes"),OFFSET('Hygiene Data'!$G$7,0,10*ROW('Hygiene Data'!G89)),NA())</f>
        <v>#N/A</v>
      </c>
      <c r="BK95" s="103" t="e">
        <f ca="true">+IF(AND(ISNUMBER(OFFSET('Hygiene Data'!$G$9,0,10*ROW('Hygiene Data'!G89))),'Data Summary'!DZ95="Yes"),OFFSET('Hygiene Data'!$G$9,0,10*ROW('Hygiene Data'!G89)),NA())</f>
        <v>#N/A</v>
      </c>
      <c r="BL95" s="103" t="e">
        <f ca="true">+IF(AND(ISNUMBER(OFFSET('Hygiene Data'!$H$5,0,10*ROW('Hygiene Data'!H89))),'Data Summary'!EA95="Yes"),OFFSET('Hygiene Data'!$H$5,0,10*ROW('Hygiene Data'!H89)),NA())</f>
        <v>#N/A</v>
      </c>
      <c r="BM95" s="103" t="e">
        <f ca="true">+IF(AND(ISNUMBER(OFFSET('Hygiene Data'!$H$7,0,10*ROW('Hygiene Data'!H89))),'Data Summary'!EB95="Yes"),OFFSET('Hygiene Data'!$H$7,0,10*ROW('Hygiene Data'!H89)),NA())</f>
        <v>#N/A</v>
      </c>
      <c r="BN95" s="103" t="e">
        <f ca="true">+IF(AND(ISNUMBER(OFFSET('Hygiene Data'!$H$9,0,10*ROW('Hygiene Data'!H89))),'Data Summary'!EC95="Yes"),OFFSET('Hygiene Data'!$H$9,0,10*ROW('Hygiene Data'!H89)),NA())</f>
        <v>#N/A</v>
      </c>
      <c r="BO95" s="103" t="e">
        <f ca="true">+IF(AND(ISNUMBER(OFFSET('Hygiene Data'!$I$5,0,10*ROW('Hygiene Data'!I89))),'Data Summary'!ED95="Yes"),OFFSET('Hygiene Data'!$I$5,0,10*ROW('Hygiene Data'!I89)),NA())</f>
        <v>#N/A</v>
      </c>
      <c r="BP95" s="103" t="e">
        <f ca="true">+IF(AND(ISNUMBER(OFFSET('Hygiene Data'!$I$7,0,10*ROW('Hygiene Data'!I89))),'Data Summary'!EE95="Yes"),OFFSET('Hygiene Data'!$I$7,0,10*ROW('Hygiene Data'!I89)),NA())</f>
        <v>#N/A</v>
      </c>
      <c r="BQ95" s="103" t="e">
        <f ca="true">+IF(AND(ISNUMBER(OFFSET('Hygiene Data'!$I$9,0,10*ROW('Hygiene Data'!I89))),'Data Summary'!EF95="Yes"),OFFSET('Hygiene Data'!$I$9,0,10*ROW('Hygiene Data'!I89)),NA())</f>
        <v>#N/A</v>
      </c>
    </row>
    <row xmlns:x14ac="http://schemas.microsoft.com/office/spreadsheetml/2009/9/ac" r="96" x14ac:dyDescent="0.2">
      <c r="A96" s="355" t="e">
        <f ca="true">+RIGHT('Data Summary'!A96,LEN('Data Summary'!A96)-9)</f>
        <v>#VALUE!</v>
      </c>
      <c r="B96" s="38" t="str">
        <f ca="true">+IF(ISTEXT('Data Summary'!B96),'Data Summary'!B96,"")</f>
        <v/>
      </c>
      <c r="C96" s="354" t="e">
        <f ca="true">+VALUE('Data Summary'!C96)</f>
        <v>#VALUE!</v>
      </c>
      <c r="D96" s="101" t="e">
        <f ca="true">+IF(AND(ISNUMBER(OFFSET('Water Data'!$D$4,0,10*ROW('Water Data'!D90))),'Data Summary'!BS96="Yes"),100-OFFSET('Water Data'!$D$4,0,10*ROW('Water Data'!D90)),NA())</f>
        <v>#N/A</v>
      </c>
      <c r="E96" s="101" t="e">
        <f ca="true">+IF(AND(ISNUMBER(OFFSET('Water Data'!$D$6,0,10*ROW('Water Data'!D90))),'Data Summary'!BT96="Yes"),OFFSET('Water Data'!$D$6,0,10*ROW('Water Data'!D90)),NA())</f>
        <v>#N/A</v>
      </c>
      <c r="F96" s="101" t="e">
        <f ca="true">+IF(AND(ISNUMBER(OFFSET('Water Data'!$D$9,0,10*ROW('Water Data'!D90))),'Data Summary'!BU96="Yes"),OFFSET('Water Data'!$D$9,0,10*ROW('Water Data'!D90)),NA())</f>
        <v>#N/A</v>
      </c>
      <c r="G96" s="101" t="e">
        <f ca="true">+IF(AND(ISNUMBER(OFFSET('Water Data'!$E$4,0,10*ROW('Water Data'!E90))),'Data Summary'!BV96="Yes"),100-OFFSET('Water Data'!$E$4,0,10*ROW('Water Data'!E90)),NA())</f>
        <v>#N/A</v>
      </c>
      <c r="H96" s="101" t="e">
        <f ca="true">+IF(AND(ISNUMBER(OFFSET('Water Data'!$E$6,0,10*ROW('Water Data'!E90))),'Data Summary'!BW96="Yes"),OFFSET('Water Data'!$E$6,0,10*ROW('Water Data'!E90)),NA())</f>
        <v>#N/A</v>
      </c>
      <c r="I96" s="101" t="e">
        <f ca="true">+IF(AND(ISNUMBER(OFFSET('Water Data'!$E$9,0,10*ROW('Water Data'!E90))),'Data Summary'!BX96="Yes"),OFFSET('Water Data'!$E$9,0,10*ROW('Water Data'!E90)),NA())</f>
        <v>#N/A</v>
      </c>
      <c r="J96" s="101" t="e">
        <f ca="true">+IF(AND(ISNUMBER(OFFSET('Water Data'!$F$4,0,10*ROW('Water Data'!F90))),'Data Summary'!BY96="Yes"),100-OFFSET('Water Data'!$F$4,0,10*ROW('Water Data'!F90)),NA())</f>
        <v>#N/A</v>
      </c>
      <c r="K96" s="101" t="e">
        <f ca="true">+IF(AND(ISNUMBER(OFFSET('Water Data'!$F$6,0,10*ROW('Water Data'!F90))),'Data Summary'!BZ96="Yes"),OFFSET('Water Data'!$F$6,0,10*ROW('Water Data'!F90)),NA())</f>
        <v>#N/A</v>
      </c>
      <c r="L96" s="101" t="e">
        <f ca="true">+IF(AND(ISNUMBER(OFFSET('Water Data'!$F$9,0,10*ROW('Water Data'!F90))),'Data Summary'!CA96="Yes"),OFFSET('Water Data'!$F$9,0,10*ROW('Water Data'!F90)),NA())</f>
        <v>#N/A</v>
      </c>
      <c r="M96" s="101" t="e">
        <f ca="true">+IF(AND(ISNUMBER(OFFSET('Water Data'!$G$4,0,10*ROW('Water Data'!G90))),'Data Summary'!CB96="Yes"),100-OFFSET('Water Data'!$G$4,0,10*ROW('Water Data'!G90)),NA())</f>
        <v>#N/A</v>
      </c>
      <c r="N96" s="101" t="e">
        <f ca="true">+IF(AND(ISNUMBER(OFFSET('Water Data'!$G$6,0,10*ROW('Water Data'!G90))),'Data Summary'!CC96="Yes"),OFFSET('Water Data'!$G$6,0,10*ROW('Water Data'!G90)),NA())</f>
        <v>#N/A</v>
      </c>
      <c r="O96" s="101" t="e">
        <f ca="true">+IF(AND(ISNUMBER(OFFSET('Water Data'!$G$9,0,10*ROW('Water Data'!G90))),'Data Summary'!CD96="Yes"),OFFSET('Water Data'!$G$9,0,10*ROW('Water Data'!G90)),NA())</f>
        <v>#N/A</v>
      </c>
      <c r="P96" s="101" t="e">
        <f ca="true">+IF(AND(ISNUMBER(OFFSET('Water Data'!$H$4,0,10*ROW('Water Data'!H90))),'Data Summary'!CE96="Yes"),100-OFFSET('Water Data'!$H$4,0,10*ROW('Water Data'!H90)),NA())</f>
        <v>#N/A</v>
      </c>
      <c r="Q96" s="101" t="e">
        <f ca="true">+IF(AND(ISNUMBER(OFFSET('Water Data'!$H$6,0,10*ROW('Water Data'!H90))),'Data Summary'!CF96="Yes"),OFFSET('Water Data'!$H$6,0,10*ROW('Water Data'!H90)),NA())</f>
        <v>#N/A</v>
      </c>
      <c r="R96" s="101" t="e">
        <f ca="true">+IF(AND(ISNUMBER(OFFSET('Water Data'!$H$9,0,10*ROW('Water Data'!H90))),'Data Summary'!CG96="Yes"),OFFSET('Water Data'!$H$9,0,10*ROW('Water Data'!H90)),NA())</f>
        <v>#N/A</v>
      </c>
      <c r="S96" s="101" t="e">
        <f ca="true">+IF(AND(ISNUMBER(OFFSET('Water Data'!$I$4,0,10*ROW('Water Data'!I90))),'Data Summary'!CH96="Yes"),100-OFFSET('Water Data'!$I$4,0,10*ROW('Water Data'!I90)),NA())</f>
        <v>#N/A</v>
      </c>
      <c r="T96" s="101" t="e">
        <f ca="true">+IF(AND(ISNUMBER(OFFSET('Water Data'!$I$6,0,10*ROW('Water Data'!I90))),'Data Summary'!CI96="Yes"),OFFSET('Water Data'!$I$6,0,10*ROW('Water Data'!I90)),NA())</f>
        <v>#N/A</v>
      </c>
      <c r="U96" s="101" t="e">
        <f ca="true">+IF(AND(ISNUMBER(OFFSET('Water Data'!$I$9,0,10*ROW('Water Data'!I90))),'Data Summary'!CJ96="Yes"),OFFSET('Water Data'!$I$9,0,10*ROW('Water Data'!I90)),NA())</f>
        <v>#N/A</v>
      </c>
      <c r="V96" s="102" t="e">
        <f ca="true">+IF(AND(ISNUMBER(OFFSET('Sanitation Data'!$D$4,0,10*ROW('Sanitation Data'!D90))),'Data Summary'!CK96="Yes"),100-OFFSET('Sanitation Data'!$D$4,0,10*ROW('Sanitation Data'!D90)),NA())</f>
        <v>#N/A</v>
      </c>
      <c r="W96" s="102" t="e">
        <f ca="true">+IF(AND(ISNUMBER(OFFSET('Sanitation Data'!$D$6,0,10*ROW('Sanitation Data'!D90))),'Data Summary'!CL96="Yes"),OFFSET('Sanitation Data'!$D$6,0,10*ROW('Sanitation Data'!D90)),NA())</f>
        <v>#N/A</v>
      </c>
      <c r="X96" s="102" t="e">
        <f ca="true">+IF(AND(ISNUMBER(OFFSET('Sanitation Data'!$D$10,0,10*ROW('Sanitation Data'!D90))),'Data Summary'!CM96="Yes"),OFFSET('Sanitation Data'!$D$10,0,10*ROW('Sanitation Data'!D90)),NA())</f>
        <v>#N/A</v>
      </c>
      <c r="Y96" s="102" t="e">
        <f ca="true">+IF(AND(ISNUMBER(OFFSET('Sanitation Data'!$D$11,0,10*ROW('Sanitation Data'!D90))),'Data Summary'!CN96="Yes"),OFFSET('Sanitation Data'!$D$11,0,10*ROW('Sanitation Data'!D90)),NA())</f>
        <v>#N/A</v>
      </c>
      <c r="Z96" s="102" t="e">
        <f ca="true">+IF(AND(ISNUMBER(OFFSET('Sanitation Data'!$D$12,0,10*ROW('Sanitation Data'!D90))),'Data Summary'!CO96="Yes"),OFFSET('Sanitation Data'!$D$12,0,10*ROW('Sanitation Data'!D90)),NA())</f>
        <v>#N/A</v>
      </c>
      <c r="AA96" s="102" t="e">
        <f ca="true">+IF(AND(ISNUMBER(OFFSET('Sanitation Data'!$E$4,0,10*ROW('Sanitation Data'!E90))),'Data Summary'!CP96="Yes"),100-OFFSET('Sanitation Data'!$E$4,0,10*ROW('Sanitation Data'!E90)),NA())</f>
        <v>#N/A</v>
      </c>
      <c r="AB96" s="102" t="e">
        <f ca="true">+IF(AND(ISNUMBER(OFFSET('Sanitation Data'!$E$6,0,10*ROW('Sanitation Data'!E90))),'Data Summary'!CQ96="Yes"),OFFSET('Sanitation Data'!$E$6,0,10*ROW('Sanitation Data'!E90)),NA())</f>
        <v>#N/A</v>
      </c>
      <c r="AC96" s="102" t="e">
        <f ca="true">+IF(AND(ISNUMBER(OFFSET('Sanitation Data'!$E$10,0,10*ROW('Sanitation Data'!E90))),'Data Summary'!CR96="Yes"),OFFSET('Sanitation Data'!$E$10,0,10*ROW('Sanitation Data'!E90)),NA())</f>
        <v>#N/A</v>
      </c>
      <c r="AD96" s="102" t="e">
        <f ca="true">+IF(AND(ISNUMBER(OFFSET('Sanitation Data'!$E$11,0,10*ROW('Sanitation Data'!E90))),'Data Summary'!CS96="Yes"),OFFSET('Sanitation Data'!$E$11,0,10*ROW('Sanitation Data'!E90)),NA())</f>
        <v>#N/A</v>
      </c>
      <c r="AE96" s="102" t="e">
        <f ca="true">+IF(AND(ISNUMBER(OFFSET('Sanitation Data'!$E$12,0,10*ROW('Sanitation Data'!E90))),'Data Summary'!CT96="Yes"),OFFSET('Sanitation Data'!$E$12,0,10*ROW('Sanitation Data'!E90)),NA())</f>
        <v>#N/A</v>
      </c>
      <c r="AF96" s="102" t="e">
        <f ca="true">+IF(AND(ISNUMBER(OFFSET('Sanitation Data'!$F$4,0,10*ROW('Sanitation Data'!F90))),'Data Summary'!CU96="Yes"),100-OFFSET('Sanitation Data'!$F$4,0,10*ROW('Sanitation Data'!F90)),NA())</f>
        <v>#N/A</v>
      </c>
      <c r="AG96" s="102" t="e">
        <f ca="true">+IF(AND(ISNUMBER(OFFSET('Sanitation Data'!$F$6,0,10*ROW('Sanitation Data'!F90))),'Data Summary'!CV96="Yes"),OFFSET('Sanitation Data'!$F$6,0,10*ROW('Sanitation Data'!F90)),NA())</f>
        <v>#N/A</v>
      </c>
      <c r="AH96" s="102" t="e">
        <f ca="true">+IF(AND(ISNUMBER(OFFSET('Sanitation Data'!$F$10,0,10*ROW('Sanitation Data'!F90))),'Data Summary'!CW96="Yes"),OFFSET('Sanitation Data'!$F$10,0,10*ROW('Sanitation Data'!F90)),NA())</f>
        <v>#N/A</v>
      </c>
      <c r="AI96" s="102" t="e">
        <f ca="true">+IF(AND(ISNUMBER(OFFSET('Sanitation Data'!$F$11,0,10*ROW('Sanitation Data'!F90))),'Data Summary'!CX96="Yes"),OFFSET('Sanitation Data'!$F$11,0,10*ROW('Sanitation Data'!F90)),NA())</f>
        <v>#N/A</v>
      </c>
      <c r="AJ96" s="102" t="e">
        <f ca="true">+IF(AND(ISNUMBER(OFFSET('Sanitation Data'!$F$12,0,10*ROW('Sanitation Data'!F90))),'Data Summary'!CY96="Yes"),OFFSET('Sanitation Data'!$F$12,0,10*ROW('Sanitation Data'!F90)),NA())</f>
        <v>#N/A</v>
      </c>
      <c r="AK96" s="102" t="e">
        <f ca="true">+IF(AND(ISNUMBER(OFFSET('Sanitation Data'!$G$4,0,10*ROW('Sanitation Data'!G90))),'Data Summary'!CZ96="Yes"),100-OFFSET('Sanitation Data'!$G$4,0,10*ROW('Sanitation Data'!G90)),NA())</f>
        <v>#N/A</v>
      </c>
      <c r="AL96" s="102" t="e">
        <f ca="true">+IF(AND(ISNUMBER(OFFSET('Sanitation Data'!$G$6,0,10*ROW('Sanitation Data'!G90))),'Data Summary'!DA96="Yes"),OFFSET('Sanitation Data'!$G$6,0,10*ROW('Sanitation Data'!G90)),NA())</f>
        <v>#N/A</v>
      </c>
      <c r="AM96" s="102" t="e">
        <f ca="true">+IF(AND(ISNUMBER(OFFSET('Sanitation Data'!$G$10,0,10*ROW('Sanitation Data'!G90))),'Data Summary'!DB96="Yes"),OFFSET('Sanitation Data'!$G$10,0,10*ROW('Sanitation Data'!G90)),NA())</f>
        <v>#N/A</v>
      </c>
      <c r="AN96" s="102" t="e">
        <f ca="true">+IF(AND(ISNUMBER(OFFSET('Sanitation Data'!$G$11,0,10*ROW('Sanitation Data'!G90))),'Data Summary'!DC96="Yes"),OFFSET('Sanitation Data'!$G$11,0,10*ROW('Sanitation Data'!G90)),NA())</f>
        <v>#N/A</v>
      </c>
      <c r="AO96" s="102" t="e">
        <f ca="true">+IF(AND(ISNUMBER(OFFSET('Sanitation Data'!$G$12,0,10*ROW('Sanitation Data'!G90))),'Data Summary'!DD96="Yes"),OFFSET('Sanitation Data'!$G$12,0,10*ROW('Sanitation Data'!G90)),NA())</f>
        <v>#N/A</v>
      </c>
      <c r="AP96" s="102" t="e">
        <f ca="true">+IF(AND(ISNUMBER(OFFSET('Sanitation Data'!$H$4,0,10*ROW('Sanitation Data'!H90))),'Data Summary'!DE96="Yes"),100-OFFSET('Sanitation Data'!$H$4,0,10*ROW('Sanitation Data'!H90)),NA())</f>
        <v>#N/A</v>
      </c>
      <c r="AQ96" s="102" t="e">
        <f ca="true">+IF(AND(ISNUMBER(OFFSET('Sanitation Data'!$H$6,0,10*ROW('Sanitation Data'!H90))),'Data Summary'!DF96="Yes"),OFFSET('Sanitation Data'!$H$6,0,10*ROW('Sanitation Data'!H90)),NA())</f>
        <v>#N/A</v>
      </c>
      <c r="AR96" s="102" t="e">
        <f ca="true">+IF(AND(ISNUMBER(OFFSET('Sanitation Data'!$H$10,0,10*ROW('Sanitation Data'!H90))),'Data Summary'!DG96="Yes"),OFFSET('Sanitation Data'!$H$10,0,10*ROW('Sanitation Data'!H90)),NA())</f>
        <v>#N/A</v>
      </c>
      <c r="AS96" s="102" t="e">
        <f ca="true">+IF(AND(ISNUMBER(OFFSET('Sanitation Data'!$H$11,0,10*ROW('Sanitation Data'!H90))),'Data Summary'!DH96="Yes"),OFFSET('Sanitation Data'!$H$11,0,10*ROW('Sanitation Data'!H90)),NA())</f>
        <v>#N/A</v>
      </c>
      <c r="AT96" s="102" t="e">
        <f ca="true">+IF(AND(ISNUMBER(OFFSET('Sanitation Data'!$H$12,0,10*ROW('Sanitation Data'!H90))),'Data Summary'!DI96="Yes"),OFFSET('Sanitation Data'!$H$12,0,10*ROW('Sanitation Data'!H90)),NA())</f>
        <v>#N/A</v>
      </c>
      <c r="AU96" s="102" t="e">
        <f ca="true">+IF(AND(ISNUMBER(OFFSET('Sanitation Data'!$I$4,0,10*ROW('Sanitation Data'!I90))),'Data Summary'!DJ96="Yes"),100-OFFSET('Sanitation Data'!$I$4,0,10*ROW('Sanitation Data'!I90)),NA())</f>
        <v>#N/A</v>
      </c>
      <c r="AV96" s="102" t="e">
        <f ca="true">+IF(AND(ISNUMBER(OFFSET('Sanitation Data'!$I$6,0,10*ROW('Sanitation Data'!I90))),'Data Summary'!DK96="Yes"),OFFSET('Sanitation Data'!$I$6,0,10*ROW('Sanitation Data'!I90)),NA())</f>
        <v>#N/A</v>
      </c>
      <c r="AW96" s="102" t="e">
        <f ca="true">+IF(AND(ISNUMBER(OFFSET('Sanitation Data'!$I$10,0,10*ROW('Sanitation Data'!I90))),'Data Summary'!DL96="Yes"),OFFSET('Sanitation Data'!$I$10,0,10*ROW('Sanitation Data'!I90)),NA())</f>
        <v>#N/A</v>
      </c>
      <c r="AX96" s="102" t="e">
        <f ca="true">+IF(AND(ISNUMBER(OFFSET('Sanitation Data'!$I$11,0,10*ROW('Sanitation Data'!I90))),'Data Summary'!DM96="Yes"),OFFSET('Sanitation Data'!$I$11,0,10*ROW('Sanitation Data'!I90)),NA())</f>
        <v>#N/A</v>
      </c>
      <c r="AY96" s="102" t="e">
        <f ca="true">+IF(AND(ISNUMBER(OFFSET('Sanitation Data'!$I$12,0,10*ROW('Sanitation Data'!I90))),'Data Summary'!DN96="Yes"),OFFSET('Sanitation Data'!$I$12,0,10*ROW('Sanitation Data'!I90)),NA())</f>
        <v>#N/A</v>
      </c>
      <c r="AZ96" s="103" t="e">
        <f ca="true">+IF(AND(ISNUMBER(OFFSET('Hygiene Data'!$D$5,0,10*ROW('Hygiene Data'!D90))),'Data Summary'!DO96="Yes"),OFFSET('Hygiene Data'!$D$5,0,10*ROW('Hygiene Data'!D90)),NA())</f>
        <v>#N/A</v>
      </c>
      <c r="BA96" s="103" t="e">
        <f ca="true">+IF(AND(ISNUMBER(OFFSET('Hygiene Data'!$D$7,0,10*ROW('Hygiene Data'!D90))),'Data Summary'!DP96="Yes"),OFFSET('Hygiene Data'!$D$7,0,10*ROW('Hygiene Data'!D90)),NA())</f>
        <v>#N/A</v>
      </c>
      <c r="BB96" s="103" t="e">
        <f ca="true">+IF(AND(ISNUMBER(OFFSET('Hygiene Data'!$D$9,0,10*ROW('Hygiene Data'!D90))),'Data Summary'!DQ96="Yes"),OFFSET('Hygiene Data'!$D$9,0,10*ROW('Hygiene Data'!D90)),NA())</f>
        <v>#N/A</v>
      </c>
      <c r="BC96" s="103" t="e">
        <f ca="true">+IF(AND(ISNUMBER(OFFSET('Hygiene Data'!$E$5,0,10*ROW('Hygiene Data'!E90))),'Data Summary'!DR96="Yes"),OFFSET('Hygiene Data'!$E$5,0,10*ROW('Hygiene Data'!E90)),NA())</f>
        <v>#N/A</v>
      </c>
      <c r="BD96" s="103" t="e">
        <f ca="true">+IF(AND(ISNUMBER(OFFSET('Hygiene Data'!$E$7,0,10*ROW('Hygiene Data'!E90))),'Data Summary'!DS96="Yes"),OFFSET('Hygiene Data'!$E$7,0,10*ROW('Hygiene Data'!E90)),NA())</f>
        <v>#N/A</v>
      </c>
      <c r="BE96" s="103" t="e">
        <f ca="true">+IF(AND(ISNUMBER(OFFSET('Hygiene Data'!$E$9,0,10*ROW('Hygiene Data'!E90))),'Data Summary'!DT96="Yes"),OFFSET('Hygiene Data'!$E$9,0,10*ROW('Hygiene Data'!E90)),NA())</f>
        <v>#N/A</v>
      </c>
      <c r="BF96" s="103" t="e">
        <f ca="true">+IF(AND(ISNUMBER(OFFSET('Hygiene Data'!$F$5,0,10*ROW('Hygiene Data'!F90))),'Data Summary'!DU96="Yes"),OFFSET('Hygiene Data'!$F$5,0,10*ROW('Hygiene Data'!F90)),NA())</f>
        <v>#N/A</v>
      </c>
      <c r="BG96" s="103" t="e">
        <f ca="true">+IF(AND(ISNUMBER(OFFSET('Hygiene Data'!$F$7,0,10*ROW('Hygiene Data'!F90))),'Data Summary'!DV96="Yes"),OFFSET('Hygiene Data'!$F$7,0,10*ROW('Hygiene Data'!F90)),NA())</f>
        <v>#N/A</v>
      </c>
      <c r="BH96" s="103" t="e">
        <f ca="true">+IF(AND(ISNUMBER(OFFSET('Hygiene Data'!$F$9,0,10*ROW('Hygiene Data'!F90))),'Data Summary'!DW96="Yes"),OFFSET('Hygiene Data'!$F$9,0,10*ROW('Hygiene Data'!F90)),NA())</f>
        <v>#N/A</v>
      </c>
      <c r="BI96" s="103" t="e">
        <f ca="true">+IF(AND(ISNUMBER(OFFSET('Hygiene Data'!$G$5,0,10*ROW('Hygiene Data'!G90))),'Data Summary'!DX96="Yes"),OFFSET('Hygiene Data'!$G$5,0,10*ROW('Hygiene Data'!G90)),NA())</f>
        <v>#N/A</v>
      </c>
      <c r="BJ96" s="103" t="e">
        <f ca="true">+IF(AND(ISNUMBER(OFFSET('Hygiene Data'!$G$7,0,10*ROW('Hygiene Data'!G90))),'Data Summary'!DY96="Yes"),OFFSET('Hygiene Data'!$G$7,0,10*ROW('Hygiene Data'!G90)),NA())</f>
        <v>#N/A</v>
      </c>
      <c r="BK96" s="103" t="e">
        <f ca="true">+IF(AND(ISNUMBER(OFFSET('Hygiene Data'!$G$9,0,10*ROW('Hygiene Data'!G90))),'Data Summary'!DZ96="Yes"),OFFSET('Hygiene Data'!$G$9,0,10*ROW('Hygiene Data'!G90)),NA())</f>
        <v>#N/A</v>
      </c>
      <c r="BL96" s="103" t="e">
        <f ca="true">+IF(AND(ISNUMBER(OFFSET('Hygiene Data'!$H$5,0,10*ROW('Hygiene Data'!H90))),'Data Summary'!EA96="Yes"),OFFSET('Hygiene Data'!$H$5,0,10*ROW('Hygiene Data'!H90)),NA())</f>
        <v>#N/A</v>
      </c>
      <c r="BM96" s="103" t="e">
        <f ca="true">+IF(AND(ISNUMBER(OFFSET('Hygiene Data'!$H$7,0,10*ROW('Hygiene Data'!H90))),'Data Summary'!EB96="Yes"),OFFSET('Hygiene Data'!$H$7,0,10*ROW('Hygiene Data'!H90)),NA())</f>
        <v>#N/A</v>
      </c>
      <c r="BN96" s="103" t="e">
        <f ca="true">+IF(AND(ISNUMBER(OFFSET('Hygiene Data'!$H$9,0,10*ROW('Hygiene Data'!H90))),'Data Summary'!EC96="Yes"),OFFSET('Hygiene Data'!$H$9,0,10*ROW('Hygiene Data'!H90)),NA())</f>
        <v>#N/A</v>
      </c>
      <c r="BO96" s="103" t="e">
        <f ca="true">+IF(AND(ISNUMBER(OFFSET('Hygiene Data'!$I$5,0,10*ROW('Hygiene Data'!I90))),'Data Summary'!ED96="Yes"),OFFSET('Hygiene Data'!$I$5,0,10*ROW('Hygiene Data'!I90)),NA())</f>
        <v>#N/A</v>
      </c>
      <c r="BP96" s="103" t="e">
        <f ca="true">+IF(AND(ISNUMBER(OFFSET('Hygiene Data'!$I$7,0,10*ROW('Hygiene Data'!I90))),'Data Summary'!EE96="Yes"),OFFSET('Hygiene Data'!$I$7,0,10*ROW('Hygiene Data'!I90)),NA())</f>
        <v>#N/A</v>
      </c>
      <c r="BQ96" s="103" t="e">
        <f ca="true">+IF(AND(ISNUMBER(OFFSET('Hygiene Data'!$I$9,0,10*ROW('Hygiene Data'!I90))),'Data Summary'!EF96="Yes"),OFFSET('Hygiene Data'!$I$9,0,10*ROW('Hygiene Data'!I90)),NA())</f>
        <v>#N/A</v>
      </c>
    </row>
    <row xmlns:x14ac="http://schemas.microsoft.com/office/spreadsheetml/2009/9/ac" r="97" x14ac:dyDescent="0.2">
      <c r="A97" s="355" t="e">
        <f ca="true">+RIGHT('Data Summary'!A97,LEN('Data Summary'!A97)-9)</f>
        <v>#VALUE!</v>
      </c>
      <c r="B97" s="38" t="str">
        <f ca="true">+IF(ISTEXT('Data Summary'!B97),'Data Summary'!B97,"")</f>
        <v/>
      </c>
      <c r="C97" s="354" t="e">
        <f ca="true">+VALUE('Data Summary'!C97)</f>
        <v>#VALUE!</v>
      </c>
      <c r="D97" s="101" t="e">
        <f ca="true">+IF(AND(ISNUMBER(OFFSET('Water Data'!$D$4,0,10*ROW('Water Data'!D91))),'Data Summary'!BS97="Yes"),100-OFFSET('Water Data'!$D$4,0,10*ROW('Water Data'!D91)),NA())</f>
        <v>#N/A</v>
      </c>
      <c r="E97" s="101" t="e">
        <f ca="true">+IF(AND(ISNUMBER(OFFSET('Water Data'!$D$6,0,10*ROW('Water Data'!D91))),'Data Summary'!BT97="Yes"),OFFSET('Water Data'!$D$6,0,10*ROW('Water Data'!D91)),NA())</f>
        <v>#N/A</v>
      </c>
      <c r="F97" s="101" t="e">
        <f ca="true">+IF(AND(ISNUMBER(OFFSET('Water Data'!$D$9,0,10*ROW('Water Data'!D91))),'Data Summary'!BU97="Yes"),OFFSET('Water Data'!$D$9,0,10*ROW('Water Data'!D91)),NA())</f>
        <v>#N/A</v>
      </c>
      <c r="G97" s="101" t="e">
        <f ca="true">+IF(AND(ISNUMBER(OFFSET('Water Data'!$E$4,0,10*ROW('Water Data'!E91))),'Data Summary'!BV97="Yes"),100-OFFSET('Water Data'!$E$4,0,10*ROW('Water Data'!E91)),NA())</f>
        <v>#N/A</v>
      </c>
      <c r="H97" s="101" t="e">
        <f ca="true">+IF(AND(ISNUMBER(OFFSET('Water Data'!$E$6,0,10*ROW('Water Data'!E91))),'Data Summary'!BW97="Yes"),OFFSET('Water Data'!$E$6,0,10*ROW('Water Data'!E91)),NA())</f>
        <v>#N/A</v>
      </c>
      <c r="I97" s="101" t="e">
        <f ca="true">+IF(AND(ISNUMBER(OFFSET('Water Data'!$E$9,0,10*ROW('Water Data'!E91))),'Data Summary'!BX97="Yes"),OFFSET('Water Data'!$E$9,0,10*ROW('Water Data'!E91)),NA())</f>
        <v>#N/A</v>
      </c>
      <c r="J97" s="101" t="e">
        <f ca="true">+IF(AND(ISNUMBER(OFFSET('Water Data'!$F$4,0,10*ROW('Water Data'!F91))),'Data Summary'!BY97="Yes"),100-OFFSET('Water Data'!$F$4,0,10*ROW('Water Data'!F91)),NA())</f>
        <v>#N/A</v>
      </c>
      <c r="K97" s="101" t="e">
        <f ca="true">+IF(AND(ISNUMBER(OFFSET('Water Data'!$F$6,0,10*ROW('Water Data'!F91))),'Data Summary'!BZ97="Yes"),OFFSET('Water Data'!$F$6,0,10*ROW('Water Data'!F91)),NA())</f>
        <v>#N/A</v>
      </c>
      <c r="L97" s="101" t="e">
        <f ca="true">+IF(AND(ISNUMBER(OFFSET('Water Data'!$F$9,0,10*ROW('Water Data'!F91))),'Data Summary'!CA97="Yes"),OFFSET('Water Data'!$F$9,0,10*ROW('Water Data'!F91)),NA())</f>
        <v>#N/A</v>
      </c>
      <c r="M97" s="101" t="e">
        <f ca="true">+IF(AND(ISNUMBER(OFFSET('Water Data'!$G$4,0,10*ROW('Water Data'!G91))),'Data Summary'!CB97="Yes"),100-OFFSET('Water Data'!$G$4,0,10*ROW('Water Data'!G91)),NA())</f>
        <v>#N/A</v>
      </c>
      <c r="N97" s="101" t="e">
        <f ca="true">+IF(AND(ISNUMBER(OFFSET('Water Data'!$G$6,0,10*ROW('Water Data'!G91))),'Data Summary'!CC97="Yes"),OFFSET('Water Data'!$G$6,0,10*ROW('Water Data'!G91)),NA())</f>
        <v>#N/A</v>
      </c>
      <c r="O97" s="101" t="e">
        <f ca="true">+IF(AND(ISNUMBER(OFFSET('Water Data'!$G$9,0,10*ROW('Water Data'!G91))),'Data Summary'!CD97="Yes"),OFFSET('Water Data'!$G$9,0,10*ROW('Water Data'!G91)),NA())</f>
        <v>#N/A</v>
      </c>
      <c r="P97" s="101" t="e">
        <f ca="true">+IF(AND(ISNUMBER(OFFSET('Water Data'!$H$4,0,10*ROW('Water Data'!H91))),'Data Summary'!CE97="Yes"),100-OFFSET('Water Data'!$H$4,0,10*ROW('Water Data'!H91)),NA())</f>
        <v>#N/A</v>
      </c>
      <c r="Q97" s="101" t="e">
        <f ca="true">+IF(AND(ISNUMBER(OFFSET('Water Data'!$H$6,0,10*ROW('Water Data'!H91))),'Data Summary'!CF97="Yes"),OFFSET('Water Data'!$H$6,0,10*ROW('Water Data'!H91)),NA())</f>
        <v>#N/A</v>
      </c>
      <c r="R97" s="101" t="e">
        <f ca="true">+IF(AND(ISNUMBER(OFFSET('Water Data'!$H$9,0,10*ROW('Water Data'!H91))),'Data Summary'!CG97="Yes"),OFFSET('Water Data'!$H$9,0,10*ROW('Water Data'!H91)),NA())</f>
        <v>#N/A</v>
      </c>
      <c r="S97" s="101" t="e">
        <f ca="true">+IF(AND(ISNUMBER(OFFSET('Water Data'!$I$4,0,10*ROW('Water Data'!I91))),'Data Summary'!CH97="Yes"),100-OFFSET('Water Data'!$I$4,0,10*ROW('Water Data'!I91)),NA())</f>
        <v>#N/A</v>
      </c>
      <c r="T97" s="101" t="e">
        <f ca="true">+IF(AND(ISNUMBER(OFFSET('Water Data'!$I$6,0,10*ROW('Water Data'!I91))),'Data Summary'!CI97="Yes"),OFFSET('Water Data'!$I$6,0,10*ROW('Water Data'!I91)),NA())</f>
        <v>#N/A</v>
      </c>
      <c r="U97" s="101" t="e">
        <f ca="true">+IF(AND(ISNUMBER(OFFSET('Water Data'!$I$9,0,10*ROW('Water Data'!I91))),'Data Summary'!CJ97="Yes"),OFFSET('Water Data'!$I$9,0,10*ROW('Water Data'!I91)),NA())</f>
        <v>#N/A</v>
      </c>
      <c r="V97" s="102" t="e">
        <f ca="true">+IF(AND(ISNUMBER(OFFSET('Sanitation Data'!$D$4,0,10*ROW('Sanitation Data'!D91))),'Data Summary'!CK97="Yes"),100-OFFSET('Sanitation Data'!$D$4,0,10*ROW('Sanitation Data'!D91)),NA())</f>
        <v>#N/A</v>
      </c>
      <c r="W97" s="102" t="e">
        <f ca="true">+IF(AND(ISNUMBER(OFFSET('Sanitation Data'!$D$6,0,10*ROW('Sanitation Data'!D91))),'Data Summary'!CL97="Yes"),OFFSET('Sanitation Data'!$D$6,0,10*ROW('Sanitation Data'!D91)),NA())</f>
        <v>#N/A</v>
      </c>
      <c r="X97" s="102" t="e">
        <f ca="true">+IF(AND(ISNUMBER(OFFSET('Sanitation Data'!$D$10,0,10*ROW('Sanitation Data'!D91))),'Data Summary'!CM97="Yes"),OFFSET('Sanitation Data'!$D$10,0,10*ROW('Sanitation Data'!D91)),NA())</f>
        <v>#N/A</v>
      </c>
      <c r="Y97" s="102" t="e">
        <f ca="true">+IF(AND(ISNUMBER(OFFSET('Sanitation Data'!$D$11,0,10*ROW('Sanitation Data'!D91))),'Data Summary'!CN97="Yes"),OFFSET('Sanitation Data'!$D$11,0,10*ROW('Sanitation Data'!D91)),NA())</f>
        <v>#N/A</v>
      </c>
      <c r="Z97" s="102" t="e">
        <f ca="true">+IF(AND(ISNUMBER(OFFSET('Sanitation Data'!$D$12,0,10*ROW('Sanitation Data'!D91))),'Data Summary'!CO97="Yes"),OFFSET('Sanitation Data'!$D$12,0,10*ROW('Sanitation Data'!D91)),NA())</f>
        <v>#N/A</v>
      </c>
      <c r="AA97" s="102" t="e">
        <f ca="true">+IF(AND(ISNUMBER(OFFSET('Sanitation Data'!$E$4,0,10*ROW('Sanitation Data'!E91))),'Data Summary'!CP97="Yes"),100-OFFSET('Sanitation Data'!$E$4,0,10*ROW('Sanitation Data'!E91)),NA())</f>
        <v>#N/A</v>
      </c>
      <c r="AB97" s="102" t="e">
        <f ca="true">+IF(AND(ISNUMBER(OFFSET('Sanitation Data'!$E$6,0,10*ROW('Sanitation Data'!E91))),'Data Summary'!CQ97="Yes"),OFFSET('Sanitation Data'!$E$6,0,10*ROW('Sanitation Data'!E91)),NA())</f>
        <v>#N/A</v>
      </c>
      <c r="AC97" s="102" t="e">
        <f ca="true">+IF(AND(ISNUMBER(OFFSET('Sanitation Data'!$E$10,0,10*ROW('Sanitation Data'!E91))),'Data Summary'!CR97="Yes"),OFFSET('Sanitation Data'!$E$10,0,10*ROW('Sanitation Data'!E91)),NA())</f>
        <v>#N/A</v>
      </c>
      <c r="AD97" s="102" t="e">
        <f ca="true">+IF(AND(ISNUMBER(OFFSET('Sanitation Data'!$E$11,0,10*ROW('Sanitation Data'!E91))),'Data Summary'!CS97="Yes"),OFFSET('Sanitation Data'!$E$11,0,10*ROW('Sanitation Data'!E91)),NA())</f>
        <v>#N/A</v>
      </c>
      <c r="AE97" s="102" t="e">
        <f ca="true">+IF(AND(ISNUMBER(OFFSET('Sanitation Data'!$E$12,0,10*ROW('Sanitation Data'!E91))),'Data Summary'!CT97="Yes"),OFFSET('Sanitation Data'!$E$12,0,10*ROW('Sanitation Data'!E91)),NA())</f>
        <v>#N/A</v>
      </c>
      <c r="AF97" s="102" t="e">
        <f ca="true">+IF(AND(ISNUMBER(OFFSET('Sanitation Data'!$F$4,0,10*ROW('Sanitation Data'!F91))),'Data Summary'!CU97="Yes"),100-OFFSET('Sanitation Data'!$F$4,0,10*ROW('Sanitation Data'!F91)),NA())</f>
        <v>#N/A</v>
      </c>
      <c r="AG97" s="102" t="e">
        <f ca="true">+IF(AND(ISNUMBER(OFFSET('Sanitation Data'!$F$6,0,10*ROW('Sanitation Data'!F91))),'Data Summary'!CV97="Yes"),OFFSET('Sanitation Data'!$F$6,0,10*ROW('Sanitation Data'!F91)),NA())</f>
        <v>#N/A</v>
      </c>
      <c r="AH97" s="102" t="e">
        <f ca="true">+IF(AND(ISNUMBER(OFFSET('Sanitation Data'!$F$10,0,10*ROW('Sanitation Data'!F91))),'Data Summary'!CW97="Yes"),OFFSET('Sanitation Data'!$F$10,0,10*ROW('Sanitation Data'!F91)),NA())</f>
        <v>#N/A</v>
      </c>
      <c r="AI97" s="102" t="e">
        <f ca="true">+IF(AND(ISNUMBER(OFFSET('Sanitation Data'!$F$11,0,10*ROW('Sanitation Data'!F91))),'Data Summary'!CX97="Yes"),OFFSET('Sanitation Data'!$F$11,0,10*ROW('Sanitation Data'!F91)),NA())</f>
        <v>#N/A</v>
      </c>
      <c r="AJ97" s="102" t="e">
        <f ca="true">+IF(AND(ISNUMBER(OFFSET('Sanitation Data'!$F$12,0,10*ROW('Sanitation Data'!F91))),'Data Summary'!CY97="Yes"),OFFSET('Sanitation Data'!$F$12,0,10*ROW('Sanitation Data'!F91)),NA())</f>
        <v>#N/A</v>
      </c>
      <c r="AK97" s="102" t="e">
        <f ca="true">+IF(AND(ISNUMBER(OFFSET('Sanitation Data'!$G$4,0,10*ROW('Sanitation Data'!G91))),'Data Summary'!CZ97="Yes"),100-OFFSET('Sanitation Data'!$G$4,0,10*ROW('Sanitation Data'!G91)),NA())</f>
        <v>#N/A</v>
      </c>
      <c r="AL97" s="102" t="e">
        <f ca="true">+IF(AND(ISNUMBER(OFFSET('Sanitation Data'!$G$6,0,10*ROW('Sanitation Data'!G91))),'Data Summary'!DA97="Yes"),OFFSET('Sanitation Data'!$G$6,0,10*ROW('Sanitation Data'!G91)),NA())</f>
        <v>#N/A</v>
      </c>
      <c r="AM97" s="102" t="e">
        <f ca="true">+IF(AND(ISNUMBER(OFFSET('Sanitation Data'!$G$10,0,10*ROW('Sanitation Data'!G91))),'Data Summary'!DB97="Yes"),OFFSET('Sanitation Data'!$G$10,0,10*ROW('Sanitation Data'!G91)),NA())</f>
        <v>#N/A</v>
      </c>
      <c r="AN97" s="102" t="e">
        <f ca="true">+IF(AND(ISNUMBER(OFFSET('Sanitation Data'!$G$11,0,10*ROW('Sanitation Data'!G91))),'Data Summary'!DC97="Yes"),OFFSET('Sanitation Data'!$G$11,0,10*ROW('Sanitation Data'!G91)),NA())</f>
        <v>#N/A</v>
      </c>
      <c r="AO97" s="102" t="e">
        <f ca="true">+IF(AND(ISNUMBER(OFFSET('Sanitation Data'!$G$12,0,10*ROW('Sanitation Data'!G91))),'Data Summary'!DD97="Yes"),OFFSET('Sanitation Data'!$G$12,0,10*ROW('Sanitation Data'!G91)),NA())</f>
        <v>#N/A</v>
      </c>
      <c r="AP97" s="102" t="e">
        <f ca="true">+IF(AND(ISNUMBER(OFFSET('Sanitation Data'!$H$4,0,10*ROW('Sanitation Data'!H91))),'Data Summary'!DE97="Yes"),100-OFFSET('Sanitation Data'!$H$4,0,10*ROW('Sanitation Data'!H91)),NA())</f>
        <v>#N/A</v>
      </c>
      <c r="AQ97" s="102" t="e">
        <f ca="true">+IF(AND(ISNUMBER(OFFSET('Sanitation Data'!$H$6,0,10*ROW('Sanitation Data'!H91))),'Data Summary'!DF97="Yes"),OFFSET('Sanitation Data'!$H$6,0,10*ROW('Sanitation Data'!H91)),NA())</f>
        <v>#N/A</v>
      </c>
      <c r="AR97" s="102" t="e">
        <f ca="true">+IF(AND(ISNUMBER(OFFSET('Sanitation Data'!$H$10,0,10*ROW('Sanitation Data'!H91))),'Data Summary'!DG97="Yes"),OFFSET('Sanitation Data'!$H$10,0,10*ROW('Sanitation Data'!H91)),NA())</f>
        <v>#N/A</v>
      </c>
      <c r="AS97" s="102" t="e">
        <f ca="true">+IF(AND(ISNUMBER(OFFSET('Sanitation Data'!$H$11,0,10*ROW('Sanitation Data'!H91))),'Data Summary'!DH97="Yes"),OFFSET('Sanitation Data'!$H$11,0,10*ROW('Sanitation Data'!H91)),NA())</f>
        <v>#N/A</v>
      </c>
      <c r="AT97" s="102" t="e">
        <f ca="true">+IF(AND(ISNUMBER(OFFSET('Sanitation Data'!$H$12,0,10*ROW('Sanitation Data'!H91))),'Data Summary'!DI97="Yes"),OFFSET('Sanitation Data'!$H$12,0,10*ROW('Sanitation Data'!H91)),NA())</f>
        <v>#N/A</v>
      </c>
      <c r="AU97" s="102" t="e">
        <f ca="true">+IF(AND(ISNUMBER(OFFSET('Sanitation Data'!$I$4,0,10*ROW('Sanitation Data'!I91))),'Data Summary'!DJ97="Yes"),100-OFFSET('Sanitation Data'!$I$4,0,10*ROW('Sanitation Data'!I91)),NA())</f>
        <v>#N/A</v>
      </c>
      <c r="AV97" s="102" t="e">
        <f ca="true">+IF(AND(ISNUMBER(OFFSET('Sanitation Data'!$I$6,0,10*ROW('Sanitation Data'!I91))),'Data Summary'!DK97="Yes"),OFFSET('Sanitation Data'!$I$6,0,10*ROW('Sanitation Data'!I91)),NA())</f>
        <v>#N/A</v>
      </c>
      <c r="AW97" s="102" t="e">
        <f ca="true">+IF(AND(ISNUMBER(OFFSET('Sanitation Data'!$I$10,0,10*ROW('Sanitation Data'!I91))),'Data Summary'!DL97="Yes"),OFFSET('Sanitation Data'!$I$10,0,10*ROW('Sanitation Data'!I91)),NA())</f>
        <v>#N/A</v>
      </c>
      <c r="AX97" s="102" t="e">
        <f ca="true">+IF(AND(ISNUMBER(OFFSET('Sanitation Data'!$I$11,0,10*ROW('Sanitation Data'!I91))),'Data Summary'!DM97="Yes"),OFFSET('Sanitation Data'!$I$11,0,10*ROW('Sanitation Data'!I91)),NA())</f>
        <v>#N/A</v>
      </c>
      <c r="AY97" s="102" t="e">
        <f ca="true">+IF(AND(ISNUMBER(OFFSET('Sanitation Data'!$I$12,0,10*ROW('Sanitation Data'!I91))),'Data Summary'!DN97="Yes"),OFFSET('Sanitation Data'!$I$12,0,10*ROW('Sanitation Data'!I91)),NA())</f>
        <v>#N/A</v>
      </c>
      <c r="AZ97" s="103" t="e">
        <f ca="true">+IF(AND(ISNUMBER(OFFSET('Hygiene Data'!$D$5,0,10*ROW('Hygiene Data'!D91))),'Data Summary'!DO97="Yes"),OFFSET('Hygiene Data'!$D$5,0,10*ROW('Hygiene Data'!D91)),NA())</f>
        <v>#N/A</v>
      </c>
      <c r="BA97" s="103" t="e">
        <f ca="true">+IF(AND(ISNUMBER(OFFSET('Hygiene Data'!$D$7,0,10*ROW('Hygiene Data'!D91))),'Data Summary'!DP97="Yes"),OFFSET('Hygiene Data'!$D$7,0,10*ROW('Hygiene Data'!D91)),NA())</f>
        <v>#N/A</v>
      </c>
      <c r="BB97" s="103" t="e">
        <f ca="true">+IF(AND(ISNUMBER(OFFSET('Hygiene Data'!$D$9,0,10*ROW('Hygiene Data'!D91))),'Data Summary'!DQ97="Yes"),OFFSET('Hygiene Data'!$D$9,0,10*ROW('Hygiene Data'!D91)),NA())</f>
        <v>#N/A</v>
      </c>
      <c r="BC97" s="103" t="e">
        <f ca="true">+IF(AND(ISNUMBER(OFFSET('Hygiene Data'!$E$5,0,10*ROW('Hygiene Data'!E91))),'Data Summary'!DR97="Yes"),OFFSET('Hygiene Data'!$E$5,0,10*ROW('Hygiene Data'!E91)),NA())</f>
        <v>#N/A</v>
      </c>
      <c r="BD97" s="103" t="e">
        <f ca="true">+IF(AND(ISNUMBER(OFFSET('Hygiene Data'!$E$7,0,10*ROW('Hygiene Data'!E91))),'Data Summary'!DS97="Yes"),OFFSET('Hygiene Data'!$E$7,0,10*ROW('Hygiene Data'!E91)),NA())</f>
        <v>#N/A</v>
      </c>
      <c r="BE97" s="103" t="e">
        <f ca="true">+IF(AND(ISNUMBER(OFFSET('Hygiene Data'!$E$9,0,10*ROW('Hygiene Data'!E91))),'Data Summary'!DT97="Yes"),OFFSET('Hygiene Data'!$E$9,0,10*ROW('Hygiene Data'!E91)),NA())</f>
        <v>#N/A</v>
      </c>
      <c r="BF97" s="103" t="e">
        <f ca="true">+IF(AND(ISNUMBER(OFFSET('Hygiene Data'!$F$5,0,10*ROW('Hygiene Data'!F91))),'Data Summary'!DU97="Yes"),OFFSET('Hygiene Data'!$F$5,0,10*ROW('Hygiene Data'!F91)),NA())</f>
        <v>#N/A</v>
      </c>
      <c r="BG97" s="103" t="e">
        <f ca="true">+IF(AND(ISNUMBER(OFFSET('Hygiene Data'!$F$7,0,10*ROW('Hygiene Data'!F91))),'Data Summary'!DV97="Yes"),OFFSET('Hygiene Data'!$F$7,0,10*ROW('Hygiene Data'!F91)),NA())</f>
        <v>#N/A</v>
      </c>
      <c r="BH97" s="103" t="e">
        <f ca="true">+IF(AND(ISNUMBER(OFFSET('Hygiene Data'!$F$9,0,10*ROW('Hygiene Data'!F91))),'Data Summary'!DW97="Yes"),OFFSET('Hygiene Data'!$F$9,0,10*ROW('Hygiene Data'!F91)),NA())</f>
        <v>#N/A</v>
      </c>
      <c r="BI97" s="103" t="e">
        <f ca="true">+IF(AND(ISNUMBER(OFFSET('Hygiene Data'!$G$5,0,10*ROW('Hygiene Data'!G91))),'Data Summary'!DX97="Yes"),OFFSET('Hygiene Data'!$G$5,0,10*ROW('Hygiene Data'!G91)),NA())</f>
        <v>#N/A</v>
      </c>
      <c r="BJ97" s="103" t="e">
        <f ca="true">+IF(AND(ISNUMBER(OFFSET('Hygiene Data'!$G$7,0,10*ROW('Hygiene Data'!G91))),'Data Summary'!DY97="Yes"),OFFSET('Hygiene Data'!$G$7,0,10*ROW('Hygiene Data'!G91)),NA())</f>
        <v>#N/A</v>
      </c>
      <c r="BK97" s="103" t="e">
        <f ca="true">+IF(AND(ISNUMBER(OFFSET('Hygiene Data'!$G$9,0,10*ROW('Hygiene Data'!G91))),'Data Summary'!DZ97="Yes"),OFFSET('Hygiene Data'!$G$9,0,10*ROW('Hygiene Data'!G91)),NA())</f>
        <v>#N/A</v>
      </c>
      <c r="BL97" s="103" t="e">
        <f ca="true">+IF(AND(ISNUMBER(OFFSET('Hygiene Data'!$H$5,0,10*ROW('Hygiene Data'!H91))),'Data Summary'!EA97="Yes"),OFFSET('Hygiene Data'!$H$5,0,10*ROW('Hygiene Data'!H91)),NA())</f>
        <v>#N/A</v>
      </c>
      <c r="BM97" s="103" t="e">
        <f ca="true">+IF(AND(ISNUMBER(OFFSET('Hygiene Data'!$H$7,0,10*ROW('Hygiene Data'!H91))),'Data Summary'!EB97="Yes"),OFFSET('Hygiene Data'!$H$7,0,10*ROW('Hygiene Data'!H91)),NA())</f>
        <v>#N/A</v>
      </c>
      <c r="BN97" s="103" t="e">
        <f ca="true">+IF(AND(ISNUMBER(OFFSET('Hygiene Data'!$H$9,0,10*ROW('Hygiene Data'!H91))),'Data Summary'!EC97="Yes"),OFFSET('Hygiene Data'!$H$9,0,10*ROW('Hygiene Data'!H91)),NA())</f>
        <v>#N/A</v>
      </c>
      <c r="BO97" s="103" t="e">
        <f ca="true">+IF(AND(ISNUMBER(OFFSET('Hygiene Data'!$I$5,0,10*ROW('Hygiene Data'!I91))),'Data Summary'!ED97="Yes"),OFFSET('Hygiene Data'!$I$5,0,10*ROW('Hygiene Data'!I91)),NA())</f>
        <v>#N/A</v>
      </c>
      <c r="BP97" s="103" t="e">
        <f ca="true">+IF(AND(ISNUMBER(OFFSET('Hygiene Data'!$I$7,0,10*ROW('Hygiene Data'!I91))),'Data Summary'!EE97="Yes"),OFFSET('Hygiene Data'!$I$7,0,10*ROW('Hygiene Data'!I91)),NA())</f>
        <v>#N/A</v>
      </c>
      <c r="BQ97" s="103" t="e">
        <f ca="true">+IF(AND(ISNUMBER(OFFSET('Hygiene Data'!$I$9,0,10*ROW('Hygiene Data'!I91))),'Data Summary'!EF97="Yes"),OFFSET('Hygiene Data'!$I$9,0,10*ROW('Hygiene Data'!I91)),NA())</f>
        <v>#N/A</v>
      </c>
    </row>
    <row xmlns:x14ac="http://schemas.microsoft.com/office/spreadsheetml/2009/9/ac" r="98" x14ac:dyDescent="0.2">
      <c r="A98" s="355" t="e">
        <f ca="true">+RIGHT('Data Summary'!A98,LEN('Data Summary'!A98)-9)</f>
        <v>#VALUE!</v>
      </c>
      <c r="B98" s="38" t="str">
        <f ca="true">+IF(ISTEXT('Data Summary'!B98),'Data Summary'!B98,"")</f>
        <v/>
      </c>
      <c r="C98" s="354" t="e">
        <f ca="true">+VALUE('Data Summary'!C98)</f>
        <v>#VALUE!</v>
      </c>
      <c r="D98" s="101" t="e">
        <f ca="true">+IF(AND(ISNUMBER(OFFSET('Water Data'!$D$4,0,10*ROW('Water Data'!D92))),'Data Summary'!BS98="Yes"),100-OFFSET('Water Data'!$D$4,0,10*ROW('Water Data'!D92)),NA())</f>
        <v>#N/A</v>
      </c>
      <c r="E98" s="101" t="e">
        <f ca="true">+IF(AND(ISNUMBER(OFFSET('Water Data'!$D$6,0,10*ROW('Water Data'!D92))),'Data Summary'!BT98="Yes"),OFFSET('Water Data'!$D$6,0,10*ROW('Water Data'!D92)),NA())</f>
        <v>#N/A</v>
      </c>
      <c r="F98" s="101" t="e">
        <f ca="true">+IF(AND(ISNUMBER(OFFSET('Water Data'!$D$9,0,10*ROW('Water Data'!D92))),'Data Summary'!BU98="Yes"),OFFSET('Water Data'!$D$9,0,10*ROW('Water Data'!D92)),NA())</f>
        <v>#N/A</v>
      </c>
      <c r="G98" s="101" t="e">
        <f ca="true">+IF(AND(ISNUMBER(OFFSET('Water Data'!$E$4,0,10*ROW('Water Data'!E92))),'Data Summary'!BV98="Yes"),100-OFFSET('Water Data'!$E$4,0,10*ROW('Water Data'!E92)),NA())</f>
        <v>#N/A</v>
      </c>
      <c r="H98" s="101" t="e">
        <f ca="true">+IF(AND(ISNUMBER(OFFSET('Water Data'!$E$6,0,10*ROW('Water Data'!E92))),'Data Summary'!BW98="Yes"),OFFSET('Water Data'!$E$6,0,10*ROW('Water Data'!E92)),NA())</f>
        <v>#N/A</v>
      </c>
      <c r="I98" s="101" t="e">
        <f ca="true">+IF(AND(ISNUMBER(OFFSET('Water Data'!$E$9,0,10*ROW('Water Data'!E92))),'Data Summary'!BX98="Yes"),OFFSET('Water Data'!$E$9,0,10*ROW('Water Data'!E92)),NA())</f>
        <v>#N/A</v>
      </c>
      <c r="J98" s="101" t="e">
        <f ca="true">+IF(AND(ISNUMBER(OFFSET('Water Data'!$F$4,0,10*ROW('Water Data'!F92))),'Data Summary'!BY98="Yes"),100-OFFSET('Water Data'!$F$4,0,10*ROW('Water Data'!F92)),NA())</f>
        <v>#N/A</v>
      </c>
      <c r="K98" s="101" t="e">
        <f ca="true">+IF(AND(ISNUMBER(OFFSET('Water Data'!$F$6,0,10*ROW('Water Data'!F92))),'Data Summary'!BZ98="Yes"),OFFSET('Water Data'!$F$6,0,10*ROW('Water Data'!F92)),NA())</f>
        <v>#N/A</v>
      </c>
      <c r="L98" s="101" t="e">
        <f ca="true">+IF(AND(ISNUMBER(OFFSET('Water Data'!$F$9,0,10*ROW('Water Data'!F92))),'Data Summary'!CA98="Yes"),OFFSET('Water Data'!$F$9,0,10*ROW('Water Data'!F92)),NA())</f>
        <v>#N/A</v>
      </c>
      <c r="M98" s="101" t="e">
        <f ca="true">+IF(AND(ISNUMBER(OFFSET('Water Data'!$G$4,0,10*ROW('Water Data'!G92))),'Data Summary'!CB98="Yes"),100-OFFSET('Water Data'!$G$4,0,10*ROW('Water Data'!G92)),NA())</f>
        <v>#N/A</v>
      </c>
      <c r="N98" s="101" t="e">
        <f ca="true">+IF(AND(ISNUMBER(OFFSET('Water Data'!$G$6,0,10*ROW('Water Data'!G92))),'Data Summary'!CC98="Yes"),OFFSET('Water Data'!$G$6,0,10*ROW('Water Data'!G92)),NA())</f>
        <v>#N/A</v>
      </c>
      <c r="O98" s="101" t="e">
        <f ca="true">+IF(AND(ISNUMBER(OFFSET('Water Data'!$G$9,0,10*ROW('Water Data'!G92))),'Data Summary'!CD98="Yes"),OFFSET('Water Data'!$G$9,0,10*ROW('Water Data'!G92)),NA())</f>
        <v>#N/A</v>
      </c>
      <c r="P98" s="101" t="e">
        <f ca="true">+IF(AND(ISNUMBER(OFFSET('Water Data'!$H$4,0,10*ROW('Water Data'!H92))),'Data Summary'!CE98="Yes"),100-OFFSET('Water Data'!$H$4,0,10*ROW('Water Data'!H92)),NA())</f>
        <v>#N/A</v>
      </c>
      <c r="Q98" s="101" t="e">
        <f ca="true">+IF(AND(ISNUMBER(OFFSET('Water Data'!$H$6,0,10*ROW('Water Data'!H92))),'Data Summary'!CF98="Yes"),OFFSET('Water Data'!$H$6,0,10*ROW('Water Data'!H92)),NA())</f>
        <v>#N/A</v>
      </c>
      <c r="R98" s="101" t="e">
        <f ca="true">+IF(AND(ISNUMBER(OFFSET('Water Data'!$H$9,0,10*ROW('Water Data'!H92))),'Data Summary'!CG98="Yes"),OFFSET('Water Data'!$H$9,0,10*ROW('Water Data'!H92)),NA())</f>
        <v>#N/A</v>
      </c>
      <c r="S98" s="101" t="e">
        <f ca="true">+IF(AND(ISNUMBER(OFFSET('Water Data'!$I$4,0,10*ROW('Water Data'!I92))),'Data Summary'!CH98="Yes"),100-OFFSET('Water Data'!$I$4,0,10*ROW('Water Data'!I92)),NA())</f>
        <v>#N/A</v>
      </c>
      <c r="T98" s="101" t="e">
        <f ca="true">+IF(AND(ISNUMBER(OFFSET('Water Data'!$I$6,0,10*ROW('Water Data'!I92))),'Data Summary'!CI98="Yes"),OFFSET('Water Data'!$I$6,0,10*ROW('Water Data'!I92)),NA())</f>
        <v>#N/A</v>
      </c>
      <c r="U98" s="101" t="e">
        <f ca="true">+IF(AND(ISNUMBER(OFFSET('Water Data'!$I$9,0,10*ROW('Water Data'!I92))),'Data Summary'!CJ98="Yes"),OFFSET('Water Data'!$I$9,0,10*ROW('Water Data'!I92)),NA())</f>
        <v>#N/A</v>
      </c>
      <c r="V98" s="102" t="e">
        <f ca="true">+IF(AND(ISNUMBER(OFFSET('Sanitation Data'!$D$4,0,10*ROW('Sanitation Data'!D92))),'Data Summary'!CK98="Yes"),100-OFFSET('Sanitation Data'!$D$4,0,10*ROW('Sanitation Data'!D92)),NA())</f>
        <v>#N/A</v>
      </c>
      <c r="W98" s="102" t="e">
        <f ca="true">+IF(AND(ISNUMBER(OFFSET('Sanitation Data'!$D$6,0,10*ROW('Sanitation Data'!D92))),'Data Summary'!CL98="Yes"),OFFSET('Sanitation Data'!$D$6,0,10*ROW('Sanitation Data'!D92)),NA())</f>
        <v>#N/A</v>
      </c>
      <c r="X98" s="102" t="e">
        <f ca="true">+IF(AND(ISNUMBER(OFFSET('Sanitation Data'!$D$10,0,10*ROW('Sanitation Data'!D92))),'Data Summary'!CM98="Yes"),OFFSET('Sanitation Data'!$D$10,0,10*ROW('Sanitation Data'!D92)),NA())</f>
        <v>#N/A</v>
      </c>
      <c r="Y98" s="102" t="e">
        <f ca="true">+IF(AND(ISNUMBER(OFFSET('Sanitation Data'!$D$11,0,10*ROW('Sanitation Data'!D92))),'Data Summary'!CN98="Yes"),OFFSET('Sanitation Data'!$D$11,0,10*ROW('Sanitation Data'!D92)),NA())</f>
        <v>#N/A</v>
      </c>
      <c r="Z98" s="102" t="e">
        <f ca="true">+IF(AND(ISNUMBER(OFFSET('Sanitation Data'!$D$12,0,10*ROW('Sanitation Data'!D92))),'Data Summary'!CO98="Yes"),OFFSET('Sanitation Data'!$D$12,0,10*ROW('Sanitation Data'!D92)),NA())</f>
        <v>#N/A</v>
      </c>
      <c r="AA98" s="102" t="e">
        <f ca="true">+IF(AND(ISNUMBER(OFFSET('Sanitation Data'!$E$4,0,10*ROW('Sanitation Data'!E92))),'Data Summary'!CP98="Yes"),100-OFFSET('Sanitation Data'!$E$4,0,10*ROW('Sanitation Data'!E92)),NA())</f>
        <v>#N/A</v>
      </c>
      <c r="AB98" s="102" t="e">
        <f ca="true">+IF(AND(ISNUMBER(OFFSET('Sanitation Data'!$E$6,0,10*ROW('Sanitation Data'!E92))),'Data Summary'!CQ98="Yes"),OFFSET('Sanitation Data'!$E$6,0,10*ROW('Sanitation Data'!E92)),NA())</f>
        <v>#N/A</v>
      </c>
      <c r="AC98" s="102" t="e">
        <f ca="true">+IF(AND(ISNUMBER(OFFSET('Sanitation Data'!$E$10,0,10*ROW('Sanitation Data'!E92))),'Data Summary'!CR98="Yes"),OFFSET('Sanitation Data'!$E$10,0,10*ROW('Sanitation Data'!E92)),NA())</f>
        <v>#N/A</v>
      </c>
      <c r="AD98" s="102" t="e">
        <f ca="true">+IF(AND(ISNUMBER(OFFSET('Sanitation Data'!$E$11,0,10*ROW('Sanitation Data'!E92))),'Data Summary'!CS98="Yes"),OFFSET('Sanitation Data'!$E$11,0,10*ROW('Sanitation Data'!E92)),NA())</f>
        <v>#N/A</v>
      </c>
      <c r="AE98" s="102" t="e">
        <f ca="true">+IF(AND(ISNUMBER(OFFSET('Sanitation Data'!$E$12,0,10*ROW('Sanitation Data'!E92))),'Data Summary'!CT98="Yes"),OFFSET('Sanitation Data'!$E$12,0,10*ROW('Sanitation Data'!E92)),NA())</f>
        <v>#N/A</v>
      </c>
      <c r="AF98" s="102" t="e">
        <f ca="true">+IF(AND(ISNUMBER(OFFSET('Sanitation Data'!$F$4,0,10*ROW('Sanitation Data'!F92))),'Data Summary'!CU98="Yes"),100-OFFSET('Sanitation Data'!$F$4,0,10*ROW('Sanitation Data'!F92)),NA())</f>
        <v>#N/A</v>
      </c>
      <c r="AG98" s="102" t="e">
        <f ca="true">+IF(AND(ISNUMBER(OFFSET('Sanitation Data'!$F$6,0,10*ROW('Sanitation Data'!F92))),'Data Summary'!CV98="Yes"),OFFSET('Sanitation Data'!$F$6,0,10*ROW('Sanitation Data'!F92)),NA())</f>
        <v>#N/A</v>
      </c>
      <c r="AH98" s="102" t="e">
        <f ca="true">+IF(AND(ISNUMBER(OFFSET('Sanitation Data'!$F$10,0,10*ROW('Sanitation Data'!F92))),'Data Summary'!CW98="Yes"),OFFSET('Sanitation Data'!$F$10,0,10*ROW('Sanitation Data'!F92)),NA())</f>
        <v>#N/A</v>
      </c>
      <c r="AI98" s="102" t="e">
        <f ca="true">+IF(AND(ISNUMBER(OFFSET('Sanitation Data'!$F$11,0,10*ROW('Sanitation Data'!F92))),'Data Summary'!CX98="Yes"),OFFSET('Sanitation Data'!$F$11,0,10*ROW('Sanitation Data'!F92)),NA())</f>
        <v>#N/A</v>
      </c>
      <c r="AJ98" s="102" t="e">
        <f ca="true">+IF(AND(ISNUMBER(OFFSET('Sanitation Data'!$F$12,0,10*ROW('Sanitation Data'!F92))),'Data Summary'!CY98="Yes"),OFFSET('Sanitation Data'!$F$12,0,10*ROW('Sanitation Data'!F92)),NA())</f>
        <v>#N/A</v>
      </c>
      <c r="AK98" s="102" t="e">
        <f ca="true">+IF(AND(ISNUMBER(OFFSET('Sanitation Data'!$G$4,0,10*ROW('Sanitation Data'!G92))),'Data Summary'!CZ98="Yes"),100-OFFSET('Sanitation Data'!$G$4,0,10*ROW('Sanitation Data'!G92)),NA())</f>
        <v>#N/A</v>
      </c>
      <c r="AL98" s="102" t="e">
        <f ca="true">+IF(AND(ISNUMBER(OFFSET('Sanitation Data'!$G$6,0,10*ROW('Sanitation Data'!G92))),'Data Summary'!DA98="Yes"),OFFSET('Sanitation Data'!$G$6,0,10*ROW('Sanitation Data'!G92)),NA())</f>
        <v>#N/A</v>
      </c>
      <c r="AM98" s="102" t="e">
        <f ca="true">+IF(AND(ISNUMBER(OFFSET('Sanitation Data'!$G$10,0,10*ROW('Sanitation Data'!G92))),'Data Summary'!DB98="Yes"),OFFSET('Sanitation Data'!$G$10,0,10*ROW('Sanitation Data'!G92)),NA())</f>
        <v>#N/A</v>
      </c>
      <c r="AN98" s="102" t="e">
        <f ca="true">+IF(AND(ISNUMBER(OFFSET('Sanitation Data'!$G$11,0,10*ROW('Sanitation Data'!G92))),'Data Summary'!DC98="Yes"),OFFSET('Sanitation Data'!$G$11,0,10*ROW('Sanitation Data'!G92)),NA())</f>
        <v>#N/A</v>
      </c>
      <c r="AO98" s="102" t="e">
        <f ca="true">+IF(AND(ISNUMBER(OFFSET('Sanitation Data'!$G$12,0,10*ROW('Sanitation Data'!G92))),'Data Summary'!DD98="Yes"),OFFSET('Sanitation Data'!$G$12,0,10*ROW('Sanitation Data'!G92)),NA())</f>
        <v>#N/A</v>
      </c>
      <c r="AP98" s="102" t="e">
        <f ca="true">+IF(AND(ISNUMBER(OFFSET('Sanitation Data'!$H$4,0,10*ROW('Sanitation Data'!H92))),'Data Summary'!DE98="Yes"),100-OFFSET('Sanitation Data'!$H$4,0,10*ROW('Sanitation Data'!H92)),NA())</f>
        <v>#N/A</v>
      </c>
      <c r="AQ98" s="102" t="e">
        <f ca="true">+IF(AND(ISNUMBER(OFFSET('Sanitation Data'!$H$6,0,10*ROW('Sanitation Data'!H92))),'Data Summary'!DF98="Yes"),OFFSET('Sanitation Data'!$H$6,0,10*ROW('Sanitation Data'!H92)),NA())</f>
        <v>#N/A</v>
      </c>
      <c r="AR98" s="102" t="e">
        <f ca="true">+IF(AND(ISNUMBER(OFFSET('Sanitation Data'!$H$10,0,10*ROW('Sanitation Data'!H92))),'Data Summary'!DG98="Yes"),OFFSET('Sanitation Data'!$H$10,0,10*ROW('Sanitation Data'!H92)),NA())</f>
        <v>#N/A</v>
      </c>
      <c r="AS98" s="102" t="e">
        <f ca="true">+IF(AND(ISNUMBER(OFFSET('Sanitation Data'!$H$11,0,10*ROW('Sanitation Data'!H92))),'Data Summary'!DH98="Yes"),OFFSET('Sanitation Data'!$H$11,0,10*ROW('Sanitation Data'!H92)),NA())</f>
        <v>#N/A</v>
      </c>
      <c r="AT98" s="102" t="e">
        <f ca="true">+IF(AND(ISNUMBER(OFFSET('Sanitation Data'!$H$12,0,10*ROW('Sanitation Data'!H92))),'Data Summary'!DI98="Yes"),OFFSET('Sanitation Data'!$H$12,0,10*ROW('Sanitation Data'!H92)),NA())</f>
        <v>#N/A</v>
      </c>
      <c r="AU98" s="102" t="e">
        <f ca="true">+IF(AND(ISNUMBER(OFFSET('Sanitation Data'!$I$4,0,10*ROW('Sanitation Data'!I92))),'Data Summary'!DJ98="Yes"),100-OFFSET('Sanitation Data'!$I$4,0,10*ROW('Sanitation Data'!I92)),NA())</f>
        <v>#N/A</v>
      </c>
      <c r="AV98" s="102" t="e">
        <f ca="true">+IF(AND(ISNUMBER(OFFSET('Sanitation Data'!$I$6,0,10*ROW('Sanitation Data'!I92))),'Data Summary'!DK98="Yes"),OFFSET('Sanitation Data'!$I$6,0,10*ROW('Sanitation Data'!I92)),NA())</f>
        <v>#N/A</v>
      </c>
      <c r="AW98" s="102" t="e">
        <f ca="true">+IF(AND(ISNUMBER(OFFSET('Sanitation Data'!$I$10,0,10*ROW('Sanitation Data'!I92))),'Data Summary'!DL98="Yes"),OFFSET('Sanitation Data'!$I$10,0,10*ROW('Sanitation Data'!I92)),NA())</f>
        <v>#N/A</v>
      </c>
      <c r="AX98" s="102" t="e">
        <f ca="true">+IF(AND(ISNUMBER(OFFSET('Sanitation Data'!$I$11,0,10*ROW('Sanitation Data'!I92))),'Data Summary'!DM98="Yes"),OFFSET('Sanitation Data'!$I$11,0,10*ROW('Sanitation Data'!I92)),NA())</f>
        <v>#N/A</v>
      </c>
      <c r="AY98" s="102" t="e">
        <f ca="true">+IF(AND(ISNUMBER(OFFSET('Sanitation Data'!$I$12,0,10*ROW('Sanitation Data'!I92))),'Data Summary'!DN98="Yes"),OFFSET('Sanitation Data'!$I$12,0,10*ROW('Sanitation Data'!I92)),NA())</f>
        <v>#N/A</v>
      </c>
      <c r="AZ98" s="103" t="e">
        <f ca="true">+IF(AND(ISNUMBER(OFFSET('Hygiene Data'!$D$5,0,10*ROW('Hygiene Data'!D92))),'Data Summary'!DO98="Yes"),OFFSET('Hygiene Data'!$D$5,0,10*ROW('Hygiene Data'!D92)),NA())</f>
        <v>#N/A</v>
      </c>
      <c r="BA98" s="103" t="e">
        <f ca="true">+IF(AND(ISNUMBER(OFFSET('Hygiene Data'!$D$7,0,10*ROW('Hygiene Data'!D92))),'Data Summary'!DP98="Yes"),OFFSET('Hygiene Data'!$D$7,0,10*ROW('Hygiene Data'!D92)),NA())</f>
        <v>#N/A</v>
      </c>
      <c r="BB98" s="103" t="e">
        <f ca="true">+IF(AND(ISNUMBER(OFFSET('Hygiene Data'!$D$9,0,10*ROW('Hygiene Data'!D92))),'Data Summary'!DQ98="Yes"),OFFSET('Hygiene Data'!$D$9,0,10*ROW('Hygiene Data'!D92)),NA())</f>
        <v>#N/A</v>
      </c>
      <c r="BC98" s="103" t="e">
        <f ca="true">+IF(AND(ISNUMBER(OFFSET('Hygiene Data'!$E$5,0,10*ROW('Hygiene Data'!E92))),'Data Summary'!DR98="Yes"),OFFSET('Hygiene Data'!$E$5,0,10*ROW('Hygiene Data'!E92)),NA())</f>
        <v>#N/A</v>
      </c>
      <c r="BD98" s="103" t="e">
        <f ca="true">+IF(AND(ISNUMBER(OFFSET('Hygiene Data'!$E$7,0,10*ROW('Hygiene Data'!E92))),'Data Summary'!DS98="Yes"),OFFSET('Hygiene Data'!$E$7,0,10*ROW('Hygiene Data'!E92)),NA())</f>
        <v>#N/A</v>
      </c>
      <c r="BE98" s="103" t="e">
        <f ca="true">+IF(AND(ISNUMBER(OFFSET('Hygiene Data'!$E$9,0,10*ROW('Hygiene Data'!E92))),'Data Summary'!DT98="Yes"),OFFSET('Hygiene Data'!$E$9,0,10*ROW('Hygiene Data'!E92)),NA())</f>
        <v>#N/A</v>
      </c>
      <c r="BF98" s="103" t="e">
        <f ca="true">+IF(AND(ISNUMBER(OFFSET('Hygiene Data'!$F$5,0,10*ROW('Hygiene Data'!F92))),'Data Summary'!DU98="Yes"),OFFSET('Hygiene Data'!$F$5,0,10*ROW('Hygiene Data'!F92)),NA())</f>
        <v>#N/A</v>
      </c>
      <c r="BG98" s="103" t="e">
        <f ca="true">+IF(AND(ISNUMBER(OFFSET('Hygiene Data'!$F$7,0,10*ROW('Hygiene Data'!F92))),'Data Summary'!DV98="Yes"),OFFSET('Hygiene Data'!$F$7,0,10*ROW('Hygiene Data'!F92)),NA())</f>
        <v>#N/A</v>
      </c>
      <c r="BH98" s="103" t="e">
        <f ca="true">+IF(AND(ISNUMBER(OFFSET('Hygiene Data'!$F$9,0,10*ROW('Hygiene Data'!F92))),'Data Summary'!DW98="Yes"),OFFSET('Hygiene Data'!$F$9,0,10*ROW('Hygiene Data'!F92)),NA())</f>
        <v>#N/A</v>
      </c>
      <c r="BI98" s="103" t="e">
        <f ca="true">+IF(AND(ISNUMBER(OFFSET('Hygiene Data'!$G$5,0,10*ROW('Hygiene Data'!G92))),'Data Summary'!DX98="Yes"),OFFSET('Hygiene Data'!$G$5,0,10*ROW('Hygiene Data'!G92)),NA())</f>
        <v>#N/A</v>
      </c>
      <c r="BJ98" s="103" t="e">
        <f ca="true">+IF(AND(ISNUMBER(OFFSET('Hygiene Data'!$G$7,0,10*ROW('Hygiene Data'!G92))),'Data Summary'!DY98="Yes"),OFFSET('Hygiene Data'!$G$7,0,10*ROW('Hygiene Data'!G92)),NA())</f>
        <v>#N/A</v>
      </c>
      <c r="BK98" s="103" t="e">
        <f ca="true">+IF(AND(ISNUMBER(OFFSET('Hygiene Data'!$G$9,0,10*ROW('Hygiene Data'!G92))),'Data Summary'!DZ98="Yes"),OFFSET('Hygiene Data'!$G$9,0,10*ROW('Hygiene Data'!G92)),NA())</f>
        <v>#N/A</v>
      </c>
      <c r="BL98" s="103" t="e">
        <f ca="true">+IF(AND(ISNUMBER(OFFSET('Hygiene Data'!$H$5,0,10*ROW('Hygiene Data'!H92))),'Data Summary'!EA98="Yes"),OFFSET('Hygiene Data'!$H$5,0,10*ROW('Hygiene Data'!H92)),NA())</f>
        <v>#N/A</v>
      </c>
      <c r="BM98" s="103" t="e">
        <f ca="true">+IF(AND(ISNUMBER(OFFSET('Hygiene Data'!$H$7,0,10*ROW('Hygiene Data'!H92))),'Data Summary'!EB98="Yes"),OFFSET('Hygiene Data'!$H$7,0,10*ROW('Hygiene Data'!H92)),NA())</f>
        <v>#N/A</v>
      </c>
      <c r="BN98" s="103" t="e">
        <f ca="true">+IF(AND(ISNUMBER(OFFSET('Hygiene Data'!$H$9,0,10*ROW('Hygiene Data'!H92))),'Data Summary'!EC98="Yes"),OFFSET('Hygiene Data'!$H$9,0,10*ROW('Hygiene Data'!H92)),NA())</f>
        <v>#N/A</v>
      </c>
      <c r="BO98" s="103" t="e">
        <f ca="true">+IF(AND(ISNUMBER(OFFSET('Hygiene Data'!$I$5,0,10*ROW('Hygiene Data'!I92))),'Data Summary'!ED98="Yes"),OFFSET('Hygiene Data'!$I$5,0,10*ROW('Hygiene Data'!I92)),NA())</f>
        <v>#N/A</v>
      </c>
      <c r="BP98" s="103" t="e">
        <f ca="true">+IF(AND(ISNUMBER(OFFSET('Hygiene Data'!$I$7,0,10*ROW('Hygiene Data'!I92))),'Data Summary'!EE98="Yes"),OFFSET('Hygiene Data'!$I$7,0,10*ROW('Hygiene Data'!I92)),NA())</f>
        <v>#N/A</v>
      </c>
      <c r="BQ98" s="103" t="e">
        <f ca="true">+IF(AND(ISNUMBER(OFFSET('Hygiene Data'!$I$9,0,10*ROW('Hygiene Data'!I92))),'Data Summary'!EF98="Yes"),OFFSET('Hygiene Data'!$I$9,0,10*ROW('Hygiene Data'!I92)),NA())</f>
        <v>#N/A</v>
      </c>
    </row>
    <row xmlns:x14ac="http://schemas.microsoft.com/office/spreadsheetml/2009/9/ac" r="99" x14ac:dyDescent="0.2">
      <c r="A99" s="355" t="e">
        <f ca="true">+RIGHT('Data Summary'!A99,LEN('Data Summary'!A99)-9)</f>
        <v>#VALUE!</v>
      </c>
      <c r="B99" s="38" t="str">
        <f ca="true">+IF(ISTEXT('Data Summary'!B99),'Data Summary'!B99,"")</f>
        <v/>
      </c>
      <c r="C99" s="354" t="e">
        <f ca="true">+VALUE('Data Summary'!C99)</f>
        <v>#VALUE!</v>
      </c>
      <c r="D99" s="101" t="e">
        <f ca="true">+IF(AND(ISNUMBER(OFFSET('Water Data'!$D$4,0,10*ROW('Water Data'!D93))),'Data Summary'!BS99="Yes"),100-OFFSET('Water Data'!$D$4,0,10*ROW('Water Data'!D93)),NA())</f>
        <v>#N/A</v>
      </c>
      <c r="E99" s="101" t="e">
        <f ca="true">+IF(AND(ISNUMBER(OFFSET('Water Data'!$D$6,0,10*ROW('Water Data'!D93))),'Data Summary'!BT99="Yes"),OFFSET('Water Data'!$D$6,0,10*ROW('Water Data'!D93)),NA())</f>
        <v>#N/A</v>
      </c>
      <c r="F99" s="101" t="e">
        <f ca="true">+IF(AND(ISNUMBER(OFFSET('Water Data'!$D$9,0,10*ROW('Water Data'!D93))),'Data Summary'!BU99="Yes"),OFFSET('Water Data'!$D$9,0,10*ROW('Water Data'!D93)),NA())</f>
        <v>#N/A</v>
      </c>
      <c r="G99" s="101" t="e">
        <f ca="true">+IF(AND(ISNUMBER(OFFSET('Water Data'!$E$4,0,10*ROW('Water Data'!E93))),'Data Summary'!BV99="Yes"),100-OFFSET('Water Data'!$E$4,0,10*ROW('Water Data'!E93)),NA())</f>
        <v>#N/A</v>
      </c>
      <c r="H99" s="101" t="e">
        <f ca="true">+IF(AND(ISNUMBER(OFFSET('Water Data'!$E$6,0,10*ROW('Water Data'!E93))),'Data Summary'!BW99="Yes"),OFFSET('Water Data'!$E$6,0,10*ROW('Water Data'!E93)),NA())</f>
        <v>#N/A</v>
      </c>
      <c r="I99" s="101" t="e">
        <f ca="true">+IF(AND(ISNUMBER(OFFSET('Water Data'!$E$9,0,10*ROW('Water Data'!E93))),'Data Summary'!BX99="Yes"),OFFSET('Water Data'!$E$9,0,10*ROW('Water Data'!E93)),NA())</f>
        <v>#N/A</v>
      </c>
      <c r="J99" s="101" t="e">
        <f ca="true">+IF(AND(ISNUMBER(OFFSET('Water Data'!$F$4,0,10*ROW('Water Data'!F93))),'Data Summary'!BY99="Yes"),100-OFFSET('Water Data'!$F$4,0,10*ROW('Water Data'!F93)),NA())</f>
        <v>#N/A</v>
      </c>
      <c r="K99" s="101" t="e">
        <f ca="true">+IF(AND(ISNUMBER(OFFSET('Water Data'!$F$6,0,10*ROW('Water Data'!F93))),'Data Summary'!BZ99="Yes"),OFFSET('Water Data'!$F$6,0,10*ROW('Water Data'!F93)),NA())</f>
        <v>#N/A</v>
      </c>
      <c r="L99" s="101" t="e">
        <f ca="true">+IF(AND(ISNUMBER(OFFSET('Water Data'!$F$9,0,10*ROW('Water Data'!F93))),'Data Summary'!CA99="Yes"),OFFSET('Water Data'!$F$9,0,10*ROW('Water Data'!F93)),NA())</f>
        <v>#N/A</v>
      </c>
      <c r="M99" s="101" t="e">
        <f ca="true">+IF(AND(ISNUMBER(OFFSET('Water Data'!$G$4,0,10*ROW('Water Data'!G93))),'Data Summary'!CB99="Yes"),100-OFFSET('Water Data'!$G$4,0,10*ROW('Water Data'!G93)),NA())</f>
        <v>#N/A</v>
      </c>
      <c r="N99" s="101" t="e">
        <f ca="true">+IF(AND(ISNUMBER(OFFSET('Water Data'!$G$6,0,10*ROW('Water Data'!G93))),'Data Summary'!CC99="Yes"),OFFSET('Water Data'!$G$6,0,10*ROW('Water Data'!G93)),NA())</f>
        <v>#N/A</v>
      </c>
      <c r="O99" s="101" t="e">
        <f ca="true">+IF(AND(ISNUMBER(OFFSET('Water Data'!$G$9,0,10*ROW('Water Data'!G93))),'Data Summary'!CD99="Yes"),OFFSET('Water Data'!$G$9,0,10*ROW('Water Data'!G93)),NA())</f>
        <v>#N/A</v>
      </c>
      <c r="P99" s="101" t="e">
        <f ca="true">+IF(AND(ISNUMBER(OFFSET('Water Data'!$H$4,0,10*ROW('Water Data'!H93))),'Data Summary'!CE99="Yes"),100-OFFSET('Water Data'!$H$4,0,10*ROW('Water Data'!H93)),NA())</f>
        <v>#N/A</v>
      </c>
      <c r="Q99" s="101" t="e">
        <f ca="true">+IF(AND(ISNUMBER(OFFSET('Water Data'!$H$6,0,10*ROW('Water Data'!H93))),'Data Summary'!CF99="Yes"),OFFSET('Water Data'!$H$6,0,10*ROW('Water Data'!H93)),NA())</f>
        <v>#N/A</v>
      </c>
      <c r="R99" s="101" t="e">
        <f ca="true">+IF(AND(ISNUMBER(OFFSET('Water Data'!$H$9,0,10*ROW('Water Data'!H93))),'Data Summary'!CG99="Yes"),OFFSET('Water Data'!$H$9,0,10*ROW('Water Data'!H93)),NA())</f>
        <v>#N/A</v>
      </c>
      <c r="S99" s="101" t="e">
        <f ca="true">+IF(AND(ISNUMBER(OFFSET('Water Data'!$I$4,0,10*ROW('Water Data'!I93))),'Data Summary'!CH99="Yes"),100-OFFSET('Water Data'!$I$4,0,10*ROW('Water Data'!I93)),NA())</f>
        <v>#N/A</v>
      </c>
      <c r="T99" s="101" t="e">
        <f ca="true">+IF(AND(ISNUMBER(OFFSET('Water Data'!$I$6,0,10*ROW('Water Data'!I93))),'Data Summary'!CI99="Yes"),OFFSET('Water Data'!$I$6,0,10*ROW('Water Data'!I93)),NA())</f>
        <v>#N/A</v>
      </c>
      <c r="U99" s="101" t="e">
        <f ca="true">+IF(AND(ISNUMBER(OFFSET('Water Data'!$I$9,0,10*ROW('Water Data'!I93))),'Data Summary'!CJ99="Yes"),OFFSET('Water Data'!$I$9,0,10*ROW('Water Data'!I93)),NA())</f>
        <v>#N/A</v>
      </c>
      <c r="V99" s="102" t="e">
        <f ca="true">+IF(AND(ISNUMBER(OFFSET('Sanitation Data'!$D$4,0,10*ROW('Sanitation Data'!D93))),'Data Summary'!CK99="Yes"),100-OFFSET('Sanitation Data'!$D$4,0,10*ROW('Sanitation Data'!D93)),NA())</f>
        <v>#N/A</v>
      </c>
      <c r="W99" s="102" t="e">
        <f ca="true">+IF(AND(ISNUMBER(OFFSET('Sanitation Data'!$D$6,0,10*ROW('Sanitation Data'!D93))),'Data Summary'!CL99="Yes"),OFFSET('Sanitation Data'!$D$6,0,10*ROW('Sanitation Data'!D93)),NA())</f>
        <v>#N/A</v>
      </c>
      <c r="X99" s="102" t="e">
        <f ca="true">+IF(AND(ISNUMBER(OFFSET('Sanitation Data'!$D$10,0,10*ROW('Sanitation Data'!D93))),'Data Summary'!CM99="Yes"),OFFSET('Sanitation Data'!$D$10,0,10*ROW('Sanitation Data'!D93)),NA())</f>
        <v>#N/A</v>
      </c>
      <c r="Y99" s="102" t="e">
        <f ca="true">+IF(AND(ISNUMBER(OFFSET('Sanitation Data'!$D$11,0,10*ROW('Sanitation Data'!D93))),'Data Summary'!CN99="Yes"),OFFSET('Sanitation Data'!$D$11,0,10*ROW('Sanitation Data'!D93)),NA())</f>
        <v>#N/A</v>
      </c>
      <c r="Z99" s="102" t="e">
        <f ca="true">+IF(AND(ISNUMBER(OFFSET('Sanitation Data'!$D$12,0,10*ROW('Sanitation Data'!D93))),'Data Summary'!CO99="Yes"),OFFSET('Sanitation Data'!$D$12,0,10*ROW('Sanitation Data'!D93)),NA())</f>
        <v>#N/A</v>
      </c>
      <c r="AA99" s="102" t="e">
        <f ca="true">+IF(AND(ISNUMBER(OFFSET('Sanitation Data'!$E$4,0,10*ROW('Sanitation Data'!E93))),'Data Summary'!CP99="Yes"),100-OFFSET('Sanitation Data'!$E$4,0,10*ROW('Sanitation Data'!E93)),NA())</f>
        <v>#N/A</v>
      </c>
      <c r="AB99" s="102" t="e">
        <f ca="true">+IF(AND(ISNUMBER(OFFSET('Sanitation Data'!$E$6,0,10*ROW('Sanitation Data'!E93))),'Data Summary'!CQ99="Yes"),OFFSET('Sanitation Data'!$E$6,0,10*ROW('Sanitation Data'!E93)),NA())</f>
        <v>#N/A</v>
      </c>
      <c r="AC99" s="102" t="e">
        <f ca="true">+IF(AND(ISNUMBER(OFFSET('Sanitation Data'!$E$10,0,10*ROW('Sanitation Data'!E93))),'Data Summary'!CR99="Yes"),OFFSET('Sanitation Data'!$E$10,0,10*ROW('Sanitation Data'!E93)),NA())</f>
        <v>#N/A</v>
      </c>
      <c r="AD99" s="102" t="e">
        <f ca="true">+IF(AND(ISNUMBER(OFFSET('Sanitation Data'!$E$11,0,10*ROW('Sanitation Data'!E93))),'Data Summary'!CS99="Yes"),OFFSET('Sanitation Data'!$E$11,0,10*ROW('Sanitation Data'!E93)),NA())</f>
        <v>#N/A</v>
      </c>
      <c r="AE99" s="102" t="e">
        <f ca="true">+IF(AND(ISNUMBER(OFFSET('Sanitation Data'!$E$12,0,10*ROW('Sanitation Data'!E93))),'Data Summary'!CT99="Yes"),OFFSET('Sanitation Data'!$E$12,0,10*ROW('Sanitation Data'!E93)),NA())</f>
        <v>#N/A</v>
      </c>
      <c r="AF99" s="102" t="e">
        <f ca="true">+IF(AND(ISNUMBER(OFFSET('Sanitation Data'!$F$4,0,10*ROW('Sanitation Data'!F93))),'Data Summary'!CU99="Yes"),100-OFFSET('Sanitation Data'!$F$4,0,10*ROW('Sanitation Data'!F93)),NA())</f>
        <v>#N/A</v>
      </c>
      <c r="AG99" s="102" t="e">
        <f ca="true">+IF(AND(ISNUMBER(OFFSET('Sanitation Data'!$F$6,0,10*ROW('Sanitation Data'!F93))),'Data Summary'!CV99="Yes"),OFFSET('Sanitation Data'!$F$6,0,10*ROW('Sanitation Data'!F93)),NA())</f>
        <v>#N/A</v>
      </c>
      <c r="AH99" s="102" t="e">
        <f ca="true">+IF(AND(ISNUMBER(OFFSET('Sanitation Data'!$F$10,0,10*ROW('Sanitation Data'!F93))),'Data Summary'!CW99="Yes"),OFFSET('Sanitation Data'!$F$10,0,10*ROW('Sanitation Data'!F93)),NA())</f>
        <v>#N/A</v>
      </c>
      <c r="AI99" s="102" t="e">
        <f ca="true">+IF(AND(ISNUMBER(OFFSET('Sanitation Data'!$F$11,0,10*ROW('Sanitation Data'!F93))),'Data Summary'!CX99="Yes"),OFFSET('Sanitation Data'!$F$11,0,10*ROW('Sanitation Data'!F93)),NA())</f>
        <v>#N/A</v>
      </c>
      <c r="AJ99" s="102" t="e">
        <f ca="true">+IF(AND(ISNUMBER(OFFSET('Sanitation Data'!$F$12,0,10*ROW('Sanitation Data'!F93))),'Data Summary'!CY99="Yes"),OFFSET('Sanitation Data'!$F$12,0,10*ROW('Sanitation Data'!F93)),NA())</f>
        <v>#N/A</v>
      </c>
      <c r="AK99" s="102" t="e">
        <f ca="true">+IF(AND(ISNUMBER(OFFSET('Sanitation Data'!$G$4,0,10*ROW('Sanitation Data'!G93))),'Data Summary'!CZ99="Yes"),100-OFFSET('Sanitation Data'!$G$4,0,10*ROW('Sanitation Data'!G93)),NA())</f>
        <v>#N/A</v>
      </c>
      <c r="AL99" s="102" t="e">
        <f ca="true">+IF(AND(ISNUMBER(OFFSET('Sanitation Data'!$G$6,0,10*ROW('Sanitation Data'!G93))),'Data Summary'!DA99="Yes"),OFFSET('Sanitation Data'!$G$6,0,10*ROW('Sanitation Data'!G93)),NA())</f>
        <v>#N/A</v>
      </c>
      <c r="AM99" s="102" t="e">
        <f ca="true">+IF(AND(ISNUMBER(OFFSET('Sanitation Data'!$G$10,0,10*ROW('Sanitation Data'!G93))),'Data Summary'!DB99="Yes"),OFFSET('Sanitation Data'!$G$10,0,10*ROW('Sanitation Data'!G93)),NA())</f>
        <v>#N/A</v>
      </c>
      <c r="AN99" s="102" t="e">
        <f ca="true">+IF(AND(ISNUMBER(OFFSET('Sanitation Data'!$G$11,0,10*ROW('Sanitation Data'!G93))),'Data Summary'!DC99="Yes"),OFFSET('Sanitation Data'!$G$11,0,10*ROW('Sanitation Data'!G93)),NA())</f>
        <v>#N/A</v>
      </c>
      <c r="AO99" s="102" t="e">
        <f ca="true">+IF(AND(ISNUMBER(OFFSET('Sanitation Data'!$G$12,0,10*ROW('Sanitation Data'!G93))),'Data Summary'!DD99="Yes"),OFFSET('Sanitation Data'!$G$12,0,10*ROW('Sanitation Data'!G93)),NA())</f>
        <v>#N/A</v>
      </c>
      <c r="AP99" s="102" t="e">
        <f ca="true">+IF(AND(ISNUMBER(OFFSET('Sanitation Data'!$H$4,0,10*ROW('Sanitation Data'!H93))),'Data Summary'!DE99="Yes"),100-OFFSET('Sanitation Data'!$H$4,0,10*ROW('Sanitation Data'!H93)),NA())</f>
        <v>#N/A</v>
      </c>
      <c r="AQ99" s="102" t="e">
        <f ca="true">+IF(AND(ISNUMBER(OFFSET('Sanitation Data'!$H$6,0,10*ROW('Sanitation Data'!H93))),'Data Summary'!DF99="Yes"),OFFSET('Sanitation Data'!$H$6,0,10*ROW('Sanitation Data'!H93)),NA())</f>
        <v>#N/A</v>
      </c>
      <c r="AR99" s="102" t="e">
        <f ca="true">+IF(AND(ISNUMBER(OFFSET('Sanitation Data'!$H$10,0,10*ROW('Sanitation Data'!H93))),'Data Summary'!DG99="Yes"),OFFSET('Sanitation Data'!$H$10,0,10*ROW('Sanitation Data'!H93)),NA())</f>
        <v>#N/A</v>
      </c>
      <c r="AS99" s="102" t="e">
        <f ca="true">+IF(AND(ISNUMBER(OFFSET('Sanitation Data'!$H$11,0,10*ROW('Sanitation Data'!H93))),'Data Summary'!DH99="Yes"),OFFSET('Sanitation Data'!$H$11,0,10*ROW('Sanitation Data'!H93)),NA())</f>
        <v>#N/A</v>
      </c>
      <c r="AT99" s="102" t="e">
        <f ca="true">+IF(AND(ISNUMBER(OFFSET('Sanitation Data'!$H$12,0,10*ROW('Sanitation Data'!H93))),'Data Summary'!DI99="Yes"),OFFSET('Sanitation Data'!$H$12,0,10*ROW('Sanitation Data'!H93)),NA())</f>
        <v>#N/A</v>
      </c>
      <c r="AU99" s="102" t="e">
        <f ca="true">+IF(AND(ISNUMBER(OFFSET('Sanitation Data'!$I$4,0,10*ROW('Sanitation Data'!I93))),'Data Summary'!DJ99="Yes"),100-OFFSET('Sanitation Data'!$I$4,0,10*ROW('Sanitation Data'!I93)),NA())</f>
        <v>#N/A</v>
      </c>
      <c r="AV99" s="102" t="e">
        <f ca="true">+IF(AND(ISNUMBER(OFFSET('Sanitation Data'!$I$6,0,10*ROW('Sanitation Data'!I93))),'Data Summary'!DK99="Yes"),OFFSET('Sanitation Data'!$I$6,0,10*ROW('Sanitation Data'!I93)),NA())</f>
        <v>#N/A</v>
      </c>
      <c r="AW99" s="102" t="e">
        <f ca="true">+IF(AND(ISNUMBER(OFFSET('Sanitation Data'!$I$10,0,10*ROW('Sanitation Data'!I93))),'Data Summary'!DL99="Yes"),OFFSET('Sanitation Data'!$I$10,0,10*ROW('Sanitation Data'!I93)),NA())</f>
        <v>#N/A</v>
      </c>
      <c r="AX99" s="102" t="e">
        <f ca="true">+IF(AND(ISNUMBER(OFFSET('Sanitation Data'!$I$11,0,10*ROW('Sanitation Data'!I93))),'Data Summary'!DM99="Yes"),OFFSET('Sanitation Data'!$I$11,0,10*ROW('Sanitation Data'!I93)),NA())</f>
        <v>#N/A</v>
      </c>
      <c r="AY99" s="102" t="e">
        <f ca="true">+IF(AND(ISNUMBER(OFFSET('Sanitation Data'!$I$12,0,10*ROW('Sanitation Data'!I93))),'Data Summary'!DN99="Yes"),OFFSET('Sanitation Data'!$I$12,0,10*ROW('Sanitation Data'!I93)),NA())</f>
        <v>#N/A</v>
      </c>
      <c r="AZ99" s="103" t="e">
        <f ca="true">+IF(AND(ISNUMBER(OFFSET('Hygiene Data'!$D$5,0,10*ROW('Hygiene Data'!D93))),'Data Summary'!DO99="Yes"),OFFSET('Hygiene Data'!$D$5,0,10*ROW('Hygiene Data'!D93)),NA())</f>
        <v>#N/A</v>
      </c>
      <c r="BA99" s="103" t="e">
        <f ca="true">+IF(AND(ISNUMBER(OFFSET('Hygiene Data'!$D$7,0,10*ROW('Hygiene Data'!D93))),'Data Summary'!DP99="Yes"),OFFSET('Hygiene Data'!$D$7,0,10*ROW('Hygiene Data'!D93)),NA())</f>
        <v>#N/A</v>
      </c>
      <c r="BB99" s="103" t="e">
        <f ca="true">+IF(AND(ISNUMBER(OFFSET('Hygiene Data'!$D$9,0,10*ROW('Hygiene Data'!D93))),'Data Summary'!DQ99="Yes"),OFFSET('Hygiene Data'!$D$9,0,10*ROW('Hygiene Data'!D93)),NA())</f>
        <v>#N/A</v>
      </c>
      <c r="BC99" s="103" t="e">
        <f ca="true">+IF(AND(ISNUMBER(OFFSET('Hygiene Data'!$E$5,0,10*ROW('Hygiene Data'!E93))),'Data Summary'!DR99="Yes"),OFFSET('Hygiene Data'!$E$5,0,10*ROW('Hygiene Data'!E93)),NA())</f>
        <v>#N/A</v>
      </c>
      <c r="BD99" s="103" t="e">
        <f ca="true">+IF(AND(ISNUMBER(OFFSET('Hygiene Data'!$E$7,0,10*ROW('Hygiene Data'!E93))),'Data Summary'!DS99="Yes"),OFFSET('Hygiene Data'!$E$7,0,10*ROW('Hygiene Data'!E93)),NA())</f>
        <v>#N/A</v>
      </c>
      <c r="BE99" s="103" t="e">
        <f ca="true">+IF(AND(ISNUMBER(OFFSET('Hygiene Data'!$E$9,0,10*ROW('Hygiene Data'!E93))),'Data Summary'!DT99="Yes"),OFFSET('Hygiene Data'!$E$9,0,10*ROW('Hygiene Data'!E93)),NA())</f>
        <v>#N/A</v>
      </c>
      <c r="BF99" s="103" t="e">
        <f ca="true">+IF(AND(ISNUMBER(OFFSET('Hygiene Data'!$F$5,0,10*ROW('Hygiene Data'!F93))),'Data Summary'!DU99="Yes"),OFFSET('Hygiene Data'!$F$5,0,10*ROW('Hygiene Data'!F93)),NA())</f>
        <v>#N/A</v>
      </c>
      <c r="BG99" s="103" t="e">
        <f ca="true">+IF(AND(ISNUMBER(OFFSET('Hygiene Data'!$F$7,0,10*ROW('Hygiene Data'!F93))),'Data Summary'!DV99="Yes"),OFFSET('Hygiene Data'!$F$7,0,10*ROW('Hygiene Data'!F93)),NA())</f>
        <v>#N/A</v>
      </c>
      <c r="BH99" s="103" t="e">
        <f ca="true">+IF(AND(ISNUMBER(OFFSET('Hygiene Data'!$F$9,0,10*ROW('Hygiene Data'!F93))),'Data Summary'!DW99="Yes"),OFFSET('Hygiene Data'!$F$9,0,10*ROW('Hygiene Data'!F93)),NA())</f>
        <v>#N/A</v>
      </c>
      <c r="BI99" s="103" t="e">
        <f ca="true">+IF(AND(ISNUMBER(OFFSET('Hygiene Data'!$G$5,0,10*ROW('Hygiene Data'!G93))),'Data Summary'!DX99="Yes"),OFFSET('Hygiene Data'!$G$5,0,10*ROW('Hygiene Data'!G93)),NA())</f>
        <v>#N/A</v>
      </c>
      <c r="BJ99" s="103" t="e">
        <f ca="true">+IF(AND(ISNUMBER(OFFSET('Hygiene Data'!$G$7,0,10*ROW('Hygiene Data'!G93))),'Data Summary'!DY99="Yes"),OFFSET('Hygiene Data'!$G$7,0,10*ROW('Hygiene Data'!G93)),NA())</f>
        <v>#N/A</v>
      </c>
      <c r="BK99" s="103" t="e">
        <f ca="true">+IF(AND(ISNUMBER(OFFSET('Hygiene Data'!$G$9,0,10*ROW('Hygiene Data'!G93))),'Data Summary'!DZ99="Yes"),OFFSET('Hygiene Data'!$G$9,0,10*ROW('Hygiene Data'!G93)),NA())</f>
        <v>#N/A</v>
      </c>
      <c r="BL99" s="103" t="e">
        <f ca="true">+IF(AND(ISNUMBER(OFFSET('Hygiene Data'!$H$5,0,10*ROW('Hygiene Data'!H93))),'Data Summary'!EA99="Yes"),OFFSET('Hygiene Data'!$H$5,0,10*ROW('Hygiene Data'!H93)),NA())</f>
        <v>#N/A</v>
      </c>
      <c r="BM99" s="103" t="e">
        <f ca="true">+IF(AND(ISNUMBER(OFFSET('Hygiene Data'!$H$7,0,10*ROW('Hygiene Data'!H93))),'Data Summary'!EB99="Yes"),OFFSET('Hygiene Data'!$H$7,0,10*ROW('Hygiene Data'!H93)),NA())</f>
        <v>#N/A</v>
      </c>
      <c r="BN99" s="103" t="e">
        <f ca="true">+IF(AND(ISNUMBER(OFFSET('Hygiene Data'!$H$9,0,10*ROW('Hygiene Data'!H93))),'Data Summary'!EC99="Yes"),OFFSET('Hygiene Data'!$H$9,0,10*ROW('Hygiene Data'!H93)),NA())</f>
        <v>#N/A</v>
      </c>
      <c r="BO99" s="103" t="e">
        <f ca="true">+IF(AND(ISNUMBER(OFFSET('Hygiene Data'!$I$5,0,10*ROW('Hygiene Data'!I93))),'Data Summary'!ED99="Yes"),OFFSET('Hygiene Data'!$I$5,0,10*ROW('Hygiene Data'!I93)),NA())</f>
        <v>#N/A</v>
      </c>
      <c r="BP99" s="103" t="e">
        <f ca="true">+IF(AND(ISNUMBER(OFFSET('Hygiene Data'!$I$7,0,10*ROW('Hygiene Data'!I93))),'Data Summary'!EE99="Yes"),OFFSET('Hygiene Data'!$I$7,0,10*ROW('Hygiene Data'!I93)),NA())</f>
        <v>#N/A</v>
      </c>
      <c r="BQ99" s="103" t="e">
        <f ca="true">+IF(AND(ISNUMBER(OFFSET('Hygiene Data'!$I$9,0,10*ROW('Hygiene Data'!I93))),'Data Summary'!EF99="Yes"),OFFSET('Hygiene Data'!$I$9,0,10*ROW('Hygiene Data'!I93)),NA())</f>
        <v>#N/A</v>
      </c>
    </row>
    <row xmlns:x14ac="http://schemas.microsoft.com/office/spreadsheetml/2009/9/ac" r="100" x14ac:dyDescent="0.2">
      <c r="A100" s="355" t="e">
        <f ca="true">+RIGHT('Data Summary'!A100,LEN('Data Summary'!A100)-9)</f>
        <v>#VALUE!</v>
      </c>
      <c r="B100" s="38" t="str">
        <f ca="true">+IF(ISTEXT('Data Summary'!B100),'Data Summary'!B100,"")</f>
        <v/>
      </c>
      <c r="C100" s="354" t="e">
        <f ca="true">+VALUE('Data Summary'!C100)</f>
        <v>#VALUE!</v>
      </c>
      <c r="D100" s="101" t="e">
        <f ca="true">+IF(AND(ISNUMBER(OFFSET('Water Data'!$D$4,0,10*ROW('Water Data'!D94))),'Data Summary'!BS100="Yes"),100-OFFSET('Water Data'!$D$4,0,10*ROW('Water Data'!D94)),NA())</f>
        <v>#N/A</v>
      </c>
      <c r="E100" s="101" t="e">
        <f ca="true">+IF(AND(ISNUMBER(OFFSET('Water Data'!$D$6,0,10*ROW('Water Data'!D94))),'Data Summary'!BT100="Yes"),OFFSET('Water Data'!$D$6,0,10*ROW('Water Data'!D94)),NA())</f>
        <v>#N/A</v>
      </c>
      <c r="F100" s="101" t="e">
        <f ca="true">+IF(AND(ISNUMBER(OFFSET('Water Data'!$D$9,0,10*ROW('Water Data'!D94))),'Data Summary'!BU100="Yes"),OFFSET('Water Data'!$D$9,0,10*ROW('Water Data'!D94)),NA())</f>
        <v>#N/A</v>
      </c>
      <c r="G100" s="101" t="e">
        <f ca="true">+IF(AND(ISNUMBER(OFFSET('Water Data'!$E$4,0,10*ROW('Water Data'!E94))),'Data Summary'!BV100="Yes"),100-OFFSET('Water Data'!$E$4,0,10*ROW('Water Data'!E94)),NA())</f>
        <v>#N/A</v>
      </c>
      <c r="H100" s="101" t="e">
        <f ca="true">+IF(AND(ISNUMBER(OFFSET('Water Data'!$E$6,0,10*ROW('Water Data'!E94))),'Data Summary'!BW100="Yes"),OFFSET('Water Data'!$E$6,0,10*ROW('Water Data'!E94)),NA())</f>
        <v>#N/A</v>
      </c>
      <c r="I100" s="101" t="e">
        <f ca="true">+IF(AND(ISNUMBER(OFFSET('Water Data'!$E$9,0,10*ROW('Water Data'!E94))),'Data Summary'!BX100="Yes"),OFFSET('Water Data'!$E$9,0,10*ROW('Water Data'!E94)),NA())</f>
        <v>#N/A</v>
      </c>
      <c r="J100" s="101" t="e">
        <f ca="true">+IF(AND(ISNUMBER(OFFSET('Water Data'!$F$4,0,10*ROW('Water Data'!F94))),'Data Summary'!BY100="Yes"),100-OFFSET('Water Data'!$F$4,0,10*ROW('Water Data'!F94)),NA())</f>
        <v>#N/A</v>
      </c>
      <c r="K100" s="101" t="e">
        <f ca="true">+IF(AND(ISNUMBER(OFFSET('Water Data'!$F$6,0,10*ROW('Water Data'!F94))),'Data Summary'!BZ100="Yes"),OFFSET('Water Data'!$F$6,0,10*ROW('Water Data'!F94)),NA())</f>
        <v>#N/A</v>
      </c>
      <c r="L100" s="101" t="e">
        <f ca="true">+IF(AND(ISNUMBER(OFFSET('Water Data'!$F$9,0,10*ROW('Water Data'!F94))),'Data Summary'!CA100="Yes"),OFFSET('Water Data'!$F$9,0,10*ROW('Water Data'!F94)),NA())</f>
        <v>#N/A</v>
      </c>
      <c r="M100" s="101" t="e">
        <f ca="true">+IF(AND(ISNUMBER(OFFSET('Water Data'!$G$4,0,10*ROW('Water Data'!G94))),'Data Summary'!CB100="Yes"),100-OFFSET('Water Data'!$G$4,0,10*ROW('Water Data'!G94)),NA())</f>
        <v>#N/A</v>
      </c>
      <c r="N100" s="101" t="e">
        <f ca="true">+IF(AND(ISNUMBER(OFFSET('Water Data'!$G$6,0,10*ROW('Water Data'!G94))),'Data Summary'!CC100="Yes"),OFFSET('Water Data'!$G$6,0,10*ROW('Water Data'!G94)),NA())</f>
        <v>#N/A</v>
      </c>
      <c r="O100" s="101" t="e">
        <f ca="true">+IF(AND(ISNUMBER(OFFSET('Water Data'!$G$9,0,10*ROW('Water Data'!G94))),'Data Summary'!CD100="Yes"),OFFSET('Water Data'!$G$9,0,10*ROW('Water Data'!G94)),NA())</f>
        <v>#N/A</v>
      </c>
      <c r="P100" s="101" t="e">
        <f ca="true">+IF(AND(ISNUMBER(OFFSET('Water Data'!$H$4,0,10*ROW('Water Data'!H94))),'Data Summary'!CE100="Yes"),100-OFFSET('Water Data'!$H$4,0,10*ROW('Water Data'!H94)),NA())</f>
        <v>#N/A</v>
      </c>
      <c r="Q100" s="101" t="e">
        <f ca="true">+IF(AND(ISNUMBER(OFFSET('Water Data'!$H$6,0,10*ROW('Water Data'!H94))),'Data Summary'!CF100="Yes"),OFFSET('Water Data'!$H$6,0,10*ROW('Water Data'!H94)),NA())</f>
        <v>#N/A</v>
      </c>
      <c r="R100" s="101" t="e">
        <f ca="true">+IF(AND(ISNUMBER(OFFSET('Water Data'!$H$9,0,10*ROW('Water Data'!H94))),'Data Summary'!CG100="Yes"),OFFSET('Water Data'!$H$9,0,10*ROW('Water Data'!H94)),NA())</f>
        <v>#N/A</v>
      </c>
      <c r="S100" s="101" t="e">
        <f ca="true">+IF(AND(ISNUMBER(OFFSET('Water Data'!$I$4,0,10*ROW('Water Data'!I94))),'Data Summary'!CH100="Yes"),100-OFFSET('Water Data'!$I$4,0,10*ROW('Water Data'!I94)),NA())</f>
        <v>#N/A</v>
      </c>
      <c r="T100" s="101" t="e">
        <f ca="true">+IF(AND(ISNUMBER(OFFSET('Water Data'!$I$6,0,10*ROW('Water Data'!I94))),'Data Summary'!CI100="Yes"),OFFSET('Water Data'!$I$6,0,10*ROW('Water Data'!I94)),NA())</f>
        <v>#N/A</v>
      </c>
      <c r="U100" s="101" t="e">
        <f ca="true">+IF(AND(ISNUMBER(OFFSET('Water Data'!$I$9,0,10*ROW('Water Data'!I94))),'Data Summary'!CJ100="Yes"),OFFSET('Water Data'!$I$9,0,10*ROW('Water Data'!I94)),NA())</f>
        <v>#N/A</v>
      </c>
      <c r="V100" s="102" t="e">
        <f ca="true">+IF(AND(ISNUMBER(OFFSET('Sanitation Data'!$D$4,0,10*ROW('Sanitation Data'!D94))),'Data Summary'!CK100="Yes"),100-OFFSET('Sanitation Data'!$D$4,0,10*ROW('Sanitation Data'!D94)),NA())</f>
        <v>#N/A</v>
      </c>
      <c r="W100" s="102" t="e">
        <f ca="true">+IF(AND(ISNUMBER(OFFSET('Sanitation Data'!$D$6,0,10*ROW('Sanitation Data'!D94))),'Data Summary'!CL100="Yes"),OFFSET('Sanitation Data'!$D$6,0,10*ROW('Sanitation Data'!D94)),NA())</f>
        <v>#N/A</v>
      </c>
      <c r="X100" s="102" t="e">
        <f ca="true">+IF(AND(ISNUMBER(OFFSET('Sanitation Data'!$D$10,0,10*ROW('Sanitation Data'!D94))),'Data Summary'!CM100="Yes"),OFFSET('Sanitation Data'!$D$10,0,10*ROW('Sanitation Data'!D94)),NA())</f>
        <v>#N/A</v>
      </c>
      <c r="Y100" s="102" t="e">
        <f ca="true">+IF(AND(ISNUMBER(OFFSET('Sanitation Data'!$D$11,0,10*ROW('Sanitation Data'!D94))),'Data Summary'!CN100="Yes"),OFFSET('Sanitation Data'!$D$11,0,10*ROW('Sanitation Data'!D94)),NA())</f>
        <v>#N/A</v>
      </c>
      <c r="Z100" s="102" t="e">
        <f ca="true">+IF(AND(ISNUMBER(OFFSET('Sanitation Data'!$D$12,0,10*ROW('Sanitation Data'!D94))),'Data Summary'!CO100="Yes"),OFFSET('Sanitation Data'!$D$12,0,10*ROW('Sanitation Data'!D94)),NA())</f>
        <v>#N/A</v>
      </c>
      <c r="AA100" s="102" t="e">
        <f ca="true">+IF(AND(ISNUMBER(OFFSET('Sanitation Data'!$E$4,0,10*ROW('Sanitation Data'!E94))),'Data Summary'!CP100="Yes"),100-OFFSET('Sanitation Data'!$E$4,0,10*ROW('Sanitation Data'!E94)),NA())</f>
        <v>#N/A</v>
      </c>
      <c r="AB100" s="102" t="e">
        <f ca="true">+IF(AND(ISNUMBER(OFFSET('Sanitation Data'!$E$6,0,10*ROW('Sanitation Data'!E94))),'Data Summary'!CQ100="Yes"),OFFSET('Sanitation Data'!$E$6,0,10*ROW('Sanitation Data'!E94)),NA())</f>
        <v>#N/A</v>
      </c>
      <c r="AC100" s="102" t="e">
        <f ca="true">+IF(AND(ISNUMBER(OFFSET('Sanitation Data'!$E$10,0,10*ROW('Sanitation Data'!E94))),'Data Summary'!CR100="Yes"),OFFSET('Sanitation Data'!$E$10,0,10*ROW('Sanitation Data'!E94)),NA())</f>
        <v>#N/A</v>
      </c>
      <c r="AD100" s="102" t="e">
        <f ca="true">+IF(AND(ISNUMBER(OFFSET('Sanitation Data'!$E$11,0,10*ROW('Sanitation Data'!E94))),'Data Summary'!CS100="Yes"),OFFSET('Sanitation Data'!$E$11,0,10*ROW('Sanitation Data'!E94)),NA())</f>
        <v>#N/A</v>
      </c>
      <c r="AE100" s="102" t="e">
        <f ca="true">+IF(AND(ISNUMBER(OFFSET('Sanitation Data'!$E$12,0,10*ROW('Sanitation Data'!E94))),'Data Summary'!CT100="Yes"),OFFSET('Sanitation Data'!$E$12,0,10*ROW('Sanitation Data'!E94)),NA())</f>
        <v>#N/A</v>
      </c>
      <c r="AF100" s="102" t="e">
        <f ca="true">+IF(AND(ISNUMBER(OFFSET('Sanitation Data'!$F$4,0,10*ROW('Sanitation Data'!F94))),'Data Summary'!CU100="Yes"),100-OFFSET('Sanitation Data'!$F$4,0,10*ROW('Sanitation Data'!F94)),NA())</f>
        <v>#N/A</v>
      </c>
      <c r="AG100" s="102" t="e">
        <f ca="true">+IF(AND(ISNUMBER(OFFSET('Sanitation Data'!$F$6,0,10*ROW('Sanitation Data'!F94))),'Data Summary'!CV100="Yes"),OFFSET('Sanitation Data'!$F$6,0,10*ROW('Sanitation Data'!F94)),NA())</f>
        <v>#N/A</v>
      </c>
      <c r="AH100" s="102" t="e">
        <f ca="true">+IF(AND(ISNUMBER(OFFSET('Sanitation Data'!$F$10,0,10*ROW('Sanitation Data'!F94))),'Data Summary'!CW100="Yes"),OFFSET('Sanitation Data'!$F$10,0,10*ROW('Sanitation Data'!F94)),NA())</f>
        <v>#N/A</v>
      </c>
      <c r="AI100" s="102" t="e">
        <f ca="true">+IF(AND(ISNUMBER(OFFSET('Sanitation Data'!$F$11,0,10*ROW('Sanitation Data'!F94))),'Data Summary'!CX100="Yes"),OFFSET('Sanitation Data'!$F$11,0,10*ROW('Sanitation Data'!F94)),NA())</f>
        <v>#N/A</v>
      </c>
      <c r="AJ100" s="102" t="e">
        <f ca="true">+IF(AND(ISNUMBER(OFFSET('Sanitation Data'!$F$12,0,10*ROW('Sanitation Data'!F94))),'Data Summary'!CY100="Yes"),OFFSET('Sanitation Data'!$F$12,0,10*ROW('Sanitation Data'!F94)),NA())</f>
        <v>#N/A</v>
      </c>
      <c r="AK100" s="102" t="e">
        <f ca="true">+IF(AND(ISNUMBER(OFFSET('Sanitation Data'!$G$4,0,10*ROW('Sanitation Data'!G94))),'Data Summary'!CZ100="Yes"),100-OFFSET('Sanitation Data'!$G$4,0,10*ROW('Sanitation Data'!G94)),NA())</f>
        <v>#N/A</v>
      </c>
      <c r="AL100" s="102" t="e">
        <f ca="true">+IF(AND(ISNUMBER(OFFSET('Sanitation Data'!$G$6,0,10*ROW('Sanitation Data'!G94))),'Data Summary'!DA100="Yes"),OFFSET('Sanitation Data'!$G$6,0,10*ROW('Sanitation Data'!G94)),NA())</f>
        <v>#N/A</v>
      </c>
      <c r="AM100" s="102" t="e">
        <f ca="true">+IF(AND(ISNUMBER(OFFSET('Sanitation Data'!$G$10,0,10*ROW('Sanitation Data'!G94))),'Data Summary'!DB100="Yes"),OFFSET('Sanitation Data'!$G$10,0,10*ROW('Sanitation Data'!G94)),NA())</f>
        <v>#N/A</v>
      </c>
      <c r="AN100" s="102" t="e">
        <f ca="true">+IF(AND(ISNUMBER(OFFSET('Sanitation Data'!$G$11,0,10*ROW('Sanitation Data'!G94))),'Data Summary'!DC100="Yes"),OFFSET('Sanitation Data'!$G$11,0,10*ROW('Sanitation Data'!G94)),NA())</f>
        <v>#N/A</v>
      </c>
      <c r="AO100" s="102" t="e">
        <f ca="true">+IF(AND(ISNUMBER(OFFSET('Sanitation Data'!$G$12,0,10*ROW('Sanitation Data'!G94))),'Data Summary'!DD100="Yes"),OFFSET('Sanitation Data'!$G$12,0,10*ROW('Sanitation Data'!G94)),NA())</f>
        <v>#N/A</v>
      </c>
      <c r="AP100" s="102" t="e">
        <f ca="true">+IF(AND(ISNUMBER(OFFSET('Sanitation Data'!$H$4,0,10*ROW('Sanitation Data'!H94))),'Data Summary'!DE100="Yes"),100-OFFSET('Sanitation Data'!$H$4,0,10*ROW('Sanitation Data'!H94)),NA())</f>
        <v>#N/A</v>
      </c>
      <c r="AQ100" s="102" t="e">
        <f ca="true">+IF(AND(ISNUMBER(OFFSET('Sanitation Data'!$H$6,0,10*ROW('Sanitation Data'!H94))),'Data Summary'!DF100="Yes"),OFFSET('Sanitation Data'!$H$6,0,10*ROW('Sanitation Data'!H94)),NA())</f>
        <v>#N/A</v>
      </c>
      <c r="AR100" s="102" t="e">
        <f ca="true">+IF(AND(ISNUMBER(OFFSET('Sanitation Data'!$H$10,0,10*ROW('Sanitation Data'!H94))),'Data Summary'!DG100="Yes"),OFFSET('Sanitation Data'!$H$10,0,10*ROW('Sanitation Data'!H94)),NA())</f>
        <v>#N/A</v>
      </c>
      <c r="AS100" s="102" t="e">
        <f ca="true">+IF(AND(ISNUMBER(OFFSET('Sanitation Data'!$H$11,0,10*ROW('Sanitation Data'!H94))),'Data Summary'!DH100="Yes"),OFFSET('Sanitation Data'!$H$11,0,10*ROW('Sanitation Data'!H94)),NA())</f>
        <v>#N/A</v>
      </c>
      <c r="AT100" s="102" t="e">
        <f ca="true">+IF(AND(ISNUMBER(OFFSET('Sanitation Data'!$H$12,0,10*ROW('Sanitation Data'!H94))),'Data Summary'!DI100="Yes"),OFFSET('Sanitation Data'!$H$12,0,10*ROW('Sanitation Data'!H94)),NA())</f>
        <v>#N/A</v>
      </c>
      <c r="AU100" s="102" t="e">
        <f ca="true">+IF(AND(ISNUMBER(OFFSET('Sanitation Data'!$I$4,0,10*ROW('Sanitation Data'!I94))),'Data Summary'!DJ100="Yes"),100-OFFSET('Sanitation Data'!$I$4,0,10*ROW('Sanitation Data'!I94)),NA())</f>
        <v>#N/A</v>
      </c>
      <c r="AV100" s="102" t="e">
        <f ca="true">+IF(AND(ISNUMBER(OFFSET('Sanitation Data'!$I$6,0,10*ROW('Sanitation Data'!I94))),'Data Summary'!DK100="Yes"),OFFSET('Sanitation Data'!$I$6,0,10*ROW('Sanitation Data'!I94)),NA())</f>
        <v>#N/A</v>
      </c>
      <c r="AW100" s="102" t="e">
        <f ca="true">+IF(AND(ISNUMBER(OFFSET('Sanitation Data'!$I$10,0,10*ROW('Sanitation Data'!I94))),'Data Summary'!DL100="Yes"),OFFSET('Sanitation Data'!$I$10,0,10*ROW('Sanitation Data'!I94)),NA())</f>
        <v>#N/A</v>
      </c>
      <c r="AX100" s="102" t="e">
        <f ca="true">+IF(AND(ISNUMBER(OFFSET('Sanitation Data'!$I$11,0,10*ROW('Sanitation Data'!I94))),'Data Summary'!DM100="Yes"),OFFSET('Sanitation Data'!$I$11,0,10*ROW('Sanitation Data'!I94)),NA())</f>
        <v>#N/A</v>
      </c>
      <c r="AY100" s="102" t="e">
        <f ca="true">+IF(AND(ISNUMBER(OFFSET('Sanitation Data'!$I$12,0,10*ROW('Sanitation Data'!I94))),'Data Summary'!DN100="Yes"),OFFSET('Sanitation Data'!$I$12,0,10*ROW('Sanitation Data'!I94)),NA())</f>
        <v>#N/A</v>
      </c>
      <c r="AZ100" s="103" t="e">
        <f ca="true">+IF(AND(ISNUMBER(OFFSET('Hygiene Data'!$D$5,0,10*ROW('Hygiene Data'!D94))),'Data Summary'!DO100="Yes"),OFFSET('Hygiene Data'!$D$5,0,10*ROW('Hygiene Data'!D94)),NA())</f>
        <v>#N/A</v>
      </c>
      <c r="BA100" s="103" t="e">
        <f ca="true">+IF(AND(ISNUMBER(OFFSET('Hygiene Data'!$D$7,0,10*ROW('Hygiene Data'!D94))),'Data Summary'!DP100="Yes"),OFFSET('Hygiene Data'!$D$7,0,10*ROW('Hygiene Data'!D94)),NA())</f>
        <v>#N/A</v>
      </c>
      <c r="BB100" s="103" t="e">
        <f ca="true">+IF(AND(ISNUMBER(OFFSET('Hygiene Data'!$D$9,0,10*ROW('Hygiene Data'!D94))),'Data Summary'!DQ100="Yes"),OFFSET('Hygiene Data'!$D$9,0,10*ROW('Hygiene Data'!D94)),NA())</f>
        <v>#N/A</v>
      </c>
      <c r="BC100" s="103" t="e">
        <f ca="true">+IF(AND(ISNUMBER(OFFSET('Hygiene Data'!$E$5,0,10*ROW('Hygiene Data'!E94))),'Data Summary'!DR100="Yes"),OFFSET('Hygiene Data'!$E$5,0,10*ROW('Hygiene Data'!E94)),NA())</f>
        <v>#N/A</v>
      </c>
      <c r="BD100" s="103" t="e">
        <f ca="true">+IF(AND(ISNUMBER(OFFSET('Hygiene Data'!$E$7,0,10*ROW('Hygiene Data'!E94))),'Data Summary'!DS100="Yes"),OFFSET('Hygiene Data'!$E$7,0,10*ROW('Hygiene Data'!E94)),NA())</f>
        <v>#N/A</v>
      </c>
      <c r="BE100" s="103" t="e">
        <f ca="true">+IF(AND(ISNUMBER(OFFSET('Hygiene Data'!$E$9,0,10*ROW('Hygiene Data'!E94))),'Data Summary'!DT100="Yes"),OFFSET('Hygiene Data'!$E$9,0,10*ROW('Hygiene Data'!E94)),NA())</f>
        <v>#N/A</v>
      </c>
      <c r="BF100" s="103" t="e">
        <f ca="true">+IF(AND(ISNUMBER(OFFSET('Hygiene Data'!$F$5,0,10*ROW('Hygiene Data'!F94))),'Data Summary'!DU100="Yes"),OFFSET('Hygiene Data'!$F$5,0,10*ROW('Hygiene Data'!F94)),NA())</f>
        <v>#N/A</v>
      </c>
      <c r="BG100" s="103" t="e">
        <f ca="true">+IF(AND(ISNUMBER(OFFSET('Hygiene Data'!$F$7,0,10*ROW('Hygiene Data'!F94))),'Data Summary'!DV100="Yes"),OFFSET('Hygiene Data'!$F$7,0,10*ROW('Hygiene Data'!F94)),NA())</f>
        <v>#N/A</v>
      </c>
      <c r="BH100" s="103" t="e">
        <f ca="true">+IF(AND(ISNUMBER(OFFSET('Hygiene Data'!$F$9,0,10*ROW('Hygiene Data'!F94))),'Data Summary'!DW100="Yes"),OFFSET('Hygiene Data'!$F$9,0,10*ROW('Hygiene Data'!F94)),NA())</f>
        <v>#N/A</v>
      </c>
      <c r="BI100" s="103" t="e">
        <f ca="true">+IF(AND(ISNUMBER(OFFSET('Hygiene Data'!$G$5,0,10*ROW('Hygiene Data'!G94))),'Data Summary'!DX100="Yes"),OFFSET('Hygiene Data'!$G$5,0,10*ROW('Hygiene Data'!G94)),NA())</f>
        <v>#N/A</v>
      </c>
      <c r="BJ100" s="103" t="e">
        <f ca="true">+IF(AND(ISNUMBER(OFFSET('Hygiene Data'!$G$7,0,10*ROW('Hygiene Data'!G94))),'Data Summary'!DY100="Yes"),OFFSET('Hygiene Data'!$G$7,0,10*ROW('Hygiene Data'!G94)),NA())</f>
        <v>#N/A</v>
      </c>
      <c r="BK100" s="103" t="e">
        <f ca="true">+IF(AND(ISNUMBER(OFFSET('Hygiene Data'!$G$9,0,10*ROW('Hygiene Data'!G94))),'Data Summary'!DZ100="Yes"),OFFSET('Hygiene Data'!$G$9,0,10*ROW('Hygiene Data'!G94)),NA())</f>
        <v>#N/A</v>
      </c>
      <c r="BL100" s="103" t="e">
        <f ca="true">+IF(AND(ISNUMBER(OFFSET('Hygiene Data'!$H$5,0,10*ROW('Hygiene Data'!H94))),'Data Summary'!EA100="Yes"),OFFSET('Hygiene Data'!$H$5,0,10*ROW('Hygiene Data'!H94)),NA())</f>
        <v>#N/A</v>
      </c>
      <c r="BM100" s="103" t="e">
        <f ca="true">+IF(AND(ISNUMBER(OFFSET('Hygiene Data'!$H$7,0,10*ROW('Hygiene Data'!H94))),'Data Summary'!EB100="Yes"),OFFSET('Hygiene Data'!$H$7,0,10*ROW('Hygiene Data'!H94)),NA())</f>
        <v>#N/A</v>
      </c>
      <c r="BN100" s="103" t="e">
        <f ca="true">+IF(AND(ISNUMBER(OFFSET('Hygiene Data'!$H$9,0,10*ROW('Hygiene Data'!H94))),'Data Summary'!EC100="Yes"),OFFSET('Hygiene Data'!$H$9,0,10*ROW('Hygiene Data'!H94)),NA())</f>
        <v>#N/A</v>
      </c>
      <c r="BO100" s="103" t="e">
        <f ca="true">+IF(AND(ISNUMBER(OFFSET('Hygiene Data'!$I$5,0,10*ROW('Hygiene Data'!I94))),'Data Summary'!ED100="Yes"),OFFSET('Hygiene Data'!$I$5,0,10*ROW('Hygiene Data'!I94)),NA())</f>
        <v>#N/A</v>
      </c>
      <c r="BP100" s="103" t="e">
        <f ca="true">+IF(AND(ISNUMBER(OFFSET('Hygiene Data'!$I$7,0,10*ROW('Hygiene Data'!I94))),'Data Summary'!EE100="Yes"),OFFSET('Hygiene Data'!$I$7,0,10*ROW('Hygiene Data'!I94)),NA())</f>
        <v>#N/A</v>
      </c>
      <c r="BQ100" s="103" t="e">
        <f ca="true">+IF(AND(ISNUMBER(OFFSET('Hygiene Data'!$I$9,0,10*ROW('Hygiene Data'!I94))),'Data Summary'!EF100="Yes"),OFFSET('Hygiene Data'!$I$9,0,10*ROW('Hygiene Data'!I94)),NA())</f>
        <v>#N/A</v>
      </c>
    </row>
    <row xmlns:x14ac="http://schemas.microsoft.com/office/spreadsheetml/2009/9/ac" r="101" x14ac:dyDescent="0.2">
      <c r="A101" s="355" t="e">
        <f ca="true">+RIGHT('Data Summary'!A101,LEN('Data Summary'!A101)-9)</f>
        <v>#VALUE!</v>
      </c>
      <c r="B101" s="38" t="str">
        <f ca="true">+IF(ISTEXT('Data Summary'!B101),'Data Summary'!B101,"")</f>
        <v/>
      </c>
      <c r="C101" s="354" t="e">
        <f ca="true">+VALUE('Data Summary'!C101)</f>
        <v>#VALUE!</v>
      </c>
      <c r="D101" s="101" t="e">
        <f ca="true">+IF(AND(ISNUMBER(OFFSET('Water Data'!$D$4,0,10*ROW('Water Data'!D95))),'Data Summary'!BS101="Yes"),100-OFFSET('Water Data'!$D$4,0,10*ROW('Water Data'!D95)),NA())</f>
        <v>#N/A</v>
      </c>
      <c r="E101" s="101" t="e">
        <f ca="true">+IF(AND(ISNUMBER(OFFSET('Water Data'!$D$6,0,10*ROW('Water Data'!D95))),'Data Summary'!BT101="Yes"),OFFSET('Water Data'!$D$6,0,10*ROW('Water Data'!D95)),NA())</f>
        <v>#N/A</v>
      </c>
      <c r="F101" s="101" t="e">
        <f ca="true">+IF(AND(ISNUMBER(OFFSET('Water Data'!$D$9,0,10*ROW('Water Data'!D95))),'Data Summary'!BU101="Yes"),OFFSET('Water Data'!$D$9,0,10*ROW('Water Data'!D95)),NA())</f>
        <v>#N/A</v>
      </c>
      <c r="G101" s="101" t="e">
        <f ca="true">+IF(AND(ISNUMBER(OFFSET('Water Data'!$E$4,0,10*ROW('Water Data'!E95))),'Data Summary'!BV101="Yes"),100-OFFSET('Water Data'!$E$4,0,10*ROW('Water Data'!E95)),NA())</f>
        <v>#N/A</v>
      </c>
      <c r="H101" s="101" t="e">
        <f ca="true">+IF(AND(ISNUMBER(OFFSET('Water Data'!$E$6,0,10*ROW('Water Data'!E95))),'Data Summary'!BW101="Yes"),OFFSET('Water Data'!$E$6,0,10*ROW('Water Data'!E95)),NA())</f>
        <v>#N/A</v>
      </c>
      <c r="I101" s="101" t="e">
        <f ca="true">+IF(AND(ISNUMBER(OFFSET('Water Data'!$E$9,0,10*ROW('Water Data'!E95))),'Data Summary'!BX101="Yes"),OFFSET('Water Data'!$E$9,0,10*ROW('Water Data'!E95)),NA())</f>
        <v>#N/A</v>
      </c>
      <c r="J101" s="101" t="e">
        <f ca="true">+IF(AND(ISNUMBER(OFFSET('Water Data'!$F$4,0,10*ROW('Water Data'!F95))),'Data Summary'!BY101="Yes"),100-OFFSET('Water Data'!$F$4,0,10*ROW('Water Data'!F95)),NA())</f>
        <v>#N/A</v>
      </c>
      <c r="K101" s="101" t="e">
        <f ca="true">+IF(AND(ISNUMBER(OFFSET('Water Data'!$F$6,0,10*ROW('Water Data'!F95))),'Data Summary'!BZ101="Yes"),OFFSET('Water Data'!$F$6,0,10*ROW('Water Data'!F95)),NA())</f>
        <v>#N/A</v>
      </c>
      <c r="L101" s="101" t="e">
        <f ca="true">+IF(AND(ISNUMBER(OFFSET('Water Data'!$F$9,0,10*ROW('Water Data'!F95))),'Data Summary'!CA101="Yes"),OFFSET('Water Data'!$F$9,0,10*ROW('Water Data'!F95)),NA())</f>
        <v>#N/A</v>
      </c>
      <c r="M101" s="101" t="e">
        <f ca="true">+IF(AND(ISNUMBER(OFFSET('Water Data'!$G$4,0,10*ROW('Water Data'!G95))),'Data Summary'!CB101="Yes"),100-OFFSET('Water Data'!$G$4,0,10*ROW('Water Data'!G95)),NA())</f>
        <v>#N/A</v>
      </c>
      <c r="N101" s="101" t="e">
        <f ca="true">+IF(AND(ISNUMBER(OFFSET('Water Data'!$G$6,0,10*ROW('Water Data'!G95))),'Data Summary'!CC101="Yes"),OFFSET('Water Data'!$G$6,0,10*ROW('Water Data'!G95)),NA())</f>
        <v>#N/A</v>
      </c>
      <c r="O101" s="101" t="e">
        <f ca="true">+IF(AND(ISNUMBER(OFFSET('Water Data'!$G$9,0,10*ROW('Water Data'!G95))),'Data Summary'!CD101="Yes"),OFFSET('Water Data'!$G$9,0,10*ROW('Water Data'!G95)),NA())</f>
        <v>#N/A</v>
      </c>
      <c r="P101" s="101" t="e">
        <f ca="true">+IF(AND(ISNUMBER(OFFSET('Water Data'!$H$4,0,10*ROW('Water Data'!H95))),'Data Summary'!CE101="Yes"),100-OFFSET('Water Data'!$H$4,0,10*ROW('Water Data'!H95)),NA())</f>
        <v>#N/A</v>
      </c>
      <c r="Q101" s="101" t="e">
        <f ca="true">+IF(AND(ISNUMBER(OFFSET('Water Data'!$H$6,0,10*ROW('Water Data'!H95))),'Data Summary'!CF101="Yes"),OFFSET('Water Data'!$H$6,0,10*ROW('Water Data'!H95)),NA())</f>
        <v>#N/A</v>
      </c>
      <c r="R101" s="101" t="e">
        <f ca="true">+IF(AND(ISNUMBER(OFFSET('Water Data'!$H$9,0,10*ROW('Water Data'!H95))),'Data Summary'!CG101="Yes"),OFFSET('Water Data'!$H$9,0,10*ROW('Water Data'!H95)),NA())</f>
        <v>#N/A</v>
      </c>
      <c r="S101" s="101" t="e">
        <f ca="true">+IF(AND(ISNUMBER(OFFSET('Water Data'!$I$4,0,10*ROW('Water Data'!I95))),'Data Summary'!CH101="Yes"),100-OFFSET('Water Data'!$I$4,0,10*ROW('Water Data'!I95)),NA())</f>
        <v>#N/A</v>
      </c>
      <c r="T101" s="101" t="e">
        <f ca="true">+IF(AND(ISNUMBER(OFFSET('Water Data'!$I$6,0,10*ROW('Water Data'!I95))),'Data Summary'!CI101="Yes"),OFFSET('Water Data'!$I$6,0,10*ROW('Water Data'!I95)),NA())</f>
        <v>#N/A</v>
      </c>
      <c r="U101" s="101" t="e">
        <f ca="true">+IF(AND(ISNUMBER(OFFSET('Water Data'!$I$9,0,10*ROW('Water Data'!I95))),'Data Summary'!CJ101="Yes"),OFFSET('Water Data'!$I$9,0,10*ROW('Water Data'!I95)),NA())</f>
        <v>#N/A</v>
      </c>
      <c r="V101" s="102" t="e">
        <f ca="true">+IF(AND(ISNUMBER(OFFSET('Sanitation Data'!$D$4,0,10*ROW('Sanitation Data'!D95))),'Data Summary'!CK101="Yes"),100-OFFSET('Sanitation Data'!$D$4,0,10*ROW('Sanitation Data'!D95)),NA())</f>
        <v>#N/A</v>
      </c>
      <c r="W101" s="102" t="e">
        <f ca="true">+IF(AND(ISNUMBER(OFFSET('Sanitation Data'!$D$6,0,10*ROW('Sanitation Data'!D95))),'Data Summary'!CL101="Yes"),OFFSET('Sanitation Data'!$D$6,0,10*ROW('Sanitation Data'!D95)),NA())</f>
        <v>#N/A</v>
      </c>
      <c r="X101" s="102" t="e">
        <f ca="true">+IF(AND(ISNUMBER(OFFSET('Sanitation Data'!$D$10,0,10*ROW('Sanitation Data'!D95))),'Data Summary'!CM101="Yes"),OFFSET('Sanitation Data'!$D$10,0,10*ROW('Sanitation Data'!D95)),NA())</f>
        <v>#N/A</v>
      </c>
      <c r="Y101" s="102" t="e">
        <f ca="true">+IF(AND(ISNUMBER(OFFSET('Sanitation Data'!$D$11,0,10*ROW('Sanitation Data'!D95))),'Data Summary'!CN101="Yes"),OFFSET('Sanitation Data'!$D$11,0,10*ROW('Sanitation Data'!D95)),NA())</f>
        <v>#N/A</v>
      </c>
      <c r="Z101" s="102" t="e">
        <f ca="true">+IF(AND(ISNUMBER(OFFSET('Sanitation Data'!$D$12,0,10*ROW('Sanitation Data'!D95))),'Data Summary'!CO101="Yes"),OFFSET('Sanitation Data'!$D$12,0,10*ROW('Sanitation Data'!D95)),NA())</f>
        <v>#N/A</v>
      </c>
      <c r="AA101" s="102" t="e">
        <f ca="true">+IF(AND(ISNUMBER(OFFSET('Sanitation Data'!$E$4,0,10*ROW('Sanitation Data'!E95))),'Data Summary'!CP101="Yes"),100-OFFSET('Sanitation Data'!$E$4,0,10*ROW('Sanitation Data'!E95)),NA())</f>
        <v>#N/A</v>
      </c>
      <c r="AB101" s="102" t="e">
        <f ca="true">+IF(AND(ISNUMBER(OFFSET('Sanitation Data'!$E$6,0,10*ROW('Sanitation Data'!E95))),'Data Summary'!CQ101="Yes"),OFFSET('Sanitation Data'!$E$6,0,10*ROW('Sanitation Data'!E95)),NA())</f>
        <v>#N/A</v>
      </c>
      <c r="AC101" s="102" t="e">
        <f ca="true">+IF(AND(ISNUMBER(OFFSET('Sanitation Data'!$E$10,0,10*ROW('Sanitation Data'!E95))),'Data Summary'!CR101="Yes"),OFFSET('Sanitation Data'!$E$10,0,10*ROW('Sanitation Data'!E95)),NA())</f>
        <v>#N/A</v>
      </c>
      <c r="AD101" s="102" t="e">
        <f ca="true">+IF(AND(ISNUMBER(OFFSET('Sanitation Data'!$E$11,0,10*ROW('Sanitation Data'!E95))),'Data Summary'!CS101="Yes"),OFFSET('Sanitation Data'!$E$11,0,10*ROW('Sanitation Data'!E95)),NA())</f>
        <v>#N/A</v>
      </c>
      <c r="AE101" s="102" t="e">
        <f ca="true">+IF(AND(ISNUMBER(OFFSET('Sanitation Data'!$E$12,0,10*ROW('Sanitation Data'!E95))),'Data Summary'!CT101="Yes"),OFFSET('Sanitation Data'!$E$12,0,10*ROW('Sanitation Data'!E95)),NA())</f>
        <v>#N/A</v>
      </c>
      <c r="AF101" s="102" t="e">
        <f ca="true">+IF(AND(ISNUMBER(OFFSET('Sanitation Data'!$F$4,0,10*ROW('Sanitation Data'!F95))),'Data Summary'!CU101="Yes"),100-OFFSET('Sanitation Data'!$F$4,0,10*ROW('Sanitation Data'!F95)),NA())</f>
        <v>#N/A</v>
      </c>
      <c r="AG101" s="102" t="e">
        <f ca="true">+IF(AND(ISNUMBER(OFFSET('Sanitation Data'!$F$6,0,10*ROW('Sanitation Data'!F95))),'Data Summary'!CV101="Yes"),OFFSET('Sanitation Data'!$F$6,0,10*ROW('Sanitation Data'!F95)),NA())</f>
        <v>#N/A</v>
      </c>
      <c r="AH101" s="102" t="e">
        <f ca="true">+IF(AND(ISNUMBER(OFFSET('Sanitation Data'!$F$10,0,10*ROW('Sanitation Data'!F95))),'Data Summary'!CW101="Yes"),OFFSET('Sanitation Data'!$F$10,0,10*ROW('Sanitation Data'!F95)),NA())</f>
        <v>#N/A</v>
      </c>
      <c r="AI101" s="102" t="e">
        <f ca="true">+IF(AND(ISNUMBER(OFFSET('Sanitation Data'!$F$11,0,10*ROW('Sanitation Data'!F95))),'Data Summary'!CX101="Yes"),OFFSET('Sanitation Data'!$F$11,0,10*ROW('Sanitation Data'!F95)),NA())</f>
        <v>#N/A</v>
      </c>
      <c r="AJ101" s="102" t="e">
        <f ca="true">+IF(AND(ISNUMBER(OFFSET('Sanitation Data'!$F$12,0,10*ROW('Sanitation Data'!F95))),'Data Summary'!CY101="Yes"),OFFSET('Sanitation Data'!$F$12,0,10*ROW('Sanitation Data'!F95)),NA())</f>
        <v>#N/A</v>
      </c>
      <c r="AK101" s="102" t="e">
        <f ca="true">+IF(AND(ISNUMBER(OFFSET('Sanitation Data'!$G$4,0,10*ROW('Sanitation Data'!G95))),'Data Summary'!CZ101="Yes"),100-OFFSET('Sanitation Data'!$G$4,0,10*ROW('Sanitation Data'!G95)),NA())</f>
        <v>#N/A</v>
      </c>
      <c r="AL101" s="102" t="e">
        <f ca="true">+IF(AND(ISNUMBER(OFFSET('Sanitation Data'!$G$6,0,10*ROW('Sanitation Data'!G95))),'Data Summary'!DA101="Yes"),OFFSET('Sanitation Data'!$G$6,0,10*ROW('Sanitation Data'!G95)),NA())</f>
        <v>#N/A</v>
      </c>
      <c r="AM101" s="102" t="e">
        <f ca="true">+IF(AND(ISNUMBER(OFFSET('Sanitation Data'!$G$10,0,10*ROW('Sanitation Data'!G95))),'Data Summary'!DB101="Yes"),OFFSET('Sanitation Data'!$G$10,0,10*ROW('Sanitation Data'!G95)),NA())</f>
        <v>#N/A</v>
      </c>
      <c r="AN101" s="102" t="e">
        <f ca="true">+IF(AND(ISNUMBER(OFFSET('Sanitation Data'!$G$11,0,10*ROW('Sanitation Data'!G95))),'Data Summary'!DC101="Yes"),OFFSET('Sanitation Data'!$G$11,0,10*ROW('Sanitation Data'!G95)),NA())</f>
        <v>#N/A</v>
      </c>
      <c r="AO101" s="102" t="e">
        <f ca="true">+IF(AND(ISNUMBER(OFFSET('Sanitation Data'!$G$12,0,10*ROW('Sanitation Data'!G95))),'Data Summary'!DD101="Yes"),OFFSET('Sanitation Data'!$G$12,0,10*ROW('Sanitation Data'!G95)),NA())</f>
        <v>#N/A</v>
      </c>
      <c r="AP101" s="102" t="e">
        <f ca="true">+IF(AND(ISNUMBER(OFFSET('Sanitation Data'!$H$4,0,10*ROW('Sanitation Data'!H95))),'Data Summary'!DE101="Yes"),100-OFFSET('Sanitation Data'!$H$4,0,10*ROW('Sanitation Data'!H95)),NA())</f>
        <v>#N/A</v>
      </c>
      <c r="AQ101" s="102" t="e">
        <f ca="true">+IF(AND(ISNUMBER(OFFSET('Sanitation Data'!$H$6,0,10*ROW('Sanitation Data'!H95))),'Data Summary'!DF101="Yes"),OFFSET('Sanitation Data'!$H$6,0,10*ROW('Sanitation Data'!H95)),NA())</f>
        <v>#N/A</v>
      </c>
      <c r="AR101" s="102" t="e">
        <f ca="true">+IF(AND(ISNUMBER(OFFSET('Sanitation Data'!$H$10,0,10*ROW('Sanitation Data'!H95))),'Data Summary'!DG101="Yes"),OFFSET('Sanitation Data'!$H$10,0,10*ROW('Sanitation Data'!H95)),NA())</f>
        <v>#N/A</v>
      </c>
      <c r="AS101" s="102" t="e">
        <f ca="true">+IF(AND(ISNUMBER(OFFSET('Sanitation Data'!$H$11,0,10*ROW('Sanitation Data'!H95))),'Data Summary'!DH101="Yes"),OFFSET('Sanitation Data'!$H$11,0,10*ROW('Sanitation Data'!H95)),NA())</f>
        <v>#N/A</v>
      </c>
      <c r="AT101" s="102" t="e">
        <f ca="true">+IF(AND(ISNUMBER(OFFSET('Sanitation Data'!$H$12,0,10*ROW('Sanitation Data'!H95))),'Data Summary'!DI101="Yes"),OFFSET('Sanitation Data'!$H$12,0,10*ROW('Sanitation Data'!H95)),NA())</f>
        <v>#N/A</v>
      </c>
      <c r="AU101" s="102" t="e">
        <f ca="true">+IF(AND(ISNUMBER(OFFSET('Sanitation Data'!$I$4,0,10*ROW('Sanitation Data'!I95))),'Data Summary'!DJ101="Yes"),100-OFFSET('Sanitation Data'!$I$4,0,10*ROW('Sanitation Data'!I95)),NA())</f>
        <v>#N/A</v>
      </c>
      <c r="AV101" s="102" t="e">
        <f ca="true">+IF(AND(ISNUMBER(OFFSET('Sanitation Data'!$I$6,0,10*ROW('Sanitation Data'!I95))),'Data Summary'!DK101="Yes"),OFFSET('Sanitation Data'!$I$6,0,10*ROW('Sanitation Data'!I95)),NA())</f>
        <v>#N/A</v>
      </c>
      <c r="AW101" s="102" t="e">
        <f ca="true">+IF(AND(ISNUMBER(OFFSET('Sanitation Data'!$I$10,0,10*ROW('Sanitation Data'!I95))),'Data Summary'!DL101="Yes"),OFFSET('Sanitation Data'!$I$10,0,10*ROW('Sanitation Data'!I95)),NA())</f>
        <v>#N/A</v>
      </c>
      <c r="AX101" s="102" t="e">
        <f ca="true">+IF(AND(ISNUMBER(OFFSET('Sanitation Data'!$I$11,0,10*ROW('Sanitation Data'!I95))),'Data Summary'!DM101="Yes"),OFFSET('Sanitation Data'!$I$11,0,10*ROW('Sanitation Data'!I95)),NA())</f>
        <v>#N/A</v>
      </c>
      <c r="AY101" s="102" t="e">
        <f ca="true">+IF(AND(ISNUMBER(OFFSET('Sanitation Data'!$I$12,0,10*ROW('Sanitation Data'!I95))),'Data Summary'!DN101="Yes"),OFFSET('Sanitation Data'!$I$12,0,10*ROW('Sanitation Data'!I95)),NA())</f>
        <v>#N/A</v>
      </c>
      <c r="AZ101" s="103" t="e">
        <f ca="true">+IF(AND(ISNUMBER(OFFSET('Hygiene Data'!$D$5,0,10*ROW('Hygiene Data'!D95))),'Data Summary'!DO101="Yes"),OFFSET('Hygiene Data'!$D$5,0,10*ROW('Hygiene Data'!D95)),NA())</f>
        <v>#N/A</v>
      </c>
      <c r="BA101" s="103" t="e">
        <f ca="true">+IF(AND(ISNUMBER(OFFSET('Hygiene Data'!$D$7,0,10*ROW('Hygiene Data'!D95))),'Data Summary'!DP101="Yes"),OFFSET('Hygiene Data'!$D$7,0,10*ROW('Hygiene Data'!D95)),NA())</f>
        <v>#N/A</v>
      </c>
      <c r="BB101" s="103" t="e">
        <f ca="true">+IF(AND(ISNUMBER(OFFSET('Hygiene Data'!$D$9,0,10*ROW('Hygiene Data'!D95))),'Data Summary'!DQ101="Yes"),OFFSET('Hygiene Data'!$D$9,0,10*ROW('Hygiene Data'!D95)),NA())</f>
        <v>#N/A</v>
      </c>
      <c r="BC101" s="103" t="e">
        <f ca="true">+IF(AND(ISNUMBER(OFFSET('Hygiene Data'!$E$5,0,10*ROW('Hygiene Data'!E95))),'Data Summary'!DR101="Yes"),OFFSET('Hygiene Data'!$E$5,0,10*ROW('Hygiene Data'!E95)),NA())</f>
        <v>#N/A</v>
      </c>
      <c r="BD101" s="103" t="e">
        <f ca="true">+IF(AND(ISNUMBER(OFFSET('Hygiene Data'!$E$7,0,10*ROW('Hygiene Data'!E95))),'Data Summary'!DS101="Yes"),OFFSET('Hygiene Data'!$E$7,0,10*ROW('Hygiene Data'!E95)),NA())</f>
        <v>#N/A</v>
      </c>
      <c r="BE101" s="103" t="e">
        <f ca="true">+IF(AND(ISNUMBER(OFFSET('Hygiene Data'!$E$9,0,10*ROW('Hygiene Data'!E95))),'Data Summary'!DT101="Yes"),OFFSET('Hygiene Data'!$E$9,0,10*ROW('Hygiene Data'!E95)),NA())</f>
        <v>#N/A</v>
      </c>
      <c r="BF101" s="103" t="e">
        <f ca="true">+IF(AND(ISNUMBER(OFFSET('Hygiene Data'!$F$5,0,10*ROW('Hygiene Data'!F95))),'Data Summary'!DU101="Yes"),OFFSET('Hygiene Data'!$F$5,0,10*ROW('Hygiene Data'!F95)),NA())</f>
        <v>#N/A</v>
      </c>
      <c r="BG101" s="103" t="e">
        <f ca="true">+IF(AND(ISNUMBER(OFFSET('Hygiene Data'!$F$7,0,10*ROW('Hygiene Data'!F95))),'Data Summary'!DV101="Yes"),OFFSET('Hygiene Data'!$F$7,0,10*ROW('Hygiene Data'!F95)),NA())</f>
        <v>#N/A</v>
      </c>
      <c r="BH101" s="103" t="e">
        <f ca="true">+IF(AND(ISNUMBER(OFFSET('Hygiene Data'!$F$9,0,10*ROW('Hygiene Data'!F95))),'Data Summary'!DW101="Yes"),OFFSET('Hygiene Data'!$F$9,0,10*ROW('Hygiene Data'!F95)),NA())</f>
        <v>#N/A</v>
      </c>
      <c r="BI101" s="103" t="e">
        <f ca="true">+IF(AND(ISNUMBER(OFFSET('Hygiene Data'!$G$5,0,10*ROW('Hygiene Data'!G95))),'Data Summary'!DX101="Yes"),OFFSET('Hygiene Data'!$G$5,0,10*ROW('Hygiene Data'!G95)),NA())</f>
        <v>#N/A</v>
      </c>
      <c r="BJ101" s="103" t="e">
        <f ca="true">+IF(AND(ISNUMBER(OFFSET('Hygiene Data'!$G$7,0,10*ROW('Hygiene Data'!G95))),'Data Summary'!DY101="Yes"),OFFSET('Hygiene Data'!$G$7,0,10*ROW('Hygiene Data'!G95)),NA())</f>
        <v>#N/A</v>
      </c>
      <c r="BK101" s="103" t="e">
        <f ca="true">+IF(AND(ISNUMBER(OFFSET('Hygiene Data'!$G$9,0,10*ROW('Hygiene Data'!G95))),'Data Summary'!DZ101="Yes"),OFFSET('Hygiene Data'!$G$9,0,10*ROW('Hygiene Data'!G95)),NA())</f>
        <v>#N/A</v>
      </c>
      <c r="BL101" s="103" t="e">
        <f ca="true">+IF(AND(ISNUMBER(OFFSET('Hygiene Data'!$H$5,0,10*ROW('Hygiene Data'!H95))),'Data Summary'!EA101="Yes"),OFFSET('Hygiene Data'!$H$5,0,10*ROW('Hygiene Data'!H95)),NA())</f>
        <v>#N/A</v>
      </c>
      <c r="BM101" s="103" t="e">
        <f ca="true">+IF(AND(ISNUMBER(OFFSET('Hygiene Data'!$H$7,0,10*ROW('Hygiene Data'!H95))),'Data Summary'!EB101="Yes"),OFFSET('Hygiene Data'!$H$7,0,10*ROW('Hygiene Data'!H95)),NA())</f>
        <v>#N/A</v>
      </c>
      <c r="BN101" s="103" t="e">
        <f ca="true">+IF(AND(ISNUMBER(OFFSET('Hygiene Data'!$H$9,0,10*ROW('Hygiene Data'!H95))),'Data Summary'!EC101="Yes"),OFFSET('Hygiene Data'!$H$9,0,10*ROW('Hygiene Data'!H95)),NA())</f>
        <v>#N/A</v>
      </c>
      <c r="BO101" s="103" t="e">
        <f ca="true">+IF(AND(ISNUMBER(OFFSET('Hygiene Data'!$I$5,0,10*ROW('Hygiene Data'!I95))),'Data Summary'!ED101="Yes"),OFFSET('Hygiene Data'!$I$5,0,10*ROW('Hygiene Data'!I95)),NA())</f>
        <v>#N/A</v>
      </c>
      <c r="BP101" s="103" t="e">
        <f ca="true">+IF(AND(ISNUMBER(OFFSET('Hygiene Data'!$I$7,0,10*ROW('Hygiene Data'!I95))),'Data Summary'!EE101="Yes"),OFFSET('Hygiene Data'!$I$7,0,10*ROW('Hygiene Data'!I95)),NA())</f>
        <v>#N/A</v>
      </c>
      <c r="BQ101" s="103" t="e">
        <f ca="true">+IF(AND(ISNUMBER(OFFSET('Hygiene Data'!$I$9,0,10*ROW('Hygiene Data'!I95))),'Data Summary'!EF101="Yes"),OFFSET('Hygiene Data'!$I$9,0,10*ROW('Hygiene Data'!I95)),NA())</f>
        <v>#N/A</v>
      </c>
    </row>
    <row xmlns:x14ac="http://schemas.microsoft.com/office/spreadsheetml/2009/9/ac" r="102" x14ac:dyDescent="0.2">
      <c r="A102" s="355" t="e">
        <f ca="true">+RIGHT('Data Summary'!A102,LEN('Data Summary'!A102)-9)</f>
        <v>#VALUE!</v>
      </c>
      <c r="B102" s="38" t="str">
        <f ca="true">+IF(ISTEXT('Data Summary'!B102),'Data Summary'!B102,"")</f>
        <v/>
      </c>
      <c r="C102" s="354" t="e">
        <f ca="true">+VALUE('Data Summary'!C102)</f>
        <v>#VALUE!</v>
      </c>
      <c r="D102" s="101" t="e">
        <f ca="true">+IF(AND(ISNUMBER(OFFSET('Water Data'!$D$4,0,10*ROW('Water Data'!D96))),'Data Summary'!BS102="Yes"),100-OFFSET('Water Data'!$D$4,0,10*ROW('Water Data'!D96)),NA())</f>
        <v>#N/A</v>
      </c>
      <c r="E102" s="101" t="e">
        <f ca="true">+IF(AND(ISNUMBER(OFFSET('Water Data'!$D$6,0,10*ROW('Water Data'!D96))),'Data Summary'!BT102="Yes"),OFFSET('Water Data'!$D$6,0,10*ROW('Water Data'!D96)),NA())</f>
        <v>#N/A</v>
      </c>
      <c r="F102" s="101" t="e">
        <f ca="true">+IF(AND(ISNUMBER(OFFSET('Water Data'!$D$9,0,10*ROW('Water Data'!D96))),'Data Summary'!BU102="Yes"),OFFSET('Water Data'!$D$9,0,10*ROW('Water Data'!D96)),NA())</f>
        <v>#N/A</v>
      </c>
      <c r="G102" s="101" t="e">
        <f ca="true">+IF(AND(ISNUMBER(OFFSET('Water Data'!$E$4,0,10*ROW('Water Data'!E96))),'Data Summary'!BV102="Yes"),100-OFFSET('Water Data'!$E$4,0,10*ROW('Water Data'!E96)),NA())</f>
        <v>#N/A</v>
      </c>
      <c r="H102" s="101" t="e">
        <f ca="true">+IF(AND(ISNUMBER(OFFSET('Water Data'!$E$6,0,10*ROW('Water Data'!E96))),'Data Summary'!BW102="Yes"),OFFSET('Water Data'!$E$6,0,10*ROW('Water Data'!E96)),NA())</f>
        <v>#N/A</v>
      </c>
      <c r="I102" s="101" t="e">
        <f ca="true">+IF(AND(ISNUMBER(OFFSET('Water Data'!$E$9,0,10*ROW('Water Data'!E96))),'Data Summary'!BX102="Yes"),OFFSET('Water Data'!$E$9,0,10*ROW('Water Data'!E96)),NA())</f>
        <v>#N/A</v>
      </c>
      <c r="J102" s="101" t="e">
        <f ca="true">+IF(AND(ISNUMBER(OFFSET('Water Data'!$F$4,0,10*ROW('Water Data'!F96))),'Data Summary'!BY102="Yes"),100-OFFSET('Water Data'!$F$4,0,10*ROW('Water Data'!F96)),NA())</f>
        <v>#N/A</v>
      </c>
      <c r="K102" s="101" t="e">
        <f ca="true">+IF(AND(ISNUMBER(OFFSET('Water Data'!$F$6,0,10*ROW('Water Data'!F96))),'Data Summary'!BZ102="Yes"),OFFSET('Water Data'!$F$6,0,10*ROW('Water Data'!F96)),NA())</f>
        <v>#N/A</v>
      </c>
      <c r="L102" s="101" t="e">
        <f ca="true">+IF(AND(ISNUMBER(OFFSET('Water Data'!$F$9,0,10*ROW('Water Data'!F96))),'Data Summary'!CA102="Yes"),OFFSET('Water Data'!$F$9,0,10*ROW('Water Data'!F96)),NA())</f>
        <v>#N/A</v>
      </c>
      <c r="M102" s="101" t="e">
        <f ca="true">+IF(AND(ISNUMBER(OFFSET('Water Data'!$G$4,0,10*ROW('Water Data'!G96))),'Data Summary'!CB102="Yes"),100-OFFSET('Water Data'!$G$4,0,10*ROW('Water Data'!G96)),NA())</f>
        <v>#N/A</v>
      </c>
      <c r="N102" s="101" t="e">
        <f ca="true">+IF(AND(ISNUMBER(OFFSET('Water Data'!$G$6,0,10*ROW('Water Data'!G96))),'Data Summary'!CC102="Yes"),OFFSET('Water Data'!$G$6,0,10*ROW('Water Data'!G96)),NA())</f>
        <v>#N/A</v>
      </c>
      <c r="O102" s="101" t="e">
        <f ca="true">+IF(AND(ISNUMBER(OFFSET('Water Data'!$G$9,0,10*ROW('Water Data'!G96))),'Data Summary'!CD102="Yes"),OFFSET('Water Data'!$G$9,0,10*ROW('Water Data'!G96)),NA())</f>
        <v>#N/A</v>
      </c>
      <c r="P102" s="101" t="e">
        <f ca="true">+IF(AND(ISNUMBER(OFFSET('Water Data'!$H$4,0,10*ROW('Water Data'!H96))),'Data Summary'!CE102="Yes"),100-OFFSET('Water Data'!$H$4,0,10*ROW('Water Data'!H96)),NA())</f>
        <v>#N/A</v>
      </c>
      <c r="Q102" s="101" t="e">
        <f ca="true">+IF(AND(ISNUMBER(OFFSET('Water Data'!$H$6,0,10*ROW('Water Data'!H96))),'Data Summary'!CF102="Yes"),OFFSET('Water Data'!$H$6,0,10*ROW('Water Data'!H96)),NA())</f>
        <v>#N/A</v>
      </c>
      <c r="R102" s="101" t="e">
        <f ca="true">+IF(AND(ISNUMBER(OFFSET('Water Data'!$H$9,0,10*ROW('Water Data'!H96))),'Data Summary'!CG102="Yes"),OFFSET('Water Data'!$H$9,0,10*ROW('Water Data'!H96)),NA())</f>
        <v>#N/A</v>
      </c>
      <c r="S102" s="101" t="e">
        <f ca="true">+IF(AND(ISNUMBER(OFFSET('Water Data'!$I$4,0,10*ROW('Water Data'!I96))),'Data Summary'!CH102="Yes"),100-OFFSET('Water Data'!$I$4,0,10*ROW('Water Data'!I96)),NA())</f>
        <v>#N/A</v>
      </c>
      <c r="T102" s="101" t="e">
        <f ca="true">+IF(AND(ISNUMBER(OFFSET('Water Data'!$I$6,0,10*ROW('Water Data'!I96))),'Data Summary'!CI102="Yes"),OFFSET('Water Data'!$I$6,0,10*ROW('Water Data'!I96)),NA())</f>
        <v>#N/A</v>
      </c>
      <c r="U102" s="101" t="e">
        <f ca="true">+IF(AND(ISNUMBER(OFFSET('Water Data'!$I$9,0,10*ROW('Water Data'!I96))),'Data Summary'!CJ102="Yes"),OFFSET('Water Data'!$I$9,0,10*ROW('Water Data'!I96)),NA())</f>
        <v>#N/A</v>
      </c>
      <c r="V102" s="102" t="e">
        <f ca="true">+IF(AND(ISNUMBER(OFFSET('Sanitation Data'!$D$4,0,10*ROW('Sanitation Data'!D96))),'Data Summary'!CK102="Yes"),100-OFFSET('Sanitation Data'!$D$4,0,10*ROW('Sanitation Data'!D96)),NA())</f>
        <v>#N/A</v>
      </c>
      <c r="W102" s="102" t="e">
        <f ca="true">+IF(AND(ISNUMBER(OFFSET('Sanitation Data'!$D$6,0,10*ROW('Sanitation Data'!D96))),'Data Summary'!CL102="Yes"),OFFSET('Sanitation Data'!$D$6,0,10*ROW('Sanitation Data'!D96)),NA())</f>
        <v>#N/A</v>
      </c>
      <c r="X102" s="102" t="e">
        <f ca="true">+IF(AND(ISNUMBER(OFFSET('Sanitation Data'!$D$10,0,10*ROW('Sanitation Data'!D96))),'Data Summary'!CM102="Yes"),OFFSET('Sanitation Data'!$D$10,0,10*ROW('Sanitation Data'!D96)),NA())</f>
        <v>#N/A</v>
      </c>
      <c r="Y102" s="102" t="e">
        <f ca="true">+IF(AND(ISNUMBER(OFFSET('Sanitation Data'!$D$11,0,10*ROW('Sanitation Data'!D96))),'Data Summary'!CN102="Yes"),OFFSET('Sanitation Data'!$D$11,0,10*ROW('Sanitation Data'!D96)),NA())</f>
        <v>#N/A</v>
      </c>
      <c r="Z102" s="102" t="e">
        <f ca="true">+IF(AND(ISNUMBER(OFFSET('Sanitation Data'!$D$12,0,10*ROW('Sanitation Data'!D96))),'Data Summary'!CO102="Yes"),OFFSET('Sanitation Data'!$D$12,0,10*ROW('Sanitation Data'!D96)),NA())</f>
        <v>#N/A</v>
      </c>
      <c r="AA102" s="102" t="e">
        <f ca="true">+IF(AND(ISNUMBER(OFFSET('Sanitation Data'!$E$4,0,10*ROW('Sanitation Data'!E96))),'Data Summary'!CP102="Yes"),100-OFFSET('Sanitation Data'!$E$4,0,10*ROW('Sanitation Data'!E96)),NA())</f>
        <v>#N/A</v>
      </c>
      <c r="AB102" s="102" t="e">
        <f ca="true">+IF(AND(ISNUMBER(OFFSET('Sanitation Data'!$E$6,0,10*ROW('Sanitation Data'!E96))),'Data Summary'!CQ102="Yes"),OFFSET('Sanitation Data'!$E$6,0,10*ROW('Sanitation Data'!E96)),NA())</f>
        <v>#N/A</v>
      </c>
      <c r="AC102" s="102" t="e">
        <f ca="true">+IF(AND(ISNUMBER(OFFSET('Sanitation Data'!$E$10,0,10*ROW('Sanitation Data'!E96))),'Data Summary'!CR102="Yes"),OFFSET('Sanitation Data'!$E$10,0,10*ROW('Sanitation Data'!E96)),NA())</f>
        <v>#N/A</v>
      </c>
      <c r="AD102" s="102" t="e">
        <f ca="true">+IF(AND(ISNUMBER(OFFSET('Sanitation Data'!$E$11,0,10*ROW('Sanitation Data'!E96))),'Data Summary'!CS102="Yes"),OFFSET('Sanitation Data'!$E$11,0,10*ROW('Sanitation Data'!E96)),NA())</f>
        <v>#N/A</v>
      </c>
      <c r="AE102" s="102" t="e">
        <f ca="true">+IF(AND(ISNUMBER(OFFSET('Sanitation Data'!$E$12,0,10*ROW('Sanitation Data'!E96))),'Data Summary'!CT102="Yes"),OFFSET('Sanitation Data'!$E$12,0,10*ROW('Sanitation Data'!E96)),NA())</f>
        <v>#N/A</v>
      </c>
      <c r="AF102" s="102" t="e">
        <f ca="true">+IF(AND(ISNUMBER(OFFSET('Sanitation Data'!$F$4,0,10*ROW('Sanitation Data'!F96))),'Data Summary'!CU102="Yes"),100-OFFSET('Sanitation Data'!$F$4,0,10*ROW('Sanitation Data'!F96)),NA())</f>
        <v>#N/A</v>
      </c>
      <c r="AG102" s="102" t="e">
        <f ca="true">+IF(AND(ISNUMBER(OFFSET('Sanitation Data'!$F$6,0,10*ROW('Sanitation Data'!F96))),'Data Summary'!CV102="Yes"),OFFSET('Sanitation Data'!$F$6,0,10*ROW('Sanitation Data'!F96)),NA())</f>
        <v>#N/A</v>
      </c>
      <c r="AH102" s="102" t="e">
        <f ca="true">+IF(AND(ISNUMBER(OFFSET('Sanitation Data'!$F$10,0,10*ROW('Sanitation Data'!F96))),'Data Summary'!CW102="Yes"),OFFSET('Sanitation Data'!$F$10,0,10*ROW('Sanitation Data'!F96)),NA())</f>
        <v>#N/A</v>
      </c>
      <c r="AI102" s="102" t="e">
        <f ca="true">+IF(AND(ISNUMBER(OFFSET('Sanitation Data'!$F$11,0,10*ROW('Sanitation Data'!F96))),'Data Summary'!CX102="Yes"),OFFSET('Sanitation Data'!$F$11,0,10*ROW('Sanitation Data'!F96)),NA())</f>
        <v>#N/A</v>
      </c>
      <c r="AJ102" s="102" t="e">
        <f ca="true">+IF(AND(ISNUMBER(OFFSET('Sanitation Data'!$F$12,0,10*ROW('Sanitation Data'!F96))),'Data Summary'!CY102="Yes"),OFFSET('Sanitation Data'!$F$12,0,10*ROW('Sanitation Data'!F96)),NA())</f>
        <v>#N/A</v>
      </c>
      <c r="AK102" s="102" t="e">
        <f ca="true">+IF(AND(ISNUMBER(OFFSET('Sanitation Data'!$G$4,0,10*ROW('Sanitation Data'!G96))),'Data Summary'!CZ102="Yes"),100-OFFSET('Sanitation Data'!$G$4,0,10*ROW('Sanitation Data'!G96)),NA())</f>
        <v>#N/A</v>
      </c>
      <c r="AL102" s="102" t="e">
        <f ca="true">+IF(AND(ISNUMBER(OFFSET('Sanitation Data'!$G$6,0,10*ROW('Sanitation Data'!G96))),'Data Summary'!DA102="Yes"),OFFSET('Sanitation Data'!$G$6,0,10*ROW('Sanitation Data'!G96)),NA())</f>
        <v>#N/A</v>
      </c>
      <c r="AM102" s="102" t="e">
        <f ca="true">+IF(AND(ISNUMBER(OFFSET('Sanitation Data'!$G$10,0,10*ROW('Sanitation Data'!G96))),'Data Summary'!DB102="Yes"),OFFSET('Sanitation Data'!$G$10,0,10*ROW('Sanitation Data'!G96)),NA())</f>
        <v>#N/A</v>
      </c>
      <c r="AN102" s="102" t="e">
        <f ca="true">+IF(AND(ISNUMBER(OFFSET('Sanitation Data'!$G$11,0,10*ROW('Sanitation Data'!G96))),'Data Summary'!DC102="Yes"),OFFSET('Sanitation Data'!$G$11,0,10*ROW('Sanitation Data'!G96)),NA())</f>
        <v>#N/A</v>
      </c>
      <c r="AO102" s="102" t="e">
        <f ca="true">+IF(AND(ISNUMBER(OFFSET('Sanitation Data'!$G$12,0,10*ROW('Sanitation Data'!G96))),'Data Summary'!DD102="Yes"),OFFSET('Sanitation Data'!$G$12,0,10*ROW('Sanitation Data'!G96)),NA())</f>
        <v>#N/A</v>
      </c>
      <c r="AP102" s="102" t="e">
        <f ca="true">+IF(AND(ISNUMBER(OFFSET('Sanitation Data'!$H$4,0,10*ROW('Sanitation Data'!H96))),'Data Summary'!DE102="Yes"),100-OFFSET('Sanitation Data'!$H$4,0,10*ROW('Sanitation Data'!H96)),NA())</f>
        <v>#N/A</v>
      </c>
      <c r="AQ102" s="102" t="e">
        <f ca="true">+IF(AND(ISNUMBER(OFFSET('Sanitation Data'!$H$6,0,10*ROW('Sanitation Data'!H96))),'Data Summary'!DF102="Yes"),OFFSET('Sanitation Data'!$H$6,0,10*ROW('Sanitation Data'!H96)),NA())</f>
        <v>#N/A</v>
      </c>
      <c r="AR102" s="102" t="e">
        <f ca="true">+IF(AND(ISNUMBER(OFFSET('Sanitation Data'!$H$10,0,10*ROW('Sanitation Data'!H96))),'Data Summary'!DG102="Yes"),OFFSET('Sanitation Data'!$H$10,0,10*ROW('Sanitation Data'!H96)),NA())</f>
        <v>#N/A</v>
      </c>
      <c r="AS102" s="102" t="e">
        <f ca="true">+IF(AND(ISNUMBER(OFFSET('Sanitation Data'!$H$11,0,10*ROW('Sanitation Data'!H96))),'Data Summary'!DH102="Yes"),OFFSET('Sanitation Data'!$H$11,0,10*ROW('Sanitation Data'!H96)),NA())</f>
        <v>#N/A</v>
      </c>
      <c r="AT102" s="102" t="e">
        <f ca="true">+IF(AND(ISNUMBER(OFFSET('Sanitation Data'!$H$12,0,10*ROW('Sanitation Data'!H96))),'Data Summary'!DI102="Yes"),OFFSET('Sanitation Data'!$H$12,0,10*ROW('Sanitation Data'!H96)),NA())</f>
        <v>#N/A</v>
      </c>
      <c r="AU102" s="102" t="e">
        <f ca="true">+IF(AND(ISNUMBER(OFFSET('Sanitation Data'!$I$4,0,10*ROW('Sanitation Data'!I96))),'Data Summary'!DJ102="Yes"),100-OFFSET('Sanitation Data'!$I$4,0,10*ROW('Sanitation Data'!I96)),NA())</f>
        <v>#N/A</v>
      </c>
      <c r="AV102" s="102" t="e">
        <f ca="true">+IF(AND(ISNUMBER(OFFSET('Sanitation Data'!$I$6,0,10*ROW('Sanitation Data'!I96))),'Data Summary'!DK102="Yes"),OFFSET('Sanitation Data'!$I$6,0,10*ROW('Sanitation Data'!I96)),NA())</f>
        <v>#N/A</v>
      </c>
      <c r="AW102" s="102" t="e">
        <f ca="true">+IF(AND(ISNUMBER(OFFSET('Sanitation Data'!$I$10,0,10*ROW('Sanitation Data'!I96))),'Data Summary'!DL102="Yes"),OFFSET('Sanitation Data'!$I$10,0,10*ROW('Sanitation Data'!I96)),NA())</f>
        <v>#N/A</v>
      </c>
      <c r="AX102" s="102" t="e">
        <f ca="true">+IF(AND(ISNUMBER(OFFSET('Sanitation Data'!$I$11,0,10*ROW('Sanitation Data'!I96))),'Data Summary'!DM102="Yes"),OFFSET('Sanitation Data'!$I$11,0,10*ROW('Sanitation Data'!I96)),NA())</f>
        <v>#N/A</v>
      </c>
      <c r="AY102" s="102" t="e">
        <f ca="true">+IF(AND(ISNUMBER(OFFSET('Sanitation Data'!$I$12,0,10*ROW('Sanitation Data'!I96))),'Data Summary'!DN102="Yes"),OFFSET('Sanitation Data'!$I$12,0,10*ROW('Sanitation Data'!I96)),NA())</f>
        <v>#N/A</v>
      </c>
      <c r="AZ102" s="103" t="e">
        <f ca="true">+IF(AND(ISNUMBER(OFFSET('Hygiene Data'!$D$5,0,10*ROW('Hygiene Data'!D96))),'Data Summary'!DO102="Yes"),OFFSET('Hygiene Data'!$D$5,0,10*ROW('Hygiene Data'!D96)),NA())</f>
        <v>#N/A</v>
      </c>
      <c r="BA102" s="103" t="e">
        <f ca="true">+IF(AND(ISNUMBER(OFFSET('Hygiene Data'!$D$7,0,10*ROW('Hygiene Data'!D96))),'Data Summary'!DP102="Yes"),OFFSET('Hygiene Data'!$D$7,0,10*ROW('Hygiene Data'!D96)),NA())</f>
        <v>#N/A</v>
      </c>
      <c r="BB102" s="103" t="e">
        <f ca="true">+IF(AND(ISNUMBER(OFFSET('Hygiene Data'!$D$9,0,10*ROW('Hygiene Data'!D96))),'Data Summary'!DQ102="Yes"),OFFSET('Hygiene Data'!$D$9,0,10*ROW('Hygiene Data'!D96)),NA())</f>
        <v>#N/A</v>
      </c>
      <c r="BC102" s="103" t="e">
        <f ca="true">+IF(AND(ISNUMBER(OFFSET('Hygiene Data'!$E$5,0,10*ROW('Hygiene Data'!E96))),'Data Summary'!DR102="Yes"),OFFSET('Hygiene Data'!$E$5,0,10*ROW('Hygiene Data'!E96)),NA())</f>
        <v>#N/A</v>
      </c>
      <c r="BD102" s="103" t="e">
        <f ca="true">+IF(AND(ISNUMBER(OFFSET('Hygiene Data'!$E$7,0,10*ROW('Hygiene Data'!E96))),'Data Summary'!DS102="Yes"),OFFSET('Hygiene Data'!$E$7,0,10*ROW('Hygiene Data'!E96)),NA())</f>
        <v>#N/A</v>
      </c>
      <c r="BE102" s="103" t="e">
        <f ca="true">+IF(AND(ISNUMBER(OFFSET('Hygiene Data'!$E$9,0,10*ROW('Hygiene Data'!E96))),'Data Summary'!DT102="Yes"),OFFSET('Hygiene Data'!$E$9,0,10*ROW('Hygiene Data'!E96)),NA())</f>
        <v>#N/A</v>
      </c>
      <c r="BF102" s="103" t="e">
        <f ca="true">+IF(AND(ISNUMBER(OFFSET('Hygiene Data'!$F$5,0,10*ROW('Hygiene Data'!F96))),'Data Summary'!DU102="Yes"),OFFSET('Hygiene Data'!$F$5,0,10*ROW('Hygiene Data'!F96)),NA())</f>
        <v>#N/A</v>
      </c>
      <c r="BG102" s="103" t="e">
        <f ca="true">+IF(AND(ISNUMBER(OFFSET('Hygiene Data'!$F$7,0,10*ROW('Hygiene Data'!F96))),'Data Summary'!DV102="Yes"),OFFSET('Hygiene Data'!$F$7,0,10*ROW('Hygiene Data'!F96)),NA())</f>
        <v>#N/A</v>
      </c>
      <c r="BH102" s="103" t="e">
        <f ca="true">+IF(AND(ISNUMBER(OFFSET('Hygiene Data'!$F$9,0,10*ROW('Hygiene Data'!F96))),'Data Summary'!DW102="Yes"),OFFSET('Hygiene Data'!$F$9,0,10*ROW('Hygiene Data'!F96)),NA())</f>
        <v>#N/A</v>
      </c>
      <c r="BI102" s="103" t="e">
        <f ca="true">+IF(AND(ISNUMBER(OFFSET('Hygiene Data'!$G$5,0,10*ROW('Hygiene Data'!G96))),'Data Summary'!DX102="Yes"),OFFSET('Hygiene Data'!$G$5,0,10*ROW('Hygiene Data'!G96)),NA())</f>
        <v>#N/A</v>
      </c>
      <c r="BJ102" s="103" t="e">
        <f ca="true">+IF(AND(ISNUMBER(OFFSET('Hygiene Data'!$G$7,0,10*ROW('Hygiene Data'!G96))),'Data Summary'!DY102="Yes"),OFFSET('Hygiene Data'!$G$7,0,10*ROW('Hygiene Data'!G96)),NA())</f>
        <v>#N/A</v>
      </c>
      <c r="BK102" s="103" t="e">
        <f ca="true">+IF(AND(ISNUMBER(OFFSET('Hygiene Data'!$G$9,0,10*ROW('Hygiene Data'!G96))),'Data Summary'!DZ102="Yes"),OFFSET('Hygiene Data'!$G$9,0,10*ROW('Hygiene Data'!G96)),NA())</f>
        <v>#N/A</v>
      </c>
      <c r="BL102" s="103" t="e">
        <f ca="true">+IF(AND(ISNUMBER(OFFSET('Hygiene Data'!$H$5,0,10*ROW('Hygiene Data'!H96))),'Data Summary'!EA102="Yes"),OFFSET('Hygiene Data'!$H$5,0,10*ROW('Hygiene Data'!H96)),NA())</f>
        <v>#N/A</v>
      </c>
      <c r="BM102" s="103" t="e">
        <f ca="true">+IF(AND(ISNUMBER(OFFSET('Hygiene Data'!$H$7,0,10*ROW('Hygiene Data'!H96))),'Data Summary'!EB102="Yes"),OFFSET('Hygiene Data'!$H$7,0,10*ROW('Hygiene Data'!H96)),NA())</f>
        <v>#N/A</v>
      </c>
      <c r="BN102" s="103" t="e">
        <f ca="true">+IF(AND(ISNUMBER(OFFSET('Hygiene Data'!$H$9,0,10*ROW('Hygiene Data'!H96))),'Data Summary'!EC102="Yes"),OFFSET('Hygiene Data'!$H$9,0,10*ROW('Hygiene Data'!H96)),NA())</f>
        <v>#N/A</v>
      </c>
      <c r="BO102" s="103" t="e">
        <f ca="true">+IF(AND(ISNUMBER(OFFSET('Hygiene Data'!$I$5,0,10*ROW('Hygiene Data'!I96))),'Data Summary'!ED102="Yes"),OFFSET('Hygiene Data'!$I$5,0,10*ROW('Hygiene Data'!I96)),NA())</f>
        <v>#N/A</v>
      </c>
      <c r="BP102" s="103" t="e">
        <f ca="true">+IF(AND(ISNUMBER(OFFSET('Hygiene Data'!$I$7,0,10*ROW('Hygiene Data'!I96))),'Data Summary'!EE102="Yes"),OFFSET('Hygiene Data'!$I$7,0,10*ROW('Hygiene Data'!I96)),NA())</f>
        <v>#N/A</v>
      </c>
      <c r="BQ102" s="103" t="e">
        <f ca="true">+IF(AND(ISNUMBER(OFFSET('Hygiene Data'!$I$9,0,10*ROW('Hygiene Data'!I96))),'Data Summary'!EF102="Yes"),OFFSET('Hygiene Data'!$I$9,0,10*ROW('Hygiene Data'!I96)),NA())</f>
        <v>#N/A</v>
      </c>
    </row>
    <row xmlns:x14ac="http://schemas.microsoft.com/office/spreadsheetml/2009/9/ac" r="103" x14ac:dyDescent="0.2">
      <c r="A103" s="355" t="e">
        <f ca="true">+RIGHT('Data Summary'!A103,LEN('Data Summary'!A103)-9)</f>
        <v>#VALUE!</v>
      </c>
      <c r="B103" s="38" t="str">
        <f ca="true">+IF(ISTEXT('Data Summary'!B103),'Data Summary'!B103,"")</f>
        <v/>
      </c>
      <c r="C103" s="354" t="e">
        <f ca="true">+VALUE('Data Summary'!C103)</f>
        <v>#VALUE!</v>
      </c>
      <c r="D103" s="101" t="e">
        <f ca="true">+IF(AND(ISNUMBER(OFFSET('Water Data'!$D$4,0,10*ROW('Water Data'!D97))),'Data Summary'!BS103="Yes"),100-OFFSET('Water Data'!$D$4,0,10*ROW('Water Data'!D97)),NA())</f>
        <v>#N/A</v>
      </c>
      <c r="E103" s="101" t="e">
        <f ca="true">+IF(AND(ISNUMBER(OFFSET('Water Data'!$D$6,0,10*ROW('Water Data'!D97))),'Data Summary'!BT103="Yes"),OFFSET('Water Data'!$D$6,0,10*ROW('Water Data'!D97)),NA())</f>
        <v>#N/A</v>
      </c>
      <c r="F103" s="101" t="e">
        <f ca="true">+IF(AND(ISNUMBER(OFFSET('Water Data'!$D$9,0,10*ROW('Water Data'!D97))),'Data Summary'!BU103="Yes"),OFFSET('Water Data'!$D$9,0,10*ROW('Water Data'!D97)),NA())</f>
        <v>#N/A</v>
      </c>
      <c r="G103" s="101" t="e">
        <f ca="true">+IF(AND(ISNUMBER(OFFSET('Water Data'!$E$4,0,10*ROW('Water Data'!E97))),'Data Summary'!BV103="Yes"),100-OFFSET('Water Data'!$E$4,0,10*ROW('Water Data'!E97)),NA())</f>
        <v>#N/A</v>
      </c>
      <c r="H103" s="101" t="e">
        <f ca="true">+IF(AND(ISNUMBER(OFFSET('Water Data'!$E$6,0,10*ROW('Water Data'!E97))),'Data Summary'!BW103="Yes"),OFFSET('Water Data'!$E$6,0,10*ROW('Water Data'!E97)),NA())</f>
        <v>#N/A</v>
      </c>
      <c r="I103" s="101" t="e">
        <f ca="true">+IF(AND(ISNUMBER(OFFSET('Water Data'!$E$9,0,10*ROW('Water Data'!E97))),'Data Summary'!BX103="Yes"),OFFSET('Water Data'!$E$9,0,10*ROW('Water Data'!E97)),NA())</f>
        <v>#N/A</v>
      </c>
      <c r="J103" s="101" t="e">
        <f ca="true">+IF(AND(ISNUMBER(OFFSET('Water Data'!$F$4,0,10*ROW('Water Data'!F97))),'Data Summary'!BY103="Yes"),100-OFFSET('Water Data'!$F$4,0,10*ROW('Water Data'!F97)),NA())</f>
        <v>#N/A</v>
      </c>
      <c r="K103" s="101" t="e">
        <f ca="true">+IF(AND(ISNUMBER(OFFSET('Water Data'!$F$6,0,10*ROW('Water Data'!F97))),'Data Summary'!BZ103="Yes"),OFFSET('Water Data'!$F$6,0,10*ROW('Water Data'!F97)),NA())</f>
        <v>#N/A</v>
      </c>
      <c r="L103" s="101" t="e">
        <f ca="true">+IF(AND(ISNUMBER(OFFSET('Water Data'!$F$9,0,10*ROW('Water Data'!F97))),'Data Summary'!CA103="Yes"),OFFSET('Water Data'!$F$9,0,10*ROW('Water Data'!F97)),NA())</f>
        <v>#N/A</v>
      </c>
      <c r="M103" s="101" t="e">
        <f ca="true">+IF(AND(ISNUMBER(OFFSET('Water Data'!$G$4,0,10*ROW('Water Data'!G97))),'Data Summary'!CB103="Yes"),100-OFFSET('Water Data'!$G$4,0,10*ROW('Water Data'!G97)),NA())</f>
        <v>#N/A</v>
      </c>
      <c r="N103" s="101" t="e">
        <f ca="true">+IF(AND(ISNUMBER(OFFSET('Water Data'!$G$6,0,10*ROW('Water Data'!G97))),'Data Summary'!CC103="Yes"),OFFSET('Water Data'!$G$6,0,10*ROW('Water Data'!G97)),NA())</f>
        <v>#N/A</v>
      </c>
      <c r="O103" s="101" t="e">
        <f ca="true">+IF(AND(ISNUMBER(OFFSET('Water Data'!$G$9,0,10*ROW('Water Data'!G97))),'Data Summary'!CD103="Yes"),OFFSET('Water Data'!$G$9,0,10*ROW('Water Data'!G97)),NA())</f>
        <v>#N/A</v>
      </c>
      <c r="P103" s="101" t="e">
        <f ca="true">+IF(AND(ISNUMBER(OFFSET('Water Data'!$H$4,0,10*ROW('Water Data'!H97))),'Data Summary'!CE103="Yes"),100-OFFSET('Water Data'!$H$4,0,10*ROW('Water Data'!H97)),NA())</f>
        <v>#N/A</v>
      </c>
      <c r="Q103" s="101" t="e">
        <f ca="true">+IF(AND(ISNUMBER(OFFSET('Water Data'!$H$6,0,10*ROW('Water Data'!H97))),'Data Summary'!CF103="Yes"),OFFSET('Water Data'!$H$6,0,10*ROW('Water Data'!H97)),NA())</f>
        <v>#N/A</v>
      </c>
      <c r="R103" s="101" t="e">
        <f ca="true">+IF(AND(ISNUMBER(OFFSET('Water Data'!$H$9,0,10*ROW('Water Data'!H97))),'Data Summary'!CG103="Yes"),OFFSET('Water Data'!$H$9,0,10*ROW('Water Data'!H97)),NA())</f>
        <v>#N/A</v>
      </c>
      <c r="S103" s="101" t="e">
        <f ca="true">+IF(AND(ISNUMBER(OFFSET('Water Data'!$I$4,0,10*ROW('Water Data'!I97))),'Data Summary'!CH103="Yes"),100-OFFSET('Water Data'!$I$4,0,10*ROW('Water Data'!I97)),NA())</f>
        <v>#N/A</v>
      </c>
      <c r="T103" s="101" t="e">
        <f ca="true">+IF(AND(ISNUMBER(OFFSET('Water Data'!$I$6,0,10*ROW('Water Data'!I97))),'Data Summary'!CI103="Yes"),OFFSET('Water Data'!$I$6,0,10*ROW('Water Data'!I97)),NA())</f>
        <v>#N/A</v>
      </c>
      <c r="U103" s="101" t="e">
        <f ca="true">+IF(AND(ISNUMBER(OFFSET('Water Data'!$I$9,0,10*ROW('Water Data'!I97))),'Data Summary'!CJ103="Yes"),OFFSET('Water Data'!$I$9,0,10*ROW('Water Data'!I97)),NA())</f>
        <v>#N/A</v>
      </c>
      <c r="V103" s="102" t="e">
        <f ca="true">+IF(AND(ISNUMBER(OFFSET('Sanitation Data'!$D$4,0,10*ROW('Sanitation Data'!D97))),'Data Summary'!CK103="Yes"),100-OFFSET('Sanitation Data'!$D$4,0,10*ROW('Sanitation Data'!D97)),NA())</f>
        <v>#N/A</v>
      </c>
      <c r="W103" s="102" t="e">
        <f ca="true">+IF(AND(ISNUMBER(OFFSET('Sanitation Data'!$D$6,0,10*ROW('Sanitation Data'!D97))),'Data Summary'!CL103="Yes"),OFFSET('Sanitation Data'!$D$6,0,10*ROW('Sanitation Data'!D97)),NA())</f>
        <v>#N/A</v>
      </c>
      <c r="X103" s="102" t="e">
        <f ca="true">+IF(AND(ISNUMBER(OFFSET('Sanitation Data'!$D$10,0,10*ROW('Sanitation Data'!D97))),'Data Summary'!CM103="Yes"),OFFSET('Sanitation Data'!$D$10,0,10*ROW('Sanitation Data'!D97)),NA())</f>
        <v>#N/A</v>
      </c>
      <c r="Y103" s="102" t="e">
        <f ca="true">+IF(AND(ISNUMBER(OFFSET('Sanitation Data'!$D$11,0,10*ROW('Sanitation Data'!D97))),'Data Summary'!CN103="Yes"),OFFSET('Sanitation Data'!$D$11,0,10*ROW('Sanitation Data'!D97)),NA())</f>
        <v>#N/A</v>
      </c>
      <c r="Z103" s="102" t="e">
        <f ca="true">+IF(AND(ISNUMBER(OFFSET('Sanitation Data'!$D$12,0,10*ROW('Sanitation Data'!D97))),'Data Summary'!CO103="Yes"),OFFSET('Sanitation Data'!$D$12,0,10*ROW('Sanitation Data'!D97)),NA())</f>
        <v>#N/A</v>
      </c>
      <c r="AA103" s="102" t="e">
        <f ca="true">+IF(AND(ISNUMBER(OFFSET('Sanitation Data'!$E$4,0,10*ROW('Sanitation Data'!E97))),'Data Summary'!CP103="Yes"),100-OFFSET('Sanitation Data'!$E$4,0,10*ROW('Sanitation Data'!E97)),NA())</f>
        <v>#N/A</v>
      </c>
      <c r="AB103" s="102" t="e">
        <f ca="true">+IF(AND(ISNUMBER(OFFSET('Sanitation Data'!$E$6,0,10*ROW('Sanitation Data'!E97))),'Data Summary'!CQ103="Yes"),OFFSET('Sanitation Data'!$E$6,0,10*ROW('Sanitation Data'!E97)),NA())</f>
        <v>#N/A</v>
      </c>
      <c r="AC103" s="102" t="e">
        <f ca="true">+IF(AND(ISNUMBER(OFFSET('Sanitation Data'!$E$10,0,10*ROW('Sanitation Data'!E97))),'Data Summary'!CR103="Yes"),OFFSET('Sanitation Data'!$E$10,0,10*ROW('Sanitation Data'!E97)),NA())</f>
        <v>#N/A</v>
      </c>
      <c r="AD103" s="102" t="e">
        <f ca="true">+IF(AND(ISNUMBER(OFFSET('Sanitation Data'!$E$11,0,10*ROW('Sanitation Data'!E97))),'Data Summary'!CS103="Yes"),OFFSET('Sanitation Data'!$E$11,0,10*ROW('Sanitation Data'!E97)),NA())</f>
        <v>#N/A</v>
      </c>
      <c r="AE103" s="102" t="e">
        <f ca="true">+IF(AND(ISNUMBER(OFFSET('Sanitation Data'!$E$12,0,10*ROW('Sanitation Data'!E97))),'Data Summary'!CT103="Yes"),OFFSET('Sanitation Data'!$E$12,0,10*ROW('Sanitation Data'!E97)),NA())</f>
        <v>#N/A</v>
      </c>
      <c r="AF103" s="102" t="e">
        <f ca="true">+IF(AND(ISNUMBER(OFFSET('Sanitation Data'!$F$4,0,10*ROW('Sanitation Data'!F97))),'Data Summary'!CU103="Yes"),100-OFFSET('Sanitation Data'!$F$4,0,10*ROW('Sanitation Data'!F97)),NA())</f>
        <v>#N/A</v>
      </c>
      <c r="AG103" s="102" t="e">
        <f ca="true">+IF(AND(ISNUMBER(OFFSET('Sanitation Data'!$F$6,0,10*ROW('Sanitation Data'!F97))),'Data Summary'!CV103="Yes"),OFFSET('Sanitation Data'!$F$6,0,10*ROW('Sanitation Data'!F97)),NA())</f>
        <v>#N/A</v>
      </c>
      <c r="AH103" s="102" t="e">
        <f ca="true">+IF(AND(ISNUMBER(OFFSET('Sanitation Data'!$F$10,0,10*ROW('Sanitation Data'!F97))),'Data Summary'!CW103="Yes"),OFFSET('Sanitation Data'!$F$10,0,10*ROW('Sanitation Data'!F97)),NA())</f>
        <v>#N/A</v>
      </c>
      <c r="AI103" s="102" t="e">
        <f ca="true">+IF(AND(ISNUMBER(OFFSET('Sanitation Data'!$F$11,0,10*ROW('Sanitation Data'!F97))),'Data Summary'!CX103="Yes"),OFFSET('Sanitation Data'!$F$11,0,10*ROW('Sanitation Data'!F97)),NA())</f>
        <v>#N/A</v>
      </c>
      <c r="AJ103" s="102" t="e">
        <f ca="true">+IF(AND(ISNUMBER(OFFSET('Sanitation Data'!$F$12,0,10*ROW('Sanitation Data'!F97))),'Data Summary'!CY103="Yes"),OFFSET('Sanitation Data'!$F$12,0,10*ROW('Sanitation Data'!F97)),NA())</f>
        <v>#N/A</v>
      </c>
      <c r="AK103" s="102" t="e">
        <f ca="true">+IF(AND(ISNUMBER(OFFSET('Sanitation Data'!$G$4,0,10*ROW('Sanitation Data'!G97))),'Data Summary'!CZ103="Yes"),100-OFFSET('Sanitation Data'!$G$4,0,10*ROW('Sanitation Data'!G97)),NA())</f>
        <v>#N/A</v>
      </c>
      <c r="AL103" s="102" t="e">
        <f ca="true">+IF(AND(ISNUMBER(OFFSET('Sanitation Data'!$G$6,0,10*ROW('Sanitation Data'!G97))),'Data Summary'!DA103="Yes"),OFFSET('Sanitation Data'!$G$6,0,10*ROW('Sanitation Data'!G97)),NA())</f>
        <v>#N/A</v>
      </c>
      <c r="AM103" s="102" t="e">
        <f ca="true">+IF(AND(ISNUMBER(OFFSET('Sanitation Data'!$G$10,0,10*ROW('Sanitation Data'!G97))),'Data Summary'!DB103="Yes"),OFFSET('Sanitation Data'!$G$10,0,10*ROW('Sanitation Data'!G97)),NA())</f>
        <v>#N/A</v>
      </c>
      <c r="AN103" s="102" t="e">
        <f ca="true">+IF(AND(ISNUMBER(OFFSET('Sanitation Data'!$G$11,0,10*ROW('Sanitation Data'!G97))),'Data Summary'!DC103="Yes"),OFFSET('Sanitation Data'!$G$11,0,10*ROW('Sanitation Data'!G97)),NA())</f>
        <v>#N/A</v>
      </c>
      <c r="AO103" s="102" t="e">
        <f ca="true">+IF(AND(ISNUMBER(OFFSET('Sanitation Data'!$G$12,0,10*ROW('Sanitation Data'!G97))),'Data Summary'!DD103="Yes"),OFFSET('Sanitation Data'!$G$12,0,10*ROW('Sanitation Data'!G97)),NA())</f>
        <v>#N/A</v>
      </c>
      <c r="AP103" s="102" t="e">
        <f ca="true">+IF(AND(ISNUMBER(OFFSET('Sanitation Data'!$H$4,0,10*ROW('Sanitation Data'!H97))),'Data Summary'!DE103="Yes"),100-OFFSET('Sanitation Data'!$H$4,0,10*ROW('Sanitation Data'!H97)),NA())</f>
        <v>#N/A</v>
      </c>
      <c r="AQ103" s="102" t="e">
        <f ca="true">+IF(AND(ISNUMBER(OFFSET('Sanitation Data'!$H$6,0,10*ROW('Sanitation Data'!H97))),'Data Summary'!DF103="Yes"),OFFSET('Sanitation Data'!$H$6,0,10*ROW('Sanitation Data'!H97)),NA())</f>
        <v>#N/A</v>
      </c>
      <c r="AR103" s="102" t="e">
        <f ca="true">+IF(AND(ISNUMBER(OFFSET('Sanitation Data'!$H$10,0,10*ROW('Sanitation Data'!H97))),'Data Summary'!DG103="Yes"),OFFSET('Sanitation Data'!$H$10,0,10*ROW('Sanitation Data'!H97)),NA())</f>
        <v>#N/A</v>
      </c>
      <c r="AS103" s="102" t="e">
        <f ca="true">+IF(AND(ISNUMBER(OFFSET('Sanitation Data'!$H$11,0,10*ROW('Sanitation Data'!H97))),'Data Summary'!DH103="Yes"),OFFSET('Sanitation Data'!$H$11,0,10*ROW('Sanitation Data'!H97)),NA())</f>
        <v>#N/A</v>
      </c>
      <c r="AT103" s="102" t="e">
        <f ca="true">+IF(AND(ISNUMBER(OFFSET('Sanitation Data'!$H$12,0,10*ROW('Sanitation Data'!H97))),'Data Summary'!DI103="Yes"),OFFSET('Sanitation Data'!$H$12,0,10*ROW('Sanitation Data'!H97)),NA())</f>
        <v>#N/A</v>
      </c>
      <c r="AU103" s="102" t="e">
        <f ca="true">+IF(AND(ISNUMBER(OFFSET('Sanitation Data'!$I$4,0,10*ROW('Sanitation Data'!I97))),'Data Summary'!DJ103="Yes"),100-OFFSET('Sanitation Data'!$I$4,0,10*ROW('Sanitation Data'!I97)),NA())</f>
        <v>#N/A</v>
      </c>
      <c r="AV103" s="102" t="e">
        <f ca="true">+IF(AND(ISNUMBER(OFFSET('Sanitation Data'!$I$6,0,10*ROW('Sanitation Data'!I97))),'Data Summary'!DK103="Yes"),OFFSET('Sanitation Data'!$I$6,0,10*ROW('Sanitation Data'!I97)),NA())</f>
        <v>#N/A</v>
      </c>
      <c r="AW103" s="102" t="e">
        <f ca="true">+IF(AND(ISNUMBER(OFFSET('Sanitation Data'!$I$10,0,10*ROW('Sanitation Data'!I97))),'Data Summary'!DL103="Yes"),OFFSET('Sanitation Data'!$I$10,0,10*ROW('Sanitation Data'!I97)),NA())</f>
        <v>#N/A</v>
      </c>
      <c r="AX103" s="102" t="e">
        <f ca="true">+IF(AND(ISNUMBER(OFFSET('Sanitation Data'!$I$11,0,10*ROW('Sanitation Data'!I97))),'Data Summary'!DM103="Yes"),OFFSET('Sanitation Data'!$I$11,0,10*ROW('Sanitation Data'!I97)),NA())</f>
        <v>#N/A</v>
      </c>
      <c r="AY103" s="102" t="e">
        <f ca="true">+IF(AND(ISNUMBER(OFFSET('Sanitation Data'!$I$12,0,10*ROW('Sanitation Data'!I97))),'Data Summary'!DN103="Yes"),OFFSET('Sanitation Data'!$I$12,0,10*ROW('Sanitation Data'!I97)),NA())</f>
        <v>#N/A</v>
      </c>
      <c r="AZ103" s="103" t="e">
        <f ca="true">+IF(AND(ISNUMBER(OFFSET('Hygiene Data'!$D$5,0,10*ROW('Hygiene Data'!D97))),'Data Summary'!DO103="Yes"),OFFSET('Hygiene Data'!$D$5,0,10*ROW('Hygiene Data'!D97)),NA())</f>
        <v>#N/A</v>
      </c>
      <c r="BA103" s="103" t="e">
        <f ca="true">+IF(AND(ISNUMBER(OFFSET('Hygiene Data'!$D$7,0,10*ROW('Hygiene Data'!D97))),'Data Summary'!DP103="Yes"),OFFSET('Hygiene Data'!$D$7,0,10*ROW('Hygiene Data'!D97)),NA())</f>
        <v>#N/A</v>
      </c>
      <c r="BB103" s="103" t="e">
        <f ca="true">+IF(AND(ISNUMBER(OFFSET('Hygiene Data'!$D$9,0,10*ROW('Hygiene Data'!D97))),'Data Summary'!DQ103="Yes"),OFFSET('Hygiene Data'!$D$9,0,10*ROW('Hygiene Data'!D97)),NA())</f>
        <v>#N/A</v>
      </c>
      <c r="BC103" s="103" t="e">
        <f ca="true">+IF(AND(ISNUMBER(OFFSET('Hygiene Data'!$E$5,0,10*ROW('Hygiene Data'!E97))),'Data Summary'!DR103="Yes"),OFFSET('Hygiene Data'!$E$5,0,10*ROW('Hygiene Data'!E97)),NA())</f>
        <v>#N/A</v>
      </c>
      <c r="BD103" s="103" t="e">
        <f ca="true">+IF(AND(ISNUMBER(OFFSET('Hygiene Data'!$E$7,0,10*ROW('Hygiene Data'!E97))),'Data Summary'!DS103="Yes"),OFFSET('Hygiene Data'!$E$7,0,10*ROW('Hygiene Data'!E97)),NA())</f>
        <v>#N/A</v>
      </c>
      <c r="BE103" s="103" t="e">
        <f ca="true">+IF(AND(ISNUMBER(OFFSET('Hygiene Data'!$E$9,0,10*ROW('Hygiene Data'!E97))),'Data Summary'!DT103="Yes"),OFFSET('Hygiene Data'!$E$9,0,10*ROW('Hygiene Data'!E97)),NA())</f>
        <v>#N/A</v>
      </c>
      <c r="BF103" s="103" t="e">
        <f ca="true">+IF(AND(ISNUMBER(OFFSET('Hygiene Data'!$F$5,0,10*ROW('Hygiene Data'!F97))),'Data Summary'!DU103="Yes"),OFFSET('Hygiene Data'!$F$5,0,10*ROW('Hygiene Data'!F97)),NA())</f>
        <v>#N/A</v>
      </c>
      <c r="BG103" s="103" t="e">
        <f ca="true">+IF(AND(ISNUMBER(OFFSET('Hygiene Data'!$F$7,0,10*ROW('Hygiene Data'!F97))),'Data Summary'!DV103="Yes"),OFFSET('Hygiene Data'!$F$7,0,10*ROW('Hygiene Data'!F97)),NA())</f>
        <v>#N/A</v>
      </c>
      <c r="BH103" s="103" t="e">
        <f ca="true">+IF(AND(ISNUMBER(OFFSET('Hygiene Data'!$F$9,0,10*ROW('Hygiene Data'!F97))),'Data Summary'!DW103="Yes"),OFFSET('Hygiene Data'!$F$9,0,10*ROW('Hygiene Data'!F97)),NA())</f>
        <v>#N/A</v>
      </c>
      <c r="BI103" s="103" t="e">
        <f ca="true">+IF(AND(ISNUMBER(OFFSET('Hygiene Data'!$G$5,0,10*ROW('Hygiene Data'!G97))),'Data Summary'!DX103="Yes"),OFFSET('Hygiene Data'!$G$5,0,10*ROW('Hygiene Data'!G97)),NA())</f>
        <v>#N/A</v>
      </c>
      <c r="BJ103" s="103" t="e">
        <f ca="true">+IF(AND(ISNUMBER(OFFSET('Hygiene Data'!$G$7,0,10*ROW('Hygiene Data'!G97))),'Data Summary'!DY103="Yes"),OFFSET('Hygiene Data'!$G$7,0,10*ROW('Hygiene Data'!G97)),NA())</f>
        <v>#N/A</v>
      </c>
      <c r="BK103" s="103" t="e">
        <f ca="true">+IF(AND(ISNUMBER(OFFSET('Hygiene Data'!$G$9,0,10*ROW('Hygiene Data'!G97))),'Data Summary'!DZ103="Yes"),OFFSET('Hygiene Data'!$G$9,0,10*ROW('Hygiene Data'!G97)),NA())</f>
        <v>#N/A</v>
      </c>
      <c r="BL103" s="103" t="e">
        <f ca="true">+IF(AND(ISNUMBER(OFFSET('Hygiene Data'!$H$5,0,10*ROW('Hygiene Data'!H97))),'Data Summary'!EA103="Yes"),OFFSET('Hygiene Data'!$H$5,0,10*ROW('Hygiene Data'!H97)),NA())</f>
        <v>#N/A</v>
      </c>
      <c r="BM103" s="103" t="e">
        <f ca="true">+IF(AND(ISNUMBER(OFFSET('Hygiene Data'!$H$7,0,10*ROW('Hygiene Data'!H97))),'Data Summary'!EB103="Yes"),OFFSET('Hygiene Data'!$H$7,0,10*ROW('Hygiene Data'!H97)),NA())</f>
        <v>#N/A</v>
      </c>
      <c r="BN103" s="103" t="e">
        <f ca="true">+IF(AND(ISNUMBER(OFFSET('Hygiene Data'!$H$9,0,10*ROW('Hygiene Data'!H97))),'Data Summary'!EC103="Yes"),OFFSET('Hygiene Data'!$H$9,0,10*ROW('Hygiene Data'!H97)),NA())</f>
        <v>#N/A</v>
      </c>
      <c r="BO103" s="103" t="e">
        <f ca="true">+IF(AND(ISNUMBER(OFFSET('Hygiene Data'!$I$5,0,10*ROW('Hygiene Data'!I97))),'Data Summary'!ED103="Yes"),OFFSET('Hygiene Data'!$I$5,0,10*ROW('Hygiene Data'!I97)),NA())</f>
        <v>#N/A</v>
      </c>
      <c r="BP103" s="103" t="e">
        <f ca="true">+IF(AND(ISNUMBER(OFFSET('Hygiene Data'!$I$7,0,10*ROW('Hygiene Data'!I97))),'Data Summary'!EE103="Yes"),OFFSET('Hygiene Data'!$I$7,0,10*ROW('Hygiene Data'!I97)),NA())</f>
        <v>#N/A</v>
      </c>
      <c r="BQ103" s="103" t="e">
        <f ca="true">+IF(AND(ISNUMBER(OFFSET('Hygiene Data'!$I$9,0,10*ROW('Hygiene Data'!I97))),'Data Summary'!EF103="Yes"),OFFSET('Hygiene Data'!$I$9,0,10*ROW('Hygiene Data'!I97)),NA())</f>
        <v>#N/A</v>
      </c>
    </row>
    <row xmlns:x14ac="http://schemas.microsoft.com/office/spreadsheetml/2009/9/ac" r="104" x14ac:dyDescent="0.2">
      <c r="A104" s="355" t="e">
        <f ca="true">+RIGHT('Data Summary'!A104,LEN('Data Summary'!A104)-9)</f>
        <v>#VALUE!</v>
      </c>
      <c r="B104" s="38" t="str">
        <f ca="true">+IF(ISTEXT('Data Summary'!B104),'Data Summary'!B104,"")</f>
        <v/>
      </c>
      <c r="C104" s="354" t="e">
        <f ca="true">+VALUE('Data Summary'!C104)</f>
        <v>#VALUE!</v>
      </c>
      <c r="D104" s="101" t="e">
        <f ca="true">+IF(AND(ISNUMBER(OFFSET('Water Data'!$D$4,0,10*ROW('Water Data'!D98))),'Data Summary'!BS104="Yes"),100-OFFSET('Water Data'!$D$4,0,10*ROW('Water Data'!D98)),NA())</f>
        <v>#N/A</v>
      </c>
      <c r="E104" s="101" t="e">
        <f ca="true">+IF(AND(ISNUMBER(OFFSET('Water Data'!$D$6,0,10*ROW('Water Data'!D98))),'Data Summary'!BT104="Yes"),OFFSET('Water Data'!$D$6,0,10*ROW('Water Data'!D98)),NA())</f>
        <v>#N/A</v>
      </c>
      <c r="F104" s="101" t="e">
        <f ca="true">+IF(AND(ISNUMBER(OFFSET('Water Data'!$D$9,0,10*ROW('Water Data'!D98))),'Data Summary'!BU104="Yes"),OFFSET('Water Data'!$D$9,0,10*ROW('Water Data'!D98)),NA())</f>
        <v>#N/A</v>
      </c>
      <c r="G104" s="101" t="e">
        <f ca="true">+IF(AND(ISNUMBER(OFFSET('Water Data'!$E$4,0,10*ROW('Water Data'!E98))),'Data Summary'!BV104="Yes"),100-OFFSET('Water Data'!$E$4,0,10*ROW('Water Data'!E98)),NA())</f>
        <v>#N/A</v>
      </c>
      <c r="H104" s="101" t="e">
        <f ca="true">+IF(AND(ISNUMBER(OFFSET('Water Data'!$E$6,0,10*ROW('Water Data'!E98))),'Data Summary'!BW104="Yes"),OFFSET('Water Data'!$E$6,0,10*ROW('Water Data'!E98)),NA())</f>
        <v>#N/A</v>
      </c>
      <c r="I104" s="101" t="e">
        <f ca="true">+IF(AND(ISNUMBER(OFFSET('Water Data'!$E$9,0,10*ROW('Water Data'!E98))),'Data Summary'!BX104="Yes"),OFFSET('Water Data'!$E$9,0,10*ROW('Water Data'!E98)),NA())</f>
        <v>#N/A</v>
      </c>
      <c r="J104" s="101" t="e">
        <f ca="true">+IF(AND(ISNUMBER(OFFSET('Water Data'!$F$4,0,10*ROW('Water Data'!F98))),'Data Summary'!BY104="Yes"),100-OFFSET('Water Data'!$F$4,0,10*ROW('Water Data'!F98)),NA())</f>
        <v>#N/A</v>
      </c>
      <c r="K104" s="101" t="e">
        <f ca="true">+IF(AND(ISNUMBER(OFFSET('Water Data'!$F$6,0,10*ROW('Water Data'!F98))),'Data Summary'!BZ104="Yes"),OFFSET('Water Data'!$F$6,0,10*ROW('Water Data'!F98)),NA())</f>
        <v>#N/A</v>
      </c>
      <c r="L104" s="101" t="e">
        <f ca="true">+IF(AND(ISNUMBER(OFFSET('Water Data'!$F$9,0,10*ROW('Water Data'!F98))),'Data Summary'!CA104="Yes"),OFFSET('Water Data'!$F$9,0,10*ROW('Water Data'!F98)),NA())</f>
        <v>#N/A</v>
      </c>
      <c r="M104" s="101" t="e">
        <f ca="true">+IF(AND(ISNUMBER(OFFSET('Water Data'!$G$4,0,10*ROW('Water Data'!G98))),'Data Summary'!CB104="Yes"),100-OFFSET('Water Data'!$G$4,0,10*ROW('Water Data'!G98)),NA())</f>
        <v>#N/A</v>
      </c>
      <c r="N104" s="101" t="e">
        <f ca="true">+IF(AND(ISNUMBER(OFFSET('Water Data'!$G$6,0,10*ROW('Water Data'!G98))),'Data Summary'!CC104="Yes"),OFFSET('Water Data'!$G$6,0,10*ROW('Water Data'!G98)),NA())</f>
        <v>#N/A</v>
      </c>
      <c r="O104" s="101" t="e">
        <f ca="true">+IF(AND(ISNUMBER(OFFSET('Water Data'!$G$9,0,10*ROW('Water Data'!G98))),'Data Summary'!CD104="Yes"),OFFSET('Water Data'!$G$9,0,10*ROW('Water Data'!G98)),NA())</f>
        <v>#N/A</v>
      </c>
      <c r="P104" s="101" t="e">
        <f ca="true">+IF(AND(ISNUMBER(OFFSET('Water Data'!$H$4,0,10*ROW('Water Data'!H98))),'Data Summary'!CE104="Yes"),100-OFFSET('Water Data'!$H$4,0,10*ROW('Water Data'!H98)),NA())</f>
        <v>#N/A</v>
      </c>
      <c r="Q104" s="101" t="e">
        <f ca="true">+IF(AND(ISNUMBER(OFFSET('Water Data'!$H$6,0,10*ROW('Water Data'!H98))),'Data Summary'!CF104="Yes"),OFFSET('Water Data'!$H$6,0,10*ROW('Water Data'!H98)),NA())</f>
        <v>#N/A</v>
      </c>
      <c r="R104" s="101" t="e">
        <f ca="true">+IF(AND(ISNUMBER(OFFSET('Water Data'!$H$9,0,10*ROW('Water Data'!H98))),'Data Summary'!CG104="Yes"),OFFSET('Water Data'!$H$9,0,10*ROW('Water Data'!H98)),NA())</f>
        <v>#N/A</v>
      </c>
      <c r="S104" s="101" t="e">
        <f ca="true">+IF(AND(ISNUMBER(OFFSET('Water Data'!$I$4,0,10*ROW('Water Data'!I98))),'Data Summary'!CH104="Yes"),100-OFFSET('Water Data'!$I$4,0,10*ROW('Water Data'!I98)),NA())</f>
        <v>#N/A</v>
      </c>
      <c r="T104" s="101" t="e">
        <f ca="true">+IF(AND(ISNUMBER(OFFSET('Water Data'!$I$6,0,10*ROW('Water Data'!I98))),'Data Summary'!CI104="Yes"),OFFSET('Water Data'!$I$6,0,10*ROW('Water Data'!I98)),NA())</f>
        <v>#N/A</v>
      </c>
      <c r="U104" s="101" t="e">
        <f ca="true">+IF(AND(ISNUMBER(OFFSET('Water Data'!$I$9,0,10*ROW('Water Data'!I98))),'Data Summary'!CJ104="Yes"),OFFSET('Water Data'!$I$9,0,10*ROW('Water Data'!I98)),NA())</f>
        <v>#N/A</v>
      </c>
      <c r="V104" s="102" t="e">
        <f ca="true">+IF(AND(ISNUMBER(OFFSET('Sanitation Data'!$D$4,0,10*ROW('Sanitation Data'!D98))),'Data Summary'!CK104="Yes"),100-OFFSET('Sanitation Data'!$D$4,0,10*ROW('Sanitation Data'!D98)),NA())</f>
        <v>#N/A</v>
      </c>
      <c r="W104" s="102" t="e">
        <f ca="true">+IF(AND(ISNUMBER(OFFSET('Sanitation Data'!$D$6,0,10*ROW('Sanitation Data'!D98))),'Data Summary'!CL104="Yes"),OFFSET('Sanitation Data'!$D$6,0,10*ROW('Sanitation Data'!D98)),NA())</f>
        <v>#N/A</v>
      </c>
      <c r="X104" s="102" t="e">
        <f ca="true">+IF(AND(ISNUMBER(OFFSET('Sanitation Data'!$D$10,0,10*ROW('Sanitation Data'!D98))),'Data Summary'!CM104="Yes"),OFFSET('Sanitation Data'!$D$10,0,10*ROW('Sanitation Data'!D98)),NA())</f>
        <v>#N/A</v>
      </c>
      <c r="Y104" s="102" t="e">
        <f ca="true">+IF(AND(ISNUMBER(OFFSET('Sanitation Data'!$D$11,0,10*ROW('Sanitation Data'!D98))),'Data Summary'!CN104="Yes"),OFFSET('Sanitation Data'!$D$11,0,10*ROW('Sanitation Data'!D98)),NA())</f>
        <v>#N/A</v>
      </c>
      <c r="Z104" s="102" t="e">
        <f ca="true">+IF(AND(ISNUMBER(OFFSET('Sanitation Data'!$D$12,0,10*ROW('Sanitation Data'!D98))),'Data Summary'!CO104="Yes"),OFFSET('Sanitation Data'!$D$12,0,10*ROW('Sanitation Data'!D98)),NA())</f>
        <v>#N/A</v>
      </c>
      <c r="AA104" s="102" t="e">
        <f ca="true">+IF(AND(ISNUMBER(OFFSET('Sanitation Data'!$E$4,0,10*ROW('Sanitation Data'!E98))),'Data Summary'!CP104="Yes"),100-OFFSET('Sanitation Data'!$E$4,0,10*ROW('Sanitation Data'!E98)),NA())</f>
        <v>#N/A</v>
      </c>
      <c r="AB104" s="102" t="e">
        <f ca="true">+IF(AND(ISNUMBER(OFFSET('Sanitation Data'!$E$6,0,10*ROW('Sanitation Data'!E98))),'Data Summary'!CQ104="Yes"),OFFSET('Sanitation Data'!$E$6,0,10*ROW('Sanitation Data'!E98)),NA())</f>
        <v>#N/A</v>
      </c>
      <c r="AC104" s="102" t="e">
        <f ca="true">+IF(AND(ISNUMBER(OFFSET('Sanitation Data'!$E$10,0,10*ROW('Sanitation Data'!E98))),'Data Summary'!CR104="Yes"),OFFSET('Sanitation Data'!$E$10,0,10*ROW('Sanitation Data'!E98)),NA())</f>
        <v>#N/A</v>
      </c>
      <c r="AD104" s="102" t="e">
        <f ca="true">+IF(AND(ISNUMBER(OFFSET('Sanitation Data'!$E$11,0,10*ROW('Sanitation Data'!E98))),'Data Summary'!CS104="Yes"),OFFSET('Sanitation Data'!$E$11,0,10*ROW('Sanitation Data'!E98)),NA())</f>
        <v>#N/A</v>
      </c>
      <c r="AE104" s="102" t="e">
        <f ca="true">+IF(AND(ISNUMBER(OFFSET('Sanitation Data'!$E$12,0,10*ROW('Sanitation Data'!E98))),'Data Summary'!CT104="Yes"),OFFSET('Sanitation Data'!$E$12,0,10*ROW('Sanitation Data'!E98)),NA())</f>
        <v>#N/A</v>
      </c>
      <c r="AF104" s="102" t="e">
        <f ca="true">+IF(AND(ISNUMBER(OFFSET('Sanitation Data'!$F$4,0,10*ROW('Sanitation Data'!F98))),'Data Summary'!CU104="Yes"),100-OFFSET('Sanitation Data'!$F$4,0,10*ROW('Sanitation Data'!F98)),NA())</f>
        <v>#N/A</v>
      </c>
      <c r="AG104" s="102" t="e">
        <f ca="true">+IF(AND(ISNUMBER(OFFSET('Sanitation Data'!$F$6,0,10*ROW('Sanitation Data'!F98))),'Data Summary'!CV104="Yes"),OFFSET('Sanitation Data'!$F$6,0,10*ROW('Sanitation Data'!F98)),NA())</f>
        <v>#N/A</v>
      </c>
      <c r="AH104" s="102" t="e">
        <f ca="true">+IF(AND(ISNUMBER(OFFSET('Sanitation Data'!$F$10,0,10*ROW('Sanitation Data'!F98))),'Data Summary'!CW104="Yes"),OFFSET('Sanitation Data'!$F$10,0,10*ROW('Sanitation Data'!F98)),NA())</f>
        <v>#N/A</v>
      </c>
      <c r="AI104" s="102" t="e">
        <f ca="true">+IF(AND(ISNUMBER(OFFSET('Sanitation Data'!$F$11,0,10*ROW('Sanitation Data'!F98))),'Data Summary'!CX104="Yes"),OFFSET('Sanitation Data'!$F$11,0,10*ROW('Sanitation Data'!F98)),NA())</f>
        <v>#N/A</v>
      </c>
      <c r="AJ104" s="102" t="e">
        <f ca="true">+IF(AND(ISNUMBER(OFFSET('Sanitation Data'!$F$12,0,10*ROW('Sanitation Data'!F98))),'Data Summary'!CY104="Yes"),OFFSET('Sanitation Data'!$F$12,0,10*ROW('Sanitation Data'!F98)),NA())</f>
        <v>#N/A</v>
      </c>
      <c r="AK104" s="102" t="e">
        <f ca="true">+IF(AND(ISNUMBER(OFFSET('Sanitation Data'!$G$4,0,10*ROW('Sanitation Data'!G98))),'Data Summary'!CZ104="Yes"),100-OFFSET('Sanitation Data'!$G$4,0,10*ROW('Sanitation Data'!G98)),NA())</f>
        <v>#N/A</v>
      </c>
      <c r="AL104" s="102" t="e">
        <f ca="true">+IF(AND(ISNUMBER(OFFSET('Sanitation Data'!$G$6,0,10*ROW('Sanitation Data'!G98))),'Data Summary'!DA104="Yes"),OFFSET('Sanitation Data'!$G$6,0,10*ROW('Sanitation Data'!G98)),NA())</f>
        <v>#N/A</v>
      </c>
      <c r="AM104" s="102" t="e">
        <f ca="true">+IF(AND(ISNUMBER(OFFSET('Sanitation Data'!$G$10,0,10*ROW('Sanitation Data'!G98))),'Data Summary'!DB104="Yes"),OFFSET('Sanitation Data'!$G$10,0,10*ROW('Sanitation Data'!G98)),NA())</f>
        <v>#N/A</v>
      </c>
      <c r="AN104" s="102" t="e">
        <f ca="true">+IF(AND(ISNUMBER(OFFSET('Sanitation Data'!$G$11,0,10*ROW('Sanitation Data'!G98))),'Data Summary'!DC104="Yes"),OFFSET('Sanitation Data'!$G$11,0,10*ROW('Sanitation Data'!G98)),NA())</f>
        <v>#N/A</v>
      </c>
      <c r="AO104" s="102" t="e">
        <f ca="true">+IF(AND(ISNUMBER(OFFSET('Sanitation Data'!$G$12,0,10*ROW('Sanitation Data'!G98))),'Data Summary'!DD104="Yes"),OFFSET('Sanitation Data'!$G$12,0,10*ROW('Sanitation Data'!G98)),NA())</f>
        <v>#N/A</v>
      </c>
      <c r="AP104" s="102" t="e">
        <f ca="true">+IF(AND(ISNUMBER(OFFSET('Sanitation Data'!$H$4,0,10*ROW('Sanitation Data'!H98))),'Data Summary'!DE104="Yes"),100-OFFSET('Sanitation Data'!$H$4,0,10*ROW('Sanitation Data'!H98)),NA())</f>
        <v>#N/A</v>
      </c>
      <c r="AQ104" s="102" t="e">
        <f ca="true">+IF(AND(ISNUMBER(OFFSET('Sanitation Data'!$H$6,0,10*ROW('Sanitation Data'!H98))),'Data Summary'!DF104="Yes"),OFFSET('Sanitation Data'!$H$6,0,10*ROW('Sanitation Data'!H98)),NA())</f>
        <v>#N/A</v>
      </c>
      <c r="AR104" s="102" t="e">
        <f ca="true">+IF(AND(ISNUMBER(OFFSET('Sanitation Data'!$H$10,0,10*ROW('Sanitation Data'!H98))),'Data Summary'!DG104="Yes"),OFFSET('Sanitation Data'!$H$10,0,10*ROW('Sanitation Data'!H98)),NA())</f>
        <v>#N/A</v>
      </c>
      <c r="AS104" s="102" t="e">
        <f ca="true">+IF(AND(ISNUMBER(OFFSET('Sanitation Data'!$H$11,0,10*ROW('Sanitation Data'!H98))),'Data Summary'!DH104="Yes"),OFFSET('Sanitation Data'!$H$11,0,10*ROW('Sanitation Data'!H98)),NA())</f>
        <v>#N/A</v>
      </c>
      <c r="AT104" s="102" t="e">
        <f ca="true">+IF(AND(ISNUMBER(OFFSET('Sanitation Data'!$H$12,0,10*ROW('Sanitation Data'!H98))),'Data Summary'!DI104="Yes"),OFFSET('Sanitation Data'!$H$12,0,10*ROW('Sanitation Data'!H98)),NA())</f>
        <v>#N/A</v>
      </c>
      <c r="AU104" s="102" t="e">
        <f ca="true">+IF(AND(ISNUMBER(OFFSET('Sanitation Data'!$I$4,0,10*ROW('Sanitation Data'!I98))),'Data Summary'!DJ104="Yes"),100-OFFSET('Sanitation Data'!$I$4,0,10*ROW('Sanitation Data'!I98)),NA())</f>
        <v>#N/A</v>
      </c>
      <c r="AV104" s="102" t="e">
        <f ca="true">+IF(AND(ISNUMBER(OFFSET('Sanitation Data'!$I$6,0,10*ROW('Sanitation Data'!I98))),'Data Summary'!DK104="Yes"),OFFSET('Sanitation Data'!$I$6,0,10*ROW('Sanitation Data'!I98)),NA())</f>
        <v>#N/A</v>
      </c>
      <c r="AW104" s="102" t="e">
        <f ca="true">+IF(AND(ISNUMBER(OFFSET('Sanitation Data'!$I$10,0,10*ROW('Sanitation Data'!I98))),'Data Summary'!DL104="Yes"),OFFSET('Sanitation Data'!$I$10,0,10*ROW('Sanitation Data'!I98)),NA())</f>
        <v>#N/A</v>
      </c>
      <c r="AX104" s="102" t="e">
        <f ca="true">+IF(AND(ISNUMBER(OFFSET('Sanitation Data'!$I$11,0,10*ROW('Sanitation Data'!I98))),'Data Summary'!DM104="Yes"),OFFSET('Sanitation Data'!$I$11,0,10*ROW('Sanitation Data'!I98)),NA())</f>
        <v>#N/A</v>
      </c>
      <c r="AY104" s="102" t="e">
        <f ca="true">+IF(AND(ISNUMBER(OFFSET('Sanitation Data'!$I$12,0,10*ROW('Sanitation Data'!I98))),'Data Summary'!DN104="Yes"),OFFSET('Sanitation Data'!$I$12,0,10*ROW('Sanitation Data'!I98)),NA())</f>
        <v>#N/A</v>
      </c>
      <c r="AZ104" s="103" t="e">
        <f ca="true">+IF(AND(ISNUMBER(OFFSET('Hygiene Data'!$D$5,0,10*ROW('Hygiene Data'!D98))),'Data Summary'!DO104="Yes"),OFFSET('Hygiene Data'!$D$5,0,10*ROW('Hygiene Data'!D98)),NA())</f>
        <v>#N/A</v>
      </c>
      <c r="BA104" s="103" t="e">
        <f ca="true">+IF(AND(ISNUMBER(OFFSET('Hygiene Data'!$D$7,0,10*ROW('Hygiene Data'!D98))),'Data Summary'!DP104="Yes"),OFFSET('Hygiene Data'!$D$7,0,10*ROW('Hygiene Data'!D98)),NA())</f>
        <v>#N/A</v>
      </c>
      <c r="BB104" s="103" t="e">
        <f ca="true">+IF(AND(ISNUMBER(OFFSET('Hygiene Data'!$D$9,0,10*ROW('Hygiene Data'!D98))),'Data Summary'!DQ104="Yes"),OFFSET('Hygiene Data'!$D$9,0,10*ROW('Hygiene Data'!D98)),NA())</f>
        <v>#N/A</v>
      </c>
      <c r="BC104" s="103" t="e">
        <f ca="true">+IF(AND(ISNUMBER(OFFSET('Hygiene Data'!$E$5,0,10*ROW('Hygiene Data'!E98))),'Data Summary'!DR104="Yes"),OFFSET('Hygiene Data'!$E$5,0,10*ROW('Hygiene Data'!E98)),NA())</f>
        <v>#N/A</v>
      </c>
      <c r="BD104" s="103" t="e">
        <f ca="true">+IF(AND(ISNUMBER(OFFSET('Hygiene Data'!$E$7,0,10*ROW('Hygiene Data'!E98))),'Data Summary'!DS104="Yes"),OFFSET('Hygiene Data'!$E$7,0,10*ROW('Hygiene Data'!E98)),NA())</f>
        <v>#N/A</v>
      </c>
      <c r="BE104" s="103" t="e">
        <f ca="true">+IF(AND(ISNUMBER(OFFSET('Hygiene Data'!$E$9,0,10*ROW('Hygiene Data'!E98))),'Data Summary'!DT104="Yes"),OFFSET('Hygiene Data'!$E$9,0,10*ROW('Hygiene Data'!E98)),NA())</f>
        <v>#N/A</v>
      </c>
      <c r="BF104" s="103" t="e">
        <f ca="true">+IF(AND(ISNUMBER(OFFSET('Hygiene Data'!$F$5,0,10*ROW('Hygiene Data'!F98))),'Data Summary'!DU104="Yes"),OFFSET('Hygiene Data'!$F$5,0,10*ROW('Hygiene Data'!F98)),NA())</f>
        <v>#N/A</v>
      </c>
      <c r="BG104" s="103" t="e">
        <f ca="true">+IF(AND(ISNUMBER(OFFSET('Hygiene Data'!$F$7,0,10*ROW('Hygiene Data'!F98))),'Data Summary'!DV104="Yes"),OFFSET('Hygiene Data'!$F$7,0,10*ROW('Hygiene Data'!F98)),NA())</f>
        <v>#N/A</v>
      </c>
      <c r="BH104" s="103" t="e">
        <f ca="true">+IF(AND(ISNUMBER(OFFSET('Hygiene Data'!$F$9,0,10*ROW('Hygiene Data'!F98))),'Data Summary'!DW104="Yes"),OFFSET('Hygiene Data'!$F$9,0,10*ROW('Hygiene Data'!F98)),NA())</f>
        <v>#N/A</v>
      </c>
      <c r="BI104" s="103" t="e">
        <f ca="true">+IF(AND(ISNUMBER(OFFSET('Hygiene Data'!$G$5,0,10*ROW('Hygiene Data'!G98))),'Data Summary'!DX104="Yes"),OFFSET('Hygiene Data'!$G$5,0,10*ROW('Hygiene Data'!G98)),NA())</f>
        <v>#N/A</v>
      </c>
      <c r="BJ104" s="103" t="e">
        <f ca="true">+IF(AND(ISNUMBER(OFFSET('Hygiene Data'!$G$7,0,10*ROW('Hygiene Data'!G98))),'Data Summary'!DY104="Yes"),OFFSET('Hygiene Data'!$G$7,0,10*ROW('Hygiene Data'!G98)),NA())</f>
        <v>#N/A</v>
      </c>
      <c r="BK104" s="103" t="e">
        <f ca="true">+IF(AND(ISNUMBER(OFFSET('Hygiene Data'!$G$9,0,10*ROW('Hygiene Data'!G98))),'Data Summary'!DZ104="Yes"),OFFSET('Hygiene Data'!$G$9,0,10*ROW('Hygiene Data'!G98)),NA())</f>
        <v>#N/A</v>
      </c>
      <c r="BL104" s="103" t="e">
        <f ca="true">+IF(AND(ISNUMBER(OFFSET('Hygiene Data'!$H$5,0,10*ROW('Hygiene Data'!H98))),'Data Summary'!EA104="Yes"),OFFSET('Hygiene Data'!$H$5,0,10*ROW('Hygiene Data'!H98)),NA())</f>
        <v>#N/A</v>
      </c>
      <c r="BM104" s="103" t="e">
        <f ca="true">+IF(AND(ISNUMBER(OFFSET('Hygiene Data'!$H$7,0,10*ROW('Hygiene Data'!H98))),'Data Summary'!EB104="Yes"),OFFSET('Hygiene Data'!$H$7,0,10*ROW('Hygiene Data'!H98)),NA())</f>
        <v>#N/A</v>
      </c>
      <c r="BN104" s="103" t="e">
        <f ca="true">+IF(AND(ISNUMBER(OFFSET('Hygiene Data'!$H$9,0,10*ROW('Hygiene Data'!H98))),'Data Summary'!EC104="Yes"),OFFSET('Hygiene Data'!$H$9,0,10*ROW('Hygiene Data'!H98)),NA())</f>
        <v>#N/A</v>
      </c>
      <c r="BO104" s="103" t="e">
        <f ca="true">+IF(AND(ISNUMBER(OFFSET('Hygiene Data'!$I$5,0,10*ROW('Hygiene Data'!I98))),'Data Summary'!ED104="Yes"),OFFSET('Hygiene Data'!$I$5,0,10*ROW('Hygiene Data'!I98)),NA())</f>
        <v>#N/A</v>
      </c>
      <c r="BP104" s="103" t="e">
        <f ca="true">+IF(AND(ISNUMBER(OFFSET('Hygiene Data'!$I$7,0,10*ROW('Hygiene Data'!I98))),'Data Summary'!EE104="Yes"),OFFSET('Hygiene Data'!$I$7,0,10*ROW('Hygiene Data'!I98)),NA())</f>
        <v>#N/A</v>
      </c>
      <c r="BQ104" s="103" t="e">
        <f ca="true">+IF(AND(ISNUMBER(OFFSET('Hygiene Data'!$I$9,0,10*ROW('Hygiene Data'!I98))),'Data Summary'!EF104="Yes"),OFFSET('Hygiene Data'!$I$9,0,10*ROW('Hygiene Data'!I98)),NA())</f>
        <v>#N/A</v>
      </c>
    </row>
    <row xmlns:x14ac="http://schemas.microsoft.com/office/spreadsheetml/2009/9/ac" r="105" x14ac:dyDescent="0.2">
      <c r="A105" s="355" t="e">
        <f ca="true">+RIGHT('Data Summary'!A105,LEN('Data Summary'!A105)-9)</f>
        <v>#VALUE!</v>
      </c>
      <c r="B105" s="38" t="str">
        <f ca="true">+IF(ISTEXT('Data Summary'!B105),'Data Summary'!B105,"")</f>
        <v/>
      </c>
      <c r="C105" s="354" t="e">
        <f ca="true">+VALUE('Data Summary'!C105)</f>
        <v>#VALUE!</v>
      </c>
      <c r="D105" s="101" t="e">
        <f ca="true">+IF(AND(ISNUMBER(OFFSET('Water Data'!$D$4,0,10*ROW('Water Data'!D99))),'Data Summary'!BS105="Yes"),100-OFFSET('Water Data'!$D$4,0,10*ROW('Water Data'!D99)),NA())</f>
        <v>#N/A</v>
      </c>
      <c r="E105" s="101" t="e">
        <f ca="true">+IF(AND(ISNUMBER(OFFSET('Water Data'!$D$6,0,10*ROW('Water Data'!D99))),'Data Summary'!BT105="Yes"),OFFSET('Water Data'!$D$6,0,10*ROW('Water Data'!D99)),NA())</f>
        <v>#N/A</v>
      </c>
      <c r="F105" s="101" t="e">
        <f ca="true">+IF(AND(ISNUMBER(OFFSET('Water Data'!$D$9,0,10*ROW('Water Data'!D99))),'Data Summary'!BU105="Yes"),OFFSET('Water Data'!$D$9,0,10*ROW('Water Data'!D99)),NA())</f>
        <v>#N/A</v>
      </c>
      <c r="G105" s="101" t="e">
        <f ca="true">+IF(AND(ISNUMBER(OFFSET('Water Data'!$E$4,0,10*ROW('Water Data'!E99))),'Data Summary'!BV105="Yes"),100-OFFSET('Water Data'!$E$4,0,10*ROW('Water Data'!E99)),NA())</f>
        <v>#N/A</v>
      </c>
      <c r="H105" s="101" t="e">
        <f ca="true">+IF(AND(ISNUMBER(OFFSET('Water Data'!$E$6,0,10*ROW('Water Data'!E99))),'Data Summary'!BW105="Yes"),OFFSET('Water Data'!$E$6,0,10*ROW('Water Data'!E99)),NA())</f>
        <v>#N/A</v>
      </c>
      <c r="I105" s="101" t="e">
        <f ca="true">+IF(AND(ISNUMBER(OFFSET('Water Data'!$E$9,0,10*ROW('Water Data'!E99))),'Data Summary'!BX105="Yes"),OFFSET('Water Data'!$E$9,0,10*ROW('Water Data'!E99)),NA())</f>
        <v>#N/A</v>
      </c>
      <c r="J105" s="101" t="e">
        <f ca="true">+IF(AND(ISNUMBER(OFFSET('Water Data'!$F$4,0,10*ROW('Water Data'!F99))),'Data Summary'!BY105="Yes"),100-OFFSET('Water Data'!$F$4,0,10*ROW('Water Data'!F99)),NA())</f>
        <v>#N/A</v>
      </c>
      <c r="K105" s="101" t="e">
        <f ca="true">+IF(AND(ISNUMBER(OFFSET('Water Data'!$F$6,0,10*ROW('Water Data'!F99))),'Data Summary'!BZ105="Yes"),OFFSET('Water Data'!$F$6,0,10*ROW('Water Data'!F99)),NA())</f>
        <v>#N/A</v>
      </c>
      <c r="L105" s="101" t="e">
        <f ca="true">+IF(AND(ISNUMBER(OFFSET('Water Data'!$F$9,0,10*ROW('Water Data'!F99))),'Data Summary'!CA105="Yes"),OFFSET('Water Data'!$F$9,0,10*ROW('Water Data'!F99)),NA())</f>
        <v>#N/A</v>
      </c>
      <c r="M105" s="101" t="e">
        <f ca="true">+IF(AND(ISNUMBER(OFFSET('Water Data'!$G$4,0,10*ROW('Water Data'!G99))),'Data Summary'!CB105="Yes"),100-OFFSET('Water Data'!$G$4,0,10*ROW('Water Data'!G99)),NA())</f>
        <v>#N/A</v>
      </c>
      <c r="N105" s="101" t="e">
        <f ca="true">+IF(AND(ISNUMBER(OFFSET('Water Data'!$G$6,0,10*ROW('Water Data'!G99))),'Data Summary'!CC105="Yes"),OFFSET('Water Data'!$G$6,0,10*ROW('Water Data'!G99)),NA())</f>
        <v>#N/A</v>
      </c>
      <c r="O105" s="101" t="e">
        <f ca="true">+IF(AND(ISNUMBER(OFFSET('Water Data'!$G$9,0,10*ROW('Water Data'!G99))),'Data Summary'!CD105="Yes"),OFFSET('Water Data'!$G$9,0,10*ROW('Water Data'!G99)),NA())</f>
        <v>#N/A</v>
      </c>
      <c r="P105" s="101" t="e">
        <f ca="true">+IF(AND(ISNUMBER(OFFSET('Water Data'!$H$4,0,10*ROW('Water Data'!H99))),'Data Summary'!CE105="Yes"),100-OFFSET('Water Data'!$H$4,0,10*ROW('Water Data'!H99)),NA())</f>
        <v>#N/A</v>
      </c>
      <c r="Q105" s="101" t="e">
        <f ca="true">+IF(AND(ISNUMBER(OFFSET('Water Data'!$H$6,0,10*ROW('Water Data'!H99))),'Data Summary'!CF105="Yes"),OFFSET('Water Data'!$H$6,0,10*ROW('Water Data'!H99)),NA())</f>
        <v>#N/A</v>
      </c>
      <c r="R105" s="101" t="e">
        <f ca="true">+IF(AND(ISNUMBER(OFFSET('Water Data'!$H$9,0,10*ROW('Water Data'!H99))),'Data Summary'!CG105="Yes"),OFFSET('Water Data'!$H$9,0,10*ROW('Water Data'!H99)),NA())</f>
        <v>#N/A</v>
      </c>
      <c r="S105" s="101" t="e">
        <f ca="true">+IF(AND(ISNUMBER(OFFSET('Water Data'!$I$4,0,10*ROW('Water Data'!I99))),'Data Summary'!CH105="Yes"),100-OFFSET('Water Data'!$I$4,0,10*ROW('Water Data'!I99)),NA())</f>
        <v>#N/A</v>
      </c>
      <c r="T105" s="101" t="e">
        <f ca="true">+IF(AND(ISNUMBER(OFFSET('Water Data'!$I$6,0,10*ROW('Water Data'!I99))),'Data Summary'!CI105="Yes"),OFFSET('Water Data'!$I$6,0,10*ROW('Water Data'!I99)),NA())</f>
        <v>#N/A</v>
      </c>
      <c r="U105" s="101" t="e">
        <f ca="true">+IF(AND(ISNUMBER(OFFSET('Water Data'!$I$9,0,10*ROW('Water Data'!I99))),'Data Summary'!CJ105="Yes"),OFFSET('Water Data'!$I$9,0,10*ROW('Water Data'!I99)),NA())</f>
        <v>#N/A</v>
      </c>
      <c r="V105" s="102" t="e">
        <f ca="true">+IF(AND(ISNUMBER(OFFSET('Sanitation Data'!$D$4,0,10*ROW('Sanitation Data'!D99))),'Data Summary'!CK105="Yes"),100-OFFSET('Sanitation Data'!$D$4,0,10*ROW('Sanitation Data'!D99)),NA())</f>
        <v>#N/A</v>
      </c>
      <c r="W105" s="102" t="e">
        <f ca="true">+IF(AND(ISNUMBER(OFFSET('Sanitation Data'!$D$6,0,10*ROW('Sanitation Data'!D99))),'Data Summary'!CL105="Yes"),OFFSET('Sanitation Data'!$D$6,0,10*ROW('Sanitation Data'!D99)),NA())</f>
        <v>#N/A</v>
      </c>
      <c r="X105" s="102" t="e">
        <f ca="true">+IF(AND(ISNUMBER(OFFSET('Sanitation Data'!$D$10,0,10*ROW('Sanitation Data'!D99))),'Data Summary'!CM105="Yes"),OFFSET('Sanitation Data'!$D$10,0,10*ROW('Sanitation Data'!D99)),NA())</f>
        <v>#N/A</v>
      </c>
      <c r="Y105" s="102" t="e">
        <f ca="true">+IF(AND(ISNUMBER(OFFSET('Sanitation Data'!$D$11,0,10*ROW('Sanitation Data'!D99))),'Data Summary'!CN105="Yes"),OFFSET('Sanitation Data'!$D$11,0,10*ROW('Sanitation Data'!D99)),NA())</f>
        <v>#N/A</v>
      </c>
      <c r="Z105" s="102" t="e">
        <f ca="true">+IF(AND(ISNUMBER(OFFSET('Sanitation Data'!$D$12,0,10*ROW('Sanitation Data'!D99))),'Data Summary'!CO105="Yes"),OFFSET('Sanitation Data'!$D$12,0,10*ROW('Sanitation Data'!D99)),NA())</f>
        <v>#N/A</v>
      </c>
      <c r="AA105" s="102" t="e">
        <f ca="true">+IF(AND(ISNUMBER(OFFSET('Sanitation Data'!$E$4,0,10*ROW('Sanitation Data'!E99))),'Data Summary'!CP105="Yes"),100-OFFSET('Sanitation Data'!$E$4,0,10*ROW('Sanitation Data'!E99)),NA())</f>
        <v>#N/A</v>
      </c>
      <c r="AB105" s="102" t="e">
        <f ca="true">+IF(AND(ISNUMBER(OFFSET('Sanitation Data'!$E$6,0,10*ROW('Sanitation Data'!E99))),'Data Summary'!CQ105="Yes"),OFFSET('Sanitation Data'!$E$6,0,10*ROW('Sanitation Data'!E99)),NA())</f>
        <v>#N/A</v>
      </c>
      <c r="AC105" s="102" t="e">
        <f ca="true">+IF(AND(ISNUMBER(OFFSET('Sanitation Data'!$E$10,0,10*ROW('Sanitation Data'!E99))),'Data Summary'!CR105="Yes"),OFFSET('Sanitation Data'!$E$10,0,10*ROW('Sanitation Data'!E99)),NA())</f>
        <v>#N/A</v>
      </c>
      <c r="AD105" s="102" t="e">
        <f ca="true">+IF(AND(ISNUMBER(OFFSET('Sanitation Data'!$E$11,0,10*ROW('Sanitation Data'!E99))),'Data Summary'!CS105="Yes"),OFFSET('Sanitation Data'!$E$11,0,10*ROW('Sanitation Data'!E99)),NA())</f>
        <v>#N/A</v>
      </c>
      <c r="AE105" s="102" t="e">
        <f ca="true">+IF(AND(ISNUMBER(OFFSET('Sanitation Data'!$E$12,0,10*ROW('Sanitation Data'!E99))),'Data Summary'!CT105="Yes"),OFFSET('Sanitation Data'!$E$12,0,10*ROW('Sanitation Data'!E99)),NA())</f>
        <v>#N/A</v>
      </c>
      <c r="AF105" s="102" t="e">
        <f ca="true">+IF(AND(ISNUMBER(OFFSET('Sanitation Data'!$F$4,0,10*ROW('Sanitation Data'!F99))),'Data Summary'!CU105="Yes"),100-OFFSET('Sanitation Data'!$F$4,0,10*ROW('Sanitation Data'!F99)),NA())</f>
        <v>#N/A</v>
      </c>
      <c r="AG105" s="102" t="e">
        <f ca="true">+IF(AND(ISNUMBER(OFFSET('Sanitation Data'!$F$6,0,10*ROW('Sanitation Data'!F99))),'Data Summary'!CV105="Yes"),OFFSET('Sanitation Data'!$F$6,0,10*ROW('Sanitation Data'!F99)),NA())</f>
        <v>#N/A</v>
      </c>
      <c r="AH105" s="102" t="e">
        <f ca="true">+IF(AND(ISNUMBER(OFFSET('Sanitation Data'!$F$10,0,10*ROW('Sanitation Data'!F99))),'Data Summary'!CW105="Yes"),OFFSET('Sanitation Data'!$F$10,0,10*ROW('Sanitation Data'!F99)),NA())</f>
        <v>#N/A</v>
      </c>
      <c r="AI105" s="102" t="e">
        <f ca="true">+IF(AND(ISNUMBER(OFFSET('Sanitation Data'!$F$11,0,10*ROW('Sanitation Data'!F99))),'Data Summary'!CX105="Yes"),OFFSET('Sanitation Data'!$F$11,0,10*ROW('Sanitation Data'!F99)),NA())</f>
        <v>#N/A</v>
      </c>
      <c r="AJ105" s="102" t="e">
        <f ca="true">+IF(AND(ISNUMBER(OFFSET('Sanitation Data'!$F$12,0,10*ROW('Sanitation Data'!F99))),'Data Summary'!CY105="Yes"),OFFSET('Sanitation Data'!$F$12,0,10*ROW('Sanitation Data'!F99)),NA())</f>
        <v>#N/A</v>
      </c>
      <c r="AK105" s="102" t="e">
        <f ca="true">+IF(AND(ISNUMBER(OFFSET('Sanitation Data'!$G$4,0,10*ROW('Sanitation Data'!G99))),'Data Summary'!CZ105="Yes"),100-OFFSET('Sanitation Data'!$G$4,0,10*ROW('Sanitation Data'!G99)),NA())</f>
        <v>#N/A</v>
      </c>
      <c r="AL105" s="102" t="e">
        <f ca="true">+IF(AND(ISNUMBER(OFFSET('Sanitation Data'!$G$6,0,10*ROW('Sanitation Data'!G99))),'Data Summary'!DA105="Yes"),OFFSET('Sanitation Data'!$G$6,0,10*ROW('Sanitation Data'!G99)),NA())</f>
        <v>#N/A</v>
      </c>
      <c r="AM105" s="102" t="e">
        <f ca="true">+IF(AND(ISNUMBER(OFFSET('Sanitation Data'!$G$10,0,10*ROW('Sanitation Data'!G99))),'Data Summary'!DB105="Yes"),OFFSET('Sanitation Data'!$G$10,0,10*ROW('Sanitation Data'!G99)),NA())</f>
        <v>#N/A</v>
      </c>
      <c r="AN105" s="102" t="e">
        <f ca="true">+IF(AND(ISNUMBER(OFFSET('Sanitation Data'!$G$11,0,10*ROW('Sanitation Data'!G99))),'Data Summary'!DC105="Yes"),OFFSET('Sanitation Data'!$G$11,0,10*ROW('Sanitation Data'!G99)),NA())</f>
        <v>#N/A</v>
      </c>
      <c r="AO105" s="102" t="e">
        <f ca="true">+IF(AND(ISNUMBER(OFFSET('Sanitation Data'!$G$12,0,10*ROW('Sanitation Data'!G99))),'Data Summary'!DD105="Yes"),OFFSET('Sanitation Data'!$G$12,0,10*ROW('Sanitation Data'!G99)),NA())</f>
        <v>#N/A</v>
      </c>
      <c r="AP105" s="102" t="e">
        <f ca="true">+IF(AND(ISNUMBER(OFFSET('Sanitation Data'!$H$4,0,10*ROW('Sanitation Data'!H99))),'Data Summary'!DE105="Yes"),100-OFFSET('Sanitation Data'!$H$4,0,10*ROW('Sanitation Data'!H99)),NA())</f>
        <v>#N/A</v>
      </c>
      <c r="AQ105" s="102" t="e">
        <f ca="true">+IF(AND(ISNUMBER(OFFSET('Sanitation Data'!$H$6,0,10*ROW('Sanitation Data'!H99))),'Data Summary'!DF105="Yes"),OFFSET('Sanitation Data'!$H$6,0,10*ROW('Sanitation Data'!H99)),NA())</f>
        <v>#N/A</v>
      </c>
      <c r="AR105" s="102" t="e">
        <f ca="true">+IF(AND(ISNUMBER(OFFSET('Sanitation Data'!$H$10,0,10*ROW('Sanitation Data'!H99))),'Data Summary'!DG105="Yes"),OFFSET('Sanitation Data'!$H$10,0,10*ROW('Sanitation Data'!H99)),NA())</f>
        <v>#N/A</v>
      </c>
      <c r="AS105" s="102" t="e">
        <f ca="true">+IF(AND(ISNUMBER(OFFSET('Sanitation Data'!$H$11,0,10*ROW('Sanitation Data'!H99))),'Data Summary'!DH105="Yes"),OFFSET('Sanitation Data'!$H$11,0,10*ROW('Sanitation Data'!H99)),NA())</f>
        <v>#N/A</v>
      </c>
      <c r="AT105" s="102" t="e">
        <f ca="true">+IF(AND(ISNUMBER(OFFSET('Sanitation Data'!$H$12,0,10*ROW('Sanitation Data'!H99))),'Data Summary'!DI105="Yes"),OFFSET('Sanitation Data'!$H$12,0,10*ROW('Sanitation Data'!H99)),NA())</f>
        <v>#N/A</v>
      </c>
      <c r="AU105" s="102" t="e">
        <f ca="true">+IF(AND(ISNUMBER(OFFSET('Sanitation Data'!$I$4,0,10*ROW('Sanitation Data'!I99))),'Data Summary'!DJ105="Yes"),100-OFFSET('Sanitation Data'!$I$4,0,10*ROW('Sanitation Data'!I99)),NA())</f>
        <v>#N/A</v>
      </c>
      <c r="AV105" s="102" t="e">
        <f ca="true">+IF(AND(ISNUMBER(OFFSET('Sanitation Data'!$I$6,0,10*ROW('Sanitation Data'!I99))),'Data Summary'!DK105="Yes"),OFFSET('Sanitation Data'!$I$6,0,10*ROW('Sanitation Data'!I99)),NA())</f>
        <v>#N/A</v>
      </c>
      <c r="AW105" s="102" t="e">
        <f ca="true">+IF(AND(ISNUMBER(OFFSET('Sanitation Data'!$I$10,0,10*ROW('Sanitation Data'!I99))),'Data Summary'!DL105="Yes"),OFFSET('Sanitation Data'!$I$10,0,10*ROW('Sanitation Data'!I99)),NA())</f>
        <v>#N/A</v>
      </c>
      <c r="AX105" s="102" t="e">
        <f ca="true">+IF(AND(ISNUMBER(OFFSET('Sanitation Data'!$I$11,0,10*ROW('Sanitation Data'!I99))),'Data Summary'!DM105="Yes"),OFFSET('Sanitation Data'!$I$11,0,10*ROW('Sanitation Data'!I99)),NA())</f>
        <v>#N/A</v>
      </c>
      <c r="AY105" s="102" t="e">
        <f ca="true">+IF(AND(ISNUMBER(OFFSET('Sanitation Data'!$I$12,0,10*ROW('Sanitation Data'!I99))),'Data Summary'!DN105="Yes"),OFFSET('Sanitation Data'!$I$12,0,10*ROW('Sanitation Data'!I99)),NA())</f>
        <v>#N/A</v>
      </c>
      <c r="AZ105" s="103" t="e">
        <f ca="true">+IF(AND(ISNUMBER(OFFSET('Hygiene Data'!$D$5,0,10*ROW('Hygiene Data'!D99))),'Data Summary'!DO105="Yes"),OFFSET('Hygiene Data'!$D$5,0,10*ROW('Hygiene Data'!D99)),NA())</f>
        <v>#N/A</v>
      </c>
      <c r="BA105" s="103" t="e">
        <f ca="true">+IF(AND(ISNUMBER(OFFSET('Hygiene Data'!$D$7,0,10*ROW('Hygiene Data'!D99))),'Data Summary'!DP105="Yes"),OFFSET('Hygiene Data'!$D$7,0,10*ROW('Hygiene Data'!D99)),NA())</f>
        <v>#N/A</v>
      </c>
      <c r="BB105" s="103" t="e">
        <f ca="true">+IF(AND(ISNUMBER(OFFSET('Hygiene Data'!$D$9,0,10*ROW('Hygiene Data'!D99))),'Data Summary'!DQ105="Yes"),OFFSET('Hygiene Data'!$D$9,0,10*ROW('Hygiene Data'!D99)),NA())</f>
        <v>#N/A</v>
      </c>
      <c r="BC105" s="103" t="e">
        <f ca="true">+IF(AND(ISNUMBER(OFFSET('Hygiene Data'!$E$5,0,10*ROW('Hygiene Data'!E99))),'Data Summary'!DR105="Yes"),OFFSET('Hygiene Data'!$E$5,0,10*ROW('Hygiene Data'!E99)),NA())</f>
        <v>#N/A</v>
      </c>
      <c r="BD105" s="103" t="e">
        <f ca="true">+IF(AND(ISNUMBER(OFFSET('Hygiene Data'!$E$7,0,10*ROW('Hygiene Data'!E99))),'Data Summary'!DS105="Yes"),OFFSET('Hygiene Data'!$E$7,0,10*ROW('Hygiene Data'!E99)),NA())</f>
        <v>#N/A</v>
      </c>
      <c r="BE105" s="103" t="e">
        <f ca="true">+IF(AND(ISNUMBER(OFFSET('Hygiene Data'!$E$9,0,10*ROW('Hygiene Data'!E99))),'Data Summary'!DT105="Yes"),OFFSET('Hygiene Data'!$E$9,0,10*ROW('Hygiene Data'!E99)),NA())</f>
        <v>#N/A</v>
      </c>
      <c r="BF105" s="103" t="e">
        <f ca="true">+IF(AND(ISNUMBER(OFFSET('Hygiene Data'!$F$5,0,10*ROW('Hygiene Data'!F99))),'Data Summary'!DU105="Yes"),OFFSET('Hygiene Data'!$F$5,0,10*ROW('Hygiene Data'!F99)),NA())</f>
        <v>#N/A</v>
      </c>
      <c r="BG105" s="103" t="e">
        <f ca="true">+IF(AND(ISNUMBER(OFFSET('Hygiene Data'!$F$7,0,10*ROW('Hygiene Data'!F99))),'Data Summary'!DV105="Yes"),OFFSET('Hygiene Data'!$F$7,0,10*ROW('Hygiene Data'!F99)),NA())</f>
        <v>#N/A</v>
      </c>
      <c r="BH105" s="103" t="e">
        <f ca="true">+IF(AND(ISNUMBER(OFFSET('Hygiene Data'!$F$9,0,10*ROW('Hygiene Data'!F99))),'Data Summary'!DW105="Yes"),OFFSET('Hygiene Data'!$F$9,0,10*ROW('Hygiene Data'!F99)),NA())</f>
        <v>#N/A</v>
      </c>
      <c r="BI105" s="103" t="e">
        <f ca="true">+IF(AND(ISNUMBER(OFFSET('Hygiene Data'!$G$5,0,10*ROW('Hygiene Data'!G99))),'Data Summary'!DX105="Yes"),OFFSET('Hygiene Data'!$G$5,0,10*ROW('Hygiene Data'!G99)),NA())</f>
        <v>#N/A</v>
      </c>
      <c r="BJ105" s="103" t="e">
        <f ca="true">+IF(AND(ISNUMBER(OFFSET('Hygiene Data'!$G$7,0,10*ROW('Hygiene Data'!G99))),'Data Summary'!DY105="Yes"),OFFSET('Hygiene Data'!$G$7,0,10*ROW('Hygiene Data'!G99)),NA())</f>
        <v>#N/A</v>
      </c>
      <c r="BK105" s="103" t="e">
        <f ca="true">+IF(AND(ISNUMBER(OFFSET('Hygiene Data'!$G$9,0,10*ROW('Hygiene Data'!G99))),'Data Summary'!DZ105="Yes"),OFFSET('Hygiene Data'!$G$9,0,10*ROW('Hygiene Data'!G99)),NA())</f>
        <v>#N/A</v>
      </c>
      <c r="BL105" s="103" t="e">
        <f ca="true">+IF(AND(ISNUMBER(OFFSET('Hygiene Data'!$H$5,0,10*ROW('Hygiene Data'!H99))),'Data Summary'!EA105="Yes"),OFFSET('Hygiene Data'!$H$5,0,10*ROW('Hygiene Data'!H99)),NA())</f>
        <v>#N/A</v>
      </c>
      <c r="BM105" s="103" t="e">
        <f ca="true">+IF(AND(ISNUMBER(OFFSET('Hygiene Data'!$H$7,0,10*ROW('Hygiene Data'!H99))),'Data Summary'!EB105="Yes"),OFFSET('Hygiene Data'!$H$7,0,10*ROW('Hygiene Data'!H99)),NA())</f>
        <v>#N/A</v>
      </c>
      <c r="BN105" s="103" t="e">
        <f ca="true">+IF(AND(ISNUMBER(OFFSET('Hygiene Data'!$H$9,0,10*ROW('Hygiene Data'!H99))),'Data Summary'!EC105="Yes"),OFFSET('Hygiene Data'!$H$9,0,10*ROW('Hygiene Data'!H99)),NA())</f>
        <v>#N/A</v>
      </c>
      <c r="BO105" s="103" t="e">
        <f ca="true">+IF(AND(ISNUMBER(OFFSET('Hygiene Data'!$I$5,0,10*ROW('Hygiene Data'!I99))),'Data Summary'!ED105="Yes"),OFFSET('Hygiene Data'!$I$5,0,10*ROW('Hygiene Data'!I99)),NA())</f>
        <v>#N/A</v>
      </c>
      <c r="BP105" s="103" t="e">
        <f ca="true">+IF(AND(ISNUMBER(OFFSET('Hygiene Data'!$I$7,0,10*ROW('Hygiene Data'!I99))),'Data Summary'!EE105="Yes"),OFFSET('Hygiene Data'!$I$7,0,10*ROW('Hygiene Data'!I99)),NA())</f>
        <v>#N/A</v>
      </c>
      <c r="BQ105" s="103" t="e">
        <f ca="true">+IF(AND(ISNUMBER(OFFSET('Hygiene Data'!$I$9,0,10*ROW('Hygiene Data'!I99))),'Data Summary'!EF105="Yes"),OFFSET('Hygiene Data'!$I$9,0,10*ROW('Hygiene Data'!I99)),NA())</f>
        <v>#N/A</v>
      </c>
    </row>
    <row xmlns:x14ac="http://schemas.microsoft.com/office/spreadsheetml/2009/9/ac" r="106" x14ac:dyDescent="0.2">
      <c r="A106" s="355" t="e">
        <f ca="true">+RIGHT('Data Summary'!A106,LEN('Data Summary'!A106)-9)</f>
        <v>#VALUE!</v>
      </c>
      <c r="B106" s="38" t="str">
        <f ca="true">+IF(ISTEXT('Data Summary'!B106),'Data Summary'!B106,"")</f>
        <v/>
      </c>
      <c r="C106" s="354" t="e">
        <f ca="true">+VALUE('Data Summary'!C106)</f>
        <v>#VALUE!</v>
      </c>
      <c r="D106" s="101" t="e">
        <f ca="true">+IF(AND(ISNUMBER(OFFSET('Water Data'!$D$4,0,10*ROW('Water Data'!D100))),'Data Summary'!BS106="Yes"),100-OFFSET('Water Data'!$D$4,0,10*ROW('Water Data'!D100)),NA())</f>
        <v>#N/A</v>
      </c>
      <c r="E106" s="101" t="e">
        <f ca="true">+IF(AND(ISNUMBER(OFFSET('Water Data'!$D$6,0,10*ROW('Water Data'!D100))),'Data Summary'!BT106="Yes"),OFFSET('Water Data'!$D$6,0,10*ROW('Water Data'!D100)),NA())</f>
        <v>#N/A</v>
      </c>
      <c r="F106" s="101" t="e">
        <f ca="true">+IF(AND(ISNUMBER(OFFSET('Water Data'!$D$9,0,10*ROW('Water Data'!D100))),'Data Summary'!BU106="Yes"),OFFSET('Water Data'!$D$9,0,10*ROW('Water Data'!D100)),NA())</f>
        <v>#N/A</v>
      </c>
      <c r="G106" s="101" t="e">
        <f ca="true">+IF(AND(ISNUMBER(OFFSET('Water Data'!$E$4,0,10*ROW('Water Data'!E100))),'Data Summary'!BV106="Yes"),100-OFFSET('Water Data'!$E$4,0,10*ROW('Water Data'!E100)),NA())</f>
        <v>#N/A</v>
      </c>
      <c r="H106" s="101" t="e">
        <f ca="true">+IF(AND(ISNUMBER(OFFSET('Water Data'!$E$6,0,10*ROW('Water Data'!E100))),'Data Summary'!BW106="Yes"),OFFSET('Water Data'!$E$6,0,10*ROW('Water Data'!E100)),NA())</f>
        <v>#N/A</v>
      </c>
      <c r="I106" s="101" t="e">
        <f ca="true">+IF(AND(ISNUMBER(OFFSET('Water Data'!$E$9,0,10*ROW('Water Data'!E100))),'Data Summary'!BX106="Yes"),OFFSET('Water Data'!$E$9,0,10*ROW('Water Data'!E100)),NA())</f>
        <v>#N/A</v>
      </c>
      <c r="J106" s="101" t="e">
        <f ca="true">+IF(AND(ISNUMBER(OFFSET('Water Data'!$F$4,0,10*ROW('Water Data'!F100))),'Data Summary'!BY106="Yes"),100-OFFSET('Water Data'!$F$4,0,10*ROW('Water Data'!F100)),NA())</f>
        <v>#N/A</v>
      </c>
      <c r="K106" s="101" t="e">
        <f ca="true">+IF(AND(ISNUMBER(OFFSET('Water Data'!$F$6,0,10*ROW('Water Data'!F100))),'Data Summary'!BZ106="Yes"),OFFSET('Water Data'!$F$6,0,10*ROW('Water Data'!F100)),NA())</f>
        <v>#N/A</v>
      </c>
      <c r="L106" s="101" t="e">
        <f ca="true">+IF(AND(ISNUMBER(OFFSET('Water Data'!$F$9,0,10*ROW('Water Data'!F100))),'Data Summary'!CA106="Yes"),OFFSET('Water Data'!$F$9,0,10*ROW('Water Data'!F100)),NA())</f>
        <v>#N/A</v>
      </c>
      <c r="M106" s="101" t="e">
        <f ca="true">+IF(AND(ISNUMBER(OFFSET('Water Data'!$G$4,0,10*ROW('Water Data'!G100))),'Data Summary'!CB106="Yes"),100-OFFSET('Water Data'!$G$4,0,10*ROW('Water Data'!G100)),NA())</f>
        <v>#N/A</v>
      </c>
      <c r="N106" s="101" t="e">
        <f ca="true">+IF(AND(ISNUMBER(OFFSET('Water Data'!$G$6,0,10*ROW('Water Data'!G100))),'Data Summary'!CC106="Yes"),OFFSET('Water Data'!$G$6,0,10*ROW('Water Data'!G100)),NA())</f>
        <v>#N/A</v>
      </c>
      <c r="O106" s="101" t="e">
        <f ca="true">+IF(AND(ISNUMBER(OFFSET('Water Data'!$G$9,0,10*ROW('Water Data'!G100))),'Data Summary'!CD106="Yes"),OFFSET('Water Data'!$G$9,0,10*ROW('Water Data'!G100)),NA())</f>
        <v>#N/A</v>
      </c>
      <c r="P106" s="101" t="e">
        <f ca="true">+IF(AND(ISNUMBER(OFFSET('Water Data'!$H$4,0,10*ROW('Water Data'!H100))),'Data Summary'!CE106="Yes"),100-OFFSET('Water Data'!$H$4,0,10*ROW('Water Data'!H100)),NA())</f>
        <v>#N/A</v>
      </c>
      <c r="Q106" s="101" t="e">
        <f ca="true">+IF(AND(ISNUMBER(OFFSET('Water Data'!$H$6,0,10*ROW('Water Data'!H100))),'Data Summary'!CF106="Yes"),OFFSET('Water Data'!$H$6,0,10*ROW('Water Data'!H100)),NA())</f>
        <v>#N/A</v>
      </c>
      <c r="R106" s="101" t="e">
        <f ca="true">+IF(AND(ISNUMBER(OFFSET('Water Data'!$H$9,0,10*ROW('Water Data'!H100))),'Data Summary'!CG106="Yes"),OFFSET('Water Data'!$H$9,0,10*ROW('Water Data'!H100)),NA())</f>
        <v>#N/A</v>
      </c>
      <c r="S106" s="101" t="e">
        <f ca="true">+IF(AND(ISNUMBER(OFFSET('Water Data'!$I$4,0,10*ROW('Water Data'!I100))),'Data Summary'!CH106="Yes"),100-OFFSET('Water Data'!$I$4,0,10*ROW('Water Data'!I100)),NA())</f>
        <v>#N/A</v>
      </c>
      <c r="T106" s="101" t="e">
        <f ca="true">+IF(AND(ISNUMBER(OFFSET('Water Data'!$I$6,0,10*ROW('Water Data'!I100))),'Data Summary'!CI106="Yes"),OFFSET('Water Data'!$I$6,0,10*ROW('Water Data'!I100)),NA())</f>
        <v>#N/A</v>
      </c>
      <c r="U106" s="101" t="e">
        <f ca="true">+IF(AND(ISNUMBER(OFFSET('Water Data'!$I$9,0,10*ROW('Water Data'!I100))),'Data Summary'!CJ106="Yes"),OFFSET('Water Data'!$I$9,0,10*ROW('Water Data'!I100)),NA())</f>
        <v>#N/A</v>
      </c>
      <c r="V106" s="102" t="e">
        <f ca="true">+IF(AND(ISNUMBER(OFFSET('Sanitation Data'!$D$4,0,10*ROW('Sanitation Data'!D100))),'Data Summary'!CK106="Yes"),100-OFFSET('Sanitation Data'!$D$4,0,10*ROW('Sanitation Data'!D100)),NA())</f>
        <v>#N/A</v>
      </c>
      <c r="W106" s="102" t="e">
        <f ca="true">+IF(AND(ISNUMBER(OFFSET('Sanitation Data'!$D$6,0,10*ROW('Sanitation Data'!D100))),'Data Summary'!CL106="Yes"),OFFSET('Sanitation Data'!$D$6,0,10*ROW('Sanitation Data'!D100)),NA())</f>
        <v>#N/A</v>
      </c>
      <c r="X106" s="102" t="e">
        <f ca="true">+IF(AND(ISNUMBER(OFFSET('Sanitation Data'!$D$10,0,10*ROW('Sanitation Data'!D100))),'Data Summary'!CM106="Yes"),OFFSET('Sanitation Data'!$D$10,0,10*ROW('Sanitation Data'!D100)),NA())</f>
        <v>#N/A</v>
      </c>
      <c r="Y106" s="102" t="e">
        <f ca="true">+IF(AND(ISNUMBER(OFFSET('Sanitation Data'!$D$11,0,10*ROW('Sanitation Data'!D100))),'Data Summary'!CN106="Yes"),OFFSET('Sanitation Data'!$D$11,0,10*ROW('Sanitation Data'!D100)),NA())</f>
        <v>#N/A</v>
      </c>
      <c r="Z106" s="102" t="e">
        <f ca="true">+IF(AND(ISNUMBER(OFFSET('Sanitation Data'!$D$12,0,10*ROW('Sanitation Data'!D100))),'Data Summary'!CO106="Yes"),OFFSET('Sanitation Data'!$D$12,0,10*ROW('Sanitation Data'!D100)),NA())</f>
        <v>#N/A</v>
      </c>
      <c r="AA106" s="102" t="e">
        <f ca="true">+IF(AND(ISNUMBER(OFFSET('Sanitation Data'!$E$4,0,10*ROW('Sanitation Data'!E100))),'Data Summary'!CP106="Yes"),100-OFFSET('Sanitation Data'!$E$4,0,10*ROW('Sanitation Data'!E100)),NA())</f>
        <v>#N/A</v>
      </c>
      <c r="AB106" s="102" t="e">
        <f ca="true">+IF(AND(ISNUMBER(OFFSET('Sanitation Data'!$E$6,0,10*ROW('Sanitation Data'!E100))),'Data Summary'!CQ106="Yes"),OFFSET('Sanitation Data'!$E$6,0,10*ROW('Sanitation Data'!E100)),NA())</f>
        <v>#N/A</v>
      </c>
      <c r="AC106" s="102" t="e">
        <f ca="true">+IF(AND(ISNUMBER(OFFSET('Sanitation Data'!$E$10,0,10*ROW('Sanitation Data'!E100))),'Data Summary'!CR106="Yes"),OFFSET('Sanitation Data'!$E$10,0,10*ROW('Sanitation Data'!E100)),NA())</f>
        <v>#N/A</v>
      </c>
      <c r="AD106" s="102" t="e">
        <f ca="true">+IF(AND(ISNUMBER(OFFSET('Sanitation Data'!$E$11,0,10*ROW('Sanitation Data'!E100))),'Data Summary'!CS106="Yes"),OFFSET('Sanitation Data'!$E$11,0,10*ROW('Sanitation Data'!E100)),NA())</f>
        <v>#N/A</v>
      </c>
      <c r="AE106" s="102" t="e">
        <f ca="true">+IF(AND(ISNUMBER(OFFSET('Sanitation Data'!$E$12,0,10*ROW('Sanitation Data'!E100))),'Data Summary'!CT106="Yes"),OFFSET('Sanitation Data'!$E$12,0,10*ROW('Sanitation Data'!E100)),NA())</f>
        <v>#N/A</v>
      </c>
      <c r="AF106" s="102" t="e">
        <f ca="true">+IF(AND(ISNUMBER(OFFSET('Sanitation Data'!$F$4,0,10*ROW('Sanitation Data'!F100))),'Data Summary'!CU106="Yes"),100-OFFSET('Sanitation Data'!$F$4,0,10*ROW('Sanitation Data'!F100)),NA())</f>
        <v>#N/A</v>
      </c>
      <c r="AG106" s="102" t="e">
        <f ca="true">+IF(AND(ISNUMBER(OFFSET('Sanitation Data'!$F$6,0,10*ROW('Sanitation Data'!F100))),'Data Summary'!CV106="Yes"),OFFSET('Sanitation Data'!$F$6,0,10*ROW('Sanitation Data'!F100)),NA())</f>
        <v>#N/A</v>
      </c>
      <c r="AH106" s="102" t="e">
        <f ca="true">+IF(AND(ISNUMBER(OFFSET('Sanitation Data'!$F$10,0,10*ROW('Sanitation Data'!F100))),'Data Summary'!CW106="Yes"),OFFSET('Sanitation Data'!$F$10,0,10*ROW('Sanitation Data'!F100)),NA())</f>
        <v>#N/A</v>
      </c>
      <c r="AI106" s="102" t="e">
        <f ca="true">+IF(AND(ISNUMBER(OFFSET('Sanitation Data'!$F$11,0,10*ROW('Sanitation Data'!F100))),'Data Summary'!CX106="Yes"),OFFSET('Sanitation Data'!$F$11,0,10*ROW('Sanitation Data'!F100)),NA())</f>
        <v>#N/A</v>
      </c>
      <c r="AJ106" s="102" t="e">
        <f ca="true">+IF(AND(ISNUMBER(OFFSET('Sanitation Data'!$F$12,0,10*ROW('Sanitation Data'!F100))),'Data Summary'!CY106="Yes"),OFFSET('Sanitation Data'!$F$12,0,10*ROW('Sanitation Data'!F100)),NA())</f>
        <v>#N/A</v>
      </c>
      <c r="AK106" s="102" t="e">
        <f ca="true">+IF(AND(ISNUMBER(OFFSET('Sanitation Data'!$G$4,0,10*ROW('Sanitation Data'!G100))),'Data Summary'!CZ106="Yes"),100-OFFSET('Sanitation Data'!$G$4,0,10*ROW('Sanitation Data'!G100)),NA())</f>
        <v>#N/A</v>
      </c>
      <c r="AL106" s="102" t="e">
        <f ca="true">+IF(AND(ISNUMBER(OFFSET('Sanitation Data'!$G$6,0,10*ROW('Sanitation Data'!G100))),'Data Summary'!DA106="Yes"),OFFSET('Sanitation Data'!$G$6,0,10*ROW('Sanitation Data'!G100)),NA())</f>
        <v>#N/A</v>
      </c>
      <c r="AM106" s="102" t="e">
        <f ca="true">+IF(AND(ISNUMBER(OFFSET('Sanitation Data'!$G$10,0,10*ROW('Sanitation Data'!G100))),'Data Summary'!DB106="Yes"),OFFSET('Sanitation Data'!$G$10,0,10*ROW('Sanitation Data'!G100)),NA())</f>
        <v>#N/A</v>
      </c>
      <c r="AN106" s="102" t="e">
        <f ca="true">+IF(AND(ISNUMBER(OFFSET('Sanitation Data'!$G$11,0,10*ROW('Sanitation Data'!G100))),'Data Summary'!DC106="Yes"),OFFSET('Sanitation Data'!$G$11,0,10*ROW('Sanitation Data'!G100)),NA())</f>
        <v>#N/A</v>
      </c>
      <c r="AO106" s="102" t="e">
        <f ca="true">+IF(AND(ISNUMBER(OFFSET('Sanitation Data'!$G$12,0,10*ROW('Sanitation Data'!G100))),'Data Summary'!DD106="Yes"),OFFSET('Sanitation Data'!$G$12,0,10*ROW('Sanitation Data'!G100)),NA())</f>
        <v>#N/A</v>
      </c>
      <c r="AP106" s="102" t="e">
        <f ca="true">+IF(AND(ISNUMBER(OFFSET('Sanitation Data'!$H$4,0,10*ROW('Sanitation Data'!H100))),'Data Summary'!DE106="Yes"),100-OFFSET('Sanitation Data'!$H$4,0,10*ROW('Sanitation Data'!H100)),NA())</f>
        <v>#N/A</v>
      </c>
      <c r="AQ106" s="102" t="e">
        <f ca="true">+IF(AND(ISNUMBER(OFFSET('Sanitation Data'!$H$6,0,10*ROW('Sanitation Data'!H100))),'Data Summary'!DF106="Yes"),OFFSET('Sanitation Data'!$H$6,0,10*ROW('Sanitation Data'!H100)),NA())</f>
        <v>#N/A</v>
      </c>
      <c r="AR106" s="102" t="e">
        <f ca="true">+IF(AND(ISNUMBER(OFFSET('Sanitation Data'!$H$10,0,10*ROW('Sanitation Data'!H100))),'Data Summary'!DG106="Yes"),OFFSET('Sanitation Data'!$H$10,0,10*ROW('Sanitation Data'!H100)),NA())</f>
        <v>#N/A</v>
      </c>
      <c r="AS106" s="102" t="e">
        <f ca="true">+IF(AND(ISNUMBER(OFFSET('Sanitation Data'!$H$11,0,10*ROW('Sanitation Data'!H100))),'Data Summary'!DH106="Yes"),OFFSET('Sanitation Data'!$H$11,0,10*ROW('Sanitation Data'!H100)),NA())</f>
        <v>#N/A</v>
      </c>
      <c r="AT106" s="102" t="e">
        <f ca="true">+IF(AND(ISNUMBER(OFFSET('Sanitation Data'!$H$12,0,10*ROW('Sanitation Data'!H100))),'Data Summary'!DI106="Yes"),OFFSET('Sanitation Data'!$H$12,0,10*ROW('Sanitation Data'!H100)),NA())</f>
        <v>#N/A</v>
      </c>
      <c r="AU106" s="102" t="e">
        <f ca="true">+IF(AND(ISNUMBER(OFFSET('Sanitation Data'!$I$4,0,10*ROW('Sanitation Data'!I100))),'Data Summary'!DJ106="Yes"),100-OFFSET('Sanitation Data'!$I$4,0,10*ROW('Sanitation Data'!I100)),NA())</f>
        <v>#N/A</v>
      </c>
      <c r="AV106" s="102" t="e">
        <f ca="true">+IF(AND(ISNUMBER(OFFSET('Sanitation Data'!$I$6,0,10*ROW('Sanitation Data'!I100))),'Data Summary'!DK106="Yes"),OFFSET('Sanitation Data'!$I$6,0,10*ROW('Sanitation Data'!I100)),NA())</f>
        <v>#N/A</v>
      </c>
      <c r="AW106" s="102" t="e">
        <f ca="true">+IF(AND(ISNUMBER(OFFSET('Sanitation Data'!$I$10,0,10*ROW('Sanitation Data'!I100))),'Data Summary'!DL106="Yes"),OFFSET('Sanitation Data'!$I$10,0,10*ROW('Sanitation Data'!I100)),NA())</f>
        <v>#N/A</v>
      </c>
      <c r="AX106" s="102" t="e">
        <f ca="true">+IF(AND(ISNUMBER(OFFSET('Sanitation Data'!$I$11,0,10*ROW('Sanitation Data'!I100))),'Data Summary'!DM106="Yes"),OFFSET('Sanitation Data'!$I$11,0,10*ROW('Sanitation Data'!I100)),NA())</f>
        <v>#N/A</v>
      </c>
      <c r="AY106" s="102" t="e">
        <f ca="true">+IF(AND(ISNUMBER(OFFSET('Sanitation Data'!$I$12,0,10*ROW('Sanitation Data'!I100))),'Data Summary'!DN106="Yes"),OFFSET('Sanitation Data'!$I$12,0,10*ROW('Sanitation Data'!I100)),NA())</f>
        <v>#N/A</v>
      </c>
      <c r="AZ106" s="103" t="e">
        <f ca="true">+IF(AND(ISNUMBER(OFFSET('Hygiene Data'!$D$5,0,10*ROW('Hygiene Data'!D100))),'Data Summary'!DO106="Yes"),OFFSET('Hygiene Data'!$D$5,0,10*ROW('Hygiene Data'!D100)),NA())</f>
        <v>#N/A</v>
      </c>
      <c r="BA106" s="103" t="e">
        <f ca="true">+IF(AND(ISNUMBER(OFFSET('Hygiene Data'!$D$7,0,10*ROW('Hygiene Data'!D100))),'Data Summary'!DP106="Yes"),OFFSET('Hygiene Data'!$D$7,0,10*ROW('Hygiene Data'!D100)),NA())</f>
        <v>#N/A</v>
      </c>
      <c r="BB106" s="103" t="e">
        <f ca="true">+IF(AND(ISNUMBER(OFFSET('Hygiene Data'!$D$9,0,10*ROW('Hygiene Data'!D100))),'Data Summary'!DQ106="Yes"),OFFSET('Hygiene Data'!$D$9,0,10*ROW('Hygiene Data'!D100)),NA())</f>
        <v>#N/A</v>
      </c>
      <c r="BC106" s="103" t="e">
        <f ca="true">+IF(AND(ISNUMBER(OFFSET('Hygiene Data'!$E$5,0,10*ROW('Hygiene Data'!E100))),'Data Summary'!DR106="Yes"),OFFSET('Hygiene Data'!$E$5,0,10*ROW('Hygiene Data'!E100)),NA())</f>
        <v>#N/A</v>
      </c>
      <c r="BD106" s="103" t="e">
        <f ca="true">+IF(AND(ISNUMBER(OFFSET('Hygiene Data'!$E$7,0,10*ROW('Hygiene Data'!E100))),'Data Summary'!DS106="Yes"),OFFSET('Hygiene Data'!$E$7,0,10*ROW('Hygiene Data'!E100)),NA())</f>
        <v>#N/A</v>
      </c>
      <c r="BE106" s="103" t="e">
        <f ca="true">+IF(AND(ISNUMBER(OFFSET('Hygiene Data'!$E$9,0,10*ROW('Hygiene Data'!E100))),'Data Summary'!DT106="Yes"),OFFSET('Hygiene Data'!$E$9,0,10*ROW('Hygiene Data'!E100)),NA())</f>
        <v>#N/A</v>
      </c>
      <c r="BF106" s="103" t="e">
        <f ca="true">+IF(AND(ISNUMBER(OFFSET('Hygiene Data'!$F$5,0,10*ROW('Hygiene Data'!F100))),'Data Summary'!DU106="Yes"),OFFSET('Hygiene Data'!$F$5,0,10*ROW('Hygiene Data'!F100)),NA())</f>
        <v>#N/A</v>
      </c>
      <c r="BG106" s="103" t="e">
        <f ca="true">+IF(AND(ISNUMBER(OFFSET('Hygiene Data'!$F$7,0,10*ROW('Hygiene Data'!F100))),'Data Summary'!DV106="Yes"),OFFSET('Hygiene Data'!$F$7,0,10*ROW('Hygiene Data'!F100)),NA())</f>
        <v>#N/A</v>
      </c>
      <c r="BH106" s="103" t="e">
        <f ca="true">+IF(AND(ISNUMBER(OFFSET('Hygiene Data'!$F$9,0,10*ROW('Hygiene Data'!F100))),'Data Summary'!DW106="Yes"),OFFSET('Hygiene Data'!$F$9,0,10*ROW('Hygiene Data'!F100)),NA())</f>
        <v>#N/A</v>
      </c>
      <c r="BI106" s="103" t="e">
        <f ca="true">+IF(AND(ISNUMBER(OFFSET('Hygiene Data'!$G$5,0,10*ROW('Hygiene Data'!G100))),'Data Summary'!DX106="Yes"),OFFSET('Hygiene Data'!$G$5,0,10*ROW('Hygiene Data'!G100)),NA())</f>
        <v>#N/A</v>
      </c>
      <c r="BJ106" s="103" t="e">
        <f ca="true">+IF(AND(ISNUMBER(OFFSET('Hygiene Data'!$G$7,0,10*ROW('Hygiene Data'!G100))),'Data Summary'!DY106="Yes"),OFFSET('Hygiene Data'!$G$7,0,10*ROW('Hygiene Data'!G100)),NA())</f>
        <v>#N/A</v>
      </c>
      <c r="BK106" s="103" t="e">
        <f ca="true">+IF(AND(ISNUMBER(OFFSET('Hygiene Data'!$G$9,0,10*ROW('Hygiene Data'!G100))),'Data Summary'!DZ106="Yes"),OFFSET('Hygiene Data'!$G$9,0,10*ROW('Hygiene Data'!G100)),NA())</f>
        <v>#N/A</v>
      </c>
      <c r="BL106" s="103" t="e">
        <f ca="true">+IF(AND(ISNUMBER(OFFSET('Hygiene Data'!$H$5,0,10*ROW('Hygiene Data'!H100))),'Data Summary'!EA106="Yes"),OFFSET('Hygiene Data'!$H$5,0,10*ROW('Hygiene Data'!H100)),NA())</f>
        <v>#N/A</v>
      </c>
      <c r="BM106" s="103" t="e">
        <f ca="true">+IF(AND(ISNUMBER(OFFSET('Hygiene Data'!$H$7,0,10*ROW('Hygiene Data'!H100))),'Data Summary'!EB106="Yes"),OFFSET('Hygiene Data'!$H$7,0,10*ROW('Hygiene Data'!H100)),NA())</f>
        <v>#N/A</v>
      </c>
      <c r="BN106" s="103" t="e">
        <f ca="true">+IF(AND(ISNUMBER(OFFSET('Hygiene Data'!$H$9,0,10*ROW('Hygiene Data'!H100))),'Data Summary'!EC106="Yes"),OFFSET('Hygiene Data'!$H$9,0,10*ROW('Hygiene Data'!H100)),NA())</f>
        <v>#N/A</v>
      </c>
      <c r="BO106" s="103" t="e">
        <f ca="true">+IF(AND(ISNUMBER(OFFSET('Hygiene Data'!$I$5,0,10*ROW('Hygiene Data'!I100))),'Data Summary'!ED106="Yes"),OFFSET('Hygiene Data'!$I$5,0,10*ROW('Hygiene Data'!I100)),NA())</f>
        <v>#N/A</v>
      </c>
      <c r="BP106" s="103" t="e">
        <f ca="true">+IF(AND(ISNUMBER(OFFSET('Hygiene Data'!$I$7,0,10*ROW('Hygiene Data'!I100))),'Data Summary'!EE106="Yes"),OFFSET('Hygiene Data'!$I$7,0,10*ROW('Hygiene Data'!I100)),NA())</f>
        <v>#N/A</v>
      </c>
      <c r="BQ106" s="103" t="e">
        <f ca="true">+IF(AND(ISNUMBER(OFFSET('Hygiene Data'!$I$9,0,10*ROW('Hygiene Data'!I100))),'Data Summary'!EF106="Yes"),OFFSET('Hygiene Data'!$I$9,0,10*ROW('Hygiene Data'!I100)),NA())</f>
        <v>#N/A</v>
      </c>
    </row>
    <row xmlns:x14ac="http://schemas.microsoft.com/office/spreadsheetml/2009/9/ac" r="107" x14ac:dyDescent="0.2">
      <c r="A107" s="355" t="e">
        <f ca="true">+RIGHT('Data Summary'!A107,LEN('Data Summary'!A107)-9)</f>
        <v>#VALUE!</v>
      </c>
      <c r="B107" s="38" t="str">
        <f ca="true">+IF(ISTEXT('Data Summary'!B107),'Data Summary'!B107,"")</f>
        <v/>
      </c>
      <c r="C107" s="354" t="e">
        <f ca="true">+VALUE('Data Summary'!C107)</f>
        <v>#VALUE!</v>
      </c>
      <c r="D107" s="101" t="e">
        <f ca="true">+IF(AND(ISNUMBER(OFFSET('Water Data'!$D$4,0,10*ROW('Water Data'!D101))),'Data Summary'!BS107="Yes"),100-OFFSET('Water Data'!$D$4,0,10*ROW('Water Data'!D101)),NA())</f>
        <v>#N/A</v>
      </c>
      <c r="E107" s="101" t="e">
        <f ca="true">+IF(AND(ISNUMBER(OFFSET('Water Data'!$D$6,0,10*ROW('Water Data'!D101))),'Data Summary'!BT107="Yes"),OFFSET('Water Data'!$D$6,0,10*ROW('Water Data'!D101)),NA())</f>
        <v>#N/A</v>
      </c>
      <c r="F107" s="101" t="e">
        <f ca="true">+IF(AND(ISNUMBER(OFFSET('Water Data'!$D$9,0,10*ROW('Water Data'!D101))),'Data Summary'!BU107="Yes"),OFFSET('Water Data'!$D$9,0,10*ROW('Water Data'!D101)),NA())</f>
        <v>#N/A</v>
      </c>
      <c r="G107" s="101" t="e">
        <f ca="true">+IF(AND(ISNUMBER(OFFSET('Water Data'!$E$4,0,10*ROW('Water Data'!E101))),'Data Summary'!BV107="Yes"),100-OFFSET('Water Data'!$E$4,0,10*ROW('Water Data'!E101)),NA())</f>
        <v>#N/A</v>
      </c>
      <c r="H107" s="101" t="e">
        <f ca="true">+IF(AND(ISNUMBER(OFFSET('Water Data'!$E$6,0,10*ROW('Water Data'!E101))),'Data Summary'!BW107="Yes"),OFFSET('Water Data'!$E$6,0,10*ROW('Water Data'!E101)),NA())</f>
        <v>#N/A</v>
      </c>
      <c r="I107" s="101" t="e">
        <f ca="true">+IF(AND(ISNUMBER(OFFSET('Water Data'!$E$9,0,10*ROW('Water Data'!E101))),'Data Summary'!BX107="Yes"),OFFSET('Water Data'!$E$9,0,10*ROW('Water Data'!E101)),NA())</f>
        <v>#N/A</v>
      </c>
      <c r="J107" s="101" t="e">
        <f ca="true">+IF(AND(ISNUMBER(OFFSET('Water Data'!$F$4,0,10*ROW('Water Data'!F101))),'Data Summary'!BY107="Yes"),100-OFFSET('Water Data'!$F$4,0,10*ROW('Water Data'!F101)),NA())</f>
        <v>#N/A</v>
      </c>
      <c r="K107" s="101" t="e">
        <f ca="true">+IF(AND(ISNUMBER(OFFSET('Water Data'!$F$6,0,10*ROW('Water Data'!F101))),'Data Summary'!BZ107="Yes"),OFFSET('Water Data'!$F$6,0,10*ROW('Water Data'!F101)),NA())</f>
        <v>#N/A</v>
      </c>
      <c r="L107" s="101" t="e">
        <f ca="true">+IF(AND(ISNUMBER(OFFSET('Water Data'!$F$9,0,10*ROW('Water Data'!F101))),'Data Summary'!CA107="Yes"),OFFSET('Water Data'!$F$9,0,10*ROW('Water Data'!F101)),NA())</f>
        <v>#N/A</v>
      </c>
      <c r="M107" s="101" t="e">
        <f ca="true">+IF(AND(ISNUMBER(OFFSET('Water Data'!$G$4,0,10*ROW('Water Data'!G101))),'Data Summary'!CB107="Yes"),100-OFFSET('Water Data'!$G$4,0,10*ROW('Water Data'!G101)),NA())</f>
        <v>#N/A</v>
      </c>
      <c r="N107" s="101" t="e">
        <f ca="true">+IF(AND(ISNUMBER(OFFSET('Water Data'!$G$6,0,10*ROW('Water Data'!G101))),'Data Summary'!CC107="Yes"),OFFSET('Water Data'!$G$6,0,10*ROW('Water Data'!G101)),NA())</f>
        <v>#N/A</v>
      </c>
      <c r="O107" s="101" t="e">
        <f ca="true">+IF(AND(ISNUMBER(OFFSET('Water Data'!$G$9,0,10*ROW('Water Data'!G101))),'Data Summary'!CD107="Yes"),OFFSET('Water Data'!$G$9,0,10*ROW('Water Data'!G101)),NA())</f>
        <v>#N/A</v>
      </c>
      <c r="P107" s="101" t="e">
        <f ca="true">+IF(AND(ISNUMBER(OFFSET('Water Data'!$H$4,0,10*ROW('Water Data'!H101))),'Data Summary'!CE107="Yes"),100-OFFSET('Water Data'!$H$4,0,10*ROW('Water Data'!H101)),NA())</f>
        <v>#N/A</v>
      </c>
      <c r="Q107" s="101" t="e">
        <f ca="true">+IF(AND(ISNUMBER(OFFSET('Water Data'!$H$6,0,10*ROW('Water Data'!H101))),'Data Summary'!CF107="Yes"),OFFSET('Water Data'!$H$6,0,10*ROW('Water Data'!H101)),NA())</f>
        <v>#N/A</v>
      </c>
      <c r="R107" s="101" t="e">
        <f ca="true">+IF(AND(ISNUMBER(OFFSET('Water Data'!$H$9,0,10*ROW('Water Data'!H101))),'Data Summary'!CG107="Yes"),OFFSET('Water Data'!$H$9,0,10*ROW('Water Data'!H101)),NA())</f>
        <v>#N/A</v>
      </c>
      <c r="S107" s="101" t="e">
        <f ca="true">+IF(AND(ISNUMBER(OFFSET('Water Data'!$I$4,0,10*ROW('Water Data'!I101))),'Data Summary'!CH107="Yes"),100-OFFSET('Water Data'!$I$4,0,10*ROW('Water Data'!I101)),NA())</f>
        <v>#N/A</v>
      </c>
      <c r="T107" s="101" t="e">
        <f ca="true">+IF(AND(ISNUMBER(OFFSET('Water Data'!$I$6,0,10*ROW('Water Data'!I101))),'Data Summary'!CI107="Yes"),OFFSET('Water Data'!$I$6,0,10*ROW('Water Data'!I101)),NA())</f>
        <v>#N/A</v>
      </c>
      <c r="U107" s="101" t="e">
        <f ca="true">+IF(AND(ISNUMBER(OFFSET('Water Data'!$I$9,0,10*ROW('Water Data'!I101))),'Data Summary'!CJ107="Yes"),OFFSET('Water Data'!$I$9,0,10*ROW('Water Data'!I101)),NA())</f>
        <v>#N/A</v>
      </c>
      <c r="V107" s="102" t="e">
        <f ca="true">+IF(AND(ISNUMBER(OFFSET('Sanitation Data'!$D$4,0,10*ROW('Sanitation Data'!D101))),'Data Summary'!CK107="Yes"),100-OFFSET('Sanitation Data'!$D$4,0,10*ROW('Sanitation Data'!D101)),NA())</f>
        <v>#N/A</v>
      </c>
      <c r="W107" s="102" t="e">
        <f ca="true">+IF(AND(ISNUMBER(OFFSET('Sanitation Data'!$D$6,0,10*ROW('Sanitation Data'!D101))),'Data Summary'!CL107="Yes"),OFFSET('Sanitation Data'!$D$6,0,10*ROW('Sanitation Data'!D101)),NA())</f>
        <v>#N/A</v>
      </c>
      <c r="X107" s="102" t="e">
        <f ca="true">+IF(AND(ISNUMBER(OFFSET('Sanitation Data'!$D$10,0,10*ROW('Sanitation Data'!D101))),'Data Summary'!CM107="Yes"),OFFSET('Sanitation Data'!$D$10,0,10*ROW('Sanitation Data'!D101)),NA())</f>
        <v>#N/A</v>
      </c>
      <c r="Y107" s="102" t="e">
        <f ca="true">+IF(AND(ISNUMBER(OFFSET('Sanitation Data'!$D$11,0,10*ROW('Sanitation Data'!D101))),'Data Summary'!CN107="Yes"),OFFSET('Sanitation Data'!$D$11,0,10*ROW('Sanitation Data'!D101)),NA())</f>
        <v>#N/A</v>
      </c>
      <c r="Z107" s="102" t="e">
        <f ca="true">+IF(AND(ISNUMBER(OFFSET('Sanitation Data'!$D$12,0,10*ROW('Sanitation Data'!D101))),'Data Summary'!CO107="Yes"),OFFSET('Sanitation Data'!$D$12,0,10*ROW('Sanitation Data'!D101)),NA())</f>
        <v>#N/A</v>
      </c>
      <c r="AA107" s="102" t="e">
        <f ca="true">+IF(AND(ISNUMBER(OFFSET('Sanitation Data'!$E$4,0,10*ROW('Sanitation Data'!E101))),'Data Summary'!CP107="Yes"),100-OFFSET('Sanitation Data'!$E$4,0,10*ROW('Sanitation Data'!E101)),NA())</f>
        <v>#N/A</v>
      </c>
      <c r="AB107" s="102" t="e">
        <f ca="true">+IF(AND(ISNUMBER(OFFSET('Sanitation Data'!$E$6,0,10*ROW('Sanitation Data'!E101))),'Data Summary'!CQ107="Yes"),OFFSET('Sanitation Data'!$E$6,0,10*ROW('Sanitation Data'!E101)),NA())</f>
        <v>#N/A</v>
      </c>
      <c r="AC107" s="102" t="e">
        <f ca="true">+IF(AND(ISNUMBER(OFFSET('Sanitation Data'!$E$10,0,10*ROW('Sanitation Data'!E101))),'Data Summary'!CR107="Yes"),OFFSET('Sanitation Data'!$E$10,0,10*ROW('Sanitation Data'!E101)),NA())</f>
        <v>#N/A</v>
      </c>
      <c r="AD107" s="102" t="e">
        <f ca="true">+IF(AND(ISNUMBER(OFFSET('Sanitation Data'!$E$11,0,10*ROW('Sanitation Data'!E101))),'Data Summary'!CS107="Yes"),OFFSET('Sanitation Data'!$E$11,0,10*ROW('Sanitation Data'!E101)),NA())</f>
        <v>#N/A</v>
      </c>
      <c r="AE107" s="102" t="e">
        <f ca="true">+IF(AND(ISNUMBER(OFFSET('Sanitation Data'!$E$12,0,10*ROW('Sanitation Data'!E101))),'Data Summary'!CT107="Yes"),OFFSET('Sanitation Data'!$E$12,0,10*ROW('Sanitation Data'!E101)),NA())</f>
        <v>#N/A</v>
      </c>
      <c r="AF107" s="102" t="e">
        <f ca="true">+IF(AND(ISNUMBER(OFFSET('Sanitation Data'!$F$4,0,10*ROW('Sanitation Data'!F101))),'Data Summary'!CU107="Yes"),100-OFFSET('Sanitation Data'!$F$4,0,10*ROW('Sanitation Data'!F101)),NA())</f>
        <v>#N/A</v>
      </c>
      <c r="AG107" s="102" t="e">
        <f ca="true">+IF(AND(ISNUMBER(OFFSET('Sanitation Data'!$F$6,0,10*ROW('Sanitation Data'!F101))),'Data Summary'!CV107="Yes"),OFFSET('Sanitation Data'!$F$6,0,10*ROW('Sanitation Data'!F101)),NA())</f>
        <v>#N/A</v>
      </c>
      <c r="AH107" s="102" t="e">
        <f ca="true">+IF(AND(ISNUMBER(OFFSET('Sanitation Data'!$F$10,0,10*ROW('Sanitation Data'!F101))),'Data Summary'!CW107="Yes"),OFFSET('Sanitation Data'!$F$10,0,10*ROW('Sanitation Data'!F101)),NA())</f>
        <v>#N/A</v>
      </c>
      <c r="AI107" s="102" t="e">
        <f ca="true">+IF(AND(ISNUMBER(OFFSET('Sanitation Data'!$F$11,0,10*ROW('Sanitation Data'!F101))),'Data Summary'!CX107="Yes"),OFFSET('Sanitation Data'!$F$11,0,10*ROW('Sanitation Data'!F101)),NA())</f>
        <v>#N/A</v>
      </c>
      <c r="AJ107" s="102" t="e">
        <f ca="true">+IF(AND(ISNUMBER(OFFSET('Sanitation Data'!$F$12,0,10*ROW('Sanitation Data'!F101))),'Data Summary'!CY107="Yes"),OFFSET('Sanitation Data'!$F$12,0,10*ROW('Sanitation Data'!F101)),NA())</f>
        <v>#N/A</v>
      </c>
      <c r="AK107" s="102" t="e">
        <f ca="true">+IF(AND(ISNUMBER(OFFSET('Sanitation Data'!$G$4,0,10*ROW('Sanitation Data'!G101))),'Data Summary'!CZ107="Yes"),100-OFFSET('Sanitation Data'!$G$4,0,10*ROW('Sanitation Data'!G101)),NA())</f>
        <v>#N/A</v>
      </c>
      <c r="AL107" s="102" t="e">
        <f ca="true">+IF(AND(ISNUMBER(OFFSET('Sanitation Data'!$G$6,0,10*ROW('Sanitation Data'!G101))),'Data Summary'!DA107="Yes"),OFFSET('Sanitation Data'!$G$6,0,10*ROW('Sanitation Data'!G101)),NA())</f>
        <v>#N/A</v>
      </c>
      <c r="AM107" s="102" t="e">
        <f ca="true">+IF(AND(ISNUMBER(OFFSET('Sanitation Data'!$G$10,0,10*ROW('Sanitation Data'!G101))),'Data Summary'!DB107="Yes"),OFFSET('Sanitation Data'!$G$10,0,10*ROW('Sanitation Data'!G101)),NA())</f>
        <v>#N/A</v>
      </c>
      <c r="AN107" s="102" t="e">
        <f ca="true">+IF(AND(ISNUMBER(OFFSET('Sanitation Data'!$G$11,0,10*ROW('Sanitation Data'!G101))),'Data Summary'!DC107="Yes"),OFFSET('Sanitation Data'!$G$11,0,10*ROW('Sanitation Data'!G101)),NA())</f>
        <v>#N/A</v>
      </c>
      <c r="AO107" s="102" t="e">
        <f ca="true">+IF(AND(ISNUMBER(OFFSET('Sanitation Data'!$G$12,0,10*ROW('Sanitation Data'!G101))),'Data Summary'!DD107="Yes"),OFFSET('Sanitation Data'!$G$12,0,10*ROW('Sanitation Data'!G101)),NA())</f>
        <v>#N/A</v>
      </c>
      <c r="AP107" s="102" t="e">
        <f ca="true">+IF(AND(ISNUMBER(OFFSET('Sanitation Data'!$H$4,0,10*ROW('Sanitation Data'!H101))),'Data Summary'!DE107="Yes"),100-OFFSET('Sanitation Data'!$H$4,0,10*ROW('Sanitation Data'!H101)),NA())</f>
        <v>#N/A</v>
      </c>
      <c r="AQ107" s="102" t="e">
        <f ca="true">+IF(AND(ISNUMBER(OFFSET('Sanitation Data'!$H$6,0,10*ROW('Sanitation Data'!H101))),'Data Summary'!DF107="Yes"),OFFSET('Sanitation Data'!$H$6,0,10*ROW('Sanitation Data'!H101)),NA())</f>
        <v>#N/A</v>
      </c>
      <c r="AR107" s="102" t="e">
        <f ca="true">+IF(AND(ISNUMBER(OFFSET('Sanitation Data'!$H$10,0,10*ROW('Sanitation Data'!H101))),'Data Summary'!DG107="Yes"),OFFSET('Sanitation Data'!$H$10,0,10*ROW('Sanitation Data'!H101)),NA())</f>
        <v>#N/A</v>
      </c>
      <c r="AS107" s="102" t="e">
        <f ca="true">+IF(AND(ISNUMBER(OFFSET('Sanitation Data'!$H$11,0,10*ROW('Sanitation Data'!H101))),'Data Summary'!DH107="Yes"),OFFSET('Sanitation Data'!$H$11,0,10*ROW('Sanitation Data'!H101)),NA())</f>
        <v>#N/A</v>
      </c>
      <c r="AT107" s="102" t="e">
        <f ca="true">+IF(AND(ISNUMBER(OFFSET('Sanitation Data'!$H$12,0,10*ROW('Sanitation Data'!H101))),'Data Summary'!DI107="Yes"),OFFSET('Sanitation Data'!$H$12,0,10*ROW('Sanitation Data'!H101)),NA())</f>
        <v>#N/A</v>
      </c>
      <c r="AU107" s="102" t="e">
        <f ca="true">+IF(AND(ISNUMBER(OFFSET('Sanitation Data'!$I$4,0,10*ROW('Sanitation Data'!I101))),'Data Summary'!DJ107="Yes"),100-OFFSET('Sanitation Data'!$I$4,0,10*ROW('Sanitation Data'!I101)),NA())</f>
        <v>#N/A</v>
      </c>
      <c r="AV107" s="102" t="e">
        <f ca="true">+IF(AND(ISNUMBER(OFFSET('Sanitation Data'!$I$6,0,10*ROW('Sanitation Data'!I101))),'Data Summary'!DK107="Yes"),OFFSET('Sanitation Data'!$I$6,0,10*ROW('Sanitation Data'!I101)),NA())</f>
        <v>#N/A</v>
      </c>
      <c r="AW107" s="102" t="e">
        <f ca="true">+IF(AND(ISNUMBER(OFFSET('Sanitation Data'!$I$10,0,10*ROW('Sanitation Data'!I101))),'Data Summary'!DL107="Yes"),OFFSET('Sanitation Data'!$I$10,0,10*ROW('Sanitation Data'!I101)),NA())</f>
        <v>#N/A</v>
      </c>
      <c r="AX107" s="102" t="e">
        <f ca="true">+IF(AND(ISNUMBER(OFFSET('Sanitation Data'!$I$11,0,10*ROW('Sanitation Data'!I101))),'Data Summary'!DM107="Yes"),OFFSET('Sanitation Data'!$I$11,0,10*ROW('Sanitation Data'!I101)),NA())</f>
        <v>#N/A</v>
      </c>
      <c r="AY107" s="102" t="e">
        <f ca="true">+IF(AND(ISNUMBER(OFFSET('Sanitation Data'!$I$12,0,10*ROW('Sanitation Data'!I101))),'Data Summary'!DN107="Yes"),OFFSET('Sanitation Data'!$I$12,0,10*ROW('Sanitation Data'!I101)),NA())</f>
        <v>#N/A</v>
      </c>
      <c r="AZ107" s="103" t="e">
        <f ca="true">+IF(AND(ISNUMBER(OFFSET('Hygiene Data'!$D$5,0,10*ROW('Hygiene Data'!D101))),'Data Summary'!DO107="Yes"),OFFSET('Hygiene Data'!$D$5,0,10*ROW('Hygiene Data'!D101)),NA())</f>
        <v>#N/A</v>
      </c>
      <c r="BA107" s="103" t="e">
        <f ca="true">+IF(AND(ISNUMBER(OFFSET('Hygiene Data'!$D$7,0,10*ROW('Hygiene Data'!D101))),'Data Summary'!DP107="Yes"),OFFSET('Hygiene Data'!$D$7,0,10*ROW('Hygiene Data'!D101)),NA())</f>
        <v>#N/A</v>
      </c>
      <c r="BB107" s="103" t="e">
        <f ca="true">+IF(AND(ISNUMBER(OFFSET('Hygiene Data'!$D$9,0,10*ROW('Hygiene Data'!D101))),'Data Summary'!DQ107="Yes"),OFFSET('Hygiene Data'!$D$9,0,10*ROW('Hygiene Data'!D101)),NA())</f>
        <v>#N/A</v>
      </c>
      <c r="BC107" s="103" t="e">
        <f ca="true">+IF(AND(ISNUMBER(OFFSET('Hygiene Data'!$E$5,0,10*ROW('Hygiene Data'!E101))),'Data Summary'!DR107="Yes"),OFFSET('Hygiene Data'!$E$5,0,10*ROW('Hygiene Data'!E101)),NA())</f>
        <v>#N/A</v>
      </c>
      <c r="BD107" s="103" t="e">
        <f ca="true">+IF(AND(ISNUMBER(OFFSET('Hygiene Data'!$E$7,0,10*ROW('Hygiene Data'!E101))),'Data Summary'!DS107="Yes"),OFFSET('Hygiene Data'!$E$7,0,10*ROW('Hygiene Data'!E101)),NA())</f>
        <v>#N/A</v>
      </c>
      <c r="BE107" s="103" t="e">
        <f ca="true">+IF(AND(ISNUMBER(OFFSET('Hygiene Data'!$E$9,0,10*ROW('Hygiene Data'!E101))),'Data Summary'!DT107="Yes"),OFFSET('Hygiene Data'!$E$9,0,10*ROW('Hygiene Data'!E101)),NA())</f>
        <v>#N/A</v>
      </c>
      <c r="BF107" s="103" t="e">
        <f ca="true">+IF(AND(ISNUMBER(OFFSET('Hygiene Data'!$F$5,0,10*ROW('Hygiene Data'!F101))),'Data Summary'!DU107="Yes"),OFFSET('Hygiene Data'!$F$5,0,10*ROW('Hygiene Data'!F101)),NA())</f>
        <v>#N/A</v>
      </c>
      <c r="BG107" s="103" t="e">
        <f ca="true">+IF(AND(ISNUMBER(OFFSET('Hygiene Data'!$F$7,0,10*ROW('Hygiene Data'!F101))),'Data Summary'!DV107="Yes"),OFFSET('Hygiene Data'!$F$7,0,10*ROW('Hygiene Data'!F101)),NA())</f>
        <v>#N/A</v>
      </c>
      <c r="BH107" s="103" t="e">
        <f ca="true">+IF(AND(ISNUMBER(OFFSET('Hygiene Data'!$F$9,0,10*ROW('Hygiene Data'!F101))),'Data Summary'!DW107="Yes"),OFFSET('Hygiene Data'!$F$9,0,10*ROW('Hygiene Data'!F101)),NA())</f>
        <v>#N/A</v>
      </c>
      <c r="BI107" s="103" t="e">
        <f ca="true">+IF(AND(ISNUMBER(OFFSET('Hygiene Data'!$G$5,0,10*ROW('Hygiene Data'!G101))),'Data Summary'!DX107="Yes"),OFFSET('Hygiene Data'!$G$5,0,10*ROW('Hygiene Data'!G101)),NA())</f>
        <v>#N/A</v>
      </c>
      <c r="BJ107" s="103" t="e">
        <f ca="true">+IF(AND(ISNUMBER(OFFSET('Hygiene Data'!$G$7,0,10*ROW('Hygiene Data'!G101))),'Data Summary'!DY107="Yes"),OFFSET('Hygiene Data'!$G$7,0,10*ROW('Hygiene Data'!G101)),NA())</f>
        <v>#N/A</v>
      </c>
      <c r="BK107" s="103" t="e">
        <f ca="true">+IF(AND(ISNUMBER(OFFSET('Hygiene Data'!$G$9,0,10*ROW('Hygiene Data'!G101))),'Data Summary'!DZ107="Yes"),OFFSET('Hygiene Data'!$G$9,0,10*ROW('Hygiene Data'!G101)),NA())</f>
        <v>#N/A</v>
      </c>
      <c r="BL107" s="103" t="e">
        <f ca="true">+IF(AND(ISNUMBER(OFFSET('Hygiene Data'!$H$5,0,10*ROW('Hygiene Data'!H101))),'Data Summary'!EA107="Yes"),OFFSET('Hygiene Data'!$H$5,0,10*ROW('Hygiene Data'!H101)),NA())</f>
        <v>#N/A</v>
      </c>
      <c r="BM107" s="103" t="e">
        <f ca="true">+IF(AND(ISNUMBER(OFFSET('Hygiene Data'!$H$7,0,10*ROW('Hygiene Data'!H101))),'Data Summary'!EB107="Yes"),OFFSET('Hygiene Data'!$H$7,0,10*ROW('Hygiene Data'!H101)),NA())</f>
        <v>#N/A</v>
      </c>
      <c r="BN107" s="103" t="e">
        <f ca="true">+IF(AND(ISNUMBER(OFFSET('Hygiene Data'!$H$9,0,10*ROW('Hygiene Data'!H101))),'Data Summary'!EC107="Yes"),OFFSET('Hygiene Data'!$H$9,0,10*ROW('Hygiene Data'!H101)),NA())</f>
        <v>#N/A</v>
      </c>
      <c r="BO107" s="103" t="e">
        <f ca="true">+IF(AND(ISNUMBER(OFFSET('Hygiene Data'!$I$5,0,10*ROW('Hygiene Data'!I101))),'Data Summary'!ED107="Yes"),OFFSET('Hygiene Data'!$I$5,0,10*ROW('Hygiene Data'!I101)),NA())</f>
        <v>#N/A</v>
      </c>
      <c r="BP107" s="103" t="e">
        <f ca="true">+IF(AND(ISNUMBER(OFFSET('Hygiene Data'!$I$7,0,10*ROW('Hygiene Data'!I101))),'Data Summary'!EE107="Yes"),OFFSET('Hygiene Data'!$I$7,0,10*ROW('Hygiene Data'!I101)),NA())</f>
        <v>#N/A</v>
      </c>
      <c r="BQ107" s="103" t="e">
        <f ca="true">+IF(AND(ISNUMBER(OFFSET('Hygiene Data'!$I$9,0,10*ROW('Hygiene Data'!I101))),'Data Summary'!EF107="Yes"),OFFSET('Hygiene Data'!$I$9,0,10*ROW('Hygiene Data'!I101)),NA())</f>
        <v>#N/A</v>
      </c>
    </row>
    <row xmlns:x14ac="http://schemas.microsoft.com/office/spreadsheetml/2009/9/ac" r="108" x14ac:dyDescent="0.2">
      <c r="A108" s="355" t="e">
        <f ca="true">+RIGHT('Data Summary'!A108,LEN('Data Summary'!A108)-9)</f>
        <v>#VALUE!</v>
      </c>
      <c r="B108" s="38" t="str">
        <f ca="true">+IF(ISTEXT('Data Summary'!B108),'Data Summary'!B108,"")</f>
        <v/>
      </c>
      <c r="C108" s="354" t="e">
        <f ca="true">+VALUE('Data Summary'!C108)</f>
        <v>#VALUE!</v>
      </c>
      <c r="D108" s="101" t="e">
        <f ca="true">+IF(AND(ISNUMBER(OFFSET('Water Data'!$D$4,0,10*ROW('Water Data'!D102))),'Data Summary'!BS108="Yes"),100-OFFSET('Water Data'!$D$4,0,10*ROW('Water Data'!D102)),NA())</f>
        <v>#N/A</v>
      </c>
      <c r="E108" s="101" t="e">
        <f ca="true">+IF(AND(ISNUMBER(OFFSET('Water Data'!$D$6,0,10*ROW('Water Data'!D102))),'Data Summary'!BT108="Yes"),OFFSET('Water Data'!$D$6,0,10*ROW('Water Data'!D102)),NA())</f>
        <v>#N/A</v>
      </c>
      <c r="F108" s="101" t="e">
        <f ca="true">+IF(AND(ISNUMBER(OFFSET('Water Data'!$D$9,0,10*ROW('Water Data'!D102))),'Data Summary'!BU108="Yes"),OFFSET('Water Data'!$D$9,0,10*ROW('Water Data'!D102)),NA())</f>
        <v>#N/A</v>
      </c>
      <c r="G108" s="101" t="e">
        <f ca="true">+IF(AND(ISNUMBER(OFFSET('Water Data'!$E$4,0,10*ROW('Water Data'!E102))),'Data Summary'!BV108="Yes"),100-OFFSET('Water Data'!$E$4,0,10*ROW('Water Data'!E102)),NA())</f>
        <v>#N/A</v>
      </c>
      <c r="H108" s="101" t="e">
        <f ca="true">+IF(AND(ISNUMBER(OFFSET('Water Data'!$E$6,0,10*ROW('Water Data'!E102))),'Data Summary'!BW108="Yes"),OFFSET('Water Data'!$E$6,0,10*ROW('Water Data'!E102)),NA())</f>
        <v>#N/A</v>
      </c>
      <c r="I108" s="101" t="e">
        <f ca="true">+IF(AND(ISNUMBER(OFFSET('Water Data'!$E$9,0,10*ROW('Water Data'!E102))),'Data Summary'!BX108="Yes"),OFFSET('Water Data'!$E$9,0,10*ROW('Water Data'!E102)),NA())</f>
        <v>#N/A</v>
      </c>
      <c r="J108" s="101" t="e">
        <f ca="true">+IF(AND(ISNUMBER(OFFSET('Water Data'!$F$4,0,10*ROW('Water Data'!F102))),'Data Summary'!BY108="Yes"),100-OFFSET('Water Data'!$F$4,0,10*ROW('Water Data'!F102)),NA())</f>
        <v>#N/A</v>
      </c>
      <c r="K108" s="101" t="e">
        <f ca="true">+IF(AND(ISNUMBER(OFFSET('Water Data'!$F$6,0,10*ROW('Water Data'!F102))),'Data Summary'!BZ108="Yes"),OFFSET('Water Data'!$F$6,0,10*ROW('Water Data'!F102)),NA())</f>
        <v>#N/A</v>
      </c>
      <c r="L108" s="101" t="e">
        <f ca="true">+IF(AND(ISNUMBER(OFFSET('Water Data'!$F$9,0,10*ROW('Water Data'!F102))),'Data Summary'!CA108="Yes"),OFFSET('Water Data'!$F$9,0,10*ROW('Water Data'!F102)),NA())</f>
        <v>#N/A</v>
      </c>
      <c r="M108" s="101" t="e">
        <f ca="true">+IF(AND(ISNUMBER(OFFSET('Water Data'!$G$4,0,10*ROW('Water Data'!G102))),'Data Summary'!CB108="Yes"),100-OFFSET('Water Data'!$G$4,0,10*ROW('Water Data'!G102)),NA())</f>
        <v>#N/A</v>
      </c>
      <c r="N108" s="101" t="e">
        <f ca="true">+IF(AND(ISNUMBER(OFFSET('Water Data'!$G$6,0,10*ROW('Water Data'!G102))),'Data Summary'!CC108="Yes"),OFFSET('Water Data'!$G$6,0,10*ROW('Water Data'!G102)),NA())</f>
        <v>#N/A</v>
      </c>
      <c r="O108" s="101" t="e">
        <f ca="true">+IF(AND(ISNUMBER(OFFSET('Water Data'!$G$9,0,10*ROW('Water Data'!G102))),'Data Summary'!CD108="Yes"),OFFSET('Water Data'!$G$9,0,10*ROW('Water Data'!G102)),NA())</f>
        <v>#N/A</v>
      </c>
      <c r="P108" s="101" t="e">
        <f ca="true">+IF(AND(ISNUMBER(OFFSET('Water Data'!$H$4,0,10*ROW('Water Data'!H102))),'Data Summary'!CE108="Yes"),100-OFFSET('Water Data'!$H$4,0,10*ROW('Water Data'!H102)),NA())</f>
        <v>#N/A</v>
      </c>
      <c r="Q108" s="101" t="e">
        <f ca="true">+IF(AND(ISNUMBER(OFFSET('Water Data'!$H$6,0,10*ROW('Water Data'!H102))),'Data Summary'!CF108="Yes"),OFFSET('Water Data'!$H$6,0,10*ROW('Water Data'!H102)),NA())</f>
        <v>#N/A</v>
      </c>
      <c r="R108" s="101" t="e">
        <f ca="true">+IF(AND(ISNUMBER(OFFSET('Water Data'!$H$9,0,10*ROW('Water Data'!H102))),'Data Summary'!CG108="Yes"),OFFSET('Water Data'!$H$9,0,10*ROW('Water Data'!H102)),NA())</f>
        <v>#N/A</v>
      </c>
      <c r="S108" s="101" t="e">
        <f ca="true">+IF(AND(ISNUMBER(OFFSET('Water Data'!$I$4,0,10*ROW('Water Data'!I102))),'Data Summary'!CH108="Yes"),100-OFFSET('Water Data'!$I$4,0,10*ROW('Water Data'!I102)),NA())</f>
        <v>#N/A</v>
      </c>
      <c r="T108" s="101" t="e">
        <f ca="true">+IF(AND(ISNUMBER(OFFSET('Water Data'!$I$6,0,10*ROW('Water Data'!I102))),'Data Summary'!CI108="Yes"),OFFSET('Water Data'!$I$6,0,10*ROW('Water Data'!I102)),NA())</f>
        <v>#N/A</v>
      </c>
      <c r="U108" s="101" t="e">
        <f ca="true">+IF(AND(ISNUMBER(OFFSET('Water Data'!$I$9,0,10*ROW('Water Data'!I102))),'Data Summary'!CJ108="Yes"),OFFSET('Water Data'!$I$9,0,10*ROW('Water Data'!I102)),NA())</f>
        <v>#N/A</v>
      </c>
      <c r="V108" s="102" t="e">
        <f ca="true">+IF(AND(ISNUMBER(OFFSET('Sanitation Data'!$D$4,0,10*ROW('Sanitation Data'!D102))),'Data Summary'!CK108="Yes"),100-OFFSET('Sanitation Data'!$D$4,0,10*ROW('Sanitation Data'!D102)),NA())</f>
        <v>#N/A</v>
      </c>
      <c r="W108" s="102" t="e">
        <f ca="true">+IF(AND(ISNUMBER(OFFSET('Sanitation Data'!$D$6,0,10*ROW('Sanitation Data'!D102))),'Data Summary'!CL108="Yes"),OFFSET('Sanitation Data'!$D$6,0,10*ROW('Sanitation Data'!D102)),NA())</f>
        <v>#N/A</v>
      </c>
      <c r="X108" s="102" t="e">
        <f ca="true">+IF(AND(ISNUMBER(OFFSET('Sanitation Data'!$D$10,0,10*ROW('Sanitation Data'!D102))),'Data Summary'!CM108="Yes"),OFFSET('Sanitation Data'!$D$10,0,10*ROW('Sanitation Data'!D102)),NA())</f>
        <v>#N/A</v>
      </c>
      <c r="Y108" s="102" t="e">
        <f ca="true">+IF(AND(ISNUMBER(OFFSET('Sanitation Data'!$D$11,0,10*ROW('Sanitation Data'!D102))),'Data Summary'!CN108="Yes"),OFFSET('Sanitation Data'!$D$11,0,10*ROW('Sanitation Data'!D102)),NA())</f>
        <v>#N/A</v>
      </c>
      <c r="Z108" s="102" t="e">
        <f ca="true">+IF(AND(ISNUMBER(OFFSET('Sanitation Data'!$D$12,0,10*ROW('Sanitation Data'!D102))),'Data Summary'!CO108="Yes"),OFFSET('Sanitation Data'!$D$12,0,10*ROW('Sanitation Data'!D102)),NA())</f>
        <v>#N/A</v>
      </c>
      <c r="AA108" s="102" t="e">
        <f ca="true">+IF(AND(ISNUMBER(OFFSET('Sanitation Data'!$E$4,0,10*ROW('Sanitation Data'!E102))),'Data Summary'!CP108="Yes"),100-OFFSET('Sanitation Data'!$E$4,0,10*ROW('Sanitation Data'!E102)),NA())</f>
        <v>#N/A</v>
      </c>
      <c r="AB108" s="102" t="e">
        <f ca="true">+IF(AND(ISNUMBER(OFFSET('Sanitation Data'!$E$6,0,10*ROW('Sanitation Data'!E102))),'Data Summary'!CQ108="Yes"),OFFSET('Sanitation Data'!$E$6,0,10*ROW('Sanitation Data'!E102)),NA())</f>
        <v>#N/A</v>
      </c>
      <c r="AC108" s="102" t="e">
        <f ca="true">+IF(AND(ISNUMBER(OFFSET('Sanitation Data'!$E$10,0,10*ROW('Sanitation Data'!E102))),'Data Summary'!CR108="Yes"),OFFSET('Sanitation Data'!$E$10,0,10*ROW('Sanitation Data'!E102)),NA())</f>
        <v>#N/A</v>
      </c>
      <c r="AD108" s="102" t="e">
        <f ca="true">+IF(AND(ISNUMBER(OFFSET('Sanitation Data'!$E$11,0,10*ROW('Sanitation Data'!E102))),'Data Summary'!CS108="Yes"),OFFSET('Sanitation Data'!$E$11,0,10*ROW('Sanitation Data'!E102)),NA())</f>
        <v>#N/A</v>
      </c>
      <c r="AE108" s="102" t="e">
        <f ca="true">+IF(AND(ISNUMBER(OFFSET('Sanitation Data'!$E$12,0,10*ROW('Sanitation Data'!E102))),'Data Summary'!CT108="Yes"),OFFSET('Sanitation Data'!$E$12,0,10*ROW('Sanitation Data'!E102)),NA())</f>
        <v>#N/A</v>
      </c>
      <c r="AF108" s="102" t="e">
        <f ca="true">+IF(AND(ISNUMBER(OFFSET('Sanitation Data'!$F$4,0,10*ROW('Sanitation Data'!F102))),'Data Summary'!CU108="Yes"),100-OFFSET('Sanitation Data'!$F$4,0,10*ROW('Sanitation Data'!F102)),NA())</f>
        <v>#N/A</v>
      </c>
      <c r="AG108" s="102" t="e">
        <f ca="true">+IF(AND(ISNUMBER(OFFSET('Sanitation Data'!$F$6,0,10*ROW('Sanitation Data'!F102))),'Data Summary'!CV108="Yes"),OFFSET('Sanitation Data'!$F$6,0,10*ROW('Sanitation Data'!F102)),NA())</f>
        <v>#N/A</v>
      </c>
      <c r="AH108" s="102" t="e">
        <f ca="true">+IF(AND(ISNUMBER(OFFSET('Sanitation Data'!$F$10,0,10*ROW('Sanitation Data'!F102))),'Data Summary'!CW108="Yes"),OFFSET('Sanitation Data'!$F$10,0,10*ROW('Sanitation Data'!F102)),NA())</f>
        <v>#N/A</v>
      </c>
      <c r="AI108" s="102" t="e">
        <f ca="true">+IF(AND(ISNUMBER(OFFSET('Sanitation Data'!$F$11,0,10*ROW('Sanitation Data'!F102))),'Data Summary'!CX108="Yes"),OFFSET('Sanitation Data'!$F$11,0,10*ROW('Sanitation Data'!F102)),NA())</f>
        <v>#N/A</v>
      </c>
      <c r="AJ108" s="102" t="e">
        <f ca="true">+IF(AND(ISNUMBER(OFFSET('Sanitation Data'!$F$12,0,10*ROW('Sanitation Data'!F102))),'Data Summary'!CY108="Yes"),OFFSET('Sanitation Data'!$F$12,0,10*ROW('Sanitation Data'!F102)),NA())</f>
        <v>#N/A</v>
      </c>
      <c r="AK108" s="102" t="e">
        <f ca="true">+IF(AND(ISNUMBER(OFFSET('Sanitation Data'!$G$4,0,10*ROW('Sanitation Data'!G102))),'Data Summary'!CZ108="Yes"),100-OFFSET('Sanitation Data'!$G$4,0,10*ROW('Sanitation Data'!G102)),NA())</f>
        <v>#N/A</v>
      </c>
      <c r="AL108" s="102" t="e">
        <f ca="true">+IF(AND(ISNUMBER(OFFSET('Sanitation Data'!$G$6,0,10*ROW('Sanitation Data'!G102))),'Data Summary'!DA108="Yes"),OFFSET('Sanitation Data'!$G$6,0,10*ROW('Sanitation Data'!G102)),NA())</f>
        <v>#N/A</v>
      </c>
      <c r="AM108" s="102" t="e">
        <f ca="true">+IF(AND(ISNUMBER(OFFSET('Sanitation Data'!$G$10,0,10*ROW('Sanitation Data'!G102))),'Data Summary'!DB108="Yes"),OFFSET('Sanitation Data'!$G$10,0,10*ROW('Sanitation Data'!G102)),NA())</f>
        <v>#N/A</v>
      </c>
      <c r="AN108" s="102" t="e">
        <f ca="true">+IF(AND(ISNUMBER(OFFSET('Sanitation Data'!$G$11,0,10*ROW('Sanitation Data'!G102))),'Data Summary'!DC108="Yes"),OFFSET('Sanitation Data'!$G$11,0,10*ROW('Sanitation Data'!G102)),NA())</f>
        <v>#N/A</v>
      </c>
      <c r="AO108" s="102" t="e">
        <f ca="true">+IF(AND(ISNUMBER(OFFSET('Sanitation Data'!$G$12,0,10*ROW('Sanitation Data'!G102))),'Data Summary'!DD108="Yes"),OFFSET('Sanitation Data'!$G$12,0,10*ROW('Sanitation Data'!G102)),NA())</f>
        <v>#N/A</v>
      </c>
      <c r="AP108" s="102" t="e">
        <f ca="true">+IF(AND(ISNUMBER(OFFSET('Sanitation Data'!$H$4,0,10*ROW('Sanitation Data'!H102))),'Data Summary'!DE108="Yes"),100-OFFSET('Sanitation Data'!$H$4,0,10*ROW('Sanitation Data'!H102)),NA())</f>
        <v>#N/A</v>
      </c>
      <c r="AQ108" s="102" t="e">
        <f ca="true">+IF(AND(ISNUMBER(OFFSET('Sanitation Data'!$H$6,0,10*ROW('Sanitation Data'!H102))),'Data Summary'!DF108="Yes"),OFFSET('Sanitation Data'!$H$6,0,10*ROW('Sanitation Data'!H102)),NA())</f>
        <v>#N/A</v>
      </c>
      <c r="AR108" s="102" t="e">
        <f ca="true">+IF(AND(ISNUMBER(OFFSET('Sanitation Data'!$H$10,0,10*ROW('Sanitation Data'!H102))),'Data Summary'!DG108="Yes"),OFFSET('Sanitation Data'!$H$10,0,10*ROW('Sanitation Data'!H102)),NA())</f>
        <v>#N/A</v>
      </c>
      <c r="AS108" s="102" t="e">
        <f ca="true">+IF(AND(ISNUMBER(OFFSET('Sanitation Data'!$H$11,0,10*ROW('Sanitation Data'!H102))),'Data Summary'!DH108="Yes"),OFFSET('Sanitation Data'!$H$11,0,10*ROW('Sanitation Data'!H102)),NA())</f>
        <v>#N/A</v>
      </c>
      <c r="AT108" s="102" t="e">
        <f ca="true">+IF(AND(ISNUMBER(OFFSET('Sanitation Data'!$H$12,0,10*ROW('Sanitation Data'!H102))),'Data Summary'!DI108="Yes"),OFFSET('Sanitation Data'!$H$12,0,10*ROW('Sanitation Data'!H102)),NA())</f>
        <v>#N/A</v>
      </c>
      <c r="AU108" s="102" t="e">
        <f ca="true">+IF(AND(ISNUMBER(OFFSET('Sanitation Data'!$I$4,0,10*ROW('Sanitation Data'!I102))),'Data Summary'!DJ108="Yes"),100-OFFSET('Sanitation Data'!$I$4,0,10*ROW('Sanitation Data'!I102)),NA())</f>
        <v>#N/A</v>
      </c>
      <c r="AV108" s="102" t="e">
        <f ca="true">+IF(AND(ISNUMBER(OFFSET('Sanitation Data'!$I$6,0,10*ROW('Sanitation Data'!I102))),'Data Summary'!DK108="Yes"),OFFSET('Sanitation Data'!$I$6,0,10*ROW('Sanitation Data'!I102)),NA())</f>
        <v>#N/A</v>
      </c>
      <c r="AW108" s="102" t="e">
        <f ca="true">+IF(AND(ISNUMBER(OFFSET('Sanitation Data'!$I$10,0,10*ROW('Sanitation Data'!I102))),'Data Summary'!DL108="Yes"),OFFSET('Sanitation Data'!$I$10,0,10*ROW('Sanitation Data'!I102)),NA())</f>
        <v>#N/A</v>
      </c>
      <c r="AX108" s="102" t="e">
        <f ca="true">+IF(AND(ISNUMBER(OFFSET('Sanitation Data'!$I$11,0,10*ROW('Sanitation Data'!I102))),'Data Summary'!DM108="Yes"),OFFSET('Sanitation Data'!$I$11,0,10*ROW('Sanitation Data'!I102)),NA())</f>
        <v>#N/A</v>
      </c>
      <c r="AY108" s="102" t="e">
        <f ca="true">+IF(AND(ISNUMBER(OFFSET('Sanitation Data'!$I$12,0,10*ROW('Sanitation Data'!I102))),'Data Summary'!DN108="Yes"),OFFSET('Sanitation Data'!$I$12,0,10*ROW('Sanitation Data'!I102)),NA())</f>
        <v>#N/A</v>
      </c>
      <c r="AZ108" s="103" t="e">
        <f ca="true">+IF(AND(ISNUMBER(OFFSET('Hygiene Data'!$D$5,0,10*ROW('Hygiene Data'!D102))),'Data Summary'!DO108="Yes"),OFFSET('Hygiene Data'!$D$5,0,10*ROW('Hygiene Data'!D102)),NA())</f>
        <v>#N/A</v>
      </c>
      <c r="BA108" s="103" t="e">
        <f ca="true">+IF(AND(ISNUMBER(OFFSET('Hygiene Data'!$D$7,0,10*ROW('Hygiene Data'!D102))),'Data Summary'!DP108="Yes"),OFFSET('Hygiene Data'!$D$7,0,10*ROW('Hygiene Data'!D102)),NA())</f>
        <v>#N/A</v>
      </c>
      <c r="BB108" s="103" t="e">
        <f ca="true">+IF(AND(ISNUMBER(OFFSET('Hygiene Data'!$D$9,0,10*ROW('Hygiene Data'!D102))),'Data Summary'!DQ108="Yes"),OFFSET('Hygiene Data'!$D$9,0,10*ROW('Hygiene Data'!D102)),NA())</f>
        <v>#N/A</v>
      </c>
      <c r="BC108" s="103" t="e">
        <f ca="true">+IF(AND(ISNUMBER(OFFSET('Hygiene Data'!$E$5,0,10*ROW('Hygiene Data'!E102))),'Data Summary'!DR108="Yes"),OFFSET('Hygiene Data'!$E$5,0,10*ROW('Hygiene Data'!E102)),NA())</f>
        <v>#N/A</v>
      </c>
      <c r="BD108" s="103" t="e">
        <f ca="true">+IF(AND(ISNUMBER(OFFSET('Hygiene Data'!$E$7,0,10*ROW('Hygiene Data'!E102))),'Data Summary'!DS108="Yes"),OFFSET('Hygiene Data'!$E$7,0,10*ROW('Hygiene Data'!E102)),NA())</f>
        <v>#N/A</v>
      </c>
      <c r="BE108" s="103" t="e">
        <f ca="true">+IF(AND(ISNUMBER(OFFSET('Hygiene Data'!$E$9,0,10*ROW('Hygiene Data'!E102))),'Data Summary'!DT108="Yes"),OFFSET('Hygiene Data'!$E$9,0,10*ROW('Hygiene Data'!E102)),NA())</f>
        <v>#N/A</v>
      </c>
      <c r="BF108" s="103" t="e">
        <f ca="true">+IF(AND(ISNUMBER(OFFSET('Hygiene Data'!$F$5,0,10*ROW('Hygiene Data'!F102))),'Data Summary'!DU108="Yes"),OFFSET('Hygiene Data'!$F$5,0,10*ROW('Hygiene Data'!F102)),NA())</f>
        <v>#N/A</v>
      </c>
      <c r="BG108" s="103" t="e">
        <f ca="true">+IF(AND(ISNUMBER(OFFSET('Hygiene Data'!$F$7,0,10*ROW('Hygiene Data'!F102))),'Data Summary'!DV108="Yes"),OFFSET('Hygiene Data'!$F$7,0,10*ROW('Hygiene Data'!F102)),NA())</f>
        <v>#N/A</v>
      </c>
      <c r="BH108" s="103" t="e">
        <f ca="true">+IF(AND(ISNUMBER(OFFSET('Hygiene Data'!$F$9,0,10*ROW('Hygiene Data'!F102))),'Data Summary'!DW108="Yes"),OFFSET('Hygiene Data'!$F$9,0,10*ROW('Hygiene Data'!F102)),NA())</f>
        <v>#N/A</v>
      </c>
      <c r="BI108" s="103" t="e">
        <f ca="true">+IF(AND(ISNUMBER(OFFSET('Hygiene Data'!$G$5,0,10*ROW('Hygiene Data'!G102))),'Data Summary'!DX108="Yes"),OFFSET('Hygiene Data'!$G$5,0,10*ROW('Hygiene Data'!G102)),NA())</f>
        <v>#N/A</v>
      </c>
      <c r="BJ108" s="103" t="e">
        <f ca="true">+IF(AND(ISNUMBER(OFFSET('Hygiene Data'!$G$7,0,10*ROW('Hygiene Data'!G102))),'Data Summary'!DY108="Yes"),OFFSET('Hygiene Data'!$G$7,0,10*ROW('Hygiene Data'!G102)),NA())</f>
        <v>#N/A</v>
      </c>
      <c r="BK108" s="103" t="e">
        <f ca="true">+IF(AND(ISNUMBER(OFFSET('Hygiene Data'!$G$9,0,10*ROW('Hygiene Data'!G102))),'Data Summary'!DZ108="Yes"),OFFSET('Hygiene Data'!$G$9,0,10*ROW('Hygiene Data'!G102)),NA())</f>
        <v>#N/A</v>
      </c>
      <c r="BL108" s="103" t="e">
        <f ca="true">+IF(AND(ISNUMBER(OFFSET('Hygiene Data'!$H$5,0,10*ROW('Hygiene Data'!H102))),'Data Summary'!EA108="Yes"),OFFSET('Hygiene Data'!$H$5,0,10*ROW('Hygiene Data'!H102)),NA())</f>
        <v>#N/A</v>
      </c>
      <c r="BM108" s="103" t="e">
        <f ca="true">+IF(AND(ISNUMBER(OFFSET('Hygiene Data'!$H$7,0,10*ROW('Hygiene Data'!H102))),'Data Summary'!EB108="Yes"),OFFSET('Hygiene Data'!$H$7,0,10*ROW('Hygiene Data'!H102)),NA())</f>
        <v>#N/A</v>
      </c>
      <c r="BN108" s="103" t="e">
        <f ca="true">+IF(AND(ISNUMBER(OFFSET('Hygiene Data'!$H$9,0,10*ROW('Hygiene Data'!H102))),'Data Summary'!EC108="Yes"),OFFSET('Hygiene Data'!$H$9,0,10*ROW('Hygiene Data'!H102)),NA())</f>
        <v>#N/A</v>
      </c>
      <c r="BO108" s="103" t="e">
        <f ca="true">+IF(AND(ISNUMBER(OFFSET('Hygiene Data'!$I$5,0,10*ROW('Hygiene Data'!I102))),'Data Summary'!ED108="Yes"),OFFSET('Hygiene Data'!$I$5,0,10*ROW('Hygiene Data'!I102)),NA())</f>
        <v>#N/A</v>
      </c>
      <c r="BP108" s="103" t="e">
        <f ca="true">+IF(AND(ISNUMBER(OFFSET('Hygiene Data'!$I$7,0,10*ROW('Hygiene Data'!I102))),'Data Summary'!EE108="Yes"),OFFSET('Hygiene Data'!$I$7,0,10*ROW('Hygiene Data'!I102)),NA())</f>
        <v>#N/A</v>
      </c>
      <c r="BQ108" s="103" t="e">
        <f ca="true">+IF(AND(ISNUMBER(OFFSET('Hygiene Data'!$I$9,0,10*ROW('Hygiene Data'!I102))),'Data Summary'!EF108="Yes"),OFFSET('Hygiene Data'!$I$9,0,10*ROW('Hygiene Data'!I102)),NA())</f>
        <v>#N/A</v>
      </c>
    </row>
    <row xmlns:x14ac="http://schemas.microsoft.com/office/spreadsheetml/2009/9/ac" r="109" x14ac:dyDescent="0.2">
      <c r="A109" s="355" t="e">
        <f ca="true">+RIGHT('Data Summary'!A109,LEN('Data Summary'!A109)-9)</f>
        <v>#VALUE!</v>
      </c>
      <c r="B109" s="38" t="str">
        <f ca="true">+IF(ISTEXT('Data Summary'!B109),'Data Summary'!B109,"")</f>
        <v/>
      </c>
      <c r="C109" s="354" t="e">
        <f ca="true">+VALUE('Data Summary'!C109)</f>
        <v>#VALUE!</v>
      </c>
      <c r="D109" s="101" t="e">
        <f ca="true">+IF(AND(ISNUMBER(OFFSET('Water Data'!$D$4,0,10*ROW('Water Data'!D103))),'Data Summary'!BS109="Yes"),100-OFFSET('Water Data'!$D$4,0,10*ROW('Water Data'!D103)),NA())</f>
        <v>#N/A</v>
      </c>
      <c r="E109" s="101" t="e">
        <f ca="true">+IF(AND(ISNUMBER(OFFSET('Water Data'!$D$6,0,10*ROW('Water Data'!D103))),'Data Summary'!BT109="Yes"),OFFSET('Water Data'!$D$6,0,10*ROW('Water Data'!D103)),NA())</f>
        <v>#N/A</v>
      </c>
      <c r="F109" s="101" t="e">
        <f ca="true">+IF(AND(ISNUMBER(OFFSET('Water Data'!$D$9,0,10*ROW('Water Data'!D103))),'Data Summary'!BU109="Yes"),OFFSET('Water Data'!$D$9,0,10*ROW('Water Data'!D103)),NA())</f>
        <v>#N/A</v>
      </c>
      <c r="G109" s="101" t="e">
        <f ca="true">+IF(AND(ISNUMBER(OFFSET('Water Data'!$E$4,0,10*ROW('Water Data'!E103))),'Data Summary'!BV109="Yes"),100-OFFSET('Water Data'!$E$4,0,10*ROW('Water Data'!E103)),NA())</f>
        <v>#N/A</v>
      </c>
      <c r="H109" s="101" t="e">
        <f ca="true">+IF(AND(ISNUMBER(OFFSET('Water Data'!$E$6,0,10*ROW('Water Data'!E103))),'Data Summary'!BW109="Yes"),OFFSET('Water Data'!$E$6,0,10*ROW('Water Data'!E103)),NA())</f>
        <v>#N/A</v>
      </c>
      <c r="I109" s="101" t="e">
        <f ca="true">+IF(AND(ISNUMBER(OFFSET('Water Data'!$E$9,0,10*ROW('Water Data'!E103))),'Data Summary'!BX109="Yes"),OFFSET('Water Data'!$E$9,0,10*ROW('Water Data'!E103)),NA())</f>
        <v>#N/A</v>
      </c>
      <c r="J109" s="101" t="e">
        <f ca="true">+IF(AND(ISNUMBER(OFFSET('Water Data'!$F$4,0,10*ROW('Water Data'!F103))),'Data Summary'!BY109="Yes"),100-OFFSET('Water Data'!$F$4,0,10*ROW('Water Data'!F103)),NA())</f>
        <v>#N/A</v>
      </c>
      <c r="K109" s="101" t="e">
        <f ca="true">+IF(AND(ISNUMBER(OFFSET('Water Data'!$F$6,0,10*ROW('Water Data'!F103))),'Data Summary'!BZ109="Yes"),OFFSET('Water Data'!$F$6,0,10*ROW('Water Data'!F103)),NA())</f>
        <v>#N/A</v>
      </c>
      <c r="L109" s="101" t="e">
        <f ca="true">+IF(AND(ISNUMBER(OFFSET('Water Data'!$F$9,0,10*ROW('Water Data'!F103))),'Data Summary'!CA109="Yes"),OFFSET('Water Data'!$F$9,0,10*ROW('Water Data'!F103)),NA())</f>
        <v>#N/A</v>
      </c>
      <c r="M109" s="101" t="e">
        <f ca="true">+IF(AND(ISNUMBER(OFFSET('Water Data'!$G$4,0,10*ROW('Water Data'!G103))),'Data Summary'!CB109="Yes"),100-OFFSET('Water Data'!$G$4,0,10*ROW('Water Data'!G103)),NA())</f>
        <v>#N/A</v>
      </c>
      <c r="N109" s="101" t="e">
        <f ca="true">+IF(AND(ISNUMBER(OFFSET('Water Data'!$G$6,0,10*ROW('Water Data'!G103))),'Data Summary'!CC109="Yes"),OFFSET('Water Data'!$G$6,0,10*ROW('Water Data'!G103)),NA())</f>
        <v>#N/A</v>
      </c>
      <c r="O109" s="101" t="e">
        <f ca="true">+IF(AND(ISNUMBER(OFFSET('Water Data'!$G$9,0,10*ROW('Water Data'!G103))),'Data Summary'!CD109="Yes"),OFFSET('Water Data'!$G$9,0,10*ROW('Water Data'!G103)),NA())</f>
        <v>#N/A</v>
      </c>
      <c r="P109" s="101" t="e">
        <f ca="true">+IF(AND(ISNUMBER(OFFSET('Water Data'!$H$4,0,10*ROW('Water Data'!H103))),'Data Summary'!CE109="Yes"),100-OFFSET('Water Data'!$H$4,0,10*ROW('Water Data'!H103)),NA())</f>
        <v>#N/A</v>
      </c>
      <c r="Q109" s="101" t="e">
        <f ca="true">+IF(AND(ISNUMBER(OFFSET('Water Data'!$H$6,0,10*ROW('Water Data'!H103))),'Data Summary'!CF109="Yes"),OFFSET('Water Data'!$H$6,0,10*ROW('Water Data'!H103)),NA())</f>
        <v>#N/A</v>
      </c>
      <c r="R109" s="101" t="e">
        <f ca="true">+IF(AND(ISNUMBER(OFFSET('Water Data'!$H$9,0,10*ROW('Water Data'!H103))),'Data Summary'!CG109="Yes"),OFFSET('Water Data'!$H$9,0,10*ROW('Water Data'!H103)),NA())</f>
        <v>#N/A</v>
      </c>
      <c r="S109" s="101" t="e">
        <f ca="true">+IF(AND(ISNUMBER(OFFSET('Water Data'!$I$4,0,10*ROW('Water Data'!I103))),'Data Summary'!CH109="Yes"),100-OFFSET('Water Data'!$I$4,0,10*ROW('Water Data'!I103)),NA())</f>
        <v>#N/A</v>
      </c>
      <c r="T109" s="101" t="e">
        <f ca="true">+IF(AND(ISNUMBER(OFFSET('Water Data'!$I$6,0,10*ROW('Water Data'!I103))),'Data Summary'!CI109="Yes"),OFFSET('Water Data'!$I$6,0,10*ROW('Water Data'!I103)),NA())</f>
        <v>#N/A</v>
      </c>
      <c r="U109" s="101" t="e">
        <f ca="true">+IF(AND(ISNUMBER(OFFSET('Water Data'!$I$9,0,10*ROW('Water Data'!I103))),'Data Summary'!CJ109="Yes"),OFFSET('Water Data'!$I$9,0,10*ROW('Water Data'!I103)),NA())</f>
        <v>#N/A</v>
      </c>
      <c r="V109" s="102" t="e">
        <f ca="true">+IF(AND(ISNUMBER(OFFSET('Sanitation Data'!$D$4,0,10*ROW('Sanitation Data'!D103))),'Data Summary'!CK109="Yes"),100-OFFSET('Sanitation Data'!$D$4,0,10*ROW('Sanitation Data'!D103)),NA())</f>
        <v>#N/A</v>
      </c>
      <c r="W109" s="102" t="e">
        <f ca="true">+IF(AND(ISNUMBER(OFFSET('Sanitation Data'!$D$6,0,10*ROW('Sanitation Data'!D103))),'Data Summary'!CL109="Yes"),OFFSET('Sanitation Data'!$D$6,0,10*ROW('Sanitation Data'!D103)),NA())</f>
        <v>#N/A</v>
      </c>
      <c r="X109" s="102" t="e">
        <f ca="true">+IF(AND(ISNUMBER(OFFSET('Sanitation Data'!$D$10,0,10*ROW('Sanitation Data'!D103))),'Data Summary'!CM109="Yes"),OFFSET('Sanitation Data'!$D$10,0,10*ROW('Sanitation Data'!D103)),NA())</f>
        <v>#N/A</v>
      </c>
      <c r="Y109" s="102" t="e">
        <f ca="true">+IF(AND(ISNUMBER(OFFSET('Sanitation Data'!$D$11,0,10*ROW('Sanitation Data'!D103))),'Data Summary'!CN109="Yes"),OFFSET('Sanitation Data'!$D$11,0,10*ROW('Sanitation Data'!D103)),NA())</f>
        <v>#N/A</v>
      </c>
      <c r="Z109" s="102" t="e">
        <f ca="true">+IF(AND(ISNUMBER(OFFSET('Sanitation Data'!$D$12,0,10*ROW('Sanitation Data'!D103))),'Data Summary'!CO109="Yes"),OFFSET('Sanitation Data'!$D$12,0,10*ROW('Sanitation Data'!D103)),NA())</f>
        <v>#N/A</v>
      </c>
      <c r="AA109" s="102" t="e">
        <f ca="true">+IF(AND(ISNUMBER(OFFSET('Sanitation Data'!$E$4,0,10*ROW('Sanitation Data'!E103))),'Data Summary'!CP109="Yes"),100-OFFSET('Sanitation Data'!$E$4,0,10*ROW('Sanitation Data'!E103)),NA())</f>
        <v>#N/A</v>
      </c>
      <c r="AB109" s="102" t="e">
        <f ca="true">+IF(AND(ISNUMBER(OFFSET('Sanitation Data'!$E$6,0,10*ROW('Sanitation Data'!E103))),'Data Summary'!CQ109="Yes"),OFFSET('Sanitation Data'!$E$6,0,10*ROW('Sanitation Data'!E103)),NA())</f>
        <v>#N/A</v>
      </c>
      <c r="AC109" s="102" t="e">
        <f ca="true">+IF(AND(ISNUMBER(OFFSET('Sanitation Data'!$E$10,0,10*ROW('Sanitation Data'!E103))),'Data Summary'!CR109="Yes"),OFFSET('Sanitation Data'!$E$10,0,10*ROW('Sanitation Data'!E103)),NA())</f>
        <v>#N/A</v>
      </c>
      <c r="AD109" s="102" t="e">
        <f ca="true">+IF(AND(ISNUMBER(OFFSET('Sanitation Data'!$E$11,0,10*ROW('Sanitation Data'!E103))),'Data Summary'!CS109="Yes"),OFFSET('Sanitation Data'!$E$11,0,10*ROW('Sanitation Data'!E103)),NA())</f>
        <v>#N/A</v>
      </c>
      <c r="AE109" s="102" t="e">
        <f ca="true">+IF(AND(ISNUMBER(OFFSET('Sanitation Data'!$E$12,0,10*ROW('Sanitation Data'!E103))),'Data Summary'!CT109="Yes"),OFFSET('Sanitation Data'!$E$12,0,10*ROW('Sanitation Data'!E103)),NA())</f>
        <v>#N/A</v>
      </c>
      <c r="AF109" s="102" t="e">
        <f ca="true">+IF(AND(ISNUMBER(OFFSET('Sanitation Data'!$F$4,0,10*ROW('Sanitation Data'!F103))),'Data Summary'!CU109="Yes"),100-OFFSET('Sanitation Data'!$F$4,0,10*ROW('Sanitation Data'!F103)),NA())</f>
        <v>#N/A</v>
      </c>
      <c r="AG109" s="102" t="e">
        <f ca="true">+IF(AND(ISNUMBER(OFFSET('Sanitation Data'!$F$6,0,10*ROW('Sanitation Data'!F103))),'Data Summary'!CV109="Yes"),OFFSET('Sanitation Data'!$F$6,0,10*ROW('Sanitation Data'!F103)),NA())</f>
        <v>#N/A</v>
      </c>
      <c r="AH109" s="102" t="e">
        <f ca="true">+IF(AND(ISNUMBER(OFFSET('Sanitation Data'!$F$10,0,10*ROW('Sanitation Data'!F103))),'Data Summary'!CW109="Yes"),OFFSET('Sanitation Data'!$F$10,0,10*ROW('Sanitation Data'!F103)),NA())</f>
        <v>#N/A</v>
      </c>
      <c r="AI109" s="102" t="e">
        <f ca="true">+IF(AND(ISNUMBER(OFFSET('Sanitation Data'!$F$11,0,10*ROW('Sanitation Data'!F103))),'Data Summary'!CX109="Yes"),OFFSET('Sanitation Data'!$F$11,0,10*ROW('Sanitation Data'!F103)),NA())</f>
        <v>#N/A</v>
      </c>
      <c r="AJ109" s="102" t="e">
        <f ca="true">+IF(AND(ISNUMBER(OFFSET('Sanitation Data'!$F$12,0,10*ROW('Sanitation Data'!F103))),'Data Summary'!CY109="Yes"),OFFSET('Sanitation Data'!$F$12,0,10*ROW('Sanitation Data'!F103)),NA())</f>
        <v>#N/A</v>
      </c>
      <c r="AK109" s="102" t="e">
        <f ca="true">+IF(AND(ISNUMBER(OFFSET('Sanitation Data'!$G$4,0,10*ROW('Sanitation Data'!G103))),'Data Summary'!CZ109="Yes"),100-OFFSET('Sanitation Data'!$G$4,0,10*ROW('Sanitation Data'!G103)),NA())</f>
        <v>#N/A</v>
      </c>
      <c r="AL109" s="102" t="e">
        <f ca="true">+IF(AND(ISNUMBER(OFFSET('Sanitation Data'!$G$6,0,10*ROW('Sanitation Data'!G103))),'Data Summary'!DA109="Yes"),OFFSET('Sanitation Data'!$G$6,0,10*ROW('Sanitation Data'!G103)),NA())</f>
        <v>#N/A</v>
      </c>
      <c r="AM109" s="102" t="e">
        <f ca="true">+IF(AND(ISNUMBER(OFFSET('Sanitation Data'!$G$10,0,10*ROW('Sanitation Data'!G103))),'Data Summary'!DB109="Yes"),OFFSET('Sanitation Data'!$G$10,0,10*ROW('Sanitation Data'!G103)),NA())</f>
        <v>#N/A</v>
      </c>
      <c r="AN109" s="102" t="e">
        <f ca="true">+IF(AND(ISNUMBER(OFFSET('Sanitation Data'!$G$11,0,10*ROW('Sanitation Data'!G103))),'Data Summary'!DC109="Yes"),OFFSET('Sanitation Data'!$G$11,0,10*ROW('Sanitation Data'!G103)),NA())</f>
        <v>#N/A</v>
      </c>
      <c r="AO109" s="102" t="e">
        <f ca="true">+IF(AND(ISNUMBER(OFFSET('Sanitation Data'!$G$12,0,10*ROW('Sanitation Data'!G103))),'Data Summary'!DD109="Yes"),OFFSET('Sanitation Data'!$G$12,0,10*ROW('Sanitation Data'!G103)),NA())</f>
        <v>#N/A</v>
      </c>
      <c r="AP109" s="102" t="e">
        <f ca="true">+IF(AND(ISNUMBER(OFFSET('Sanitation Data'!$H$4,0,10*ROW('Sanitation Data'!H103))),'Data Summary'!DE109="Yes"),100-OFFSET('Sanitation Data'!$H$4,0,10*ROW('Sanitation Data'!H103)),NA())</f>
        <v>#N/A</v>
      </c>
      <c r="AQ109" s="102" t="e">
        <f ca="true">+IF(AND(ISNUMBER(OFFSET('Sanitation Data'!$H$6,0,10*ROW('Sanitation Data'!H103))),'Data Summary'!DF109="Yes"),OFFSET('Sanitation Data'!$H$6,0,10*ROW('Sanitation Data'!H103)),NA())</f>
        <v>#N/A</v>
      </c>
      <c r="AR109" s="102" t="e">
        <f ca="true">+IF(AND(ISNUMBER(OFFSET('Sanitation Data'!$H$10,0,10*ROW('Sanitation Data'!H103))),'Data Summary'!DG109="Yes"),OFFSET('Sanitation Data'!$H$10,0,10*ROW('Sanitation Data'!H103)),NA())</f>
        <v>#N/A</v>
      </c>
      <c r="AS109" s="102" t="e">
        <f ca="true">+IF(AND(ISNUMBER(OFFSET('Sanitation Data'!$H$11,0,10*ROW('Sanitation Data'!H103))),'Data Summary'!DH109="Yes"),OFFSET('Sanitation Data'!$H$11,0,10*ROW('Sanitation Data'!H103)),NA())</f>
        <v>#N/A</v>
      </c>
      <c r="AT109" s="102" t="e">
        <f ca="true">+IF(AND(ISNUMBER(OFFSET('Sanitation Data'!$H$12,0,10*ROW('Sanitation Data'!H103))),'Data Summary'!DI109="Yes"),OFFSET('Sanitation Data'!$H$12,0,10*ROW('Sanitation Data'!H103)),NA())</f>
        <v>#N/A</v>
      </c>
      <c r="AU109" s="102" t="e">
        <f ca="true">+IF(AND(ISNUMBER(OFFSET('Sanitation Data'!$I$4,0,10*ROW('Sanitation Data'!I103))),'Data Summary'!DJ109="Yes"),100-OFFSET('Sanitation Data'!$I$4,0,10*ROW('Sanitation Data'!I103)),NA())</f>
        <v>#N/A</v>
      </c>
      <c r="AV109" s="102" t="e">
        <f ca="true">+IF(AND(ISNUMBER(OFFSET('Sanitation Data'!$I$6,0,10*ROW('Sanitation Data'!I103))),'Data Summary'!DK109="Yes"),OFFSET('Sanitation Data'!$I$6,0,10*ROW('Sanitation Data'!I103)),NA())</f>
        <v>#N/A</v>
      </c>
      <c r="AW109" s="102" t="e">
        <f ca="true">+IF(AND(ISNUMBER(OFFSET('Sanitation Data'!$I$10,0,10*ROW('Sanitation Data'!I103))),'Data Summary'!DL109="Yes"),OFFSET('Sanitation Data'!$I$10,0,10*ROW('Sanitation Data'!I103)),NA())</f>
        <v>#N/A</v>
      </c>
      <c r="AX109" s="102" t="e">
        <f ca="true">+IF(AND(ISNUMBER(OFFSET('Sanitation Data'!$I$11,0,10*ROW('Sanitation Data'!I103))),'Data Summary'!DM109="Yes"),OFFSET('Sanitation Data'!$I$11,0,10*ROW('Sanitation Data'!I103)),NA())</f>
        <v>#N/A</v>
      </c>
      <c r="AY109" s="102" t="e">
        <f ca="true">+IF(AND(ISNUMBER(OFFSET('Sanitation Data'!$I$12,0,10*ROW('Sanitation Data'!I103))),'Data Summary'!DN109="Yes"),OFFSET('Sanitation Data'!$I$12,0,10*ROW('Sanitation Data'!I103)),NA())</f>
        <v>#N/A</v>
      </c>
      <c r="AZ109" s="103" t="e">
        <f ca="true">+IF(AND(ISNUMBER(OFFSET('Hygiene Data'!$D$5,0,10*ROW('Hygiene Data'!D103))),'Data Summary'!DO109="Yes"),OFFSET('Hygiene Data'!$D$5,0,10*ROW('Hygiene Data'!D103)),NA())</f>
        <v>#N/A</v>
      </c>
      <c r="BA109" s="103" t="e">
        <f ca="true">+IF(AND(ISNUMBER(OFFSET('Hygiene Data'!$D$7,0,10*ROW('Hygiene Data'!D103))),'Data Summary'!DP109="Yes"),OFFSET('Hygiene Data'!$D$7,0,10*ROW('Hygiene Data'!D103)),NA())</f>
        <v>#N/A</v>
      </c>
      <c r="BB109" s="103" t="e">
        <f ca="true">+IF(AND(ISNUMBER(OFFSET('Hygiene Data'!$D$9,0,10*ROW('Hygiene Data'!D103))),'Data Summary'!DQ109="Yes"),OFFSET('Hygiene Data'!$D$9,0,10*ROW('Hygiene Data'!D103)),NA())</f>
        <v>#N/A</v>
      </c>
      <c r="BC109" s="103" t="e">
        <f ca="true">+IF(AND(ISNUMBER(OFFSET('Hygiene Data'!$E$5,0,10*ROW('Hygiene Data'!E103))),'Data Summary'!DR109="Yes"),OFFSET('Hygiene Data'!$E$5,0,10*ROW('Hygiene Data'!E103)),NA())</f>
        <v>#N/A</v>
      </c>
      <c r="BD109" s="103" t="e">
        <f ca="true">+IF(AND(ISNUMBER(OFFSET('Hygiene Data'!$E$7,0,10*ROW('Hygiene Data'!E103))),'Data Summary'!DS109="Yes"),OFFSET('Hygiene Data'!$E$7,0,10*ROW('Hygiene Data'!E103)),NA())</f>
        <v>#N/A</v>
      </c>
      <c r="BE109" s="103" t="e">
        <f ca="true">+IF(AND(ISNUMBER(OFFSET('Hygiene Data'!$E$9,0,10*ROW('Hygiene Data'!E103))),'Data Summary'!DT109="Yes"),OFFSET('Hygiene Data'!$E$9,0,10*ROW('Hygiene Data'!E103)),NA())</f>
        <v>#N/A</v>
      </c>
      <c r="BF109" s="103" t="e">
        <f ca="true">+IF(AND(ISNUMBER(OFFSET('Hygiene Data'!$F$5,0,10*ROW('Hygiene Data'!F103))),'Data Summary'!DU109="Yes"),OFFSET('Hygiene Data'!$F$5,0,10*ROW('Hygiene Data'!F103)),NA())</f>
        <v>#N/A</v>
      </c>
      <c r="BG109" s="103" t="e">
        <f ca="true">+IF(AND(ISNUMBER(OFFSET('Hygiene Data'!$F$7,0,10*ROW('Hygiene Data'!F103))),'Data Summary'!DV109="Yes"),OFFSET('Hygiene Data'!$F$7,0,10*ROW('Hygiene Data'!F103)),NA())</f>
        <v>#N/A</v>
      </c>
      <c r="BH109" s="103" t="e">
        <f ca="true">+IF(AND(ISNUMBER(OFFSET('Hygiene Data'!$F$9,0,10*ROW('Hygiene Data'!F103))),'Data Summary'!DW109="Yes"),OFFSET('Hygiene Data'!$F$9,0,10*ROW('Hygiene Data'!F103)),NA())</f>
        <v>#N/A</v>
      </c>
      <c r="BI109" s="103" t="e">
        <f ca="true">+IF(AND(ISNUMBER(OFFSET('Hygiene Data'!$G$5,0,10*ROW('Hygiene Data'!G103))),'Data Summary'!DX109="Yes"),OFFSET('Hygiene Data'!$G$5,0,10*ROW('Hygiene Data'!G103)),NA())</f>
        <v>#N/A</v>
      </c>
      <c r="BJ109" s="103" t="e">
        <f ca="true">+IF(AND(ISNUMBER(OFFSET('Hygiene Data'!$G$7,0,10*ROW('Hygiene Data'!G103))),'Data Summary'!DY109="Yes"),OFFSET('Hygiene Data'!$G$7,0,10*ROW('Hygiene Data'!G103)),NA())</f>
        <v>#N/A</v>
      </c>
      <c r="BK109" s="103" t="e">
        <f ca="true">+IF(AND(ISNUMBER(OFFSET('Hygiene Data'!$G$9,0,10*ROW('Hygiene Data'!G103))),'Data Summary'!DZ109="Yes"),OFFSET('Hygiene Data'!$G$9,0,10*ROW('Hygiene Data'!G103)),NA())</f>
        <v>#N/A</v>
      </c>
      <c r="BL109" s="103" t="e">
        <f ca="true">+IF(AND(ISNUMBER(OFFSET('Hygiene Data'!$H$5,0,10*ROW('Hygiene Data'!H103))),'Data Summary'!EA109="Yes"),OFFSET('Hygiene Data'!$H$5,0,10*ROW('Hygiene Data'!H103)),NA())</f>
        <v>#N/A</v>
      </c>
      <c r="BM109" s="103" t="e">
        <f ca="true">+IF(AND(ISNUMBER(OFFSET('Hygiene Data'!$H$7,0,10*ROW('Hygiene Data'!H103))),'Data Summary'!EB109="Yes"),OFFSET('Hygiene Data'!$H$7,0,10*ROW('Hygiene Data'!H103)),NA())</f>
        <v>#N/A</v>
      </c>
      <c r="BN109" s="103" t="e">
        <f ca="true">+IF(AND(ISNUMBER(OFFSET('Hygiene Data'!$H$9,0,10*ROW('Hygiene Data'!H103))),'Data Summary'!EC109="Yes"),OFFSET('Hygiene Data'!$H$9,0,10*ROW('Hygiene Data'!H103)),NA())</f>
        <v>#N/A</v>
      </c>
      <c r="BO109" s="103" t="e">
        <f ca="true">+IF(AND(ISNUMBER(OFFSET('Hygiene Data'!$I$5,0,10*ROW('Hygiene Data'!I103))),'Data Summary'!ED109="Yes"),OFFSET('Hygiene Data'!$I$5,0,10*ROW('Hygiene Data'!I103)),NA())</f>
        <v>#N/A</v>
      </c>
      <c r="BP109" s="103" t="e">
        <f ca="true">+IF(AND(ISNUMBER(OFFSET('Hygiene Data'!$I$7,0,10*ROW('Hygiene Data'!I103))),'Data Summary'!EE109="Yes"),OFFSET('Hygiene Data'!$I$7,0,10*ROW('Hygiene Data'!I103)),NA())</f>
        <v>#N/A</v>
      </c>
      <c r="BQ109" s="103" t="e">
        <f ca="true">+IF(AND(ISNUMBER(OFFSET('Hygiene Data'!$I$9,0,10*ROW('Hygiene Data'!I103))),'Data Summary'!EF109="Yes"),OFFSET('Hygiene Data'!$I$9,0,10*ROW('Hygiene Data'!I103)),NA())</f>
        <v>#N/A</v>
      </c>
    </row>
    <row xmlns:x14ac="http://schemas.microsoft.com/office/spreadsheetml/2009/9/ac" r="110" x14ac:dyDescent="0.2">
      <c r="A110" s="355" t="e">
        <f ca="true">+RIGHT('Data Summary'!A110,LEN('Data Summary'!A110)-9)</f>
        <v>#VALUE!</v>
      </c>
      <c r="B110" s="38" t="str">
        <f ca="true">+IF(ISTEXT('Data Summary'!B110),'Data Summary'!B110,"")</f>
        <v/>
      </c>
      <c r="C110" s="354" t="e">
        <f ca="true">+VALUE('Data Summary'!C110)</f>
        <v>#VALUE!</v>
      </c>
      <c r="D110" s="101" t="e">
        <f ca="true">+IF(AND(ISNUMBER(OFFSET('Water Data'!$D$4,0,10*ROW('Water Data'!D104))),'Data Summary'!BS110="Yes"),100-OFFSET('Water Data'!$D$4,0,10*ROW('Water Data'!D104)),NA())</f>
        <v>#N/A</v>
      </c>
      <c r="E110" s="101" t="e">
        <f ca="true">+IF(AND(ISNUMBER(OFFSET('Water Data'!$D$6,0,10*ROW('Water Data'!D104))),'Data Summary'!BT110="Yes"),OFFSET('Water Data'!$D$6,0,10*ROW('Water Data'!D104)),NA())</f>
        <v>#N/A</v>
      </c>
      <c r="F110" s="101" t="e">
        <f ca="true">+IF(AND(ISNUMBER(OFFSET('Water Data'!$D$9,0,10*ROW('Water Data'!D104))),'Data Summary'!BU110="Yes"),OFFSET('Water Data'!$D$9,0,10*ROW('Water Data'!D104)),NA())</f>
        <v>#N/A</v>
      </c>
      <c r="G110" s="101" t="e">
        <f ca="true">+IF(AND(ISNUMBER(OFFSET('Water Data'!$E$4,0,10*ROW('Water Data'!E104))),'Data Summary'!BV110="Yes"),100-OFFSET('Water Data'!$E$4,0,10*ROW('Water Data'!E104)),NA())</f>
        <v>#N/A</v>
      </c>
      <c r="H110" s="101" t="e">
        <f ca="true">+IF(AND(ISNUMBER(OFFSET('Water Data'!$E$6,0,10*ROW('Water Data'!E104))),'Data Summary'!BW110="Yes"),OFFSET('Water Data'!$E$6,0,10*ROW('Water Data'!E104)),NA())</f>
        <v>#N/A</v>
      </c>
      <c r="I110" s="101" t="e">
        <f ca="true">+IF(AND(ISNUMBER(OFFSET('Water Data'!$E$9,0,10*ROW('Water Data'!E104))),'Data Summary'!BX110="Yes"),OFFSET('Water Data'!$E$9,0,10*ROW('Water Data'!E104)),NA())</f>
        <v>#N/A</v>
      </c>
      <c r="J110" s="101" t="e">
        <f ca="true">+IF(AND(ISNUMBER(OFFSET('Water Data'!$F$4,0,10*ROW('Water Data'!F104))),'Data Summary'!BY110="Yes"),100-OFFSET('Water Data'!$F$4,0,10*ROW('Water Data'!F104)),NA())</f>
        <v>#N/A</v>
      </c>
      <c r="K110" s="101" t="e">
        <f ca="true">+IF(AND(ISNUMBER(OFFSET('Water Data'!$F$6,0,10*ROW('Water Data'!F104))),'Data Summary'!BZ110="Yes"),OFFSET('Water Data'!$F$6,0,10*ROW('Water Data'!F104)),NA())</f>
        <v>#N/A</v>
      </c>
      <c r="L110" s="101" t="e">
        <f ca="true">+IF(AND(ISNUMBER(OFFSET('Water Data'!$F$9,0,10*ROW('Water Data'!F104))),'Data Summary'!CA110="Yes"),OFFSET('Water Data'!$F$9,0,10*ROW('Water Data'!F104)),NA())</f>
        <v>#N/A</v>
      </c>
      <c r="M110" s="101" t="e">
        <f ca="true">+IF(AND(ISNUMBER(OFFSET('Water Data'!$G$4,0,10*ROW('Water Data'!G104))),'Data Summary'!CB110="Yes"),100-OFFSET('Water Data'!$G$4,0,10*ROW('Water Data'!G104)),NA())</f>
        <v>#N/A</v>
      </c>
      <c r="N110" s="101" t="e">
        <f ca="true">+IF(AND(ISNUMBER(OFFSET('Water Data'!$G$6,0,10*ROW('Water Data'!G104))),'Data Summary'!CC110="Yes"),OFFSET('Water Data'!$G$6,0,10*ROW('Water Data'!G104)),NA())</f>
        <v>#N/A</v>
      </c>
      <c r="O110" s="101" t="e">
        <f ca="true">+IF(AND(ISNUMBER(OFFSET('Water Data'!$G$9,0,10*ROW('Water Data'!G104))),'Data Summary'!CD110="Yes"),OFFSET('Water Data'!$G$9,0,10*ROW('Water Data'!G104)),NA())</f>
        <v>#N/A</v>
      </c>
      <c r="P110" s="101" t="e">
        <f ca="true">+IF(AND(ISNUMBER(OFFSET('Water Data'!$H$4,0,10*ROW('Water Data'!H104))),'Data Summary'!CE110="Yes"),100-OFFSET('Water Data'!$H$4,0,10*ROW('Water Data'!H104)),NA())</f>
        <v>#N/A</v>
      </c>
      <c r="Q110" s="101" t="e">
        <f ca="true">+IF(AND(ISNUMBER(OFFSET('Water Data'!$H$6,0,10*ROW('Water Data'!H104))),'Data Summary'!CF110="Yes"),OFFSET('Water Data'!$H$6,0,10*ROW('Water Data'!H104)),NA())</f>
        <v>#N/A</v>
      </c>
      <c r="R110" s="101" t="e">
        <f ca="true">+IF(AND(ISNUMBER(OFFSET('Water Data'!$H$9,0,10*ROW('Water Data'!H104))),'Data Summary'!CG110="Yes"),OFFSET('Water Data'!$H$9,0,10*ROW('Water Data'!H104)),NA())</f>
        <v>#N/A</v>
      </c>
      <c r="S110" s="101" t="e">
        <f ca="true">+IF(AND(ISNUMBER(OFFSET('Water Data'!$I$4,0,10*ROW('Water Data'!I104))),'Data Summary'!CH110="Yes"),100-OFFSET('Water Data'!$I$4,0,10*ROW('Water Data'!I104)),NA())</f>
        <v>#N/A</v>
      </c>
      <c r="T110" s="101" t="e">
        <f ca="true">+IF(AND(ISNUMBER(OFFSET('Water Data'!$I$6,0,10*ROW('Water Data'!I104))),'Data Summary'!CI110="Yes"),OFFSET('Water Data'!$I$6,0,10*ROW('Water Data'!I104)),NA())</f>
        <v>#N/A</v>
      </c>
      <c r="U110" s="101" t="e">
        <f ca="true">+IF(AND(ISNUMBER(OFFSET('Water Data'!$I$9,0,10*ROW('Water Data'!I104))),'Data Summary'!CJ110="Yes"),OFFSET('Water Data'!$I$9,0,10*ROW('Water Data'!I104)),NA())</f>
        <v>#N/A</v>
      </c>
      <c r="V110" s="102" t="e">
        <f ca="true">+IF(AND(ISNUMBER(OFFSET('Sanitation Data'!$D$4,0,10*ROW('Sanitation Data'!D104))),'Data Summary'!CK110="Yes"),100-OFFSET('Sanitation Data'!$D$4,0,10*ROW('Sanitation Data'!D104)),NA())</f>
        <v>#N/A</v>
      </c>
      <c r="W110" s="102" t="e">
        <f ca="true">+IF(AND(ISNUMBER(OFFSET('Sanitation Data'!$D$6,0,10*ROW('Sanitation Data'!D104))),'Data Summary'!CL110="Yes"),OFFSET('Sanitation Data'!$D$6,0,10*ROW('Sanitation Data'!D104)),NA())</f>
        <v>#N/A</v>
      </c>
      <c r="X110" s="102" t="e">
        <f ca="true">+IF(AND(ISNUMBER(OFFSET('Sanitation Data'!$D$10,0,10*ROW('Sanitation Data'!D104))),'Data Summary'!CM110="Yes"),OFFSET('Sanitation Data'!$D$10,0,10*ROW('Sanitation Data'!D104)),NA())</f>
        <v>#N/A</v>
      </c>
      <c r="Y110" s="102" t="e">
        <f ca="true">+IF(AND(ISNUMBER(OFFSET('Sanitation Data'!$D$11,0,10*ROW('Sanitation Data'!D104))),'Data Summary'!CN110="Yes"),OFFSET('Sanitation Data'!$D$11,0,10*ROW('Sanitation Data'!D104)),NA())</f>
        <v>#N/A</v>
      </c>
      <c r="Z110" s="102" t="e">
        <f ca="true">+IF(AND(ISNUMBER(OFFSET('Sanitation Data'!$D$12,0,10*ROW('Sanitation Data'!D104))),'Data Summary'!CO110="Yes"),OFFSET('Sanitation Data'!$D$12,0,10*ROW('Sanitation Data'!D104)),NA())</f>
        <v>#N/A</v>
      </c>
      <c r="AA110" s="102" t="e">
        <f ca="true">+IF(AND(ISNUMBER(OFFSET('Sanitation Data'!$E$4,0,10*ROW('Sanitation Data'!E104))),'Data Summary'!CP110="Yes"),100-OFFSET('Sanitation Data'!$E$4,0,10*ROW('Sanitation Data'!E104)),NA())</f>
        <v>#N/A</v>
      </c>
      <c r="AB110" s="102" t="e">
        <f ca="true">+IF(AND(ISNUMBER(OFFSET('Sanitation Data'!$E$6,0,10*ROW('Sanitation Data'!E104))),'Data Summary'!CQ110="Yes"),OFFSET('Sanitation Data'!$E$6,0,10*ROW('Sanitation Data'!E104)),NA())</f>
        <v>#N/A</v>
      </c>
      <c r="AC110" s="102" t="e">
        <f ca="true">+IF(AND(ISNUMBER(OFFSET('Sanitation Data'!$E$10,0,10*ROW('Sanitation Data'!E104))),'Data Summary'!CR110="Yes"),OFFSET('Sanitation Data'!$E$10,0,10*ROW('Sanitation Data'!E104)),NA())</f>
        <v>#N/A</v>
      </c>
      <c r="AD110" s="102" t="e">
        <f ca="true">+IF(AND(ISNUMBER(OFFSET('Sanitation Data'!$E$11,0,10*ROW('Sanitation Data'!E104))),'Data Summary'!CS110="Yes"),OFFSET('Sanitation Data'!$E$11,0,10*ROW('Sanitation Data'!E104)),NA())</f>
        <v>#N/A</v>
      </c>
      <c r="AE110" s="102" t="e">
        <f ca="true">+IF(AND(ISNUMBER(OFFSET('Sanitation Data'!$E$12,0,10*ROW('Sanitation Data'!E104))),'Data Summary'!CT110="Yes"),OFFSET('Sanitation Data'!$E$12,0,10*ROW('Sanitation Data'!E104)),NA())</f>
        <v>#N/A</v>
      </c>
      <c r="AF110" s="102" t="e">
        <f ca="true">+IF(AND(ISNUMBER(OFFSET('Sanitation Data'!$F$4,0,10*ROW('Sanitation Data'!F104))),'Data Summary'!CU110="Yes"),100-OFFSET('Sanitation Data'!$F$4,0,10*ROW('Sanitation Data'!F104)),NA())</f>
        <v>#N/A</v>
      </c>
      <c r="AG110" s="102" t="e">
        <f ca="true">+IF(AND(ISNUMBER(OFFSET('Sanitation Data'!$F$6,0,10*ROW('Sanitation Data'!F104))),'Data Summary'!CV110="Yes"),OFFSET('Sanitation Data'!$F$6,0,10*ROW('Sanitation Data'!F104)),NA())</f>
        <v>#N/A</v>
      </c>
      <c r="AH110" s="102" t="e">
        <f ca="true">+IF(AND(ISNUMBER(OFFSET('Sanitation Data'!$F$10,0,10*ROW('Sanitation Data'!F104))),'Data Summary'!CW110="Yes"),OFFSET('Sanitation Data'!$F$10,0,10*ROW('Sanitation Data'!F104)),NA())</f>
        <v>#N/A</v>
      </c>
      <c r="AI110" s="102" t="e">
        <f ca="true">+IF(AND(ISNUMBER(OFFSET('Sanitation Data'!$F$11,0,10*ROW('Sanitation Data'!F104))),'Data Summary'!CX110="Yes"),OFFSET('Sanitation Data'!$F$11,0,10*ROW('Sanitation Data'!F104)),NA())</f>
        <v>#N/A</v>
      </c>
      <c r="AJ110" s="102" t="e">
        <f ca="true">+IF(AND(ISNUMBER(OFFSET('Sanitation Data'!$F$12,0,10*ROW('Sanitation Data'!F104))),'Data Summary'!CY110="Yes"),OFFSET('Sanitation Data'!$F$12,0,10*ROW('Sanitation Data'!F104)),NA())</f>
        <v>#N/A</v>
      </c>
      <c r="AK110" s="102" t="e">
        <f ca="true">+IF(AND(ISNUMBER(OFFSET('Sanitation Data'!$G$4,0,10*ROW('Sanitation Data'!G104))),'Data Summary'!CZ110="Yes"),100-OFFSET('Sanitation Data'!$G$4,0,10*ROW('Sanitation Data'!G104)),NA())</f>
        <v>#N/A</v>
      </c>
      <c r="AL110" s="102" t="e">
        <f ca="true">+IF(AND(ISNUMBER(OFFSET('Sanitation Data'!$G$6,0,10*ROW('Sanitation Data'!G104))),'Data Summary'!DA110="Yes"),OFFSET('Sanitation Data'!$G$6,0,10*ROW('Sanitation Data'!G104)),NA())</f>
        <v>#N/A</v>
      </c>
      <c r="AM110" s="102" t="e">
        <f ca="true">+IF(AND(ISNUMBER(OFFSET('Sanitation Data'!$G$10,0,10*ROW('Sanitation Data'!G104))),'Data Summary'!DB110="Yes"),OFFSET('Sanitation Data'!$G$10,0,10*ROW('Sanitation Data'!G104)),NA())</f>
        <v>#N/A</v>
      </c>
      <c r="AN110" s="102" t="e">
        <f ca="true">+IF(AND(ISNUMBER(OFFSET('Sanitation Data'!$G$11,0,10*ROW('Sanitation Data'!G104))),'Data Summary'!DC110="Yes"),OFFSET('Sanitation Data'!$G$11,0,10*ROW('Sanitation Data'!G104)),NA())</f>
        <v>#N/A</v>
      </c>
      <c r="AO110" s="102" t="e">
        <f ca="true">+IF(AND(ISNUMBER(OFFSET('Sanitation Data'!$G$12,0,10*ROW('Sanitation Data'!G104))),'Data Summary'!DD110="Yes"),OFFSET('Sanitation Data'!$G$12,0,10*ROW('Sanitation Data'!G104)),NA())</f>
        <v>#N/A</v>
      </c>
      <c r="AP110" s="102" t="e">
        <f ca="true">+IF(AND(ISNUMBER(OFFSET('Sanitation Data'!$H$4,0,10*ROW('Sanitation Data'!H104))),'Data Summary'!DE110="Yes"),100-OFFSET('Sanitation Data'!$H$4,0,10*ROW('Sanitation Data'!H104)),NA())</f>
        <v>#N/A</v>
      </c>
      <c r="AQ110" s="102" t="e">
        <f ca="true">+IF(AND(ISNUMBER(OFFSET('Sanitation Data'!$H$6,0,10*ROW('Sanitation Data'!H104))),'Data Summary'!DF110="Yes"),OFFSET('Sanitation Data'!$H$6,0,10*ROW('Sanitation Data'!H104)),NA())</f>
        <v>#N/A</v>
      </c>
      <c r="AR110" s="102" t="e">
        <f ca="true">+IF(AND(ISNUMBER(OFFSET('Sanitation Data'!$H$10,0,10*ROW('Sanitation Data'!H104))),'Data Summary'!DG110="Yes"),OFFSET('Sanitation Data'!$H$10,0,10*ROW('Sanitation Data'!H104)),NA())</f>
        <v>#N/A</v>
      </c>
      <c r="AS110" s="102" t="e">
        <f ca="true">+IF(AND(ISNUMBER(OFFSET('Sanitation Data'!$H$11,0,10*ROW('Sanitation Data'!H104))),'Data Summary'!DH110="Yes"),OFFSET('Sanitation Data'!$H$11,0,10*ROW('Sanitation Data'!H104)),NA())</f>
        <v>#N/A</v>
      </c>
      <c r="AT110" s="102" t="e">
        <f ca="true">+IF(AND(ISNUMBER(OFFSET('Sanitation Data'!$H$12,0,10*ROW('Sanitation Data'!H104))),'Data Summary'!DI110="Yes"),OFFSET('Sanitation Data'!$H$12,0,10*ROW('Sanitation Data'!H104)),NA())</f>
        <v>#N/A</v>
      </c>
      <c r="AU110" s="102" t="e">
        <f ca="true">+IF(AND(ISNUMBER(OFFSET('Sanitation Data'!$I$4,0,10*ROW('Sanitation Data'!I104))),'Data Summary'!DJ110="Yes"),100-OFFSET('Sanitation Data'!$I$4,0,10*ROW('Sanitation Data'!I104)),NA())</f>
        <v>#N/A</v>
      </c>
      <c r="AV110" s="102" t="e">
        <f ca="true">+IF(AND(ISNUMBER(OFFSET('Sanitation Data'!$I$6,0,10*ROW('Sanitation Data'!I104))),'Data Summary'!DK110="Yes"),OFFSET('Sanitation Data'!$I$6,0,10*ROW('Sanitation Data'!I104)),NA())</f>
        <v>#N/A</v>
      </c>
      <c r="AW110" s="102" t="e">
        <f ca="true">+IF(AND(ISNUMBER(OFFSET('Sanitation Data'!$I$10,0,10*ROW('Sanitation Data'!I104))),'Data Summary'!DL110="Yes"),OFFSET('Sanitation Data'!$I$10,0,10*ROW('Sanitation Data'!I104)),NA())</f>
        <v>#N/A</v>
      </c>
      <c r="AX110" s="102" t="e">
        <f ca="true">+IF(AND(ISNUMBER(OFFSET('Sanitation Data'!$I$11,0,10*ROW('Sanitation Data'!I104))),'Data Summary'!DM110="Yes"),OFFSET('Sanitation Data'!$I$11,0,10*ROW('Sanitation Data'!I104)),NA())</f>
        <v>#N/A</v>
      </c>
      <c r="AY110" s="102" t="e">
        <f ca="true">+IF(AND(ISNUMBER(OFFSET('Sanitation Data'!$I$12,0,10*ROW('Sanitation Data'!I104))),'Data Summary'!DN110="Yes"),OFFSET('Sanitation Data'!$I$12,0,10*ROW('Sanitation Data'!I104)),NA())</f>
        <v>#N/A</v>
      </c>
      <c r="AZ110" s="103" t="e">
        <f ca="true">+IF(AND(ISNUMBER(OFFSET('Hygiene Data'!$D$5,0,10*ROW('Hygiene Data'!D104))),'Data Summary'!DO110="Yes"),OFFSET('Hygiene Data'!$D$5,0,10*ROW('Hygiene Data'!D104)),NA())</f>
        <v>#N/A</v>
      </c>
      <c r="BA110" s="103" t="e">
        <f ca="true">+IF(AND(ISNUMBER(OFFSET('Hygiene Data'!$D$7,0,10*ROW('Hygiene Data'!D104))),'Data Summary'!DP110="Yes"),OFFSET('Hygiene Data'!$D$7,0,10*ROW('Hygiene Data'!D104)),NA())</f>
        <v>#N/A</v>
      </c>
      <c r="BB110" s="103" t="e">
        <f ca="true">+IF(AND(ISNUMBER(OFFSET('Hygiene Data'!$D$9,0,10*ROW('Hygiene Data'!D104))),'Data Summary'!DQ110="Yes"),OFFSET('Hygiene Data'!$D$9,0,10*ROW('Hygiene Data'!D104)),NA())</f>
        <v>#N/A</v>
      </c>
      <c r="BC110" s="103" t="e">
        <f ca="true">+IF(AND(ISNUMBER(OFFSET('Hygiene Data'!$E$5,0,10*ROW('Hygiene Data'!E104))),'Data Summary'!DR110="Yes"),OFFSET('Hygiene Data'!$E$5,0,10*ROW('Hygiene Data'!E104)),NA())</f>
        <v>#N/A</v>
      </c>
      <c r="BD110" s="103" t="e">
        <f ca="true">+IF(AND(ISNUMBER(OFFSET('Hygiene Data'!$E$7,0,10*ROW('Hygiene Data'!E104))),'Data Summary'!DS110="Yes"),OFFSET('Hygiene Data'!$E$7,0,10*ROW('Hygiene Data'!E104)),NA())</f>
        <v>#N/A</v>
      </c>
      <c r="BE110" s="103" t="e">
        <f ca="true">+IF(AND(ISNUMBER(OFFSET('Hygiene Data'!$E$9,0,10*ROW('Hygiene Data'!E104))),'Data Summary'!DT110="Yes"),OFFSET('Hygiene Data'!$E$9,0,10*ROW('Hygiene Data'!E104)),NA())</f>
        <v>#N/A</v>
      </c>
      <c r="BF110" s="103" t="e">
        <f ca="true">+IF(AND(ISNUMBER(OFFSET('Hygiene Data'!$F$5,0,10*ROW('Hygiene Data'!F104))),'Data Summary'!DU110="Yes"),OFFSET('Hygiene Data'!$F$5,0,10*ROW('Hygiene Data'!F104)),NA())</f>
        <v>#N/A</v>
      </c>
      <c r="BG110" s="103" t="e">
        <f ca="true">+IF(AND(ISNUMBER(OFFSET('Hygiene Data'!$F$7,0,10*ROW('Hygiene Data'!F104))),'Data Summary'!DV110="Yes"),OFFSET('Hygiene Data'!$F$7,0,10*ROW('Hygiene Data'!F104)),NA())</f>
        <v>#N/A</v>
      </c>
      <c r="BH110" s="103" t="e">
        <f ca="true">+IF(AND(ISNUMBER(OFFSET('Hygiene Data'!$F$9,0,10*ROW('Hygiene Data'!F104))),'Data Summary'!DW110="Yes"),OFFSET('Hygiene Data'!$F$9,0,10*ROW('Hygiene Data'!F104)),NA())</f>
        <v>#N/A</v>
      </c>
      <c r="BI110" s="103" t="e">
        <f ca="true">+IF(AND(ISNUMBER(OFFSET('Hygiene Data'!$G$5,0,10*ROW('Hygiene Data'!G104))),'Data Summary'!DX110="Yes"),OFFSET('Hygiene Data'!$G$5,0,10*ROW('Hygiene Data'!G104)),NA())</f>
        <v>#N/A</v>
      </c>
      <c r="BJ110" s="103" t="e">
        <f ca="true">+IF(AND(ISNUMBER(OFFSET('Hygiene Data'!$G$7,0,10*ROW('Hygiene Data'!G104))),'Data Summary'!DY110="Yes"),OFFSET('Hygiene Data'!$G$7,0,10*ROW('Hygiene Data'!G104)),NA())</f>
        <v>#N/A</v>
      </c>
      <c r="BK110" s="103" t="e">
        <f ca="true">+IF(AND(ISNUMBER(OFFSET('Hygiene Data'!$G$9,0,10*ROW('Hygiene Data'!G104))),'Data Summary'!DZ110="Yes"),OFFSET('Hygiene Data'!$G$9,0,10*ROW('Hygiene Data'!G104)),NA())</f>
        <v>#N/A</v>
      </c>
      <c r="BL110" s="103" t="e">
        <f ca="true">+IF(AND(ISNUMBER(OFFSET('Hygiene Data'!$H$5,0,10*ROW('Hygiene Data'!H104))),'Data Summary'!EA110="Yes"),OFFSET('Hygiene Data'!$H$5,0,10*ROW('Hygiene Data'!H104)),NA())</f>
        <v>#N/A</v>
      </c>
      <c r="BM110" s="103" t="e">
        <f ca="true">+IF(AND(ISNUMBER(OFFSET('Hygiene Data'!$H$7,0,10*ROW('Hygiene Data'!H104))),'Data Summary'!EB110="Yes"),OFFSET('Hygiene Data'!$H$7,0,10*ROW('Hygiene Data'!H104)),NA())</f>
        <v>#N/A</v>
      </c>
      <c r="BN110" s="103" t="e">
        <f ca="true">+IF(AND(ISNUMBER(OFFSET('Hygiene Data'!$H$9,0,10*ROW('Hygiene Data'!H104))),'Data Summary'!EC110="Yes"),OFFSET('Hygiene Data'!$H$9,0,10*ROW('Hygiene Data'!H104)),NA())</f>
        <v>#N/A</v>
      </c>
      <c r="BO110" s="103" t="e">
        <f ca="true">+IF(AND(ISNUMBER(OFFSET('Hygiene Data'!$I$5,0,10*ROW('Hygiene Data'!I104))),'Data Summary'!ED110="Yes"),OFFSET('Hygiene Data'!$I$5,0,10*ROW('Hygiene Data'!I104)),NA())</f>
        <v>#N/A</v>
      </c>
      <c r="BP110" s="103" t="e">
        <f ca="true">+IF(AND(ISNUMBER(OFFSET('Hygiene Data'!$I$7,0,10*ROW('Hygiene Data'!I104))),'Data Summary'!EE110="Yes"),OFFSET('Hygiene Data'!$I$7,0,10*ROW('Hygiene Data'!I104)),NA())</f>
        <v>#N/A</v>
      </c>
      <c r="BQ110" s="103" t="e">
        <f ca="true">+IF(AND(ISNUMBER(OFFSET('Hygiene Data'!$I$9,0,10*ROW('Hygiene Data'!I104))),'Data Summary'!EF110="Yes"),OFFSET('Hygiene Data'!$I$9,0,10*ROW('Hygiene Data'!I104)),NA())</f>
        <v>#N/A</v>
      </c>
    </row>
    <row xmlns:x14ac="http://schemas.microsoft.com/office/spreadsheetml/2009/9/ac" r="111" x14ac:dyDescent="0.2">
      <c r="A111" s="355" t="e">
        <f ca="true">+RIGHT('Data Summary'!A111,LEN('Data Summary'!A111)-9)</f>
        <v>#VALUE!</v>
      </c>
      <c r="B111" s="38" t="str">
        <f ca="true">+IF(ISTEXT('Data Summary'!B111),'Data Summary'!B111,"")</f>
        <v/>
      </c>
      <c r="C111" s="354" t="e">
        <f ca="true">+VALUE('Data Summary'!C111)</f>
        <v>#VALUE!</v>
      </c>
      <c r="D111" s="101" t="e">
        <f ca="true">+IF(AND(ISNUMBER(OFFSET('Water Data'!$D$4,0,10*ROW('Water Data'!D105))),'Data Summary'!BS111="Yes"),100-OFFSET('Water Data'!$D$4,0,10*ROW('Water Data'!D105)),NA())</f>
        <v>#N/A</v>
      </c>
      <c r="E111" s="101" t="e">
        <f ca="true">+IF(AND(ISNUMBER(OFFSET('Water Data'!$D$6,0,10*ROW('Water Data'!D105))),'Data Summary'!BT111="Yes"),OFFSET('Water Data'!$D$6,0,10*ROW('Water Data'!D105)),NA())</f>
        <v>#N/A</v>
      </c>
      <c r="F111" s="101" t="e">
        <f ca="true">+IF(AND(ISNUMBER(OFFSET('Water Data'!$D$9,0,10*ROW('Water Data'!D105))),'Data Summary'!BU111="Yes"),OFFSET('Water Data'!$D$9,0,10*ROW('Water Data'!D105)),NA())</f>
        <v>#N/A</v>
      </c>
      <c r="G111" s="101" t="e">
        <f ca="true">+IF(AND(ISNUMBER(OFFSET('Water Data'!$E$4,0,10*ROW('Water Data'!E105))),'Data Summary'!BV111="Yes"),100-OFFSET('Water Data'!$E$4,0,10*ROW('Water Data'!E105)),NA())</f>
        <v>#N/A</v>
      </c>
      <c r="H111" s="101" t="e">
        <f ca="true">+IF(AND(ISNUMBER(OFFSET('Water Data'!$E$6,0,10*ROW('Water Data'!E105))),'Data Summary'!BW111="Yes"),OFFSET('Water Data'!$E$6,0,10*ROW('Water Data'!E105)),NA())</f>
        <v>#N/A</v>
      </c>
      <c r="I111" s="101" t="e">
        <f ca="true">+IF(AND(ISNUMBER(OFFSET('Water Data'!$E$9,0,10*ROW('Water Data'!E105))),'Data Summary'!BX111="Yes"),OFFSET('Water Data'!$E$9,0,10*ROW('Water Data'!E105)),NA())</f>
        <v>#N/A</v>
      </c>
      <c r="J111" s="101" t="e">
        <f ca="true">+IF(AND(ISNUMBER(OFFSET('Water Data'!$F$4,0,10*ROW('Water Data'!F105))),'Data Summary'!BY111="Yes"),100-OFFSET('Water Data'!$F$4,0,10*ROW('Water Data'!F105)),NA())</f>
        <v>#N/A</v>
      </c>
      <c r="K111" s="101" t="e">
        <f ca="true">+IF(AND(ISNUMBER(OFFSET('Water Data'!$F$6,0,10*ROW('Water Data'!F105))),'Data Summary'!BZ111="Yes"),OFFSET('Water Data'!$F$6,0,10*ROW('Water Data'!F105)),NA())</f>
        <v>#N/A</v>
      </c>
      <c r="L111" s="101" t="e">
        <f ca="true">+IF(AND(ISNUMBER(OFFSET('Water Data'!$F$9,0,10*ROW('Water Data'!F105))),'Data Summary'!CA111="Yes"),OFFSET('Water Data'!$F$9,0,10*ROW('Water Data'!F105)),NA())</f>
        <v>#N/A</v>
      </c>
      <c r="M111" s="101" t="e">
        <f ca="true">+IF(AND(ISNUMBER(OFFSET('Water Data'!$G$4,0,10*ROW('Water Data'!G105))),'Data Summary'!CB111="Yes"),100-OFFSET('Water Data'!$G$4,0,10*ROW('Water Data'!G105)),NA())</f>
        <v>#N/A</v>
      </c>
      <c r="N111" s="101" t="e">
        <f ca="true">+IF(AND(ISNUMBER(OFFSET('Water Data'!$G$6,0,10*ROW('Water Data'!G105))),'Data Summary'!CC111="Yes"),OFFSET('Water Data'!$G$6,0,10*ROW('Water Data'!G105)),NA())</f>
        <v>#N/A</v>
      </c>
      <c r="O111" s="101" t="e">
        <f ca="true">+IF(AND(ISNUMBER(OFFSET('Water Data'!$G$9,0,10*ROW('Water Data'!G105))),'Data Summary'!CD111="Yes"),OFFSET('Water Data'!$G$9,0,10*ROW('Water Data'!G105)),NA())</f>
        <v>#N/A</v>
      </c>
      <c r="P111" s="101" t="e">
        <f ca="true">+IF(AND(ISNUMBER(OFFSET('Water Data'!$H$4,0,10*ROW('Water Data'!H105))),'Data Summary'!CE111="Yes"),100-OFFSET('Water Data'!$H$4,0,10*ROW('Water Data'!H105)),NA())</f>
        <v>#N/A</v>
      </c>
      <c r="Q111" s="101" t="e">
        <f ca="true">+IF(AND(ISNUMBER(OFFSET('Water Data'!$H$6,0,10*ROW('Water Data'!H105))),'Data Summary'!CF111="Yes"),OFFSET('Water Data'!$H$6,0,10*ROW('Water Data'!H105)),NA())</f>
        <v>#N/A</v>
      </c>
      <c r="R111" s="101" t="e">
        <f ca="true">+IF(AND(ISNUMBER(OFFSET('Water Data'!$H$9,0,10*ROW('Water Data'!H105))),'Data Summary'!CG111="Yes"),OFFSET('Water Data'!$H$9,0,10*ROW('Water Data'!H105)),NA())</f>
        <v>#N/A</v>
      </c>
      <c r="S111" s="101" t="e">
        <f ca="true">+IF(AND(ISNUMBER(OFFSET('Water Data'!$I$4,0,10*ROW('Water Data'!I105))),'Data Summary'!CH111="Yes"),100-OFFSET('Water Data'!$I$4,0,10*ROW('Water Data'!I105)),NA())</f>
        <v>#N/A</v>
      </c>
      <c r="T111" s="101" t="e">
        <f ca="true">+IF(AND(ISNUMBER(OFFSET('Water Data'!$I$6,0,10*ROW('Water Data'!I105))),'Data Summary'!CI111="Yes"),OFFSET('Water Data'!$I$6,0,10*ROW('Water Data'!I105)),NA())</f>
        <v>#N/A</v>
      </c>
      <c r="U111" s="101" t="e">
        <f ca="true">+IF(AND(ISNUMBER(OFFSET('Water Data'!$I$9,0,10*ROW('Water Data'!I105))),'Data Summary'!CJ111="Yes"),OFFSET('Water Data'!$I$9,0,10*ROW('Water Data'!I105)),NA())</f>
        <v>#N/A</v>
      </c>
      <c r="V111" s="102" t="e">
        <f ca="true">+IF(AND(ISNUMBER(OFFSET('Sanitation Data'!$D$4,0,10*ROW('Sanitation Data'!D105))),'Data Summary'!CK111="Yes"),100-OFFSET('Sanitation Data'!$D$4,0,10*ROW('Sanitation Data'!D105)),NA())</f>
        <v>#N/A</v>
      </c>
      <c r="W111" s="102" t="e">
        <f ca="true">+IF(AND(ISNUMBER(OFFSET('Sanitation Data'!$D$6,0,10*ROW('Sanitation Data'!D105))),'Data Summary'!CL111="Yes"),OFFSET('Sanitation Data'!$D$6,0,10*ROW('Sanitation Data'!D105)),NA())</f>
        <v>#N/A</v>
      </c>
      <c r="X111" s="102" t="e">
        <f ca="true">+IF(AND(ISNUMBER(OFFSET('Sanitation Data'!$D$10,0,10*ROW('Sanitation Data'!D105))),'Data Summary'!CM111="Yes"),OFFSET('Sanitation Data'!$D$10,0,10*ROW('Sanitation Data'!D105)),NA())</f>
        <v>#N/A</v>
      </c>
      <c r="Y111" s="102" t="e">
        <f ca="true">+IF(AND(ISNUMBER(OFFSET('Sanitation Data'!$D$11,0,10*ROW('Sanitation Data'!D105))),'Data Summary'!CN111="Yes"),OFFSET('Sanitation Data'!$D$11,0,10*ROW('Sanitation Data'!D105)),NA())</f>
        <v>#N/A</v>
      </c>
      <c r="Z111" s="102" t="e">
        <f ca="true">+IF(AND(ISNUMBER(OFFSET('Sanitation Data'!$D$12,0,10*ROW('Sanitation Data'!D105))),'Data Summary'!CO111="Yes"),OFFSET('Sanitation Data'!$D$12,0,10*ROW('Sanitation Data'!D105)),NA())</f>
        <v>#N/A</v>
      </c>
      <c r="AA111" s="102" t="e">
        <f ca="true">+IF(AND(ISNUMBER(OFFSET('Sanitation Data'!$E$4,0,10*ROW('Sanitation Data'!E105))),'Data Summary'!CP111="Yes"),100-OFFSET('Sanitation Data'!$E$4,0,10*ROW('Sanitation Data'!E105)),NA())</f>
        <v>#N/A</v>
      </c>
      <c r="AB111" s="102" t="e">
        <f ca="true">+IF(AND(ISNUMBER(OFFSET('Sanitation Data'!$E$6,0,10*ROW('Sanitation Data'!E105))),'Data Summary'!CQ111="Yes"),OFFSET('Sanitation Data'!$E$6,0,10*ROW('Sanitation Data'!E105)),NA())</f>
        <v>#N/A</v>
      </c>
      <c r="AC111" s="102" t="e">
        <f ca="true">+IF(AND(ISNUMBER(OFFSET('Sanitation Data'!$E$10,0,10*ROW('Sanitation Data'!E105))),'Data Summary'!CR111="Yes"),OFFSET('Sanitation Data'!$E$10,0,10*ROW('Sanitation Data'!E105)),NA())</f>
        <v>#N/A</v>
      </c>
      <c r="AD111" s="102" t="e">
        <f ca="true">+IF(AND(ISNUMBER(OFFSET('Sanitation Data'!$E$11,0,10*ROW('Sanitation Data'!E105))),'Data Summary'!CS111="Yes"),OFFSET('Sanitation Data'!$E$11,0,10*ROW('Sanitation Data'!E105)),NA())</f>
        <v>#N/A</v>
      </c>
      <c r="AE111" s="102" t="e">
        <f ca="true">+IF(AND(ISNUMBER(OFFSET('Sanitation Data'!$E$12,0,10*ROW('Sanitation Data'!E105))),'Data Summary'!CT111="Yes"),OFFSET('Sanitation Data'!$E$12,0,10*ROW('Sanitation Data'!E105)),NA())</f>
        <v>#N/A</v>
      </c>
      <c r="AF111" s="102" t="e">
        <f ca="true">+IF(AND(ISNUMBER(OFFSET('Sanitation Data'!$F$4,0,10*ROW('Sanitation Data'!F105))),'Data Summary'!CU111="Yes"),100-OFFSET('Sanitation Data'!$F$4,0,10*ROW('Sanitation Data'!F105)),NA())</f>
        <v>#N/A</v>
      </c>
      <c r="AG111" s="102" t="e">
        <f ca="true">+IF(AND(ISNUMBER(OFFSET('Sanitation Data'!$F$6,0,10*ROW('Sanitation Data'!F105))),'Data Summary'!CV111="Yes"),OFFSET('Sanitation Data'!$F$6,0,10*ROW('Sanitation Data'!F105)),NA())</f>
        <v>#N/A</v>
      </c>
      <c r="AH111" s="102" t="e">
        <f ca="true">+IF(AND(ISNUMBER(OFFSET('Sanitation Data'!$F$10,0,10*ROW('Sanitation Data'!F105))),'Data Summary'!CW111="Yes"),OFFSET('Sanitation Data'!$F$10,0,10*ROW('Sanitation Data'!F105)),NA())</f>
        <v>#N/A</v>
      </c>
      <c r="AI111" s="102" t="e">
        <f ca="true">+IF(AND(ISNUMBER(OFFSET('Sanitation Data'!$F$11,0,10*ROW('Sanitation Data'!F105))),'Data Summary'!CX111="Yes"),OFFSET('Sanitation Data'!$F$11,0,10*ROW('Sanitation Data'!F105)),NA())</f>
        <v>#N/A</v>
      </c>
      <c r="AJ111" s="102" t="e">
        <f ca="true">+IF(AND(ISNUMBER(OFFSET('Sanitation Data'!$F$12,0,10*ROW('Sanitation Data'!F105))),'Data Summary'!CY111="Yes"),OFFSET('Sanitation Data'!$F$12,0,10*ROW('Sanitation Data'!F105)),NA())</f>
        <v>#N/A</v>
      </c>
      <c r="AK111" s="102" t="e">
        <f ca="true">+IF(AND(ISNUMBER(OFFSET('Sanitation Data'!$G$4,0,10*ROW('Sanitation Data'!G105))),'Data Summary'!CZ111="Yes"),100-OFFSET('Sanitation Data'!$G$4,0,10*ROW('Sanitation Data'!G105)),NA())</f>
        <v>#N/A</v>
      </c>
      <c r="AL111" s="102" t="e">
        <f ca="true">+IF(AND(ISNUMBER(OFFSET('Sanitation Data'!$G$6,0,10*ROW('Sanitation Data'!G105))),'Data Summary'!DA111="Yes"),OFFSET('Sanitation Data'!$G$6,0,10*ROW('Sanitation Data'!G105)),NA())</f>
        <v>#N/A</v>
      </c>
      <c r="AM111" s="102" t="e">
        <f ca="true">+IF(AND(ISNUMBER(OFFSET('Sanitation Data'!$G$10,0,10*ROW('Sanitation Data'!G105))),'Data Summary'!DB111="Yes"),OFFSET('Sanitation Data'!$G$10,0,10*ROW('Sanitation Data'!G105)),NA())</f>
        <v>#N/A</v>
      </c>
      <c r="AN111" s="102" t="e">
        <f ca="true">+IF(AND(ISNUMBER(OFFSET('Sanitation Data'!$G$11,0,10*ROW('Sanitation Data'!G105))),'Data Summary'!DC111="Yes"),OFFSET('Sanitation Data'!$G$11,0,10*ROW('Sanitation Data'!G105)),NA())</f>
        <v>#N/A</v>
      </c>
      <c r="AO111" s="102" t="e">
        <f ca="true">+IF(AND(ISNUMBER(OFFSET('Sanitation Data'!$G$12,0,10*ROW('Sanitation Data'!G105))),'Data Summary'!DD111="Yes"),OFFSET('Sanitation Data'!$G$12,0,10*ROW('Sanitation Data'!G105)),NA())</f>
        <v>#N/A</v>
      </c>
      <c r="AP111" s="102" t="e">
        <f ca="true">+IF(AND(ISNUMBER(OFFSET('Sanitation Data'!$H$4,0,10*ROW('Sanitation Data'!H105))),'Data Summary'!DE111="Yes"),100-OFFSET('Sanitation Data'!$H$4,0,10*ROW('Sanitation Data'!H105)),NA())</f>
        <v>#N/A</v>
      </c>
      <c r="AQ111" s="102" t="e">
        <f ca="true">+IF(AND(ISNUMBER(OFFSET('Sanitation Data'!$H$6,0,10*ROW('Sanitation Data'!H105))),'Data Summary'!DF111="Yes"),OFFSET('Sanitation Data'!$H$6,0,10*ROW('Sanitation Data'!H105)),NA())</f>
        <v>#N/A</v>
      </c>
      <c r="AR111" s="102" t="e">
        <f ca="true">+IF(AND(ISNUMBER(OFFSET('Sanitation Data'!$H$10,0,10*ROW('Sanitation Data'!H105))),'Data Summary'!DG111="Yes"),OFFSET('Sanitation Data'!$H$10,0,10*ROW('Sanitation Data'!H105)),NA())</f>
        <v>#N/A</v>
      </c>
      <c r="AS111" s="102" t="e">
        <f ca="true">+IF(AND(ISNUMBER(OFFSET('Sanitation Data'!$H$11,0,10*ROW('Sanitation Data'!H105))),'Data Summary'!DH111="Yes"),OFFSET('Sanitation Data'!$H$11,0,10*ROW('Sanitation Data'!H105)),NA())</f>
        <v>#N/A</v>
      </c>
      <c r="AT111" s="102" t="e">
        <f ca="true">+IF(AND(ISNUMBER(OFFSET('Sanitation Data'!$H$12,0,10*ROW('Sanitation Data'!H105))),'Data Summary'!DI111="Yes"),OFFSET('Sanitation Data'!$H$12,0,10*ROW('Sanitation Data'!H105)),NA())</f>
        <v>#N/A</v>
      </c>
      <c r="AU111" s="102" t="e">
        <f ca="true">+IF(AND(ISNUMBER(OFFSET('Sanitation Data'!$I$4,0,10*ROW('Sanitation Data'!I105))),'Data Summary'!DJ111="Yes"),100-OFFSET('Sanitation Data'!$I$4,0,10*ROW('Sanitation Data'!I105)),NA())</f>
        <v>#N/A</v>
      </c>
      <c r="AV111" s="102" t="e">
        <f ca="true">+IF(AND(ISNUMBER(OFFSET('Sanitation Data'!$I$6,0,10*ROW('Sanitation Data'!I105))),'Data Summary'!DK111="Yes"),OFFSET('Sanitation Data'!$I$6,0,10*ROW('Sanitation Data'!I105)),NA())</f>
        <v>#N/A</v>
      </c>
      <c r="AW111" s="102" t="e">
        <f ca="true">+IF(AND(ISNUMBER(OFFSET('Sanitation Data'!$I$10,0,10*ROW('Sanitation Data'!I105))),'Data Summary'!DL111="Yes"),OFFSET('Sanitation Data'!$I$10,0,10*ROW('Sanitation Data'!I105)),NA())</f>
        <v>#N/A</v>
      </c>
      <c r="AX111" s="102" t="e">
        <f ca="true">+IF(AND(ISNUMBER(OFFSET('Sanitation Data'!$I$11,0,10*ROW('Sanitation Data'!I105))),'Data Summary'!DM111="Yes"),OFFSET('Sanitation Data'!$I$11,0,10*ROW('Sanitation Data'!I105)),NA())</f>
        <v>#N/A</v>
      </c>
      <c r="AY111" s="102" t="e">
        <f ca="true">+IF(AND(ISNUMBER(OFFSET('Sanitation Data'!$I$12,0,10*ROW('Sanitation Data'!I105))),'Data Summary'!DN111="Yes"),OFFSET('Sanitation Data'!$I$12,0,10*ROW('Sanitation Data'!I105)),NA())</f>
        <v>#N/A</v>
      </c>
      <c r="AZ111" s="103" t="e">
        <f ca="true">+IF(AND(ISNUMBER(OFFSET('Hygiene Data'!$D$5,0,10*ROW('Hygiene Data'!D105))),'Data Summary'!DO111="Yes"),OFFSET('Hygiene Data'!$D$5,0,10*ROW('Hygiene Data'!D105)),NA())</f>
        <v>#N/A</v>
      </c>
      <c r="BA111" s="103" t="e">
        <f ca="true">+IF(AND(ISNUMBER(OFFSET('Hygiene Data'!$D$7,0,10*ROW('Hygiene Data'!D105))),'Data Summary'!DP111="Yes"),OFFSET('Hygiene Data'!$D$7,0,10*ROW('Hygiene Data'!D105)),NA())</f>
        <v>#N/A</v>
      </c>
      <c r="BB111" s="103" t="e">
        <f ca="true">+IF(AND(ISNUMBER(OFFSET('Hygiene Data'!$D$9,0,10*ROW('Hygiene Data'!D105))),'Data Summary'!DQ111="Yes"),OFFSET('Hygiene Data'!$D$9,0,10*ROW('Hygiene Data'!D105)),NA())</f>
        <v>#N/A</v>
      </c>
      <c r="BC111" s="103" t="e">
        <f ca="true">+IF(AND(ISNUMBER(OFFSET('Hygiene Data'!$E$5,0,10*ROW('Hygiene Data'!E105))),'Data Summary'!DR111="Yes"),OFFSET('Hygiene Data'!$E$5,0,10*ROW('Hygiene Data'!E105)),NA())</f>
        <v>#N/A</v>
      </c>
      <c r="BD111" s="103" t="e">
        <f ca="true">+IF(AND(ISNUMBER(OFFSET('Hygiene Data'!$E$7,0,10*ROW('Hygiene Data'!E105))),'Data Summary'!DS111="Yes"),OFFSET('Hygiene Data'!$E$7,0,10*ROW('Hygiene Data'!E105)),NA())</f>
        <v>#N/A</v>
      </c>
      <c r="BE111" s="103" t="e">
        <f ca="true">+IF(AND(ISNUMBER(OFFSET('Hygiene Data'!$E$9,0,10*ROW('Hygiene Data'!E105))),'Data Summary'!DT111="Yes"),OFFSET('Hygiene Data'!$E$9,0,10*ROW('Hygiene Data'!E105)),NA())</f>
        <v>#N/A</v>
      </c>
      <c r="BF111" s="103" t="e">
        <f ca="true">+IF(AND(ISNUMBER(OFFSET('Hygiene Data'!$F$5,0,10*ROW('Hygiene Data'!F105))),'Data Summary'!DU111="Yes"),OFFSET('Hygiene Data'!$F$5,0,10*ROW('Hygiene Data'!F105)),NA())</f>
        <v>#N/A</v>
      </c>
      <c r="BG111" s="103" t="e">
        <f ca="true">+IF(AND(ISNUMBER(OFFSET('Hygiene Data'!$F$7,0,10*ROW('Hygiene Data'!F105))),'Data Summary'!DV111="Yes"),OFFSET('Hygiene Data'!$F$7,0,10*ROW('Hygiene Data'!F105)),NA())</f>
        <v>#N/A</v>
      </c>
      <c r="BH111" s="103" t="e">
        <f ca="true">+IF(AND(ISNUMBER(OFFSET('Hygiene Data'!$F$9,0,10*ROW('Hygiene Data'!F105))),'Data Summary'!DW111="Yes"),OFFSET('Hygiene Data'!$F$9,0,10*ROW('Hygiene Data'!F105)),NA())</f>
        <v>#N/A</v>
      </c>
      <c r="BI111" s="103" t="e">
        <f ca="true">+IF(AND(ISNUMBER(OFFSET('Hygiene Data'!$G$5,0,10*ROW('Hygiene Data'!G105))),'Data Summary'!DX111="Yes"),OFFSET('Hygiene Data'!$G$5,0,10*ROW('Hygiene Data'!G105)),NA())</f>
        <v>#N/A</v>
      </c>
      <c r="BJ111" s="103" t="e">
        <f ca="true">+IF(AND(ISNUMBER(OFFSET('Hygiene Data'!$G$7,0,10*ROW('Hygiene Data'!G105))),'Data Summary'!DY111="Yes"),OFFSET('Hygiene Data'!$G$7,0,10*ROW('Hygiene Data'!G105)),NA())</f>
        <v>#N/A</v>
      </c>
      <c r="BK111" s="103" t="e">
        <f ca="true">+IF(AND(ISNUMBER(OFFSET('Hygiene Data'!$G$9,0,10*ROW('Hygiene Data'!G105))),'Data Summary'!DZ111="Yes"),OFFSET('Hygiene Data'!$G$9,0,10*ROW('Hygiene Data'!G105)),NA())</f>
        <v>#N/A</v>
      </c>
      <c r="BL111" s="103" t="e">
        <f ca="true">+IF(AND(ISNUMBER(OFFSET('Hygiene Data'!$H$5,0,10*ROW('Hygiene Data'!H105))),'Data Summary'!EA111="Yes"),OFFSET('Hygiene Data'!$H$5,0,10*ROW('Hygiene Data'!H105)),NA())</f>
        <v>#N/A</v>
      </c>
      <c r="BM111" s="103" t="e">
        <f ca="true">+IF(AND(ISNUMBER(OFFSET('Hygiene Data'!$H$7,0,10*ROW('Hygiene Data'!H105))),'Data Summary'!EB111="Yes"),OFFSET('Hygiene Data'!$H$7,0,10*ROW('Hygiene Data'!H105)),NA())</f>
        <v>#N/A</v>
      </c>
      <c r="BN111" s="103" t="e">
        <f ca="true">+IF(AND(ISNUMBER(OFFSET('Hygiene Data'!$H$9,0,10*ROW('Hygiene Data'!H105))),'Data Summary'!EC111="Yes"),OFFSET('Hygiene Data'!$H$9,0,10*ROW('Hygiene Data'!H105)),NA())</f>
        <v>#N/A</v>
      </c>
      <c r="BO111" s="103" t="e">
        <f ca="true">+IF(AND(ISNUMBER(OFFSET('Hygiene Data'!$I$5,0,10*ROW('Hygiene Data'!I105))),'Data Summary'!ED111="Yes"),OFFSET('Hygiene Data'!$I$5,0,10*ROW('Hygiene Data'!I105)),NA())</f>
        <v>#N/A</v>
      </c>
      <c r="BP111" s="103" t="e">
        <f ca="true">+IF(AND(ISNUMBER(OFFSET('Hygiene Data'!$I$7,0,10*ROW('Hygiene Data'!I105))),'Data Summary'!EE111="Yes"),OFFSET('Hygiene Data'!$I$7,0,10*ROW('Hygiene Data'!I105)),NA())</f>
        <v>#N/A</v>
      </c>
      <c r="BQ111" s="103" t="e">
        <f ca="true">+IF(AND(ISNUMBER(OFFSET('Hygiene Data'!$I$9,0,10*ROW('Hygiene Data'!I105))),'Data Summary'!EF111="Yes"),OFFSET('Hygiene Data'!$I$9,0,10*ROW('Hygiene Data'!I105)),NA())</f>
        <v>#N/A</v>
      </c>
    </row>
    <row xmlns:x14ac="http://schemas.microsoft.com/office/spreadsheetml/2009/9/ac" r="112" x14ac:dyDescent="0.2">
      <c r="A112" s="355" t="e">
        <f ca="true">+RIGHT('Data Summary'!A112,LEN('Data Summary'!A112)-9)</f>
        <v>#VALUE!</v>
      </c>
      <c r="B112" s="38" t="str">
        <f ca="true">+IF(ISTEXT('Data Summary'!B112),'Data Summary'!B112,"")</f>
        <v/>
      </c>
      <c r="C112" s="354" t="e">
        <f ca="true">+VALUE('Data Summary'!C112)</f>
        <v>#VALUE!</v>
      </c>
      <c r="D112" s="101" t="e">
        <f ca="true">+IF(AND(ISNUMBER(OFFSET('Water Data'!$D$4,0,10*ROW('Water Data'!D106))),'Data Summary'!BS112="Yes"),100-OFFSET('Water Data'!$D$4,0,10*ROW('Water Data'!D106)),NA())</f>
        <v>#N/A</v>
      </c>
      <c r="E112" s="101" t="e">
        <f ca="true">+IF(AND(ISNUMBER(OFFSET('Water Data'!$D$6,0,10*ROW('Water Data'!D106))),'Data Summary'!BT112="Yes"),OFFSET('Water Data'!$D$6,0,10*ROW('Water Data'!D106)),NA())</f>
        <v>#N/A</v>
      </c>
      <c r="F112" s="101" t="e">
        <f ca="true">+IF(AND(ISNUMBER(OFFSET('Water Data'!$D$9,0,10*ROW('Water Data'!D106))),'Data Summary'!BU112="Yes"),OFFSET('Water Data'!$D$9,0,10*ROW('Water Data'!D106)),NA())</f>
        <v>#N/A</v>
      </c>
      <c r="G112" s="101" t="e">
        <f ca="true">+IF(AND(ISNUMBER(OFFSET('Water Data'!$E$4,0,10*ROW('Water Data'!E106))),'Data Summary'!BV112="Yes"),100-OFFSET('Water Data'!$E$4,0,10*ROW('Water Data'!E106)),NA())</f>
        <v>#N/A</v>
      </c>
      <c r="H112" s="101" t="e">
        <f ca="true">+IF(AND(ISNUMBER(OFFSET('Water Data'!$E$6,0,10*ROW('Water Data'!E106))),'Data Summary'!BW112="Yes"),OFFSET('Water Data'!$E$6,0,10*ROW('Water Data'!E106)),NA())</f>
        <v>#N/A</v>
      </c>
      <c r="I112" s="101" t="e">
        <f ca="true">+IF(AND(ISNUMBER(OFFSET('Water Data'!$E$9,0,10*ROW('Water Data'!E106))),'Data Summary'!BX112="Yes"),OFFSET('Water Data'!$E$9,0,10*ROW('Water Data'!E106)),NA())</f>
        <v>#N/A</v>
      </c>
      <c r="J112" s="101" t="e">
        <f ca="true">+IF(AND(ISNUMBER(OFFSET('Water Data'!$F$4,0,10*ROW('Water Data'!F106))),'Data Summary'!BY112="Yes"),100-OFFSET('Water Data'!$F$4,0,10*ROW('Water Data'!F106)),NA())</f>
        <v>#N/A</v>
      </c>
      <c r="K112" s="101" t="e">
        <f ca="true">+IF(AND(ISNUMBER(OFFSET('Water Data'!$F$6,0,10*ROW('Water Data'!F106))),'Data Summary'!BZ112="Yes"),OFFSET('Water Data'!$F$6,0,10*ROW('Water Data'!F106)),NA())</f>
        <v>#N/A</v>
      </c>
      <c r="L112" s="101" t="e">
        <f ca="true">+IF(AND(ISNUMBER(OFFSET('Water Data'!$F$9,0,10*ROW('Water Data'!F106))),'Data Summary'!CA112="Yes"),OFFSET('Water Data'!$F$9,0,10*ROW('Water Data'!F106)),NA())</f>
        <v>#N/A</v>
      </c>
      <c r="M112" s="101" t="e">
        <f ca="true">+IF(AND(ISNUMBER(OFFSET('Water Data'!$G$4,0,10*ROW('Water Data'!G106))),'Data Summary'!CB112="Yes"),100-OFFSET('Water Data'!$G$4,0,10*ROW('Water Data'!G106)),NA())</f>
        <v>#N/A</v>
      </c>
      <c r="N112" s="101" t="e">
        <f ca="true">+IF(AND(ISNUMBER(OFFSET('Water Data'!$G$6,0,10*ROW('Water Data'!G106))),'Data Summary'!CC112="Yes"),OFFSET('Water Data'!$G$6,0,10*ROW('Water Data'!G106)),NA())</f>
        <v>#N/A</v>
      </c>
      <c r="O112" s="101" t="e">
        <f ca="true">+IF(AND(ISNUMBER(OFFSET('Water Data'!$G$9,0,10*ROW('Water Data'!G106))),'Data Summary'!CD112="Yes"),OFFSET('Water Data'!$G$9,0,10*ROW('Water Data'!G106)),NA())</f>
        <v>#N/A</v>
      </c>
      <c r="P112" s="101" t="e">
        <f ca="true">+IF(AND(ISNUMBER(OFFSET('Water Data'!$H$4,0,10*ROW('Water Data'!H106))),'Data Summary'!CE112="Yes"),100-OFFSET('Water Data'!$H$4,0,10*ROW('Water Data'!H106)),NA())</f>
        <v>#N/A</v>
      </c>
      <c r="Q112" s="101" t="e">
        <f ca="true">+IF(AND(ISNUMBER(OFFSET('Water Data'!$H$6,0,10*ROW('Water Data'!H106))),'Data Summary'!CF112="Yes"),OFFSET('Water Data'!$H$6,0,10*ROW('Water Data'!H106)),NA())</f>
        <v>#N/A</v>
      </c>
      <c r="R112" s="101" t="e">
        <f ca="true">+IF(AND(ISNUMBER(OFFSET('Water Data'!$H$9,0,10*ROW('Water Data'!H106))),'Data Summary'!CG112="Yes"),OFFSET('Water Data'!$H$9,0,10*ROW('Water Data'!H106)),NA())</f>
        <v>#N/A</v>
      </c>
      <c r="S112" s="101" t="e">
        <f ca="true">+IF(AND(ISNUMBER(OFFSET('Water Data'!$I$4,0,10*ROW('Water Data'!I106))),'Data Summary'!CH112="Yes"),100-OFFSET('Water Data'!$I$4,0,10*ROW('Water Data'!I106)),NA())</f>
        <v>#N/A</v>
      </c>
      <c r="T112" s="101" t="e">
        <f ca="true">+IF(AND(ISNUMBER(OFFSET('Water Data'!$I$6,0,10*ROW('Water Data'!I106))),'Data Summary'!CI112="Yes"),OFFSET('Water Data'!$I$6,0,10*ROW('Water Data'!I106)),NA())</f>
        <v>#N/A</v>
      </c>
      <c r="U112" s="101" t="e">
        <f ca="true">+IF(AND(ISNUMBER(OFFSET('Water Data'!$I$9,0,10*ROW('Water Data'!I106))),'Data Summary'!CJ112="Yes"),OFFSET('Water Data'!$I$9,0,10*ROW('Water Data'!I106)),NA())</f>
        <v>#N/A</v>
      </c>
      <c r="V112" s="102" t="e">
        <f ca="true">+IF(AND(ISNUMBER(OFFSET('Sanitation Data'!$D$4,0,10*ROW('Sanitation Data'!D106))),'Data Summary'!CK112="Yes"),100-OFFSET('Sanitation Data'!$D$4,0,10*ROW('Sanitation Data'!D106)),NA())</f>
        <v>#N/A</v>
      </c>
      <c r="W112" s="102" t="e">
        <f ca="true">+IF(AND(ISNUMBER(OFFSET('Sanitation Data'!$D$6,0,10*ROW('Sanitation Data'!D106))),'Data Summary'!CL112="Yes"),OFFSET('Sanitation Data'!$D$6,0,10*ROW('Sanitation Data'!D106)),NA())</f>
        <v>#N/A</v>
      </c>
      <c r="X112" s="102" t="e">
        <f ca="true">+IF(AND(ISNUMBER(OFFSET('Sanitation Data'!$D$10,0,10*ROW('Sanitation Data'!D106))),'Data Summary'!CM112="Yes"),OFFSET('Sanitation Data'!$D$10,0,10*ROW('Sanitation Data'!D106)),NA())</f>
        <v>#N/A</v>
      </c>
      <c r="Y112" s="102" t="e">
        <f ca="true">+IF(AND(ISNUMBER(OFFSET('Sanitation Data'!$D$11,0,10*ROW('Sanitation Data'!D106))),'Data Summary'!CN112="Yes"),OFFSET('Sanitation Data'!$D$11,0,10*ROW('Sanitation Data'!D106)),NA())</f>
        <v>#N/A</v>
      </c>
      <c r="Z112" s="102" t="e">
        <f ca="true">+IF(AND(ISNUMBER(OFFSET('Sanitation Data'!$D$12,0,10*ROW('Sanitation Data'!D106))),'Data Summary'!CO112="Yes"),OFFSET('Sanitation Data'!$D$12,0,10*ROW('Sanitation Data'!D106)),NA())</f>
        <v>#N/A</v>
      </c>
      <c r="AA112" s="102" t="e">
        <f ca="true">+IF(AND(ISNUMBER(OFFSET('Sanitation Data'!$E$4,0,10*ROW('Sanitation Data'!E106))),'Data Summary'!CP112="Yes"),100-OFFSET('Sanitation Data'!$E$4,0,10*ROW('Sanitation Data'!E106)),NA())</f>
        <v>#N/A</v>
      </c>
      <c r="AB112" s="102" t="e">
        <f ca="true">+IF(AND(ISNUMBER(OFFSET('Sanitation Data'!$E$6,0,10*ROW('Sanitation Data'!E106))),'Data Summary'!CQ112="Yes"),OFFSET('Sanitation Data'!$E$6,0,10*ROW('Sanitation Data'!E106)),NA())</f>
        <v>#N/A</v>
      </c>
      <c r="AC112" s="102" t="e">
        <f ca="true">+IF(AND(ISNUMBER(OFFSET('Sanitation Data'!$E$10,0,10*ROW('Sanitation Data'!E106))),'Data Summary'!CR112="Yes"),OFFSET('Sanitation Data'!$E$10,0,10*ROW('Sanitation Data'!E106)),NA())</f>
        <v>#N/A</v>
      </c>
      <c r="AD112" s="102" t="e">
        <f ca="true">+IF(AND(ISNUMBER(OFFSET('Sanitation Data'!$E$11,0,10*ROW('Sanitation Data'!E106))),'Data Summary'!CS112="Yes"),OFFSET('Sanitation Data'!$E$11,0,10*ROW('Sanitation Data'!E106)),NA())</f>
        <v>#N/A</v>
      </c>
      <c r="AE112" s="102" t="e">
        <f ca="true">+IF(AND(ISNUMBER(OFFSET('Sanitation Data'!$E$12,0,10*ROW('Sanitation Data'!E106))),'Data Summary'!CT112="Yes"),OFFSET('Sanitation Data'!$E$12,0,10*ROW('Sanitation Data'!E106)),NA())</f>
        <v>#N/A</v>
      </c>
      <c r="AF112" s="102" t="e">
        <f ca="true">+IF(AND(ISNUMBER(OFFSET('Sanitation Data'!$F$4,0,10*ROW('Sanitation Data'!F106))),'Data Summary'!CU112="Yes"),100-OFFSET('Sanitation Data'!$F$4,0,10*ROW('Sanitation Data'!F106)),NA())</f>
        <v>#N/A</v>
      </c>
      <c r="AG112" s="102" t="e">
        <f ca="true">+IF(AND(ISNUMBER(OFFSET('Sanitation Data'!$F$6,0,10*ROW('Sanitation Data'!F106))),'Data Summary'!CV112="Yes"),OFFSET('Sanitation Data'!$F$6,0,10*ROW('Sanitation Data'!F106)),NA())</f>
        <v>#N/A</v>
      </c>
      <c r="AH112" s="102" t="e">
        <f ca="true">+IF(AND(ISNUMBER(OFFSET('Sanitation Data'!$F$10,0,10*ROW('Sanitation Data'!F106))),'Data Summary'!CW112="Yes"),OFFSET('Sanitation Data'!$F$10,0,10*ROW('Sanitation Data'!F106)),NA())</f>
        <v>#N/A</v>
      </c>
      <c r="AI112" s="102" t="e">
        <f ca="true">+IF(AND(ISNUMBER(OFFSET('Sanitation Data'!$F$11,0,10*ROW('Sanitation Data'!F106))),'Data Summary'!CX112="Yes"),OFFSET('Sanitation Data'!$F$11,0,10*ROW('Sanitation Data'!F106)),NA())</f>
        <v>#N/A</v>
      </c>
      <c r="AJ112" s="102" t="e">
        <f ca="true">+IF(AND(ISNUMBER(OFFSET('Sanitation Data'!$F$12,0,10*ROW('Sanitation Data'!F106))),'Data Summary'!CY112="Yes"),OFFSET('Sanitation Data'!$F$12,0,10*ROW('Sanitation Data'!F106)),NA())</f>
        <v>#N/A</v>
      </c>
      <c r="AK112" s="102" t="e">
        <f ca="true">+IF(AND(ISNUMBER(OFFSET('Sanitation Data'!$G$4,0,10*ROW('Sanitation Data'!G106))),'Data Summary'!CZ112="Yes"),100-OFFSET('Sanitation Data'!$G$4,0,10*ROW('Sanitation Data'!G106)),NA())</f>
        <v>#N/A</v>
      </c>
      <c r="AL112" s="102" t="e">
        <f ca="true">+IF(AND(ISNUMBER(OFFSET('Sanitation Data'!$G$6,0,10*ROW('Sanitation Data'!G106))),'Data Summary'!DA112="Yes"),OFFSET('Sanitation Data'!$G$6,0,10*ROW('Sanitation Data'!G106)),NA())</f>
        <v>#N/A</v>
      </c>
      <c r="AM112" s="102" t="e">
        <f ca="true">+IF(AND(ISNUMBER(OFFSET('Sanitation Data'!$G$10,0,10*ROW('Sanitation Data'!G106))),'Data Summary'!DB112="Yes"),OFFSET('Sanitation Data'!$G$10,0,10*ROW('Sanitation Data'!G106)),NA())</f>
        <v>#N/A</v>
      </c>
      <c r="AN112" s="102" t="e">
        <f ca="true">+IF(AND(ISNUMBER(OFFSET('Sanitation Data'!$G$11,0,10*ROW('Sanitation Data'!G106))),'Data Summary'!DC112="Yes"),OFFSET('Sanitation Data'!$G$11,0,10*ROW('Sanitation Data'!G106)),NA())</f>
        <v>#N/A</v>
      </c>
      <c r="AO112" s="102" t="e">
        <f ca="true">+IF(AND(ISNUMBER(OFFSET('Sanitation Data'!$G$12,0,10*ROW('Sanitation Data'!G106))),'Data Summary'!DD112="Yes"),OFFSET('Sanitation Data'!$G$12,0,10*ROW('Sanitation Data'!G106)),NA())</f>
        <v>#N/A</v>
      </c>
      <c r="AP112" s="102" t="e">
        <f ca="true">+IF(AND(ISNUMBER(OFFSET('Sanitation Data'!$H$4,0,10*ROW('Sanitation Data'!H106))),'Data Summary'!DE112="Yes"),100-OFFSET('Sanitation Data'!$H$4,0,10*ROW('Sanitation Data'!H106)),NA())</f>
        <v>#N/A</v>
      </c>
      <c r="AQ112" s="102" t="e">
        <f ca="true">+IF(AND(ISNUMBER(OFFSET('Sanitation Data'!$H$6,0,10*ROW('Sanitation Data'!H106))),'Data Summary'!DF112="Yes"),OFFSET('Sanitation Data'!$H$6,0,10*ROW('Sanitation Data'!H106)),NA())</f>
        <v>#N/A</v>
      </c>
      <c r="AR112" s="102" t="e">
        <f ca="true">+IF(AND(ISNUMBER(OFFSET('Sanitation Data'!$H$10,0,10*ROW('Sanitation Data'!H106))),'Data Summary'!DG112="Yes"),OFFSET('Sanitation Data'!$H$10,0,10*ROW('Sanitation Data'!H106)),NA())</f>
        <v>#N/A</v>
      </c>
      <c r="AS112" s="102" t="e">
        <f ca="true">+IF(AND(ISNUMBER(OFFSET('Sanitation Data'!$H$11,0,10*ROW('Sanitation Data'!H106))),'Data Summary'!DH112="Yes"),OFFSET('Sanitation Data'!$H$11,0,10*ROW('Sanitation Data'!H106)),NA())</f>
        <v>#N/A</v>
      </c>
      <c r="AT112" s="102" t="e">
        <f ca="true">+IF(AND(ISNUMBER(OFFSET('Sanitation Data'!$H$12,0,10*ROW('Sanitation Data'!H106))),'Data Summary'!DI112="Yes"),OFFSET('Sanitation Data'!$H$12,0,10*ROW('Sanitation Data'!H106)),NA())</f>
        <v>#N/A</v>
      </c>
      <c r="AU112" s="102" t="e">
        <f ca="true">+IF(AND(ISNUMBER(OFFSET('Sanitation Data'!$I$4,0,10*ROW('Sanitation Data'!I106))),'Data Summary'!DJ112="Yes"),100-OFFSET('Sanitation Data'!$I$4,0,10*ROW('Sanitation Data'!I106)),NA())</f>
        <v>#N/A</v>
      </c>
      <c r="AV112" s="102" t="e">
        <f ca="true">+IF(AND(ISNUMBER(OFFSET('Sanitation Data'!$I$6,0,10*ROW('Sanitation Data'!I106))),'Data Summary'!DK112="Yes"),OFFSET('Sanitation Data'!$I$6,0,10*ROW('Sanitation Data'!I106)),NA())</f>
        <v>#N/A</v>
      </c>
      <c r="AW112" s="102" t="e">
        <f ca="true">+IF(AND(ISNUMBER(OFFSET('Sanitation Data'!$I$10,0,10*ROW('Sanitation Data'!I106))),'Data Summary'!DL112="Yes"),OFFSET('Sanitation Data'!$I$10,0,10*ROW('Sanitation Data'!I106)),NA())</f>
        <v>#N/A</v>
      </c>
      <c r="AX112" s="102" t="e">
        <f ca="true">+IF(AND(ISNUMBER(OFFSET('Sanitation Data'!$I$11,0,10*ROW('Sanitation Data'!I106))),'Data Summary'!DM112="Yes"),OFFSET('Sanitation Data'!$I$11,0,10*ROW('Sanitation Data'!I106)),NA())</f>
        <v>#N/A</v>
      </c>
      <c r="AY112" s="102" t="e">
        <f ca="true">+IF(AND(ISNUMBER(OFFSET('Sanitation Data'!$I$12,0,10*ROW('Sanitation Data'!I106))),'Data Summary'!DN112="Yes"),OFFSET('Sanitation Data'!$I$12,0,10*ROW('Sanitation Data'!I106)),NA())</f>
        <v>#N/A</v>
      </c>
      <c r="AZ112" s="103" t="e">
        <f ca="true">+IF(AND(ISNUMBER(OFFSET('Hygiene Data'!$D$5,0,10*ROW('Hygiene Data'!D106))),'Data Summary'!DO112="Yes"),OFFSET('Hygiene Data'!$D$5,0,10*ROW('Hygiene Data'!D106)),NA())</f>
        <v>#N/A</v>
      </c>
      <c r="BA112" s="103" t="e">
        <f ca="true">+IF(AND(ISNUMBER(OFFSET('Hygiene Data'!$D$7,0,10*ROW('Hygiene Data'!D106))),'Data Summary'!DP112="Yes"),OFFSET('Hygiene Data'!$D$7,0,10*ROW('Hygiene Data'!D106)),NA())</f>
        <v>#N/A</v>
      </c>
      <c r="BB112" s="103" t="e">
        <f ca="true">+IF(AND(ISNUMBER(OFFSET('Hygiene Data'!$D$9,0,10*ROW('Hygiene Data'!D106))),'Data Summary'!DQ112="Yes"),OFFSET('Hygiene Data'!$D$9,0,10*ROW('Hygiene Data'!D106)),NA())</f>
        <v>#N/A</v>
      </c>
      <c r="BC112" s="103" t="e">
        <f ca="true">+IF(AND(ISNUMBER(OFFSET('Hygiene Data'!$E$5,0,10*ROW('Hygiene Data'!E106))),'Data Summary'!DR112="Yes"),OFFSET('Hygiene Data'!$E$5,0,10*ROW('Hygiene Data'!E106)),NA())</f>
        <v>#N/A</v>
      </c>
      <c r="BD112" s="103" t="e">
        <f ca="true">+IF(AND(ISNUMBER(OFFSET('Hygiene Data'!$E$7,0,10*ROW('Hygiene Data'!E106))),'Data Summary'!DS112="Yes"),OFFSET('Hygiene Data'!$E$7,0,10*ROW('Hygiene Data'!E106)),NA())</f>
        <v>#N/A</v>
      </c>
      <c r="BE112" s="103" t="e">
        <f ca="true">+IF(AND(ISNUMBER(OFFSET('Hygiene Data'!$E$9,0,10*ROW('Hygiene Data'!E106))),'Data Summary'!DT112="Yes"),OFFSET('Hygiene Data'!$E$9,0,10*ROW('Hygiene Data'!E106)),NA())</f>
        <v>#N/A</v>
      </c>
      <c r="BF112" s="103" t="e">
        <f ca="true">+IF(AND(ISNUMBER(OFFSET('Hygiene Data'!$F$5,0,10*ROW('Hygiene Data'!F106))),'Data Summary'!DU112="Yes"),OFFSET('Hygiene Data'!$F$5,0,10*ROW('Hygiene Data'!F106)),NA())</f>
        <v>#N/A</v>
      </c>
      <c r="BG112" s="103" t="e">
        <f ca="true">+IF(AND(ISNUMBER(OFFSET('Hygiene Data'!$F$7,0,10*ROW('Hygiene Data'!F106))),'Data Summary'!DV112="Yes"),OFFSET('Hygiene Data'!$F$7,0,10*ROW('Hygiene Data'!F106)),NA())</f>
        <v>#N/A</v>
      </c>
      <c r="BH112" s="103" t="e">
        <f ca="true">+IF(AND(ISNUMBER(OFFSET('Hygiene Data'!$F$9,0,10*ROW('Hygiene Data'!F106))),'Data Summary'!DW112="Yes"),OFFSET('Hygiene Data'!$F$9,0,10*ROW('Hygiene Data'!F106)),NA())</f>
        <v>#N/A</v>
      </c>
      <c r="BI112" s="103" t="e">
        <f ca="true">+IF(AND(ISNUMBER(OFFSET('Hygiene Data'!$G$5,0,10*ROW('Hygiene Data'!G106))),'Data Summary'!DX112="Yes"),OFFSET('Hygiene Data'!$G$5,0,10*ROW('Hygiene Data'!G106)),NA())</f>
        <v>#N/A</v>
      </c>
      <c r="BJ112" s="103" t="e">
        <f ca="true">+IF(AND(ISNUMBER(OFFSET('Hygiene Data'!$G$7,0,10*ROW('Hygiene Data'!G106))),'Data Summary'!DY112="Yes"),OFFSET('Hygiene Data'!$G$7,0,10*ROW('Hygiene Data'!G106)),NA())</f>
        <v>#N/A</v>
      </c>
      <c r="BK112" s="103" t="e">
        <f ca="true">+IF(AND(ISNUMBER(OFFSET('Hygiene Data'!$G$9,0,10*ROW('Hygiene Data'!G106))),'Data Summary'!DZ112="Yes"),OFFSET('Hygiene Data'!$G$9,0,10*ROW('Hygiene Data'!G106)),NA())</f>
        <v>#N/A</v>
      </c>
      <c r="BL112" s="103" t="e">
        <f ca="true">+IF(AND(ISNUMBER(OFFSET('Hygiene Data'!$H$5,0,10*ROW('Hygiene Data'!H106))),'Data Summary'!EA112="Yes"),OFFSET('Hygiene Data'!$H$5,0,10*ROW('Hygiene Data'!H106)),NA())</f>
        <v>#N/A</v>
      </c>
      <c r="BM112" s="103" t="e">
        <f ca="true">+IF(AND(ISNUMBER(OFFSET('Hygiene Data'!$H$7,0,10*ROW('Hygiene Data'!H106))),'Data Summary'!EB112="Yes"),OFFSET('Hygiene Data'!$H$7,0,10*ROW('Hygiene Data'!H106)),NA())</f>
        <v>#N/A</v>
      </c>
      <c r="BN112" s="103" t="e">
        <f ca="true">+IF(AND(ISNUMBER(OFFSET('Hygiene Data'!$H$9,0,10*ROW('Hygiene Data'!H106))),'Data Summary'!EC112="Yes"),OFFSET('Hygiene Data'!$H$9,0,10*ROW('Hygiene Data'!H106)),NA())</f>
        <v>#N/A</v>
      </c>
      <c r="BO112" s="103" t="e">
        <f ca="true">+IF(AND(ISNUMBER(OFFSET('Hygiene Data'!$I$5,0,10*ROW('Hygiene Data'!I106))),'Data Summary'!ED112="Yes"),OFFSET('Hygiene Data'!$I$5,0,10*ROW('Hygiene Data'!I106)),NA())</f>
        <v>#N/A</v>
      </c>
      <c r="BP112" s="103" t="e">
        <f ca="true">+IF(AND(ISNUMBER(OFFSET('Hygiene Data'!$I$7,0,10*ROW('Hygiene Data'!I106))),'Data Summary'!EE112="Yes"),OFFSET('Hygiene Data'!$I$7,0,10*ROW('Hygiene Data'!I106)),NA())</f>
        <v>#N/A</v>
      </c>
      <c r="BQ112" s="103" t="e">
        <f ca="true">+IF(AND(ISNUMBER(OFFSET('Hygiene Data'!$I$9,0,10*ROW('Hygiene Data'!I106))),'Data Summary'!EF112="Yes"),OFFSET('Hygiene Data'!$I$9,0,10*ROW('Hygiene Data'!I106)),NA())</f>
        <v>#N/A</v>
      </c>
    </row>
    <row xmlns:x14ac="http://schemas.microsoft.com/office/spreadsheetml/2009/9/ac" r="113" x14ac:dyDescent="0.2">
      <c r="A113" s="355" t="e">
        <f ca="true">+RIGHT('Data Summary'!A113,LEN('Data Summary'!A113)-9)</f>
        <v>#VALUE!</v>
      </c>
      <c r="B113" s="38" t="str">
        <f ca="true">+IF(ISTEXT('Data Summary'!B113),'Data Summary'!B113,"")</f>
        <v/>
      </c>
      <c r="C113" s="354" t="e">
        <f ca="true">+VALUE('Data Summary'!C113)</f>
        <v>#VALUE!</v>
      </c>
      <c r="D113" s="101" t="e">
        <f ca="true">+IF(AND(ISNUMBER(OFFSET('Water Data'!$D$4,0,10*ROW('Water Data'!D107))),'Data Summary'!BS113="Yes"),100-OFFSET('Water Data'!$D$4,0,10*ROW('Water Data'!D107)),NA())</f>
        <v>#N/A</v>
      </c>
      <c r="E113" s="101" t="e">
        <f ca="true">+IF(AND(ISNUMBER(OFFSET('Water Data'!$D$6,0,10*ROW('Water Data'!D107))),'Data Summary'!BT113="Yes"),OFFSET('Water Data'!$D$6,0,10*ROW('Water Data'!D107)),NA())</f>
        <v>#N/A</v>
      </c>
      <c r="F113" s="101" t="e">
        <f ca="true">+IF(AND(ISNUMBER(OFFSET('Water Data'!$D$9,0,10*ROW('Water Data'!D107))),'Data Summary'!BU113="Yes"),OFFSET('Water Data'!$D$9,0,10*ROW('Water Data'!D107)),NA())</f>
        <v>#N/A</v>
      </c>
      <c r="G113" s="101" t="e">
        <f ca="true">+IF(AND(ISNUMBER(OFFSET('Water Data'!$E$4,0,10*ROW('Water Data'!E107))),'Data Summary'!BV113="Yes"),100-OFFSET('Water Data'!$E$4,0,10*ROW('Water Data'!E107)),NA())</f>
        <v>#N/A</v>
      </c>
      <c r="H113" s="101" t="e">
        <f ca="true">+IF(AND(ISNUMBER(OFFSET('Water Data'!$E$6,0,10*ROW('Water Data'!E107))),'Data Summary'!BW113="Yes"),OFFSET('Water Data'!$E$6,0,10*ROW('Water Data'!E107)),NA())</f>
        <v>#N/A</v>
      </c>
      <c r="I113" s="101" t="e">
        <f ca="true">+IF(AND(ISNUMBER(OFFSET('Water Data'!$E$9,0,10*ROW('Water Data'!E107))),'Data Summary'!BX113="Yes"),OFFSET('Water Data'!$E$9,0,10*ROW('Water Data'!E107)),NA())</f>
        <v>#N/A</v>
      </c>
      <c r="J113" s="101" t="e">
        <f ca="true">+IF(AND(ISNUMBER(OFFSET('Water Data'!$F$4,0,10*ROW('Water Data'!F107))),'Data Summary'!BY113="Yes"),100-OFFSET('Water Data'!$F$4,0,10*ROW('Water Data'!F107)),NA())</f>
        <v>#N/A</v>
      </c>
      <c r="K113" s="101" t="e">
        <f ca="true">+IF(AND(ISNUMBER(OFFSET('Water Data'!$F$6,0,10*ROW('Water Data'!F107))),'Data Summary'!BZ113="Yes"),OFFSET('Water Data'!$F$6,0,10*ROW('Water Data'!F107)),NA())</f>
        <v>#N/A</v>
      </c>
      <c r="L113" s="101" t="e">
        <f ca="true">+IF(AND(ISNUMBER(OFFSET('Water Data'!$F$9,0,10*ROW('Water Data'!F107))),'Data Summary'!CA113="Yes"),OFFSET('Water Data'!$F$9,0,10*ROW('Water Data'!F107)),NA())</f>
        <v>#N/A</v>
      </c>
      <c r="M113" s="101" t="e">
        <f ca="true">+IF(AND(ISNUMBER(OFFSET('Water Data'!$G$4,0,10*ROW('Water Data'!G107))),'Data Summary'!CB113="Yes"),100-OFFSET('Water Data'!$G$4,0,10*ROW('Water Data'!G107)),NA())</f>
        <v>#N/A</v>
      </c>
      <c r="N113" s="101" t="e">
        <f ca="true">+IF(AND(ISNUMBER(OFFSET('Water Data'!$G$6,0,10*ROW('Water Data'!G107))),'Data Summary'!CC113="Yes"),OFFSET('Water Data'!$G$6,0,10*ROW('Water Data'!G107)),NA())</f>
        <v>#N/A</v>
      </c>
      <c r="O113" s="101" t="e">
        <f ca="true">+IF(AND(ISNUMBER(OFFSET('Water Data'!$G$9,0,10*ROW('Water Data'!G107))),'Data Summary'!CD113="Yes"),OFFSET('Water Data'!$G$9,0,10*ROW('Water Data'!G107)),NA())</f>
        <v>#N/A</v>
      </c>
      <c r="P113" s="101" t="e">
        <f ca="true">+IF(AND(ISNUMBER(OFFSET('Water Data'!$H$4,0,10*ROW('Water Data'!H107))),'Data Summary'!CE113="Yes"),100-OFFSET('Water Data'!$H$4,0,10*ROW('Water Data'!H107)),NA())</f>
        <v>#N/A</v>
      </c>
      <c r="Q113" s="101" t="e">
        <f ca="true">+IF(AND(ISNUMBER(OFFSET('Water Data'!$H$6,0,10*ROW('Water Data'!H107))),'Data Summary'!CF113="Yes"),OFFSET('Water Data'!$H$6,0,10*ROW('Water Data'!H107)),NA())</f>
        <v>#N/A</v>
      </c>
      <c r="R113" s="101" t="e">
        <f ca="true">+IF(AND(ISNUMBER(OFFSET('Water Data'!$H$9,0,10*ROW('Water Data'!H107))),'Data Summary'!CG113="Yes"),OFFSET('Water Data'!$H$9,0,10*ROW('Water Data'!H107)),NA())</f>
        <v>#N/A</v>
      </c>
      <c r="S113" s="101" t="e">
        <f ca="true">+IF(AND(ISNUMBER(OFFSET('Water Data'!$I$4,0,10*ROW('Water Data'!I107))),'Data Summary'!CH113="Yes"),100-OFFSET('Water Data'!$I$4,0,10*ROW('Water Data'!I107)),NA())</f>
        <v>#N/A</v>
      </c>
      <c r="T113" s="101" t="e">
        <f ca="true">+IF(AND(ISNUMBER(OFFSET('Water Data'!$I$6,0,10*ROW('Water Data'!I107))),'Data Summary'!CI113="Yes"),OFFSET('Water Data'!$I$6,0,10*ROW('Water Data'!I107)),NA())</f>
        <v>#N/A</v>
      </c>
      <c r="U113" s="101" t="e">
        <f ca="true">+IF(AND(ISNUMBER(OFFSET('Water Data'!$I$9,0,10*ROW('Water Data'!I107))),'Data Summary'!CJ113="Yes"),OFFSET('Water Data'!$I$9,0,10*ROW('Water Data'!I107)),NA())</f>
        <v>#N/A</v>
      </c>
      <c r="V113" s="102" t="e">
        <f ca="true">+IF(AND(ISNUMBER(OFFSET('Sanitation Data'!$D$4,0,10*ROW('Sanitation Data'!D107))),'Data Summary'!CK113="Yes"),100-OFFSET('Sanitation Data'!$D$4,0,10*ROW('Sanitation Data'!D107)),NA())</f>
        <v>#N/A</v>
      </c>
      <c r="W113" s="102" t="e">
        <f ca="true">+IF(AND(ISNUMBER(OFFSET('Sanitation Data'!$D$6,0,10*ROW('Sanitation Data'!D107))),'Data Summary'!CL113="Yes"),OFFSET('Sanitation Data'!$D$6,0,10*ROW('Sanitation Data'!D107)),NA())</f>
        <v>#N/A</v>
      </c>
      <c r="X113" s="102" t="e">
        <f ca="true">+IF(AND(ISNUMBER(OFFSET('Sanitation Data'!$D$10,0,10*ROW('Sanitation Data'!D107))),'Data Summary'!CM113="Yes"),OFFSET('Sanitation Data'!$D$10,0,10*ROW('Sanitation Data'!D107)),NA())</f>
        <v>#N/A</v>
      </c>
      <c r="Y113" s="102" t="e">
        <f ca="true">+IF(AND(ISNUMBER(OFFSET('Sanitation Data'!$D$11,0,10*ROW('Sanitation Data'!D107))),'Data Summary'!CN113="Yes"),OFFSET('Sanitation Data'!$D$11,0,10*ROW('Sanitation Data'!D107)),NA())</f>
        <v>#N/A</v>
      </c>
      <c r="Z113" s="102" t="e">
        <f ca="true">+IF(AND(ISNUMBER(OFFSET('Sanitation Data'!$D$12,0,10*ROW('Sanitation Data'!D107))),'Data Summary'!CO113="Yes"),OFFSET('Sanitation Data'!$D$12,0,10*ROW('Sanitation Data'!D107)),NA())</f>
        <v>#N/A</v>
      </c>
      <c r="AA113" s="102" t="e">
        <f ca="true">+IF(AND(ISNUMBER(OFFSET('Sanitation Data'!$E$4,0,10*ROW('Sanitation Data'!E107))),'Data Summary'!CP113="Yes"),100-OFFSET('Sanitation Data'!$E$4,0,10*ROW('Sanitation Data'!E107)),NA())</f>
        <v>#N/A</v>
      </c>
      <c r="AB113" s="102" t="e">
        <f ca="true">+IF(AND(ISNUMBER(OFFSET('Sanitation Data'!$E$6,0,10*ROW('Sanitation Data'!E107))),'Data Summary'!CQ113="Yes"),OFFSET('Sanitation Data'!$E$6,0,10*ROW('Sanitation Data'!E107)),NA())</f>
        <v>#N/A</v>
      </c>
      <c r="AC113" s="102" t="e">
        <f ca="true">+IF(AND(ISNUMBER(OFFSET('Sanitation Data'!$E$10,0,10*ROW('Sanitation Data'!E107))),'Data Summary'!CR113="Yes"),OFFSET('Sanitation Data'!$E$10,0,10*ROW('Sanitation Data'!E107)),NA())</f>
        <v>#N/A</v>
      </c>
      <c r="AD113" s="102" t="e">
        <f ca="true">+IF(AND(ISNUMBER(OFFSET('Sanitation Data'!$E$11,0,10*ROW('Sanitation Data'!E107))),'Data Summary'!CS113="Yes"),OFFSET('Sanitation Data'!$E$11,0,10*ROW('Sanitation Data'!E107)),NA())</f>
        <v>#N/A</v>
      </c>
      <c r="AE113" s="102" t="e">
        <f ca="true">+IF(AND(ISNUMBER(OFFSET('Sanitation Data'!$E$12,0,10*ROW('Sanitation Data'!E107))),'Data Summary'!CT113="Yes"),OFFSET('Sanitation Data'!$E$12,0,10*ROW('Sanitation Data'!E107)),NA())</f>
        <v>#N/A</v>
      </c>
      <c r="AF113" s="102" t="e">
        <f ca="true">+IF(AND(ISNUMBER(OFFSET('Sanitation Data'!$F$4,0,10*ROW('Sanitation Data'!F107))),'Data Summary'!CU113="Yes"),100-OFFSET('Sanitation Data'!$F$4,0,10*ROW('Sanitation Data'!F107)),NA())</f>
        <v>#N/A</v>
      </c>
      <c r="AG113" s="102" t="e">
        <f ca="true">+IF(AND(ISNUMBER(OFFSET('Sanitation Data'!$F$6,0,10*ROW('Sanitation Data'!F107))),'Data Summary'!CV113="Yes"),OFFSET('Sanitation Data'!$F$6,0,10*ROW('Sanitation Data'!F107)),NA())</f>
        <v>#N/A</v>
      </c>
      <c r="AH113" s="102" t="e">
        <f ca="true">+IF(AND(ISNUMBER(OFFSET('Sanitation Data'!$F$10,0,10*ROW('Sanitation Data'!F107))),'Data Summary'!CW113="Yes"),OFFSET('Sanitation Data'!$F$10,0,10*ROW('Sanitation Data'!F107)),NA())</f>
        <v>#N/A</v>
      </c>
      <c r="AI113" s="102" t="e">
        <f ca="true">+IF(AND(ISNUMBER(OFFSET('Sanitation Data'!$F$11,0,10*ROW('Sanitation Data'!F107))),'Data Summary'!CX113="Yes"),OFFSET('Sanitation Data'!$F$11,0,10*ROW('Sanitation Data'!F107)),NA())</f>
        <v>#N/A</v>
      </c>
      <c r="AJ113" s="102" t="e">
        <f ca="true">+IF(AND(ISNUMBER(OFFSET('Sanitation Data'!$F$12,0,10*ROW('Sanitation Data'!F107))),'Data Summary'!CY113="Yes"),OFFSET('Sanitation Data'!$F$12,0,10*ROW('Sanitation Data'!F107)),NA())</f>
        <v>#N/A</v>
      </c>
      <c r="AK113" s="102" t="e">
        <f ca="true">+IF(AND(ISNUMBER(OFFSET('Sanitation Data'!$G$4,0,10*ROW('Sanitation Data'!G107))),'Data Summary'!CZ113="Yes"),100-OFFSET('Sanitation Data'!$G$4,0,10*ROW('Sanitation Data'!G107)),NA())</f>
        <v>#N/A</v>
      </c>
      <c r="AL113" s="102" t="e">
        <f ca="true">+IF(AND(ISNUMBER(OFFSET('Sanitation Data'!$G$6,0,10*ROW('Sanitation Data'!G107))),'Data Summary'!DA113="Yes"),OFFSET('Sanitation Data'!$G$6,0,10*ROW('Sanitation Data'!G107)),NA())</f>
        <v>#N/A</v>
      </c>
      <c r="AM113" s="102" t="e">
        <f ca="true">+IF(AND(ISNUMBER(OFFSET('Sanitation Data'!$G$10,0,10*ROW('Sanitation Data'!G107))),'Data Summary'!DB113="Yes"),OFFSET('Sanitation Data'!$G$10,0,10*ROW('Sanitation Data'!G107)),NA())</f>
        <v>#N/A</v>
      </c>
      <c r="AN113" s="102" t="e">
        <f ca="true">+IF(AND(ISNUMBER(OFFSET('Sanitation Data'!$G$11,0,10*ROW('Sanitation Data'!G107))),'Data Summary'!DC113="Yes"),OFFSET('Sanitation Data'!$G$11,0,10*ROW('Sanitation Data'!G107)),NA())</f>
        <v>#N/A</v>
      </c>
      <c r="AO113" s="102" t="e">
        <f ca="true">+IF(AND(ISNUMBER(OFFSET('Sanitation Data'!$G$12,0,10*ROW('Sanitation Data'!G107))),'Data Summary'!DD113="Yes"),OFFSET('Sanitation Data'!$G$12,0,10*ROW('Sanitation Data'!G107)),NA())</f>
        <v>#N/A</v>
      </c>
      <c r="AP113" s="102" t="e">
        <f ca="true">+IF(AND(ISNUMBER(OFFSET('Sanitation Data'!$H$4,0,10*ROW('Sanitation Data'!H107))),'Data Summary'!DE113="Yes"),100-OFFSET('Sanitation Data'!$H$4,0,10*ROW('Sanitation Data'!H107)),NA())</f>
        <v>#N/A</v>
      </c>
      <c r="AQ113" s="102" t="e">
        <f ca="true">+IF(AND(ISNUMBER(OFFSET('Sanitation Data'!$H$6,0,10*ROW('Sanitation Data'!H107))),'Data Summary'!DF113="Yes"),OFFSET('Sanitation Data'!$H$6,0,10*ROW('Sanitation Data'!H107)),NA())</f>
        <v>#N/A</v>
      </c>
      <c r="AR113" s="102" t="e">
        <f ca="true">+IF(AND(ISNUMBER(OFFSET('Sanitation Data'!$H$10,0,10*ROW('Sanitation Data'!H107))),'Data Summary'!DG113="Yes"),OFFSET('Sanitation Data'!$H$10,0,10*ROW('Sanitation Data'!H107)),NA())</f>
        <v>#N/A</v>
      </c>
      <c r="AS113" s="102" t="e">
        <f ca="true">+IF(AND(ISNUMBER(OFFSET('Sanitation Data'!$H$11,0,10*ROW('Sanitation Data'!H107))),'Data Summary'!DH113="Yes"),OFFSET('Sanitation Data'!$H$11,0,10*ROW('Sanitation Data'!H107)),NA())</f>
        <v>#N/A</v>
      </c>
      <c r="AT113" s="102" t="e">
        <f ca="true">+IF(AND(ISNUMBER(OFFSET('Sanitation Data'!$H$12,0,10*ROW('Sanitation Data'!H107))),'Data Summary'!DI113="Yes"),OFFSET('Sanitation Data'!$H$12,0,10*ROW('Sanitation Data'!H107)),NA())</f>
        <v>#N/A</v>
      </c>
      <c r="AU113" s="102" t="e">
        <f ca="true">+IF(AND(ISNUMBER(OFFSET('Sanitation Data'!$I$4,0,10*ROW('Sanitation Data'!I107))),'Data Summary'!DJ113="Yes"),100-OFFSET('Sanitation Data'!$I$4,0,10*ROW('Sanitation Data'!I107)),NA())</f>
        <v>#N/A</v>
      </c>
      <c r="AV113" s="102" t="e">
        <f ca="true">+IF(AND(ISNUMBER(OFFSET('Sanitation Data'!$I$6,0,10*ROW('Sanitation Data'!I107))),'Data Summary'!DK113="Yes"),OFFSET('Sanitation Data'!$I$6,0,10*ROW('Sanitation Data'!I107)),NA())</f>
        <v>#N/A</v>
      </c>
      <c r="AW113" s="102" t="e">
        <f ca="true">+IF(AND(ISNUMBER(OFFSET('Sanitation Data'!$I$10,0,10*ROW('Sanitation Data'!I107))),'Data Summary'!DL113="Yes"),OFFSET('Sanitation Data'!$I$10,0,10*ROW('Sanitation Data'!I107)),NA())</f>
        <v>#N/A</v>
      </c>
      <c r="AX113" s="102" t="e">
        <f ca="true">+IF(AND(ISNUMBER(OFFSET('Sanitation Data'!$I$11,0,10*ROW('Sanitation Data'!I107))),'Data Summary'!DM113="Yes"),OFFSET('Sanitation Data'!$I$11,0,10*ROW('Sanitation Data'!I107)),NA())</f>
        <v>#N/A</v>
      </c>
      <c r="AY113" s="102" t="e">
        <f ca="true">+IF(AND(ISNUMBER(OFFSET('Sanitation Data'!$I$12,0,10*ROW('Sanitation Data'!I107))),'Data Summary'!DN113="Yes"),OFFSET('Sanitation Data'!$I$12,0,10*ROW('Sanitation Data'!I107)),NA())</f>
        <v>#N/A</v>
      </c>
      <c r="AZ113" s="103" t="e">
        <f ca="true">+IF(AND(ISNUMBER(OFFSET('Hygiene Data'!$D$5,0,10*ROW('Hygiene Data'!D107))),'Data Summary'!DO113="Yes"),OFFSET('Hygiene Data'!$D$5,0,10*ROW('Hygiene Data'!D107)),NA())</f>
        <v>#N/A</v>
      </c>
      <c r="BA113" s="103" t="e">
        <f ca="true">+IF(AND(ISNUMBER(OFFSET('Hygiene Data'!$D$7,0,10*ROW('Hygiene Data'!D107))),'Data Summary'!DP113="Yes"),OFFSET('Hygiene Data'!$D$7,0,10*ROW('Hygiene Data'!D107)),NA())</f>
        <v>#N/A</v>
      </c>
      <c r="BB113" s="103" t="e">
        <f ca="true">+IF(AND(ISNUMBER(OFFSET('Hygiene Data'!$D$9,0,10*ROW('Hygiene Data'!D107))),'Data Summary'!DQ113="Yes"),OFFSET('Hygiene Data'!$D$9,0,10*ROW('Hygiene Data'!D107)),NA())</f>
        <v>#N/A</v>
      </c>
      <c r="BC113" s="103" t="e">
        <f ca="true">+IF(AND(ISNUMBER(OFFSET('Hygiene Data'!$E$5,0,10*ROW('Hygiene Data'!E107))),'Data Summary'!DR113="Yes"),OFFSET('Hygiene Data'!$E$5,0,10*ROW('Hygiene Data'!E107)),NA())</f>
        <v>#N/A</v>
      </c>
      <c r="BD113" s="103" t="e">
        <f ca="true">+IF(AND(ISNUMBER(OFFSET('Hygiene Data'!$E$7,0,10*ROW('Hygiene Data'!E107))),'Data Summary'!DS113="Yes"),OFFSET('Hygiene Data'!$E$7,0,10*ROW('Hygiene Data'!E107)),NA())</f>
        <v>#N/A</v>
      </c>
      <c r="BE113" s="103" t="e">
        <f ca="true">+IF(AND(ISNUMBER(OFFSET('Hygiene Data'!$E$9,0,10*ROW('Hygiene Data'!E107))),'Data Summary'!DT113="Yes"),OFFSET('Hygiene Data'!$E$9,0,10*ROW('Hygiene Data'!E107)),NA())</f>
        <v>#N/A</v>
      </c>
      <c r="BF113" s="103" t="e">
        <f ca="true">+IF(AND(ISNUMBER(OFFSET('Hygiene Data'!$F$5,0,10*ROW('Hygiene Data'!F107))),'Data Summary'!DU113="Yes"),OFFSET('Hygiene Data'!$F$5,0,10*ROW('Hygiene Data'!F107)),NA())</f>
        <v>#N/A</v>
      </c>
      <c r="BG113" s="103" t="e">
        <f ca="true">+IF(AND(ISNUMBER(OFFSET('Hygiene Data'!$F$7,0,10*ROW('Hygiene Data'!F107))),'Data Summary'!DV113="Yes"),OFFSET('Hygiene Data'!$F$7,0,10*ROW('Hygiene Data'!F107)),NA())</f>
        <v>#N/A</v>
      </c>
      <c r="BH113" s="103" t="e">
        <f ca="true">+IF(AND(ISNUMBER(OFFSET('Hygiene Data'!$F$9,0,10*ROW('Hygiene Data'!F107))),'Data Summary'!DW113="Yes"),OFFSET('Hygiene Data'!$F$9,0,10*ROW('Hygiene Data'!F107)),NA())</f>
        <v>#N/A</v>
      </c>
      <c r="BI113" s="103" t="e">
        <f ca="true">+IF(AND(ISNUMBER(OFFSET('Hygiene Data'!$G$5,0,10*ROW('Hygiene Data'!G107))),'Data Summary'!DX113="Yes"),OFFSET('Hygiene Data'!$G$5,0,10*ROW('Hygiene Data'!G107)),NA())</f>
        <v>#N/A</v>
      </c>
      <c r="BJ113" s="103" t="e">
        <f ca="true">+IF(AND(ISNUMBER(OFFSET('Hygiene Data'!$G$7,0,10*ROW('Hygiene Data'!G107))),'Data Summary'!DY113="Yes"),OFFSET('Hygiene Data'!$G$7,0,10*ROW('Hygiene Data'!G107)),NA())</f>
        <v>#N/A</v>
      </c>
      <c r="BK113" s="103" t="e">
        <f ca="true">+IF(AND(ISNUMBER(OFFSET('Hygiene Data'!$G$9,0,10*ROW('Hygiene Data'!G107))),'Data Summary'!DZ113="Yes"),OFFSET('Hygiene Data'!$G$9,0,10*ROW('Hygiene Data'!G107)),NA())</f>
        <v>#N/A</v>
      </c>
      <c r="BL113" s="103" t="e">
        <f ca="true">+IF(AND(ISNUMBER(OFFSET('Hygiene Data'!$H$5,0,10*ROW('Hygiene Data'!H107))),'Data Summary'!EA113="Yes"),OFFSET('Hygiene Data'!$H$5,0,10*ROW('Hygiene Data'!H107)),NA())</f>
        <v>#N/A</v>
      </c>
      <c r="BM113" s="103" t="e">
        <f ca="true">+IF(AND(ISNUMBER(OFFSET('Hygiene Data'!$H$7,0,10*ROW('Hygiene Data'!H107))),'Data Summary'!EB113="Yes"),OFFSET('Hygiene Data'!$H$7,0,10*ROW('Hygiene Data'!H107)),NA())</f>
        <v>#N/A</v>
      </c>
      <c r="BN113" s="103" t="e">
        <f ca="true">+IF(AND(ISNUMBER(OFFSET('Hygiene Data'!$H$9,0,10*ROW('Hygiene Data'!H107))),'Data Summary'!EC113="Yes"),OFFSET('Hygiene Data'!$H$9,0,10*ROW('Hygiene Data'!H107)),NA())</f>
        <v>#N/A</v>
      </c>
      <c r="BO113" s="103" t="e">
        <f ca="true">+IF(AND(ISNUMBER(OFFSET('Hygiene Data'!$I$5,0,10*ROW('Hygiene Data'!I107))),'Data Summary'!ED113="Yes"),OFFSET('Hygiene Data'!$I$5,0,10*ROW('Hygiene Data'!I107)),NA())</f>
        <v>#N/A</v>
      </c>
      <c r="BP113" s="103" t="e">
        <f ca="true">+IF(AND(ISNUMBER(OFFSET('Hygiene Data'!$I$7,0,10*ROW('Hygiene Data'!I107))),'Data Summary'!EE113="Yes"),OFFSET('Hygiene Data'!$I$7,0,10*ROW('Hygiene Data'!I107)),NA())</f>
        <v>#N/A</v>
      </c>
      <c r="BQ113" s="103" t="e">
        <f ca="true">+IF(AND(ISNUMBER(OFFSET('Hygiene Data'!$I$9,0,10*ROW('Hygiene Data'!I107))),'Data Summary'!EF113="Yes"),OFFSET('Hygiene Data'!$I$9,0,10*ROW('Hygiene Data'!I107)),NA())</f>
        <v>#N/A</v>
      </c>
    </row>
    <row xmlns:x14ac="http://schemas.microsoft.com/office/spreadsheetml/2009/9/ac" r="114" x14ac:dyDescent="0.2">
      <c r="A114" s="355" t="e">
        <f ca="true">+RIGHT('Data Summary'!A114,LEN('Data Summary'!A114)-9)</f>
        <v>#VALUE!</v>
      </c>
      <c r="B114" s="38" t="str">
        <f ca="true">+IF(ISTEXT('Data Summary'!B114),'Data Summary'!B114,"")</f>
        <v/>
      </c>
      <c r="C114" s="354" t="e">
        <f ca="true">+VALUE('Data Summary'!C114)</f>
        <v>#VALUE!</v>
      </c>
      <c r="D114" s="101" t="e">
        <f ca="true">+IF(AND(ISNUMBER(OFFSET('Water Data'!$D$4,0,10*ROW('Water Data'!D108))),'Data Summary'!BS114="Yes"),100-OFFSET('Water Data'!$D$4,0,10*ROW('Water Data'!D108)),NA())</f>
        <v>#N/A</v>
      </c>
      <c r="E114" s="101" t="e">
        <f ca="true">+IF(AND(ISNUMBER(OFFSET('Water Data'!$D$6,0,10*ROW('Water Data'!D108))),'Data Summary'!BT114="Yes"),OFFSET('Water Data'!$D$6,0,10*ROW('Water Data'!D108)),NA())</f>
        <v>#N/A</v>
      </c>
      <c r="F114" s="101" t="e">
        <f ca="true">+IF(AND(ISNUMBER(OFFSET('Water Data'!$D$9,0,10*ROW('Water Data'!D108))),'Data Summary'!BU114="Yes"),OFFSET('Water Data'!$D$9,0,10*ROW('Water Data'!D108)),NA())</f>
        <v>#N/A</v>
      </c>
      <c r="G114" s="101" t="e">
        <f ca="true">+IF(AND(ISNUMBER(OFFSET('Water Data'!$E$4,0,10*ROW('Water Data'!E108))),'Data Summary'!BV114="Yes"),100-OFFSET('Water Data'!$E$4,0,10*ROW('Water Data'!E108)),NA())</f>
        <v>#N/A</v>
      </c>
      <c r="H114" s="101" t="e">
        <f ca="true">+IF(AND(ISNUMBER(OFFSET('Water Data'!$E$6,0,10*ROW('Water Data'!E108))),'Data Summary'!BW114="Yes"),OFFSET('Water Data'!$E$6,0,10*ROW('Water Data'!E108)),NA())</f>
        <v>#N/A</v>
      </c>
      <c r="I114" s="101" t="e">
        <f ca="true">+IF(AND(ISNUMBER(OFFSET('Water Data'!$E$9,0,10*ROW('Water Data'!E108))),'Data Summary'!BX114="Yes"),OFFSET('Water Data'!$E$9,0,10*ROW('Water Data'!E108)),NA())</f>
        <v>#N/A</v>
      </c>
      <c r="J114" s="101" t="e">
        <f ca="true">+IF(AND(ISNUMBER(OFFSET('Water Data'!$F$4,0,10*ROW('Water Data'!F108))),'Data Summary'!BY114="Yes"),100-OFFSET('Water Data'!$F$4,0,10*ROW('Water Data'!F108)),NA())</f>
        <v>#N/A</v>
      </c>
      <c r="K114" s="101" t="e">
        <f ca="true">+IF(AND(ISNUMBER(OFFSET('Water Data'!$F$6,0,10*ROW('Water Data'!F108))),'Data Summary'!BZ114="Yes"),OFFSET('Water Data'!$F$6,0,10*ROW('Water Data'!F108)),NA())</f>
        <v>#N/A</v>
      </c>
      <c r="L114" s="101" t="e">
        <f ca="true">+IF(AND(ISNUMBER(OFFSET('Water Data'!$F$9,0,10*ROW('Water Data'!F108))),'Data Summary'!CA114="Yes"),OFFSET('Water Data'!$F$9,0,10*ROW('Water Data'!F108)),NA())</f>
        <v>#N/A</v>
      </c>
      <c r="M114" s="101" t="e">
        <f ca="true">+IF(AND(ISNUMBER(OFFSET('Water Data'!$G$4,0,10*ROW('Water Data'!G108))),'Data Summary'!CB114="Yes"),100-OFFSET('Water Data'!$G$4,0,10*ROW('Water Data'!G108)),NA())</f>
        <v>#N/A</v>
      </c>
      <c r="N114" s="101" t="e">
        <f ca="true">+IF(AND(ISNUMBER(OFFSET('Water Data'!$G$6,0,10*ROW('Water Data'!G108))),'Data Summary'!CC114="Yes"),OFFSET('Water Data'!$G$6,0,10*ROW('Water Data'!G108)),NA())</f>
        <v>#N/A</v>
      </c>
      <c r="O114" s="101" t="e">
        <f ca="true">+IF(AND(ISNUMBER(OFFSET('Water Data'!$G$9,0,10*ROW('Water Data'!G108))),'Data Summary'!CD114="Yes"),OFFSET('Water Data'!$G$9,0,10*ROW('Water Data'!G108)),NA())</f>
        <v>#N/A</v>
      </c>
      <c r="P114" s="101" t="e">
        <f ca="true">+IF(AND(ISNUMBER(OFFSET('Water Data'!$H$4,0,10*ROW('Water Data'!H108))),'Data Summary'!CE114="Yes"),100-OFFSET('Water Data'!$H$4,0,10*ROW('Water Data'!H108)),NA())</f>
        <v>#N/A</v>
      </c>
      <c r="Q114" s="101" t="e">
        <f ca="true">+IF(AND(ISNUMBER(OFFSET('Water Data'!$H$6,0,10*ROW('Water Data'!H108))),'Data Summary'!CF114="Yes"),OFFSET('Water Data'!$H$6,0,10*ROW('Water Data'!H108)),NA())</f>
        <v>#N/A</v>
      </c>
      <c r="R114" s="101" t="e">
        <f ca="true">+IF(AND(ISNUMBER(OFFSET('Water Data'!$H$9,0,10*ROW('Water Data'!H108))),'Data Summary'!CG114="Yes"),OFFSET('Water Data'!$H$9,0,10*ROW('Water Data'!H108)),NA())</f>
        <v>#N/A</v>
      </c>
      <c r="S114" s="101" t="e">
        <f ca="true">+IF(AND(ISNUMBER(OFFSET('Water Data'!$I$4,0,10*ROW('Water Data'!I108))),'Data Summary'!CH114="Yes"),100-OFFSET('Water Data'!$I$4,0,10*ROW('Water Data'!I108)),NA())</f>
        <v>#N/A</v>
      </c>
      <c r="T114" s="101" t="e">
        <f ca="true">+IF(AND(ISNUMBER(OFFSET('Water Data'!$I$6,0,10*ROW('Water Data'!I108))),'Data Summary'!CI114="Yes"),OFFSET('Water Data'!$I$6,0,10*ROW('Water Data'!I108)),NA())</f>
        <v>#N/A</v>
      </c>
      <c r="U114" s="101" t="e">
        <f ca="true">+IF(AND(ISNUMBER(OFFSET('Water Data'!$I$9,0,10*ROW('Water Data'!I108))),'Data Summary'!CJ114="Yes"),OFFSET('Water Data'!$I$9,0,10*ROW('Water Data'!I108)),NA())</f>
        <v>#N/A</v>
      </c>
      <c r="V114" s="102" t="e">
        <f ca="true">+IF(AND(ISNUMBER(OFFSET('Sanitation Data'!$D$4,0,10*ROW('Sanitation Data'!D108))),'Data Summary'!CK114="Yes"),100-OFFSET('Sanitation Data'!$D$4,0,10*ROW('Sanitation Data'!D108)),NA())</f>
        <v>#N/A</v>
      </c>
      <c r="W114" s="102" t="e">
        <f ca="true">+IF(AND(ISNUMBER(OFFSET('Sanitation Data'!$D$6,0,10*ROW('Sanitation Data'!D108))),'Data Summary'!CL114="Yes"),OFFSET('Sanitation Data'!$D$6,0,10*ROW('Sanitation Data'!D108)),NA())</f>
        <v>#N/A</v>
      </c>
      <c r="X114" s="102" t="e">
        <f ca="true">+IF(AND(ISNUMBER(OFFSET('Sanitation Data'!$D$10,0,10*ROW('Sanitation Data'!D108))),'Data Summary'!CM114="Yes"),OFFSET('Sanitation Data'!$D$10,0,10*ROW('Sanitation Data'!D108)),NA())</f>
        <v>#N/A</v>
      </c>
      <c r="Y114" s="102" t="e">
        <f ca="true">+IF(AND(ISNUMBER(OFFSET('Sanitation Data'!$D$11,0,10*ROW('Sanitation Data'!D108))),'Data Summary'!CN114="Yes"),OFFSET('Sanitation Data'!$D$11,0,10*ROW('Sanitation Data'!D108)),NA())</f>
        <v>#N/A</v>
      </c>
      <c r="Z114" s="102" t="e">
        <f ca="true">+IF(AND(ISNUMBER(OFFSET('Sanitation Data'!$D$12,0,10*ROW('Sanitation Data'!D108))),'Data Summary'!CO114="Yes"),OFFSET('Sanitation Data'!$D$12,0,10*ROW('Sanitation Data'!D108)),NA())</f>
        <v>#N/A</v>
      </c>
      <c r="AA114" s="102" t="e">
        <f ca="true">+IF(AND(ISNUMBER(OFFSET('Sanitation Data'!$E$4,0,10*ROW('Sanitation Data'!E108))),'Data Summary'!CP114="Yes"),100-OFFSET('Sanitation Data'!$E$4,0,10*ROW('Sanitation Data'!E108)),NA())</f>
        <v>#N/A</v>
      </c>
      <c r="AB114" s="102" t="e">
        <f ca="true">+IF(AND(ISNUMBER(OFFSET('Sanitation Data'!$E$6,0,10*ROW('Sanitation Data'!E108))),'Data Summary'!CQ114="Yes"),OFFSET('Sanitation Data'!$E$6,0,10*ROW('Sanitation Data'!E108)),NA())</f>
        <v>#N/A</v>
      </c>
      <c r="AC114" s="102" t="e">
        <f ca="true">+IF(AND(ISNUMBER(OFFSET('Sanitation Data'!$E$10,0,10*ROW('Sanitation Data'!E108))),'Data Summary'!CR114="Yes"),OFFSET('Sanitation Data'!$E$10,0,10*ROW('Sanitation Data'!E108)),NA())</f>
        <v>#N/A</v>
      </c>
      <c r="AD114" s="102" t="e">
        <f ca="true">+IF(AND(ISNUMBER(OFFSET('Sanitation Data'!$E$11,0,10*ROW('Sanitation Data'!E108))),'Data Summary'!CS114="Yes"),OFFSET('Sanitation Data'!$E$11,0,10*ROW('Sanitation Data'!E108)),NA())</f>
        <v>#N/A</v>
      </c>
      <c r="AE114" s="102" t="e">
        <f ca="true">+IF(AND(ISNUMBER(OFFSET('Sanitation Data'!$E$12,0,10*ROW('Sanitation Data'!E108))),'Data Summary'!CT114="Yes"),OFFSET('Sanitation Data'!$E$12,0,10*ROW('Sanitation Data'!E108)),NA())</f>
        <v>#N/A</v>
      </c>
      <c r="AF114" s="102" t="e">
        <f ca="true">+IF(AND(ISNUMBER(OFFSET('Sanitation Data'!$F$4,0,10*ROW('Sanitation Data'!F108))),'Data Summary'!CU114="Yes"),100-OFFSET('Sanitation Data'!$F$4,0,10*ROW('Sanitation Data'!F108)),NA())</f>
        <v>#N/A</v>
      </c>
      <c r="AG114" s="102" t="e">
        <f ca="true">+IF(AND(ISNUMBER(OFFSET('Sanitation Data'!$F$6,0,10*ROW('Sanitation Data'!F108))),'Data Summary'!CV114="Yes"),OFFSET('Sanitation Data'!$F$6,0,10*ROW('Sanitation Data'!F108)),NA())</f>
        <v>#N/A</v>
      </c>
      <c r="AH114" s="102" t="e">
        <f ca="true">+IF(AND(ISNUMBER(OFFSET('Sanitation Data'!$F$10,0,10*ROW('Sanitation Data'!F108))),'Data Summary'!CW114="Yes"),OFFSET('Sanitation Data'!$F$10,0,10*ROW('Sanitation Data'!F108)),NA())</f>
        <v>#N/A</v>
      </c>
      <c r="AI114" s="102" t="e">
        <f ca="true">+IF(AND(ISNUMBER(OFFSET('Sanitation Data'!$F$11,0,10*ROW('Sanitation Data'!F108))),'Data Summary'!CX114="Yes"),OFFSET('Sanitation Data'!$F$11,0,10*ROW('Sanitation Data'!F108)),NA())</f>
        <v>#N/A</v>
      </c>
      <c r="AJ114" s="102" t="e">
        <f ca="true">+IF(AND(ISNUMBER(OFFSET('Sanitation Data'!$F$12,0,10*ROW('Sanitation Data'!F108))),'Data Summary'!CY114="Yes"),OFFSET('Sanitation Data'!$F$12,0,10*ROW('Sanitation Data'!F108)),NA())</f>
        <v>#N/A</v>
      </c>
      <c r="AK114" s="102" t="e">
        <f ca="true">+IF(AND(ISNUMBER(OFFSET('Sanitation Data'!$G$4,0,10*ROW('Sanitation Data'!G108))),'Data Summary'!CZ114="Yes"),100-OFFSET('Sanitation Data'!$G$4,0,10*ROW('Sanitation Data'!G108)),NA())</f>
        <v>#N/A</v>
      </c>
      <c r="AL114" s="102" t="e">
        <f ca="true">+IF(AND(ISNUMBER(OFFSET('Sanitation Data'!$G$6,0,10*ROW('Sanitation Data'!G108))),'Data Summary'!DA114="Yes"),OFFSET('Sanitation Data'!$G$6,0,10*ROW('Sanitation Data'!G108)),NA())</f>
        <v>#N/A</v>
      </c>
      <c r="AM114" s="102" t="e">
        <f ca="true">+IF(AND(ISNUMBER(OFFSET('Sanitation Data'!$G$10,0,10*ROW('Sanitation Data'!G108))),'Data Summary'!DB114="Yes"),OFFSET('Sanitation Data'!$G$10,0,10*ROW('Sanitation Data'!G108)),NA())</f>
        <v>#N/A</v>
      </c>
      <c r="AN114" s="102" t="e">
        <f ca="true">+IF(AND(ISNUMBER(OFFSET('Sanitation Data'!$G$11,0,10*ROW('Sanitation Data'!G108))),'Data Summary'!DC114="Yes"),OFFSET('Sanitation Data'!$G$11,0,10*ROW('Sanitation Data'!G108)),NA())</f>
        <v>#N/A</v>
      </c>
      <c r="AO114" s="102" t="e">
        <f ca="true">+IF(AND(ISNUMBER(OFFSET('Sanitation Data'!$G$12,0,10*ROW('Sanitation Data'!G108))),'Data Summary'!DD114="Yes"),OFFSET('Sanitation Data'!$G$12,0,10*ROW('Sanitation Data'!G108)),NA())</f>
        <v>#N/A</v>
      </c>
      <c r="AP114" s="102" t="e">
        <f ca="true">+IF(AND(ISNUMBER(OFFSET('Sanitation Data'!$H$4,0,10*ROW('Sanitation Data'!H108))),'Data Summary'!DE114="Yes"),100-OFFSET('Sanitation Data'!$H$4,0,10*ROW('Sanitation Data'!H108)),NA())</f>
        <v>#N/A</v>
      </c>
      <c r="AQ114" s="102" t="e">
        <f ca="true">+IF(AND(ISNUMBER(OFFSET('Sanitation Data'!$H$6,0,10*ROW('Sanitation Data'!H108))),'Data Summary'!DF114="Yes"),OFFSET('Sanitation Data'!$H$6,0,10*ROW('Sanitation Data'!H108)),NA())</f>
        <v>#N/A</v>
      </c>
      <c r="AR114" s="102" t="e">
        <f ca="true">+IF(AND(ISNUMBER(OFFSET('Sanitation Data'!$H$10,0,10*ROW('Sanitation Data'!H108))),'Data Summary'!DG114="Yes"),OFFSET('Sanitation Data'!$H$10,0,10*ROW('Sanitation Data'!H108)),NA())</f>
        <v>#N/A</v>
      </c>
      <c r="AS114" s="102" t="e">
        <f ca="true">+IF(AND(ISNUMBER(OFFSET('Sanitation Data'!$H$11,0,10*ROW('Sanitation Data'!H108))),'Data Summary'!DH114="Yes"),OFFSET('Sanitation Data'!$H$11,0,10*ROW('Sanitation Data'!H108)),NA())</f>
        <v>#N/A</v>
      </c>
      <c r="AT114" s="102" t="e">
        <f ca="true">+IF(AND(ISNUMBER(OFFSET('Sanitation Data'!$H$12,0,10*ROW('Sanitation Data'!H108))),'Data Summary'!DI114="Yes"),OFFSET('Sanitation Data'!$H$12,0,10*ROW('Sanitation Data'!H108)),NA())</f>
        <v>#N/A</v>
      </c>
      <c r="AU114" s="102" t="e">
        <f ca="true">+IF(AND(ISNUMBER(OFFSET('Sanitation Data'!$I$4,0,10*ROW('Sanitation Data'!I108))),'Data Summary'!DJ114="Yes"),100-OFFSET('Sanitation Data'!$I$4,0,10*ROW('Sanitation Data'!I108)),NA())</f>
        <v>#N/A</v>
      </c>
      <c r="AV114" s="102" t="e">
        <f ca="true">+IF(AND(ISNUMBER(OFFSET('Sanitation Data'!$I$6,0,10*ROW('Sanitation Data'!I108))),'Data Summary'!DK114="Yes"),OFFSET('Sanitation Data'!$I$6,0,10*ROW('Sanitation Data'!I108)),NA())</f>
        <v>#N/A</v>
      </c>
      <c r="AW114" s="102" t="e">
        <f ca="true">+IF(AND(ISNUMBER(OFFSET('Sanitation Data'!$I$10,0,10*ROW('Sanitation Data'!I108))),'Data Summary'!DL114="Yes"),OFFSET('Sanitation Data'!$I$10,0,10*ROW('Sanitation Data'!I108)),NA())</f>
        <v>#N/A</v>
      </c>
      <c r="AX114" s="102" t="e">
        <f ca="true">+IF(AND(ISNUMBER(OFFSET('Sanitation Data'!$I$11,0,10*ROW('Sanitation Data'!I108))),'Data Summary'!DM114="Yes"),OFFSET('Sanitation Data'!$I$11,0,10*ROW('Sanitation Data'!I108)),NA())</f>
        <v>#N/A</v>
      </c>
      <c r="AY114" s="102" t="e">
        <f ca="true">+IF(AND(ISNUMBER(OFFSET('Sanitation Data'!$I$12,0,10*ROW('Sanitation Data'!I108))),'Data Summary'!DN114="Yes"),OFFSET('Sanitation Data'!$I$12,0,10*ROW('Sanitation Data'!I108)),NA())</f>
        <v>#N/A</v>
      </c>
      <c r="AZ114" s="103" t="e">
        <f ca="true">+IF(AND(ISNUMBER(OFFSET('Hygiene Data'!$D$5,0,10*ROW('Hygiene Data'!D108))),'Data Summary'!DO114="Yes"),OFFSET('Hygiene Data'!$D$5,0,10*ROW('Hygiene Data'!D108)),NA())</f>
        <v>#N/A</v>
      </c>
      <c r="BA114" s="103" t="e">
        <f ca="true">+IF(AND(ISNUMBER(OFFSET('Hygiene Data'!$D$7,0,10*ROW('Hygiene Data'!D108))),'Data Summary'!DP114="Yes"),OFFSET('Hygiene Data'!$D$7,0,10*ROW('Hygiene Data'!D108)),NA())</f>
        <v>#N/A</v>
      </c>
      <c r="BB114" s="103" t="e">
        <f ca="true">+IF(AND(ISNUMBER(OFFSET('Hygiene Data'!$D$9,0,10*ROW('Hygiene Data'!D108))),'Data Summary'!DQ114="Yes"),OFFSET('Hygiene Data'!$D$9,0,10*ROW('Hygiene Data'!D108)),NA())</f>
        <v>#N/A</v>
      </c>
      <c r="BC114" s="103" t="e">
        <f ca="true">+IF(AND(ISNUMBER(OFFSET('Hygiene Data'!$E$5,0,10*ROW('Hygiene Data'!E108))),'Data Summary'!DR114="Yes"),OFFSET('Hygiene Data'!$E$5,0,10*ROW('Hygiene Data'!E108)),NA())</f>
        <v>#N/A</v>
      </c>
      <c r="BD114" s="103" t="e">
        <f ca="true">+IF(AND(ISNUMBER(OFFSET('Hygiene Data'!$E$7,0,10*ROW('Hygiene Data'!E108))),'Data Summary'!DS114="Yes"),OFFSET('Hygiene Data'!$E$7,0,10*ROW('Hygiene Data'!E108)),NA())</f>
        <v>#N/A</v>
      </c>
      <c r="BE114" s="103" t="e">
        <f ca="true">+IF(AND(ISNUMBER(OFFSET('Hygiene Data'!$E$9,0,10*ROW('Hygiene Data'!E108))),'Data Summary'!DT114="Yes"),OFFSET('Hygiene Data'!$E$9,0,10*ROW('Hygiene Data'!E108)),NA())</f>
        <v>#N/A</v>
      </c>
      <c r="BF114" s="103" t="e">
        <f ca="true">+IF(AND(ISNUMBER(OFFSET('Hygiene Data'!$F$5,0,10*ROW('Hygiene Data'!F108))),'Data Summary'!DU114="Yes"),OFFSET('Hygiene Data'!$F$5,0,10*ROW('Hygiene Data'!F108)),NA())</f>
        <v>#N/A</v>
      </c>
      <c r="BG114" s="103" t="e">
        <f ca="true">+IF(AND(ISNUMBER(OFFSET('Hygiene Data'!$F$7,0,10*ROW('Hygiene Data'!F108))),'Data Summary'!DV114="Yes"),OFFSET('Hygiene Data'!$F$7,0,10*ROW('Hygiene Data'!F108)),NA())</f>
        <v>#N/A</v>
      </c>
      <c r="BH114" s="103" t="e">
        <f ca="true">+IF(AND(ISNUMBER(OFFSET('Hygiene Data'!$F$9,0,10*ROW('Hygiene Data'!F108))),'Data Summary'!DW114="Yes"),OFFSET('Hygiene Data'!$F$9,0,10*ROW('Hygiene Data'!F108)),NA())</f>
        <v>#N/A</v>
      </c>
      <c r="BI114" s="103" t="e">
        <f ca="true">+IF(AND(ISNUMBER(OFFSET('Hygiene Data'!$G$5,0,10*ROW('Hygiene Data'!G108))),'Data Summary'!DX114="Yes"),OFFSET('Hygiene Data'!$G$5,0,10*ROW('Hygiene Data'!G108)),NA())</f>
        <v>#N/A</v>
      </c>
      <c r="BJ114" s="103" t="e">
        <f ca="true">+IF(AND(ISNUMBER(OFFSET('Hygiene Data'!$G$7,0,10*ROW('Hygiene Data'!G108))),'Data Summary'!DY114="Yes"),OFFSET('Hygiene Data'!$G$7,0,10*ROW('Hygiene Data'!G108)),NA())</f>
        <v>#N/A</v>
      </c>
      <c r="BK114" s="103" t="e">
        <f ca="true">+IF(AND(ISNUMBER(OFFSET('Hygiene Data'!$G$9,0,10*ROW('Hygiene Data'!G108))),'Data Summary'!DZ114="Yes"),OFFSET('Hygiene Data'!$G$9,0,10*ROW('Hygiene Data'!G108)),NA())</f>
        <v>#N/A</v>
      </c>
      <c r="BL114" s="103" t="e">
        <f ca="true">+IF(AND(ISNUMBER(OFFSET('Hygiene Data'!$H$5,0,10*ROW('Hygiene Data'!H108))),'Data Summary'!EA114="Yes"),OFFSET('Hygiene Data'!$H$5,0,10*ROW('Hygiene Data'!H108)),NA())</f>
        <v>#N/A</v>
      </c>
      <c r="BM114" s="103" t="e">
        <f ca="true">+IF(AND(ISNUMBER(OFFSET('Hygiene Data'!$H$7,0,10*ROW('Hygiene Data'!H108))),'Data Summary'!EB114="Yes"),OFFSET('Hygiene Data'!$H$7,0,10*ROW('Hygiene Data'!H108)),NA())</f>
        <v>#N/A</v>
      </c>
      <c r="BN114" s="103" t="e">
        <f ca="true">+IF(AND(ISNUMBER(OFFSET('Hygiene Data'!$H$9,0,10*ROW('Hygiene Data'!H108))),'Data Summary'!EC114="Yes"),OFFSET('Hygiene Data'!$H$9,0,10*ROW('Hygiene Data'!H108)),NA())</f>
        <v>#N/A</v>
      </c>
      <c r="BO114" s="103" t="e">
        <f ca="true">+IF(AND(ISNUMBER(OFFSET('Hygiene Data'!$I$5,0,10*ROW('Hygiene Data'!I108))),'Data Summary'!ED114="Yes"),OFFSET('Hygiene Data'!$I$5,0,10*ROW('Hygiene Data'!I108)),NA())</f>
        <v>#N/A</v>
      </c>
      <c r="BP114" s="103" t="e">
        <f ca="true">+IF(AND(ISNUMBER(OFFSET('Hygiene Data'!$I$7,0,10*ROW('Hygiene Data'!I108))),'Data Summary'!EE114="Yes"),OFFSET('Hygiene Data'!$I$7,0,10*ROW('Hygiene Data'!I108)),NA())</f>
        <v>#N/A</v>
      </c>
      <c r="BQ114" s="103" t="e">
        <f ca="true">+IF(AND(ISNUMBER(OFFSET('Hygiene Data'!$I$9,0,10*ROW('Hygiene Data'!I108))),'Data Summary'!EF114="Yes"),OFFSET('Hygiene Data'!$I$9,0,10*ROW('Hygiene Data'!I108)),NA())</f>
        <v>#N/A</v>
      </c>
    </row>
    <row xmlns:x14ac="http://schemas.microsoft.com/office/spreadsheetml/2009/9/ac" r="115" x14ac:dyDescent="0.2">
      <c r="A115" s="355" t="e">
        <f ca="true">+RIGHT('Data Summary'!A115,LEN('Data Summary'!A115)-9)</f>
        <v>#VALUE!</v>
      </c>
      <c r="B115" s="38" t="str">
        <f ca="true">+IF(ISTEXT('Data Summary'!B115),'Data Summary'!B115,"")</f>
        <v/>
      </c>
      <c r="C115" s="354" t="e">
        <f ca="true">+VALUE('Data Summary'!C115)</f>
        <v>#VALUE!</v>
      </c>
      <c r="D115" s="101" t="e">
        <f ca="true">+IF(AND(ISNUMBER(OFFSET('Water Data'!$D$4,0,10*ROW('Water Data'!D109))),'Data Summary'!BS115="Yes"),100-OFFSET('Water Data'!$D$4,0,10*ROW('Water Data'!D109)),NA())</f>
        <v>#N/A</v>
      </c>
      <c r="E115" s="101" t="e">
        <f ca="true">+IF(AND(ISNUMBER(OFFSET('Water Data'!$D$6,0,10*ROW('Water Data'!D109))),'Data Summary'!BT115="Yes"),OFFSET('Water Data'!$D$6,0,10*ROW('Water Data'!D109)),NA())</f>
        <v>#N/A</v>
      </c>
      <c r="F115" s="101" t="e">
        <f ca="true">+IF(AND(ISNUMBER(OFFSET('Water Data'!$D$9,0,10*ROW('Water Data'!D109))),'Data Summary'!BU115="Yes"),OFFSET('Water Data'!$D$9,0,10*ROW('Water Data'!D109)),NA())</f>
        <v>#N/A</v>
      </c>
      <c r="G115" s="101" t="e">
        <f ca="true">+IF(AND(ISNUMBER(OFFSET('Water Data'!$E$4,0,10*ROW('Water Data'!E109))),'Data Summary'!BV115="Yes"),100-OFFSET('Water Data'!$E$4,0,10*ROW('Water Data'!E109)),NA())</f>
        <v>#N/A</v>
      </c>
      <c r="H115" s="101" t="e">
        <f ca="true">+IF(AND(ISNUMBER(OFFSET('Water Data'!$E$6,0,10*ROW('Water Data'!E109))),'Data Summary'!BW115="Yes"),OFFSET('Water Data'!$E$6,0,10*ROW('Water Data'!E109)),NA())</f>
        <v>#N/A</v>
      </c>
      <c r="I115" s="101" t="e">
        <f ca="true">+IF(AND(ISNUMBER(OFFSET('Water Data'!$E$9,0,10*ROW('Water Data'!E109))),'Data Summary'!BX115="Yes"),OFFSET('Water Data'!$E$9,0,10*ROW('Water Data'!E109)),NA())</f>
        <v>#N/A</v>
      </c>
      <c r="J115" s="101" t="e">
        <f ca="true">+IF(AND(ISNUMBER(OFFSET('Water Data'!$F$4,0,10*ROW('Water Data'!F109))),'Data Summary'!BY115="Yes"),100-OFFSET('Water Data'!$F$4,0,10*ROW('Water Data'!F109)),NA())</f>
        <v>#N/A</v>
      </c>
      <c r="K115" s="101" t="e">
        <f ca="true">+IF(AND(ISNUMBER(OFFSET('Water Data'!$F$6,0,10*ROW('Water Data'!F109))),'Data Summary'!BZ115="Yes"),OFFSET('Water Data'!$F$6,0,10*ROW('Water Data'!F109)),NA())</f>
        <v>#N/A</v>
      </c>
      <c r="L115" s="101" t="e">
        <f ca="true">+IF(AND(ISNUMBER(OFFSET('Water Data'!$F$9,0,10*ROW('Water Data'!F109))),'Data Summary'!CA115="Yes"),OFFSET('Water Data'!$F$9,0,10*ROW('Water Data'!F109)),NA())</f>
        <v>#N/A</v>
      </c>
      <c r="M115" s="101" t="e">
        <f ca="true">+IF(AND(ISNUMBER(OFFSET('Water Data'!$G$4,0,10*ROW('Water Data'!G109))),'Data Summary'!CB115="Yes"),100-OFFSET('Water Data'!$G$4,0,10*ROW('Water Data'!G109)),NA())</f>
        <v>#N/A</v>
      </c>
      <c r="N115" s="101" t="e">
        <f ca="true">+IF(AND(ISNUMBER(OFFSET('Water Data'!$G$6,0,10*ROW('Water Data'!G109))),'Data Summary'!CC115="Yes"),OFFSET('Water Data'!$G$6,0,10*ROW('Water Data'!G109)),NA())</f>
        <v>#N/A</v>
      </c>
      <c r="O115" s="101" t="e">
        <f ca="true">+IF(AND(ISNUMBER(OFFSET('Water Data'!$G$9,0,10*ROW('Water Data'!G109))),'Data Summary'!CD115="Yes"),OFFSET('Water Data'!$G$9,0,10*ROW('Water Data'!G109)),NA())</f>
        <v>#N/A</v>
      </c>
      <c r="P115" s="101" t="e">
        <f ca="true">+IF(AND(ISNUMBER(OFFSET('Water Data'!$H$4,0,10*ROW('Water Data'!H109))),'Data Summary'!CE115="Yes"),100-OFFSET('Water Data'!$H$4,0,10*ROW('Water Data'!H109)),NA())</f>
        <v>#N/A</v>
      </c>
      <c r="Q115" s="101" t="e">
        <f ca="true">+IF(AND(ISNUMBER(OFFSET('Water Data'!$H$6,0,10*ROW('Water Data'!H109))),'Data Summary'!CF115="Yes"),OFFSET('Water Data'!$H$6,0,10*ROW('Water Data'!H109)),NA())</f>
        <v>#N/A</v>
      </c>
      <c r="R115" s="101" t="e">
        <f ca="true">+IF(AND(ISNUMBER(OFFSET('Water Data'!$H$9,0,10*ROW('Water Data'!H109))),'Data Summary'!CG115="Yes"),OFFSET('Water Data'!$H$9,0,10*ROW('Water Data'!H109)),NA())</f>
        <v>#N/A</v>
      </c>
      <c r="S115" s="101" t="e">
        <f ca="true">+IF(AND(ISNUMBER(OFFSET('Water Data'!$I$4,0,10*ROW('Water Data'!I109))),'Data Summary'!CH115="Yes"),100-OFFSET('Water Data'!$I$4,0,10*ROW('Water Data'!I109)),NA())</f>
        <v>#N/A</v>
      </c>
      <c r="T115" s="101" t="e">
        <f ca="true">+IF(AND(ISNUMBER(OFFSET('Water Data'!$I$6,0,10*ROW('Water Data'!I109))),'Data Summary'!CI115="Yes"),OFFSET('Water Data'!$I$6,0,10*ROW('Water Data'!I109)),NA())</f>
        <v>#N/A</v>
      </c>
      <c r="U115" s="101" t="e">
        <f ca="true">+IF(AND(ISNUMBER(OFFSET('Water Data'!$I$9,0,10*ROW('Water Data'!I109))),'Data Summary'!CJ115="Yes"),OFFSET('Water Data'!$I$9,0,10*ROW('Water Data'!I109)),NA())</f>
        <v>#N/A</v>
      </c>
      <c r="V115" s="102" t="e">
        <f ca="true">+IF(AND(ISNUMBER(OFFSET('Sanitation Data'!$D$4,0,10*ROW('Sanitation Data'!D109))),'Data Summary'!CK115="Yes"),100-OFFSET('Sanitation Data'!$D$4,0,10*ROW('Sanitation Data'!D109)),NA())</f>
        <v>#N/A</v>
      </c>
      <c r="W115" s="102" t="e">
        <f ca="true">+IF(AND(ISNUMBER(OFFSET('Sanitation Data'!$D$6,0,10*ROW('Sanitation Data'!D109))),'Data Summary'!CL115="Yes"),OFFSET('Sanitation Data'!$D$6,0,10*ROW('Sanitation Data'!D109)),NA())</f>
        <v>#N/A</v>
      </c>
      <c r="X115" s="102" t="e">
        <f ca="true">+IF(AND(ISNUMBER(OFFSET('Sanitation Data'!$D$10,0,10*ROW('Sanitation Data'!D109))),'Data Summary'!CM115="Yes"),OFFSET('Sanitation Data'!$D$10,0,10*ROW('Sanitation Data'!D109)),NA())</f>
        <v>#N/A</v>
      </c>
      <c r="Y115" s="102" t="e">
        <f ca="true">+IF(AND(ISNUMBER(OFFSET('Sanitation Data'!$D$11,0,10*ROW('Sanitation Data'!D109))),'Data Summary'!CN115="Yes"),OFFSET('Sanitation Data'!$D$11,0,10*ROW('Sanitation Data'!D109)),NA())</f>
        <v>#N/A</v>
      </c>
      <c r="Z115" s="102" t="e">
        <f ca="true">+IF(AND(ISNUMBER(OFFSET('Sanitation Data'!$D$12,0,10*ROW('Sanitation Data'!D109))),'Data Summary'!CO115="Yes"),OFFSET('Sanitation Data'!$D$12,0,10*ROW('Sanitation Data'!D109)),NA())</f>
        <v>#N/A</v>
      </c>
      <c r="AA115" s="102" t="e">
        <f ca="true">+IF(AND(ISNUMBER(OFFSET('Sanitation Data'!$E$4,0,10*ROW('Sanitation Data'!E109))),'Data Summary'!CP115="Yes"),100-OFFSET('Sanitation Data'!$E$4,0,10*ROW('Sanitation Data'!E109)),NA())</f>
        <v>#N/A</v>
      </c>
      <c r="AB115" s="102" t="e">
        <f ca="true">+IF(AND(ISNUMBER(OFFSET('Sanitation Data'!$E$6,0,10*ROW('Sanitation Data'!E109))),'Data Summary'!CQ115="Yes"),OFFSET('Sanitation Data'!$E$6,0,10*ROW('Sanitation Data'!E109)),NA())</f>
        <v>#N/A</v>
      </c>
      <c r="AC115" s="102" t="e">
        <f ca="true">+IF(AND(ISNUMBER(OFFSET('Sanitation Data'!$E$10,0,10*ROW('Sanitation Data'!E109))),'Data Summary'!CR115="Yes"),OFFSET('Sanitation Data'!$E$10,0,10*ROW('Sanitation Data'!E109)),NA())</f>
        <v>#N/A</v>
      </c>
      <c r="AD115" s="102" t="e">
        <f ca="true">+IF(AND(ISNUMBER(OFFSET('Sanitation Data'!$E$11,0,10*ROW('Sanitation Data'!E109))),'Data Summary'!CS115="Yes"),OFFSET('Sanitation Data'!$E$11,0,10*ROW('Sanitation Data'!E109)),NA())</f>
        <v>#N/A</v>
      </c>
      <c r="AE115" s="102" t="e">
        <f ca="true">+IF(AND(ISNUMBER(OFFSET('Sanitation Data'!$E$12,0,10*ROW('Sanitation Data'!E109))),'Data Summary'!CT115="Yes"),OFFSET('Sanitation Data'!$E$12,0,10*ROW('Sanitation Data'!E109)),NA())</f>
        <v>#N/A</v>
      </c>
      <c r="AF115" s="102" t="e">
        <f ca="true">+IF(AND(ISNUMBER(OFFSET('Sanitation Data'!$F$4,0,10*ROW('Sanitation Data'!F109))),'Data Summary'!CU115="Yes"),100-OFFSET('Sanitation Data'!$F$4,0,10*ROW('Sanitation Data'!F109)),NA())</f>
        <v>#N/A</v>
      </c>
      <c r="AG115" s="102" t="e">
        <f ca="true">+IF(AND(ISNUMBER(OFFSET('Sanitation Data'!$F$6,0,10*ROW('Sanitation Data'!F109))),'Data Summary'!CV115="Yes"),OFFSET('Sanitation Data'!$F$6,0,10*ROW('Sanitation Data'!F109)),NA())</f>
        <v>#N/A</v>
      </c>
      <c r="AH115" s="102" t="e">
        <f ca="true">+IF(AND(ISNUMBER(OFFSET('Sanitation Data'!$F$10,0,10*ROW('Sanitation Data'!F109))),'Data Summary'!CW115="Yes"),OFFSET('Sanitation Data'!$F$10,0,10*ROW('Sanitation Data'!F109)),NA())</f>
        <v>#N/A</v>
      </c>
      <c r="AI115" s="102" t="e">
        <f ca="true">+IF(AND(ISNUMBER(OFFSET('Sanitation Data'!$F$11,0,10*ROW('Sanitation Data'!F109))),'Data Summary'!CX115="Yes"),OFFSET('Sanitation Data'!$F$11,0,10*ROW('Sanitation Data'!F109)),NA())</f>
        <v>#N/A</v>
      </c>
      <c r="AJ115" s="102" t="e">
        <f ca="true">+IF(AND(ISNUMBER(OFFSET('Sanitation Data'!$F$12,0,10*ROW('Sanitation Data'!F109))),'Data Summary'!CY115="Yes"),OFFSET('Sanitation Data'!$F$12,0,10*ROW('Sanitation Data'!F109)),NA())</f>
        <v>#N/A</v>
      </c>
      <c r="AK115" s="102" t="e">
        <f ca="true">+IF(AND(ISNUMBER(OFFSET('Sanitation Data'!$G$4,0,10*ROW('Sanitation Data'!G109))),'Data Summary'!CZ115="Yes"),100-OFFSET('Sanitation Data'!$G$4,0,10*ROW('Sanitation Data'!G109)),NA())</f>
        <v>#N/A</v>
      </c>
      <c r="AL115" s="102" t="e">
        <f ca="true">+IF(AND(ISNUMBER(OFFSET('Sanitation Data'!$G$6,0,10*ROW('Sanitation Data'!G109))),'Data Summary'!DA115="Yes"),OFFSET('Sanitation Data'!$G$6,0,10*ROW('Sanitation Data'!G109)),NA())</f>
        <v>#N/A</v>
      </c>
      <c r="AM115" s="102" t="e">
        <f ca="true">+IF(AND(ISNUMBER(OFFSET('Sanitation Data'!$G$10,0,10*ROW('Sanitation Data'!G109))),'Data Summary'!DB115="Yes"),OFFSET('Sanitation Data'!$G$10,0,10*ROW('Sanitation Data'!G109)),NA())</f>
        <v>#N/A</v>
      </c>
      <c r="AN115" s="102" t="e">
        <f ca="true">+IF(AND(ISNUMBER(OFFSET('Sanitation Data'!$G$11,0,10*ROW('Sanitation Data'!G109))),'Data Summary'!DC115="Yes"),OFFSET('Sanitation Data'!$G$11,0,10*ROW('Sanitation Data'!G109)),NA())</f>
        <v>#N/A</v>
      </c>
      <c r="AO115" s="102" t="e">
        <f ca="true">+IF(AND(ISNUMBER(OFFSET('Sanitation Data'!$G$12,0,10*ROW('Sanitation Data'!G109))),'Data Summary'!DD115="Yes"),OFFSET('Sanitation Data'!$G$12,0,10*ROW('Sanitation Data'!G109)),NA())</f>
        <v>#N/A</v>
      </c>
      <c r="AP115" s="102" t="e">
        <f ca="true">+IF(AND(ISNUMBER(OFFSET('Sanitation Data'!$H$4,0,10*ROW('Sanitation Data'!H109))),'Data Summary'!DE115="Yes"),100-OFFSET('Sanitation Data'!$H$4,0,10*ROW('Sanitation Data'!H109)),NA())</f>
        <v>#N/A</v>
      </c>
      <c r="AQ115" s="102" t="e">
        <f ca="true">+IF(AND(ISNUMBER(OFFSET('Sanitation Data'!$H$6,0,10*ROW('Sanitation Data'!H109))),'Data Summary'!DF115="Yes"),OFFSET('Sanitation Data'!$H$6,0,10*ROW('Sanitation Data'!H109)),NA())</f>
        <v>#N/A</v>
      </c>
      <c r="AR115" s="102" t="e">
        <f ca="true">+IF(AND(ISNUMBER(OFFSET('Sanitation Data'!$H$10,0,10*ROW('Sanitation Data'!H109))),'Data Summary'!DG115="Yes"),OFFSET('Sanitation Data'!$H$10,0,10*ROW('Sanitation Data'!H109)),NA())</f>
        <v>#N/A</v>
      </c>
      <c r="AS115" s="102" t="e">
        <f ca="true">+IF(AND(ISNUMBER(OFFSET('Sanitation Data'!$H$11,0,10*ROW('Sanitation Data'!H109))),'Data Summary'!DH115="Yes"),OFFSET('Sanitation Data'!$H$11,0,10*ROW('Sanitation Data'!H109)),NA())</f>
        <v>#N/A</v>
      </c>
      <c r="AT115" s="102" t="e">
        <f ca="true">+IF(AND(ISNUMBER(OFFSET('Sanitation Data'!$H$12,0,10*ROW('Sanitation Data'!H109))),'Data Summary'!DI115="Yes"),OFFSET('Sanitation Data'!$H$12,0,10*ROW('Sanitation Data'!H109)),NA())</f>
        <v>#N/A</v>
      </c>
      <c r="AU115" s="102" t="e">
        <f ca="true">+IF(AND(ISNUMBER(OFFSET('Sanitation Data'!$I$4,0,10*ROW('Sanitation Data'!I109))),'Data Summary'!DJ115="Yes"),100-OFFSET('Sanitation Data'!$I$4,0,10*ROW('Sanitation Data'!I109)),NA())</f>
        <v>#N/A</v>
      </c>
      <c r="AV115" s="102" t="e">
        <f ca="true">+IF(AND(ISNUMBER(OFFSET('Sanitation Data'!$I$6,0,10*ROW('Sanitation Data'!I109))),'Data Summary'!DK115="Yes"),OFFSET('Sanitation Data'!$I$6,0,10*ROW('Sanitation Data'!I109)),NA())</f>
        <v>#N/A</v>
      </c>
      <c r="AW115" s="102" t="e">
        <f ca="true">+IF(AND(ISNUMBER(OFFSET('Sanitation Data'!$I$10,0,10*ROW('Sanitation Data'!I109))),'Data Summary'!DL115="Yes"),OFFSET('Sanitation Data'!$I$10,0,10*ROW('Sanitation Data'!I109)),NA())</f>
        <v>#N/A</v>
      </c>
      <c r="AX115" s="102" t="e">
        <f ca="true">+IF(AND(ISNUMBER(OFFSET('Sanitation Data'!$I$11,0,10*ROW('Sanitation Data'!I109))),'Data Summary'!DM115="Yes"),OFFSET('Sanitation Data'!$I$11,0,10*ROW('Sanitation Data'!I109)),NA())</f>
        <v>#N/A</v>
      </c>
      <c r="AY115" s="102" t="e">
        <f ca="true">+IF(AND(ISNUMBER(OFFSET('Sanitation Data'!$I$12,0,10*ROW('Sanitation Data'!I109))),'Data Summary'!DN115="Yes"),OFFSET('Sanitation Data'!$I$12,0,10*ROW('Sanitation Data'!I109)),NA())</f>
        <v>#N/A</v>
      </c>
      <c r="AZ115" s="103" t="e">
        <f ca="true">+IF(AND(ISNUMBER(OFFSET('Hygiene Data'!$D$5,0,10*ROW('Hygiene Data'!D109))),'Data Summary'!DO115="Yes"),OFFSET('Hygiene Data'!$D$5,0,10*ROW('Hygiene Data'!D109)),NA())</f>
        <v>#N/A</v>
      </c>
      <c r="BA115" s="103" t="e">
        <f ca="true">+IF(AND(ISNUMBER(OFFSET('Hygiene Data'!$D$7,0,10*ROW('Hygiene Data'!D109))),'Data Summary'!DP115="Yes"),OFFSET('Hygiene Data'!$D$7,0,10*ROW('Hygiene Data'!D109)),NA())</f>
        <v>#N/A</v>
      </c>
      <c r="BB115" s="103" t="e">
        <f ca="true">+IF(AND(ISNUMBER(OFFSET('Hygiene Data'!$D$9,0,10*ROW('Hygiene Data'!D109))),'Data Summary'!DQ115="Yes"),OFFSET('Hygiene Data'!$D$9,0,10*ROW('Hygiene Data'!D109)),NA())</f>
        <v>#N/A</v>
      </c>
      <c r="BC115" s="103" t="e">
        <f ca="true">+IF(AND(ISNUMBER(OFFSET('Hygiene Data'!$E$5,0,10*ROW('Hygiene Data'!E109))),'Data Summary'!DR115="Yes"),OFFSET('Hygiene Data'!$E$5,0,10*ROW('Hygiene Data'!E109)),NA())</f>
        <v>#N/A</v>
      </c>
      <c r="BD115" s="103" t="e">
        <f ca="true">+IF(AND(ISNUMBER(OFFSET('Hygiene Data'!$E$7,0,10*ROW('Hygiene Data'!E109))),'Data Summary'!DS115="Yes"),OFFSET('Hygiene Data'!$E$7,0,10*ROW('Hygiene Data'!E109)),NA())</f>
        <v>#N/A</v>
      </c>
      <c r="BE115" s="103" t="e">
        <f ca="true">+IF(AND(ISNUMBER(OFFSET('Hygiene Data'!$E$9,0,10*ROW('Hygiene Data'!E109))),'Data Summary'!DT115="Yes"),OFFSET('Hygiene Data'!$E$9,0,10*ROW('Hygiene Data'!E109)),NA())</f>
        <v>#N/A</v>
      </c>
      <c r="BF115" s="103" t="e">
        <f ca="true">+IF(AND(ISNUMBER(OFFSET('Hygiene Data'!$F$5,0,10*ROW('Hygiene Data'!F109))),'Data Summary'!DU115="Yes"),OFFSET('Hygiene Data'!$F$5,0,10*ROW('Hygiene Data'!F109)),NA())</f>
        <v>#N/A</v>
      </c>
      <c r="BG115" s="103" t="e">
        <f ca="true">+IF(AND(ISNUMBER(OFFSET('Hygiene Data'!$F$7,0,10*ROW('Hygiene Data'!F109))),'Data Summary'!DV115="Yes"),OFFSET('Hygiene Data'!$F$7,0,10*ROW('Hygiene Data'!F109)),NA())</f>
        <v>#N/A</v>
      </c>
      <c r="BH115" s="103" t="e">
        <f ca="true">+IF(AND(ISNUMBER(OFFSET('Hygiene Data'!$F$9,0,10*ROW('Hygiene Data'!F109))),'Data Summary'!DW115="Yes"),OFFSET('Hygiene Data'!$F$9,0,10*ROW('Hygiene Data'!F109)),NA())</f>
        <v>#N/A</v>
      </c>
      <c r="BI115" s="103" t="e">
        <f ca="true">+IF(AND(ISNUMBER(OFFSET('Hygiene Data'!$G$5,0,10*ROW('Hygiene Data'!G109))),'Data Summary'!DX115="Yes"),OFFSET('Hygiene Data'!$G$5,0,10*ROW('Hygiene Data'!G109)),NA())</f>
        <v>#N/A</v>
      </c>
      <c r="BJ115" s="103" t="e">
        <f ca="true">+IF(AND(ISNUMBER(OFFSET('Hygiene Data'!$G$7,0,10*ROW('Hygiene Data'!G109))),'Data Summary'!DY115="Yes"),OFFSET('Hygiene Data'!$G$7,0,10*ROW('Hygiene Data'!G109)),NA())</f>
        <v>#N/A</v>
      </c>
      <c r="BK115" s="103" t="e">
        <f ca="true">+IF(AND(ISNUMBER(OFFSET('Hygiene Data'!$G$9,0,10*ROW('Hygiene Data'!G109))),'Data Summary'!DZ115="Yes"),OFFSET('Hygiene Data'!$G$9,0,10*ROW('Hygiene Data'!G109)),NA())</f>
        <v>#N/A</v>
      </c>
      <c r="BL115" s="103" t="e">
        <f ca="true">+IF(AND(ISNUMBER(OFFSET('Hygiene Data'!$H$5,0,10*ROW('Hygiene Data'!H109))),'Data Summary'!EA115="Yes"),OFFSET('Hygiene Data'!$H$5,0,10*ROW('Hygiene Data'!H109)),NA())</f>
        <v>#N/A</v>
      </c>
      <c r="BM115" s="103" t="e">
        <f ca="true">+IF(AND(ISNUMBER(OFFSET('Hygiene Data'!$H$7,0,10*ROW('Hygiene Data'!H109))),'Data Summary'!EB115="Yes"),OFFSET('Hygiene Data'!$H$7,0,10*ROW('Hygiene Data'!H109)),NA())</f>
        <v>#N/A</v>
      </c>
      <c r="BN115" s="103" t="e">
        <f ca="true">+IF(AND(ISNUMBER(OFFSET('Hygiene Data'!$H$9,0,10*ROW('Hygiene Data'!H109))),'Data Summary'!EC115="Yes"),OFFSET('Hygiene Data'!$H$9,0,10*ROW('Hygiene Data'!H109)),NA())</f>
        <v>#N/A</v>
      </c>
      <c r="BO115" s="103" t="e">
        <f ca="true">+IF(AND(ISNUMBER(OFFSET('Hygiene Data'!$I$5,0,10*ROW('Hygiene Data'!I109))),'Data Summary'!ED115="Yes"),OFFSET('Hygiene Data'!$I$5,0,10*ROW('Hygiene Data'!I109)),NA())</f>
        <v>#N/A</v>
      </c>
      <c r="BP115" s="103" t="e">
        <f ca="true">+IF(AND(ISNUMBER(OFFSET('Hygiene Data'!$I$7,0,10*ROW('Hygiene Data'!I109))),'Data Summary'!EE115="Yes"),OFFSET('Hygiene Data'!$I$7,0,10*ROW('Hygiene Data'!I109)),NA())</f>
        <v>#N/A</v>
      </c>
      <c r="BQ115" s="103" t="e">
        <f ca="true">+IF(AND(ISNUMBER(OFFSET('Hygiene Data'!$I$9,0,10*ROW('Hygiene Data'!I109))),'Data Summary'!EF115="Yes"),OFFSET('Hygiene Data'!$I$9,0,10*ROW('Hygiene Data'!I109)),NA())</f>
        <v>#N/A</v>
      </c>
    </row>
    <row xmlns:x14ac="http://schemas.microsoft.com/office/spreadsheetml/2009/9/ac" r="116" x14ac:dyDescent="0.2">
      <c r="A116" s="355" t="e">
        <f ca="true">+RIGHT('Data Summary'!A116,LEN('Data Summary'!A116)-9)</f>
        <v>#VALUE!</v>
      </c>
      <c r="B116" s="38" t="str">
        <f ca="true">+IF(ISTEXT('Data Summary'!B116),'Data Summary'!B116,"")</f>
        <v/>
      </c>
      <c r="C116" s="354" t="e">
        <f ca="true">+VALUE('Data Summary'!C116)</f>
        <v>#VALUE!</v>
      </c>
      <c r="D116" s="101" t="e">
        <f ca="true">+IF(AND(ISNUMBER(OFFSET('Water Data'!$D$4,0,10*ROW('Water Data'!D110))),'Data Summary'!BS116="Yes"),100-OFFSET('Water Data'!$D$4,0,10*ROW('Water Data'!D110)),NA())</f>
        <v>#N/A</v>
      </c>
      <c r="E116" s="101" t="e">
        <f ca="true">+IF(AND(ISNUMBER(OFFSET('Water Data'!$D$6,0,10*ROW('Water Data'!D110))),'Data Summary'!BT116="Yes"),OFFSET('Water Data'!$D$6,0,10*ROW('Water Data'!D110)),NA())</f>
        <v>#N/A</v>
      </c>
      <c r="F116" s="101" t="e">
        <f ca="true">+IF(AND(ISNUMBER(OFFSET('Water Data'!$D$9,0,10*ROW('Water Data'!D110))),'Data Summary'!BU116="Yes"),OFFSET('Water Data'!$D$9,0,10*ROW('Water Data'!D110)),NA())</f>
        <v>#N/A</v>
      </c>
      <c r="G116" s="101" t="e">
        <f ca="true">+IF(AND(ISNUMBER(OFFSET('Water Data'!$E$4,0,10*ROW('Water Data'!E110))),'Data Summary'!BV116="Yes"),100-OFFSET('Water Data'!$E$4,0,10*ROW('Water Data'!E110)),NA())</f>
        <v>#N/A</v>
      </c>
      <c r="H116" s="101" t="e">
        <f ca="true">+IF(AND(ISNUMBER(OFFSET('Water Data'!$E$6,0,10*ROW('Water Data'!E110))),'Data Summary'!BW116="Yes"),OFFSET('Water Data'!$E$6,0,10*ROW('Water Data'!E110)),NA())</f>
        <v>#N/A</v>
      </c>
      <c r="I116" s="101" t="e">
        <f ca="true">+IF(AND(ISNUMBER(OFFSET('Water Data'!$E$9,0,10*ROW('Water Data'!E110))),'Data Summary'!BX116="Yes"),OFFSET('Water Data'!$E$9,0,10*ROW('Water Data'!E110)),NA())</f>
        <v>#N/A</v>
      </c>
      <c r="J116" s="101" t="e">
        <f ca="true">+IF(AND(ISNUMBER(OFFSET('Water Data'!$F$4,0,10*ROW('Water Data'!F110))),'Data Summary'!BY116="Yes"),100-OFFSET('Water Data'!$F$4,0,10*ROW('Water Data'!F110)),NA())</f>
        <v>#N/A</v>
      </c>
      <c r="K116" s="101" t="e">
        <f ca="true">+IF(AND(ISNUMBER(OFFSET('Water Data'!$F$6,0,10*ROW('Water Data'!F110))),'Data Summary'!BZ116="Yes"),OFFSET('Water Data'!$F$6,0,10*ROW('Water Data'!F110)),NA())</f>
        <v>#N/A</v>
      </c>
      <c r="L116" s="101" t="e">
        <f ca="true">+IF(AND(ISNUMBER(OFFSET('Water Data'!$F$9,0,10*ROW('Water Data'!F110))),'Data Summary'!CA116="Yes"),OFFSET('Water Data'!$F$9,0,10*ROW('Water Data'!F110)),NA())</f>
        <v>#N/A</v>
      </c>
      <c r="M116" s="101" t="e">
        <f ca="true">+IF(AND(ISNUMBER(OFFSET('Water Data'!$G$4,0,10*ROW('Water Data'!G110))),'Data Summary'!CB116="Yes"),100-OFFSET('Water Data'!$G$4,0,10*ROW('Water Data'!G110)),NA())</f>
        <v>#N/A</v>
      </c>
      <c r="N116" s="101" t="e">
        <f ca="true">+IF(AND(ISNUMBER(OFFSET('Water Data'!$G$6,0,10*ROW('Water Data'!G110))),'Data Summary'!CC116="Yes"),OFFSET('Water Data'!$G$6,0,10*ROW('Water Data'!G110)),NA())</f>
        <v>#N/A</v>
      </c>
      <c r="O116" s="101" t="e">
        <f ca="true">+IF(AND(ISNUMBER(OFFSET('Water Data'!$G$9,0,10*ROW('Water Data'!G110))),'Data Summary'!CD116="Yes"),OFFSET('Water Data'!$G$9,0,10*ROW('Water Data'!G110)),NA())</f>
        <v>#N/A</v>
      </c>
      <c r="P116" s="101" t="e">
        <f ca="true">+IF(AND(ISNUMBER(OFFSET('Water Data'!$H$4,0,10*ROW('Water Data'!H110))),'Data Summary'!CE116="Yes"),100-OFFSET('Water Data'!$H$4,0,10*ROW('Water Data'!H110)),NA())</f>
        <v>#N/A</v>
      </c>
      <c r="Q116" s="101" t="e">
        <f ca="true">+IF(AND(ISNUMBER(OFFSET('Water Data'!$H$6,0,10*ROW('Water Data'!H110))),'Data Summary'!CF116="Yes"),OFFSET('Water Data'!$H$6,0,10*ROW('Water Data'!H110)),NA())</f>
        <v>#N/A</v>
      </c>
      <c r="R116" s="101" t="e">
        <f ca="true">+IF(AND(ISNUMBER(OFFSET('Water Data'!$H$9,0,10*ROW('Water Data'!H110))),'Data Summary'!CG116="Yes"),OFFSET('Water Data'!$H$9,0,10*ROW('Water Data'!H110)),NA())</f>
        <v>#N/A</v>
      </c>
      <c r="S116" s="101" t="e">
        <f ca="true">+IF(AND(ISNUMBER(OFFSET('Water Data'!$I$4,0,10*ROW('Water Data'!I110))),'Data Summary'!CH116="Yes"),100-OFFSET('Water Data'!$I$4,0,10*ROW('Water Data'!I110)),NA())</f>
        <v>#N/A</v>
      </c>
      <c r="T116" s="101" t="e">
        <f ca="true">+IF(AND(ISNUMBER(OFFSET('Water Data'!$I$6,0,10*ROW('Water Data'!I110))),'Data Summary'!CI116="Yes"),OFFSET('Water Data'!$I$6,0,10*ROW('Water Data'!I110)),NA())</f>
        <v>#N/A</v>
      </c>
      <c r="U116" s="101" t="e">
        <f ca="true">+IF(AND(ISNUMBER(OFFSET('Water Data'!$I$9,0,10*ROW('Water Data'!I110))),'Data Summary'!CJ116="Yes"),OFFSET('Water Data'!$I$9,0,10*ROW('Water Data'!I110)),NA())</f>
        <v>#N/A</v>
      </c>
      <c r="V116" s="102" t="e">
        <f ca="true">+IF(AND(ISNUMBER(OFFSET('Sanitation Data'!$D$4,0,10*ROW('Sanitation Data'!D110))),'Data Summary'!CK116="Yes"),100-OFFSET('Sanitation Data'!$D$4,0,10*ROW('Sanitation Data'!D110)),NA())</f>
        <v>#N/A</v>
      </c>
      <c r="W116" s="102" t="e">
        <f ca="true">+IF(AND(ISNUMBER(OFFSET('Sanitation Data'!$D$6,0,10*ROW('Sanitation Data'!D110))),'Data Summary'!CL116="Yes"),OFFSET('Sanitation Data'!$D$6,0,10*ROW('Sanitation Data'!D110)),NA())</f>
        <v>#N/A</v>
      </c>
      <c r="X116" s="102" t="e">
        <f ca="true">+IF(AND(ISNUMBER(OFFSET('Sanitation Data'!$D$10,0,10*ROW('Sanitation Data'!D110))),'Data Summary'!CM116="Yes"),OFFSET('Sanitation Data'!$D$10,0,10*ROW('Sanitation Data'!D110)),NA())</f>
        <v>#N/A</v>
      </c>
      <c r="Y116" s="102" t="e">
        <f ca="true">+IF(AND(ISNUMBER(OFFSET('Sanitation Data'!$D$11,0,10*ROW('Sanitation Data'!D110))),'Data Summary'!CN116="Yes"),OFFSET('Sanitation Data'!$D$11,0,10*ROW('Sanitation Data'!D110)),NA())</f>
        <v>#N/A</v>
      </c>
      <c r="Z116" s="102" t="e">
        <f ca="true">+IF(AND(ISNUMBER(OFFSET('Sanitation Data'!$D$12,0,10*ROW('Sanitation Data'!D110))),'Data Summary'!CO116="Yes"),OFFSET('Sanitation Data'!$D$12,0,10*ROW('Sanitation Data'!D110)),NA())</f>
        <v>#N/A</v>
      </c>
      <c r="AA116" s="102" t="e">
        <f ca="true">+IF(AND(ISNUMBER(OFFSET('Sanitation Data'!$E$4,0,10*ROW('Sanitation Data'!E110))),'Data Summary'!CP116="Yes"),100-OFFSET('Sanitation Data'!$E$4,0,10*ROW('Sanitation Data'!E110)),NA())</f>
        <v>#N/A</v>
      </c>
      <c r="AB116" s="102" t="e">
        <f ca="true">+IF(AND(ISNUMBER(OFFSET('Sanitation Data'!$E$6,0,10*ROW('Sanitation Data'!E110))),'Data Summary'!CQ116="Yes"),OFFSET('Sanitation Data'!$E$6,0,10*ROW('Sanitation Data'!E110)),NA())</f>
        <v>#N/A</v>
      </c>
      <c r="AC116" s="102" t="e">
        <f ca="true">+IF(AND(ISNUMBER(OFFSET('Sanitation Data'!$E$10,0,10*ROW('Sanitation Data'!E110))),'Data Summary'!CR116="Yes"),OFFSET('Sanitation Data'!$E$10,0,10*ROW('Sanitation Data'!E110)),NA())</f>
        <v>#N/A</v>
      </c>
      <c r="AD116" s="102" t="e">
        <f ca="true">+IF(AND(ISNUMBER(OFFSET('Sanitation Data'!$E$11,0,10*ROW('Sanitation Data'!E110))),'Data Summary'!CS116="Yes"),OFFSET('Sanitation Data'!$E$11,0,10*ROW('Sanitation Data'!E110)),NA())</f>
        <v>#N/A</v>
      </c>
      <c r="AE116" s="102" t="e">
        <f ca="true">+IF(AND(ISNUMBER(OFFSET('Sanitation Data'!$E$12,0,10*ROW('Sanitation Data'!E110))),'Data Summary'!CT116="Yes"),OFFSET('Sanitation Data'!$E$12,0,10*ROW('Sanitation Data'!E110)),NA())</f>
        <v>#N/A</v>
      </c>
      <c r="AF116" s="102" t="e">
        <f ca="true">+IF(AND(ISNUMBER(OFFSET('Sanitation Data'!$F$4,0,10*ROW('Sanitation Data'!F110))),'Data Summary'!CU116="Yes"),100-OFFSET('Sanitation Data'!$F$4,0,10*ROW('Sanitation Data'!F110)),NA())</f>
        <v>#N/A</v>
      </c>
      <c r="AG116" s="102" t="e">
        <f ca="true">+IF(AND(ISNUMBER(OFFSET('Sanitation Data'!$F$6,0,10*ROW('Sanitation Data'!F110))),'Data Summary'!CV116="Yes"),OFFSET('Sanitation Data'!$F$6,0,10*ROW('Sanitation Data'!F110)),NA())</f>
        <v>#N/A</v>
      </c>
      <c r="AH116" s="102" t="e">
        <f ca="true">+IF(AND(ISNUMBER(OFFSET('Sanitation Data'!$F$10,0,10*ROW('Sanitation Data'!F110))),'Data Summary'!CW116="Yes"),OFFSET('Sanitation Data'!$F$10,0,10*ROW('Sanitation Data'!F110)),NA())</f>
        <v>#N/A</v>
      </c>
      <c r="AI116" s="102" t="e">
        <f ca="true">+IF(AND(ISNUMBER(OFFSET('Sanitation Data'!$F$11,0,10*ROW('Sanitation Data'!F110))),'Data Summary'!CX116="Yes"),OFFSET('Sanitation Data'!$F$11,0,10*ROW('Sanitation Data'!F110)),NA())</f>
        <v>#N/A</v>
      </c>
      <c r="AJ116" s="102" t="e">
        <f ca="true">+IF(AND(ISNUMBER(OFFSET('Sanitation Data'!$F$12,0,10*ROW('Sanitation Data'!F110))),'Data Summary'!CY116="Yes"),OFFSET('Sanitation Data'!$F$12,0,10*ROW('Sanitation Data'!F110)),NA())</f>
        <v>#N/A</v>
      </c>
      <c r="AK116" s="102" t="e">
        <f ca="true">+IF(AND(ISNUMBER(OFFSET('Sanitation Data'!$G$4,0,10*ROW('Sanitation Data'!G110))),'Data Summary'!CZ116="Yes"),100-OFFSET('Sanitation Data'!$G$4,0,10*ROW('Sanitation Data'!G110)),NA())</f>
        <v>#N/A</v>
      </c>
      <c r="AL116" s="102" t="e">
        <f ca="true">+IF(AND(ISNUMBER(OFFSET('Sanitation Data'!$G$6,0,10*ROW('Sanitation Data'!G110))),'Data Summary'!DA116="Yes"),OFFSET('Sanitation Data'!$G$6,0,10*ROW('Sanitation Data'!G110)),NA())</f>
        <v>#N/A</v>
      </c>
      <c r="AM116" s="102" t="e">
        <f ca="true">+IF(AND(ISNUMBER(OFFSET('Sanitation Data'!$G$10,0,10*ROW('Sanitation Data'!G110))),'Data Summary'!DB116="Yes"),OFFSET('Sanitation Data'!$G$10,0,10*ROW('Sanitation Data'!G110)),NA())</f>
        <v>#N/A</v>
      </c>
      <c r="AN116" s="102" t="e">
        <f ca="true">+IF(AND(ISNUMBER(OFFSET('Sanitation Data'!$G$11,0,10*ROW('Sanitation Data'!G110))),'Data Summary'!DC116="Yes"),OFFSET('Sanitation Data'!$G$11,0,10*ROW('Sanitation Data'!G110)),NA())</f>
        <v>#N/A</v>
      </c>
      <c r="AO116" s="102" t="e">
        <f ca="true">+IF(AND(ISNUMBER(OFFSET('Sanitation Data'!$G$12,0,10*ROW('Sanitation Data'!G110))),'Data Summary'!DD116="Yes"),OFFSET('Sanitation Data'!$G$12,0,10*ROW('Sanitation Data'!G110)),NA())</f>
        <v>#N/A</v>
      </c>
      <c r="AP116" s="102" t="e">
        <f ca="true">+IF(AND(ISNUMBER(OFFSET('Sanitation Data'!$H$4,0,10*ROW('Sanitation Data'!H110))),'Data Summary'!DE116="Yes"),100-OFFSET('Sanitation Data'!$H$4,0,10*ROW('Sanitation Data'!H110)),NA())</f>
        <v>#N/A</v>
      </c>
      <c r="AQ116" s="102" t="e">
        <f ca="true">+IF(AND(ISNUMBER(OFFSET('Sanitation Data'!$H$6,0,10*ROW('Sanitation Data'!H110))),'Data Summary'!DF116="Yes"),OFFSET('Sanitation Data'!$H$6,0,10*ROW('Sanitation Data'!H110)),NA())</f>
        <v>#N/A</v>
      </c>
      <c r="AR116" s="102" t="e">
        <f ca="true">+IF(AND(ISNUMBER(OFFSET('Sanitation Data'!$H$10,0,10*ROW('Sanitation Data'!H110))),'Data Summary'!DG116="Yes"),OFFSET('Sanitation Data'!$H$10,0,10*ROW('Sanitation Data'!H110)),NA())</f>
        <v>#N/A</v>
      </c>
      <c r="AS116" s="102" t="e">
        <f ca="true">+IF(AND(ISNUMBER(OFFSET('Sanitation Data'!$H$11,0,10*ROW('Sanitation Data'!H110))),'Data Summary'!DH116="Yes"),OFFSET('Sanitation Data'!$H$11,0,10*ROW('Sanitation Data'!H110)),NA())</f>
        <v>#N/A</v>
      </c>
      <c r="AT116" s="102" t="e">
        <f ca="true">+IF(AND(ISNUMBER(OFFSET('Sanitation Data'!$H$12,0,10*ROW('Sanitation Data'!H110))),'Data Summary'!DI116="Yes"),OFFSET('Sanitation Data'!$H$12,0,10*ROW('Sanitation Data'!H110)),NA())</f>
        <v>#N/A</v>
      </c>
      <c r="AU116" s="102" t="e">
        <f ca="true">+IF(AND(ISNUMBER(OFFSET('Sanitation Data'!$I$4,0,10*ROW('Sanitation Data'!I110))),'Data Summary'!DJ116="Yes"),100-OFFSET('Sanitation Data'!$I$4,0,10*ROW('Sanitation Data'!I110)),NA())</f>
        <v>#N/A</v>
      </c>
      <c r="AV116" s="102" t="e">
        <f ca="true">+IF(AND(ISNUMBER(OFFSET('Sanitation Data'!$I$6,0,10*ROW('Sanitation Data'!I110))),'Data Summary'!DK116="Yes"),OFFSET('Sanitation Data'!$I$6,0,10*ROW('Sanitation Data'!I110)),NA())</f>
        <v>#N/A</v>
      </c>
      <c r="AW116" s="102" t="e">
        <f ca="true">+IF(AND(ISNUMBER(OFFSET('Sanitation Data'!$I$10,0,10*ROW('Sanitation Data'!I110))),'Data Summary'!DL116="Yes"),OFFSET('Sanitation Data'!$I$10,0,10*ROW('Sanitation Data'!I110)),NA())</f>
        <v>#N/A</v>
      </c>
      <c r="AX116" s="102" t="e">
        <f ca="true">+IF(AND(ISNUMBER(OFFSET('Sanitation Data'!$I$11,0,10*ROW('Sanitation Data'!I110))),'Data Summary'!DM116="Yes"),OFFSET('Sanitation Data'!$I$11,0,10*ROW('Sanitation Data'!I110)),NA())</f>
        <v>#N/A</v>
      </c>
      <c r="AY116" s="102" t="e">
        <f ca="true">+IF(AND(ISNUMBER(OFFSET('Sanitation Data'!$I$12,0,10*ROW('Sanitation Data'!I110))),'Data Summary'!DN116="Yes"),OFFSET('Sanitation Data'!$I$12,0,10*ROW('Sanitation Data'!I110)),NA())</f>
        <v>#N/A</v>
      </c>
      <c r="AZ116" s="103" t="e">
        <f ca="true">+IF(AND(ISNUMBER(OFFSET('Hygiene Data'!$D$5,0,10*ROW('Hygiene Data'!D110))),'Data Summary'!DO116="Yes"),OFFSET('Hygiene Data'!$D$5,0,10*ROW('Hygiene Data'!D110)),NA())</f>
        <v>#N/A</v>
      </c>
      <c r="BA116" s="103" t="e">
        <f ca="true">+IF(AND(ISNUMBER(OFFSET('Hygiene Data'!$D$7,0,10*ROW('Hygiene Data'!D110))),'Data Summary'!DP116="Yes"),OFFSET('Hygiene Data'!$D$7,0,10*ROW('Hygiene Data'!D110)),NA())</f>
        <v>#N/A</v>
      </c>
      <c r="BB116" s="103" t="e">
        <f ca="true">+IF(AND(ISNUMBER(OFFSET('Hygiene Data'!$D$9,0,10*ROW('Hygiene Data'!D110))),'Data Summary'!DQ116="Yes"),OFFSET('Hygiene Data'!$D$9,0,10*ROW('Hygiene Data'!D110)),NA())</f>
        <v>#N/A</v>
      </c>
      <c r="BC116" s="103" t="e">
        <f ca="true">+IF(AND(ISNUMBER(OFFSET('Hygiene Data'!$E$5,0,10*ROW('Hygiene Data'!E110))),'Data Summary'!DR116="Yes"),OFFSET('Hygiene Data'!$E$5,0,10*ROW('Hygiene Data'!E110)),NA())</f>
        <v>#N/A</v>
      </c>
      <c r="BD116" s="103" t="e">
        <f ca="true">+IF(AND(ISNUMBER(OFFSET('Hygiene Data'!$E$7,0,10*ROW('Hygiene Data'!E110))),'Data Summary'!DS116="Yes"),OFFSET('Hygiene Data'!$E$7,0,10*ROW('Hygiene Data'!E110)),NA())</f>
        <v>#N/A</v>
      </c>
      <c r="BE116" s="103" t="e">
        <f ca="true">+IF(AND(ISNUMBER(OFFSET('Hygiene Data'!$E$9,0,10*ROW('Hygiene Data'!E110))),'Data Summary'!DT116="Yes"),OFFSET('Hygiene Data'!$E$9,0,10*ROW('Hygiene Data'!E110)),NA())</f>
        <v>#N/A</v>
      </c>
      <c r="BF116" s="103" t="e">
        <f ca="true">+IF(AND(ISNUMBER(OFFSET('Hygiene Data'!$F$5,0,10*ROW('Hygiene Data'!F110))),'Data Summary'!DU116="Yes"),OFFSET('Hygiene Data'!$F$5,0,10*ROW('Hygiene Data'!F110)),NA())</f>
        <v>#N/A</v>
      </c>
      <c r="BG116" s="103" t="e">
        <f ca="true">+IF(AND(ISNUMBER(OFFSET('Hygiene Data'!$F$7,0,10*ROW('Hygiene Data'!F110))),'Data Summary'!DV116="Yes"),OFFSET('Hygiene Data'!$F$7,0,10*ROW('Hygiene Data'!F110)),NA())</f>
        <v>#N/A</v>
      </c>
      <c r="BH116" s="103" t="e">
        <f ca="true">+IF(AND(ISNUMBER(OFFSET('Hygiene Data'!$F$9,0,10*ROW('Hygiene Data'!F110))),'Data Summary'!DW116="Yes"),OFFSET('Hygiene Data'!$F$9,0,10*ROW('Hygiene Data'!F110)),NA())</f>
        <v>#N/A</v>
      </c>
      <c r="BI116" s="103" t="e">
        <f ca="true">+IF(AND(ISNUMBER(OFFSET('Hygiene Data'!$G$5,0,10*ROW('Hygiene Data'!G110))),'Data Summary'!DX116="Yes"),OFFSET('Hygiene Data'!$G$5,0,10*ROW('Hygiene Data'!G110)),NA())</f>
        <v>#N/A</v>
      </c>
      <c r="BJ116" s="103" t="e">
        <f ca="true">+IF(AND(ISNUMBER(OFFSET('Hygiene Data'!$G$7,0,10*ROW('Hygiene Data'!G110))),'Data Summary'!DY116="Yes"),OFFSET('Hygiene Data'!$G$7,0,10*ROW('Hygiene Data'!G110)),NA())</f>
        <v>#N/A</v>
      </c>
      <c r="BK116" s="103" t="e">
        <f ca="true">+IF(AND(ISNUMBER(OFFSET('Hygiene Data'!$G$9,0,10*ROW('Hygiene Data'!G110))),'Data Summary'!DZ116="Yes"),OFFSET('Hygiene Data'!$G$9,0,10*ROW('Hygiene Data'!G110)),NA())</f>
        <v>#N/A</v>
      </c>
      <c r="BL116" s="103" t="e">
        <f ca="true">+IF(AND(ISNUMBER(OFFSET('Hygiene Data'!$H$5,0,10*ROW('Hygiene Data'!H110))),'Data Summary'!EA116="Yes"),OFFSET('Hygiene Data'!$H$5,0,10*ROW('Hygiene Data'!H110)),NA())</f>
        <v>#N/A</v>
      </c>
      <c r="BM116" s="103" t="e">
        <f ca="true">+IF(AND(ISNUMBER(OFFSET('Hygiene Data'!$H$7,0,10*ROW('Hygiene Data'!H110))),'Data Summary'!EB116="Yes"),OFFSET('Hygiene Data'!$H$7,0,10*ROW('Hygiene Data'!H110)),NA())</f>
        <v>#N/A</v>
      </c>
      <c r="BN116" s="103" t="e">
        <f ca="true">+IF(AND(ISNUMBER(OFFSET('Hygiene Data'!$H$9,0,10*ROW('Hygiene Data'!H110))),'Data Summary'!EC116="Yes"),OFFSET('Hygiene Data'!$H$9,0,10*ROW('Hygiene Data'!H110)),NA())</f>
        <v>#N/A</v>
      </c>
      <c r="BO116" s="103" t="e">
        <f ca="true">+IF(AND(ISNUMBER(OFFSET('Hygiene Data'!$I$5,0,10*ROW('Hygiene Data'!I110))),'Data Summary'!ED116="Yes"),OFFSET('Hygiene Data'!$I$5,0,10*ROW('Hygiene Data'!I110)),NA())</f>
        <v>#N/A</v>
      </c>
      <c r="BP116" s="103" t="e">
        <f ca="true">+IF(AND(ISNUMBER(OFFSET('Hygiene Data'!$I$7,0,10*ROW('Hygiene Data'!I110))),'Data Summary'!EE116="Yes"),OFFSET('Hygiene Data'!$I$7,0,10*ROW('Hygiene Data'!I110)),NA())</f>
        <v>#N/A</v>
      </c>
      <c r="BQ116" s="103" t="e">
        <f ca="true">+IF(AND(ISNUMBER(OFFSET('Hygiene Data'!$I$9,0,10*ROW('Hygiene Data'!I110))),'Data Summary'!EF116="Yes"),OFFSET('Hygiene Data'!$I$9,0,10*ROW('Hygiene Data'!I110)),NA())</f>
        <v>#N/A</v>
      </c>
    </row>
    <row xmlns:x14ac="http://schemas.microsoft.com/office/spreadsheetml/2009/9/ac" r="117" x14ac:dyDescent="0.2">
      <c r="A117" s="355" t="e">
        <f ca="true">+RIGHT('Data Summary'!A117,LEN('Data Summary'!A117)-9)</f>
        <v>#VALUE!</v>
      </c>
      <c r="B117" s="38" t="str">
        <f ca="true">+IF(ISTEXT('Data Summary'!B117),'Data Summary'!B117,"")</f>
        <v/>
      </c>
      <c r="C117" s="354" t="e">
        <f ca="true">+VALUE('Data Summary'!C117)</f>
        <v>#VALUE!</v>
      </c>
      <c r="D117" s="101" t="e">
        <f ca="true">+IF(AND(ISNUMBER(OFFSET('Water Data'!$D$4,0,10*ROW('Water Data'!D111))),'Data Summary'!BS117="Yes"),100-OFFSET('Water Data'!$D$4,0,10*ROW('Water Data'!D111)),NA())</f>
        <v>#N/A</v>
      </c>
      <c r="E117" s="101" t="e">
        <f ca="true">+IF(AND(ISNUMBER(OFFSET('Water Data'!$D$6,0,10*ROW('Water Data'!D111))),'Data Summary'!BT117="Yes"),OFFSET('Water Data'!$D$6,0,10*ROW('Water Data'!D111)),NA())</f>
        <v>#N/A</v>
      </c>
      <c r="F117" s="101" t="e">
        <f ca="true">+IF(AND(ISNUMBER(OFFSET('Water Data'!$D$9,0,10*ROW('Water Data'!D111))),'Data Summary'!BU117="Yes"),OFFSET('Water Data'!$D$9,0,10*ROW('Water Data'!D111)),NA())</f>
        <v>#N/A</v>
      </c>
      <c r="G117" s="101" t="e">
        <f ca="true">+IF(AND(ISNUMBER(OFFSET('Water Data'!$E$4,0,10*ROW('Water Data'!E111))),'Data Summary'!BV117="Yes"),100-OFFSET('Water Data'!$E$4,0,10*ROW('Water Data'!E111)),NA())</f>
        <v>#N/A</v>
      </c>
      <c r="H117" s="101" t="e">
        <f ca="true">+IF(AND(ISNUMBER(OFFSET('Water Data'!$E$6,0,10*ROW('Water Data'!E111))),'Data Summary'!BW117="Yes"),OFFSET('Water Data'!$E$6,0,10*ROW('Water Data'!E111)),NA())</f>
        <v>#N/A</v>
      </c>
      <c r="I117" s="101" t="e">
        <f ca="true">+IF(AND(ISNUMBER(OFFSET('Water Data'!$E$9,0,10*ROW('Water Data'!E111))),'Data Summary'!BX117="Yes"),OFFSET('Water Data'!$E$9,0,10*ROW('Water Data'!E111)),NA())</f>
        <v>#N/A</v>
      </c>
      <c r="J117" s="101" t="e">
        <f ca="true">+IF(AND(ISNUMBER(OFFSET('Water Data'!$F$4,0,10*ROW('Water Data'!F111))),'Data Summary'!BY117="Yes"),100-OFFSET('Water Data'!$F$4,0,10*ROW('Water Data'!F111)),NA())</f>
        <v>#N/A</v>
      </c>
      <c r="K117" s="101" t="e">
        <f ca="true">+IF(AND(ISNUMBER(OFFSET('Water Data'!$F$6,0,10*ROW('Water Data'!F111))),'Data Summary'!BZ117="Yes"),OFFSET('Water Data'!$F$6,0,10*ROW('Water Data'!F111)),NA())</f>
        <v>#N/A</v>
      </c>
      <c r="L117" s="101" t="e">
        <f ca="true">+IF(AND(ISNUMBER(OFFSET('Water Data'!$F$9,0,10*ROW('Water Data'!F111))),'Data Summary'!CA117="Yes"),OFFSET('Water Data'!$F$9,0,10*ROW('Water Data'!F111)),NA())</f>
        <v>#N/A</v>
      </c>
      <c r="M117" s="101" t="e">
        <f ca="true">+IF(AND(ISNUMBER(OFFSET('Water Data'!$G$4,0,10*ROW('Water Data'!G111))),'Data Summary'!CB117="Yes"),100-OFFSET('Water Data'!$G$4,0,10*ROW('Water Data'!G111)),NA())</f>
        <v>#N/A</v>
      </c>
      <c r="N117" s="101" t="e">
        <f ca="true">+IF(AND(ISNUMBER(OFFSET('Water Data'!$G$6,0,10*ROW('Water Data'!G111))),'Data Summary'!CC117="Yes"),OFFSET('Water Data'!$G$6,0,10*ROW('Water Data'!G111)),NA())</f>
        <v>#N/A</v>
      </c>
      <c r="O117" s="101" t="e">
        <f ca="true">+IF(AND(ISNUMBER(OFFSET('Water Data'!$G$9,0,10*ROW('Water Data'!G111))),'Data Summary'!CD117="Yes"),OFFSET('Water Data'!$G$9,0,10*ROW('Water Data'!G111)),NA())</f>
        <v>#N/A</v>
      </c>
      <c r="P117" s="101" t="e">
        <f ca="true">+IF(AND(ISNUMBER(OFFSET('Water Data'!$H$4,0,10*ROW('Water Data'!H111))),'Data Summary'!CE117="Yes"),100-OFFSET('Water Data'!$H$4,0,10*ROW('Water Data'!H111)),NA())</f>
        <v>#N/A</v>
      </c>
      <c r="Q117" s="101" t="e">
        <f ca="true">+IF(AND(ISNUMBER(OFFSET('Water Data'!$H$6,0,10*ROW('Water Data'!H111))),'Data Summary'!CF117="Yes"),OFFSET('Water Data'!$H$6,0,10*ROW('Water Data'!H111)),NA())</f>
        <v>#N/A</v>
      </c>
      <c r="R117" s="101" t="e">
        <f ca="true">+IF(AND(ISNUMBER(OFFSET('Water Data'!$H$9,0,10*ROW('Water Data'!H111))),'Data Summary'!CG117="Yes"),OFFSET('Water Data'!$H$9,0,10*ROW('Water Data'!H111)),NA())</f>
        <v>#N/A</v>
      </c>
      <c r="S117" s="101" t="e">
        <f ca="true">+IF(AND(ISNUMBER(OFFSET('Water Data'!$I$4,0,10*ROW('Water Data'!I111))),'Data Summary'!CH117="Yes"),100-OFFSET('Water Data'!$I$4,0,10*ROW('Water Data'!I111)),NA())</f>
        <v>#N/A</v>
      </c>
      <c r="T117" s="101" t="e">
        <f ca="true">+IF(AND(ISNUMBER(OFFSET('Water Data'!$I$6,0,10*ROW('Water Data'!I111))),'Data Summary'!CI117="Yes"),OFFSET('Water Data'!$I$6,0,10*ROW('Water Data'!I111)),NA())</f>
        <v>#N/A</v>
      </c>
      <c r="U117" s="101" t="e">
        <f ca="true">+IF(AND(ISNUMBER(OFFSET('Water Data'!$I$9,0,10*ROW('Water Data'!I111))),'Data Summary'!CJ117="Yes"),OFFSET('Water Data'!$I$9,0,10*ROW('Water Data'!I111)),NA())</f>
        <v>#N/A</v>
      </c>
      <c r="V117" s="102" t="e">
        <f ca="true">+IF(AND(ISNUMBER(OFFSET('Sanitation Data'!$D$4,0,10*ROW('Sanitation Data'!D111))),'Data Summary'!CK117="Yes"),100-OFFSET('Sanitation Data'!$D$4,0,10*ROW('Sanitation Data'!D111)),NA())</f>
        <v>#N/A</v>
      </c>
      <c r="W117" s="102" t="e">
        <f ca="true">+IF(AND(ISNUMBER(OFFSET('Sanitation Data'!$D$6,0,10*ROW('Sanitation Data'!D111))),'Data Summary'!CL117="Yes"),OFFSET('Sanitation Data'!$D$6,0,10*ROW('Sanitation Data'!D111)),NA())</f>
        <v>#N/A</v>
      </c>
      <c r="X117" s="102" t="e">
        <f ca="true">+IF(AND(ISNUMBER(OFFSET('Sanitation Data'!$D$10,0,10*ROW('Sanitation Data'!D111))),'Data Summary'!CM117="Yes"),OFFSET('Sanitation Data'!$D$10,0,10*ROW('Sanitation Data'!D111)),NA())</f>
        <v>#N/A</v>
      </c>
      <c r="Y117" s="102" t="e">
        <f ca="true">+IF(AND(ISNUMBER(OFFSET('Sanitation Data'!$D$11,0,10*ROW('Sanitation Data'!D111))),'Data Summary'!CN117="Yes"),OFFSET('Sanitation Data'!$D$11,0,10*ROW('Sanitation Data'!D111)),NA())</f>
        <v>#N/A</v>
      </c>
      <c r="Z117" s="102" t="e">
        <f ca="true">+IF(AND(ISNUMBER(OFFSET('Sanitation Data'!$D$12,0,10*ROW('Sanitation Data'!D111))),'Data Summary'!CO117="Yes"),OFFSET('Sanitation Data'!$D$12,0,10*ROW('Sanitation Data'!D111)),NA())</f>
        <v>#N/A</v>
      </c>
      <c r="AA117" s="102" t="e">
        <f ca="true">+IF(AND(ISNUMBER(OFFSET('Sanitation Data'!$E$4,0,10*ROW('Sanitation Data'!E111))),'Data Summary'!CP117="Yes"),100-OFFSET('Sanitation Data'!$E$4,0,10*ROW('Sanitation Data'!E111)),NA())</f>
        <v>#N/A</v>
      </c>
      <c r="AB117" s="102" t="e">
        <f ca="true">+IF(AND(ISNUMBER(OFFSET('Sanitation Data'!$E$6,0,10*ROW('Sanitation Data'!E111))),'Data Summary'!CQ117="Yes"),OFFSET('Sanitation Data'!$E$6,0,10*ROW('Sanitation Data'!E111)),NA())</f>
        <v>#N/A</v>
      </c>
      <c r="AC117" s="102" t="e">
        <f ca="true">+IF(AND(ISNUMBER(OFFSET('Sanitation Data'!$E$10,0,10*ROW('Sanitation Data'!E111))),'Data Summary'!CR117="Yes"),OFFSET('Sanitation Data'!$E$10,0,10*ROW('Sanitation Data'!E111)),NA())</f>
        <v>#N/A</v>
      </c>
      <c r="AD117" s="102" t="e">
        <f ca="true">+IF(AND(ISNUMBER(OFFSET('Sanitation Data'!$E$11,0,10*ROW('Sanitation Data'!E111))),'Data Summary'!CS117="Yes"),OFFSET('Sanitation Data'!$E$11,0,10*ROW('Sanitation Data'!E111)),NA())</f>
        <v>#N/A</v>
      </c>
      <c r="AE117" s="102" t="e">
        <f ca="true">+IF(AND(ISNUMBER(OFFSET('Sanitation Data'!$E$12,0,10*ROW('Sanitation Data'!E111))),'Data Summary'!CT117="Yes"),OFFSET('Sanitation Data'!$E$12,0,10*ROW('Sanitation Data'!E111)),NA())</f>
        <v>#N/A</v>
      </c>
      <c r="AF117" s="102" t="e">
        <f ca="true">+IF(AND(ISNUMBER(OFFSET('Sanitation Data'!$F$4,0,10*ROW('Sanitation Data'!F111))),'Data Summary'!CU117="Yes"),100-OFFSET('Sanitation Data'!$F$4,0,10*ROW('Sanitation Data'!F111)),NA())</f>
        <v>#N/A</v>
      </c>
      <c r="AG117" s="102" t="e">
        <f ca="true">+IF(AND(ISNUMBER(OFFSET('Sanitation Data'!$F$6,0,10*ROW('Sanitation Data'!F111))),'Data Summary'!CV117="Yes"),OFFSET('Sanitation Data'!$F$6,0,10*ROW('Sanitation Data'!F111)),NA())</f>
        <v>#N/A</v>
      </c>
      <c r="AH117" s="102" t="e">
        <f ca="true">+IF(AND(ISNUMBER(OFFSET('Sanitation Data'!$F$10,0,10*ROW('Sanitation Data'!F111))),'Data Summary'!CW117="Yes"),OFFSET('Sanitation Data'!$F$10,0,10*ROW('Sanitation Data'!F111)),NA())</f>
        <v>#N/A</v>
      </c>
      <c r="AI117" s="102" t="e">
        <f ca="true">+IF(AND(ISNUMBER(OFFSET('Sanitation Data'!$F$11,0,10*ROW('Sanitation Data'!F111))),'Data Summary'!CX117="Yes"),OFFSET('Sanitation Data'!$F$11,0,10*ROW('Sanitation Data'!F111)),NA())</f>
        <v>#N/A</v>
      </c>
      <c r="AJ117" s="102" t="e">
        <f ca="true">+IF(AND(ISNUMBER(OFFSET('Sanitation Data'!$F$12,0,10*ROW('Sanitation Data'!F111))),'Data Summary'!CY117="Yes"),OFFSET('Sanitation Data'!$F$12,0,10*ROW('Sanitation Data'!F111)),NA())</f>
        <v>#N/A</v>
      </c>
      <c r="AK117" s="102" t="e">
        <f ca="true">+IF(AND(ISNUMBER(OFFSET('Sanitation Data'!$G$4,0,10*ROW('Sanitation Data'!G111))),'Data Summary'!CZ117="Yes"),100-OFFSET('Sanitation Data'!$G$4,0,10*ROW('Sanitation Data'!G111)),NA())</f>
        <v>#N/A</v>
      </c>
      <c r="AL117" s="102" t="e">
        <f ca="true">+IF(AND(ISNUMBER(OFFSET('Sanitation Data'!$G$6,0,10*ROW('Sanitation Data'!G111))),'Data Summary'!DA117="Yes"),OFFSET('Sanitation Data'!$G$6,0,10*ROW('Sanitation Data'!G111)),NA())</f>
        <v>#N/A</v>
      </c>
      <c r="AM117" s="102" t="e">
        <f ca="true">+IF(AND(ISNUMBER(OFFSET('Sanitation Data'!$G$10,0,10*ROW('Sanitation Data'!G111))),'Data Summary'!DB117="Yes"),OFFSET('Sanitation Data'!$G$10,0,10*ROW('Sanitation Data'!G111)),NA())</f>
        <v>#N/A</v>
      </c>
      <c r="AN117" s="102" t="e">
        <f ca="true">+IF(AND(ISNUMBER(OFFSET('Sanitation Data'!$G$11,0,10*ROW('Sanitation Data'!G111))),'Data Summary'!DC117="Yes"),OFFSET('Sanitation Data'!$G$11,0,10*ROW('Sanitation Data'!G111)),NA())</f>
        <v>#N/A</v>
      </c>
      <c r="AO117" s="102" t="e">
        <f ca="true">+IF(AND(ISNUMBER(OFFSET('Sanitation Data'!$G$12,0,10*ROW('Sanitation Data'!G111))),'Data Summary'!DD117="Yes"),OFFSET('Sanitation Data'!$G$12,0,10*ROW('Sanitation Data'!G111)),NA())</f>
        <v>#N/A</v>
      </c>
      <c r="AP117" s="102" t="e">
        <f ca="true">+IF(AND(ISNUMBER(OFFSET('Sanitation Data'!$H$4,0,10*ROW('Sanitation Data'!H111))),'Data Summary'!DE117="Yes"),100-OFFSET('Sanitation Data'!$H$4,0,10*ROW('Sanitation Data'!H111)),NA())</f>
        <v>#N/A</v>
      </c>
      <c r="AQ117" s="102" t="e">
        <f ca="true">+IF(AND(ISNUMBER(OFFSET('Sanitation Data'!$H$6,0,10*ROW('Sanitation Data'!H111))),'Data Summary'!DF117="Yes"),OFFSET('Sanitation Data'!$H$6,0,10*ROW('Sanitation Data'!H111)),NA())</f>
        <v>#N/A</v>
      </c>
      <c r="AR117" s="102" t="e">
        <f ca="true">+IF(AND(ISNUMBER(OFFSET('Sanitation Data'!$H$10,0,10*ROW('Sanitation Data'!H111))),'Data Summary'!DG117="Yes"),OFFSET('Sanitation Data'!$H$10,0,10*ROW('Sanitation Data'!H111)),NA())</f>
        <v>#N/A</v>
      </c>
      <c r="AS117" s="102" t="e">
        <f ca="true">+IF(AND(ISNUMBER(OFFSET('Sanitation Data'!$H$11,0,10*ROW('Sanitation Data'!H111))),'Data Summary'!DH117="Yes"),OFFSET('Sanitation Data'!$H$11,0,10*ROW('Sanitation Data'!H111)),NA())</f>
        <v>#N/A</v>
      </c>
      <c r="AT117" s="102" t="e">
        <f ca="true">+IF(AND(ISNUMBER(OFFSET('Sanitation Data'!$H$12,0,10*ROW('Sanitation Data'!H111))),'Data Summary'!DI117="Yes"),OFFSET('Sanitation Data'!$H$12,0,10*ROW('Sanitation Data'!H111)),NA())</f>
        <v>#N/A</v>
      </c>
      <c r="AU117" s="102" t="e">
        <f ca="true">+IF(AND(ISNUMBER(OFFSET('Sanitation Data'!$I$4,0,10*ROW('Sanitation Data'!I111))),'Data Summary'!DJ117="Yes"),100-OFFSET('Sanitation Data'!$I$4,0,10*ROW('Sanitation Data'!I111)),NA())</f>
        <v>#N/A</v>
      </c>
      <c r="AV117" s="102" t="e">
        <f ca="true">+IF(AND(ISNUMBER(OFFSET('Sanitation Data'!$I$6,0,10*ROW('Sanitation Data'!I111))),'Data Summary'!DK117="Yes"),OFFSET('Sanitation Data'!$I$6,0,10*ROW('Sanitation Data'!I111)),NA())</f>
        <v>#N/A</v>
      </c>
      <c r="AW117" s="102" t="e">
        <f ca="true">+IF(AND(ISNUMBER(OFFSET('Sanitation Data'!$I$10,0,10*ROW('Sanitation Data'!I111))),'Data Summary'!DL117="Yes"),OFFSET('Sanitation Data'!$I$10,0,10*ROW('Sanitation Data'!I111)),NA())</f>
        <v>#N/A</v>
      </c>
      <c r="AX117" s="102" t="e">
        <f ca="true">+IF(AND(ISNUMBER(OFFSET('Sanitation Data'!$I$11,0,10*ROW('Sanitation Data'!I111))),'Data Summary'!DM117="Yes"),OFFSET('Sanitation Data'!$I$11,0,10*ROW('Sanitation Data'!I111)),NA())</f>
        <v>#N/A</v>
      </c>
      <c r="AY117" s="102" t="e">
        <f ca="true">+IF(AND(ISNUMBER(OFFSET('Sanitation Data'!$I$12,0,10*ROW('Sanitation Data'!I111))),'Data Summary'!DN117="Yes"),OFFSET('Sanitation Data'!$I$12,0,10*ROW('Sanitation Data'!I111)),NA())</f>
        <v>#N/A</v>
      </c>
      <c r="AZ117" s="103" t="e">
        <f ca="true">+IF(AND(ISNUMBER(OFFSET('Hygiene Data'!$D$5,0,10*ROW('Hygiene Data'!D111))),'Data Summary'!DO117="Yes"),OFFSET('Hygiene Data'!$D$5,0,10*ROW('Hygiene Data'!D111)),NA())</f>
        <v>#N/A</v>
      </c>
      <c r="BA117" s="103" t="e">
        <f ca="true">+IF(AND(ISNUMBER(OFFSET('Hygiene Data'!$D$7,0,10*ROW('Hygiene Data'!D111))),'Data Summary'!DP117="Yes"),OFFSET('Hygiene Data'!$D$7,0,10*ROW('Hygiene Data'!D111)),NA())</f>
        <v>#N/A</v>
      </c>
      <c r="BB117" s="103" t="e">
        <f ca="true">+IF(AND(ISNUMBER(OFFSET('Hygiene Data'!$D$9,0,10*ROW('Hygiene Data'!D111))),'Data Summary'!DQ117="Yes"),OFFSET('Hygiene Data'!$D$9,0,10*ROW('Hygiene Data'!D111)),NA())</f>
        <v>#N/A</v>
      </c>
      <c r="BC117" s="103" t="e">
        <f ca="true">+IF(AND(ISNUMBER(OFFSET('Hygiene Data'!$E$5,0,10*ROW('Hygiene Data'!E111))),'Data Summary'!DR117="Yes"),OFFSET('Hygiene Data'!$E$5,0,10*ROW('Hygiene Data'!E111)),NA())</f>
        <v>#N/A</v>
      </c>
      <c r="BD117" s="103" t="e">
        <f ca="true">+IF(AND(ISNUMBER(OFFSET('Hygiene Data'!$E$7,0,10*ROW('Hygiene Data'!E111))),'Data Summary'!DS117="Yes"),OFFSET('Hygiene Data'!$E$7,0,10*ROW('Hygiene Data'!E111)),NA())</f>
        <v>#N/A</v>
      </c>
      <c r="BE117" s="103" t="e">
        <f ca="true">+IF(AND(ISNUMBER(OFFSET('Hygiene Data'!$E$9,0,10*ROW('Hygiene Data'!E111))),'Data Summary'!DT117="Yes"),OFFSET('Hygiene Data'!$E$9,0,10*ROW('Hygiene Data'!E111)),NA())</f>
        <v>#N/A</v>
      </c>
      <c r="BF117" s="103" t="e">
        <f ca="true">+IF(AND(ISNUMBER(OFFSET('Hygiene Data'!$F$5,0,10*ROW('Hygiene Data'!F111))),'Data Summary'!DU117="Yes"),OFFSET('Hygiene Data'!$F$5,0,10*ROW('Hygiene Data'!F111)),NA())</f>
        <v>#N/A</v>
      </c>
      <c r="BG117" s="103" t="e">
        <f ca="true">+IF(AND(ISNUMBER(OFFSET('Hygiene Data'!$F$7,0,10*ROW('Hygiene Data'!F111))),'Data Summary'!DV117="Yes"),OFFSET('Hygiene Data'!$F$7,0,10*ROW('Hygiene Data'!F111)),NA())</f>
        <v>#N/A</v>
      </c>
      <c r="BH117" s="103" t="e">
        <f ca="true">+IF(AND(ISNUMBER(OFFSET('Hygiene Data'!$F$9,0,10*ROW('Hygiene Data'!F111))),'Data Summary'!DW117="Yes"),OFFSET('Hygiene Data'!$F$9,0,10*ROW('Hygiene Data'!F111)),NA())</f>
        <v>#N/A</v>
      </c>
      <c r="BI117" s="103" t="e">
        <f ca="true">+IF(AND(ISNUMBER(OFFSET('Hygiene Data'!$G$5,0,10*ROW('Hygiene Data'!G111))),'Data Summary'!DX117="Yes"),OFFSET('Hygiene Data'!$G$5,0,10*ROW('Hygiene Data'!G111)),NA())</f>
        <v>#N/A</v>
      </c>
      <c r="BJ117" s="103" t="e">
        <f ca="true">+IF(AND(ISNUMBER(OFFSET('Hygiene Data'!$G$7,0,10*ROW('Hygiene Data'!G111))),'Data Summary'!DY117="Yes"),OFFSET('Hygiene Data'!$G$7,0,10*ROW('Hygiene Data'!G111)),NA())</f>
        <v>#N/A</v>
      </c>
      <c r="BK117" s="103" t="e">
        <f ca="true">+IF(AND(ISNUMBER(OFFSET('Hygiene Data'!$G$9,0,10*ROW('Hygiene Data'!G111))),'Data Summary'!DZ117="Yes"),OFFSET('Hygiene Data'!$G$9,0,10*ROW('Hygiene Data'!G111)),NA())</f>
        <v>#N/A</v>
      </c>
      <c r="BL117" s="103" t="e">
        <f ca="true">+IF(AND(ISNUMBER(OFFSET('Hygiene Data'!$H$5,0,10*ROW('Hygiene Data'!H111))),'Data Summary'!EA117="Yes"),OFFSET('Hygiene Data'!$H$5,0,10*ROW('Hygiene Data'!H111)),NA())</f>
        <v>#N/A</v>
      </c>
      <c r="BM117" s="103" t="e">
        <f ca="true">+IF(AND(ISNUMBER(OFFSET('Hygiene Data'!$H$7,0,10*ROW('Hygiene Data'!H111))),'Data Summary'!EB117="Yes"),OFFSET('Hygiene Data'!$H$7,0,10*ROW('Hygiene Data'!H111)),NA())</f>
        <v>#N/A</v>
      </c>
      <c r="BN117" s="103" t="e">
        <f ca="true">+IF(AND(ISNUMBER(OFFSET('Hygiene Data'!$H$9,0,10*ROW('Hygiene Data'!H111))),'Data Summary'!EC117="Yes"),OFFSET('Hygiene Data'!$H$9,0,10*ROW('Hygiene Data'!H111)),NA())</f>
        <v>#N/A</v>
      </c>
      <c r="BO117" s="103" t="e">
        <f ca="true">+IF(AND(ISNUMBER(OFFSET('Hygiene Data'!$I$5,0,10*ROW('Hygiene Data'!I111))),'Data Summary'!ED117="Yes"),OFFSET('Hygiene Data'!$I$5,0,10*ROW('Hygiene Data'!I111)),NA())</f>
        <v>#N/A</v>
      </c>
      <c r="BP117" s="103" t="e">
        <f ca="true">+IF(AND(ISNUMBER(OFFSET('Hygiene Data'!$I$7,0,10*ROW('Hygiene Data'!I111))),'Data Summary'!EE117="Yes"),OFFSET('Hygiene Data'!$I$7,0,10*ROW('Hygiene Data'!I111)),NA())</f>
        <v>#N/A</v>
      </c>
      <c r="BQ117" s="103" t="e">
        <f ca="true">+IF(AND(ISNUMBER(OFFSET('Hygiene Data'!$I$9,0,10*ROW('Hygiene Data'!I111))),'Data Summary'!EF117="Yes"),OFFSET('Hygiene Data'!$I$9,0,10*ROW('Hygiene Data'!I111)),NA())</f>
        <v>#N/A</v>
      </c>
    </row>
    <row xmlns:x14ac="http://schemas.microsoft.com/office/spreadsheetml/2009/9/ac" r="118" x14ac:dyDescent="0.2">
      <c r="A118" s="355" t="e">
        <f ca="true">+RIGHT('Data Summary'!A118,LEN('Data Summary'!A118)-9)</f>
        <v>#VALUE!</v>
      </c>
      <c r="B118" s="38" t="str">
        <f ca="true">+IF(ISTEXT('Data Summary'!B118),'Data Summary'!B118,"")</f>
        <v/>
      </c>
      <c r="C118" s="354" t="e">
        <f ca="true">+VALUE('Data Summary'!C118)</f>
        <v>#VALUE!</v>
      </c>
      <c r="D118" s="101" t="e">
        <f ca="true">+IF(AND(ISNUMBER(OFFSET('Water Data'!$D$4,0,10*ROW('Water Data'!D112))),'Data Summary'!BS118="Yes"),100-OFFSET('Water Data'!$D$4,0,10*ROW('Water Data'!D112)),NA())</f>
        <v>#N/A</v>
      </c>
      <c r="E118" s="101" t="e">
        <f ca="true">+IF(AND(ISNUMBER(OFFSET('Water Data'!$D$6,0,10*ROW('Water Data'!D112))),'Data Summary'!BT118="Yes"),OFFSET('Water Data'!$D$6,0,10*ROW('Water Data'!D112)),NA())</f>
        <v>#N/A</v>
      </c>
      <c r="F118" s="101" t="e">
        <f ca="true">+IF(AND(ISNUMBER(OFFSET('Water Data'!$D$9,0,10*ROW('Water Data'!D112))),'Data Summary'!BU118="Yes"),OFFSET('Water Data'!$D$9,0,10*ROW('Water Data'!D112)),NA())</f>
        <v>#N/A</v>
      </c>
      <c r="G118" s="101" t="e">
        <f ca="true">+IF(AND(ISNUMBER(OFFSET('Water Data'!$E$4,0,10*ROW('Water Data'!E112))),'Data Summary'!BV118="Yes"),100-OFFSET('Water Data'!$E$4,0,10*ROW('Water Data'!E112)),NA())</f>
        <v>#N/A</v>
      </c>
      <c r="H118" s="101" t="e">
        <f ca="true">+IF(AND(ISNUMBER(OFFSET('Water Data'!$E$6,0,10*ROW('Water Data'!E112))),'Data Summary'!BW118="Yes"),OFFSET('Water Data'!$E$6,0,10*ROW('Water Data'!E112)),NA())</f>
        <v>#N/A</v>
      </c>
      <c r="I118" s="101" t="e">
        <f ca="true">+IF(AND(ISNUMBER(OFFSET('Water Data'!$E$9,0,10*ROW('Water Data'!E112))),'Data Summary'!BX118="Yes"),OFFSET('Water Data'!$E$9,0,10*ROW('Water Data'!E112)),NA())</f>
        <v>#N/A</v>
      </c>
      <c r="J118" s="101" t="e">
        <f ca="true">+IF(AND(ISNUMBER(OFFSET('Water Data'!$F$4,0,10*ROW('Water Data'!F112))),'Data Summary'!BY118="Yes"),100-OFFSET('Water Data'!$F$4,0,10*ROW('Water Data'!F112)),NA())</f>
        <v>#N/A</v>
      </c>
      <c r="K118" s="101" t="e">
        <f ca="true">+IF(AND(ISNUMBER(OFFSET('Water Data'!$F$6,0,10*ROW('Water Data'!F112))),'Data Summary'!BZ118="Yes"),OFFSET('Water Data'!$F$6,0,10*ROW('Water Data'!F112)),NA())</f>
        <v>#N/A</v>
      </c>
      <c r="L118" s="101" t="e">
        <f ca="true">+IF(AND(ISNUMBER(OFFSET('Water Data'!$F$9,0,10*ROW('Water Data'!F112))),'Data Summary'!CA118="Yes"),OFFSET('Water Data'!$F$9,0,10*ROW('Water Data'!F112)),NA())</f>
        <v>#N/A</v>
      </c>
      <c r="M118" s="101" t="e">
        <f ca="true">+IF(AND(ISNUMBER(OFFSET('Water Data'!$G$4,0,10*ROW('Water Data'!G112))),'Data Summary'!CB118="Yes"),100-OFFSET('Water Data'!$G$4,0,10*ROW('Water Data'!G112)),NA())</f>
        <v>#N/A</v>
      </c>
      <c r="N118" s="101" t="e">
        <f ca="true">+IF(AND(ISNUMBER(OFFSET('Water Data'!$G$6,0,10*ROW('Water Data'!G112))),'Data Summary'!CC118="Yes"),OFFSET('Water Data'!$G$6,0,10*ROW('Water Data'!G112)),NA())</f>
        <v>#N/A</v>
      </c>
      <c r="O118" s="101" t="e">
        <f ca="true">+IF(AND(ISNUMBER(OFFSET('Water Data'!$G$9,0,10*ROW('Water Data'!G112))),'Data Summary'!CD118="Yes"),OFFSET('Water Data'!$G$9,0,10*ROW('Water Data'!G112)),NA())</f>
        <v>#N/A</v>
      </c>
      <c r="P118" s="101" t="e">
        <f ca="true">+IF(AND(ISNUMBER(OFFSET('Water Data'!$H$4,0,10*ROW('Water Data'!H112))),'Data Summary'!CE118="Yes"),100-OFFSET('Water Data'!$H$4,0,10*ROW('Water Data'!H112)),NA())</f>
        <v>#N/A</v>
      </c>
      <c r="Q118" s="101" t="e">
        <f ca="true">+IF(AND(ISNUMBER(OFFSET('Water Data'!$H$6,0,10*ROW('Water Data'!H112))),'Data Summary'!CF118="Yes"),OFFSET('Water Data'!$H$6,0,10*ROW('Water Data'!H112)),NA())</f>
        <v>#N/A</v>
      </c>
      <c r="R118" s="101" t="e">
        <f ca="true">+IF(AND(ISNUMBER(OFFSET('Water Data'!$H$9,0,10*ROW('Water Data'!H112))),'Data Summary'!CG118="Yes"),OFFSET('Water Data'!$H$9,0,10*ROW('Water Data'!H112)),NA())</f>
        <v>#N/A</v>
      </c>
      <c r="S118" s="101" t="e">
        <f ca="true">+IF(AND(ISNUMBER(OFFSET('Water Data'!$I$4,0,10*ROW('Water Data'!I112))),'Data Summary'!CH118="Yes"),100-OFFSET('Water Data'!$I$4,0,10*ROW('Water Data'!I112)),NA())</f>
        <v>#N/A</v>
      </c>
      <c r="T118" s="101" t="e">
        <f ca="true">+IF(AND(ISNUMBER(OFFSET('Water Data'!$I$6,0,10*ROW('Water Data'!I112))),'Data Summary'!CI118="Yes"),OFFSET('Water Data'!$I$6,0,10*ROW('Water Data'!I112)),NA())</f>
        <v>#N/A</v>
      </c>
      <c r="U118" s="101" t="e">
        <f ca="true">+IF(AND(ISNUMBER(OFFSET('Water Data'!$I$9,0,10*ROW('Water Data'!I112))),'Data Summary'!CJ118="Yes"),OFFSET('Water Data'!$I$9,0,10*ROW('Water Data'!I112)),NA())</f>
        <v>#N/A</v>
      </c>
      <c r="V118" s="102" t="e">
        <f ca="true">+IF(AND(ISNUMBER(OFFSET('Sanitation Data'!$D$4,0,10*ROW('Sanitation Data'!D112))),'Data Summary'!CK118="Yes"),100-OFFSET('Sanitation Data'!$D$4,0,10*ROW('Sanitation Data'!D112)),NA())</f>
        <v>#N/A</v>
      </c>
      <c r="W118" s="102" t="e">
        <f ca="true">+IF(AND(ISNUMBER(OFFSET('Sanitation Data'!$D$6,0,10*ROW('Sanitation Data'!D112))),'Data Summary'!CL118="Yes"),OFFSET('Sanitation Data'!$D$6,0,10*ROW('Sanitation Data'!D112)),NA())</f>
        <v>#N/A</v>
      </c>
      <c r="X118" s="102" t="e">
        <f ca="true">+IF(AND(ISNUMBER(OFFSET('Sanitation Data'!$D$10,0,10*ROW('Sanitation Data'!D112))),'Data Summary'!CM118="Yes"),OFFSET('Sanitation Data'!$D$10,0,10*ROW('Sanitation Data'!D112)),NA())</f>
        <v>#N/A</v>
      </c>
      <c r="Y118" s="102" t="e">
        <f ca="true">+IF(AND(ISNUMBER(OFFSET('Sanitation Data'!$D$11,0,10*ROW('Sanitation Data'!D112))),'Data Summary'!CN118="Yes"),OFFSET('Sanitation Data'!$D$11,0,10*ROW('Sanitation Data'!D112)),NA())</f>
        <v>#N/A</v>
      </c>
      <c r="Z118" s="102" t="e">
        <f ca="true">+IF(AND(ISNUMBER(OFFSET('Sanitation Data'!$D$12,0,10*ROW('Sanitation Data'!D112))),'Data Summary'!CO118="Yes"),OFFSET('Sanitation Data'!$D$12,0,10*ROW('Sanitation Data'!D112)),NA())</f>
        <v>#N/A</v>
      </c>
      <c r="AA118" s="102" t="e">
        <f ca="true">+IF(AND(ISNUMBER(OFFSET('Sanitation Data'!$E$4,0,10*ROW('Sanitation Data'!E112))),'Data Summary'!CP118="Yes"),100-OFFSET('Sanitation Data'!$E$4,0,10*ROW('Sanitation Data'!E112)),NA())</f>
        <v>#N/A</v>
      </c>
      <c r="AB118" s="102" t="e">
        <f ca="true">+IF(AND(ISNUMBER(OFFSET('Sanitation Data'!$E$6,0,10*ROW('Sanitation Data'!E112))),'Data Summary'!CQ118="Yes"),OFFSET('Sanitation Data'!$E$6,0,10*ROW('Sanitation Data'!E112)),NA())</f>
        <v>#N/A</v>
      </c>
      <c r="AC118" s="102" t="e">
        <f ca="true">+IF(AND(ISNUMBER(OFFSET('Sanitation Data'!$E$10,0,10*ROW('Sanitation Data'!E112))),'Data Summary'!CR118="Yes"),OFFSET('Sanitation Data'!$E$10,0,10*ROW('Sanitation Data'!E112)),NA())</f>
        <v>#N/A</v>
      </c>
      <c r="AD118" s="102" t="e">
        <f ca="true">+IF(AND(ISNUMBER(OFFSET('Sanitation Data'!$E$11,0,10*ROW('Sanitation Data'!E112))),'Data Summary'!CS118="Yes"),OFFSET('Sanitation Data'!$E$11,0,10*ROW('Sanitation Data'!E112)),NA())</f>
        <v>#N/A</v>
      </c>
      <c r="AE118" s="102" t="e">
        <f ca="true">+IF(AND(ISNUMBER(OFFSET('Sanitation Data'!$E$12,0,10*ROW('Sanitation Data'!E112))),'Data Summary'!CT118="Yes"),OFFSET('Sanitation Data'!$E$12,0,10*ROW('Sanitation Data'!E112)),NA())</f>
        <v>#N/A</v>
      </c>
      <c r="AF118" s="102" t="e">
        <f ca="true">+IF(AND(ISNUMBER(OFFSET('Sanitation Data'!$F$4,0,10*ROW('Sanitation Data'!F112))),'Data Summary'!CU118="Yes"),100-OFFSET('Sanitation Data'!$F$4,0,10*ROW('Sanitation Data'!F112)),NA())</f>
        <v>#N/A</v>
      </c>
      <c r="AG118" s="102" t="e">
        <f ca="true">+IF(AND(ISNUMBER(OFFSET('Sanitation Data'!$F$6,0,10*ROW('Sanitation Data'!F112))),'Data Summary'!CV118="Yes"),OFFSET('Sanitation Data'!$F$6,0,10*ROW('Sanitation Data'!F112)),NA())</f>
        <v>#N/A</v>
      </c>
      <c r="AH118" s="102" t="e">
        <f ca="true">+IF(AND(ISNUMBER(OFFSET('Sanitation Data'!$F$10,0,10*ROW('Sanitation Data'!F112))),'Data Summary'!CW118="Yes"),OFFSET('Sanitation Data'!$F$10,0,10*ROW('Sanitation Data'!F112)),NA())</f>
        <v>#N/A</v>
      </c>
      <c r="AI118" s="102" t="e">
        <f ca="true">+IF(AND(ISNUMBER(OFFSET('Sanitation Data'!$F$11,0,10*ROW('Sanitation Data'!F112))),'Data Summary'!CX118="Yes"),OFFSET('Sanitation Data'!$F$11,0,10*ROW('Sanitation Data'!F112)),NA())</f>
        <v>#N/A</v>
      </c>
      <c r="AJ118" s="102" t="e">
        <f ca="true">+IF(AND(ISNUMBER(OFFSET('Sanitation Data'!$F$12,0,10*ROW('Sanitation Data'!F112))),'Data Summary'!CY118="Yes"),OFFSET('Sanitation Data'!$F$12,0,10*ROW('Sanitation Data'!F112)),NA())</f>
        <v>#N/A</v>
      </c>
      <c r="AK118" s="102" t="e">
        <f ca="true">+IF(AND(ISNUMBER(OFFSET('Sanitation Data'!$G$4,0,10*ROW('Sanitation Data'!G112))),'Data Summary'!CZ118="Yes"),100-OFFSET('Sanitation Data'!$G$4,0,10*ROW('Sanitation Data'!G112)),NA())</f>
        <v>#N/A</v>
      </c>
      <c r="AL118" s="102" t="e">
        <f ca="true">+IF(AND(ISNUMBER(OFFSET('Sanitation Data'!$G$6,0,10*ROW('Sanitation Data'!G112))),'Data Summary'!DA118="Yes"),OFFSET('Sanitation Data'!$G$6,0,10*ROW('Sanitation Data'!G112)),NA())</f>
        <v>#N/A</v>
      </c>
      <c r="AM118" s="102" t="e">
        <f ca="true">+IF(AND(ISNUMBER(OFFSET('Sanitation Data'!$G$10,0,10*ROW('Sanitation Data'!G112))),'Data Summary'!DB118="Yes"),OFFSET('Sanitation Data'!$G$10,0,10*ROW('Sanitation Data'!G112)),NA())</f>
        <v>#N/A</v>
      </c>
      <c r="AN118" s="102" t="e">
        <f ca="true">+IF(AND(ISNUMBER(OFFSET('Sanitation Data'!$G$11,0,10*ROW('Sanitation Data'!G112))),'Data Summary'!DC118="Yes"),OFFSET('Sanitation Data'!$G$11,0,10*ROW('Sanitation Data'!G112)),NA())</f>
        <v>#N/A</v>
      </c>
      <c r="AO118" s="102" t="e">
        <f ca="true">+IF(AND(ISNUMBER(OFFSET('Sanitation Data'!$G$12,0,10*ROW('Sanitation Data'!G112))),'Data Summary'!DD118="Yes"),OFFSET('Sanitation Data'!$G$12,0,10*ROW('Sanitation Data'!G112)),NA())</f>
        <v>#N/A</v>
      </c>
      <c r="AP118" s="102" t="e">
        <f ca="true">+IF(AND(ISNUMBER(OFFSET('Sanitation Data'!$H$4,0,10*ROW('Sanitation Data'!H112))),'Data Summary'!DE118="Yes"),100-OFFSET('Sanitation Data'!$H$4,0,10*ROW('Sanitation Data'!H112)),NA())</f>
        <v>#N/A</v>
      </c>
      <c r="AQ118" s="102" t="e">
        <f ca="true">+IF(AND(ISNUMBER(OFFSET('Sanitation Data'!$H$6,0,10*ROW('Sanitation Data'!H112))),'Data Summary'!DF118="Yes"),OFFSET('Sanitation Data'!$H$6,0,10*ROW('Sanitation Data'!H112)),NA())</f>
        <v>#N/A</v>
      </c>
      <c r="AR118" s="102" t="e">
        <f ca="true">+IF(AND(ISNUMBER(OFFSET('Sanitation Data'!$H$10,0,10*ROW('Sanitation Data'!H112))),'Data Summary'!DG118="Yes"),OFFSET('Sanitation Data'!$H$10,0,10*ROW('Sanitation Data'!H112)),NA())</f>
        <v>#N/A</v>
      </c>
      <c r="AS118" s="102" t="e">
        <f ca="true">+IF(AND(ISNUMBER(OFFSET('Sanitation Data'!$H$11,0,10*ROW('Sanitation Data'!H112))),'Data Summary'!DH118="Yes"),OFFSET('Sanitation Data'!$H$11,0,10*ROW('Sanitation Data'!H112)),NA())</f>
        <v>#N/A</v>
      </c>
      <c r="AT118" s="102" t="e">
        <f ca="true">+IF(AND(ISNUMBER(OFFSET('Sanitation Data'!$H$12,0,10*ROW('Sanitation Data'!H112))),'Data Summary'!DI118="Yes"),OFFSET('Sanitation Data'!$H$12,0,10*ROW('Sanitation Data'!H112)),NA())</f>
        <v>#N/A</v>
      </c>
      <c r="AU118" s="102" t="e">
        <f ca="true">+IF(AND(ISNUMBER(OFFSET('Sanitation Data'!$I$4,0,10*ROW('Sanitation Data'!I112))),'Data Summary'!DJ118="Yes"),100-OFFSET('Sanitation Data'!$I$4,0,10*ROW('Sanitation Data'!I112)),NA())</f>
        <v>#N/A</v>
      </c>
      <c r="AV118" s="102" t="e">
        <f ca="true">+IF(AND(ISNUMBER(OFFSET('Sanitation Data'!$I$6,0,10*ROW('Sanitation Data'!I112))),'Data Summary'!DK118="Yes"),OFFSET('Sanitation Data'!$I$6,0,10*ROW('Sanitation Data'!I112)),NA())</f>
        <v>#N/A</v>
      </c>
      <c r="AW118" s="102" t="e">
        <f ca="true">+IF(AND(ISNUMBER(OFFSET('Sanitation Data'!$I$10,0,10*ROW('Sanitation Data'!I112))),'Data Summary'!DL118="Yes"),OFFSET('Sanitation Data'!$I$10,0,10*ROW('Sanitation Data'!I112)),NA())</f>
        <v>#N/A</v>
      </c>
      <c r="AX118" s="102" t="e">
        <f ca="true">+IF(AND(ISNUMBER(OFFSET('Sanitation Data'!$I$11,0,10*ROW('Sanitation Data'!I112))),'Data Summary'!DM118="Yes"),OFFSET('Sanitation Data'!$I$11,0,10*ROW('Sanitation Data'!I112)),NA())</f>
        <v>#N/A</v>
      </c>
      <c r="AY118" s="102" t="e">
        <f ca="true">+IF(AND(ISNUMBER(OFFSET('Sanitation Data'!$I$12,0,10*ROW('Sanitation Data'!I112))),'Data Summary'!DN118="Yes"),OFFSET('Sanitation Data'!$I$12,0,10*ROW('Sanitation Data'!I112)),NA())</f>
        <v>#N/A</v>
      </c>
      <c r="AZ118" s="103" t="e">
        <f ca="true">+IF(AND(ISNUMBER(OFFSET('Hygiene Data'!$D$5,0,10*ROW('Hygiene Data'!D112))),'Data Summary'!DO118="Yes"),OFFSET('Hygiene Data'!$D$5,0,10*ROW('Hygiene Data'!D112)),NA())</f>
        <v>#N/A</v>
      </c>
      <c r="BA118" s="103" t="e">
        <f ca="true">+IF(AND(ISNUMBER(OFFSET('Hygiene Data'!$D$7,0,10*ROW('Hygiene Data'!D112))),'Data Summary'!DP118="Yes"),OFFSET('Hygiene Data'!$D$7,0,10*ROW('Hygiene Data'!D112)),NA())</f>
        <v>#N/A</v>
      </c>
      <c r="BB118" s="103" t="e">
        <f ca="true">+IF(AND(ISNUMBER(OFFSET('Hygiene Data'!$D$9,0,10*ROW('Hygiene Data'!D112))),'Data Summary'!DQ118="Yes"),OFFSET('Hygiene Data'!$D$9,0,10*ROW('Hygiene Data'!D112)),NA())</f>
        <v>#N/A</v>
      </c>
      <c r="BC118" s="103" t="e">
        <f ca="true">+IF(AND(ISNUMBER(OFFSET('Hygiene Data'!$E$5,0,10*ROW('Hygiene Data'!E112))),'Data Summary'!DR118="Yes"),OFFSET('Hygiene Data'!$E$5,0,10*ROW('Hygiene Data'!E112)),NA())</f>
        <v>#N/A</v>
      </c>
      <c r="BD118" s="103" t="e">
        <f ca="true">+IF(AND(ISNUMBER(OFFSET('Hygiene Data'!$E$7,0,10*ROW('Hygiene Data'!E112))),'Data Summary'!DS118="Yes"),OFFSET('Hygiene Data'!$E$7,0,10*ROW('Hygiene Data'!E112)),NA())</f>
        <v>#N/A</v>
      </c>
      <c r="BE118" s="103" t="e">
        <f ca="true">+IF(AND(ISNUMBER(OFFSET('Hygiene Data'!$E$9,0,10*ROW('Hygiene Data'!E112))),'Data Summary'!DT118="Yes"),OFFSET('Hygiene Data'!$E$9,0,10*ROW('Hygiene Data'!E112)),NA())</f>
        <v>#N/A</v>
      </c>
      <c r="BF118" s="103" t="e">
        <f ca="true">+IF(AND(ISNUMBER(OFFSET('Hygiene Data'!$F$5,0,10*ROW('Hygiene Data'!F112))),'Data Summary'!DU118="Yes"),OFFSET('Hygiene Data'!$F$5,0,10*ROW('Hygiene Data'!F112)),NA())</f>
        <v>#N/A</v>
      </c>
      <c r="BG118" s="103" t="e">
        <f ca="true">+IF(AND(ISNUMBER(OFFSET('Hygiene Data'!$F$7,0,10*ROW('Hygiene Data'!F112))),'Data Summary'!DV118="Yes"),OFFSET('Hygiene Data'!$F$7,0,10*ROW('Hygiene Data'!F112)),NA())</f>
        <v>#N/A</v>
      </c>
      <c r="BH118" s="103" t="e">
        <f ca="true">+IF(AND(ISNUMBER(OFFSET('Hygiene Data'!$F$9,0,10*ROW('Hygiene Data'!F112))),'Data Summary'!DW118="Yes"),OFFSET('Hygiene Data'!$F$9,0,10*ROW('Hygiene Data'!F112)),NA())</f>
        <v>#N/A</v>
      </c>
      <c r="BI118" s="103" t="e">
        <f ca="true">+IF(AND(ISNUMBER(OFFSET('Hygiene Data'!$G$5,0,10*ROW('Hygiene Data'!G112))),'Data Summary'!DX118="Yes"),OFFSET('Hygiene Data'!$G$5,0,10*ROW('Hygiene Data'!G112)),NA())</f>
        <v>#N/A</v>
      </c>
      <c r="BJ118" s="103" t="e">
        <f ca="true">+IF(AND(ISNUMBER(OFFSET('Hygiene Data'!$G$7,0,10*ROW('Hygiene Data'!G112))),'Data Summary'!DY118="Yes"),OFFSET('Hygiene Data'!$G$7,0,10*ROW('Hygiene Data'!G112)),NA())</f>
        <v>#N/A</v>
      </c>
      <c r="BK118" s="103" t="e">
        <f ca="true">+IF(AND(ISNUMBER(OFFSET('Hygiene Data'!$G$9,0,10*ROW('Hygiene Data'!G112))),'Data Summary'!DZ118="Yes"),OFFSET('Hygiene Data'!$G$9,0,10*ROW('Hygiene Data'!G112)),NA())</f>
        <v>#N/A</v>
      </c>
      <c r="BL118" s="103" t="e">
        <f ca="true">+IF(AND(ISNUMBER(OFFSET('Hygiene Data'!$H$5,0,10*ROW('Hygiene Data'!H112))),'Data Summary'!EA118="Yes"),OFFSET('Hygiene Data'!$H$5,0,10*ROW('Hygiene Data'!H112)),NA())</f>
        <v>#N/A</v>
      </c>
      <c r="BM118" s="103" t="e">
        <f ca="true">+IF(AND(ISNUMBER(OFFSET('Hygiene Data'!$H$7,0,10*ROW('Hygiene Data'!H112))),'Data Summary'!EB118="Yes"),OFFSET('Hygiene Data'!$H$7,0,10*ROW('Hygiene Data'!H112)),NA())</f>
        <v>#N/A</v>
      </c>
      <c r="BN118" s="103" t="e">
        <f ca="true">+IF(AND(ISNUMBER(OFFSET('Hygiene Data'!$H$9,0,10*ROW('Hygiene Data'!H112))),'Data Summary'!EC118="Yes"),OFFSET('Hygiene Data'!$H$9,0,10*ROW('Hygiene Data'!H112)),NA())</f>
        <v>#N/A</v>
      </c>
      <c r="BO118" s="103" t="e">
        <f ca="true">+IF(AND(ISNUMBER(OFFSET('Hygiene Data'!$I$5,0,10*ROW('Hygiene Data'!I112))),'Data Summary'!ED118="Yes"),OFFSET('Hygiene Data'!$I$5,0,10*ROW('Hygiene Data'!I112)),NA())</f>
        <v>#N/A</v>
      </c>
      <c r="BP118" s="103" t="e">
        <f ca="true">+IF(AND(ISNUMBER(OFFSET('Hygiene Data'!$I$7,0,10*ROW('Hygiene Data'!I112))),'Data Summary'!EE118="Yes"),OFFSET('Hygiene Data'!$I$7,0,10*ROW('Hygiene Data'!I112)),NA())</f>
        <v>#N/A</v>
      </c>
      <c r="BQ118" s="103" t="e">
        <f ca="true">+IF(AND(ISNUMBER(OFFSET('Hygiene Data'!$I$9,0,10*ROW('Hygiene Data'!I112))),'Data Summary'!EF118="Yes"),OFFSET('Hygiene Data'!$I$9,0,10*ROW('Hygiene Data'!I112)),NA())</f>
        <v>#N/A</v>
      </c>
    </row>
    <row xmlns:x14ac="http://schemas.microsoft.com/office/spreadsheetml/2009/9/ac" r="119" x14ac:dyDescent="0.2">
      <c r="A119" s="355" t="e">
        <f ca="true">+RIGHT('Data Summary'!A119,LEN('Data Summary'!A119)-9)</f>
        <v>#VALUE!</v>
      </c>
      <c r="B119" s="38" t="str">
        <f ca="true">+IF(ISTEXT('Data Summary'!B119),'Data Summary'!B119,"")</f>
        <v/>
      </c>
      <c r="C119" s="354" t="e">
        <f ca="true">+VALUE('Data Summary'!C119)</f>
        <v>#VALUE!</v>
      </c>
      <c r="D119" s="101" t="e">
        <f ca="true">+IF(AND(ISNUMBER(OFFSET('Water Data'!$D$4,0,10*ROW('Water Data'!D113))),'Data Summary'!BS119="Yes"),100-OFFSET('Water Data'!$D$4,0,10*ROW('Water Data'!D113)),NA())</f>
        <v>#N/A</v>
      </c>
      <c r="E119" s="101" t="e">
        <f ca="true">+IF(AND(ISNUMBER(OFFSET('Water Data'!$D$6,0,10*ROW('Water Data'!D113))),'Data Summary'!BT119="Yes"),OFFSET('Water Data'!$D$6,0,10*ROW('Water Data'!D113)),NA())</f>
        <v>#N/A</v>
      </c>
      <c r="F119" s="101" t="e">
        <f ca="true">+IF(AND(ISNUMBER(OFFSET('Water Data'!$D$9,0,10*ROW('Water Data'!D113))),'Data Summary'!BU119="Yes"),OFFSET('Water Data'!$D$9,0,10*ROW('Water Data'!D113)),NA())</f>
        <v>#N/A</v>
      </c>
      <c r="G119" s="101" t="e">
        <f ca="true">+IF(AND(ISNUMBER(OFFSET('Water Data'!$E$4,0,10*ROW('Water Data'!E113))),'Data Summary'!BV119="Yes"),100-OFFSET('Water Data'!$E$4,0,10*ROW('Water Data'!E113)),NA())</f>
        <v>#N/A</v>
      </c>
      <c r="H119" s="101" t="e">
        <f ca="true">+IF(AND(ISNUMBER(OFFSET('Water Data'!$E$6,0,10*ROW('Water Data'!E113))),'Data Summary'!BW119="Yes"),OFFSET('Water Data'!$E$6,0,10*ROW('Water Data'!E113)),NA())</f>
        <v>#N/A</v>
      </c>
      <c r="I119" s="101" t="e">
        <f ca="true">+IF(AND(ISNUMBER(OFFSET('Water Data'!$E$9,0,10*ROW('Water Data'!E113))),'Data Summary'!BX119="Yes"),OFFSET('Water Data'!$E$9,0,10*ROW('Water Data'!E113)),NA())</f>
        <v>#N/A</v>
      </c>
      <c r="J119" s="101" t="e">
        <f ca="true">+IF(AND(ISNUMBER(OFFSET('Water Data'!$F$4,0,10*ROW('Water Data'!F113))),'Data Summary'!BY119="Yes"),100-OFFSET('Water Data'!$F$4,0,10*ROW('Water Data'!F113)),NA())</f>
        <v>#N/A</v>
      </c>
      <c r="K119" s="101" t="e">
        <f ca="true">+IF(AND(ISNUMBER(OFFSET('Water Data'!$F$6,0,10*ROW('Water Data'!F113))),'Data Summary'!BZ119="Yes"),OFFSET('Water Data'!$F$6,0,10*ROW('Water Data'!F113)),NA())</f>
        <v>#N/A</v>
      </c>
      <c r="L119" s="101" t="e">
        <f ca="true">+IF(AND(ISNUMBER(OFFSET('Water Data'!$F$9,0,10*ROW('Water Data'!F113))),'Data Summary'!CA119="Yes"),OFFSET('Water Data'!$F$9,0,10*ROW('Water Data'!F113)),NA())</f>
        <v>#N/A</v>
      </c>
      <c r="M119" s="101" t="e">
        <f ca="true">+IF(AND(ISNUMBER(OFFSET('Water Data'!$G$4,0,10*ROW('Water Data'!G113))),'Data Summary'!CB119="Yes"),100-OFFSET('Water Data'!$G$4,0,10*ROW('Water Data'!G113)),NA())</f>
        <v>#N/A</v>
      </c>
      <c r="N119" s="101" t="e">
        <f ca="true">+IF(AND(ISNUMBER(OFFSET('Water Data'!$G$6,0,10*ROW('Water Data'!G113))),'Data Summary'!CC119="Yes"),OFFSET('Water Data'!$G$6,0,10*ROW('Water Data'!G113)),NA())</f>
        <v>#N/A</v>
      </c>
      <c r="O119" s="101" t="e">
        <f ca="true">+IF(AND(ISNUMBER(OFFSET('Water Data'!$G$9,0,10*ROW('Water Data'!G113))),'Data Summary'!CD119="Yes"),OFFSET('Water Data'!$G$9,0,10*ROW('Water Data'!G113)),NA())</f>
        <v>#N/A</v>
      </c>
      <c r="P119" s="101" t="e">
        <f ca="true">+IF(AND(ISNUMBER(OFFSET('Water Data'!$H$4,0,10*ROW('Water Data'!H113))),'Data Summary'!CE119="Yes"),100-OFFSET('Water Data'!$H$4,0,10*ROW('Water Data'!H113)),NA())</f>
        <v>#N/A</v>
      </c>
      <c r="Q119" s="101" t="e">
        <f ca="true">+IF(AND(ISNUMBER(OFFSET('Water Data'!$H$6,0,10*ROW('Water Data'!H113))),'Data Summary'!CF119="Yes"),OFFSET('Water Data'!$H$6,0,10*ROW('Water Data'!H113)),NA())</f>
        <v>#N/A</v>
      </c>
      <c r="R119" s="101" t="e">
        <f ca="true">+IF(AND(ISNUMBER(OFFSET('Water Data'!$H$9,0,10*ROW('Water Data'!H113))),'Data Summary'!CG119="Yes"),OFFSET('Water Data'!$H$9,0,10*ROW('Water Data'!H113)),NA())</f>
        <v>#N/A</v>
      </c>
      <c r="S119" s="101" t="e">
        <f ca="true">+IF(AND(ISNUMBER(OFFSET('Water Data'!$I$4,0,10*ROW('Water Data'!I113))),'Data Summary'!CH119="Yes"),100-OFFSET('Water Data'!$I$4,0,10*ROW('Water Data'!I113)),NA())</f>
        <v>#N/A</v>
      </c>
      <c r="T119" s="101" t="e">
        <f ca="true">+IF(AND(ISNUMBER(OFFSET('Water Data'!$I$6,0,10*ROW('Water Data'!I113))),'Data Summary'!CI119="Yes"),OFFSET('Water Data'!$I$6,0,10*ROW('Water Data'!I113)),NA())</f>
        <v>#N/A</v>
      </c>
      <c r="U119" s="101" t="e">
        <f ca="true">+IF(AND(ISNUMBER(OFFSET('Water Data'!$I$9,0,10*ROW('Water Data'!I113))),'Data Summary'!CJ119="Yes"),OFFSET('Water Data'!$I$9,0,10*ROW('Water Data'!I113)),NA())</f>
        <v>#N/A</v>
      </c>
      <c r="V119" s="102" t="e">
        <f ca="true">+IF(AND(ISNUMBER(OFFSET('Sanitation Data'!$D$4,0,10*ROW('Sanitation Data'!D113))),'Data Summary'!CK119="Yes"),100-OFFSET('Sanitation Data'!$D$4,0,10*ROW('Sanitation Data'!D113)),NA())</f>
        <v>#N/A</v>
      </c>
      <c r="W119" s="102" t="e">
        <f ca="true">+IF(AND(ISNUMBER(OFFSET('Sanitation Data'!$D$6,0,10*ROW('Sanitation Data'!D113))),'Data Summary'!CL119="Yes"),OFFSET('Sanitation Data'!$D$6,0,10*ROW('Sanitation Data'!D113)),NA())</f>
        <v>#N/A</v>
      </c>
      <c r="X119" s="102" t="e">
        <f ca="true">+IF(AND(ISNUMBER(OFFSET('Sanitation Data'!$D$10,0,10*ROW('Sanitation Data'!D113))),'Data Summary'!CM119="Yes"),OFFSET('Sanitation Data'!$D$10,0,10*ROW('Sanitation Data'!D113)),NA())</f>
        <v>#N/A</v>
      </c>
      <c r="Y119" s="102" t="e">
        <f ca="true">+IF(AND(ISNUMBER(OFFSET('Sanitation Data'!$D$11,0,10*ROW('Sanitation Data'!D113))),'Data Summary'!CN119="Yes"),OFFSET('Sanitation Data'!$D$11,0,10*ROW('Sanitation Data'!D113)),NA())</f>
        <v>#N/A</v>
      </c>
      <c r="Z119" s="102" t="e">
        <f ca="true">+IF(AND(ISNUMBER(OFFSET('Sanitation Data'!$D$12,0,10*ROW('Sanitation Data'!D113))),'Data Summary'!CO119="Yes"),OFFSET('Sanitation Data'!$D$12,0,10*ROW('Sanitation Data'!D113)),NA())</f>
        <v>#N/A</v>
      </c>
      <c r="AA119" s="102" t="e">
        <f ca="true">+IF(AND(ISNUMBER(OFFSET('Sanitation Data'!$E$4,0,10*ROW('Sanitation Data'!E113))),'Data Summary'!CP119="Yes"),100-OFFSET('Sanitation Data'!$E$4,0,10*ROW('Sanitation Data'!E113)),NA())</f>
        <v>#N/A</v>
      </c>
      <c r="AB119" s="102" t="e">
        <f ca="true">+IF(AND(ISNUMBER(OFFSET('Sanitation Data'!$E$6,0,10*ROW('Sanitation Data'!E113))),'Data Summary'!CQ119="Yes"),OFFSET('Sanitation Data'!$E$6,0,10*ROW('Sanitation Data'!E113)),NA())</f>
        <v>#N/A</v>
      </c>
      <c r="AC119" s="102" t="e">
        <f ca="true">+IF(AND(ISNUMBER(OFFSET('Sanitation Data'!$E$10,0,10*ROW('Sanitation Data'!E113))),'Data Summary'!CR119="Yes"),OFFSET('Sanitation Data'!$E$10,0,10*ROW('Sanitation Data'!E113)),NA())</f>
        <v>#N/A</v>
      </c>
      <c r="AD119" s="102" t="e">
        <f ca="true">+IF(AND(ISNUMBER(OFFSET('Sanitation Data'!$E$11,0,10*ROW('Sanitation Data'!E113))),'Data Summary'!CS119="Yes"),OFFSET('Sanitation Data'!$E$11,0,10*ROW('Sanitation Data'!E113)),NA())</f>
        <v>#N/A</v>
      </c>
      <c r="AE119" s="102" t="e">
        <f ca="true">+IF(AND(ISNUMBER(OFFSET('Sanitation Data'!$E$12,0,10*ROW('Sanitation Data'!E113))),'Data Summary'!CT119="Yes"),OFFSET('Sanitation Data'!$E$12,0,10*ROW('Sanitation Data'!E113)),NA())</f>
        <v>#N/A</v>
      </c>
      <c r="AF119" s="102" t="e">
        <f ca="true">+IF(AND(ISNUMBER(OFFSET('Sanitation Data'!$F$4,0,10*ROW('Sanitation Data'!F113))),'Data Summary'!CU119="Yes"),100-OFFSET('Sanitation Data'!$F$4,0,10*ROW('Sanitation Data'!F113)),NA())</f>
        <v>#N/A</v>
      </c>
      <c r="AG119" s="102" t="e">
        <f ca="true">+IF(AND(ISNUMBER(OFFSET('Sanitation Data'!$F$6,0,10*ROW('Sanitation Data'!F113))),'Data Summary'!CV119="Yes"),OFFSET('Sanitation Data'!$F$6,0,10*ROW('Sanitation Data'!F113)),NA())</f>
        <v>#N/A</v>
      </c>
      <c r="AH119" s="102" t="e">
        <f ca="true">+IF(AND(ISNUMBER(OFFSET('Sanitation Data'!$F$10,0,10*ROW('Sanitation Data'!F113))),'Data Summary'!CW119="Yes"),OFFSET('Sanitation Data'!$F$10,0,10*ROW('Sanitation Data'!F113)),NA())</f>
        <v>#N/A</v>
      </c>
      <c r="AI119" s="102" t="e">
        <f ca="true">+IF(AND(ISNUMBER(OFFSET('Sanitation Data'!$F$11,0,10*ROW('Sanitation Data'!F113))),'Data Summary'!CX119="Yes"),OFFSET('Sanitation Data'!$F$11,0,10*ROW('Sanitation Data'!F113)),NA())</f>
        <v>#N/A</v>
      </c>
      <c r="AJ119" s="102" t="e">
        <f ca="true">+IF(AND(ISNUMBER(OFFSET('Sanitation Data'!$F$12,0,10*ROW('Sanitation Data'!F113))),'Data Summary'!CY119="Yes"),OFFSET('Sanitation Data'!$F$12,0,10*ROW('Sanitation Data'!F113)),NA())</f>
        <v>#N/A</v>
      </c>
      <c r="AK119" s="102" t="e">
        <f ca="true">+IF(AND(ISNUMBER(OFFSET('Sanitation Data'!$G$4,0,10*ROW('Sanitation Data'!G113))),'Data Summary'!CZ119="Yes"),100-OFFSET('Sanitation Data'!$G$4,0,10*ROW('Sanitation Data'!G113)),NA())</f>
        <v>#N/A</v>
      </c>
      <c r="AL119" s="102" t="e">
        <f ca="true">+IF(AND(ISNUMBER(OFFSET('Sanitation Data'!$G$6,0,10*ROW('Sanitation Data'!G113))),'Data Summary'!DA119="Yes"),OFFSET('Sanitation Data'!$G$6,0,10*ROW('Sanitation Data'!G113)),NA())</f>
        <v>#N/A</v>
      </c>
      <c r="AM119" s="102" t="e">
        <f ca="true">+IF(AND(ISNUMBER(OFFSET('Sanitation Data'!$G$10,0,10*ROW('Sanitation Data'!G113))),'Data Summary'!DB119="Yes"),OFFSET('Sanitation Data'!$G$10,0,10*ROW('Sanitation Data'!G113)),NA())</f>
        <v>#N/A</v>
      </c>
      <c r="AN119" s="102" t="e">
        <f ca="true">+IF(AND(ISNUMBER(OFFSET('Sanitation Data'!$G$11,0,10*ROW('Sanitation Data'!G113))),'Data Summary'!DC119="Yes"),OFFSET('Sanitation Data'!$G$11,0,10*ROW('Sanitation Data'!G113)),NA())</f>
        <v>#N/A</v>
      </c>
      <c r="AO119" s="102" t="e">
        <f ca="true">+IF(AND(ISNUMBER(OFFSET('Sanitation Data'!$G$12,0,10*ROW('Sanitation Data'!G113))),'Data Summary'!DD119="Yes"),OFFSET('Sanitation Data'!$G$12,0,10*ROW('Sanitation Data'!G113)),NA())</f>
        <v>#N/A</v>
      </c>
      <c r="AP119" s="102" t="e">
        <f ca="true">+IF(AND(ISNUMBER(OFFSET('Sanitation Data'!$H$4,0,10*ROW('Sanitation Data'!H113))),'Data Summary'!DE119="Yes"),100-OFFSET('Sanitation Data'!$H$4,0,10*ROW('Sanitation Data'!H113)),NA())</f>
        <v>#N/A</v>
      </c>
      <c r="AQ119" s="102" t="e">
        <f ca="true">+IF(AND(ISNUMBER(OFFSET('Sanitation Data'!$H$6,0,10*ROW('Sanitation Data'!H113))),'Data Summary'!DF119="Yes"),OFFSET('Sanitation Data'!$H$6,0,10*ROW('Sanitation Data'!H113)),NA())</f>
        <v>#N/A</v>
      </c>
      <c r="AR119" s="102" t="e">
        <f ca="true">+IF(AND(ISNUMBER(OFFSET('Sanitation Data'!$H$10,0,10*ROW('Sanitation Data'!H113))),'Data Summary'!DG119="Yes"),OFFSET('Sanitation Data'!$H$10,0,10*ROW('Sanitation Data'!H113)),NA())</f>
        <v>#N/A</v>
      </c>
      <c r="AS119" s="102" t="e">
        <f ca="true">+IF(AND(ISNUMBER(OFFSET('Sanitation Data'!$H$11,0,10*ROW('Sanitation Data'!H113))),'Data Summary'!DH119="Yes"),OFFSET('Sanitation Data'!$H$11,0,10*ROW('Sanitation Data'!H113)),NA())</f>
        <v>#N/A</v>
      </c>
      <c r="AT119" s="102" t="e">
        <f ca="true">+IF(AND(ISNUMBER(OFFSET('Sanitation Data'!$H$12,0,10*ROW('Sanitation Data'!H113))),'Data Summary'!DI119="Yes"),OFFSET('Sanitation Data'!$H$12,0,10*ROW('Sanitation Data'!H113)),NA())</f>
        <v>#N/A</v>
      </c>
      <c r="AU119" s="102" t="e">
        <f ca="true">+IF(AND(ISNUMBER(OFFSET('Sanitation Data'!$I$4,0,10*ROW('Sanitation Data'!I113))),'Data Summary'!DJ119="Yes"),100-OFFSET('Sanitation Data'!$I$4,0,10*ROW('Sanitation Data'!I113)),NA())</f>
        <v>#N/A</v>
      </c>
      <c r="AV119" s="102" t="e">
        <f ca="true">+IF(AND(ISNUMBER(OFFSET('Sanitation Data'!$I$6,0,10*ROW('Sanitation Data'!I113))),'Data Summary'!DK119="Yes"),OFFSET('Sanitation Data'!$I$6,0,10*ROW('Sanitation Data'!I113)),NA())</f>
        <v>#N/A</v>
      </c>
      <c r="AW119" s="102" t="e">
        <f ca="true">+IF(AND(ISNUMBER(OFFSET('Sanitation Data'!$I$10,0,10*ROW('Sanitation Data'!I113))),'Data Summary'!DL119="Yes"),OFFSET('Sanitation Data'!$I$10,0,10*ROW('Sanitation Data'!I113)),NA())</f>
        <v>#N/A</v>
      </c>
      <c r="AX119" s="102" t="e">
        <f ca="true">+IF(AND(ISNUMBER(OFFSET('Sanitation Data'!$I$11,0,10*ROW('Sanitation Data'!I113))),'Data Summary'!DM119="Yes"),OFFSET('Sanitation Data'!$I$11,0,10*ROW('Sanitation Data'!I113)),NA())</f>
        <v>#N/A</v>
      </c>
      <c r="AY119" s="102" t="e">
        <f ca="true">+IF(AND(ISNUMBER(OFFSET('Sanitation Data'!$I$12,0,10*ROW('Sanitation Data'!I113))),'Data Summary'!DN119="Yes"),OFFSET('Sanitation Data'!$I$12,0,10*ROW('Sanitation Data'!I113)),NA())</f>
        <v>#N/A</v>
      </c>
      <c r="AZ119" s="103" t="e">
        <f ca="true">+IF(AND(ISNUMBER(OFFSET('Hygiene Data'!$D$5,0,10*ROW('Hygiene Data'!D113))),'Data Summary'!DO119="Yes"),OFFSET('Hygiene Data'!$D$5,0,10*ROW('Hygiene Data'!D113)),NA())</f>
        <v>#N/A</v>
      </c>
      <c r="BA119" s="103" t="e">
        <f ca="true">+IF(AND(ISNUMBER(OFFSET('Hygiene Data'!$D$7,0,10*ROW('Hygiene Data'!D113))),'Data Summary'!DP119="Yes"),OFFSET('Hygiene Data'!$D$7,0,10*ROW('Hygiene Data'!D113)),NA())</f>
        <v>#N/A</v>
      </c>
      <c r="BB119" s="103" t="e">
        <f ca="true">+IF(AND(ISNUMBER(OFFSET('Hygiene Data'!$D$9,0,10*ROW('Hygiene Data'!D113))),'Data Summary'!DQ119="Yes"),OFFSET('Hygiene Data'!$D$9,0,10*ROW('Hygiene Data'!D113)),NA())</f>
        <v>#N/A</v>
      </c>
      <c r="BC119" s="103" t="e">
        <f ca="true">+IF(AND(ISNUMBER(OFFSET('Hygiene Data'!$E$5,0,10*ROW('Hygiene Data'!E113))),'Data Summary'!DR119="Yes"),OFFSET('Hygiene Data'!$E$5,0,10*ROW('Hygiene Data'!E113)),NA())</f>
        <v>#N/A</v>
      </c>
      <c r="BD119" s="103" t="e">
        <f ca="true">+IF(AND(ISNUMBER(OFFSET('Hygiene Data'!$E$7,0,10*ROW('Hygiene Data'!E113))),'Data Summary'!DS119="Yes"),OFFSET('Hygiene Data'!$E$7,0,10*ROW('Hygiene Data'!E113)),NA())</f>
        <v>#N/A</v>
      </c>
      <c r="BE119" s="103" t="e">
        <f ca="true">+IF(AND(ISNUMBER(OFFSET('Hygiene Data'!$E$9,0,10*ROW('Hygiene Data'!E113))),'Data Summary'!DT119="Yes"),OFFSET('Hygiene Data'!$E$9,0,10*ROW('Hygiene Data'!E113)),NA())</f>
        <v>#N/A</v>
      </c>
      <c r="BF119" s="103" t="e">
        <f ca="true">+IF(AND(ISNUMBER(OFFSET('Hygiene Data'!$F$5,0,10*ROW('Hygiene Data'!F113))),'Data Summary'!DU119="Yes"),OFFSET('Hygiene Data'!$F$5,0,10*ROW('Hygiene Data'!F113)),NA())</f>
        <v>#N/A</v>
      </c>
      <c r="BG119" s="103" t="e">
        <f ca="true">+IF(AND(ISNUMBER(OFFSET('Hygiene Data'!$F$7,0,10*ROW('Hygiene Data'!F113))),'Data Summary'!DV119="Yes"),OFFSET('Hygiene Data'!$F$7,0,10*ROW('Hygiene Data'!F113)),NA())</f>
        <v>#N/A</v>
      </c>
      <c r="BH119" s="103" t="e">
        <f ca="true">+IF(AND(ISNUMBER(OFFSET('Hygiene Data'!$F$9,0,10*ROW('Hygiene Data'!F113))),'Data Summary'!DW119="Yes"),OFFSET('Hygiene Data'!$F$9,0,10*ROW('Hygiene Data'!F113)),NA())</f>
        <v>#N/A</v>
      </c>
      <c r="BI119" s="103" t="e">
        <f ca="true">+IF(AND(ISNUMBER(OFFSET('Hygiene Data'!$G$5,0,10*ROW('Hygiene Data'!G113))),'Data Summary'!DX119="Yes"),OFFSET('Hygiene Data'!$G$5,0,10*ROW('Hygiene Data'!G113)),NA())</f>
        <v>#N/A</v>
      </c>
      <c r="BJ119" s="103" t="e">
        <f ca="true">+IF(AND(ISNUMBER(OFFSET('Hygiene Data'!$G$7,0,10*ROW('Hygiene Data'!G113))),'Data Summary'!DY119="Yes"),OFFSET('Hygiene Data'!$G$7,0,10*ROW('Hygiene Data'!G113)),NA())</f>
        <v>#N/A</v>
      </c>
      <c r="BK119" s="103" t="e">
        <f ca="true">+IF(AND(ISNUMBER(OFFSET('Hygiene Data'!$G$9,0,10*ROW('Hygiene Data'!G113))),'Data Summary'!DZ119="Yes"),OFFSET('Hygiene Data'!$G$9,0,10*ROW('Hygiene Data'!G113)),NA())</f>
        <v>#N/A</v>
      </c>
      <c r="BL119" s="103" t="e">
        <f ca="true">+IF(AND(ISNUMBER(OFFSET('Hygiene Data'!$H$5,0,10*ROW('Hygiene Data'!H113))),'Data Summary'!EA119="Yes"),OFFSET('Hygiene Data'!$H$5,0,10*ROW('Hygiene Data'!H113)),NA())</f>
        <v>#N/A</v>
      </c>
      <c r="BM119" s="103" t="e">
        <f ca="true">+IF(AND(ISNUMBER(OFFSET('Hygiene Data'!$H$7,0,10*ROW('Hygiene Data'!H113))),'Data Summary'!EB119="Yes"),OFFSET('Hygiene Data'!$H$7,0,10*ROW('Hygiene Data'!H113)),NA())</f>
        <v>#N/A</v>
      </c>
      <c r="BN119" s="103" t="e">
        <f ca="true">+IF(AND(ISNUMBER(OFFSET('Hygiene Data'!$H$9,0,10*ROW('Hygiene Data'!H113))),'Data Summary'!EC119="Yes"),OFFSET('Hygiene Data'!$H$9,0,10*ROW('Hygiene Data'!H113)),NA())</f>
        <v>#N/A</v>
      </c>
      <c r="BO119" s="103" t="e">
        <f ca="true">+IF(AND(ISNUMBER(OFFSET('Hygiene Data'!$I$5,0,10*ROW('Hygiene Data'!I113))),'Data Summary'!ED119="Yes"),OFFSET('Hygiene Data'!$I$5,0,10*ROW('Hygiene Data'!I113)),NA())</f>
        <v>#N/A</v>
      </c>
      <c r="BP119" s="103" t="e">
        <f ca="true">+IF(AND(ISNUMBER(OFFSET('Hygiene Data'!$I$7,0,10*ROW('Hygiene Data'!I113))),'Data Summary'!EE119="Yes"),OFFSET('Hygiene Data'!$I$7,0,10*ROW('Hygiene Data'!I113)),NA())</f>
        <v>#N/A</v>
      </c>
      <c r="BQ119" s="103" t="e">
        <f ca="true">+IF(AND(ISNUMBER(OFFSET('Hygiene Data'!$I$9,0,10*ROW('Hygiene Data'!I113))),'Data Summary'!EF119="Yes"),OFFSET('Hygiene Data'!$I$9,0,10*ROW('Hygiene Data'!I113)),NA())</f>
        <v>#N/A</v>
      </c>
    </row>
    <row xmlns:x14ac="http://schemas.microsoft.com/office/spreadsheetml/2009/9/ac" r="120" x14ac:dyDescent="0.2">
      <c r="A120" s="355" t="e">
        <f ca="true">+RIGHT('Data Summary'!A120,LEN('Data Summary'!A120)-9)</f>
        <v>#VALUE!</v>
      </c>
      <c r="B120" s="38" t="str">
        <f ca="true">+IF(ISTEXT('Data Summary'!B120),'Data Summary'!B120,"")</f>
        <v/>
      </c>
      <c r="C120" s="354" t="e">
        <f ca="true">+VALUE('Data Summary'!C120)</f>
        <v>#VALUE!</v>
      </c>
      <c r="D120" s="101" t="e">
        <f ca="true">+IF(AND(ISNUMBER(OFFSET('Water Data'!$D$4,0,10*ROW('Water Data'!D114))),'Data Summary'!BS120="Yes"),100-OFFSET('Water Data'!$D$4,0,10*ROW('Water Data'!D114)),NA())</f>
        <v>#N/A</v>
      </c>
      <c r="E120" s="101" t="e">
        <f ca="true">+IF(AND(ISNUMBER(OFFSET('Water Data'!$D$6,0,10*ROW('Water Data'!D114))),'Data Summary'!BT120="Yes"),OFFSET('Water Data'!$D$6,0,10*ROW('Water Data'!D114)),NA())</f>
        <v>#N/A</v>
      </c>
      <c r="F120" s="101" t="e">
        <f ca="true">+IF(AND(ISNUMBER(OFFSET('Water Data'!$D$9,0,10*ROW('Water Data'!D114))),'Data Summary'!BU120="Yes"),OFFSET('Water Data'!$D$9,0,10*ROW('Water Data'!D114)),NA())</f>
        <v>#N/A</v>
      </c>
      <c r="G120" s="101" t="e">
        <f ca="true">+IF(AND(ISNUMBER(OFFSET('Water Data'!$E$4,0,10*ROW('Water Data'!E114))),'Data Summary'!BV120="Yes"),100-OFFSET('Water Data'!$E$4,0,10*ROW('Water Data'!E114)),NA())</f>
        <v>#N/A</v>
      </c>
      <c r="H120" s="101" t="e">
        <f ca="true">+IF(AND(ISNUMBER(OFFSET('Water Data'!$E$6,0,10*ROW('Water Data'!E114))),'Data Summary'!BW120="Yes"),OFFSET('Water Data'!$E$6,0,10*ROW('Water Data'!E114)),NA())</f>
        <v>#N/A</v>
      </c>
      <c r="I120" s="101" t="e">
        <f ca="true">+IF(AND(ISNUMBER(OFFSET('Water Data'!$E$9,0,10*ROW('Water Data'!E114))),'Data Summary'!BX120="Yes"),OFFSET('Water Data'!$E$9,0,10*ROW('Water Data'!E114)),NA())</f>
        <v>#N/A</v>
      </c>
      <c r="J120" s="101" t="e">
        <f ca="true">+IF(AND(ISNUMBER(OFFSET('Water Data'!$F$4,0,10*ROW('Water Data'!F114))),'Data Summary'!BY120="Yes"),100-OFFSET('Water Data'!$F$4,0,10*ROW('Water Data'!F114)),NA())</f>
        <v>#N/A</v>
      </c>
      <c r="K120" s="101" t="e">
        <f ca="true">+IF(AND(ISNUMBER(OFFSET('Water Data'!$F$6,0,10*ROW('Water Data'!F114))),'Data Summary'!BZ120="Yes"),OFFSET('Water Data'!$F$6,0,10*ROW('Water Data'!F114)),NA())</f>
        <v>#N/A</v>
      </c>
      <c r="L120" s="101" t="e">
        <f ca="true">+IF(AND(ISNUMBER(OFFSET('Water Data'!$F$9,0,10*ROW('Water Data'!F114))),'Data Summary'!CA120="Yes"),OFFSET('Water Data'!$F$9,0,10*ROW('Water Data'!F114)),NA())</f>
        <v>#N/A</v>
      </c>
      <c r="M120" s="101" t="e">
        <f ca="true">+IF(AND(ISNUMBER(OFFSET('Water Data'!$G$4,0,10*ROW('Water Data'!G114))),'Data Summary'!CB120="Yes"),100-OFFSET('Water Data'!$G$4,0,10*ROW('Water Data'!G114)),NA())</f>
        <v>#N/A</v>
      </c>
      <c r="N120" s="101" t="e">
        <f ca="true">+IF(AND(ISNUMBER(OFFSET('Water Data'!$G$6,0,10*ROW('Water Data'!G114))),'Data Summary'!CC120="Yes"),OFFSET('Water Data'!$G$6,0,10*ROW('Water Data'!G114)),NA())</f>
        <v>#N/A</v>
      </c>
      <c r="O120" s="101" t="e">
        <f ca="true">+IF(AND(ISNUMBER(OFFSET('Water Data'!$G$9,0,10*ROW('Water Data'!G114))),'Data Summary'!CD120="Yes"),OFFSET('Water Data'!$G$9,0,10*ROW('Water Data'!G114)),NA())</f>
        <v>#N/A</v>
      </c>
      <c r="P120" s="101" t="e">
        <f ca="true">+IF(AND(ISNUMBER(OFFSET('Water Data'!$H$4,0,10*ROW('Water Data'!H114))),'Data Summary'!CE120="Yes"),100-OFFSET('Water Data'!$H$4,0,10*ROW('Water Data'!H114)),NA())</f>
        <v>#N/A</v>
      </c>
      <c r="Q120" s="101" t="e">
        <f ca="true">+IF(AND(ISNUMBER(OFFSET('Water Data'!$H$6,0,10*ROW('Water Data'!H114))),'Data Summary'!CF120="Yes"),OFFSET('Water Data'!$H$6,0,10*ROW('Water Data'!H114)),NA())</f>
        <v>#N/A</v>
      </c>
      <c r="R120" s="101" t="e">
        <f ca="true">+IF(AND(ISNUMBER(OFFSET('Water Data'!$H$9,0,10*ROW('Water Data'!H114))),'Data Summary'!CG120="Yes"),OFFSET('Water Data'!$H$9,0,10*ROW('Water Data'!H114)),NA())</f>
        <v>#N/A</v>
      </c>
      <c r="S120" s="101" t="e">
        <f ca="true">+IF(AND(ISNUMBER(OFFSET('Water Data'!$I$4,0,10*ROW('Water Data'!I114))),'Data Summary'!CH120="Yes"),100-OFFSET('Water Data'!$I$4,0,10*ROW('Water Data'!I114)),NA())</f>
        <v>#N/A</v>
      </c>
      <c r="T120" s="101" t="e">
        <f ca="true">+IF(AND(ISNUMBER(OFFSET('Water Data'!$I$6,0,10*ROW('Water Data'!I114))),'Data Summary'!CI120="Yes"),OFFSET('Water Data'!$I$6,0,10*ROW('Water Data'!I114)),NA())</f>
        <v>#N/A</v>
      </c>
      <c r="U120" s="101" t="e">
        <f ca="true">+IF(AND(ISNUMBER(OFFSET('Water Data'!$I$9,0,10*ROW('Water Data'!I114))),'Data Summary'!CJ120="Yes"),OFFSET('Water Data'!$I$9,0,10*ROW('Water Data'!I114)),NA())</f>
        <v>#N/A</v>
      </c>
      <c r="V120" s="102" t="e">
        <f ca="true">+IF(AND(ISNUMBER(OFFSET('Sanitation Data'!$D$4,0,10*ROW('Sanitation Data'!D114))),'Data Summary'!CK120="Yes"),100-OFFSET('Sanitation Data'!$D$4,0,10*ROW('Sanitation Data'!D114)),NA())</f>
        <v>#N/A</v>
      </c>
      <c r="W120" s="102" t="e">
        <f ca="true">+IF(AND(ISNUMBER(OFFSET('Sanitation Data'!$D$6,0,10*ROW('Sanitation Data'!D114))),'Data Summary'!CL120="Yes"),OFFSET('Sanitation Data'!$D$6,0,10*ROW('Sanitation Data'!D114)),NA())</f>
        <v>#N/A</v>
      </c>
      <c r="X120" s="102" t="e">
        <f ca="true">+IF(AND(ISNUMBER(OFFSET('Sanitation Data'!$D$10,0,10*ROW('Sanitation Data'!D114))),'Data Summary'!CM120="Yes"),OFFSET('Sanitation Data'!$D$10,0,10*ROW('Sanitation Data'!D114)),NA())</f>
        <v>#N/A</v>
      </c>
      <c r="Y120" s="102" t="e">
        <f ca="true">+IF(AND(ISNUMBER(OFFSET('Sanitation Data'!$D$11,0,10*ROW('Sanitation Data'!D114))),'Data Summary'!CN120="Yes"),OFFSET('Sanitation Data'!$D$11,0,10*ROW('Sanitation Data'!D114)),NA())</f>
        <v>#N/A</v>
      </c>
      <c r="Z120" s="102" t="e">
        <f ca="true">+IF(AND(ISNUMBER(OFFSET('Sanitation Data'!$D$12,0,10*ROW('Sanitation Data'!D114))),'Data Summary'!CO120="Yes"),OFFSET('Sanitation Data'!$D$12,0,10*ROW('Sanitation Data'!D114)),NA())</f>
        <v>#N/A</v>
      </c>
      <c r="AA120" s="102" t="e">
        <f ca="true">+IF(AND(ISNUMBER(OFFSET('Sanitation Data'!$E$4,0,10*ROW('Sanitation Data'!E114))),'Data Summary'!CP120="Yes"),100-OFFSET('Sanitation Data'!$E$4,0,10*ROW('Sanitation Data'!E114)),NA())</f>
        <v>#N/A</v>
      </c>
      <c r="AB120" s="102" t="e">
        <f ca="true">+IF(AND(ISNUMBER(OFFSET('Sanitation Data'!$E$6,0,10*ROW('Sanitation Data'!E114))),'Data Summary'!CQ120="Yes"),OFFSET('Sanitation Data'!$E$6,0,10*ROW('Sanitation Data'!E114)),NA())</f>
        <v>#N/A</v>
      </c>
      <c r="AC120" s="102" t="e">
        <f ca="true">+IF(AND(ISNUMBER(OFFSET('Sanitation Data'!$E$10,0,10*ROW('Sanitation Data'!E114))),'Data Summary'!CR120="Yes"),OFFSET('Sanitation Data'!$E$10,0,10*ROW('Sanitation Data'!E114)),NA())</f>
        <v>#N/A</v>
      </c>
      <c r="AD120" s="102" t="e">
        <f ca="true">+IF(AND(ISNUMBER(OFFSET('Sanitation Data'!$E$11,0,10*ROW('Sanitation Data'!E114))),'Data Summary'!CS120="Yes"),OFFSET('Sanitation Data'!$E$11,0,10*ROW('Sanitation Data'!E114)),NA())</f>
        <v>#N/A</v>
      </c>
      <c r="AE120" s="102" t="e">
        <f ca="true">+IF(AND(ISNUMBER(OFFSET('Sanitation Data'!$E$12,0,10*ROW('Sanitation Data'!E114))),'Data Summary'!CT120="Yes"),OFFSET('Sanitation Data'!$E$12,0,10*ROW('Sanitation Data'!E114)),NA())</f>
        <v>#N/A</v>
      </c>
      <c r="AF120" s="102" t="e">
        <f ca="true">+IF(AND(ISNUMBER(OFFSET('Sanitation Data'!$F$4,0,10*ROW('Sanitation Data'!F114))),'Data Summary'!CU120="Yes"),100-OFFSET('Sanitation Data'!$F$4,0,10*ROW('Sanitation Data'!F114)),NA())</f>
        <v>#N/A</v>
      </c>
      <c r="AG120" s="102" t="e">
        <f ca="true">+IF(AND(ISNUMBER(OFFSET('Sanitation Data'!$F$6,0,10*ROW('Sanitation Data'!F114))),'Data Summary'!CV120="Yes"),OFFSET('Sanitation Data'!$F$6,0,10*ROW('Sanitation Data'!F114)),NA())</f>
        <v>#N/A</v>
      </c>
      <c r="AH120" s="102" t="e">
        <f ca="true">+IF(AND(ISNUMBER(OFFSET('Sanitation Data'!$F$10,0,10*ROW('Sanitation Data'!F114))),'Data Summary'!CW120="Yes"),OFFSET('Sanitation Data'!$F$10,0,10*ROW('Sanitation Data'!F114)),NA())</f>
        <v>#N/A</v>
      </c>
      <c r="AI120" s="102" t="e">
        <f ca="true">+IF(AND(ISNUMBER(OFFSET('Sanitation Data'!$F$11,0,10*ROW('Sanitation Data'!F114))),'Data Summary'!CX120="Yes"),OFFSET('Sanitation Data'!$F$11,0,10*ROW('Sanitation Data'!F114)),NA())</f>
        <v>#N/A</v>
      </c>
      <c r="AJ120" s="102" t="e">
        <f ca="true">+IF(AND(ISNUMBER(OFFSET('Sanitation Data'!$F$12,0,10*ROW('Sanitation Data'!F114))),'Data Summary'!CY120="Yes"),OFFSET('Sanitation Data'!$F$12,0,10*ROW('Sanitation Data'!F114)),NA())</f>
        <v>#N/A</v>
      </c>
      <c r="AK120" s="102" t="e">
        <f ca="true">+IF(AND(ISNUMBER(OFFSET('Sanitation Data'!$G$4,0,10*ROW('Sanitation Data'!G114))),'Data Summary'!CZ120="Yes"),100-OFFSET('Sanitation Data'!$G$4,0,10*ROW('Sanitation Data'!G114)),NA())</f>
        <v>#N/A</v>
      </c>
      <c r="AL120" s="102" t="e">
        <f ca="true">+IF(AND(ISNUMBER(OFFSET('Sanitation Data'!$G$6,0,10*ROW('Sanitation Data'!G114))),'Data Summary'!DA120="Yes"),OFFSET('Sanitation Data'!$G$6,0,10*ROW('Sanitation Data'!G114)),NA())</f>
        <v>#N/A</v>
      </c>
      <c r="AM120" s="102" t="e">
        <f ca="true">+IF(AND(ISNUMBER(OFFSET('Sanitation Data'!$G$10,0,10*ROW('Sanitation Data'!G114))),'Data Summary'!DB120="Yes"),OFFSET('Sanitation Data'!$G$10,0,10*ROW('Sanitation Data'!G114)),NA())</f>
        <v>#N/A</v>
      </c>
      <c r="AN120" s="102" t="e">
        <f ca="true">+IF(AND(ISNUMBER(OFFSET('Sanitation Data'!$G$11,0,10*ROW('Sanitation Data'!G114))),'Data Summary'!DC120="Yes"),OFFSET('Sanitation Data'!$G$11,0,10*ROW('Sanitation Data'!G114)),NA())</f>
        <v>#N/A</v>
      </c>
      <c r="AO120" s="102" t="e">
        <f ca="true">+IF(AND(ISNUMBER(OFFSET('Sanitation Data'!$G$12,0,10*ROW('Sanitation Data'!G114))),'Data Summary'!DD120="Yes"),OFFSET('Sanitation Data'!$G$12,0,10*ROW('Sanitation Data'!G114)),NA())</f>
        <v>#N/A</v>
      </c>
      <c r="AP120" s="102" t="e">
        <f ca="true">+IF(AND(ISNUMBER(OFFSET('Sanitation Data'!$H$4,0,10*ROW('Sanitation Data'!H114))),'Data Summary'!DE120="Yes"),100-OFFSET('Sanitation Data'!$H$4,0,10*ROW('Sanitation Data'!H114)),NA())</f>
        <v>#N/A</v>
      </c>
      <c r="AQ120" s="102" t="e">
        <f ca="true">+IF(AND(ISNUMBER(OFFSET('Sanitation Data'!$H$6,0,10*ROW('Sanitation Data'!H114))),'Data Summary'!DF120="Yes"),OFFSET('Sanitation Data'!$H$6,0,10*ROW('Sanitation Data'!H114)),NA())</f>
        <v>#N/A</v>
      </c>
      <c r="AR120" s="102" t="e">
        <f ca="true">+IF(AND(ISNUMBER(OFFSET('Sanitation Data'!$H$10,0,10*ROW('Sanitation Data'!H114))),'Data Summary'!DG120="Yes"),OFFSET('Sanitation Data'!$H$10,0,10*ROW('Sanitation Data'!H114)),NA())</f>
        <v>#N/A</v>
      </c>
      <c r="AS120" s="102" t="e">
        <f ca="true">+IF(AND(ISNUMBER(OFFSET('Sanitation Data'!$H$11,0,10*ROW('Sanitation Data'!H114))),'Data Summary'!DH120="Yes"),OFFSET('Sanitation Data'!$H$11,0,10*ROW('Sanitation Data'!H114)),NA())</f>
        <v>#N/A</v>
      </c>
      <c r="AT120" s="102" t="e">
        <f ca="true">+IF(AND(ISNUMBER(OFFSET('Sanitation Data'!$H$12,0,10*ROW('Sanitation Data'!H114))),'Data Summary'!DI120="Yes"),OFFSET('Sanitation Data'!$H$12,0,10*ROW('Sanitation Data'!H114)),NA())</f>
        <v>#N/A</v>
      </c>
      <c r="AU120" s="102" t="e">
        <f ca="true">+IF(AND(ISNUMBER(OFFSET('Sanitation Data'!$I$4,0,10*ROW('Sanitation Data'!I114))),'Data Summary'!DJ120="Yes"),100-OFFSET('Sanitation Data'!$I$4,0,10*ROW('Sanitation Data'!I114)),NA())</f>
        <v>#N/A</v>
      </c>
      <c r="AV120" s="102" t="e">
        <f ca="true">+IF(AND(ISNUMBER(OFFSET('Sanitation Data'!$I$6,0,10*ROW('Sanitation Data'!I114))),'Data Summary'!DK120="Yes"),OFFSET('Sanitation Data'!$I$6,0,10*ROW('Sanitation Data'!I114)),NA())</f>
        <v>#N/A</v>
      </c>
      <c r="AW120" s="102" t="e">
        <f ca="true">+IF(AND(ISNUMBER(OFFSET('Sanitation Data'!$I$10,0,10*ROW('Sanitation Data'!I114))),'Data Summary'!DL120="Yes"),OFFSET('Sanitation Data'!$I$10,0,10*ROW('Sanitation Data'!I114)),NA())</f>
        <v>#N/A</v>
      </c>
      <c r="AX120" s="102" t="e">
        <f ca="true">+IF(AND(ISNUMBER(OFFSET('Sanitation Data'!$I$11,0,10*ROW('Sanitation Data'!I114))),'Data Summary'!DM120="Yes"),OFFSET('Sanitation Data'!$I$11,0,10*ROW('Sanitation Data'!I114)),NA())</f>
        <v>#N/A</v>
      </c>
      <c r="AY120" s="102" t="e">
        <f ca="true">+IF(AND(ISNUMBER(OFFSET('Sanitation Data'!$I$12,0,10*ROW('Sanitation Data'!I114))),'Data Summary'!DN120="Yes"),OFFSET('Sanitation Data'!$I$12,0,10*ROW('Sanitation Data'!I114)),NA())</f>
        <v>#N/A</v>
      </c>
      <c r="AZ120" s="103" t="e">
        <f ca="true">+IF(AND(ISNUMBER(OFFSET('Hygiene Data'!$D$5,0,10*ROW('Hygiene Data'!D114))),'Data Summary'!DO120="Yes"),OFFSET('Hygiene Data'!$D$5,0,10*ROW('Hygiene Data'!D114)),NA())</f>
        <v>#N/A</v>
      </c>
      <c r="BA120" s="103" t="e">
        <f ca="true">+IF(AND(ISNUMBER(OFFSET('Hygiene Data'!$D$7,0,10*ROW('Hygiene Data'!D114))),'Data Summary'!DP120="Yes"),OFFSET('Hygiene Data'!$D$7,0,10*ROW('Hygiene Data'!D114)),NA())</f>
        <v>#N/A</v>
      </c>
      <c r="BB120" s="103" t="e">
        <f ca="true">+IF(AND(ISNUMBER(OFFSET('Hygiene Data'!$D$9,0,10*ROW('Hygiene Data'!D114))),'Data Summary'!DQ120="Yes"),OFFSET('Hygiene Data'!$D$9,0,10*ROW('Hygiene Data'!D114)),NA())</f>
        <v>#N/A</v>
      </c>
      <c r="BC120" s="103" t="e">
        <f ca="true">+IF(AND(ISNUMBER(OFFSET('Hygiene Data'!$E$5,0,10*ROW('Hygiene Data'!E114))),'Data Summary'!DR120="Yes"),OFFSET('Hygiene Data'!$E$5,0,10*ROW('Hygiene Data'!E114)),NA())</f>
        <v>#N/A</v>
      </c>
      <c r="BD120" s="103" t="e">
        <f ca="true">+IF(AND(ISNUMBER(OFFSET('Hygiene Data'!$E$7,0,10*ROW('Hygiene Data'!E114))),'Data Summary'!DS120="Yes"),OFFSET('Hygiene Data'!$E$7,0,10*ROW('Hygiene Data'!E114)),NA())</f>
        <v>#N/A</v>
      </c>
      <c r="BE120" s="103" t="e">
        <f ca="true">+IF(AND(ISNUMBER(OFFSET('Hygiene Data'!$E$9,0,10*ROW('Hygiene Data'!E114))),'Data Summary'!DT120="Yes"),OFFSET('Hygiene Data'!$E$9,0,10*ROW('Hygiene Data'!E114)),NA())</f>
        <v>#N/A</v>
      </c>
      <c r="BF120" s="103" t="e">
        <f ca="true">+IF(AND(ISNUMBER(OFFSET('Hygiene Data'!$F$5,0,10*ROW('Hygiene Data'!F114))),'Data Summary'!DU120="Yes"),OFFSET('Hygiene Data'!$F$5,0,10*ROW('Hygiene Data'!F114)),NA())</f>
        <v>#N/A</v>
      </c>
      <c r="BG120" s="103" t="e">
        <f ca="true">+IF(AND(ISNUMBER(OFFSET('Hygiene Data'!$F$7,0,10*ROW('Hygiene Data'!F114))),'Data Summary'!DV120="Yes"),OFFSET('Hygiene Data'!$F$7,0,10*ROW('Hygiene Data'!F114)),NA())</f>
        <v>#N/A</v>
      </c>
      <c r="BH120" s="103" t="e">
        <f ca="true">+IF(AND(ISNUMBER(OFFSET('Hygiene Data'!$F$9,0,10*ROW('Hygiene Data'!F114))),'Data Summary'!DW120="Yes"),OFFSET('Hygiene Data'!$F$9,0,10*ROW('Hygiene Data'!F114)),NA())</f>
        <v>#N/A</v>
      </c>
      <c r="BI120" s="103" t="e">
        <f ca="true">+IF(AND(ISNUMBER(OFFSET('Hygiene Data'!$G$5,0,10*ROW('Hygiene Data'!G114))),'Data Summary'!DX120="Yes"),OFFSET('Hygiene Data'!$G$5,0,10*ROW('Hygiene Data'!G114)),NA())</f>
        <v>#N/A</v>
      </c>
      <c r="BJ120" s="103" t="e">
        <f ca="true">+IF(AND(ISNUMBER(OFFSET('Hygiene Data'!$G$7,0,10*ROW('Hygiene Data'!G114))),'Data Summary'!DY120="Yes"),OFFSET('Hygiene Data'!$G$7,0,10*ROW('Hygiene Data'!G114)),NA())</f>
        <v>#N/A</v>
      </c>
      <c r="BK120" s="103" t="e">
        <f ca="true">+IF(AND(ISNUMBER(OFFSET('Hygiene Data'!$G$9,0,10*ROW('Hygiene Data'!G114))),'Data Summary'!DZ120="Yes"),OFFSET('Hygiene Data'!$G$9,0,10*ROW('Hygiene Data'!G114)),NA())</f>
        <v>#N/A</v>
      </c>
      <c r="BL120" s="103" t="e">
        <f ca="true">+IF(AND(ISNUMBER(OFFSET('Hygiene Data'!$H$5,0,10*ROW('Hygiene Data'!H114))),'Data Summary'!EA120="Yes"),OFFSET('Hygiene Data'!$H$5,0,10*ROW('Hygiene Data'!H114)),NA())</f>
        <v>#N/A</v>
      </c>
      <c r="BM120" s="103" t="e">
        <f ca="true">+IF(AND(ISNUMBER(OFFSET('Hygiene Data'!$H$7,0,10*ROW('Hygiene Data'!H114))),'Data Summary'!EB120="Yes"),OFFSET('Hygiene Data'!$H$7,0,10*ROW('Hygiene Data'!H114)),NA())</f>
        <v>#N/A</v>
      </c>
      <c r="BN120" s="103" t="e">
        <f ca="true">+IF(AND(ISNUMBER(OFFSET('Hygiene Data'!$H$9,0,10*ROW('Hygiene Data'!H114))),'Data Summary'!EC120="Yes"),OFFSET('Hygiene Data'!$H$9,0,10*ROW('Hygiene Data'!H114)),NA())</f>
        <v>#N/A</v>
      </c>
      <c r="BO120" s="103" t="e">
        <f ca="true">+IF(AND(ISNUMBER(OFFSET('Hygiene Data'!$I$5,0,10*ROW('Hygiene Data'!I114))),'Data Summary'!ED120="Yes"),OFFSET('Hygiene Data'!$I$5,0,10*ROW('Hygiene Data'!I114)),NA())</f>
        <v>#N/A</v>
      </c>
      <c r="BP120" s="103" t="e">
        <f ca="true">+IF(AND(ISNUMBER(OFFSET('Hygiene Data'!$I$7,0,10*ROW('Hygiene Data'!I114))),'Data Summary'!EE120="Yes"),OFFSET('Hygiene Data'!$I$7,0,10*ROW('Hygiene Data'!I114)),NA())</f>
        <v>#N/A</v>
      </c>
      <c r="BQ120" s="103" t="e">
        <f ca="true">+IF(AND(ISNUMBER(OFFSET('Hygiene Data'!$I$9,0,10*ROW('Hygiene Data'!I114))),'Data Summary'!EF120="Yes"),OFFSET('Hygiene Data'!$I$9,0,10*ROW('Hygiene Data'!I114)),NA())</f>
        <v>#N/A</v>
      </c>
    </row>
    <row xmlns:x14ac="http://schemas.microsoft.com/office/spreadsheetml/2009/9/ac" r="121" x14ac:dyDescent="0.2">
      <c r="A121" s="355" t="e">
        <f ca="true">+RIGHT('Data Summary'!A121,LEN('Data Summary'!A121)-9)</f>
        <v>#VALUE!</v>
      </c>
      <c r="B121" s="38" t="str">
        <f ca="true">+IF(ISTEXT('Data Summary'!B121),'Data Summary'!B121,"")</f>
        <v/>
      </c>
      <c r="C121" s="354" t="e">
        <f ca="true">+VALUE('Data Summary'!C121)</f>
        <v>#VALUE!</v>
      </c>
      <c r="D121" s="101" t="e">
        <f ca="true">+IF(AND(ISNUMBER(OFFSET('Water Data'!$D$4,0,10*ROW('Water Data'!D115))),'Data Summary'!BS121="Yes"),100-OFFSET('Water Data'!$D$4,0,10*ROW('Water Data'!D115)),NA())</f>
        <v>#N/A</v>
      </c>
      <c r="E121" s="101" t="e">
        <f ca="true">+IF(AND(ISNUMBER(OFFSET('Water Data'!$D$6,0,10*ROW('Water Data'!D115))),'Data Summary'!BT121="Yes"),OFFSET('Water Data'!$D$6,0,10*ROW('Water Data'!D115)),NA())</f>
        <v>#N/A</v>
      </c>
      <c r="F121" s="101" t="e">
        <f ca="true">+IF(AND(ISNUMBER(OFFSET('Water Data'!$D$9,0,10*ROW('Water Data'!D115))),'Data Summary'!BU121="Yes"),OFFSET('Water Data'!$D$9,0,10*ROW('Water Data'!D115)),NA())</f>
        <v>#N/A</v>
      </c>
      <c r="G121" s="101" t="e">
        <f ca="true">+IF(AND(ISNUMBER(OFFSET('Water Data'!$E$4,0,10*ROW('Water Data'!E115))),'Data Summary'!BV121="Yes"),100-OFFSET('Water Data'!$E$4,0,10*ROW('Water Data'!E115)),NA())</f>
        <v>#N/A</v>
      </c>
      <c r="H121" s="101" t="e">
        <f ca="true">+IF(AND(ISNUMBER(OFFSET('Water Data'!$E$6,0,10*ROW('Water Data'!E115))),'Data Summary'!BW121="Yes"),OFFSET('Water Data'!$E$6,0,10*ROW('Water Data'!E115)),NA())</f>
        <v>#N/A</v>
      </c>
      <c r="I121" s="101" t="e">
        <f ca="true">+IF(AND(ISNUMBER(OFFSET('Water Data'!$E$9,0,10*ROW('Water Data'!E115))),'Data Summary'!BX121="Yes"),OFFSET('Water Data'!$E$9,0,10*ROW('Water Data'!E115)),NA())</f>
        <v>#N/A</v>
      </c>
      <c r="J121" s="101" t="e">
        <f ca="true">+IF(AND(ISNUMBER(OFFSET('Water Data'!$F$4,0,10*ROW('Water Data'!F115))),'Data Summary'!BY121="Yes"),100-OFFSET('Water Data'!$F$4,0,10*ROW('Water Data'!F115)),NA())</f>
        <v>#N/A</v>
      </c>
      <c r="K121" s="101" t="e">
        <f ca="true">+IF(AND(ISNUMBER(OFFSET('Water Data'!$F$6,0,10*ROW('Water Data'!F115))),'Data Summary'!BZ121="Yes"),OFFSET('Water Data'!$F$6,0,10*ROW('Water Data'!F115)),NA())</f>
        <v>#N/A</v>
      </c>
      <c r="L121" s="101" t="e">
        <f ca="true">+IF(AND(ISNUMBER(OFFSET('Water Data'!$F$9,0,10*ROW('Water Data'!F115))),'Data Summary'!CA121="Yes"),OFFSET('Water Data'!$F$9,0,10*ROW('Water Data'!F115)),NA())</f>
        <v>#N/A</v>
      </c>
      <c r="M121" s="101" t="e">
        <f ca="true">+IF(AND(ISNUMBER(OFFSET('Water Data'!$G$4,0,10*ROW('Water Data'!G115))),'Data Summary'!CB121="Yes"),100-OFFSET('Water Data'!$G$4,0,10*ROW('Water Data'!G115)),NA())</f>
        <v>#N/A</v>
      </c>
      <c r="N121" s="101" t="e">
        <f ca="true">+IF(AND(ISNUMBER(OFFSET('Water Data'!$G$6,0,10*ROW('Water Data'!G115))),'Data Summary'!CC121="Yes"),OFFSET('Water Data'!$G$6,0,10*ROW('Water Data'!G115)),NA())</f>
        <v>#N/A</v>
      </c>
      <c r="O121" s="101" t="e">
        <f ca="true">+IF(AND(ISNUMBER(OFFSET('Water Data'!$G$9,0,10*ROW('Water Data'!G115))),'Data Summary'!CD121="Yes"),OFFSET('Water Data'!$G$9,0,10*ROW('Water Data'!G115)),NA())</f>
        <v>#N/A</v>
      </c>
      <c r="P121" s="101" t="e">
        <f ca="true">+IF(AND(ISNUMBER(OFFSET('Water Data'!$H$4,0,10*ROW('Water Data'!H115))),'Data Summary'!CE121="Yes"),100-OFFSET('Water Data'!$H$4,0,10*ROW('Water Data'!H115)),NA())</f>
        <v>#N/A</v>
      </c>
      <c r="Q121" s="101" t="e">
        <f ca="true">+IF(AND(ISNUMBER(OFFSET('Water Data'!$H$6,0,10*ROW('Water Data'!H115))),'Data Summary'!CF121="Yes"),OFFSET('Water Data'!$H$6,0,10*ROW('Water Data'!H115)),NA())</f>
        <v>#N/A</v>
      </c>
      <c r="R121" s="101" t="e">
        <f ca="true">+IF(AND(ISNUMBER(OFFSET('Water Data'!$H$9,0,10*ROW('Water Data'!H115))),'Data Summary'!CG121="Yes"),OFFSET('Water Data'!$H$9,0,10*ROW('Water Data'!H115)),NA())</f>
        <v>#N/A</v>
      </c>
      <c r="S121" s="101" t="e">
        <f ca="true">+IF(AND(ISNUMBER(OFFSET('Water Data'!$I$4,0,10*ROW('Water Data'!I115))),'Data Summary'!CH121="Yes"),100-OFFSET('Water Data'!$I$4,0,10*ROW('Water Data'!I115)),NA())</f>
        <v>#N/A</v>
      </c>
      <c r="T121" s="101" t="e">
        <f ca="true">+IF(AND(ISNUMBER(OFFSET('Water Data'!$I$6,0,10*ROW('Water Data'!I115))),'Data Summary'!CI121="Yes"),OFFSET('Water Data'!$I$6,0,10*ROW('Water Data'!I115)),NA())</f>
        <v>#N/A</v>
      </c>
      <c r="U121" s="101" t="e">
        <f ca="true">+IF(AND(ISNUMBER(OFFSET('Water Data'!$I$9,0,10*ROW('Water Data'!I115))),'Data Summary'!CJ121="Yes"),OFFSET('Water Data'!$I$9,0,10*ROW('Water Data'!I115)),NA())</f>
        <v>#N/A</v>
      </c>
      <c r="V121" s="102" t="e">
        <f ca="true">+IF(AND(ISNUMBER(OFFSET('Sanitation Data'!$D$4,0,10*ROW('Sanitation Data'!D115))),'Data Summary'!CK121="Yes"),100-OFFSET('Sanitation Data'!$D$4,0,10*ROW('Sanitation Data'!D115)),NA())</f>
        <v>#N/A</v>
      </c>
      <c r="W121" s="102" t="e">
        <f ca="true">+IF(AND(ISNUMBER(OFFSET('Sanitation Data'!$D$6,0,10*ROW('Sanitation Data'!D115))),'Data Summary'!CL121="Yes"),OFFSET('Sanitation Data'!$D$6,0,10*ROW('Sanitation Data'!D115)),NA())</f>
        <v>#N/A</v>
      </c>
      <c r="X121" s="102" t="e">
        <f ca="true">+IF(AND(ISNUMBER(OFFSET('Sanitation Data'!$D$10,0,10*ROW('Sanitation Data'!D115))),'Data Summary'!CM121="Yes"),OFFSET('Sanitation Data'!$D$10,0,10*ROW('Sanitation Data'!D115)),NA())</f>
        <v>#N/A</v>
      </c>
      <c r="Y121" s="102" t="e">
        <f ca="true">+IF(AND(ISNUMBER(OFFSET('Sanitation Data'!$D$11,0,10*ROW('Sanitation Data'!D115))),'Data Summary'!CN121="Yes"),OFFSET('Sanitation Data'!$D$11,0,10*ROW('Sanitation Data'!D115)),NA())</f>
        <v>#N/A</v>
      </c>
      <c r="Z121" s="102" t="e">
        <f ca="true">+IF(AND(ISNUMBER(OFFSET('Sanitation Data'!$D$12,0,10*ROW('Sanitation Data'!D115))),'Data Summary'!CO121="Yes"),OFFSET('Sanitation Data'!$D$12,0,10*ROW('Sanitation Data'!D115)),NA())</f>
        <v>#N/A</v>
      </c>
      <c r="AA121" s="102" t="e">
        <f ca="true">+IF(AND(ISNUMBER(OFFSET('Sanitation Data'!$E$4,0,10*ROW('Sanitation Data'!E115))),'Data Summary'!CP121="Yes"),100-OFFSET('Sanitation Data'!$E$4,0,10*ROW('Sanitation Data'!E115)),NA())</f>
        <v>#N/A</v>
      </c>
      <c r="AB121" s="102" t="e">
        <f ca="true">+IF(AND(ISNUMBER(OFFSET('Sanitation Data'!$E$6,0,10*ROW('Sanitation Data'!E115))),'Data Summary'!CQ121="Yes"),OFFSET('Sanitation Data'!$E$6,0,10*ROW('Sanitation Data'!E115)),NA())</f>
        <v>#N/A</v>
      </c>
      <c r="AC121" s="102" t="e">
        <f ca="true">+IF(AND(ISNUMBER(OFFSET('Sanitation Data'!$E$10,0,10*ROW('Sanitation Data'!E115))),'Data Summary'!CR121="Yes"),OFFSET('Sanitation Data'!$E$10,0,10*ROW('Sanitation Data'!E115)),NA())</f>
        <v>#N/A</v>
      </c>
      <c r="AD121" s="102" t="e">
        <f ca="true">+IF(AND(ISNUMBER(OFFSET('Sanitation Data'!$E$11,0,10*ROW('Sanitation Data'!E115))),'Data Summary'!CS121="Yes"),OFFSET('Sanitation Data'!$E$11,0,10*ROW('Sanitation Data'!E115)),NA())</f>
        <v>#N/A</v>
      </c>
      <c r="AE121" s="102" t="e">
        <f ca="true">+IF(AND(ISNUMBER(OFFSET('Sanitation Data'!$E$12,0,10*ROW('Sanitation Data'!E115))),'Data Summary'!CT121="Yes"),OFFSET('Sanitation Data'!$E$12,0,10*ROW('Sanitation Data'!E115)),NA())</f>
        <v>#N/A</v>
      </c>
      <c r="AF121" s="102" t="e">
        <f ca="true">+IF(AND(ISNUMBER(OFFSET('Sanitation Data'!$F$4,0,10*ROW('Sanitation Data'!F115))),'Data Summary'!CU121="Yes"),100-OFFSET('Sanitation Data'!$F$4,0,10*ROW('Sanitation Data'!F115)),NA())</f>
        <v>#N/A</v>
      </c>
      <c r="AG121" s="102" t="e">
        <f ca="true">+IF(AND(ISNUMBER(OFFSET('Sanitation Data'!$F$6,0,10*ROW('Sanitation Data'!F115))),'Data Summary'!CV121="Yes"),OFFSET('Sanitation Data'!$F$6,0,10*ROW('Sanitation Data'!F115)),NA())</f>
        <v>#N/A</v>
      </c>
      <c r="AH121" s="102" t="e">
        <f ca="true">+IF(AND(ISNUMBER(OFFSET('Sanitation Data'!$F$10,0,10*ROW('Sanitation Data'!F115))),'Data Summary'!CW121="Yes"),OFFSET('Sanitation Data'!$F$10,0,10*ROW('Sanitation Data'!F115)),NA())</f>
        <v>#N/A</v>
      </c>
      <c r="AI121" s="102" t="e">
        <f ca="true">+IF(AND(ISNUMBER(OFFSET('Sanitation Data'!$F$11,0,10*ROW('Sanitation Data'!F115))),'Data Summary'!CX121="Yes"),OFFSET('Sanitation Data'!$F$11,0,10*ROW('Sanitation Data'!F115)),NA())</f>
        <v>#N/A</v>
      </c>
      <c r="AJ121" s="102" t="e">
        <f ca="true">+IF(AND(ISNUMBER(OFFSET('Sanitation Data'!$F$12,0,10*ROW('Sanitation Data'!F115))),'Data Summary'!CY121="Yes"),OFFSET('Sanitation Data'!$F$12,0,10*ROW('Sanitation Data'!F115)),NA())</f>
        <v>#N/A</v>
      </c>
      <c r="AK121" s="102" t="e">
        <f ca="true">+IF(AND(ISNUMBER(OFFSET('Sanitation Data'!$G$4,0,10*ROW('Sanitation Data'!G115))),'Data Summary'!CZ121="Yes"),100-OFFSET('Sanitation Data'!$G$4,0,10*ROW('Sanitation Data'!G115)),NA())</f>
        <v>#N/A</v>
      </c>
      <c r="AL121" s="102" t="e">
        <f ca="true">+IF(AND(ISNUMBER(OFFSET('Sanitation Data'!$G$6,0,10*ROW('Sanitation Data'!G115))),'Data Summary'!DA121="Yes"),OFFSET('Sanitation Data'!$G$6,0,10*ROW('Sanitation Data'!G115)),NA())</f>
        <v>#N/A</v>
      </c>
      <c r="AM121" s="102" t="e">
        <f ca="true">+IF(AND(ISNUMBER(OFFSET('Sanitation Data'!$G$10,0,10*ROW('Sanitation Data'!G115))),'Data Summary'!DB121="Yes"),OFFSET('Sanitation Data'!$G$10,0,10*ROW('Sanitation Data'!G115)),NA())</f>
        <v>#N/A</v>
      </c>
      <c r="AN121" s="102" t="e">
        <f ca="true">+IF(AND(ISNUMBER(OFFSET('Sanitation Data'!$G$11,0,10*ROW('Sanitation Data'!G115))),'Data Summary'!DC121="Yes"),OFFSET('Sanitation Data'!$G$11,0,10*ROW('Sanitation Data'!G115)),NA())</f>
        <v>#N/A</v>
      </c>
      <c r="AO121" s="102" t="e">
        <f ca="true">+IF(AND(ISNUMBER(OFFSET('Sanitation Data'!$G$12,0,10*ROW('Sanitation Data'!G115))),'Data Summary'!DD121="Yes"),OFFSET('Sanitation Data'!$G$12,0,10*ROW('Sanitation Data'!G115)),NA())</f>
        <v>#N/A</v>
      </c>
      <c r="AP121" s="102" t="e">
        <f ca="true">+IF(AND(ISNUMBER(OFFSET('Sanitation Data'!$H$4,0,10*ROW('Sanitation Data'!H115))),'Data Summary'!DE121="Yes"),100-OFFSET('Sanitation Data'!$H$4,0,10*ROW('Sanitation Data'!H115)),NA())</f>
        <v>#N/A</v>
      </c>
      <c r="AQ121" s="102" t="e">
        <f ca="true">+IF(AND(ISNUMBER(OFFSET('Sanitation Data'!$H$6,0,10*ROW('Sanitation Data'!H115))),'Data Summary'!DF121="Yes"),OFFSET('Sanitation Data'!$H$6,0,10*ROW('Sanitation Data'!H115)),NA())</f>
        <v>#N/A</v>
      </c>
      <c r="AR121" s="102" t="e">
        <f ca="true">+IF(AND(ISNUMBER(OFFSET('Sanitation Data'!$H$10,0,10*ROW('Sanitation Data'!H115))),'Data Summary'!DG121="Yes"),OFFSET('Sanitation Data'!$H$10,0,10*ROW('Sanitation Data'!H115)),NA())</f>
        <v>#N/A</v>
      </c>
      <c r="AS121" s="102" t="e">
        <f ca="true">+IF(AND(ISNUMBER(OFFSET('Sanitation Data'!$H$11,0,10*ROW('Sanitation Data'!H115))),'Data Summary'!DH121="Yes"),OFFSET('Sanitation Data'!$H$11,0,10*ROW('Sanitation Data'!H115)),NA())</f>
        <v>#N/A</v>
      </c>
      <c r="AT121" s="102" t="e">
        <f ca="true">+IF(AND(ISNUMBER(OFFSET('Sanitation Data'!$H$12,0,10*ROW('Sanitation Data'!H115))),'Data Summary'!DI121="Yes"),OFFSET('Sanitation Data'!$H$12,0,10*ROW('Sanitation Data'!H115)),NA())</f>
        <v>#N/A</v>
      </c>
      <c r="AU121" s="102" t="e">
        <f ca="true">+IF(AND(ISNUMBER(OFFSET('Sanitation Data'!$I$4,0,10*ROW('Sanitation Data'!I115))),'Data Summary'!DJ121="Yes"),100-OFFSET('Sanitation Data'!$I$4,0,10*ROW('Sanitation Data'!I115)),NA())</f>
        <v>#N/A</v>
      </c>
      <c r="AV121" s="102" t="e">
        <f ca="true">+IF(AND(ISNUMBER(OFFSET('Sanitation Data'!$I$6,0,10*ROW('Sanitation Data'!I115))),'Data Summary'!DK121="Yes"),OFFSET('Sanitation Data'!$I$6,0,10*ROW('Sanitation Data'!I115)),NA())</f>
        <v>#N/A</v>
      </c>
      <c r="AW121" s="102" t="e">
        <f ca="true">+IF(AND(ISNUMBER(OFFSET('Sanitation Data'!$I$10,0,10*ROW('Sanitation Data'!I115))),'Data Summary'!DL121="Yes"),OFFSET('Sanitation Data'!$I$10,0,10*ROW('Sanitation Data'!I115)),NA())</f>
        <v>#N/A</v>
      </c>
      <c r="AX121" s="102" t="e">
        <f ca="true">+IF(AND(ISNUMBER(OFFSET('Sanitation Data'!$I$11,0,10*ROW('Sanitation Data'!I115))),'Data Summary'!DM121="Yes"),OFFSET('Sanitation Data'!$I$11,0,10*ROW('Sanitation Data'!I115)),NA())</f>
        <v>#N/A</v>
      </c>
      <c r="AY121" s="102" t="e">
        <f ca="true">+IF(AND(ISNUMBER(OFFSET('Sanitation Data'!$I$12,0,10*ROW('Sanitation Data'!I115))),'Data Summary'!DN121="Yes"),OFFSET('Sanitation Data'!$I$12,0,10*ROW('Sanitation Data'!I115)),NA())</f>
        <v>#N/A</v>
      </c>
      <c r="AZ121" s="103" t="e">
        <f ca="true">+IF(AND(ISNUMBER(OFFSET('Hygiene Data'!$D$5,0,10*ROW('Hygiene Data'!D115))),'Data Summary'!DO121="Yes"),OFFSET('Hygiene Data'!$D$5,0,10*ROW('Hygiene Data'!D115)),NA())</f>
        <v>#N/A</v>
      </c>
      <c r="BA121" s="103" t="e">
        <f ca="true">+IF(AND(ISNUMBER(OFFSET('Hygiene Data'!$D$7,0,10*ROW('Hygiene Data'!D115))),'Data Summary'!DP121="Yes"),OFFSET('Hygiene Data'!$D$7,0,10*ROW('Hygiene Data'!D115)),NA())</f>
        <v>#N/A</v>
      </c>
      <c r="BB121" s="103" t="e">
        <f ca="true">+IF(AND(ISNUMBER(OFFSET('Hygiene Data'!$D$9,0,10*ROW('Hygiene Data'!D115))),'Data Summary'!DQ121="Yes"),OFFSET('Hygiene Data'!$D$9,0,10*ROW('Hygiene Data'!D115)),NA())</f>
        <v>#N/A</v>
      </c>
      <c r="BC121" s="103" t="e">
        <f ca="true">+IF(AND(ISNUMBER(OFFSET('Hygiene Data'!$E$5,0,10*ROW('Hygiene Data'!E115))),'Data Summary'!DR121="Yes"),OFFSET('Hygiene Data'!$E$5,0,10*ROW('Hygiene Data'!E115)),NA())</f>
        <v>#N/A</v>
      </c>
      <c r="BD121" s="103" t="e">
        <f ca="true">+IF(AND(ISNUMBER(OFFSET('Hygiene Data'!$E$7,0,10*ROW('Hygiene Data'!E115))),'Data Summary'!DS121="Yes"),OFFSET('Hygiene Data'!$E$7,0,10*ROW('Hygiene Data'!E115)),NA())</f>
        <v>#N/A</v>
      </c>
      <c r="BE121" s="103" t="e">
        <f ca="true">+IF(AND(ISNUMBER(OFFSET('Hygiene Data'!$E$9,0,10*ROW('Hygiene Data'!E115))),'Data Summary'!DT121="Yes"),OFFSET('Hygiene Data'!$E$9,0,10*ROW('Hygiene Data'!E115)),NA())</f>
        <v>#N/A</v>
      </c>
      <c r="BF121" s="103" t="e">
        <f ca="true">+IF(AND(ISNUMBER(OFFSET('Hygiene Data'!$F$5,0,10*ROW('Hygiene Data'!F115))),'Data Summary'!DU121="Yes"),OFFSET('Hygiene Data'!$F$5,0,10*ROW('Hygiene Data'!F115)),NA())</f>
        <v>#N/A</v>
      </c>
      <c r="BG121" s="103" t="e">
        <f ca="true">+IF(AND(ISNUMBER(OFFSET('Hygiene Data'!$F$7,0,10*ROW('Hygiene Data'!F115))),'Data Summary'!DV121="Yes"),OFFSET('Hygiene Data'!$F$7,0,10*ROW('Hygiene Data'!F115)),NA())</f>
        <v>#N/A</v>
      </c>
      <c r="BH121" s="103" t="e">
        <f ca="true">+IF(AND(ISNUMBER(OFFSET('Hygiene Data'!$F$9,0,10*ROW('Hygiene Data'!F115))),'Data Summary'!DW121="Yes"),OFFSET('Hygiene Data'!$F$9,0,10*ROW('Hygiene Data'!F115)),NA())</f>
        <v>#N/A</v>
      </c>
      <c r="BI121" s="103" t="e">
        <f ca="true">+IF(AND(ISNUMBER(OFFSET('Hygiene Data'!$G$5,0,10*ROW('Hygiene Data'!G115))),'Data Summary'!DX121="Yes"),OFFSET('Hygiene Data'!$G$5,0,10*ROW('Hygiene Data'!G115)),NA())</f>
        <v>#N/A</v>
      </c>
      <c r="BJ121" s="103" t="e">
        <f ca="true">+IF(AND(ISNUMBER(OFFSET('Hygiene Data'!$G$7,0,10*ROW('Hygiene Data'!G115))),'Data Summary'!DY121="Yes"),OFFSET('Hygiene Data'!$G$7,0,10*ROW('Hygiene Data'!G115)),NA())</f>
        <v>#N/A</v>
      </c>
      <c r="BK121" s="103" t="e">
        <f ca="true">+IF(AND(ISNUMBER(OFFSET('Hygiene Data'!$G$9,0,10*ROW('Hygiene Data'!G115))),'Data Summary'!DZ121="Yes"),OFFSET('Hygiene Data'!$G$9,0,10*ROW('Hygiene Data'!G115)),NA())</f>
        <v>#N/A</v>
      </c>
      <c r="BL121" s="103" t="e">
        <f ca="true">+IF(AND(ISNUMBER(OFFSET('Hygiene Data'!$H$5,0,10*ROW('Hygiene Data'!H115))),'Data Summary'!EA121="Yes"),OFFSET('Hygiene Data'!$H$5,0,10*ROW('Hygiene Data'!H115)),NA())</f>
        <v>#N/A</v>
      </c>
      <c r="BM121" s="103" t="e">
        <f ca="true">+IF(AND(ISNUMBER(OFFSET('Hygiene Data'!$H$7,0,10*ROW('Hygiene Data'!H115))),'Data Summary'!EB121="Yes"),OFFSET('Hygiene Data'!$H$7,0,10*ROW('Hygiene Data'!H115)),NA())</f>
        <v>#N/A</v>
      </c>
      <c r="BN121" s="103" t="e">
        <f ca="true">+IF(AND(ISNUMBER(OFFSET('Hygiene Data'!$H$9,0,10*ROW('Hygiene Data'!H115))),'Data Summary'!EC121="Yes"),OFFSET('Hygiene Data'!$H$9,0,10*ROW('Hygiene Data'!H115)),NA())</f>
        <v>#N/A</v>
      </c>
      <c r="BO121" s="103" t="e">
        <f ca="true">+IF(AND(ISNUMBER(OFFSET('Hygiene Data'!$I$5,0,10*ROW('Hygiene Data'!I115))),'Data Summary'!ED121="Yes"),OFFSET('Hygiene Data'!$I$5,0,10*ROW('Hygiene Data'!I115)),NA())</f>
        <v>#N/A</v>
      </c>
      <c r="BP121" s="103" t="e">
        <f ca="true">+IF(AND(ISNUMBER(OFFSET('Hygiene Data'!$I$7,0,10*ROW('Hygiene Data'!I115))),'Data Summary'!EE121="Yes"),OFFSET('Hygiene Data'!$I$7,0,10*ROW('Hygiene Data'!I115)),NA())</f>
        <v>#N/A</v>
      </c>
      <c r="BQ121" s="103" t="e">
        <f ca="true">+IF(AND(ISNUMBER(OFFSET('Hygiene Data'!$I$9,0,10*ROW('Hygiene Data'!I115))),'Data Summary'!EF121="Yes"),OFFSET('Hygiene Data'!$I$9,0,10*ROW('Hygiene Data'!I115)),NA())</f>
        <v>#N/A</v>
      </c>
    </row>
    <row xmlns:x14ac="http://schemas.microsoft.com/office/spreadsheetml/2009/9/ac" r="122" x14ac:dyDescent="0.2">
      <c r="A122" s="355" t="e">
        <f ca="true">+RIGHT('Data Summary'!A122,LEN('Data Summary'!A122)-9)</f>
        <v>#VALUE!</v>
      </c>
      <c r="B122" s="38" t="str">
        <f ca="true">+IF(ISTEXT('Data Summary'!B122),'Data Summary'!B122,"")</f>
        <v/>
      </c>
      <c r="C122" s="354" t="e">
        <f ca="true">+VALUE('Data Summary'!C122)</f>
        <v>#VALUE!</v>
      </c>
      <c r="D122" s="101" t="e">
        <f ca="true">+IF(AND(ISNUMBER(OFFSET('Water Data'!$D$4,0,10*ROW('Water Data'!D116))),'Data Summary'!BS122="Yes"),100-OFFSET('Water Data'!$D$4,0,10*ROW('Water Data'!D116)),NA())</f>
        <v>#N/A</v>
      </c>
      <c r="E122" s="101" t="e">
        <f ca="true">+IF(AND(ISNUMBER(OFFSET('Water Data'!$D$6,0,10*ROW('Water Data'!D116))),'Data Summary'!BT122="Yes"),OFFSET('Water Data'!$D$6,0,10*ROW('Water Data'!D116)),NA())</f>
        <v>#N/A</v>
      </c>
      <c r="F122" s="101" t="e">
        <f ca="true">+IF(AND(ISNUMBER(OFFSET('Water Data'!$D$9,0,10*ROW('Water Data'!D116))),'Data Summary'!BU122="Yes"),OFFSET('Water Data'!$D$9,0,10*ROW('Water Data'!D116)),NA())</f>
        <v>#N/A</v>
      </c>
      <c r="G122" s="101" t="e">
        <f ca="true">+IF(AND(ISNUMBER(OFFSET('Water Data'!$E$4,0,10*ROW('Water Data'!E116))),'Data Summary'!BV122="Yes"),100-OFFSET('Water Data'!$E$4,0,10*ROW('Water Data'!E116)),NA())</f>
        <v>#N/A</v>
      </c>
      <c r="H122" s="101" t="e">
        <f ca="true">+IF(AND(ISNUMBER(OFFSET('Water Data'!$E$6,0,10*ROW('Water Data'!E116))),'Data Summary'!BW122="Yes"),OFFSET('Water Data'!$E$6,0,10*ROW('Water Data'!E116)),NA())</f>
        <v>#N/A</v>
      </c>
      <c r="I122" s="101" t="e">
        <f ca="true">+IF(AND(ISNUMBER(OFFSET('Water Data'!$E$9,0,10*ROW('Water Data'!E116))),'Data Summary'!BX122="Yes"),OFFSET('Water Data'!$E$9,0,10*ROW('Water Data'!E116)),NA())</f>
        <v>#N/A</v>
      </c>
      <c r="J122" s="101" t="e">
        <f ca="true">+IF(AND(ISNUMBER(OFFSET('Water Data'!$F$4,0,10*ROW('Water Data'!F116))),'Data Summary'!BY122="Yes"),100-OFFSET('Water Data'!$F$4,0,10*ROW('Water Data'!F116)),NA())</f>
        <v>#N/A</v>
      </c>
      <c r="K122" s="101" t="e">
        <f ca="true">+IF(AND(ISNUMBER(OFFSET('Water Data'!$F$6,0,10*ROW('Water Data'!F116))),'Data Summary'!BZ122="Yes"),OFFSET('Water Data'!$F$6,0,10*ROW('Water Data'!F116)),NA())</f>
        <v>#N/A</v>
      </c>
      <c r="L122" s="101" t="e">
        <f ca="true">+IF(AND(ISNUMBER(OFFSET('Water Data'!$F$9,0,10*ROW('Water Data'!F116))),'Data Summary'!CA122="Yes"),OFFSET('Water Data'!$F$9,0,10*ROW('Water Data'!F116)),NA())</f>
        <v>#N/A</v>
      </c>
      <c r="M122" s="101" t="e">
        <f ca="true">+IF(AND(ISNUMBER(OFFSET('Water Data'!$G$4,0,10*ROW('Water Data'!G116))),'Data Summary'!CB122="Yes"),100-OFFSET('Water Data'!$G$4,0,10*ROW('Water Data'!G116)),NA())</f>
        <v>#N/A</v>
      </c>
      <c r="N122" s="101" t="e">
        <f ca="true">+IF(AND(ISNUMBER(OFFSET('Water Data'!$G$6,0,10*ROW('Water Data'!G116))),'Data Summary'!CC122="Yes"),OFFSET('Water Data'!$G$6,0,10*ROW('Water Data'!G116)),NA())</f>
        <v>#N/A</v>
      </c>
      <c r="O122" s="101" t="e">
        <f ca="true">+IF(AND(ISNUMBER(OFFSET('Water Data'!$G$9,0,10*ROW('Water Data'!G116))),'Data Summary'!CD122="Yes"),OFFSET('Water Data'!$G$9,0,10*ROW('Water Data'!G116)),NA())</f>
        <v>#N/A</v>
      </c>
      <c r="P122" s="101" t="e">
        <f ca="true">+IF(AND(ISNUMBER(OFFSET('Water Data'!$H$4,0,10*ROW('Water Data'!H116))),'Data Summary'!CE122="Yes"),100-OFFSET('Water Data'!$H$4,0,10*ROW('Water Data'!H116)),NA())</f>
        <v>#N/A</v>
      </c>
      <c r="Q122" s="101" t="e">
        <f ca="true">+IF(AND(ISNUMBER(OFFSET('Water Data'!$H$6,0,10*ROW('Water Data'!H116))),'Data Summary'!CF122="Yes"),OFFSET('Water Data'!$H$6,0,10*ROW('Water Data'!H116)),NA())</f>
        <v>#N/A</v>
      </c>
      <c r="R122" s="101" t="e">
        <f ca="true">+IF(AND(ISNUMBER(OFFSET('Water Data'!$H$9,0,10*ROW('Water Data'!H116))),'Data Summary'!CG122="Yes"),OFFSET('Water Data'!$H$9,0,10*ROW('Water Data'!H116)),NA())</f>
        <v>#N/A</v>
      </c>
      <c r="S122" s="101" t="e">
        <f ca="true">+IF(AND(ISNUMBER(OFFSET('Water Data'!$I$4,0,10*ROW('Water Data'!I116))),'Data Summary'!CH122="Yes"),100-OFFSET('Water Data'!$I$4,0,10*ROW('Water Data'!I116)),NA())</f>
        <v>#N/A</v>
      </c>
      <c r="T122" s="101" t="e">
        <f ca="true">+IF(AND(ISNUMBER(OFFSET('Water Data'!$I$6,0,10*ROW('Water Data'!I116))),'Data Summary'!CI122="Yes"),OFFSET('Water Data'!$I$6,0,10*ROW('Water Data'!I116)),NA())</f>
        <v>#N/A</v>
      </c>
      <c r="U122" s="101" t="e">
        <f ca="true">+IF(AND(ISNUMBER(OFFSET('Water Data'!$I$9,0,10*ROW('Water Data'!I116))),'Data Summary'!CJ122="Yes"),OFFSET('Water Data'!$I$9,0,10*ROW('Water Data'!I116)),NA())</f>
        <v>#N/A</v>
      </c>
      <c r="V122" s="102" t="e">
        <f ca="true">+IF(AND(ISNUMBER(OFFSET('Sanitation Data'!$D$4,0,10*ROW('Sanitation Data'!D116))),'Data Summary'!CK122="Yes"),100-OFFSET('Sanitation Data'!$D$4,0,10*ROW('Sanitation Data'!D116)),NA())</f>
        <v>#N/A</v>
      </c>
      <c r="W122" s="102" t="e">
        <f ca="true">+IF(AND(ISNUMBER(OFFSET('Sanitation Data'!$D$6,0,10*ROW('Sanitation Data'!D116))),'Data Summary'!CL122="Yes"),OFFSET('Sanitation Data'!$D$6,0,10*ROW('Sanitation Data'!D116)),NA())</f>
        <v>#N/A</v>
      </c>
      <c r="X122" s="102" t="e">
        <f ca="true">+IF(AND(ISNUMBER(OFFSET('Sanitation Data'!$D$10,0,10*ROW('Sanitation Data'!D116))),'Data Summary'!CM122="Yes"),OFFSET('Sanitation Data'!$D$10,0,10*ROW('Sanitation Data'!D116)),NA())</f>
        <v>#N/A</v>
      </c>
      <c r="Y122" s="102" t="e">
        <f ca="true">+IF(AND(ISNUMBER(OFFSET('Sanitation Data'!$D$11,0,10*ROW('Sanitation Data'!D116))),'Data Summary'!CN122="Yes"),OFFSET('Sanitation Data'!$D$11,0,10*ROW('Sanitation Data'!D116)),NA())</f>
        <v>#N/A</v>
      </c>
      <c r="Z122" s="102" t="e">
        <f ca="true">+IF(AND(ISNUMBER(OFFSET('Sanitation Data'!$D$12,0,10*ROW('Sanitation Data'!D116))),'Data Summary'!CO122="Yes"),OFFSET('Sanitation Data'!$D$12,0,10*ROW('Sanitation Data'!D116)),NA())</f>
        <v>#N/A</v>
      </c>
      <c r="AA122" s="102" t="e">
        <f ca="true">+IF(AND(ISNUMBER(OFFSET('Sanitation Data'!$E$4,0,10*ROW('Sanitation Data'!E116))),'Data Summary'!CP122="Yes"),100-OFFSET('Sanitation Data'!$E$4,0,10*ROW('Sanitation Data'!E116)),NA())</f>
        <v>#N/A</v>
      </c>
      <c r="AB122" s="102" t="e">
        <f ca="true">+IF(AND(ISNUMBER(OFFSET('Sanitation Data'!$E$6,0,10*ROW('Sanitation Data'!E116))),'Data Summary'!CQ122="Yes"),OFFSET('Sanitation Data'!$E$6,0,10*ROW('Sanitation Data'!E116)),NA())</f>
        <v>#N/A</v>
      </c>
      <c r="AC122" s="102" t="e">
        <f ca="true">+IF(AND(ISNUMBER(OFFSET('Sanitation Data'!$E$10,0,10*ROW('Sanitation Data'!E116))),'Data Summary'!CR122="Yes"),OFFSET('Sanitation Data'!$E$10,0,10*ROW('Sanitation Data'!E116)),NA())</f>
        <v>#N/A</v>
      </c>
      <c r="AD122" s="102" t="e">
        <f ca="true">+IF(AND(ISNUMBER(OFFSET('Sanitation Data'!$E$11,0,10*ROW('Sanitation Data'!E116))),'Data Summary'!CS122="Yes"),OFFSET('Sanitation Data'!$E$11,0,10*ROW('Sanitation Data'!E116)),NA())</f>
        <v>#N/A</v>
      </c>
      <c r="AE122" s="102" t="e">
        <f ca="true">+IF(AND(ISNUMBER(OFFSET('Sanitation Data'!$E$12,0,10*ROW('Sanitation Data'!E116))),'Data Summary'!CT122="Yes"),OFFSET('Sanitation Data'!$E$12,0,10*ROW('Sanitation Data'!E116)),NA())</f>
        <v>#N/A</v>
      </c>
      <c r="AF122" s="102" t="e">
        <f ca="true">+IF(AND(ISNUMBER(OFFSET('Sanitation Data'!$F$4,0,10*ROW('Sanitation Data'!F116))),'Data Summary'!CU122="Yes"),100-OFFSET('Sanitation Data'!$F$4,0,10*ROW('Sanitation Data'!F116)),NA())</f>
        <v>#N/A</v>
      </c>
      <c r="AG122" s="102" t="e">
        <f ca="true">+IF(AND(ISNUMBER(OFFSET('Sanitation Data'!$F$6,0,10*ROW('Sanitation Data'!F116))),'Data Summary'!CV122="Yes"),OFFSET('Sanitation Data'!$F$6,0,10*ROW('Sanitation Data'!F116)),NA())</f>
        <v>#N/A</v>
      </c>
      <c r="AH122" s="102" t="e">
        <f ca="true">+IF(AND(ISNUMBER(OFFSET('Sanitation Data'!$F$10,0,10*ROW('Sanitation Data'!F116))),'Data Summary'!CW122="Yes"),OFFSET('Sanitation Data'!$F$10,0,10*ROW('Sanitation Data'!F116)),NA())</f>
        <v>#N/A</v>
      </c>
      <c r="AI122" s="102" t="e">
        <f ca="true">+IF(AND(ISNUMBER(OFFSET('Sanitation Data'!$F$11,0,10*ROW('Sanitation Data'!F116))),'Data Summary'!CX122="Yes"),OFFSET('Sanitation Data'!$F$11,0,10*ROW('Sanitation Data'!F116)),NA())</f>
        <v>#N/A</v>
      </c>
      <c r="AJ122" s="102" t="e">
        <f ca="true">+IF(AND(ISNUMBER(OFFSET('Sanitation Data'!$F$12,0,10*ROW('Sanitation Data'!F116))),'Data Summary'!CY122="Yes"),OFFSET('Sanitation Data'!$F$12,0,10*ROW('Sanitation Data'!F116)),NA())</f>
        <v>#N/A</v>
      </c>
      <c r="AK122" s="102" t="e">
        <f ca="true">+IF(AND(ISNUMBER(OFFSET('Sanitation Data'!$G$4,0,10*ROW('Sanitation Data'!G116))),'Data Summary'!CZ122="Yes"),100-OFFSET('Sanitation Data'!$G$4,0,10*ROW('Sanitation Data'!G116)),NA())</f>
        <v>#N/A</v>
      </c>
      <c r="AL122" s="102" t="e">
        <f ca="true">+IF(AND(ISNUMBER(OFFSET('Sanitation Data'!$G$6,0,10*ROW('Sanitation Data'!G116))),'Data Summary'!DA122="Yes"),OFFSET('Sanitation Data'!$G$6,0,10*ROW('Sanitation Data'!G116)),NA())</f>
        <v>#N/A</v>
      </c>
      <c r="AM122" s="102" t="e">
        <f ca="true">+IF(AND(ISNUMBER(OFFSET('Sanitation Data'!$G$10,0,10*ROW('Sanitation Data'!G116))),'Data Summary'!DB122="Yes"),OFFSET('Sanitation Data'!$G$10,0,10*ROW('Sanitation Data'!G116)),NA())</f>
        <v>#N/A</v>
      </c>
      <c r="AN122" s="102" t="e">
        <f ca="true">+IF(AND(ISNUMBER(OFFSET('Sanitation Data'!$G$11,0,10*ROW('Sanitation Data'!G116))),'Data Summary'!DC122="Yes"),OFFSET('Sanitation Data'!$G$11,0,10*ROW('Sanitation Data'!G116)),NA())</f>
        <v>#N/A</v>
      </c>
      <c r="AO122" s="102" t="e">
        <f ca="true">+IF(AND(ISNUMBER(OFFSET('Sanitation Data'!$G$12,0,10*ROW('Sanitation Data'!G116))),'Data Summary'!DD122="Yes"),OFFSET('Sanitation Data'!$G$12,0,10*ROW('Sanitation Data'!G116)),NA())</f>
        <v>#N/A</v>
      </c>
      <c r="AP122" s="102" t="e">
        <f ca="true">+IF(AND(ISNUMBER(OFFSET('Sanitation Data'!$H$4,0,10*ROW('Sanitation Data'!H116))),'Data Summary'!DE122="Yes"),100-OFFSET('Sanitation Data'!$H$4,0,10*ROW('Sanitation Data'!H116)),NA())</f>
        <v>#N/A</v>
      </c>
      <c r="AQ122" s="102" t="e">
        <f ca="true">+IF(AND(ISNUMBER(OFFSET('Sanitation Data'!$H$6,0,10*ROW('Sanitation Data'!H116))),'Data Summary'!DF122="Yes"),OFFSET('Sanitation Data'!$H$6,0,10*ROW('Sanitation Data'!H116)),NA())</f>
        <v>#N/A</v>
      </c>
      <c r="AR122" s="102" t="e">
        <f ca="true">+IF(AND(ISNUMBER(OFFSET('Sanitation Data'!$H$10,0,10*ROW('Sanitation Data'!H116))),'Data Summary'!DG122="Yes"),OFFSET('Sanitation Data'!$H$10,0,10*ROW('Sanitation Data'!H116)),NA())</f>
        <v>#N/A</v>
      </c>
      <c r="AS122" s="102" t="e">
        <f ca="true">+IF(AND(ISNUMBER(OFFSET('Sanitation Data'!$H$11,0,10*ROW('Sanitation Data'!H116))),'Data Summary'!DH122="Yes"),OFFSET('Sanitation Data'!$H$11,0,10*ROW('Sanitation Data'!H116)),NA())</f>
        <v>#N/A</v>
      </c>
      <c r="AT122" s="102" t="e">
        <f ca="true">+IF(AND(ISNUMBER(OFFSET('Sanitation Data'!$H$12,0,10*ROW('Sanitation Data'!H116))),'Data Summary'!DI122="Yes"),OFFSET('Sanitation Data'!$H$12,0,10*ROW('Sanitation Data'!H116)),NA())</f>
        <v>#N/A</v>
      </c>
      <c r="AU122" s="102" t="e">
        <f ca="true">+IF(AND(ISNUMBER(OFFSET('Sanitation Data'!$I$4,0,10*ROW('Sanitation Data'!I116))),'Data Summary'!DJ122="Yes"),100-OFFSET('Sanitation Data'!$I$4,0,10*ROW('Sanitation Data'!I116)),NA())</f>
        <v>#N/A</v>
      </c>
      <c r="AV122" s="102" t="e">
        <f ca="true">+IF(AND(ISNUMBER(OFFSET('Sanitation Data'!$I$6,0,10*ROW('Sanitation Data'!I116))),'Data Summary'!DK122="Yes"),OFFSET('Sanitation Data'!$I$6,0,10*ROW('Sanitation Data'!I116)),NA())</f>
        <v>#N/A</v>
      </c>
      <c r="AW122" s="102" t="e">
        <f ca="true">+IF(AND(ISNUMBER(OFFSET('Sanitation Data'!$I$10,0,10*ROW('Sanitation Data'!I116))),'Data Summary'!DL122="Yes"),OFFSET('Sanitation Data'!$I$10,0,10*ROW('Sanitation Data'!I116)),NA())</f>
        <v>#N/A</v>
      </c>
      <c r="AX122" s="102" t="e">
        <f ca="true">+IF(AND(ISNUMBER(OFFSET('Sanitation Data'!$I$11,0,10*ROW('Sanitation Data'!I116))),'Data Summary'!DM122="Yes"),OFFSET('Sanitation Data'!$I$11,0,10*ROW('Sanitation Data'!I116)),NA())</f>
        <v>#N/A</v>
      </c>
      <c r="AY122" s="102" t="e">
        <f ca="true">+IF(AND(ISNUMBER(OFFSET('Sanitation Data'!$I$12,0,10*ROW('Sanitation Data'!I116))),'Data Summary'!DN122="Yes"),OFFSET('Sanitation Data'!$I$12,0,10*ROW('Sanitation Data'!I116)),NA())</f>
        <v>#N/A</v>
      </c>
      <c r="AZ122" s="103" t="e">
        <f ca="true">+IF(AND(ISNUMBER(OFFSET('Hygiene Data'!$D$5,0,10*ROW('Hygiene Data'!D116))),'Data Summary'!DO122="Yes"),OFFSET('Hygiene Data'!$D$5,0,10*ROW('Hygiene Data'!D116)),NA())</f>
        <v>#N/A</v>
      </c>
      <c r="BA122" s="103" t="e">
        <f ca="true">+IF(AND(ISNUMBER(OFFSET('Hygiene Data'!$D$7,0,10*ROW('Hygiene Data'!D116))),'Data Summary'!DP122="Yes"),OFFSET('Hygiene Data'!$D$7,0,10*ROW('Hygiene Data'!D116)),NA())</f>
        <v>#N/A</v>
      </c>
      <c r="BB122" s="103" t="e">
        <f ca="true">+IF(AND(ISNUMBER(OFFSET('Hygiene Data'!$D$9,0,10*ROW('Hygiene Data'!D116))),'Data Summary'!DQ122="Yes"),OFFSET('Hygiene Data'!$D$9,0,10*ROW('Hygiene Data'!D116)),NA())</f>
        <v>#N/A</v>
      </c>
      <c r="BC122" s="103" t="e">
        <f ca="true">+IF(AND(ISNUMBER(OFFSET('Hygiene Data'!$E$5,0,10*ROW('Hygiene Data'!E116))),'Data Summary'!DR122="Yes"),OFFSET('Hygiene Data'!$E$5,0,10*ROW('Hygiene Data'!E116)),NA())</f>
        <v>#N/A</v>
      </c>
      <c r="BD122" s="103" t="e">
        <f ca="true">+IF(AND(ISNUMBER(OFFSET('Hygiene Data'!$E$7,0,10*ROW('Hygiene Data'!E116))),'Data Summary'!DS122="Yes"),OFFSET('Hygiene Data'!$E$7,0,10*ROW('Hygiene Data'!E116)),NA())</f>
        <v>#N/A</v>
      </c>
      <c r="BE122" s="103" t="e">
        <f ca="true">+IF(AND(ISNUMBER(OFFSET('Hygiene Data'!$E$9,0,10*ROW('Hygiene Data'!E116))),'Data Summary'!DT122="Yes"),OFFSET('Hygiene Data'!$E$9,0,10*ROW('Hygiene Data'!E116)),NA())</f>
        <v>#N/A</v>
      </c>
      <c r="BF122" s="103" t="e">
        <f ca="true">+IF(AND(ISNUMBER(OFFSET('Hygiene Data'!$F$5,0,10*ROW('Hygiene Data'!F116))),'Data Summary'!DU122="Yes"),OFFSET('Hygiene Data'!$F$5,0,10*ROW('Hygiene Data'!F116)),NA())</f>
        <v>#N/A</v>
      </c>
      <c r="BG122" s="103" t="e">
        <f ca="true">+IF(AND(ISNUMBER(OFFSET('Hygiene Data'!$F$7,0,10*ROW('Hygiene Data'!F116))),'Data Summary'!DV122="Yes"),OFFSET('Hygiene Data'!$F$7,0,10*ROW('Hygiene Data'!F116)),NA())</f>
        <v>#N/A</v>
      </c>
      <c r="BH122" s="103" t="e">
        <f ca="true">+IF(AND(ISNUMBER(OFFSET('Hygiene Data'!$F$9,0,10*ROW('Hygiene Data'!F116))),'Data Summary'!DW122="Yes"),OFFSET('Hygiene Data'!$F$9,0,10*ROW('Hygiene Data'!F116)),NA())</f>
        <v>#N/A</v>
      </c>
      <c r="BI122" s="103" t="e">
        <f ca="true">+IF(AND(ISNUMBER(OFFSET('Hygiene Data'!$G$5,0,10*ROW('Hygiene Data'!G116))),'Data Summary'!DX122="Yes"),OFFSET('Hygiene Data'!$G$5,0,10*ROW('Hygiene Data'!G116)),NA())</f>
        <v>#N/A</v>
      </c>
      <c r="BJ122" s="103" t="e">
        <f ca="true">+IF(AND(ISNUMBER(OFFSET('Hygiene Data'!$G$7,0,10*ROW('Hygiene Data'!G116))),'Data Summary'!DY122="Yes"),OFFSET('Hygiene Data'!$G$7,0,10*ROW('Hygiene Data'!G116)),NA())</f>
        <v>#N/A</v>
      </c>
      <c r="BK122" s="103" t="e">
        <f ca="true">+IF(AND(ISNUMBER(OFFSET('Hygiene Data'!$G$9,0,10*ROW('Hygiene Data'!G116))),'Data Summary'!DZ122="Yes"),OFFSET('Hygiene Data'!$G$9,0,10*ROW('Hygiene Data'!G116)),NA())</f>
        <v>#N/A</v>
      </c>
      <c r="BL122" s="103" t="e">
        <f ca="true">+IF(AND(ISNUMBER(OFFSET('Hygiene Data'!$H$5,0,10*ROW('Hygiene Data'!H116))),'Data Summary'!EA122="Yes"),OFFSET('Hygiene Data'!$H$5,0,10*ROW('Hygiene Data'!H116)),NA())</f>
        <v>#N/A</v>
      </c>
      <c r="BM122" s="103" t="e">
        <f ca="true">+IF(AND(ISNUMBER(OFFSET('Hygiene Data'!$H$7,0,10*ROW('Hygiene Data'!H116))),'Data Summary'!EB122="Yes"),OFFSET('Hygiene Data'!$H$7,0,10*ROW('Hygiene Data'!H116)),NA())</f>
        <v>#N/A</v>
      </c>
      <c r="BN122" s="103" t="e">
        <f ca="true">+IF(AND(ISNUMBER(OFFSET('Hygiene Data'!$H$9,0,10*ROW('Hygiene Data'!H116))),'Data Summary'!EC122="Yes"),OFFSET('Hygiene Data'!$H$9,0,10*ROW('Hygiene Data'!H116)),NA())</f>
        <v>#N/A</v>
      </c>
      <c r="BO122" s="103" t="e">
        <f ca="true">+IF(AND(ISNUMBER(OFFSET('Hygiene Data'!$I$5,0,10*ROW('Hygiene Data'!I116))),'Data Summary'!ED122="Yes"),OFFSET('Hygiene Data'!$I$5,0,10*ROW('Hygiene Data'!I116)),NA())</f>
        <v>#N/A</v>
      </c>
      <c r="BP122" s="103" t="e">
        <f ca="true">+IF(AND(ISNUMBER(OFFSET('Hygiene Data'!$I$7,0,10*ROW('Hygiene Data'!I116))),'Data Summary'!EE122="Yes"),OFFSET('Hygiene Data'!$I$7,0,10*ROW('Hygiene Data'!I116)),NA())</f>
        <v>#N/A</v>
      </c>
      <c r="BQ122" s="103" t="e">
        <f ca="true">+IF(AND(ISNUMBER(OFFSET('Hygiene Data'!$I$9,0,10*ROW('Hygiene Data'!I116))),'Data Summary'!EF122="Yes"),OFFSET('Hygiene Data'!$I$9,0,10*ROW('Hygiene Data'!I116)),NA())</f>
        <v>#N/A</v>
      </c>
    </row>
    <row xmlns:x14ac="http://schemas.microsoft.com/office/spreadsheetml/2009/9/ac" r="123" x14ac:dyDescent="0.2">
      <c r="A123" s="355" t="e">
        <f ca="true">+RIGHT('Data Summary'!A123,LEN('Data Summary'!A123)-9)</f>
        <v>#VALUE!</v>
      </c>
      <c r="B123" s="38" t="str">
        <f ca="true">+IF(ISTEXT('Data Summary'!B123),'Data Summary'!B123,"")</f>
        <v/>
      </c>
      <c r="C123" s="354" t="e">
        <f ca="true">+VALUE('Data Summary'!C123)</f>
        <v>#VALUE!</v>
      </c>
      <c r="D123" s="101" t="e">
        <f ca="true">+IF(AND(ISNUMBER(OFFSET('Water Data'!$D$4,0,10*ROW('Water Data'!D117))),'Data Summary'!BS123="Yes"),100-OFFSET('Water Data'!$D$4,0,10*ROW('Water Data'!D117)),NA())</f>
        <v>#N/A</v>
      </c>
      <c r="E123" s="101" t="e">
        <f ca="true">+IF(AND(ISNUMBER(OFFSET('Water Data'!$D$6,0,10*ROW('Water Data'!D117))),'Data Summary'!BT123="Yes"),OFFSET('Water Data'!$D$6,0,10*ROW('Water Data'!D117)),NA())</f>
        <v>#N/A</v>
      </c>
      <c r="F123" s="101" t="e">
        <f ca="true">+IF(AND(ISNUMBER(OFFSET('Water Data'!$D$9,0,10*ROW('Water Data'!D117))),'Data Summary'!BU123="Yes"),OFFSET('Water Data'!$D$9,0,10*ROW('Water Data'!D117)),NA())</f>
        <v>#N/A</v>
      </c>
      <c r="G123" s="101" t="e">
        <f ca="true">+IF(AND(ISNUMBER(OFFSET('Water Data'!$E$4,0,10*ROW('Water Data'!E117))),'Data Summary'!BV123="Yes"),100-OFFSET('Water Data'!$E$4,0,10*ROW('Water Data'!E117)),NA())</f>
        <v>#N/A</v>
      </c>
      <c r="H123" s="101" t="e">
        <f ca="true">+IF(AND(ISNUMBER(OFFSET('Water Data'!$E$6,0,10*ROW('Water Data'!E117))),'Data Summary'!BW123="Yes"),OFFSET('Water Data'!$E$6,0,10*ROW('Water Data'!E117)),NA())</f>
        <v>#N/A</v>
      </c>
      <c r="I123" s="101" t="e">
        <f ca="true">+IF(AND(ISNUMBER(OFFSET('Water Data'!$E$9,0,10*ROW('Water Data'!E117))),'Data Summary'!BX123="Yes"),OFFSET('Water Data'!$E$9,0,10*ROW('Water Data'!E117)),NA())</f>
        <v>#N/A</v>
      </c>
      <c r="J123" s="101" t="e">
        <f ca="true">+IF(AND(ISNUMBER(OFFSET('Water Data'!$F$4,0,10*ROW('Water Data'!F117))),'Data Summary'!BY123="Yes"),100-OFFSET('Water Data'!$F$4,0,10*ROW('Water Data'!F117)),NA())</f>
        <v>#N/A</v>
      </c>
      <c r="K123" s="101" t="e">
        <f ca="true">+IF(AND(ISNUMBER(OFFSET('Water Data'!$F$6,0,10*ROW('Water Data'!F117))),'Data Summary'!BZ123="Yes"),OFFSET('Water Data'!$F$6,0,10*ROW('Water Data'!F117)),NA())</f>
        <v>#N/A</v>
      </c>
      <c r="L123" s="101" t="e">
        <f ca="true">+IF(AND(ISNUMBER(OFFSET('Water Data'!$F$9,0,10*ROW('Water Data'!F117))),'Data Summary'!CA123="Yes"),OFFSET('Water Data'!$F$9,0,10*ROW('Water Data'!F117)),NA())</f>
        <v>#N/A</v>
      </c>
      <c r="M123" s="101" t="e">
        <f ca="true">+IF(AND(ISNUMBER(OFFSET('Water Data'!$G$4,0,10*ROW('Water Data'!G117))),'Data Summary'!CB123="Yes"),100-OFFSET('Water Data'!$G$4,0,10*ROW('Water Data'!G117)),NA())</f>
        <v>#N/A</v>
      </c>
      <c r="N123" s="101" t="e">
        <f ca="true">+IF(AND(ISNUMBER(OFFSET('Water Data'!$G$6,0,10*ROW('Water Data'!G117))),'Data Summary'!CC123="Yes"),OFFSET('Water Data'!$G$6,0,10*ROW('Water Data'!G117)),NA())</f>
        <v>#N/A</v>
      </c>
      <c r="O123" s="101" t="e">
        <f ca="true">+IF(AND(ISNUMBER(OFFSET('Water Data'!$G$9,0,10*ROW('Water Data'!G117))),'Data Summary'!CD123="Yes"),OFFSET('Water Data'!$G$9,0,10*ROW('Water Data'!G117)),NA())</f>
        <v>#N/A</v>
      </c>
      <c r="P123" s="101" t="e">
        <f ca="true">+IF(AND(ISNUMBER(OFFSET('Water Data'!$H$4,0,10*ROW('Water Data'!H117))),'Data Summary'!CE123="Yes"),100-OFFSET('Water Data'!$H$4,0,10*ROW('Water Data'!H117)),NA())</f>
        <v>#N/A</v>
      </c>
      <c r="Q123" s="101" t="e">
        <f ca="true">+IF(AND(ISNUMBER(OFFSET('Water Data'!$H$6,0,10*ROW('Water Data'!H117))),'Data Summary'!CF123="Yes"),OFFSET('Water Data'!$H$6,0,10*ROW('Water Data'!H117)),NA())</f>
        <v>#N/A</v>
      </c>
      <c r="R123" s="101" t="e">
        <f ca="true">+IF(AND(ISNUMBER(OFFSET('Water Data'!$H$9,0,10*ROW('Water Data'!H117))),'Data Summary'!CG123="Yes"),OFFSET('Water Data'!$H$9,0,10*ROW('Water Data'!H117)),NA())</f>
        <v>#N/A</v>
      </c>
      <c r="S123" s="101" t="e">
        <f ca="true">+IF(AND(ISNUMBER(OFFSET('Water Data'!$I$4,0,10*ROW('Water Data'!I117))),'Data Summary'!CH123="Yes"),100-OFFSET('Water Data'!$I$4,0,10*ROW('Water Data'!I117)),NA())</f>
        <v>#N/A</v>
      </c>
      <c r="T123" s="101" t="e">
        <f ca="true">+IF(AND(ISNUMBER(OFFSET('Water Data'!$I$6,0,10*ROW('Water Data'!I117))),'Data Summary'!CI123="Yes"),OFFSET('Water Data'!$I$6,0,10*ROW('Water Data'!I117)),NA())</f>
        <v>#N/A</v>
      </c>
      <c r="U123" s="101" t="e">
        <f ca="true">+IF(AND(ISNUMBER(OFFSET('Water Data'!$I$9,0,10*ROW('Water Data'!I117))),'Data Summary'!CJ123="Yes"),OFFSET('Water Data'!$I$9,0,10*ROW('Water Data'!I117)),NA())</f>
        <v>#N/A</v>
      </c>
      <c r="V123" s="102" t="e">
        <f ca="true">+IF(AND(ISNUMBER(OFFSET('Sanitation Data'!$D$4,0,10*ROW('Sanitation Data'!D117))),'Data Summary'!CK123="Yes"),100-OFFSET('Sanitation Data'!$D$4,0,10*ROW('Sanitation Data'!D117)),NA())</f>
        <v>#N/A</v>
      </c>
      <c r="W123" s="102" t="e">
        <f ca="true">+IF(AND(ISNUMBER(OFFSET('Sanitation Data'!$D$6,0,10*ROW('Sanitation Data'!D117))),'Data Summary'!CL123="Yes"),OFFSET('Sanitation Data'!$D$6,0,10*ROW('Sanitation Data'!D117)),NA())</f>
        <v>#N/A</v>
      </c>
      <c r="X123" s="102" t="e">
        <f ca="true">+IF(AND(ISNUMBER(OFFSET('Sanitation Data'!$D$10,0,10*ROW('Sanitation Data'!D117))),'Data Summary'!CM123="Yes"),OFFSET('Sanitation Data'!$D$10,0,10*ROW('Sanitation Data'!D117)),NA())</f>
        <v>#N/A</v>
      </c>
      <c r="Y123" s="102" t="e">
        <f ca="true">+IF(AND(ISNUMBER(OFFSET('Sanitation Data'!$D$11,0,10*ROW('Sanitation Data'!D117))),'Data Summary'!CN123="Yes"),OFFSET('Sanitation Data'!$D$11,0,10*ROW('Sanitation Data'!D117)),NA())</f>
        <v>#N/A</v>
      </c>
      <c r="Z123" s="102" t="e">
        <f ca="true">+IF(AND(ISNUMBER(OFFSET('Sanitation Data'!$D$12,0,10*ROW('Sanitation Data'!D117))),'Data Summary'!CO123="Yes"),OFFSET('Sanitation Data'!$D$12,0,10*ROW('Sanitation Data'!D117)),NA())</f>
        <v>#N/A</v>
      </c>
      <c r="AA123" s="102" t="e">
        <f ca="true">+IF(AND(ISNUMBER(OFFSET('Sanitation Data'!$E$4,0,10*ROW('Sanitation Data'!E117))),'Data Summary'!CP123="Yes"),100-OFFSET('Sanitation Data'!$E$4,0,10*ROW('Sanitation Data'!E117)),NA())</f>
        <v>#N/A</v>
      </c>
      <c r="AB123" s="102" t="e">
        <f ca="true">+IF(AND(ISNUMBER(OFFSET('Sanitation Data'!$E$6,0,10*ROW('Sanitation Data'!E117))),'Data Summary'!CQ123="Yes"),OFFSET('Sanitation Data'!$E$6,0,10*ROW('Sanitation Data'!E117)),NA())</f>
        <v>#N/A</v>
      </c>
      <c r="AC123" s="102" t="e">
        <f ca="true">+IF(AND(ISNUMBER(OFFSET('Sanitation Data'!$E$10,0,10*ROW('Sanitation Data'!E117))),'Data Summary'!CR123="Yes"),OFFSET('Sanitation Data'!$E$10,0,10*ROW('Sanitation Data'!E117)),NA())</f>
        <v>#N/A</v>
      </c>
      <c r="AD123" s="102" t="e">
        <f ca="true">+IF(AND(ISNUMBER(OFFSET('Sanitation Data'!$E$11,0,10*ROW('Sanitation Data'!E117))),'Data Summary'!CS123="Yes"),OFFSET('Sanitation Data'!$E$11,0,10*ROW('Sanitation Data'!E117)),NA())</f>
        <v>#N/A</v>
      </c>
      <c r="AE123" s="102" t="e">
        <f ca="true">+IF(AND(ISNUMBER(OFFSET('Sanitation Data'!$E$12,0,10*ROW('Sanitation Data'!E117))),'Data Summary'!CT123="Yes"),OFFSET('Sanitation Data'!$E$12,0,10*ROW('Sanitation Data'!E117)),NA())</f>
        <v>#N/A</v>
      </c>
      <c r="AF123" s="102" t="e">
        <f ca="true">+IF(AND(ISNUMBER(OFFSET('Sanitation Data'!$F$4,0,10*ROW('Sanitation Data'!F117))),'Data Summary'!CU123="Yes"),100-OFFSET('Sanitation Data'!$F$4,0,10*ROW('Sanitation Data'!F117)),NA())</f>
        <v>#N/A</v>
      </c>
      <c r="AG123" s="102" t="e">
        <f ca="true">+IF(AND(ISNUMBER(OFFSET('Sanitation Data'!$F$6,0,10*ROW('Sanitation Data'!F117))),'Data Summary'!CV123="Yes"),OFFSET('Sanitation Data'!$F$6,0,10*ROW('Sanitation Data'!F117)),NA())</f>
        <v>#N/A</v>
      </c>
      <c r="AH123" s="102" t="e">
        <f ca="true">+IF(AND(ISNUMBER(OFFSET('Sanitation Data'!$F$10,0,10*ROW('Sanitation Data'!F117))),'Data Summary'!CW123="Yes"),OFFSET('Sanitation Data'!$F$10,0,10*ROW('Sanitation Data'!F117)),NA())</f>
        <v>#N/A</v>
      </c>
      <c r="AI123" s="102" t="e">
        <f ca="true">+IF(AND(ISNUMBER(OFFSET('Sanitation Data'!$F$11,0,10*ROW('Sanitation Data'!F117))),'Data Summary'!CX123="Yes"),OFFSET('Sanitation Data'!$F$11,0,10*ROW('Sanitation Data'!F117)),NA())</f>
        <v>#N/A</v>
      </c>
      <c r="AJ123" s="102" t="e">
        <f ca="true">+IF(AND(ISNUMBER(OFFSET('Sanitation Data'!$F$12,0,10*ROW('Sanitation Data'!F117))),'Data Summary'!CY123="Yes"),OFFSET('Sanitation Data'!$F$12,0,10*ROW('Sanitation Data'!F117)),NA())</f>
        <v>#N/A</v>
      </c>
      <c r="AK123" s="102" t="e">
        <f ca="true">+IF(AND(ISNUMBER(OFFSET('Sanitation Data'!$G$4,0,10*ROW('Sanitation Data'!G117))),'Data Summary'!CZ123="Yes"),100-OFFSET('Sanitation Data'!$G$4,0,10*ROW('Sanitation Data'!G117)),NA())</f>
        <v>#N/A</v>
      </c>
      <c r="AL123" s="102" t="e">
        <f ca="true">+IF(AND(ISNUMBER(OFFSET('Sanitation Data'!$G$6,0,10*ROW('Sanitation Data'!G117))),'Data Summary'!DA123="Yes"),OFFSET('Sanitation Data'!$G$6,0,10*ROW('Sanitation Data'!G117)),NA())</f>
        <v>#N/A</v>
      </c>
      <c r="AM123" s="102" t="e">
        <f ca="true">+IF(AND(ISNUMBER(OFFSET('Sanitation Data'!$G$10,0,10*ROW('Sanitation Data'!G117))),'Data Summary'!DB123="Yes"),OFFSET('Sanitation Data'!$G$10,0,10*ROW('Sanitation Data'!G117)),NA())</f>
        <v>#N/A</v>
      </c>
      <c r="AN123" s="102" t="e">
        <f ca="true">+IF(AND(ISNUMBER(OFFSET('Sanitation Data'!$G$11,0,10*ROW('Sanitation Data'!G117))),'Data Summary'!DC123="Yes"),OFFSET('Sanitation Data'!$G$11,0,10*ROW('Sanitation Data'!G117)),NA())</f>
        <v>#N/A</v>
      </c>
      <c r="AO123" s="102" t="e">
        <f ca="true">+IF(AND(ISNUMBER(OFFSET('Sanitation Data'!$G$12,0,10*ROW('Sanitation Data'!G117))),'Data Summary'!DD123="Yes"),OFFSET('Sanitation Data'!$G$12,0,10*ROW('Sanitation Data'!G117)),NA())</f>
        <v>#N/A</v>
      </c>
      <c r="AP123" s="102" t="e">
        <f ca="true">+IF(AND(ISNUMBER(OFFSET('Sanitation Data'!$H$4,0,10*ROW('Sanitation Data'!H117))),'Data Summary'!DE123="Yes"),100-OFFSET('Sanitation Data'!$H$4,0,10*ROW('Sanitation Data'!H117)),NA())</f>
        <v>#N/A</v>
      </c>
      <c r="AQ123" s="102" t="e">
        <f ca="true">+IF(AND(ISNUMBER(OFFSET('Sanitation Data'!$H$6,0,10*ROW('Sanitation Data'!H117))),'Data Summary'!DF123="Yes"),OFFSET('Sanitation Data'!$H$6,0,10*ROW('Sanitation Data'!H117)),NA())</f>
        <v>#N/A</v>
      </c>
      <c r="AR123" s="102" t="e">
        <f ca="true">+IF(AND(ISNUMBER(OFFSET('Sanitation Data'!$H$10,0,10*ROW('Sanitation Data'!H117))),'Data Summary'!DG123="Yes"),OFFSET('Sanitation Data'!$H$10,0,10*ROW('Sanitation Data'!H117)),NA())</f>
        <v>#N/A</v>
      </c>
      <c r="AS123" s="102" t="e">
        <f ca="true">+IF(AND(ISNUMBER(OFFSET('Sanitation Data'!$H$11,0,10*ROW('Sanitation Data'!H117))),'Data Summary'!DH123="Yes"),OFFSET('Sanitation Data'!$H$11,0,10*ROW('Sanitation Data'!H117)),NA())</f>
        <v>#N/A</v>
      </c>
      <c r="AT123" s="102" t="e">
        <f ca="true">+IF(AND(ISNUMBER(OFFSET('Sanitation Data'!$H$12,0,10*ROW('Sanitation Data'!H117))),'Data Summary'!DI123="Yes"),OFFSET('Sanitation Data'!$H$12,0,10*ROW('Sanitation Data'!H117)),NA())</f>
        <v>#N/A</v>
      </c>
      <c r="AU123" s="102" t="e">
        <f ca="true">+IF(AND(ISNUMBER(OFFSET('Sanitation Data'!$I$4,0,10*ROW('Sanitation Data'!I117))),'Data Summary'!DJ123="Yes"),100-OFFSET('Sanitation Data'!$I$4,0,10*ROW('Sanitation Data'!I117)),NA())</f>
        <v>#N/A</v>
      </c>
      <c r="AV123" s="102" t="e">
        <f ca="true">+IF(AND(ISNUMBER(OFFSET('Sanitation Data'!$I$6,0,10*ROW('Sanitation Data'!I117))),'Data Summary'!DK123="Yes"),OFFSET('Sanitation Data'!$I$6,0,10*ROW('Sanitation Data'!I117)),NA())</f>
        <v>#N/A</v>
      </c>
      <c r="AW123" s="102" t="e">
        <f ca="true">+IF(AND(ISNUMBER(OFFSET('Sanitation Data'!$I$10,0,10*ROW('Sanitation Data'!I117))),'Data Summary'!DL123="Yes"),OFFSET('Sanitation Data'!$I$10,0,10*ROW('Sanitation Data'!I117)),NA())</f>
        <v>#N/A</v>
      </c>
      <c r="AX123" s="102" t="e">
        <f ca="true">+IF(AND(ISNUMBER(OFFSET('Sanitation Data'!$I$11,0,10*ROW('Sanitation Data'!I117))),'Data Summary'!DM123="Yes"),OFFSET('Sanitation Data'!$I$11,0,10*ROW('Sanitation Data'!I117)),NA())</f>
        <v>#N/A</v>
      </c>
      <c r="AY123" s="102" t="e">
        <f ca="true">+IF(AND(ISNUMBER(OFFSET('Sanitation Data'!$I$12,0,10*ROW('Sanitation Data'!I117))),'Data Summary'!DN123="Yes"),OFFSET('Sanitation Data'!$I$12,0,10*ROW('Sanitation Data'!I117)),NA())</f>
        <v>#N/A</v>
      </c>
      <c r="AZ123" s="103" t="e">
        <f ca="true">+IF(AND(ISNUMBER(OFFSET('Hygiene Data'!$D$5,0,10*ROW('Hygiene Data'!D117))),'Data Summary'!DO123="Yes"),OFFSET('Hygiene Data'!$D$5,0,10*ROW('Hygiene Data'!D117)),NA())</f>
        <v>#N/A</v>
      </c>
      <c r="BA123" s="103" t="e">
        <f ca="true">+IF(AND(ISNUMBER(OFFSET('Hygiene Data'!$D$7,0,10*ROW('Hygiene Data'!D117))),'Data Summary'!DP123="Yes"),OFFSET('Hygiene Data'!$D$7,0,10*ROW('Hygiene Data'!D117)),NA())</f>
        <v>#N/A</v>
      </c>
      <c r="BB123" s="103" t="e">
        <f ca="true">+IF(AND(ISNUMBER(OFFSET('Hygiene Data'!$D$9,0,10*ROW('Hygiene Data'!D117))),'Data Summary'!DQ123="Yes"),OFFSET('Hygiene Data'!$D$9,0,10*ROW('Hygiene Data'!D117)),NA())</f>
        <v>#N/A</v>
      </c>
      <c r="BC123" s="103" t="e">
        <f ca="true">+IF(AND(ISNUMBER(OFFSET('Hygiene Data'!$E$5,0,10*ROW('Hygiene Data'!E117))),'Data Summary'!DR123="Yes"),OFFSET('Hygiene Data'!$E$5,0,10*ROW('Hygiene Data'!E117)),NA())</f>
        <v>#N/A</v>
      </c>
      <c r="BD123" s="103" t="e">
        <f ca="true">+IF(AND(ISNUMBER(OFFSET('Hygiene Data'!$E$7,0,10*ROW('Hygiene Data'!E117))),'Data Summary'!DS123="Yes"),OFFSET('Hygiene Data'!$E$7,0,10*ROW('Hygiene Data'!E117)),NA())</f>
        <v>#N/A</v>
      </c>
      <c r="BE123" s="103" t="e">
        <f ca="true">+IF(AND(ISNUMBER(OFFSET('Hygiene Data'!$E$9,0,10*ROW('Hygiene Data'!E117))),'Data Summary'!DT123="Yes"),OFFSET('Hygiene Data'!$E$9,0,10*ROW('Hygiene Data'!E117)),NA())</f>
        <v>#N/A</v>
      </c>
      <c r="BF123" s="103" t="e">
        <f ca="true">+IF(AND(ISNUMBER(OFFSET('Hygiene Data'!$F$5,0,10*ROW('Hygiene Data'!F117))),'Data Summary'!DU123="Yes"),OFFSET('Hygiene Data'!$F$5,0,10*ROW('Hygiene Data'!F117)),NA())</f>
        <v>#N/A</v>
      </c>
      <c r="BG123" s="103" t="e">
        <f ca="true">+IF(AND(ISNUMBER(OFFSET('Hygiene Data'!$F$7,0,10*ROW('Hygiene Data'!F117))),'Data Summary'!DV123="Yes"),OFFSET('Hygiene Data'!$F$7,0,10*ROW('Hygiene Data'!F117)),NA())</f>
        <v>#N/A</v>
      </c>
      <c r="BH123" s="103" t="e">
        <f ca="true">+IF(AND(ISNUMBER(OFFSET('Hygiene Data'!$F$9,0,10*ROW('Hygiene Data'!F117))),'Data Summary'!DW123="Yes"),OFFSET('Hygiene Data'!$F$9,0,10*ROW('Hygiene Data'!F117)),NA())</f>
        <v>#N/A</v>
      </c>
      <c r="BI123" s="103" t="e">
        <f ca="true">+IF(AND(ISNUMBER(OFFSET('Hygiene Data'!$G$5,0,10*ROW('Hygiene Data'!G117))),'Data Summary'!DX123="Yes"),OFFSET('Hygiene Data'!$G$5,0,10*ROW('Hygiene Data'!G117)),NA())</f>
        <v>#N/A</v>
      </c>
      <c r="BJ123" s="103" t="e">
        <f ca="true">+IF(AND(ISNUMBER(OFFSET('Hygiene Data'!$G$7,0,10*ROW('Hygiene Data'!G117))),'Data Summary'!DY123="Yes"),OFFSET('Hygiene Data'!$G$7,0,10*ROW('Hygiene Data'!G117)),NA())</f>
        <v>#N/A</v>
      </c>
      <c r="BK123" s="103" t="e">
        <f ca="true">+IF(AND(ISNUMBER(OFFSET('Hygiene Data'!$G$9,0,10*ROW('Hygiene Data'!G117))),'Data Summary'!DZ123="Yes"),OFFSET('Hygiene Data'!$G$9,0,10*ROW('Hygiene Data'!G117)),NA())</f>
        <v>#N/A</v>
      </c>
      <c r="BL123" s="103" t="e">
        <f ca="true">+IF(AND(ISNUMBER(OFFSET('Hygiene Data'!$H$5,0,10*ROW('Hygiene Data'!H117))),'Data Summary'!EA123="Yes"),OFFSET('Hygiene Data'!$H$5,0,10*ROW('Hygiene Data'!H117)),NA())</f>
        <v>#N/A</v>
      </c>
      <c r="BM123" s="103" t="e">
        <f ca="true">+IF(AND(ISNUMBER(OFFSET('Hygiene Data'!$H$7,0,10*ROW('Hygiene Data'!H117))),'Data Summary'!EB123="Yes"),OFFSET('Hygiene Data'!$H$7,0,10*ROW('Hygiene Data'!H117)),NA())</f>
        <v>#N/A</v>
      </c>
      <c r="BN123" s="103" t="e">
        <f ca="true">+IF(AND(ISNUMBER(OFFSET('Hygiene Data'!$H$9,0,10*ROW('Hygiene Data'!H117))),'Data Summary'!EC123="Yes"),OFFSET('Hygiene Data'!$H$9,0,10*ROW('Hygiene Data'!H117)),NA())</f>
        <v>#N/A</v>
      </c>
      <c r="BO123" s="103" t="e">
        <f ca="true">+IF(AND(ISNUMBER(OFFSET('Hygiene Data'!$I$5,0,10*ROW('Hygiene Data'!I117))),'Data Summary'!ED123="Yes"),OFFSET('Hygiene Data'!$I$5,0,10*ROW('Hygiene Data'!I117)),NA())</f>
        <v>#N/A</v>
      </c>
      <c r="BP123" s="103" t="e">
        <f ca="true">+IF(AND(ISNUMBER(OFFSET('Hygiene Data'!$I$7,0,10*ROW('Hygiene Data'!I117))),'Data Summary'!EE123="Yes"),OFFSET('Hygiene Data'!$I$7,0,10*ROW('Hygiene Data'!I117)),NA())</f>
        <v>#N/A</v>
      </c>
      <c r="BQ123" s="103" t="e">
        <f ca="true">+IF(AND(ISNUMBER(OFFSET('Hygiene Data'!$I$9,0,10*ROW('Hygiene Data'!I117))),'Data Summary'!EF123="Yes"),OFFSET('Hygiene Data'!$I$9,0,10*ROW('Hygiene Data'!I117)),NA())</f>
        <v>#N/A</v>
      </c>
    </row>
    <row xmlns:x14ac="http://schemas.microsoft.com/office/spreadsheetml/2009/9/ac" r="124" x14ac:dyDescent="0.2">
      <c r="A124" s="355" t="e">
        <f ca="true">+RIGHT('Data Summary'!A124,LEN('Data Summary'!A124)-9)</f>
        <v>#VALUE!</v>
      </c>
      <c r="B124" s="38" t="str">
        <f ca="true">+IF(ISTEXT('Data Summary'!B124),'Data Summary'!B124,"")</f>
        <v/>
      </c>
      <c r="C124" s="354" t="e">
        <f ca="true">+VALUE('Data Summary'!C124)</f>
        <v>#VALUE!</v>
      </c>
      <c r="D124" s="101" t="e">
        <f ca="true">+IF(AND(ISNUMBER(OFFSET('Water Data'!$D$4,0,10*ROW('Water Data'!D118))),'Data Summary'!BS124="Yes"),100-OFFSET('Water Data'!$D$4,0,10*ROW('Water Data'!D118)),NA())</f>
        <v>#N/A</v>
      </c>
      <c r="E124" s="101" t="e">
        <f ca="true">+IF(AND(ISNUMBER(OFFSET('Water Data'!$D$6,0,10*ROW('Water Data'!D118))),'Data Summary'!BT124="Yes"),OFFSET('Water Data'!$D$6,0,10*ROW('Water Data'!D118)),NA())</f>
        <v>#N/A</v>
      </c>
      <c r="F124" s="101" t="e">
        <f ca="true">+IF(AND(ISNUMBER(OFFSET('Water Data'!$D$9,0,10*ROW('Water Data'!D118))),'Data Summary'!BU124="Yes"),OFFSET('Water Data'!$D$9,0,10*ROW('Water Data'!D118)),NA())</f>
        <v>#N/A</v>
      </c>
      <c r="G124" s="101" t="e">
        <f ca="true">+IF(AND(ISNUMBER(OFFSET('Water Data'!$E$4,0,10*ROW('Water Data'!E118))),'Data Summary'!BV124="Yes"),100-OFFSET('Water Data'!$E$4,0,10*ROW('Water Data'!E118)),NA())</f>
        <v>#N/A</v>
      </c>
      <c r="H124" s="101" t="e">
        <f ca="true">+IF(AND(ISNUMBER(OFFSET('Water Data'!$E$6,0,10*ROW('Water Data'!E118))),'Data Summary'!BW124="Yes"),OFFSET('Water Data'!$E$6,0,10*ROW('Water Data'!E118)),NA())</f>
        <v>#N/A</v>
      </c>
      <c r="I124" s="101" t="e">
        <f ca="true">+IF(AND(ISNUMBER(OFFSET('Water Data'!$E$9,0,10*ROW('Water Data'!E118))),'Data Summary'!BX124="Yes"),OFFSET('Water Data'!$E$9,0,10*ROW('Water Data'!E118)),NA())</f>
        <v>#N/A</v>
      </c>
      <c r="J124" s="101" t="e">
        <f ca="true">+IF(AND(ISNUMBER(OFFSET('Water Data'!$F$4,0,10*ROW('Water Data'!F118))),'Data Summary'!BY124="Yes"),100-OFFSET('Water Data'!$F$4,0,10*ROW('Water Data'!F118)),NA())</f>
        <v>#N/A</v>
      </c>
      <c r="K124" s="101" t="e">
        <f ca="true">+IF(AND(ISNUMBER(OFFSET('Water Data'!$F$6,0,10*ROW('Water Data'!F118))),'Data Summary'!BZ124="Yes"),OFFSET('Water Data'!$F$6,0,10*ROW('Water Data'!F118)),NA())</f>
        <v>#N/A</v>
      </c>
      <c r="L124" s="101" t="e">
        <f ca="true">+IF(AND(ISNUMBER(OFFSET('Water Data'!$F$9,0,10*ROW('Water Data'!F118))),'Data Summary'!CA124="Yes"),OFFSET('Water Data'!$F$9,0,10*ROW('Water Data'!F118)),NA())</f>
        <v>#N/A</v>
      </c>
      <c r="M124" s="101" t="e">
        <f ca="true">+IF(AND(ISNUMBER(OFFSET('Water Data'!$G$4,0,10*ROW('Water Data'!G118))),'Data Summary'!CB124="Yes"),100-OFFSET('Water Data'!$G$4,0,10*ROW('Water Data'!G118)),NA())</f>
        <v>#N/A</v>
      </c>
      <c r="N124" s="101" t="e">
        <f ca="true">+IF(AND(ISNUMBER(OFFSET('Water Data'!$G$6,0,10*ROW('Water Data'!G118))),'Data Summary'!CC124="Yes"),OFFSET('Water Data'!$G$6,0,10*ROW('Water Data'!G118)),NA())</f>
        <v>#N/A</v>
      </c>
      <c r="O124" s="101" t="e">
        <f ca="true">+IF(AND(ISNUMBER(OFFSET('Water Data'!$G$9,0,10*ROW('Water Data'!G118))),'Data Summary'!CD124="Yes"),OFFSET('Water Data'!$G$9,0,10*ROW('Water Data'!G118)),NA())</f>
        <v>#N/A</v>
      </c>
      <c r="P124" s="101" t="e">
        <f ca="true">+IF(AND(ISNUMBER(OFFSET('Water Data'!$H$4,0,10*ROW('Water Data'!H118))),'Data Summary'!CE124="Yes"),100-OFFSET('Water Data'!$H$4,0,10*ROW('Water Data'!H118)),NA())</f>
        <v>#N/A</v>
      </c>
      <c r="Q124" s="101" t="e">
        <f ca="true">+IF(AND(ISNUMBER(OFFSET('Water Data'!$H$6,0,10*ROW('Water Data'!H118))),'Data Summary'!CF124="Yes"),OFFSET('Water Data'!$H$6,0,10*ROW('Water Data'!H118)),NA())</f>
        <v>#N/A</v>
      </c>
      <c r="R124" s="101" t="e">
        <f ca="true">+IF(AND(ISNUMBER(OFFSET('Water Data'!$H$9,0,10*ROW('Water Data'!H118))),'Data Summary'!CG124="Yes"),OFFSET('Water Data'!$H$9,0,10*ROW('Water Data'!H118)),NA())</f>
        <v>#N/A</v>
      </c>
      <c r="S124" s="101" t="e">
        <f ca="true">+IF(AND(ISNUMBER(OFFSET('Water Data'!$I$4,0,10*ROW('Water Data'!I118))),'Data Summary'!CH124="Yes"),100-OFFSET('Water Data'!$I$4,0,10*ROW('Water Data'!I118)),NA())</f>
        <v>#N/A</v>
      </c>
      <c r="T124" s="101" t="e">
        <f ca="true">+IF(AND(ISNUMBER(OFFSET('Water Data'!$I$6,0,10*ROW('Water Data'!I118))),'Data Summary'!CI124="Yes"),OFFSET('Water Data'!$I$6,0,10*ROW('Water Data'!I118)),NA())</f>
        <v>#N/A</v>
      </c>
      <c r="U124" s="101" t="e">
        <f ca="true">+IF(AND(ISNUMBER(OFFSET('Water Data'!$I$9,0,10*ROW('Water Data'!I118))),'Data Summary'!CJ124="Yes"),OFFSET('Water Data'!$I$9,0,10*ROW('Water Data'!I118)),NA())</f>
        <v>#N/A</v>
      </c>
      <c r="V124" s="102" t="e">
        <f ca="true">+IF(AND(ISNUMBER(OFFSET('Sanitation Data'!$D$4,0,10*ROW('Sanitation Data'!D118))),'Data Summary'!CK124="Yes"),100-OFFSET('Sanitation Data'!$D$4,0,10*ROW('Sanitation Data'!D118)),NA())</f>
        <v>#N/A</v>
      </c>
      <c r="W124" s="102" t="e">
        <f ca="true">+IF(AND(ISNUMBER(OFFSET('Sanitation Data'!$D$6,0,10*ROW('Sanitation Data'!D118))),'Data Summary'!CL124="Yes"),OFFSET('Sanitation Data'!$D$6,0,10*ROW('Sanitation Data'!D118)),NA())</f>
        <v>#N/A</v>
      </c>
      <c r="X124" s="102" t="e">
        <f ca="true">+IF(AND(ISNUMBER(OFFSET('Sanitation Data'!$D$10,0,10*ROW('Sanitation Data'!D118))),'Data Summary'!CM124="Yes"),OFFSET('Sanitation Data'!$D$10,0,10*ROW('Sanitation Data'!D118)),NA())</f>
        <v>#N/A</v>
      </c>
      <c r="Y124" s="102" t="e">
        <f ca="true">+IF(AND(ISNUMBER(OFFSET('Sanitation Data'!$D$11,0,10*ROW('Sanitation Data'!D118))),'Data Summary'!CN124="Yes"),OFFSET('Sanitation Data'!$D$11,0,10*ROW('Sanitation Data'!D118)),NA())</f>
        <v>#N/A</v>
      </c>
      <c r="Z124" s="102" t="e">
        <f ca="true">+IF(AND(ISNUMBER(OFFSET('Sanitation Data'!$D$12,0,10*ROW('Sanitation Data'!D118))),'Data Summary'!CO124="Yes"),OFFSET('Sanitation Data'!$D$12,0,10*ROW('Sanitation Data'!D118)),NA())</f>
        <v>#N/A</v>
      </c>
      <c r="AA124" s="102" t="e">
        <f ca="true">+IF(AND(ISNUMBER(OFFSET('Sanitation Data'!$E$4,0,10*ROW('Sanitation Data'!E118))),'Data Summary'!CP124="Yes"),100-OFFSET('Sanitation Data'!$E$4,0,10*ROW('Sanitation Data'!E118)),NA())</f>
        <v>#N/A</v>
      </c>
      <c r="AB124" s="102" t="e">
        <f ca="true">+IF(AND(ISNUMBER(OFFSET('Sanitation Data'!$E$6,0,10*ROW('Sanitation Data'!E118))),'Data Summary'!CQ124="Yes"),OFFSET('Sanitation Data'!$E$6,0,10*ROW('Sanitation Data'!E118)),NA())</f>
        <v>#N/A</v>
      </c>
      <c r="AC124" s="102" t="e">
        <f ca="true">+IF(AND(ISNUMBER(OFFSET('Sanitation Data'!$E$10,0,10*ROW('Sanitation Data'!E118))),'Data Summary'!CR124="Yes"),OFFSET('Sanitation Data'!$E$10,0,10*ROW('Sanitation Data'!E118)),NA())</f>
        <v>#N/A</v>
      </c>
      <c r="AD124" s="102" t="e">
        <f ca="true">+IF(AND(ISNUMBER(OFFSET('Sanitation Data'!$E$11,0,10*ROW('Sanitation Data'!E118))),'Data Summary'!CS124="Yes"),OFFSET('Sanitation Data'!$E$11,0,10*ROW('Sanitation Data'!E118)),NA())</f>
        <v>#N/A</v>
      </c>
      <c r="AE124" s="102" t="e">
        <f ca="true">+IF(AND(ISNUMBER(OFFSET('Sanitation Data'!$E$12,0,10*ROW('Sanitation Data'!E118))),'Data Summary'!CT124="Yes"),OFFSET('Sanitation Data'!$E$12,0,10*ROW('Sanitation Data'!E118)),NA())</f>
        <v>#N/A</v>
      </c>
      <c r="AF124" s="102" t="e">
        <f ca="true">+IF(AND(ISNUMBER(OFFSET('Sanitation Data'!$F$4,0,10*ROW('Sanitation Data'!F118))),'Data Summary'!CU124="Yes"),100-OFFSET('Sanitation Data'!$F$4,0,10*ROW('Sanitation Data'!F118)),NA())</f>
        <v>#N/A</v>
      </c>
      <c r="AG124" s="102" t="e">
        <f ca="true">+IF(AND(ISNUMBER(OFFSET('Sanitation Data'!$F$6,0,10*ROW('Sanitation Data'!F118))),'Data Summary'!CV124="Yes"),OFFSET('Sanitation Data'!$F$6,0,10*ROW('Sanitation Data'!F118)),NA())</f>
        <v>#N/A</v>
      </c>
      <c r="AH124" s="102" t="e">
        <f ca="true">+IF(AND(ISNUMBER(OFFSET('Sanitation Data'!$F$10,0,10*ROW('Sanitation Data'!F118))),'Data Summary'!CW124="Yes"),OFFSET('Sanitation Data'!$F$10,0,10*ROW('Sanitation Data'!F118)),NA())</f>
        <v>#N/A</v>
      </c>
      <c r="AI124" s="102" t="e">
        <f ca="true">+IF(AND(ISNUMBER(OFFSET('Sanitation Data'!$F$11,0,10*ROW('Sanitation Data'!F118))),'Data Summary'!CX124="Yes"),OFFSET('Sanitation Data'!$F$11,0,10*ROW('Sanitation Data'!F118)),NA())</f>
        <v>#N/A</v>
      </c>
      <c r="AJ124" s="102" t="e">
        <f ca="true">+IF(AND(ISNUMBER(OFFSET('Sanitation Data'!$F$12,0,10*ROW('Sanitation Data'!F118))),'Data Summary'!CY124="Yes"),OFFSET('Sanitation Data'!$F$12,0,10*ROW('Sanitation Data'!F118)),NA())</f>
        <v>#N/A</v>
      </c>
      <c r="AK124" s="102" t="e">
        <f ca="true">+IF(AND(ISNUMBER(OFFSET('Sanitation Data'!$G$4,0,10*ROW('Sanitation Data'!G118))),'Data Summary'!CZ124="Yes"),100-OFFSET('Sanitation Data'!$G$4,0,10*ROW('Sanitation Data'!G118)),NA())</f>
        <v>#N/A</v>
      </c>
      <c r="AL124" s="102" t="e">
        <f ca="true">+IF(AND(ISNUMBER(OFFSET('Sanitation Data'!$G$6,0,10*ROW('Sanitation Data'!G118))),'Data Summary'!DA124="Yes"),OFFSET('Sanitation Data'!$G$6,0,10*ROW('Sanitation Data'!G118)),NA())</f>
        <v>#N/A</v>
      </c>
      <c r="AM124" s="102" t="e">
        <f ca="true">+IF(AND(ISNUMBER(OFFSET('Sanitation Data'!$G$10,0,10*ROW('Sanitation Data'!G118))),'Data Summary'!DB124="Yes"),OFFSET('Sanitation Data'!$G$10,0,10*ROW('Sanitation Data'!G118)),NA())</f>
        <v>#N/A</v>
      </c>
      <c r="AN124" s="102" t="e">
        <f ca="true">+IF(AND(ISNUMBER(OFFSET('Sanitation Data'!$G$11,0,10*ROW('Sanitation Data'!G118))),'Data Summary'!DC124="Yes"),OFFSET('Sanitation Data'!$G$11,0,10*ROW('Sanitation Data'!G118)),NA())</f>
        <v>#N/A</v>
      </c>
      <c r="AO124" s="102" t="e">
        <f ca="true">+IF(AND(ISNUMBER(OFFSET('Sanitation Data'!$G$12,0,10*ROW('Sanitation Data'!G118))),'Data Summary'!DD124="Yes"),OFFSET('Sanitation Data'!$G$12,0,10*ROW('Sanitation Data'!G118)),NA())</f>
        <v>#N/A</v>
      </c>
      <c r="AP124" s="102" t="e">
        <f ca="true">+IF(AND(ISNUMBER(OFFSET('Sanitation Data'!$H$4,0,10*ROW('Sanitation Data'!H118))),'Data Summary'!DE124="Yes"),100-OFFSET('Sanitation Data'!$H$4,0,10*ROW('Sanitation Data'!H118)),NA())</f>
        <v>#N/A</v>
      </c>
      <c r="AQ124" s="102" t="e">
        <f ca="true">+IF(AND(ISNUMBER(OFFSET('Sanitation Data'!$H$6,0,10*ROW('Sanitation Data'!H118))),'Data Summary'!DF124="Yes"),OFFSET('Sanitation Data'!$H$6,0,10*ROW('Sanitation Data'!H118)),NA())</f>
        <v>#N/A</v>
      </c>
      <c r="AR124" s="102" t="e">
        <f ca="true">+IF(AND(ISNUMBER(OFFSET('Sanitation Data'!$H$10,0,10*ROW('Sanitation Data'!H118))),'Data Summary'!DG124="Yes"),OFFSET('Sanitation Data'!$H$10,0,10*ROW('Sanitation Data'!H118)),NA())</f>
        <v>#N/A</v>
      </c>
      <c r="AS124" s="102" t="e">
        <f ca="true">+IF(AND(ISNUMBER(OFFSET('Sanitation Data'!$H$11,0,10*ROW('Sanitation Data'!H118))),'Data Summary'!DH124="Yes"),OFFSET('Sanitation Data'!$H$11,0,10*ROW('Sanitation Data'!H118)),NA())</f>
        <v>#N/A</v>
      </c>
      <c r="AT124" s="102" t="e">
        <f ca="true">+IF(AND(ISNUMBER(OFFSET('Sanitation Data'!$H$12,0,10*ROW('Sanitation Data'!H118))),'Data Summary'!DI124="Yes"),OFFSET('Sanitation Data'!$H$12,0,10*ROW('Sanitation Data'!H118)),NA())</f>
        <v>#N/A</v>
      </c>
      <c r="AU124" s="102" t="e">
        <f ca="true">+IF(AND(ISNUMBER(OFFSET('Sanitation Data'!$I$4,0,10*ROW('Sanitation Data'!I118))),'Data Summary'!DJ124="Yes"),100-OFFSET('Sanitation Data'!$I$4,0,10*ROW('Sanitation Data'!I118)),NA())</f>
        <v>#N/A</v>
      </c>
      <c r="AV124" s="102" t="e">
        <f ca="true">+IF(AND(ISNUMBER(OFFSET('Sanitation Data'!$I$6,0,10*ROW('Sanitation Data'!I118))),'Data Summary'!DK124="Yes"),OFFSET('Sanitation Data'!$I$6,0,10*ROW('Sanitation Data'!I118)),NA())</f>
        <v>#N/A</v>
      </c>
      <c r="AW124" s="102" t="e">
        <f ca="true">+IF(AND(ISNUMBER(OFFSET('Sanitation Data'!$I$10,0,10*ROW('Sanitation Data'!I118))),'Data Summary'!DL124="Yes"),OFFSET('Sanitation Data'!$I$10,0,10*ROW('Sanitation Data'!I118)),NA())</f>
        <v>#N/A</v>
      </c>
      <c r="AX124" s="102" t="e">
        <f ca="true">+IF(AND(ISNUMBER(OFFSET('Sanitation Data'!$I$11,0,10*ROW('Sanitation Data'!I118))),'Data Summary'!DM124="Yes"),OFFSET('Sanitation Data'!$I$11,0,10*ROW('Sanitation Data'!I118)),NA())</f>
        <v>#N/A</v>
      </c>
      <c r="AY124" s="102" t="e">
        <f ca="true">+IF(AND(ISNUMBER(OFFSET('Sanitation Data'!$I$12,0,10*ROW('Sanitation Data'!I118))),'Data Summary'!DN124="Yes"),OFFSET('Sanitation Data'!$I$12,0,10*ROW('Sanitation Data'!I118)),NA())</f>
        <v>#N/A</v>
      </c>
      <c r="AZ124" s="103" t="e">
        <f ca="true">+IF(AND(ISNUMBER(OFFSET('Hygiene Data'!$D$5,0,10*ROW('Hygiene Data'!D118))),'Data Summary'!DO124="Yes"),OFFSET('Hygiene Data'!$D$5,0,10*ROW('Hygiene Data'!D118)),NA())</f>
        <v>#N/A</v>
      </c>
      <c r="BA124" s="103" t="e">
        <f ca="true">+IF(AND(ISNUMBER(OFFSET('Hygiene Data'!$D$7,0,10*ROW('Hygiene Data'!D118))),'Data Summary'!DP124="Yes"),OFFSET('Hygiene Data'!$D$7,0,10*ROW('Hygiene Data'!D118)),NA())</f>
        <v>#N/A</v>
      </c>
      <c r="BB124" s="103" t="e">
        <f ca="true">+IF(AND(ISNUMBER(OFFSET('Hygiene Data'!$D$9,0,10*ROW('Hygiene Data'!D118))),'Data Summary'!DQ124="Yes"),OFFSET('Hygiene Data'!$D$9,0,10*ROW('Hygiene Data'!D118)),NA())</f>
        <v>#N/A</v>
      </c>
      <c r="BC124" s="103" t="e">
        <f ca="true">+IF(AND(ISNUMBER(OFFSET('Hygiene Data'!$E$5,0,10*ROW('Hygiene Data'!E118))),'Data Summary'!DR124="Yes"),OFFSET('Hygiene Data'!$E$5,0,10*ROW('Hygiene Data'!E118)),NA())</f>
        <v>#N/A</v>
      </c>
      <c r="BD124" s="103" t="e">
        <f ca="true">+IF(AND(ISNUMBER(OFFSET('Hygiene Data'!$E$7,0,10*ROW('Hygiene Data'!E118))),'Data Summary'!DS124="Yes"),OFFSET('Hygiene Data'!$E$7,0,10*ROW('Hygiene Data'!E118)),NA())</f>
        <v>#N/A</v>
      </c>
      <c r="BE124" s="103" t="e">
        <f ca="true">+IF(AND(ISNUMBER(OFFSET('Hygiene Data'!$E$9,0,10*ROW('Hygiene Data'!E118))),'Data Summary'!DT124="Yes"),OFFSET('Hygiene Data'!$E$9,0,10*ROW('Hygiene Data'!E118)),NA())</f>
        <v>#N/A</v>
      </c>
      <c r="BF124" s="103" t="e">
        <f ca="true">+IF(AND(ISNUMBER(OFFSET('Hygiene Data'!$F$5,0,10*ROW('Hygiene Data'!F118))),'Data Summary'!DU124="Yes"),OFFSET('Hygiene Data'!$F$5,0,10*ROW('Hygiene Data'!F118)),NA())</f>
        <v>#N/A</v>
      </c>
      <c r="BG124" s="103" t="e">
        <f ca="true">+IF(AND(ISNUMBER(OFFSET('Hygiene Data'!$F$7,0,10*ROW('Hygiene Data'!F118))),'Data Summary'!DV124="Yes"),OFFSET('Hygiene Data'!$F$7,0,10*ROW('Hygiene Data'!F118)),NA())</f>
        <v>#N/A</v>
      </c>
      <c r="BH124" s="103" t="e">
        <f ca="true">+IF(AND(ISNUMBER(OFFSET('Hygiene Data'!$F$9,0,10*ROW('Hygiene Data'!F118))),'Data Summary'!DW124="Yes"),OFFSET('Hygiene Data'!$F$9,0,10*ROW('Hygiene Data'!F118)),NA())</f>
        <v>#N/A</v>
      </c>
      <c r="BI124" s="103" t="e">
        <f ca="true">+IF(AND(ISNUMBER(OFFSET('Hygiene Data'!$G$5,0,10*ROW('Hygiene Data'!G118))),'Data Summary'!DX124="Yes"),OFFSET('Hygiene Data'!$G$5,0,10*ROW('Hygiene Data'!G118)),NA())</f>
        <v>#N/A</v>
      </c>
      <c r="BJ124" s="103" t="e">
        <f ca="true">+IF(AND(ISNUMBER(OFFSET('Hygiene Data'!$G$7,0,10*ROW('Hygiene Data'!G118))),'Data Summary'!DY124="Yes"),OFFSET('Hygiene Data'!$G$7,0,10*ROW('Hygiene Data'!G118)),NA())</f>
        <v>#N/A</v>
      </c>
      <c r="BK124" s="103" t="e">
        <f ca="true">+IF(AND(ISNUMBER(OFFSET('Hygiene Data'!$G$9,0,10*ROW('Hygiene Data'!G118))),'Data Summary'!DZ124="Yes"),OFFSET('Hygiene Data'!$G$9,0,10*ROW('Hygiene Data'!G118)),NA())</f>
        <v>#N/A</v>
      </c>
      <c r="BL124" s="103" t="e">
        <f ca="true">+IF(AND(ISNUMBER(OFFSET('Hygiene Data'!$H$5,0,10*ROW('Hygiene Data'!H118))),'Data Summary'!EA124="Yes"),OFFSET('Hygiene Data'!$H$5,0,10*ROW('Hygiene Data'!H118)),NA())</f>
        <v>#N/A</v>
      </c>
      <c r="BM124" s="103" t="e">
        <f ca="true">+IF(AND(ISNUMBER(OFFSET('Hygiene Data'!$H$7,0,10*ROW('Hygiene Data'!H118))),'Data Summary'!EB124="Yes"),OFFSET('Hygiene Data'!$H$7,0,10*ROW('Hygiene Data'!H118)),NA())</f>
        <v>#N/A</v>
      </c>
      <c r="BN124" s="103" t="e">
        <f ca="true">+IF(AND(ISNUMBER(OFFSET('Hygiene Data'!$H$9,0,10*ROW('Hygiene Data'!H118))),'Data Summary'!EC124="Yes"),OFFSET('Hygiene Data'!$H$9,0,10*ROW('Hygiene Data'!H118)),NA())</f>
        <v>#N/A</v>
      </c>
      <c r="BO124" s="103" t="e">
        <f ca="true">+IF(AND(ISNUMBER(OFFSET('Hygiene Data'!$I$5,0,10*ROW('Hygiene Data'!I118))),'Data Summary'!ED124="Yes"),OFFSET('Hygiene Data'!$I$5,0,10*ROW('Hygiene Data'!I118)),NA())</f>
        <v>#N/A</v>
      </c>
      <c r="BP124" s="103" t="e">
        <f ca="true">+IF(AND(ISNUMBER(OFFSET('Hygiene Data'!$I$7,0,10*ROW('Hygiene Data'!I118))),'Data Summary'!EE124="Yes"),OFFSET('Hygiene Data'!$I$7,0,10*ROW('Hygiene Data'!I118)),NA())</f>
        <v>#N/A</v>
      </c>
      <c r="BQ124" s="103" t="e">
        <f ca="true">+IF(AND(ISNUMBER(OFFSET('Hygiene Data'!$I$9,0,10*ROW('Hygiene Data'!I118))),'Data Summary'!EF124="Yes"),OFFSET('Hygiene Data'!$I$9,0,10*ROW('Hygiene Data'!I118)),NA())</f>
        <v>#N/A</v>
      </c>
    </row>
    <row xmlns:x14ac="http://schemas.microsoft.com/office/spreadsheetml/2009/9/ac" r="125" x14ac:dyDescent="0.2">
      <c r="A125" s="355" t="e">
        <f ca="true">+RIGHT('Data Summary'!A125,LEN('Data Summary'!A125)-9)</f>
        <v>#VALUE!</v>
      </c>
      <c r="B125" s="38" t="str">
        <f ca="true">+IF(ISTEXT('Data Summary'!B125),'Data Summary'!B125,"")</f>
        <v/>
      </c>
      <c r="C125" s="354" t="e">
        <f ca="true">+VALUE('Data Summary'!C125)</f>
        <v>#VALUE!</v>
      </c>
      <c r="D125" s="101" t="e">
        <f ca="true">+IF(AND(ISNUMBER(OFFSET('Water Data'!$D$4,0,10*ROW('Water Data'!D119))),'Data Summary'!BS125="Yes"),100-OFFSET('Water Data'!$D$4,0,10*ROW('Water Data'!D119)),NA())</f>
        <v>#N/A</v>
      </c>
      <c r="E125" s="101" t="e">
        <f ca="true">+IF(AND(ISNUMBER(OFFSET('Water Data'!$D$6,0,10*ROW('Water Data'!D119))),'Data Summary'!BT125="Yes"),OFFSET('Water Data'!$D$6,0,10*ROW('Water Data'!D119)),NA())</f>
        <v>#N/A</v>
      </c>
      <c r="F125" s="101" t="e">
        <f ca="true">+IF(AND(ISNUMBER(OFFSET('Water Data'!$D$9,0,10*ROW('Water Data'!D119))),'Data Summary'!BU125="Yes"),OFFSET('Water Data'!$D$9,0,10*ROW('Water Data'!D119)),NA())</f>
        <v>#N/A</v>
      </c>
      <c r="G125" s="101" t="e">
        <f ca="true">+IF(AND(ISNUMBER(OFFSET('Water Data'!$E$4,0,10*ROW('Water Data'!E119))),'Data Summary'!BV125="Yes"),100-OFFSET('Water Data'!$E$4,0,10*ROW('Water Data'!E119)),NA())</f>
        <v>#N/A</v>
      </c>
      <c r="H125" s="101" t="e">
        <f ca="true">+IF(AND(ISNUMBER(OFFSET('Water Data'!$E$6,0,10*ROW('Water Data'!E119))),'Data Summary'!BW125="Yes"),OFFSET('Water Data'!$E$6,0,10*ROW('Water Data'!E119)),NA())</f>
        <v>#N/A</v>
      </c>
      <c r="I125" s="101" t="e">
        <f ca="true">+IF(AND(ISNUMBER(OFFSET('Water Data'!$E$9,0,10*ROW('Water Data'!E119))),'Data Summary'!BX125="Yes"),OFFSET('Water Data'!$E$9,0,10*ROW('Water Data'!E119)),NA())</f>
        <v>#N/A</v>
      </c>
      <c r="J125" s="101" t="e">
        <f ca="true">+IF(AND(ISNUMBER(OFFSET('Water Data'!$F$4,0,10*ROW('Water Data'!F119))),'Data Summary'!BY125="Yes"),100-OFFSET('Water Data'!$F$4,0,10*ROW('Water Data'!F119)),NA())</f>
        <v>#N/A</v>
      </c>
      <c r="K125" s="101" t="e">
        <f ca="true">+IF(AND(ISNUMBER(OFFSET('Water Data'!$F$6,0,10*ROW('Water Data'!F119))),'Data Summary'!BZ125="Yes"),OFFSET('Water Data'!$F$6,0,10*ROW('Water Data'!F119)),NA())</f>
        <v>#N/A</v>
      </c>
      <c r="L125" s="101" t="e">
        <f ca="true">+IF(AND(ISNUMBER(OFFSET('Water Data'!$F$9,0,10*ROW('Water Data'!F119))),'Data Summary'!CA125="Yes"),OFFSET('Water Data'!$F$9,0,10*ROW('Water Data'!F119)),NA())</f>
        <v>#N/A</v>
      </c>
      <c r="M125" s="101" t="e">
        <f ca="true">+IF(AND(ISNUMBER(OFFSET('Water Data'!$G$4,0,10*ROW('Water Data'!G119))),'Data Summary'!CB125="Yes"),100-OFFSET('Water Data'!$G$4,0,10*ROW('Water Data'!G119)),NA())</f>
        <v>#N/A</v>
      </c>
      <c r="N125" s="101" t="e">
        <f ca="true">+IF(AND(ISNUMBER(OFFSET('Water Data'!$G$6,0,10*ROW('Water Data'!G119))),'Data Summary'!CC125="Yes"),OFFSET('Water Data'!$G$6,0,10*ROW('Water Data'!G119)),NA())</f>
        <v>#N/A</v>
      </c>
      <c r="O125" s="101" t="e">
        <f ca="true">+IF(AND(ISNUMBER(OFFSET('Water Data'!$G$9,0,10*ROW('Water Data'!G119))),'Data Summary'!CD125="Yes"),OFFSET('Water Data'!$G$9,0,10*ROW('Water Data'!G119)),NA())</f>
        <v>#N/A</v>
      </c>
      <c r="P125" s="101" t="e">
        <f ca="true">+IF(AND(ISNUMBER(OFFSET('Water Data'!$H$4,0,10*ROW('Water Data'!H119))),'Data Summary'!CE125="Yes"),100-OFFSET('Water Data'!$H$4,0,10*ROW('Water Data'!H119)),NA())</f>
        <v>#N/A</v>
      </c>
      <c r="Q125" s="101" t="e">
        <f ca="true">+IF(AND(ISNUMBER(OFFSET('Water Data'!$H$6,0,10*ROW('Water Data'!H119))),'Data Summary'!CF125="Yes"),OFFSET('Water Data'!$H$6,0,10*ROW('Water Data'!H119)),NA())</f>
        <v>#N/A</v>
      </c>
      <c r="R125" s="101" t="e">
        <f ca="true">+IF(AND(ISNUMBER(OFFSET('Water Data'!$H$9,0,10*ROW('Water Data'!H119))),'Data Summary'!CG125="Yes"),OFFSET('Water Data'!$H$9,0,10*ROW('Water Data'!H119)),NA())</f>
        <v>#N/A</v>
      </c>
      <c r="S125" s="101" t="e">
        <f ca="true">+IF(AND(ISNUMBER(OFFSET('Water Data'!$I$4,0,10*ROW('Water Data'!I119))),'Data Summary'!CH125="Yes"),100-OFFSET('Water Data'!$I$4,0,10*ROW('Water Data'!I119)),NA())</f>
        <v>#N/A</v>
      </c>
      <c r="T125" s="101" t="e">
        <f ca="true">+IF(AND(ISNUMBER(OFFSET('Water Data'!$I$6,0,10*ROW('Water Data'!I119))),'Data Summary'!CI125="Yes"),OFFSET('Water Data'!$I$6,0,10*ROW('Water Data'!I119)),NA())</f>
        <v>#N/A</v>
      </c>
      <c r="U125" s="101" t="e">
        <f ca="true">+IF(AND(ISNUMBER(OFFSET('Water Data'!$I$9,0,10*ROW('Water Data'!I119))),'Data Summary'!CJ125="Yes"),OFFSET('Water Data'!$I$9,0,10*ROW('Water Data'!I119)),NA())</f>
        <v>#N/A</v>
      </c>
      <c r="V125" s="102" t="e">
        <f ca="true">+IF(AND(ISNUMBER(OFFSET('Sanitation Data'!$D$4,0,10*ROW('Sanitation Data'!D119))),'Data Summary'!CK125="Yes"),100-OFFSET('Sanitation Data'!$D$4,0,10*ROW('Sanitation Data'!D119)),NA())</f>
        <v>#N/A</v>
      </c>
      <c r="W125" s="102" t="e">
        <f ca="true">+IF(AND(ISNUMBER(OFFSET('Sanitation Data'!$D$6,0,10*ROW('Sanitation Data'!D119))),'Data Summary'!CL125="Yes"),OFFSET('Sanitation Data'!$D$6,0,10*ROW('Sanitation Data'!D119)),NA())</f>
        <v>#N/A</v>
      </c>
      <c r="X125" s="102" t="e">
        <f ca="true">+IF(AND(ISNUMBER(OFFSET('Sanitation Data'!$D$10,0,10*ROW('Sanitation Data'!D119))),'Data Summary'!CM125="Yes"),OFFSET('Sanitation Data'!$D$10,0,10*ROW('Sanitation Data'!D119)),NA())</f>
        <v>#N/A</v>
      </c>
      <c r="Y125" s="102" t="e">
        <f ca="true">+IF(AND(ISNUMBER(OFFSET('Sanitation Data'!$D$11,0,10*ROW('Sanitation Data'!D119))),'Data Summary'!CN125="Yes"),OFFSET('Sanitation Data'!$D$11,0,10*ROW('Sanitation Data'!D119)),NA())</f>
        <v>#N/A</v>
      </c>
      <c r="Z125" s="102" t="e">
        <f ca="true">+IF(AND(ISNUMBER(OFFSET('Sanitation Data'!$D$12,0,10*ROW('Sanitation Data'!D119))),'Data Summary'!CO125="Yes"),OFFSET('Sanitation Data'!$D$12,0,10*ROW('Sanitation Data'!D119)),NA())</f>
        <v>#N/A</v>
      </c>
      <c r="AA125" s="102" t="e">
        <f ca="true">+IF(AND(ISNUMBER(OFFSET('Sanitation Data'!$E$4,0,10*ROW('Sanitation Data'!E119))),'Data Summary'!CP125="Yes"),100-OFFSET('Sanitation Data'!$E$4,0,10*ROW('Sanitation Data'!E119)),NA())</f>
        <v>#N/A</v>
      </c>
      <c r="AB125" s="102" t="e">
        <f ca="true">+IF(AND(ISNUMBER(OFFSET('Sanitation Data'!$E$6,0,10*ROW('Sanitation Data'!E119))),'Data Summary'!CQ125="Yes"),OFFSET('Sanitation Data'!$E$6,0,10*ROW('Sanitation Data'!E119)),NA())</f>
        <v>#N/A</v>
      </c>
      <c r="AC125" s="102" t="e">
        <f ca="true">+IF(AND(ISNUMBER(OFFSET('Sanitation Data'!$E$10,0,10*ROW('Sanitation Data'!E119))),'Data Summary'!CR125="Yes"),OFFSET('Sanitation Data'!$E$10,0,10*ROW('Sanitation Data'!E119)),NA())</f>
        <v>#N/A</v>
      </c>
      <c r="AD125" s="102" t="e">
        <f ca="true">+IF(AND(ISNUMBER(OFFSET('Sanitation Data'!$E$11,0,10*ROW('Sanitation Data'!E119))),'Data Summary'!CS125="Yes"),OFFSET('Sanitation Data'!$E$11,0,10*ROW('Sanitation Data'!E119)),NA())</f>
        <v>#N/A</v>
      </c>
      <c r="AE125" s="102" t="e">
        <f ca="true">+IF(AND(ISNUMBER(OFFSET('Sanitation Data'!$E$12,0,10*ROW('Sanitation Data'!E119))),'Data Summary'!CT125="Yes"),OFFSET('Sanitation Data'!$E$12,0,10*ROW('Sanitation Data'!E119)),NA())</f>
        <v>#N/A</v>
      </c>
      <c r="AF125" s="102" t="e">
        <f ca="true">+IF(AND(ISNUMBER(OFFSET('Sanitation Data'!$F$4,0,10*ROW('Sanitation Data'!F119))),'Data Summary'!CU125="Yes"),100-OFFSET('Sanitation Data'!$F$4,0,10*ROW('Sanitation Data'!F119)),NA())</f>
        <v>#N/A</v>
      </c>
      <c r="AG125" s="102" t="e">
        <f ca="true">+IF(AND(ISNUMBER(OFFSET('Sanitation Data'!$F$6,0,10*ROW('Sanitation Data'!F119))),'Data Summary'!CV125="Yes"),OFFSET('Sanitation Data'!$F$6,0,10*ROW('Sanitation Data'!F119)),NA())</f>
        <v>#N/A</v>
      </c>
      <c r="AH125" s="102" t="e">
        <f ca="true">+IF(AND(ISNUMBER(OFFSET('Sanitation Data'!$F$10,0,10*ROW('Sanitation Data'!F119))),'Data Summary'!CW125="Yes"),OFFSET('Sanitation Data'!$F$10,0,10*ROW('Sanitation Data'!F119)),NA())</f>
        <v>#N/A</v>
      </c>
      <c r="AI125" s="102" t="e">
        <f ca="true">+IF(AND(ISNUMBER(OFFSET('Sanitation Data'!$F$11,0,10*ROW('Sanitation Data'!F119))),'Data Summary'!CX125="Yes"),OFFSET('Sanitation Data'!$F$11,0,10*ROW('Sanitation Data'!F119)),NA())</f>
        <v>#N/A</v>
      </c>
      <c r="AJ125" s="102" t="e">
        <f ca="true">+IF(AND(ISNUMBER(OFFSET('Sanitation Data'!$F$12,0,10*ROW('Sanitation Data'!F119))),'Data Summary'!CY125="Yes"),OFFSET('Sanitation Data'!$F$12,0,10*ROW('Sanitation Data'!F119)),NA())</f>
        <v>#N/A</v>
      </c>
      <c r="AK125" s="102" t="e">
        <f ca="true">+IF(AND(ISNUMBER(OFFSET('Sanitation Data'!$G$4,0,10*ROW('Sanitation Data'!G119))),'Data Summary'!CZ125="Yes"),100-OFFSET('Sanitation Data'!$G$4,0,10*ROW('Sanitation Data'!G119)),NA())</f>
        <v>#N/A</v>
      </c>
      <c r="AL125" s="102" t="e">
        <f ca="true">+IF(AND(ISNUMBER(OFFSET('Sanitation Data'!$G$6,0,10*ROW('Sanitation Data'!G119))),'Data Summary'!DA125="Yes"),OFFSET('Sanitation Data'!$G$6,0,10*ROW('Sanitation Data'!G119)),NA())</f>
        <v>#N/A</v>
      </c>
      <c r="AM125" s="102" t="e">
        <f ca="true">+IF(AND(ISNUMBER(OFFSET('Sanitation Data'!$G$10,0,10*ROW('Sanitation Data'!G119))),'Data Summary'!DB125="Yes"),OFFSET('Sanitation Data'!$G$10,0,10*ROW('Sanitation Data'!G119)),NA())</f>
        <v>#N/A</v>
      </c>
      <c r="AN125" s="102" t="e">
        <f ca="true">+IF(AND(ISNUMBER(OFFSET('Sanitation Data'!$G$11,0,10*ROW('Sanitation Data'!G119))),'Data Summary'!DC125="Yes"),OFFSET('Sanitation Data'!$G$11,0,10*ROW('Sanitation Data'!G119)),NA())</f>
        <v>#N/A</v>
      </c>
      <c r="AO125" s="102" t="e">
        <f ca="true">+IF(AND(ISNUMBER(OFFSET('Sanitation Data'!$G$12,0,10*ROW('Sanitation Data'!G119))),'Data Summary'!DD125="Yes"),OFFSET('Sanitation Data'!$G$12,0,10*ROW('Sanitation Data'!G119)),NA())</f>
        <v>#N/A</v>
      </c>
      <c r="AP125" s="102" t="e">
        <f ca="true">+IF(AND(ISNUMBER(OFFSET('Sanitation Data'!$H$4,0,10*ROW('Sanitation Data'!H119))),'Data Summary'!DE125="Yes"),100-OFFSET('Sanitation Data'!$H$4,0,10*ROW('Sanitation Data'!H119)),NA())</f>
        <v>#N/A</v>
      </c>
      <c r="AQ125" s="102" t="e">
        <f ca="true">+IF(AND(ISNUMBER(OFFSET('Sanitation Data'!$H$6,0,10*ROW('Sanitation Data'!H119))),'Data Summary'!DF125="Yes"),OFFSET('Sanitation Data'!$H$6,0,10*ROW('Sanitation Data'!H119)),NA())</f>
        <v>#N/A</v>
      </c>
      <c r="AR125" s="102" t="e">
        <f ca="true">+IF(AND(ISNUMBER(OFFSET('Sanitation Data'!$H$10,0,10*ROW('Sanitation Data'!H119))),'Data Summary'!DG125="Yes"),OFFSET('Sanitation Data'!$H$10,0,10*ROW('Sanitation Data'!H119)),NA())</f>
        <v>#N/A</v>
      </c>
      <c r="AS125" s="102" t="e">
        <f ca="true">+IF(AND(ISNUMBER(OFFSET('Sanitation Data'!$H$11,0,10*ROW('Sanitation Data'!H119))),'Data Summary'!DH125="Yes"),OFFSET('Sanitation Data'!$H$11,0,10*ROW('Sanitation Data'!H119)),NA())</f>
        <v>#N/A</v>
      </c>
      <c r="AT125" s="102" t="e">
        <f ca="true">+IF(AND(ISNUMBER(OFFSET('Sanitation Data'!$H$12,0,10*ROW('Sanitation Data'!H119))),'Data Summary'!DI125="Yes"),OFFSET('Sanitation Data'!$H$12,0,10*ROW('Sanitation Data'!H119)),NA())</f>
        <v>#N/A</v>
      </c>
      <c r="AU125" s="102" t="e">
        <f ca="true">+IF(AND(ISNUMBER(OFFSET('Sanitation Data'!$I$4,0,10*ROW('Sanitation Data'!I119))),'Data Summary'!DJ125="Yes"),100-OFFSET('Sanitation Data'!$I$4,0,10*ROW('Sanitation Data'!I119)),NA())</f>
        <v>#N/A</v>
      </c>
      <c r="AV125" s="102" t="e">
        <f ca="true">+IF(AND(ISNUMBER(OFFSET('Sanitation Data'!$I$6,0,10*ROW('Sanitation Data'!I119))),'Data Summary'!DK125="Yes"),OFFSET('Sanitation Data'!$I$6,0,10*ROW('Sanitation Data'!I119)),NA())</f>
        <v>#N/A</v>
      </c>
      <c r="AW125" s="102" t="e">
        <f ca="true">+IF(AND(ISNUMBER(OFFSET('Sanitation Data'!$I$10,0,10*ROW('Sanitation Data'!I119))),'Data Summary'!DL125="Yes"),OFFSET('Sanitation Data'!$I$10,0,10*ROW('Sanitation Data'!I119)),NA())</f>
        <v>#N/A</v>
      </c>
      <c r="AX125" s="102" t="e">
        <f ca="true">+IF(AND(ISNUMBER(OFFSET('Sanitation Data'!$I$11,0,10*ROW('Sanitation Data'!I119))),'Data Summary'!DM125="Yes"),OFFSET('Sanitation Data'!$I$11,0,10*ROW('Sanitation Data'!I119)),NA())</f>
        <v>#N/A</v>
      </c>
      <c r="AY125" s="102" t="e">
        <f ca="true">+IF(AND(ISNUMBER(OFFSET('Sanitation Data'!$I$12,0,10*ROW('Sanitation Data'!I119))),'Data Summary'!DN125="Yes"),OFFSET('Sanitation Data'!$I$12,0,10*ROW('Sanitation Data'!I119)),NA())</f>
        <v>#N/A</v>
      </c>
      <c r="AZ125" s="103" t="e">
        <f ca="true">+IF(AND(ISNUMBER(OFFSET('Hygiene Data'!$D$5,0,10*ROW('Hygiene Data'!D119))),'Data Summary'!DO125="Yes"),OFFSET('Hygiene Data'!$D$5,0,10*ROW('Hygiene Data'!D119)),NA())</f>
        <v>#N/A</v>
      </c>
      <c r="BA125" s="103" t="e">
        <f ca="true">+IF(AND(ISNUMBER(OFFSET('Hygiene Data'!$D$7,0,10*ROW('Hygiene Data'!D119))),'Data Summary'!DP125="Yes"),OFFSET('Hygiene Data'!$D$7,0,10*ROW('Hygiene Data'!D119)),NA())</f>
        <v>#N/A</v>
      </c>
      <c r="BB125" s="103" t="e">
        <f ca="true">+IF(AND(ISNUMBER(OFFSET('Hygiene Data'!$D$9,0,10*ROW('Hygiene Data'!D119))),'Data Summary'!DQ125="Yes"),OFFSET('Hygiene Data'!$D$9,0,10*ROW('Hygiene Data'!D119)),NA())</f>
        <v>#N/A</v>
      </c>
      <c r="BC125" s="103" t="e">
        <f ca="true">+IF(AND(ISNUMBER(OFFSET('Hygiene Data'!$E$5,0,10*ROW('Hygiene Data'!E119))),'Data Summary'!DR125="Yes"),OFFSET('Hygiene Data'!$E$5,0,10*ROW('Hygiene Data'!E119)),NA())</f>
        <v>#N/A</v>
      </c>
      <c r="BD125" s="103" t="e">
        <f ca="true">+IF(AND(ISNUMBER(OFFSET('Hygiene Data'!$E$7,0,10*ROW('Hygiene Data'!E119))),'Data Summary'!DS125="Yes"),OFFSET('Hygiene Data'!$E$7,0,10*ROW('Hygiene Data'!E119)),NA())</f>
        <v>#N/A</v>
      </c>
      <c r="BE125" s="103" t="e">
        <f ca="true">+IF(AND(ISNUMBER(OFFSET('Hygiene Data'!$E$9,0,10*ROW('Hygiene Data'!E119))),'Data Summary'!DT125="Yes"),OFFSET('Hygiene Data'!$E$9,0,10*ROW('Hygiene Data'!E119)),NA())</f>
        <v>#N/A</v>
      </c>
      <c r="BF125" s="103" t="e">
        <f ca="true">+IF(AND(ISNUMBER(OFFSET('Hygiene Data'!$F$5,0,10*ROW('Hygiene Data'!F119))),'Data Summary'!DU125="Yes"),OFFSET('Hygiene Data'!$F$5,0,10*ROW('Hygiene Data'!F119)),NA())</f>
        <v>#N/A</v>
      </c>
      <c r="BG125" s="103" t="e">
        <f ca="true">+IF(AND(ISNUMBER(OFFSET('Hygiene Data'!$F$7,0,10*ROW('Hygiene Data'!F119))),'Data Summary'!DV125="Yes"),OFFSET('Hygiene Data'!$F$7,0,10*ROW('Hygiene Data'!F119)),NA())</f>
        <v>#N/A</v>
      </c>
      <c r="BH125" s="103" t="e">
        <f ca="true">+IF(AND(ISNUMBER(OFFSET('Hygiene Data'!$F$9,0,10*ROW('Hygiene Data'!F119))),'Data Summary'!DW125="Yes"),OFFSET('Hygiene Data'!$F$9,0,10*ROW('Hygiene Data'!F119)),NA())</f>
        <v>#N/A</v>
      </c>
      <c r="BI125" s="103" t="e">
        <f ca="true">+IF(AND(ISNUMBER(OFFSET('Hygiene Data'!$G$5,0,10*ROW('Hygiene Data'!G119))),'Data Summary'!DX125="Yes"),OFFSET('Hygiene Data'!$G$5,0,10*ROW('Hygiene Data'!G119)),NA())</f>
        <v>#N/A</v>
      </c>
      <c r="BJ125" s="103" t="e">
        <f ca="true">+IF(AND(ISNUMBER(OFFSET('Hygiene Data'!$G$7,0,10*ROW('Hygiene Data'!G119))),'Data Summary'!DY125="Yes"),OFFSET('Hygiene Data'!$G$7,0,10*ROW('Hygiene Data'!G119)),NA())</f>
        <v>#N/A</v>
      </c>
      <c r="BK125" s="103" t="e">
        <f ca="true">+IF(AND(ISNUMBER(OFFSET('Hygiene Data'!$G$9,0,10*ROW('Hygiene Data'!G119))),'Data Summary'!DZ125="Yes"),OFFSET('Hygiene Data'!$G$9,0,10*ROW('Hygiene Data'!G119)),NA())</f>
        <v>#N/A</v>
      </c>
      <c r="BL125" s="103" t="e">
        <f ca="true">+IF(AND(ISNUMBER(OFFSET('Hygiene Data'!$H$5,0,10*ROW('Hygiene Data'!H119))),'Data Summary'!EA125="Yes"),OFFSET('Hygiene Data'!$H$5,0,10*ROW('Hygiene Data'!H119)),NA())</f>
        <v>#N/A</v>
      </c>
      <c r="BM125" s="103" t="e">
        <f ca="true">+IF(AND(ISNUMBER(OFFSET('Hygiene Data'!$H$7,0,10*ROW('Hygiene Data'!H119))),'Data Summary'!EB125="Yes"),OFFSET('Hygiene Data'!$H$7,0,10*ROW('Hygiene Data'!H119)),NA())</f>
        <v>#N/A</v>
      </c>
      <c r="BN125" s="103" t="e">
        <f ca="true">+IF(AND(ISNUMBER(OFFSET('Hygiene Data'!$H$9,0,10*ROW('Hygiene Data'!H119))),'Data Summary'!EC125="Yes"),OFFSET('Hygiene Data'!$H$9,0,10*ROW('Hygiene Data'!H119)),NA())</f>
        <v>#N/A</v>
      </c>
      <c r="BO125" s="103" t="e">
        <f ca="true">+IF(AND(ISNUMBER(OFFSET('Hygiene Data'!$I$5,0,10*ROW('Hygiene Data'!I119))),'Data Summary'!ED125="Yes"),OFFSET('Hygiene Data'!$I$5,0,10*ROW('Hygiene Data'!I119)),NA())</f>
        <v>#N/A</v>
      </c>
      <c r="BP125" s="103" t="e">
        <f ca="true">+IF(AND(ISNUMBER(OFFSET('Hygiene Data'!$I$7,0,10*ROW('Hygiene Data'!I119))),'Data Summary'!EE125="Yes"),OFFSET('Hygiene Data'!$I$7,0,10*ROW('Hygiene Data'!I119)),NA())</f>
        <v>#N/A</v>
      </c>
      <c r="BQ125" s="103" t="e">
        <f ca="true">+IF(AND(ISNUMBER(OFFSET('Hygiene Data'!$I$9,0,10*ROW('Hygiene Data'!I119))),'Data Summary'!EF125="Yes"),OFFSET('Hygiene Data'!$I$9,0,10*ROW('Hygiene Data'!I119)),NA())</f>
        <v>#N/A</v>
      </c>
    </row>
    <row xmlns:x14ac="http://schemas.microsoft.com/office/spreadsheetml/2009/9/ac" r="126" x14ac:dyDescent="0.2">
      <c r="A126" s="355" t="e">
        <f ca="true">+RIGHT('Data Summary'!A126,LEN('Data Summary'!A126)-9)</f>
        <v>#VALUE!</v>
      </c>
      <c r="B126" s="38" t="str">
        <f ca="true">+IF(ISTEXT('Data Summary'!B126),'Data Summary'!B126,"")</f>
        <v/>
      </c>
      <c r="C126" s="354" t="e">
        <f ca="true">+VALUE('Data Summary'!C126)</f>
        <v>#VALUE!</v>
      </c>
      <c r="D126" s="101" t="e">
        <f ca="true">+IF(AND(ISNUMBER(OFFSET('Water Data'!$D$4,0,10*ROW('Water Data'!D120))),'Data Summary'!BS126="Yes"),100-OFFSET('Water Data'!$D$4,0,10*ROW('Water Data'!D120)),NA())</f>
        <v>#N/A</v>
      </c>
      <c r="E126" s="101" t="e">
        <f ca="true">+IF(AND(ISNUMBER(OFFSET('Water Data'!$D$6,0,10*ROW('Water Data'!D120))),'Data Summary'!BT126="Yes"),OFFSET('Water Data'!$D$6,0,10*ROW('Water Data'!D120)),NA())</f>
        <v>#N/A</v>
      </c>
      <c r="F126" s="101" t="e">
        <f ca="true">+IF(AND(ISNUMBER(OFFSET('Water Data'!$D$9,0,10*ROW('Water Data'!D120))),'Data Summary'!BU126="Yes"),OFFSET('Water Data'!$D$9,0,10*ROW('Water Data'!D120)),NA())</f>
        <v>#N/A</v>
      </c>
      <c r="G126" s="101" t="e">
        <f ca="true">+IF(AND(ISNUMBER(OFFSET('Water Data'!$E$4,0,10*ROW('Water Data'!E120))),'Data Summary'!BV126="Yes"),100-OFFSET('Water Data'!$E$4,0,10*ROW('Water Data'!E120)),NA())</f>
        <v>#N/A</v>
      </c>
      <c r="H126" s="101" t="e">
        <f ca="true">+IF(AND(ISNUMBER(OFFSET('Water Data'!$E$6,0,10*ROW('Water Data'!E120))),'Data Summary'!BW126="Yes"),OFFSET('Water Data'!$E$6,0,10*ROW('Water Data'!E120)),NA())</f>
        <v>#N/A</v>
      </c>
      <c r="I126" s="101" t="e">
        <f ca="true">+IF(AND(ISNUMBER(OFFSET('Water Data'!$E$9,0,10*ROW('Water Data'!E120))),'Data Summary'!BX126="Yes"),OFFSET('Water Data'!$E$9,0,10*ROW('Water Data'!E120)),NA())</f>
        <v>#N/A</v>
      </c>
      <c r="J126" s="101" t="e">
        <f ca="true">+IF(AND(ISNUMBER(OFFSET('Water Data'!$F$4,0,10*ROW('Water Data'!F120))),'Data Summary'!BY126="Yes"),100-OFFSET('Water Data'!$F$4,0,10*ROW('Water Data'!F120)),NA())</f>
        <v>#N/A</v>
      </c>
      <c r="K126" s="101" t="e">
        <f ca="true">+IF(AND(ISNUMBER(OFFSET('Water Data'!$F$6,0,10*ROW('Water Data'!F120))),'Data Summary'!BZ126="Yes"),OFFSET('Water Data'!$F$6,0,10*ROW('Water Data'!F120)),NA())</f>
        <v>#N/A</v>
      </c>
      <c r="L126" s="101" t="e">
        <f ca="true">+IF(AND(ISNUMBER(OFFSET('Water Data'!$F$9,0,10*ROW('Water Data'!F120))),'Data Summary'!CA126="Yes"),OFFSET('Water Data'!$F$9,0,10*ROW('Water Data'!F120)),NA())</f>
        <v>#N/A</v>
      </c>
      <c r="M126" s="101" t="e">
        <f ca="true">+IF(AND(ISNUMBER(OFFSET('Water Data'!$G$4,0,10*ROW('Water Data'!G120))),'Data Summary'!CB126="Yes"),100-OFFSET('Water Data'!$G$4,0,10*ROW('Water Data'!G120)),NA())</f>
        <v>#N/A</v>
      </c>
      <c r="N126" s="101" t="e">
        <f ca="true">+IF(AND(ISNUMBER(OFFSET('Water Data'!$G$6,0,10*ROW('Water Data'!G120))),'Data Summary'!CC126="Yes"),OFFSET('Water Data'!$G$6,0,10*ROW('Water Data'!G120)),NA())</f>
        <v>#N/A</v>
      </c>
      <c r="O126" s="101" t="e">
        <f ca="true">+IF(AND(ISNUMBER(OFFSET('Water Data'!$G$9,0,10*ROW('Water Data'!G120))),'Data Summary'!CD126="Yes"),OFFSET('Water Data'!$G$9,0,10*ROW('Water Data'!G120)),NA())</f>
        <v>#N/A</v>
      </c>
      <c r="P126" s="101" t="e">
        <f ca="true">+IF(AND(ISNUMBER(OFFSET('Water Data'!$H$4,0,10*ROW('Water Data'!H120))),'Data Summary'!CE126="Yes"),100-OFFSET('Water Data'!$H$4,0,10*ROW('Water Data'!H120)),NA())</f>
        <v>#N/A</v>
      </c>
      <c r="Q126" s="101" t="e">
        <f ca="true">+IF(AND(ISNUMBER(OFFSET('Water Data'!$H$6,0,10*ROW('Water Data'!H120))),'Data Summary'!CF126="Yes"),OFFSET('Water Data'!$H$6,0,10*ROW('Water Data'!H120)),NA())</f>
        <v>#N/A</v>
      </c>
      <c r="R126" s="101" t="e">
        <f ca="true">+IF(AND(ISNUMBER(OFFSET('Water Data'!$H$9,0,10*ROW('Water Data'!H120))),'Data Summary'!CG126="Yes"),OFFSET('Water Data'!$H$9,0,10*ROW('Water Data'!H120)),NA())</f>
        <v>#N/A</v>
      </c>
      <c r="S126" s="101" t="e">
        <f ca="true">+IF(AND(ISNUMBER(OFFSET('Water Data'!$I$4,0,10*ROW('Water Data'!I120))),'Data Summary'!CH126="Yes"),100-OFFSET('Water Data'!$I$4,0,10*ROW('Water Data'!I120)),NA())</f>
        <v>#N/A</v>
      </c>
      <c r="T126" s="101" t="e">
        <f ca="true">+IF(AND(ISNUMBER(OFFSET('Water Data'!$I$6,0,10*ROW('Water Data'!I120))),'Data Summary'!CI126="Yes"),OFFSET('Water Data'!$I$6,0,10*ROW('Water Data'!I120)),NA())</f>
        <v>#N/A</v>
      </c>
      <c r="U126" s="101" t="e">
        <f ca="true">+IF(AND(ISNUMBER(OFFSET('Water Data'!$I$9,0,10*ROW('Water Data'!I120))),'Data Summary'!CJ126="Yes"),OFFSET('Water Data'!$I$9,0,10*ROW('Water Data'!I120)),NA())</f>
        <v>#N/A</v>
      </c>
      <c r="V126" s="102" t="e">
        <f ca="true">+IF(AND(ISNUMBER(OFFSET('Sanitation Data'!$D$4,0,10*ROW('Sanitation Data'!D120))),'Data Summary'!CK126="Yes"),100-OFFSET('Sanitation Data'!$D$4,0,10*ROW('Sanitation Data'!D120)),NA())</f>
        <v>#N/A</v>
      </c>
      <c r="W126" s="102" t="e">
        <f ca="true">+IF(AND(ISNUMBER(OFFSET('Sanitation Data'!$D$6,0,10*ROW('Sanitation Data'!D120))),'Data Summary'!CL126="Yes"),OFFSET('Sanitation Data'!$D$6,0,10*ROW('Sanitation Data'!D120)),NA())</f>
        <v>#N/A</v>
      </c>
      <c r="X126" s="102" t="e">
        <f ca="true">+IF(AND(ISNUMBER(OFFSET('Sanitation Data'!$D$10,0,10*ROW('Sanitation Data'!D120))),'Data Summary'!CM126="Yes"),OFFSET('Sanitation Data'!$D$10,0,10*ROW('Sanitation Data'!D120)),NA())</f>
        <v>#N/A</v>
      </c>
      <c r="Y126" s="102" t="e">
        <f ca="true">+IF(AND(ISNUMBER(OFFSET('Sanitation Data'!$D$11,0,10*ROW('Sanitation Data'!D120))),'Data Summary'!CN126="Yes"),OFFSET('Sanitation Data'!$D$11,0,10*ROW('Sanitation Data'!D120)),NA())</f>
        <v>#N/A</v>
      </c>
      <c r="Z126" s="102" t="e">
        <f ca="true">+IF(AND(ISNUMBER(OFFSET('Sanitation Data'!$D$12,0,10*ROW('Sanitation Data'!D120))),'Data Summary'!CO126="Yes"),OFFSET('Sanitation Data'!$D$12,0,10*ROW('Sanitation Data'!D120)),NA())</f>
        <v>#N/A</v>
      </c>
      <c r="AA126" s="102" t="e">
        <f ca="true">+IF(AND(ISNUMBER(OFFSET('Sanitation Data'!$E$4,0,10*ROW('Sanitation Data'!E120))),'Data Summary'!CP126="Yes"),100-OFFSET('Sanitation Data'!$E$4,0,10*ROW('Sanitation Data'!E120)),NA())</f>
        <v>#N/A</v>
      </c>
      <c r="AB126" s="102" t="e">
        <f ca="true">+IF(AND(ISNUMBER(OFFSET('Sanitation Data'!$E$6,0,10*ROW('Sanitation Data'!E120))),'Data Summary'!CQ126="Yes"),OFFSET('Sanitation Data'!$E$6,0,10*ROW('Sanitation Data'!E120)),NA())</f>
        <v>#N/A</v>
      </c>
      <c r="AC126" s="102" t="e">
        <f ca="true">+IF(AND(ISNUMBER(OFFSET('Sanitation Data'!$E$10,0,10*ROW('Sanitation Data'!E120))),'Data Summary'!CR126="Yes"),OFFSET('Sanitation Data'!$E$10,0,10*ROW('Sanitation Data'!E120)),NA())</f>
        <v>#N/A</v>
      </c>
      <c r="AD126" s="102" t="e">
        <f ca="true">+IF(AND(ISNUMBER(OFFSET('Sanitation Data'!$E$11,0,10*ROW('Sanitation Data'!E120))),'Data Summary'!CS126="Yes"),OFFSET('Sanitation Data'!$E$11,0,10*ROW('Sanitation Data'!E120)),NA())</f>
        <v>#N/A</v>
      </c>
      <c r="AE126" s="102" t="e">
        <f ca="true">+IF(AND(ISNUMBER(OFFSET('Sanitation Data'!$E$12,0,10*ROW('Sanitation Data'!E120))),'Data Summary'!CT126="Yes"),OFFSET('Sanitation Data'!$E$12,0,10*ROW('Sanitation Data'!E120)),NA())</f>
        <v>#N/A</v>
      </c>
      <c r="AF126" s="102" t="e">
        <f ca="true">+IF(AND(ISNUMBER(OFFSET('Sanitation Data'!$F$4,0,10*ROW('Sanitation Data'!F120))),'Data Summary'!CU126="Yes"),100-OFFSET('Sanitation Data'!$F$4,0,10*ROW('Sanitation Data'!F120)),NA())</f>
        <v>#N/A</v>
      </c>
      <c r="AG126" s="102" t="e">
        <f ca="true">+IF(AND(ISNUMBER(OFFSET('Sanitation Data'!$F$6,0,10*ROW('Sanitation Data'!F120))),'Data Summary'!CV126="Yes"),OFFSET('Sanitation Data'!$F$6,0,10*ROW('Sanitation Data'!F120)),NA())</f>
        <v>#N/A</v>
      </c>
      <c r="AH126" s="102" t="e">
        <f ca="true">+IF(AND(ISNUMBER(OFFSET('Sanitation Data'!$F$10,0,10*ROW('Sanitation Data'!F120))),'Data Summary'!CW126="Yes"),OFFSET('Sanitation Data'!$F$10,0,10*ROW('Sanitation Data'!F120)),NA())</f>
        <v>#N/A</v>
      </c>
      <c r="AI126" s="102" t="e">
        <f ca="true">+IF(AND(ISNUMBER(OFFSET('Sanitation Data'!$F$11,0,10*ROW('Sanitation Data'!F120))),'Data Summary'!CX126="Yes"),OFFSET('Sanitation Data'!$F$11,0,10*ROW('Sanitation Data'!F120)),NA())</f>
        <v>#N/A</v>
      </c>
      <c r="AJ126" s="102" t="e">
        <f ca="true">+IF(AND(ISNUMBER(OFFSET('Sanitation Data'!$F$12,0,10*ROW('Sanitation Data'!F120))),'Data Summary'!CY126="Yes"),OFFSET('Sanitation Data'!$F$12,0,10*ROW('Sanitation Data'!F120)),NA())</f>
        <v>#N/A</v>
      </c>
      <c r="AK126" s="102" t="e">
        <f ca="true">+IF(AND(ISNUMBER(OFFSET('Sanitation Data'!$G$4,0,10*ROW('Sanitation Data'!G120))),'Data Summary'!CZ126="Yes"),100-OFFSET('Sanitation Data'!$G$4,0,10*ROW('Sanitation Data'!G120)),NA())</f>
        <v>#N/A</v>
      </c>
      <c r="AL126" s="102" t="e">
        <f ca="true">+IF(AND(ISNUMBER(OFFSET('Sanitation Data'!$G$6,0,10*ROW('Sanitation Data'!G120))),'Data Summary'!DA126="Yes"),OFFSET('Sanitation Data'!$G$6,0,10*ROW('Sanitation Data'!G120)),NA())</f>
        <v>#N/A</v>
      </c>
      <c r="AM126" s="102" t="e">
        <f ca="true">+IF(AND(ISNUMBER(OFFSET('Sanitation Data'!$G$10,0,10*ROW('Sanitation Data'!G120))),'Data Summary'!DB126="Yes"),OFFSET('Sanitation Data'!$G$10,0,10*ROW('Sanitation Data'!G120)),NA())</f>
        <v>#N/A</v>
      </c>
      <c r="AN126" s="102" t="e">
        <f ca="true">+IF(AND(ISNUMBER(OFFSET('Sanitation Data'!$G$11,0,10*ROW('Sanitation Data'!G120))),'Data Summary'!DC126="Yes"),OFFSET('Sanitation Data'!$G$11,0,10*ROW('Sanitation Data'!G120)),NA())</f>
        <v>#N/A</v>
      </c>
      <c r="AO126" s="102" t="e">
        <f ca="true">+IF(AND(ISNUMBER(OFFSET('Sanitation Data'!$G$12,0,10*ROW('Sanitation Data'!G120))),'Data Summary'!DD126="Yes"),OFFSET('Sanitation Data'!$G$12,0,10*ROW('Sanitation Data'!G120)),NA())</f>
        <v>#N/A</v>
      </c>
      <c r="AP126" s="102" t="e">
        <f ca="true">+IF(AND(ISNUMBER(OFFSET('Sanitation Data'!$H$4,0,10*ROW('Sanitation Data'!H120))),'Data Summary'!DE126="Yes"),100-OFFSET('Sanitation Data'!$H$4,0,10*ROW('Sanitation Data'!H120)),NA())</f>
        <v>#N/A</v>
      </c>
      <c r="AQ126" s="102" t="e">
        <f ca="true">+IF(AND(ISNUMBER(OFFSET('Sanitation Data'!$H$6,0,10*ROW('Sanitation Data'!H120))),'Data Summary'!DF126="Yes"),OFFSET('Sanitation Data'!$H$6,0,10*ROW('Sanitation Data'!H120)),NA())</f>
        <v>#N/A</v>
      </c>
      <c r="AR126" s="102" t="e">
        <f ca="true">+IF(AND(ISNUMBER(OFFSET('Sanitation Data'!$H$10,0,10*ROW('Sanitation Data'!H120))),'Data Summary'!DG126="Yes"),OFFSET('Sanitation Data'!$H$10,0,10*ROW('Sanitation Data'!H120)),NA())</f>
        <v>#N/A</v>
      </c>
      <c r="AS126" s="102" t="e">
        <f ca="true">+IF(AND(ISNUMBER(OFFSET('Sanitation Data'!$H$11,0,10*ROW('Sanitation Data'!H120))),'Data Summary'!DH126="Yes"),OFFSET('Sanitation Data'!$H$11,0,10*ROW('Sanitation Data'!H120)),NA())</f>
        <v>#N/A</v>
      </c>
      <c r="AT126" s="102" t="e">
        <f ca="true">+IF(AND(ISNUMBER(OFFSET('Sanitation Data'!$H$12,0,10*ROW('Sanitation Data'!H120))),'Data Summary'!DI126="Yes"),OFFSET('Sanitation Data'!$H$12,0,10*ROW('Sanitation Data'!H120)),NA())</f>
        <v>#N/A</v>
      </c>
      <c r="AU126" s="102" t="e">
        <f ca="true">+IF(AND(ISNUMBER(OFFSET('Sanitation Data'!$I$4,0,10*ROW('Sanitation Data'!I120))),'Data Summary'!DJ126="Yes"),100-OFFSET('Sanitation Data'!$I$4,0,10*ROW('Sanitation Data'!I120)),NA())</f>
        <v>#N/A</v>
      </c>
      <c r="AV126" s="102" t="e">
        <f ca="true">+IF(AND(ISNUMBER(OFFSET('Sanitation Data'!$I$6,0,10*ROW('Sanitation Data'!I120))),'Data Summary'!DK126="Yes"),OFFSET('Sanitation Data'!$I$6,0,10*ROW('Sanitation Data'!I120)),NA())</f>
        <v>#N/A</v>
      </c>
      <c r="AW126" s="102" t="e">
        <f ca="true">+IF(AND(ISNUMBER(OFFSET('Sanitation Data'!$I$10,0,10*ROW('Sanitation Data'!I120))),'Data Summary'!DL126="Yes"),OFFSET('Sanitation Data'!$I$10,0,10*ROW('Sanitation Data'!I120)),NA())</f>
        <v>#N/A</v>
      </c>
      <c r="AX126" s="102" t="e">
        <f ca="true">+IF(AND(ISNUMBER(OFFSET('Sanitation Data'!$I$11,0,10*ROW('Sanitation Data'!I120))),'Data Summary'!DM126="Yes"),OFFSET('Sanitation Data'!$I$11,0,10*ROW('Sanitation Data'!I120)),NA())</f>
        <v>#N/A</v>
      </c>
      <c r="AY126" s="102" t="e">
        <f ca="true">+IF(AND(ISNUMBER(OFFSET('Sanitation Data'!$I$12,0,10*ROW('Sanitation Data'!I120))),'Data Summary'!DN126="Yes"),OFFSET('Sanitation Data'!$I$12,0,10*ROW('Sanitation Data'!I120)),NA())</f>
        <v>#N/A</v>
      </c>
      <c r="AZ126" s="103" t="e">
        <f ca="true">+IF(AND(ISNUMBER(OFFSET('Hygiene Data'!$D$5,0,10*ROW('Hygiene Data'!D120))),'Data Summary'!DO126="Yes"),OFFSET('Hygiene Data'!$D$5,0,10*ROW('Hygiene Data'!D120)),NA())</f>
        <v>#N/A</v>
      </c>
      <c r="BA126" s="103" t="e">
        <f ca="true">+IF(AND(ISNUMBER(OFFSET('Hygiene Data'!$D$7,0,10*ROW('Hygiene Data'!D120))),'Data Summary'!DP126="Yes"),OFFSET('Hygiene Data'!$D$7,0,10*ROW('Hygiene Data'!D120)),NA())</f>
        <v>#N/A</v>
      </c>
      <c r="BB126" s="103" t="e">
        <f ca="true">+IF(AND(ISNUMBER(OFFSET('Hygiene Data'!$D$9,0,10*ROW('Hygiene Data'!D120))),'Data Summary'!DQ126="Yes"),OFFSET('Hygiene Data'!$D$9,0,10*ROW('Hygiene Data'!D120)),NA())</f>
        <v>#N/A</v>
      </c>
      <c r="BC126" s="103" t="e">
        <f ca="true">+IF(AND(ISNUMBER(OFFSET('Hygiene Data'!$E$5,0,10*ROW('Hygiene Data'!E120))),'Data Summary'!DR126="Yes"),OFFSET('Hygiene Data'!$E$5,0,10*ROW('Hygiene Data'!E120)),NA())</f>
        <v>#N/A</v>
      </c>
      <c r="BD126" s="103" t="e">
        <f ca="true">+IF(AND(ISNUMBER(OFFSET('Hygiene Data'!$E$7,0,10*ROW('Hygiene Data'!E120))),'Data Summary'!DS126="Yes"),OFFSET('Hygiene Data'!$E$7,0,10*ROW('Hygiene Data'!E120)),NA())</f>
        <v>#N/A</v>
      </c>
      <c r="BE126" s="103" t="e">
        <f ca="true">+IF(AND(ISNUMBER(OFFSET('Hygiene Data'!$E$9,0,10*ROW('Hygiene Data'!E120))),'Data Summary'!DT126="Yes"),OFFSET('Hygiene Data'!$E$9,0,10*ROW('Hygiene Data'!E120)),NA())</f>
        <v>#N/A</v>
      </c>
      <c r="BF126" s="103" t="e">
        <f ca="true">+IF(AND(ISNUMBER(OFFSET('Hygiene Data'!$F$5,0,10*ROW('Hygiene Data'!F120))),'Data Summary'!DU126="Yes"),OFFSET('Hygiene Data'!$F$5,0,10*ROW('Hygiene Data'!F120)),NA())</f>
        <v>#N/A</v>
      </c>
      <c r="BG126" s="103" t="e">
        <f ca="true">+IF(AND(ISNUMBER(OFFSET('Hygiene Data'!$F$7,0,10*ROW('Hygiene Data'!F120))),'Data Summary'!DV126="Yes"),OFFSET('Hygiene Data'!$F$7,0,10*ROW('Hygiene Data'!F120)),NA())</f>
        <v>#N/A</v>
      </c>
      <c r="BH126" s="103" t="e">
        <f ca="true">+IF(AND(ISNUMBER(OFFSET('Hygiene Data'!$F$9,0,10*ROW('Hygiene Data'!F120))),'Data Summary'!DW126="Yes"),OFFSET('Hygiene Data'!$F$9,0,10*ROW('Hygiene Data'!F120)),NA())</f>
        <v>#N/A</v>
      </c>
      <c r="BI126" s="103" t="e">
        <f ca="true">+IF(AND(ISNUMBER(OFFSET('Hygiene Data'!$G$5,0,10*ROW('Hygiene Data'!G120))),'Data Summary'!DX126="Yes"),OFFSET('Hygiene Data'!$G$5,0,10*ROW('Hygiene Data'!G120)),NA())</f>
        <v>#N/A</v>
      </c>
      <c r="BJ126" s="103" t="e">
        <f ca="true">+IF(AND(ISNUMBER(OFFSET('Hygiene Data'!$G$7,0,10*ROW('Hygiene Data'!G120))),'Data Summary'!DY126="Yes"),OFFSET('Hygiene Data'!$G$7,0,10*ROW('Hygiene Data'!G120)),NA())</f>
        <v>#N/A</v>
      </c>
      <c r="BK126" s="103" t="e">
        <f ca="true">+IF(AND(ISNUMBER(OFFSET('Hygiene Data'!$G$9,0,10*ROW('Hygiene Data'!G120))),'Data Summary'!DZ126="Yes"),OFFSET('Hygiene Data'!$G$9,0,10*ROW('Hygiene Data'!G120)),NA())</f>
        <v>#N/A</v>
      </c>
      <c r="BL126" s="103" t="e">
        <f ca="true">+IF(AND(ISNUMBER(OFFSET('Hygiene Data'!$H$5,0,10*ROW('Hygiene Data'!H120))),'Data Summary'!EA126="Yes"),OFFSET('Hygiene Data'!$H$5,0,10*ROW('Hygiene Data'!H120)),NA())</f>
        <v>#N/A</v>
      </c>
      <c r="BM126" s="103" t="e">
        <f ca="true">+IF(AND(ISNUMBER(OFFSET('Hygiene Data'!$H$7,0,10*ROW('Hygiene Data'!H120))),'Data Summary'!EB126="Yes"),OFFSET('Hygiene Data'!$H$7,0,10*ROW('Hygiene Data'!H120)),NA())</f>
        <v>#N/A</v>
      </c>
      <c r="BN126" s="103" t="e">
        <f ca="true">+IF(AND(ISNUMBER(OFFSET('Hygiene Data'!$H$9,0,10*ROW('Hygiene Data'!H120))),'Data Summary'!EC126="Yes"),OFFSET('Hygiene Data'!$H$9,0,10*ROW('Hygiene Data'!H120)),NA())</f>
        <v>#N/A</v>
      </c>
      <c r="BO126" s="103" t="e">
        <f ca="true">+IF(AND(ISNUMBER(OFFSET('Hygiene Data'!$I$5,0,10*ROW('Hygiene Data'!I120))),'Data Summary'!ED126="Yes"),OFFSET('Hygiene Data'!$I$5,0,10*ROW('Hygiene Data'!I120)),NA())</f>
        <v>#N/A</v>
      </c>
      <c r="BP126" s="103" t="e">
        <f ca="true">+IF(AND(ISNUMBER(OFFSET('Hygiene Data'!$I$7,0,10*ROW('Hygiene Data'!I120))),'Data Summary'!EE126="Yes"),OFFSET('Hygiene Data'!$I$7,0,10*ROW('Hygiene Data'!I120)),NA())</f>
        <v>#N/A</v>
      </c>
      <c r="BQ126" s="103" t="e">
        <f ca="true">+IF(AND(ISNUMBER(OFFSET('Hygiene Data'!$I$9,0,10*ROW('Hygiene Data'!I120))),'Data Summary'!EF126="Yes"),OFFSET('Hygiene Data'!$I$9,0,10*ROW('Hygiene Data'!I120)),NA())</f>
        <v>#N/A</v>
      </c>
    </row>
    <row xmlns:x14ac="http://schemas.microsoft.com/office/spreadsheetml/2009/9/ac" r="127" x14ac:dyDescent="0.2">
      <c r="A127" s="355" t="e">
        <f ca="true">+RIGHT('Data Summary'!A127,LEN('Data Summary'!A127)-9)</f>
        <v>#VALUE!</v>
      </c>
      <c r="B127" s="38" t="str">
        <f ca="true">+IF(ISTEXT('Data Summary'!B127),'Data Summary'!B127,"")</f>
        <v/>
      </c>
      <c r="C127" s="354" t="e">
        <f ca="true">+VALUE('Data Summary'!C127)</f>
        <v>#VALUE!</v>
      </c>
      <c r="D127" s="101" t="e">
        <f ca="true">+IF(AND(ISNUMBER(OFFSET('Water Data'!$D$4,0,10*ROW('Water Data'!D121))),'Data Summary'!BS127="Yes"),100-OFFSET('Water Data'!$D$4,0,10*ROW('Water Data'!D121)),NA())</f>
        <v>#N/A</v>
      </c>
      <c r="E127" s="101" t="e">
        <f ca="true">+IF(AND(ISNUMBER(OFFSET('Water Data'!$D$6,0,10*ROW('Water Data'!D121))),'Data Summary'!BT127="Yes"),OFFSET('Water Data'!$D$6,0,10*ROW('Water Data'!D121)),NA())</f>
        <v>#N/A</v>
      </c>
      <c r="F127" s="101" t="e">
        <f ca="true">+IF(AND(ISNUMBER(OFFSET('Water Data'!$D$9,0,10*ROW('Water Data'!D121))),'Data Summary'!BU127="Yes"),OFFSET('Water Data'!$D$9,0,10*ROW('Water Data'!D121)),NA())</f>
        <v>#N/A</v>
      </c>
      <c r="G127" s="101" t="e">
        <f ca="true">+IF(AND(ISNUMBER(OFFSET('Water Data'!$E$4,0,10*ROW('Water Data'!E121))),'Data Summary'!BV127="Yes"),100-OFFSET('Water Data'!$E$4,0,10*ROW('Water Data'!E121)),NA())</f>
        <v>#N/A</v>
      </c>
      <c r="H127" s="101" t="e">
        <f ca="true">+IF(AND(ISNUMBER(OFFSET('Water Data'!$E$6,0,10*ROW('Water Data'!E121))),'Data Summary'!BW127="Yes"),OFFSET('Water Data'!$E$6,0,10*ROW('Water Data'!E121)),NA())</f>
        <v>#N/A</v>
      </c>
      <c r="I127" s="101" t="e">
        <f ca="true">+IF(AND(ISNUMBER(OFFSET('Water Data'!$E$9,0,10*ROW('Water Data'!E121))),'Data Summary'!BX127="Yes"),OFFSET('Water Data'!$E$9,0,10*ROW('Water Data'!E121)),NA())</f>
        <v>#N/A</v>
      </c>
      <c r="J127" s="101" t="e">
        <f ca="true">+IF(AND(ISNUMBER(OFFSET('Water Data'!$F$4,0,10*ROW('Water Data'!F121))),'Data Summary'!BY127="Yes"),100-OFFSET('Water Data'!$F$4,0,10*ROW('Water Data'!F121)),NA())</f>
        <v>#N/A</v>
      </c>
      <c r="K127" s="101" t="e">
        <f ca="true">+IF(AND(ISNUMBER(OFFSET('Water Data'!$F$6,0,10*ROW('Water Data'!F121))),'Data Summary'!BZ127="Yes"),OFFSET('Water Data'!$F$6,0,10*ROW('Water Data'!F121)),NA())</f>
        <v>#N/A</v>
      </c>
      <c r="L127" s="101" t="e">
        <f ca="true">+IF(AND(ISNUMBER(OFFSET('Water Data'!$F$9,0,10*ROW('Water Data'!F121))),'Data Summary'!CA127="Yes"),OFFSET('Water Data'!$F$9,0,10*ROW('Water Data'!F121)),NA())</f>
        <v>#N/A</v>
      </c>
      <c r="M127" s="101" t="e">
        <f ca="true">+IF(AND(ISNUMBER(OFFSET('Water Data'!$G$4,0,10*ROW('Water Data'!G121))),'Data Summary'!CB127="Yes"),100-OFFSET('Water Data'!$G$4,0,10*ROW('Water Data'!G121)),NA())</f>
        <v>#N/A</v>
      </c>
      <c r="N127" s="101" t="e">
        <f ca="true">+IF(AND(ISNUMBER(OFFSET('Water Data'!$G$6,0,10*ROW('Water Data'!G121))),'Data Summary'!CC127="Yes"),OFFSET('Water Data'!$G$6,0,10*ROW('Water Data'!G121)),NA())</f>
        <v>#N/A</v>
      </c>
      <c r="O127" s="101" t="e">
        <f ca="true">+IF(AND(ISNUMBER(OFFSET('Water Data'!$G$9,0,10*ROW('Water Data'!G121))),'Data Summary'!CD127="Yes"),OFFSET('Water Data'!$G$9,0,10*ROW('Water Data'!G121)),NA())</f>
        <v>#N/A</v>
      </c>
      <c r="P127" s="101" t="e">
        <f ca="true">+IF(AND(ISNUMBER(OFFSET('Water Data'!$H$4,0,10*ROW('Water Data'!H121))),'Data Summary'!CE127="Yes"),100-OFFSET('Water Data'!$H$4,0,10*ROW('Water Data'!H121)),NA())</f>
        <v>#N/A</v>
      </c>
      <c r="Q127" s="101" t="e">
        <f ca="true">+IF(AND(ISNUMBER(OFFSET('Water Data'!$H$6,0,10*ROW('Water Data'!H121))),'Data Summary'!CF127="Yes"),OFFSET('Water Data'!$H$6,0,10*ROW('Water Data'!H121)),NA())</f>
        <v>#N/A</v>
      </c>
      <c r="R127" s="101" t="e">
        <f ca="true">+IF(AND(ISNUMBER(OFFSET('Water Data'!$H$9,0,10*ROW('Water Data'!H121))),'Data Summary'!CG127="Yes"),OFFSET('Water Data'!$H$9,0,10*ROW('Water Data'!H121)),NA())</f>
        <v>#N/A</v>
      </c>
      <c r="S127" s="101" t="e">
        <f ca="true">+IF(AND(ISNUMBER(OFFSET('Water Data'!$I$4,0,10*ROW('Water Data'!I121))),'Data Summary'!CH127="Yes"),100-OFFSET('Water Data'!$I$4,0,10*ROW('Water Data'!I121)),NA())</f>
        <v>#N/A</v>
      </c>
      <c r="T127" s="101" t="e">
        <f ca="true">+IF(AND(ISNUMBER(OFFSET('Water Data'!$I$6,0,10*ROW('Water Data'!I121))),'Data Summary'!CI127="Yes"),OFFSET('Water Data'!$I$6,0,10*ROW('Water Data'!I121)),NA())</f>
        <v>#N/A</v>
      </c>
      <c r="U127" s="101" t="e">
        <f ca="true">+IF(AND(ISNUMBER(OFFSET('Water Data'!$I$9,0,10*ROW('Water Data'!I121))),'Data Summary'!CJ127="Yes"),OFFSET('Water Data'!$I$9,0,10*ROW('Water Data'!I121)),NA())</f>
        <v>#N/A</v>
      </c>
      <c r="V127" s="102" t="e">
        <f ca="true">+IF(AND(ISNUMBER(OFFSET('Sanitation Data'!$D$4,0,10*ROW('Sanitation Data'!D121))),'Data Summary'!CK127="Yes"),100-OFFSET('Sanitation Data'!$D$4,0,10*ROW('Sanitation Data'!D121)),NA())</f>
        <v>#N/A</v>
      </c>
      <c r="W127" s="102" t="e">
        <f ca="true">+IF(AND(ISNUMBER(OFFSET('Sanitation Data'!$D$6,0,10*ROW('Sanitation Data'!D121))),'Data Summary'!CL127="Yes"),OFFSET('Sanitation Data'!$D$6,0,10*ROW('Sanitation Data'!D121)),NA())</f>
        <v>#N/A</v>
      </c>
      <c r="X127" s="102" t="e">
        <f ca="true">+IF(AND(ISNUMBER(OFFSET('Sanitation Data'!$D$10,0,10*ROW('Sanitation Data'!D121))),'Data Summary'!CM127="Yes"),OFFSET('Sanitation Data'!$D$10,0,10*ROW('Sanitation Data'!D121)),NA())</f>
        <v>#N/A</v>
      </c>
      <c r="Y127" s="102" t="e">
        <f ca="true">+IF(AND(ISNUMBER(OFFSET('Sanitation Data'!$D$11,0,10*ROW('Sanitation Data'!D121))),'Data Summary'!CN127="Yes"),OFFSET('Sanitation Data'!$D$11,0,10*ROW('Sanitation Data'!D121)),NA())</f>
        <v>#N/A</v>
      </c>
      <c r="Z127" s="102" t="e">
        <f ca="true">+IF(AND(ISNUMBER(OFFSET('Sanitation Data'!$D$12,0,10*ROW('Sanitation Data'!D121))),'Data Summary'!CO127="Yes"),OFFSET('Sanitation Data'!$D$12,0,10*ROW('Sanitation Data'!D121)),NA())</f>
        <v>#N/A</v>
      </c>
      <c r="AA127" s="102" t="e">
        <f ca="true">+IF(AND(ISNUMBER(OFFSET('Sanitation Data'!$E$4,0,10*ROW('Sanitation Data'!E121))),'Data Summary'!CP127="Yes"),100-OFFSET('Sanitation Data'!$E$4,0,10*ROW('Sanitation Data'!E121)),NA())</f>
        <v>#N/A</v>
      </c>
      <c r="AB127" s="102" t="e">
        <f ca="true">+IF(AND(ISNUMBER(OFFSET('Sanitation Data'!$E$6,0,10*ROW('Sanitation Data'!E121))),'Data Summary'!CQ127="Yes"),OFFSET('Sanitation Data'!$E$6,0,10*ROW('Sanitation Data'!E121)),NA())</f>
        <v>#N/A</v>
      </c>
      <c r="AC127" s="102" t="e">
        <f ca="true">+IF(AND(ISNUMBER(OFFSET('Sanitation Data'!$E$10,0,10*ROW('Sanitation Data'!E121))),'Data Summary'!CR127="Yes"),OFFSET('Sanitation Data'!$E$10,0,10*ROW('Sanitation Data'!E121)),NA())</f>
        <v>#N/A</v>
      </c>
      <c r="AD127" s="102" t="e">
        <f ca="true">+IF(AND(ISNUMBER(OFFSET('Sanitation Data'!$E$11,0,10*ROW('Sanitation Data'!E121))),'Data Summary'!CS127="Yes"),OFFSET('Sanitation Data'!$E$11,0,10*ROW('Sanitation Data'!E121)),NA())</f>
        <v>#N/A</v>
      </c>
      <c r="AE127" s="102" t="e">
        <f ca="true">+IF(AND(ISNUMBER(OFFSET('Sanitation Data'!$E$12,0,10*ROW('Sanitation Data'!E121))),'Data Summary'!CT127="Yes"),OFFSET('Sanitation Data'!$E$12,0,10*ROW('Sanitation Data'!E121)),NA())</f>
        <v>#N/A</v>
      </c>
      <c r="AF127" s="102" t="e">
        <f ca="true">+IF(AND(ISNUMBER(OFFSET('Sanitation Data'!$F$4,0,10*ROW('Sanitation Data'!F121))),'Data Summary'!CU127="Yes"),100-OFFSET('Sanitation Data'!$F$4,0,10*ROW('Sanitation Data'!F121)),NA())</f>
        <v>#N/A</v>
      </c>
      <c r="AG127" s="102" t="e">
        <f ca="true">+IF(AND(ISNUMBER(OFFSET('Sanitation Data'!$F$6,0,10*ROW('Sanitation Data'!F121))),'Data Summary'!CV127="Yes"),OFFSET('Sanitation Data'!$F$6,0,10*ROW('Sanitation Data'!F121)),NA())</f>
        <v>#N/A</v>
      </c>
      <c r="AH127" s="102" t="e">
        <f ca="true">+IF(AND(ISNUMBER(OFFSET('Sanitation Data'!$F$10,0,10*ROW('Sanitation Data'!F121))),'Data Summary'!CW127="Yes"),OFFSET('Sanitation Data'!$F$10,0,10*ROW('Sanitation Data'!F121)),NA())</f>
        <v>#N/A</v>
      </c>
      <c r="AI127" s="102" t="e">
        <f ca="true">+IF(AND(ISNUMBER(OFFSET('Sanitation Data'!$F$11,0,10*ROW('Sanitation Data'!F121))),'Data Summary'!CX127="Yes"),OFFSET('Sanitation Data'!$F$11,0,10*ROW('Sanitation Data'!F121)),NA())</f>
        <v>#N/A</v>
      </c>
      <c r="AJ127" s="102" t="e">
        <f ca="true">+IF(AND(ISNUMBER(OFFSET('Sanitation Data'!$F$12,0,10*ROW('Sanitation Data'!F121))),'Data Summary'!CY127="Yes"),OFFSET('Sanitation Data'!$F$12,0,10*ROW('Sanitation Data'!F121)),NA())</f>
        <v>#N/A</v>
      </c>
      <c r="AK127" s="102" t="e">
        <f ca="true">+IF(AND(ISNUMBER(OFFSET('Sanitation Data'!$G$4,0,10*ROW('Sanitation Data'!G121))),'Data Summary'!CZ127="Yes"),100-OFFSET('Sanitation Data'!$G$4,0,10*ROW('Sanitation Data'!G121)),NA())</f>
        <v>#N/A</v>
      </c>
      <c r="AL127" s="102" t="e">
        <f ca="true">+IF(AND(ISNUMBER(OFFSET('Sanitation Data'!$G$6,0,10*ROW('Sanitation Data'!G121))),'Data Summary'!DA127="Yes"),OFFSET('Sanitation Data'!$G$6,0,10*ROW('Sanitation Data'!G121)),NA())</f>
        <v>#N/A</v>
      </c>
      <c r="AM127" s="102" t="e">
        <f ca="true">+IF(AND(ISNUMBER(OFFSET('Sanitation Data'!$G$10,0,10*ROW('Sanitation Data'!G121))),'Data Summary'!DB127="Yes"),OFFSET('Sanitation Data'!$G$10,0,10*ROW('Sanitation Data'!G121)),NA())</f>
        <v>#N/A</v>
      </c>
      <c r="AN127" s="102" t="e">
        <f ca="true">+IF(AND(ISNUMBER(OFFSET('Sanitation Data'!$G$11,0,10*ROW('Sanitation Data'!G121))),'Data Summary'!DC127="Yes"),OFFSET('Sanitation Data'!$G$11,0,10*ROW('Sanitation Data'!G121)),NA())</f>
        <v>#N/A</v>
      </c>
      <c r="AO127" s="102" t="e">
        <f ca="true">+IF(AND(ISNUMBER(OFFSET('Sanitation Data'!$G$12,0,10*ROW('Sanitation Data'!G121))),'Data Summary'!DD127="Yes"),OFFSET('Sanitation Data'!$G$12,0,10*ROW('Sanitation Data'!G121)),NA())</f>
        <v>#N/A</v>
      </c>
      <c r="AP127" s="102" t="e">
        <f ca="true">+IF(AND(ISNUMBER(OFFSET('Sanitation Data'!$H$4,0,10*ROW('Sanitation Data'!H121))),'Data Summary'!DE127="Yes"),100-OFFSET('Sanitation Data'!$H$4,0,10*ROW('Sanitation Data'!H121)),NA())</f>
        <v>#N/A</v>
      </c>
      <c r="AQ127" s="102" t="e">
        <f ca="true">+IF(AND(ISNUMBER(OFFSET('Sanitation Data'!$H$6,0,10*ROW('Sanitation Data'!H121))),'Data Summary'!DF127="Yes"),OFFSET('Sanitation Data'!$H$6,0,10*ROW('Sanitation Data'!H121)),NA())</f>
        <v>#N/A</v>
      </c>
      <c r="AR127" s="102" t="e">
        <f ca="true">+IF(AND(ISNUMBER(OFFSET('Sanitation Data'!$H$10,0,10*ROW('Sanitation Data'!H121))),'Data Summary'!DG127="Yes"),OFFSET('Sanitation Data'!$H$10,0,10*ROW('Sanitation Data'!H121)),NA())</f>
        <v>#N/A</v>
      </c>
      <c r="AS127" s="102" t="e">
        <f ca="true">+IF(AND(ISNUMBER(OFFSET('Sanitation Data'!$H$11,0,10*ROW('Sanitation Data'!H121))),'Data Summary'!DH127="Yes"),OFFSET('Sanitation Data'!$H$11,0,10*ROW('Sanitation Data'!H121)),NA())</f>
        <v>#N/A</v>
      </c>
      <c r="AT127" s="102" t="e">
        <f ca="true">+IF(AND(ISNUMBER(OFFSET('Sanitation Data'!$H$12,0,10*ROW('Sanitation Data'!H121))),'Data Summary'!DI127="Yes"),OFFSET('Sanitation Data'!$H$12,0,10*ROW('Sanitation Data'!H121)),NA())</f>
        <v>#N/A</v>
      </c>
      <c r="AU127" s="102" t="e">
        <f ca="true">+IF(AND(ISNUMBER(OFFSET('Sanitation Data'!$I$4,0,10*ROW('Sanitation Data'!I121))),'Data Summary'!DJ127="Yes"),100-OFFSET('Sanitation Data'!$I$4,0,10*ROW('Sanitation Data'!I121)),NA())</f>
        <v>#N/A</v>
      </c>
      <c r="AV127" s="102" t="e">
        <f ca="true">+IF(AND(ISNUMBER(OFFSET('Sanitation Data'!$I$6,0,10*ROW('Sanitation Data'!I121))),'Data Summary'!DK127="Yes"),OFFSET('Sanitation Data'!$I$6,0,10*ROW('Sanitation Data'!I121)),NA())</f>
        <v>#N/A</v>
      </c>
      <c r="AW127" s="102" t="e">
        <f ca="true">+IF(AND(ISNUMBER(OFFSET('Sanitation Data'!$I$10,0,10*ROW('Sanitation Data'!I121))),'Data Summary'!DL127="Yes"),OFFSET('Sanitation Data'!$I$10,0,10*ROW('Sanitation Data'!I121)),NA())</f>
        <v>#N/A</v>
      </c>
      <c r="AX127" s="102" t="e">
        <f ca="true">+IF(AND(ISNUMBER(OFFSET('Sanitation Data'!$I$11,0,10*ROW('Sanitation Data'!I121))),'Data Summary'!DM127="Yes"),OFFSET('Sanitation Data'!$I$11,0,10*ROW('Sanitation Data'!I121)),NA())</f>
        <v>#N/A</v>
      </c>
      <c r="AY127" s="102" t="e">
        <f ca="true">+IF(AND(ISNUMBER(OFFSET('Sanitation Data'!$I$12,0,10*ROW('Sanitation Data'!I121))),'Data Summary'!DN127="Yes"),OFFSET('Sanitation Data'!$I$12,0,10*ROW('Sanitation Data'!I121)),NA())</f>
        <v>#N/A</v>
      </c>
      <c r="AZ127" s="103" t="e">
        <f ca="true">+IF(AND(ISNUMBER(OFFSET('Hygiene Data'!$D$5,0,10*ROW('Hygiene Data'!D121))),'Data Summary'!DO127="Yes"),OFFSET('Hygiene Data'!$D$5,0,10*ROW('Hygiene Data'!D121)),NA())</f>
        <v>#N/A</v>
      </c>
      <c r="BA127" s="103" t="e">
        <f ca="true">+IF(AND(ISNUMBER(OFFSET('Hygiene Data'!$D$7,0,10*ROW('Hygiene Data'!D121))),'Data Summary'!DP127="Yes"),OFFSET('Hygiene Data'!$D$7,0,10*ROW('Hygiene Data'!D121)),NA())</f>
        <v>#N/A</v>
      </c>
      <c r="BB127" s="103" t="e">
        <f ca="true">+IF(AND(ISNUMBER(OFFSET('Hygiene Data'!$D$9,0,10*ROW('Hygiene Data'!D121))),'Data Summary'!DQ127="Yes"),OFFSET('Hygiene Data'!$D$9,0,10*ROW('Hygiene Data'!D121)),NA())</f>
        <v>#N/A</v>
      </c>
      <c r="BC127" s="103" t="e">
        <f ca="true">+IF(AND(ISNUMBER(OFFSET('Hygiene Data'!$E$5,0,10*ROW('Hygiene Data'!E121))),'Data Summary'!DR127="Yes"),OFFSET('Hygiene Data'!$E$5,0,10*ROW('Hygiene Data'!E121)),NA())</f>
        <v>#N/A</v>
      </c>
      <c r="BD127" s="103" t="e">
        <f ca="true">+IF(AND(ISNUMBER(OFFSET('Hygiene Data'!$E$7,0,10*ROW('Hygiene Data'!E121))),'Data Summary'!DS127="Yes"),OFFSET('Hygiene Data'!$E$7,0,10*ROW('Hygiene Data'!E121)),NA())</f>
        <v>#N/A</v>
      </c>
      <c r="BE127" s="103" t="e">
        <f ca="true">+IF(AND(ISNUMBER(OFFSET('Hygiene Data'!$E$9,0,10*ROW('Hygiene Data'!E121))),'Data Summary'!DT127="Yes"),OFFSET('Hygiene Data'!$E$9,0,10*ROW('Hygiene Data'!E121)),NA())</f>
        <v>#N/A</v>
      </c>
      <c r="BF127" s="103" t="e">
        <f ca="true">+IF(AND(ISNUMBER(OFFSET('Hygiene Data'!$F$5,0,10*ROW('Hygiene Data'!F121))),'Data Summary'!DU127="Yes"),OFFSET('Hygiene Data'!$F$5,0,10*ROW('Hygiene Data'!F121)),NA())</f>
        <v>#N/A</v>
      </c>
      <c r="BG127" s="103" t="e">
        <f ca="true">+IF(AND(ISNUMBER(OFFSET('Hygiene Data'!$F$7,0,10*ROW('Hygiene Data'!F121))),'Data Summary'!DV127="Yes"),OFFSET('Hygiene Data'!$F$7,0,10*ROW('Hygiene Data'!F121)),NA())</f>
        <v>#N/A</v>
      </c>
      <c r="BH127" s="103" t="e">
        <f ca="true">+IF(AND(ISNUMBER(OFFSET('Hygiene Data'!$F$9,0,10*ROW('Hygiene Data'!F121))),'Data Summary'!DW127="Yes"),OFFSET('Hygiene Data'!$F$9,0,10*ROW('Hygiene Data'!F121)),NA())</f>
        <v>#N/A</v>
      </c>
      <c r="BI127" s="103" t="e">
        <f ca="true">+IF(AND(ISNUMBER(OFFSET('Hygiene Data'!$G$5,0,10*ROW('Hygiene Data'!G121))),'Data Summary'!DX127="Yes"),OFFSET('Hygiene Data'!$G$5,0,10*ROW('Hygiene Data'!G121)),NA())</f>
        <v>#N/A</v>
      </c>
      <c r="BJ127" s="103" t="e">
        <f ca="true">+IF(AND(ISNUMBER(OFFSET('Hygiene Data'!$G$7,0,10*ROW('Hygiene Data'!G121))),'Data Summary'!DY127="Yes"),OFFSET('Hygiene Data'!$G$7,0,10*ROW('Hygiene Data'!G121)),NA())</f>
        <v>#N/A</v>
      </c>
      <c r="BK127" s="103" t="e">
        <f ca="true">+IF(AND(ISNUMBER(OFFSET('Hygiene Data'!$G$9,0,10*ROW('Hygiene Data'!G121))),'Data Summary'!DZ127="Yes"),OFFSET('Hygiene Data'!$G$9,0,10*ROW('Hygiene Data'!G121)),NA())</f>
        <v>#N/A</v>
      </c>
      <c r="BL127" s="103" t="e">
        <f ca="true">+IF(AND(ISNUMBER(OFFSET('Hygiene Data'!$H$5,0,10*ROW('Hygiene Data'!H121))),'Data Summary'!EA127="Yes"),OFFSET('Hygiene Data'!$H$5,0,10*ROW('Hygiene Data'!H121)),NA())</f>
        <v>#N/A</v>
      </c>
      <c r="BM127" s="103" t="e">
        <f ca="true">+IF(AND(ISNUMBER(OFFSET('Hygiene Data'!$H$7,0,10*ROW('Hygiene Data'!H121))),'Data Summary'!EB127="Yes"),OFFSET('Hygiene Data'!$H$7,0,10*ROW('Hygiene Data'!H121)),NA())</f>
        <v>#N/A</v>
      </c>
      <c r="BN127" s="103" t="e">
        <f ca="true">+IF(AND(ISNUMBER(OFFSET('Hygiene Data'!$H$9,0,10*ROW('Hygiene Data'!H121))),'Data Summary'!EC127="Yes"),OFFSET('Hygiene Data'!$H$9,0,10*ROW('Hygiene Data'!H121)),NA())</f>
        <v>#N/A</v>
      </c>
      <c r="BO127" s="103" t="e">
        <f ca="true">+IF(AND(ISNUMBER(OFFSET('Hygiene Data'!$I$5,0,10*ROW('Hygiene Data'!I121))),'Data Summary'!ED127="Yes"),OFFSET('Hygiene Data'!$I$5,0,10*ROW('Hygiene Data'!I121)),NA())</f>
        <v>#N/A</v>
      </c>
      <c r="BP127" s="103" t="e">
        <f ca="true">+IF(AND(ISNUMBER(OFFSET('Hygiene Data'!$I$7,0,10*ROW('Hygiene Data'!I121))),'Data Summary'!EE127="Yes"),OFFSET('Hygiene Data'!$I$7,0,10*ROW('Hygiene Data'!I121)),NA())</f>
        <v>#N/A</v>
      </c>
      <c r="BQ127" s="103" t="e">
        <f ca="true">+IF(AND(ISNUMBER(OFFSET('Hygiene Data'!$I$9,0,10*ROW('Hygiene Data'!I121))),'Data Summary'!EF127="Yes"),OFFSET('Hygiene Data'!$I$9,0,10*ROW('Hygiene Data'!I121)),NA())</f>
        <v>#N/A</v>
      </c>
    </row>
    <row xmlns:x14ac="http://schemas.microsoft.com/office/spreadsheetml/2009/9/ac" r="128" x14ac:dyDescent="0.2">
      <c r="A128" s="355" t="e">
        <f ca="true">+RIGHT('Data Summary'!A128,LEN('Data Summary'!A128)-9)</f>
        <v>#VALUE!</v>
      </c>
      <c r="B128" s="38" t="str">
        <f ca="true">+IF(ISTEXT('Data Summary'!B128),'Data Summary'!B128,"")</f>
        <v/>
      </c>
      <c r="C128" s="354" t="e">
        <f ca="true">+VALUE('Data Summary'!C128)</f>
        <v>#VALUE!</v>
      </c>
      <c r="D128" s="101" t="e">
        <f ca="true">+IF(AND(ISNUMBER(OFFSET('Water Data'!$D$4,0,10*ROW('Water Data'!D122))),'Data Summary'!BS128="Yes"),100-OFFSET('Water Data'!$D$4,0,10*ROW('Water Data'!D122)),NA())</f>
        <v>#N/A</v>
      </c>
      <c r="E128" s="101" t="e">
        <f ca="true">+IF(AND(ISNUMBER(OFFSET('Water Data'!$D$6,0,10*ROW('Water Data'!D122))),'Data Summary'!BT128="Yes"),OFFSET('Water Data'!$D$6,0,10*ROW('Water Data'!D122)),NA())</f>
        <v>#N/A</v>
      </c>
      <c r="F128" s="101" t="e">
        <f ca="true">+IF(AND(ISNUMBER(OFFSET('Water Data'!$D$9,0,10*ROW('Water Data'!D122))),'Data Summary'!BU128="Yes"),OFFSET('Water Data'!$D$9,0,10*ROW('Water Data'!D122)),NA())</f>
        <v>#N/A</v>
      </c>
      <c r="G128" s="101" t="e">
        <f ca="true">+IF(AND(ISNUMBER(OFFSET('Water Data'!$E$4,0,10*ROW('Water Data'!E122))),'Data Summary'!BV128="Yes"),100-OFFSET('Water Data'!$E$4,0,10*ROW('Water Data'!E122)),NA())</f>
        <v>#N/A</v>
      </c>
      <c r="H128" s="101" t="e">
        <f ca="true">+IF(AND(ISNUMBER(OFFSET('Water Data'!$E$6,0,10*ROW('Water Data'!E122))),'Data Summary'!BW128="Yes"),OFFSET('Water Data'!$E$6,0,10*ROW('Water Data'!E122)),NA())</f>
        <v>#N/A</v>
      </c>
      <c r="I128" s="101" t="e">
        <f ca="true">+IF(AND(ISNUMBER(OFFSET('Water Data'!$E$9,0,10*ROW('Water Data'!E122))),'Data Summary'!BX128="Yes"),OFFSET('Water Data'!$E$9,0,10*ROW('Water Data'!E122)),NA())</f>
        <v>#N/A</v>
      </c>
      <c r="J128" s="101" t="e">
        <f ca="true">+IF(AND(ISNUMBER(OFFSET('Water Data'!$F$4,0,10*ROW('Water Data'!F122))),'Data Summary'!BY128="Yes"),100-OFFSET('Water Data'!$F$4,0,10*ROW('Water Data'!F122)),NA())</f>
        <v>#N/A</v>
      </c>
      <c r="K128" s="101" t="e">
        <f ca="true">+IF(AND(ISNUMBER(OFFSET('Water Data'!$F$6,0,10*ROW('Water Data'!F122))),'Data Summary'!BZ128="Yes"),OFFSET('Water Data'!$F$6,0,10*ROW('Water Data'!F122)),NA())</f>
        <v>#N/A</v>
      </c>
      <c r="L128" s="101" t="e">
        <f ca="true">+IF(AND(ISNUMBER(OFFSET('Water Data'!$F$9,0,10*ROW('Water Data'!F122))),'Data Summary'!CA128="Yes"),OFFSET('Water Data'!$F$9,0,10*ROW('Water Data'!F122)),NA())</f>
        <v>#N/A</v>
      </c>
      <c r="M128" s="101" t="e">
        <f ca="true">+IF(AND(ISNUMBER(OFFSET('Water Data'!$G$4,0,10*ROW('Water Data'!G122))),'Data Summary'!CB128="Yes"),100-OFFSET('Water Data'!$G$4,0,10*ROW('Water Data'!G122)),NA())</f>
        <v>#N/A</v>
      </c>
      <c r="N128" s="101" t="e">
        <f ca="true">+IF(AND(ISNUMBER(OFFSET('Water Data'!$G$6,0,10*ROW('Water Data'!G122))),'Data Summary'!CC128="Yes"),OFFSET('Water Data'!$G$6,0,10*ROW('Water Data'!G122)),NA())</f>
        <v>#N/A</v>
      </c>
      <c r="O128" s="101" t="e">
        <f ca="true">+IF(AND(ISNUMBER(OFFSET('Water Data'!$G$9,0,10*ROW('Water Data'!G122))),'Data Summary'!CD128="Yes"),OFFSET('Water Data'!$G$9,0,10*ROW('Water Data'!G122)),NA())</f>
        <v>#N/A</v>
      </c>
      <c r="P128" s="101" t="e">
        <f ca="true">+IF(AND(ISNUMBER(OFFSET('Water Data'!$H$4,0,10*ROW('Water Data'!H122))),'Data Summary'!CE128="Yes"),100-OFFSET('Water Data'!$H$4,0,10*ROW('Water Data'!H122)),NA())</f>
        <v>#N/A</v>
      </c>
      <c r="Q128" s="101" t="e">
        <f ca="true">+IF(AND(ISNUMBER(OFFSET('Water Data'!$H$6,0,10*ROW('Water Data'!H122))),'Data Summary'!CF128="Yes"),OFFSET('Water Data'!$H$6,0,10*ROW('Water Data'!H122)),NA())</f>
        <v>#N/A</v>
      </c>
      <c r="R128" s="101" t="e">
        <f ca="true">+IF(AND(ISNUMBER(OFFSET('Water Data'!$H$9,0,10*ROW('Water Data'!H122))),'Data Summary'!CG128="Yes"),OFFSET('Water Data'!$H$9,0,10*ROW('Water Data'!H122)),NA())</f>
        <v>#N/A</v>
      </c>
      <c r="S128" s="101" t="e">
        <f ca="true">+IF(AND(ISNUMBER(OFFSET('Water Data'!$I$4,0,10*ROW('Water Data'!I122))),'Data Summary'!CH128="Yes"),100-OFFSET('Water Data'!$I$4,0,10*ROW('Water Data'!I122)),NA())</f>
        <v>#N/A</v>
      </c>
      <c r="T128" s="101" t="e">
        <f ca="true">+IF(AND(ISNUMBER(OFFSET('Water Data'!$I$6,0,10*ROW('Water Data'!I122))),'Data Summary'!CI128="Yes"),OFFSET('Water Data'!$I$6,0,10*ROW('Water Data'!I122)),NA())</f>
        <v>#N/A</v>
      </c>
      <c r="U128" s="101" t="e">
        <f ca="true">+IF(AND(ISNUMBER(OFFSET('Water Data'!$I$9,0,10*ROW('Water Data'!I122))),'Data Summary'!CJ128="Yes"),OFFSET('Water Data'!$I$9,0,10*ROW('Water Data'!I122)),NA())</f>
        <v>#N/A</v>
      </c>
      <c r="V128" s="102" t="e">
        <f ca="true">+IF(AND(ISNUMBER(OFFSET('Sanitation Data'!$D$4,0,10*ROW('Sanitation Data'!D122))),'Data Summary'!CK128="Yes"),100-OFFSET('Sanitation Data'!$D$4,0,10*ROW('Sanitation Data'!D122)),NA())</f>
        <v>#N/A</v>
      </c>
      <c r="W128" s="102" t="e">
        <f ca="true">+IF(AND(ISNUMBER(OFFSET('Sanitation Data'!$D$6,0,10*ROW('Sanitation Data'!D122))),'Data Summary'!CL128="Yes"),OFFSET('Sanitation Data'!$D$6,0,10*ROW('Sanitation Data'!D122)),NA())</f>
        <v>#N/A</v>
      </c>
      <c r="X128" s="102" t="e">
        <f ca="true">+IF(AND(ISNUMBER(OFFSET('Sanitation Data'!$D$10,0,10*ROW('Sanitation Data'!D122))),'Data Summary'!CM128="Yes"),OFFSET('Sanitation Data'!$D$10,0,10*ROW('Sanitation Data'!D122)),NA())</f>
        <v>#N/A</v>
      </c>
      <c r="Y128" s="102" t="e">
        <f ca="true">+IF(AND(ISNUMBER(OFFSET('Sanitation Data'!$D$11,0,10*ROW('Sanitation Data'!D122))),'Data Summary'!CN128="Yes"),OFFSET('Sanitation Data'!$D$11,0,10*ROW('Sanitation Data'!D122)),NA())</f>
        <v>#N/A</v>
      </c>
      <c r="Z128" s="102" t="e">
        <f ca="true">+IF(AND(ISNUMBER(OFFSET('Sanitation Data'!$D$12,0,10*ROW('Sanitation Data'!D122))),'Data Summary'!CO128="Yes"),OFFSET('Sanitation Data'!$D$12,0,10*ROW('Sanitation Data'!D122)),NA())</f>
        <v>#N/A</v>
      </c>
      <c r="AA128" s="102" t="e">
        <f ca="true">+IF(AND(ISNUMBER(OFFSET('Sanitation Data'!$E$4,0,10*ROW('Sanitation Data'!E122))),'Data Summary'!CP128="Yes"),100-OFFSET('Sanitation Data'!$E$4,0,10*ROW('Sanitation Data'!E122)),NA())</f>
        <v>#N/A</v>
      </c>
      <c r="AB128" s="102" t="e">
        <f ca="true">+IF(AND(ISNUMBER(OFFSET('Sanitation Data'!$E$6,0,10*ROW('Sanitation Data'!E122))),'Data Summary'!CQ128="Yes"),OFFSET('Sanitation Data'!$E$6,0,10*ROW('Sanitation Data'!E122)),NA())</f>
        <v>#N/A</v>
      </c>
      <c r="AC128" s="102" t="e">
        <f ca="true">+IF(AND(ISNUMBER(OFFSET('Sanitation Data'!$E$10,0,10*ROW('Sanitation Data'!E122))),'Data Summary'!CR128="Yes"),OFFSET('Sanitation Data'!$E$10,0,10*ROW('Sanitation Data'!E122)),NA())</f>
        <v>#N/A</v>
      </c>
      <c r="AD128" s="102" t="e">
        <f ca="true">+IF(AND(ISNUMBER(OFFSET('Sanitation Data'!$E$11,0,10*ROW('Sanitation Data'!E122))),'Data Summary'!CS128="Yes"),OFFSET('Sanitation Data'!$E$11,0,10*ROW('Sanitation Data'!E122)),NA())</f>
        <v>#N/A</v>
      </c>
      <c r="AE128" s="102" t="e">
        <f ca="true">+IF(AND(ISNUMBER(OFFSET('Sanitation Data'!$E$12,0,10*ROW('Sanitation Data'!E122))),'Data Summary'!CT128="Yes"),OFFSET('Sanitation Data'!$E$12,0,10*ROW('Sanitation Data'!E122)),NA())</f>
        <v>#N/A</v>
      </c>
      <c r="AF128" s="102" t="e">
        <f ca="true">+IF(AND(ISNUMBER(OFFSET('Sanitation Data'!$F$4,0,10*ROW('Sanitation Data'!F122))),'Data Summary'!CU128="Yes"),100-OFFSET('Sanitation Data'!$F$4,0,10*ROW('Sanitation Data'!F122)),NA())</f>
        <v>#N/A</v>
      </c>
      <c r="AG128" s="102" t="e">
        <f ca="true">+IF(AND(ISNUMBER(OFFSET('Sanitation Data'!$F$6,0,10*ROW('Sanitation Data'!F122))),'Data Summary'!CV128="Yes"),OFFSET('Sanitation Data'!$F$6,0,10*ROW('Sanitation Data'!F122)),NA())</f>
        <v>#N/A</v>
      </c>
      <c r="AH128" s="102" t="e">
        <f ca="true">+IF(AND(ISNUMBER(OFFSET('Sanitation Data'!$F$10,0,10*ROW('Sanitation Data'!F122))),'Data Summary'!CW128="Yes"),OFFSET('Sanitation Data'!$F$10,0,10*ROW('Sanitation Data'!F122)),NA())</f>
        <v>#N/A</v>
      </c>
      <c r="AI128" s="102" t="e">
        <f ca="true">+IF(AND(ISNUMBER(OFFSET('Sanitation Data'!$F$11,0,10*ROW('Sanitation Data'!F122))),'Data Summary'!CX128="Yes"),OFFSET('Sanitation Data'!$F$11,0,10*ROW('Sanitation Data'!F122)),NA())</f>
        <v>#N/A</v>
      </c>
      <c r="AJ128" s="102" t="e">
        <f ca="true">+IF(AND(ISNUMBER(OFFSET('Sanitation Data'!$F$12,0,10*ROW('Sanitation Data'!F122))),'Data Summary'!CY128="Yes"),OFFSET('Sanitation Data'!$F$12,0,10*ROW('Sanitation Data'!F122)),NA())</f>
        <v>#N/A</v>
      </c>
      <c r="AK128" s="102" t="e">
        <f ca="true">+IF(AND(ISNUMBER(OFFSET('Sanitation Data'!$G$4,0,10*ROW('Sanitation Data'!G122))),'Data Summary'!CZ128="Yes"),100-OFFSET('Sanitation Data'!$G$4,0,10*ROW('Sanitation Data'!G122)),NA())</f>
        <v>#N/A</v>
      </c>
      <c r="AL128" s="102" t="e">
        <f ca="true">+IF(AND(ISNUMBER(OFFSET('Sanitation Data'!$G$6,0,10*ROW('Sanitation Data'!G122))),'Data Summary'!DA128="Yes"),OFFSET('Sanitation Data'!$G$6,0,10*ROW('Sanitation Data'!G122)),NA())</f>
        <v>#N/A</v>
      </c>
      <c r="AM128" s="102" t="e">
        <f ca="true">+IF(AND(ISNUMBER(OFFSET('Sanitation Data'!$G$10,0,10*ROW('Sanitation Data'!G122))),'Data Summary'!DB128="Yes"),OFFSET('Sanitation Data'!$G$10,0,10*ROW('Sanitation Data'!G122)),NA())</f>
        <v>#N/A</v>
      </c>
      <c r="AN128" s="102" t="e">
        <f ca="true">+IF(AND(ISNUMBER(OFFSET('Sanitation Data'!$G$11,0,10*ROW('Sanitation Data'!G122))),'Data Summary'!DC128="Yes"),OFFSET('Sanitation Data'!$G$11,0,10*ROW('Sanitation Data'!G122)),NA())</f>
        <v>#N/A</v>
      </c>
      <c r="AO128" s="102" t="e">
        <f ca="true">+IF(AND(ISNUMBER(OFFSET('Sanitation Data'!$G$12,0,10*ROW('Sanitation Data'!G122))),'Data Summary'!DD128="Yes"),OFFSET('Sanitation Data'!$G$12,0,10*ROW('Sanitation Data'!G122)),NA())</f>
        <v>#N/A</v>
      </c>
      <c r="AP128" s="102" t="e">
        <f ca="true">+IF(AND(ISNUMBER(OFFSET('Sanitation Data'!$H$4,0,10*ROW('Sanitation Data'!H122))),'Data Summary'!DE128="Yes"),100-OFFSET('Sanitation Data'!$H$4,0,10*ROW('Sanitation Data'!H122)),NA())</f>
        <v>#N/A</v>
      </c>
      <c r="AQ128" s="102" t="e">
        <f ca="true">+IF(AND(ISNUMBER(OFFSET('Sanitation Data'!$H$6,0,10*ROW('Sanitation Data'!H122))),'Data Summary'!DF128="Yes"),OFFSET('Sanitation Data'!$H$6,0,10*ROW('Sanitation Data'!H122)),NA())</f>
        <v>#N/A</v>
      </c>
      <c r="AR128" s="102" t="e">
        <f ca="true">+IF(AND(ISNUMBER(OFFSET('Sanitation Data'!$H$10,0,10*ROW('Sanitation Data'!H122))),'Data Summary'!DG128="Yes"),OFFSET('Sanitation Data'!$H$10,0,10*ROW('Sanitation Data'!H122)),NA())</f>
        <v>#N/A</v>
      </c>
      <c r="AS128" s="102" t="e">
        <f ca="true">+IF(AND(ISNUMBER(OFFSET('Sanitation Data'!$H$11,0,10*ROW('Sanitation Data'!H122))),'Data Summary'!DH128="Yes"),OFFSET('Sanitation Data'!$H$11,0,10*ROW('Sanitation Data'!H122)),NA())</f>
        <v>#N/A</v>
      </c>
      <c r="AT128" s="102" t="e">
        <f ca="true">+IF(AND(ISNUMBER(OFFSET('Sanitation Data'!$H$12,0,10*ROW('Sanitation Data'!H122))),'Data Summary'!DI128="Yes"),OFFSET('Sanitation Data'!$H$12,0,10*ROW('Sanitation Data'!H122)),NA())</f>
        <v>#N/A</v>
      </c>
      <c r="AU128" s="102" t="e">
        <f ca="true">+IF(AND(ISNUMBER(OFFSET('Sanitation Data'!$I$4,0,10*ROW('Sanitation Data'!I122))),'Data Summary'!DJ128="Yes"),100-OFFSET('Sanitation Data'!$I$4,0,10*ROW('Sanitation Data'!I122)),NA())</f>
        <v>#N/A</v>
      </c>
      <c r="AV128" s="102" t="e">
        <f ca="true">+IF(AND(ISNUMBER(OFFSET('Sanitation Data'!$I$6,0,10*ROW('Sanitation Data'!I122))),'Data Summary'!DK128="Yes"),OFFSET('Sanitation Data'!$I$6,0,10*ROW('Sanitation Data'!I122)),NA())</f>
        <v>#N/A</v>
      </c>
      <c r="AW128" s="102" t="e">
        <f ca="true">+IF(AND(ISNUMBER(OFFSET('Sanitation Data'!$I$10,0,10*ROW('Sanitation Data'!I122))),'Data Summary'!DL128="Yes"),OFFSET('Sanitation Data'!$I$10,0,10*ROW('Sanitation Data'!I122)),NA())</f>
        <v>#N/A</v>
      </c>
      <c r="AX128" s="102" t="e">
        <f ca="true">+IF(AND(ISNUMBER(OFFSET('Sanitation Data'!$I$11,0,10*ROW('Sanitation Data'!I122))),'Data Summary'!DM128="Yes"),OFFSET('Sanitation Data'!$I$11,0,10*ROW('Sanitation Data'!I122)),NA())</f>
        <v>#N/A</v>
      </c>
      <c r="AY128" s="102" t="e">
        <f ca="true">+IF(AND(ISNUMBER(OFFSET('Sanitation Data'!$I$12,0,10*ROW('Sanitation Data'!I122))),'Data Summary'!DN128="Yes"),OFFSET('Sanitation Data'!$I$12,0,10*ROW('Sanitation Data'!I122)),NA())</f>
        <v>#N/A</v>
      </c>
      <c r="AZ128" s="103" t="e">
        <f ca="true">+IF(AND(ISNUMBER(OFFSET('Hygiene Data'!$D$5,0,10*ROW('Hygiene Data'!D122))),'Data Summary'!DO128="Yes"),OFFSET('Hygiene Data'!$D$5,0,10*ROW('Hygiene Data'!D122)),NA())</f>
        <v>#N/A</v>
      </c>
      <c r="BA128" s="103" t="e">
        <f ca="true">+IF(AND(ISNUMBER(OFFSET('Hygiene Data'!$D$7,0,10*ROW('Hygiene Data'!D122))),'Data Summary'!DP128="Yes"),OFFSET('Hygiene Data'!$D$7,0,10*ROW('Hygiene Data'!D122)),NA())</f>
        <v>#N/A</v>
      </c>
      <c r="BB128" s="103" t="e">
        <f ca="true">+IF(AND(ISNUMBER(OFFSET('Hygiene Data'!$D$9,0,10*ROW('Hygiene Data'!D122))),'Data Summary'!DQ128="Yes"),OFFSET('Hygiene Data'!$D$9,0,10*ROW('Hygiene Data'!D122)),NA())</f>
        <v>#N/A</v>
      </c>
      <c r="BC128" s="103" t="e">
        <f ca="true">+IF(AND(ISNUMBER(OFFSET('Hygiene Data'!$E$5,0,10*ROW('Hygiene Data'!E122))),'Data Summary'!DR128="Yes"),OFFSET('Hygiene Data'!$E$5,0,10*ROW('Hygiene Data'!E122)),NA())</f>
        <v>#N/A</v>
      </c>
      <c r="BD128" s="103" t="e">
        <f ca="true">+IF(AND(ISNUMBER(OFFSET('Hygiene Data'!$E$7,0,10*ROW('Hygiene Data'!E122))),'Data Summary'!DS128="Yes"),OFFSET('Hygiene Data'!$E$7,0,10*ROW('Hygiene Data'!E122)),NA())</f>
        <v>#N/A</v>
      </c>
      <c r="BE128" s="103" t="e">
        <f ca="true">+IF(AND(ISNUMBER(OFFSET('Hygiene Data'!$E$9,0,10*ROW('Hygiene Data'!E122))),'Data Summary'!DT128="Yes"),OFFSET('Hygiene Data'!$E$9,0,10*ROW('Hygiene Data'!E122)),NA())</f>
        <v>#N/A</v>
      </c>
      <c r="BF128" s="103" t="e">
        <f ca="true">+IF(AND(ISNUMBER(OFFSET('Hygiene Data'!$F$5,0,10*ROW('Hygiene Data'!F122))),'Data Summary'!DU128="Yes"),OFFSET('Hygiene Data'!$F$5,0,10*ROW('Hygiene Data'!F122)),NA())</f>
        <v>#N/A</v>
      </c>
      <c r="BG128" s="103" t="e">
        <f ca="true">+IF(AND(ISNUMBER(OFFSET('Hygiene Data'!$F$7,0,10*ROW('Hygiene Data'!F122))),'Data Summary'!DV128="Yes"),OFFSET('Hygiene Data'!$F$7,0,10*ROW('Hygiene Data'!F122)),NA())</f>
        <v>#N/A</v>
      </c>
      <c r="BH128" s="103" t="e">
        <f ca="true">+IF(AND(ISNUMBER(OFFSET('Hygiene Data'!$F$9,0,10*ROW('Hygiene Data'!F122))),'Data Summary'!DW128="Yes"),OFFSET('Hygiene Data'!$F$9,0,10*ROW('Hygiene Data'!F122)),NA())</f>
        <v>#N/A</v>
      </c>
      <c r="BI128" s="103" t="e">
        <f ca="true">+IF(AND(ISNUMBER(OFFSET('Hygiene Data'!$G$5,0,10*ROW('Hygiene Data'!G122))),'Data Summary'!DX128="Yes"),OFFSET('Hygiene Data'!$G$5,0,10*ROW('Hygiene Data'!G122)),NA())</f>
        <v>#N/A</v>
      </c>
      <c r="BJ128" s="103" t="e">
        <f ca="true">+IF(AND(ISNUMBER(OFFSET('Hygiene Data'!$G$7,0,10*ROW('Hygiene Data'!G122))),'Data Summary'!DY128="Yes"),OFFSET('Hygiene Data'!$G$7,0,10*ROW('Hygiene Data'!G122)),NA())</f>
        <v>#N/A</v>
      </c>
      <c r="BK128" s="103" t="e">
        <f ca="true">+IF(AND(ISNUMBER(OFFSET('Hygiene Data'!$G$9,0,10*ROW('Hygiene Data'!G122))),'Data Summary'!DZ128="Yes"),OFFSET('Hygiene Data'!$G$9,0,10*ROW('Hygiene Data'!G122)),NA())</f>
        <v>#N/A</v>
      </c>
      <c r="BL128" s="103" t="e">
        <f ca="true">+IF(AND(ISNUMBER(OFFSET('Hygiene Data'!$H$5,0,10*ROW('Hygiene Data'!H122))),'Data Summary'!EA128="Yes"),OFFSET('Hygiene Data'!$H$5,0,10*ROW('Hygiene Data'!H122)),NA())</f>
        <v>#N/A</v>
      </c>
      <c r="BM128" s="103" t="e">
        <f ca="true">+IF(AND(ISNUMBER(OFFSET('Hygiene Data'!$H$7,0,10*ROW('Hygiene Data'!H122))),'Data Summary'!EB128="Yes"),OFFSET('Hygiene Data'!$H$7,0,10*ROW('Hygiene Data'!H122)),NA())</f>
        <v>#N/A</v>
      </c>
      <c r="BN128" s="103" t="e">
        <f ca="true">+IF(AND(ISNUMBER(OFFSET('Hygiene Data'!$H$9,0,10*ROW('Hygiene Data'!H122))),'Data Summary'!EC128="Yes"),OFFSET('Hygiene Data'!$H$9,0,10*ROW('Hygiene Data'!H122)),NA())</f>
        <v>#N/A</v>
      </c>
      <c r="BO128" s="103" t="e">
        <f ca="true">+IF(AND(ISNUMBER(OFFSET('Hygiene Data'!$I$5,0,10*ROW('Hygiene Data'!I122))),'Data Summary'!ED128="Yes"),OFFSET('Hygiene Data'!$I$5,0,10*ROW('Hygiene Data'!I122)),NA())</f>
        <v>#N/A</v>
      </c>
      <c r="BP128" s="103" t="e">
        <f ca="true">+IF(AND(ISNUMBER(OFFSET('Hygiene Data'!$I$7,0,10*ROW('Hygiene Data'!I122))),'Data Summary'!EE128="Yes"),OFFSET('Hygiene Data'!$I$7,0,10*ROW('Hygiene Data'!I122)),NA())</f>
        <v>#N/A</v>
      </c>
      <c r="BQ128" s="103" t="e">
        <f ca="true">+IF(AND(ISNUMBER(OFFSET('Hygiene Data'!$I$9,0,10*ROW('Hygiene Data'!I122))),'Data Summary'!EF128="Yes"),OFFSET('Hygiene Data'!$I$9,0,10*ROW('Hygiene Data'!I122)),NA())</f>
        <v>#N/A</v>
      </c>
    </row>
    <row xmlns:x14ac="http://schemas.microsoft.com/office/spreadsheetml/2009/9/ac" r="129" x14ac:dyDescent="0.2">
      <c r="A129" s="355" t="e">
        <f ca="true">+RIGHT('Data Summary'!A129,LEN('Data Summary'!A129)-9)</f>
        <v>#VALUE!</v>
      </c>
      <c r="B129" s="38" t="str">
        <f ca="true">+IF(ISTEXT('Data Summary'!B129),'Data Summary'!B129,"")</f>
        <v/>
      </c>
      <c r="C129" s="354" t="e">
        <f ca="true">+VALUE('Data Summary'!C129)</f>
        <v>#VALUE!</v>
      </c>
      <c r="D129" s="101" t="e">
        <f ca="true">+IF(AND(ISNUMBER(OFFSET('Water Data'!$D$4,0,10*ROW('Water Data'!D123))),'Data Summary'!BS129="Yes"),100-OFFSET('Water Data'!$D$4,0,10*ROW('Water Data'!D123)),NA())</f>
        <v>#N/A</v>
      </c>
      <c r="E129" s="101" t="e">
        <f ca="true">+IF(AND(ISNUMBER(OFFSET('Water Data'!$D$6,0,10*ROW('Water Data'!D123))),'Data Summary'!BT129="Yes"),OFFSET('Water Data'!$D$6,0,10*ROW('Water Data'!D123)),NA())</f>
        <v>#N/A</v>
      </c>
      <c r="F129" s="101" t="e">
        <f ca="true">+IF(AND(ISNUMBER(OFFSET('Water Data'!$D$9,0,10*ROW('Water Data'!D123))),'Data Summary'!BU129="Yes"),OFFSET('Water Data'!$D$9,0,10*ROW('Water Data'!D123)),NA())</f>
        <v>#N/A</v>
      </c>
      <c r="G129" s="101" t="e">
        <f ca="true">+IF(AND(ISNUMBER(OFFSET('Water Data'!$E$4,0,10*ROW('Water Data'!E123))),'Data Summary'!BV129="Yes"),100-OFFSET('Water Data'!$E$4,0,10*ROW('Water Data'!E123)),NA())</f>
        <v>#N/A</v>
      </c>
      <c r="H129" s="101" t="e">
        <f ca="true">+IF(AND(ISNUMBER(OFFSET('Water Data'!$E$6,0,10*ROW('Water Data'!E123))),'Data Summary'!BW129="Yes"),OFFSET('Water Data'!$E$6,0,10*ROW('Water Data'!E123)),NA())</f>
        <v>#N/A</v>
      </c>
      <c r="I129" s="101" t="e">
        <f ca="true">+IF(AND(ISNUMBER(OFFSET('Water Data'!$E$9,0,10*ROW('Water Data'!E123))),'Data Summary'!BX129="Yes"),OFFSET('Water Data'!$E$9,0,10*ROW('Water Data'!E123)),NA())</f>
        <v>#N/A</v>
      </c>
      <c r="J129" s="101" t="e">
        <f ca="true">+IF(AND(ISNUMBER(OFFSET('Water Data'!$F$4,0,10*ROW('Water Data'!F123))),'Data Summary'!BY129="Yes"),100-OFFSET('Water Data'!$F$4,0,10*ROW('Water Data'!F123)),NA())</f>
        <v>#N/A</v>
      </c>
      <c r="K129" s="101" t="e">
        <f ca="true">+IF(AND(ISNUMBER(OFFSET('Water Data'!$F$6,0,10*ROW('Water Data'!F123))),'Data Summary'!BZ129="Yes"),OFFSET('Water Data'!$F$6,0,10*ROW('Water Data'!F123)),NA())</f>
        <v>#N/A</v>
      </c>
      <c r="L129" s="101" t="e">
        <f ca="true">+IF(AND(ISNUMBER(OFFSET('Water Data'!$F$9,0,10*ROW('Water Data'!F123))),'Data Summary'!CA129="Yes"),OFFSET('Water Data'!$F$9,0,10*ROW('Water Data'!F123)),NA())</f>
        <v>#N/A</v>
      </c>
      <c r="M129" s="101" t="e">
        <f ca="true">+IF(AND(ISNUMBER(OFFSET('Water Data'!$G$4,0,10*ROW('Water Data'!G123))),'Data Summary'!CB129="Yes"),100-OFFSET('Water Data'!$G$4,0,10*ROW('Water Data'!G123)),NA())</f>
        <v>#N/A</v>
      </c>
      <c r="N129" s="101" t="e">
        <f ca="true">+IF(AND(ISNUMBER(OFFSET('Water Data'!$G$6,0,10*ROW('Water Data'!G123))),'Data Summary'!CC129="Yes"),OFFSET('Water Data'!$G$6,0,10*ROW('Water Data'!G123)),NA())</f>
        <v>#N/A</v>
      </c>
      <c r="O129" s="101" t="e">
        <f ca="true">+IF(AND(ISNUMBER(OFFSET('Water Data'!$G$9,0,10*ROW('Water Data'!G123))),'Data Summary'!CD129="Yes"),OFFSET('Water Data'!$G$9,0,10*ROW('Water Data'!G123)),NA())</f>
        <v>#N/A</v>
      </c>
      <c r="P129" s="101" t="e">
        <f ca="true">+IF(AND(ISNUMBER(OFFSET('Water Data'!$H$4,0,10*ROW('Water Data'!H123))),'Data Summary'!CE129="Yes"),100-OFFSET('Water Data'!$H$4,0,10*ROW('Water Data'!H123)),NA())</f>
        <v>#N/A</v>
      </c>
      <c r="Q129" s="101" t="e">
        <f ca="true">+IF(AND(ISNUMBER(OFFSET('Water Data'!$H$6,0,10*ROW('Water Data'!H123))),'Data Summary'!CF129="Yes"),OFFSET('Water Data'!$H$6,0,10*ROW('Water Data'!H123)),NA())</f>
        <v>#N/A</v>
      </c>
      <c r="R129" s="101" t="e">
        <f ca="true">+IF(AND(ISNUMBER(OFFSET('Water Data'!$H$9,0,10*ROW('Water Data'!H123))),'Data Summary'!CG129="Yes"),OFFSET('Water Data'!$H$9,0,10*ROW('Water Data'!H123)),NA())</f>
        <v>#N/A</v>
      </c>
      <c r="S129" s="101" t="e">
        <f ca="true">+IF(AND(ISNUMBER(OFFSET('Water Data'!$I$4,0,10*ROW('Water Data'!I123))),'Data Summary'!CH129="Yes"),100-OFFSET('Water Data'!$I$4,0,10*ROW('Water Data'!I123)),NA())</f>
        <v>#N/A</v>
      </c>
      <c r="T129" s="101" t="e">
        <f ca="true">+IF(AND(ISNUMBER(OFFSET('Water Data'!$I$6,0,10*ROW('Water Data'!I123))),'Data Summary'!CI129="Yes"),OFFSET('Water Data'!$I$6,0,10*ROW('Water Data'!I123)),NA())</f>
        <v>#N/A</v>
      </c>
      <c r="U129" s="101" t="e">
        <f ca="true">+IF(AND(ISNUMBER(OFFSET('Water Data'!$I$9,0,10*ROW('Water Data'!I123))),'Data Summary'!CJ129="Yes"),OFFSET('Water Data'!$I$9,0,10*ROW('Water Data'!I123)),NA())</f>
        <v>#N/A</v>
      </c>
      <c r="V129" s="102" t="e">
        <f ca="true">+IF(AND(ISNUMBER(OFFSET('Sanitation Data'!$D$4,0,10*ROW('Sanitation Data'!D123))),'Data Summary'!CK129="Yes"),100-OFFSET('Sanitation Data'!$D$4,0,10*ROW('Sanitation Data'!D123)),NA())</f>
        <v>#N/A</v>
      </c>
      <c r="W129" s="102" t="e">
        <f ca="true">+IF(AND(ISNUMBER(OFFSET('Sanitation Data'!$D$6,0,10*ROW('Sanitation Data'!D123))),'Data Summary'!CL129="Yes"),OFFSET('Sanitation Data'!$D$6,0,10*ROW('Sanitation Data'!D123)),NA())</f>
        <v>#N/A</v>
      </c>
      <c r="X129" s="102" t="e">
        <f ca="true">+IF(AND(ISNUMBER(OFFSET('Sanitation Data'!$D$10,0,10*ROW('Sanitation Data'!D123))),'Data Summary'!CM129="Yes"),OFFSET('Sanitation Data'!$D$10,0,10*ROW('Sanitation Data'!D123)),NA())</f>
        <v>#N/A</v>
      </c>
      <c r="Y129" s="102" t="e">
        <f ca="true">+IF(AND(ISNUMBER(OFFSET('Sanitation Data'!$D$11,0,10*ROW('Sanitation Data'!D123))),'Data Summary'!CN129="Yes"),OFFSET('Sanitation Data'!$D$11,0,10*ROW('Sanitation Data'!D123)),NA())</f>
        <v>#N/A</v>
      </c>
      <c r="Z129" s="102" t="e">
        <f ca="true">+IF(AND(ISNUMBER(OFFSET('Sanitation Data'!$D$12,0,10*ROW('Sanitation Data'!D123))),'Data Summary'!CO129="Yes"),OFFSET('Sanitation Data'!$D$12,0,10*ROW('Sanitation Data'!D123)),NA())</f>
        <v>#N/A</v>
      </c>
      <c r="AA129" s="102" t="e">
        <f ca="true">+IF(AND(ISNUMBER(OFFSET('Sanitation Data'!$E$4,0,10*ROW('Sanitation Data'!E123))),'Data Summary'!CP129="Yes"),100-OFFSET('Sanitation Data'!$E$4,0,10*ROW('Sanitation Data'!E123)),NA())</f>
        <v>#N/A</v>
      </c>
      <c r="AB129" s="102" t="e">
        <f ca="true">+IF(AND(ISNUMBER(OFFSET('Sanitation Data'!$E$6,0,10*ROW('Sanitation Data'!E123))),'Data Summary'!CQ129="Yes"),OFFSET('Sanitation Data'!$E$6,0,10*ROW('Sanitation Data'!E123)),NA())</f>
        <v>#N/A</v>
      </c>
      <c r="AC129" s="102" t="e">
        <f ca="true">+IF(AND(ISNUMBER(OFFSET('Sanitation Data'!$E$10,0,10*ROW('Sanitation Data'!E123))),'Data Summary'!CR129="Yes"),OFFSET('Sanitation Data'!$E$10,0,10*ROW('Sanitation Data'!E123)),NA())</f>
        <v>#N/A</v>
      </c>
      <c r="AD129" s="102" t="e">
        <f ca="true">+IF(AND(ISNUMBER(OFFSET('Sanitation Data'!$E$11,0,10*ROW('Sanitation Data'!E123))),'Data Summary'!CS129="Yes"),OFFSET('Sanitation Data'!$E$11,0,10*ROW('Sanitation Data'!E123)),NA())</f>
        <v>#N/A</v>
      </c>
      <c r="AE129" s="102" t="e">
        <f ca="true">+IF(AND(ISNUMBER(OFFSET('Sanitation Data'!$E$12,0,10*ROW('Sanitation Data'!E123))),'Data Summary'!CT129="Yes"),OFFSET('Sanitation Data'!$E$12,0,10*ROW('Sanitation Data'!E123)),NA())</f>
        <v>#N/A</v>
      </c>
      <c r="AF129" s="102" t="e">
        <f ca="true">+IF(AND(ISNUMBER(OFFSET('Sanitation Data'!$F$4,0,10*ROW('Sanitation Data'!F123))),'Data Summary'!CU129="Yes"),100-OFFSET('Sanitation Data'!$F$4,0,10*ROW('Sanitation Data'!F123)),NA())</f>
        <v>#N/A</v>
      </c>
      <c r="AG129" s="102" t="e">
        <f ca="true">+IF(AND(ISNUMBER(OFFSET('Sanitation Data'!$F$6,0,10*ROW('Sanitation Data'!F123))),'Data Summary'!CV129="Yes"),OFFSET('Sanitation Data'!$F$6,0,10*ROW('Sanitation Data'!F123)),NA())</f>
        <v>#N/A</v>
      </c>
      <c r="AH129" s="102" t="e">
        <f ca="true">+IF(AND(ISNUMBER(OFFSET('Sanitation Data'!$F$10,0,10*ROW('Sanitation Data'!F123))),'Data Summary'!CW129="Yes"),OFFSET('Sanitation Data'!$F$10,0,10*ROW('Sanitation Data'!F123)),NA())</f>
        <v>#N/A</v>
      </c>
      <c r="AI129" s="102" t="e">
        <f ca="true">+IF(AND(ISNUMBER(OFFSET('Sanitation Data'!$F$11,0,10*ROW('Sanitation Data'!F123))),'Data Summary'!CX129="Yes"),OFFSET('Sanitation Data'!$F$11,0,10*ROW('Sanitation Data'!F123)),NA())</f>
        <v>#N/A</v>
      </c>
      <c r="AJ129" s="102" t="e">
        <f ca="true">+IF(AND(ISNUMBER(OFFSET('Sanitation Data'!$F$12,0,10*ROW('Sanitation Data'!F123))),'Data Summary'!CY129="Yes"),OFFSET('Sanitation Data'!$F$12,0,10*ROW('Sanitation Data'!F123)),NA())</f>
        <v>#N/A</v>
      </c>
      <c r="AK129" s="102" t="e">
        <f ca="true">+IF(AND(ISNUMBER(OFFSET('Sanitation Data'!$G$4,0,10*ROW('Sanitation Data'!G123))),'Data Summary'!CZ129="Yes"),100-OFFSET('Sanitation Data'!$G$4,0,10*ROW('Sanitation Data'!G123)),NA())</f>
        <v>#N/A</v>
      </c>
      <c r="AL129" s="102" t="e">
        <f ca="true">+IF(AND(ISNUMBER(OFFSET('Sanitation Data'!$G$6,0,10*ROW('Sanitation Data'!G123))),'Data Summary'!DA129="Yes"),OFFSET('Sanitation Data'!$G$6,0,10*ROW('Sanitation Data'!G123)),NA())</f>
        <v>#N/A</v>
      </c>
      <c r="AM129" s="102" t="e">
        <f ca="true">+IF(AND(ISNUMBER(OFFSET('Sanitation Data'!$G$10,0,10*ROW('Sanitation Data'!G123))),'Data Summary'!DB129="Yes"),OFFSET('Sanitation Data'!$G$10,0,10*ROW('Sanitation Data'!G123)),NA())</f>
        <v>#N/A</v>
      </c>
      <c r="AN129" s="102" t="e">
        <f ca="true">+IF(AND(ISNUMBER(OFFSET('Sanitation Data'!$G$11,0,10*ROW('Sanitation Data'!G123))),'Data Summary'!DC129="Yes"),OFFSET('Sanitation Data'!$G$11,0,10*ROW('Sanitation Data'!G123)),NA())</f>
        <v>#N/A</v>
      </c>
      <c r="AO129" s="102" t="e">
        <f ca="true">+IF(AND(ISNUMBER(OFFSET('Sanitation Data'!$G$12,0,10*ROW('Sanitation Data'!G123))),'Data Summary'!DD129="Yes"),OFFSET('Sanitation Data'!$G$12,0,10*ROW('Sanitation Data'!G123)),NA())</f>
        <v>#N/A</v>
      </c>
      <c r="AP129" s="102" t="e">
        <f ca="true">+IF(AND(ISNUMBER(OFFSET('Sanitation Data'!$H$4,0,10*ROW('Sanitation Data'!H123))),'Data Summary'!DE129="Yes"),100-OFFSET('Sanitation Data'!$H$4,0,10*ROW('Sanitation Data'!H123)),NA())</f>
        <v>#N/A</v>
      </c>
      <c r="AQ129" s="102" t="e">
        <f ca="true">+IF(AND(ISNUMBER(OFFSET('Sanitation Data'!$H$6,0,10*ROW('Sanitation Data'!H123))),'Data Summary'!DF129="Yes"),OFFSET('Sanitation Data'!$H$6,0,10*ROW('Sanitation Data'!H123)),NA())</f>
        <v>#N/A</v>
      </c>
      <c r="AR129" s="102" t="e">
        <f ca="true">+IF(AND(ISNUMBER(OFFSET('Sanitation Data'!$H$10,0,10*ROW('Sanitation Data'!H123))),'Data Summary'!DG129="Yes"),OFFSET('Sanitation Data'!$H$10,0,10*ROW('Sanitation Data'!H123)),NA())</f>
        <v>#N/A</v>
      </c>
      <c r="AS129" s="102" t="e">
        <f ca="true">+IF(AND(ISNUMBER(OFFSET('Sanitation Data'!$H$11,0,10*ROW('Sanitation Data'!H123))),'Data Summary'!DH129="Yes"),OFFSET('Sanitation Data'!$H$11,0,10*ROW('Sanitation Data'!H123)),NA())</f>
        <v>#N/A</v>
      </c>
      <c r="AT129" s="102" t="e">
        <f ca="true">+IF(AND(ISNUMBER(OFFSET('Sanitation Data'!$H$12,0,10*ROW('Sanitation Data'!H123))),'Data Summary'!DI129="Yes"),OFFSET('Sanitation Data'!$H$12,0,10*ROW('Sanitation Data'!H123)),NA())</f>
        <v>#N/A</v>
      </c>
      <c r="AU129" s="102" t="e">
        <f ca="true">+IF(AND(ISNUMBER(OFFSET('Sanitation Data'!$I$4,0,10*ROW('Sanitation Data'!I123))),'Data Summary'!DJ129="Yes"),100-OFFSET('Sanitation Data'!$I$4,0,10*ROW('Sanitation Data'!I123)),NA())</f>
        <v>#N/A</v>
      </c>
      <c r="AV129" s="102" t="e">
        <f ca="true">+IF(AND(ISNUMBER(OFFSET('Sanitation Data'!$I$6,0,10*ROW('Sanitation Data'!I123))),'Data Summary'!DK129="Yes"),OFFSET('Sanitation Data'!$I$6,0,10*ROW('Sanitation Data'!I123)),NA())</f>
        <v>#N/A</v>
      </c>
      <c r="AW129" s="102" t="e">
        <f ca="true">+IF(AND(ISNUMBER(OFFSET('Sanitation Data'!$I$10,0,10*ROW('Sanitation Data'!I123))),'Data Summary'!DL129="Yes"),OFFSET('Sanitation Data'!$I$10,0,10*ROW('Sanitation Data'!I123)),NA())</f>
        <v>#N/A</v>
      </c>
      <c r="AX129" s="102" t="e">
        <f ca="true">+IF(AND(ISNUMBER(OFFSET('Sanitation Data'!$I$11,0,10*ROW('Sanitation Data'!I123))),'Data Summary'!DM129="Yes"),OFFSET('Sanitation Data'!$I$11,0,10*ROW('Sanitation Data'!I123)),NA())</f>
        <v>#N/A</v>
      </c>
      <c r="AY129" s="102" t="e">
        <f ca="true">+IF(AND(ISNUMBER(OFFSET('Sanitation Data'!$I$12,0,10*ROW('Sanitation Data'!I123))),'Data Summary'!DN129="Yes"),OFFSET('Sanitation Data'!$I$12,0,10*ROW('Sanitation Data'!I123)),NA())</f>
        <v>#N/A</v>
      </c>
      <c r="AZ129" s="103" t="e">
        <f ca="true">+IF(AND(ISNUMBER(OFFSET('Hygiene Data'!$D$5,0,10*ROW('Hygiene Data'!D123))),'Data Summary'!DO129="Yes"),OFFSET('Hygiene Data'!$D$5,0,10*ROW('Hygiene Data'!D123)),NA())</f>
        <v>#N/A</v>
      </c>
      <c r="BA129" s="103" t="e">
        <f ca="true">+IF(AND(ISNUMBER(OFFSET('Hygiene Data'!$D$7,0,10*ROW('Hygiene Data'!D123))),'Data Summary'!DP129="Yes"),OFFSET('Hygiene Data'!$D$7,0,10*ROW('Hygiene Data'!D123)),NA())</f>
        <v>#N/A</v>
      </c>
      <c r="BB129" s="103" t="e">
        <f ca="true">+IF(AND(ISNUMBER(OFFSET('Hygiene Data'!$D$9,0,10*ROW('Hygiene Data'!D123))),'Data Summary'!DQ129="Yes"),OFFSET('Hygiene Data'!$D$9,0,10*ROW('Hygiene Data'!D123)),NA())</f>
        <v>#N/A</v>
      </c>
      <c r="BC129" s="103" t="e">
        <f ca="true">+IF(AND(ISNUMBER(OFFSET('Hygiene Data'!$E$5,0,10*ROW('Hygiene Data'!E123))),'Data Summary'!DR129="Yes"),OFFSET('Hygiene Data'!$E$5,0,10*ROW('Hygiene Data'!E123)),NA())</f>
        <v>#N/A</v>
      </c>
      <c r="BD129" s="103" t="e">
        <f ca="true">+IF(AND(ISNUMBER(OFFSET('Hygiene Data'!$E$7,0,10*ROW('Hygiene Data'!E123))),'Data Summary'!DS129="Yes"),OFFSET('Hygiene Data'!$E$7,0,10*ROW('Hygiene Data'!E123)),NA())</f>
        <v>#N/A</v>
      </c>
      <c r="BE129" s="103" t="e">
        <f ca="true">+IF(AND(ISNUMBER(OFFSET('Hygiene Data'!$E$9,0,10*ROW('Hygiene Data'!E123))),'Data Summary'!DT129="Yes"),OFFSET('Hygiene Data'!$E$9,0,10*ROW('Hygiene Data'!E123)),NA())</f>
        <v>#N/A</v>
      </c>
      <c r="BF129" s="103" t="e">
        <f ca="true">+IF(AND(ISNUMBER(OFFSET('Hygiene Data'!$F$5,0,10*ROW('Hygiene Data'!F123))),'Data Summary'!DU129="Yes"),OFFSET('Hygiene Data'!$F$5,0,10*ROW('Hygiene Data'!F123)),NA())</f>
        <v>#N/A</v>
      </c>
      <c r="BG129" s="103" t="e">
        <f ca="true">+IF(AND(ISNUMBER(OFFSET('Hygiene Data'!$F$7,0,10*ROW('Hygiene Data'!F123))),'Data Summary'!DV129="Yes"),OFFSET('Hygiene Data'!$F$7,0,10*ROW('Hygiene Data'!F123)),NA())</f>
        <v>#N/A</v>
      </c>
      <c r="BH129" s="103" t="e">
        <f ca="true">+IF(AND(ISNUMBER(OFFSET('Hygiene Data'!$F$9,0,10*ROW('Hygiene Data'!F123))),'Data Summary'!DW129="Yes"),OFFSET('Hygiene Data'!$F$9,0,10*ROW('Hygiene Data'!F123)),NA())</f>
        <v>#N/A</v>
      </c>
      <c r="BI129" s="103" t="e">
        <f ca="true">+IF(AND(ISNUMBER(OFFSET('Hygiene Data'!$G$5,0,10*ROW('Hygiene Data'!G123))),'Data Summary'!DX129="Yes"),OFFSET('Hygiene Data'!$G$5,0,10*ROW('Hygiene Data'!G123)),NA())</f>
        <v>#N/A</v>
      </c>
      <c r="BJ129" s="103" t="e">
        <f ca="true">+IF(AND(ISNUMBER(OFFSET('Hygiene Data'!$G$7,0,10*ROW('Hygiene Data'!G123))),'Data Summary'!DY129="Yes"),OFFSET('Hygiene Data'!$G$7,0,10*ROW('Hygiene Data'!G123)),NA())</f>
        <v>#N/A</v>
      </c>
      <c r="BK129" s="103" t="e">
        <f ca="true">+IF(AND(ISNUMBER(OFFSET('Hygiene Data'!$G$9,0,10*ROW('Hygiene Data'!G123))),'Data Summary'!DZ129="Yes"),OFFSET('Hygiene Data'!$G$9,0,10*ROW('Hygiene Data'!G123)),NA())</f>
        <v>#N/A</v>
      </c>
      <c r="BL129" s="103" t="e">
        <f ca="true">+IF(AND(ISNUMBER(OFFSET('Hygiene Data'!$H$5,0,10*ROW('Hygiene Data'!H123))),'Data Summary'!EA129="Yes"),OFFSET('Hygiene Data'!$H$5,0,10*ROW('Hygiene Data'!H123)),NA())</f>
        <v>#N/A</v>
      </c>
      <c r="BM129" s="103" t="e">
        <f ca="true">+IF(AND(ISNUMBER(OFFSET('Hygiene Data'!$H$7,0,10*ROW('Hygiene Data'!H123))),'Data Summary'!EB129="Yes"),OFFSET('Hygiene Data'!$H$7,0,10*ROW('Hygiene Data'!H123)),NA())</f>
        <v>#N/A</v>
      </c>
      <c r="BN129" s="103" t="e">
        <f ca="true">+IF(AND(ISNUMBER(OFFSET('Hygiene Data'!$H$9,0,10*ROW('Hygiene Data'!H123))),'Data Summary'!EC129="Yes"),OFFSET('Hygiene Data'!$H$9,0,10*ROW('Hygiene Data'!H123)),NA())</f>
        <v>#N/A</v>
      </c>
      <c r="BO129" s="103" t="e">
        <f ca="true">+IF(AND(ISNUMBER(OFFSET('Hygiene Data'!$I$5,0,10*ROW('Hygiene Data'!I123))),'Data Summary'!ED129="Yes"),OFFSET('Hygiene Data'!$I$5,0,10*ROW('Hygiene Data'!I123)),NA())</f>
        <v>#N/A</v>
      </c>
      <c r="BP129" s="103" t="e">
        <f ca="true">+IF(AND(ISNUMBER(OFFSET('Hygiene Data'!$I$7,0,10*ROW('Hygiene Data'!I123))),'Data Summary'!EE129="Yes"),OFFSET('Hygiene Data'!$I$7,0,10*ROW('Hygiene Data'!I123)),NA())</f>
        <v>#N/A</v>
      </c>
      <c r="BQ129" s="103" t="e">
        <f ca="true">+IF(AND(ISNUMBER(OFFSET('Hygiene Data'!$I$9,0,10*ROW('Hygiene Data'!I123))),'Data Summary'!EF129="Yes"),OFFSET('Hygiene Data'!$I$9,0,10*ROW('Hygiene Data'!I123)),NA())</f>
        <v>#N/A</v>
      </c>
    </row>
    <row xmlns:x14ac="http://schemas.microsoft.com/office/spreadsheetml/2009/9/ac" r="130" x14ac:dyDescent="0.2">
      <c r="A130" s="355" t="e">
        <f ca="true">+RIGHT('Data Summary'!A130,LEN('Data Summary'!A130)-9)</f>
        <v>#VALUE!</v>
      </c>
      <c r="B130" s="38" t="str">
        <f ca="true">+IF(ISTEXT('Data Summary'!B130),'Data Summary'!B130,"")</f>
        <v/>
      </c>
      <c r="C130" s="354" t="e">
        <f ca="true">+VALUE('Data Summary'!C130)</f>
        <v>#VALUE!</v>
      </c>
      <c r="D130" s="101" t="e">
        <f ca="true">+IF(AND(ISNUMBER(OFFSET('Water Data'!$D$4,0,10*ROW('Water Data'!D124))),'Data Summary'!BS130="Yes"),100-OFFSET('Water Data'!$D$4,0,10*ROW('Water Data'!D124)),NA())</f>
        <v>#N/A</v>
      </c>
      <c r="E130" s="101" t="e">
        <f ca="true">+IF(AND(ISNUMBER(OFFSET('Water Data'!$D$6,0,10*ROW('Water Data'!D124))),'Data Summary'!BT130="Yes"),OFFSET('Water Data'!$D$6,0,10*ROW('Water Data'!D124)),NA())</f>
        <v>#N/A</v>
      </c>
      <c r="F130" s="101" t="e">
        <f ca="true">+IF(AND(ISNUMBER(OFFSET('Water Data'!$D$9,0,10*ROW('Water Data'!D124))),'Data Summary'!BU130="Yes"),OFFSET('Water Data'!$D$9,0,10*ROW('Water Data'!D124)),NA())</f>
        <v>#N/A</v>
      </c>
      <c r="G130" s="101" t="e">
        <f ca="true">+IF(AND(ISNUMBER(OFFSET('Water Data'!$E$4,0,10*ROW('Water Data'!E124))),'Data Summary'!BV130="Yes"),100-OFFSET('Water Data'!$E$4,0,10*ROW('Water Data'!E124)),NA())</f>
        <v>#N/A</v>
      </c>
      <c r="H130" s="101" t="e">
        <f ca="true">+IF(AND(ISNUMBER(OFFSET('Water Data'!$E$6,0,10*ROW('Water Data'!E124))),'Data Summary'!BW130="Yes"),OFFSET('Water Data'!$E$6,0,10*ROW('Water Data'!E124)),NA())</f>
        <v>#N/A</v>
      </c>
      <c r="I130" s="101" t="e">
        <f ca="true">+IF(AND(ISNUMBER(OFFSET('Water Data'!$E$9,0,10*ROW('Water Data'!E124))),'Data Summary'!BX130="Yes"),OFFSET('Water Data'!$E$9,0,10*ROW('Water Data'!E124)),NA())</f>
        <v>#N/A</v>
      </c>
      <c r="J130" s="101" t="e">
        <f ca="true">+IF(AND(ISNUMBER(OFFSET('Water Data'!$F$4,0,10*ROW('Water Data'!F124))),'Data Summary'!BY130="Yes"),100-OFFSET('Water Data'!$F$4,0,10*ROW('Water Data'!F124)),NA())</f>
        <v>#N/A</v>
      </c>
      <c r="K130" s="101" t="e">
        <f ca="true">+IF(AND(ISNUMBER(OFFSET('Water Data'!$F$6,0,10*ROW('Water Data'!F124))),'Data Summary'!BZ130="Yes"),OFFSET('Water Data'!$F$6,0,10*ROW('Water Data'!F124)),NA())</f>
        <v>#N/A</v>
      </c>
      <c r="L130" s="101" t="e">
        <f ca="true">+IF(AND(ISNUMBER(OFFSET('Water Data'!$F$9,0,10*ROW('Water Data'!F124))),'Data Summary'!CA130="Yes"),OFFSET('Water Data'!$F$9,0,10*ROW('Water Data'!F124)),NA())</f>
        <v>#N/A</v>
      </c>
      <c r="M130" s="101" t="e">
        <f ca="true">+IF(AND(ISNUMBER(OFFSET('Water Data'!$G$4,0,10*ROW('Water Data'!G124))),'Data Summary'!CB130="Yes"),100-OFFSET('Water Data'!$G$4,0,10*ROW('Water Data'!G124)),NA())</f>
        <v>#N/A</v>
      </c>
      <c r="N130" s="101" t="e">
        <f ca="true">+IF(AND(ISNUMBER(OFFSET('Water Data'!$G$6,0,10*ROW('Water Data'!G124))),'Data Summary'!CC130="Yes"),OFFSET('Water Data'!$G$6,0,10*ROW('Water Data'!G124)),NA())</f>
        <v>#N/A</v>
      </c>
      <c r="O130" s="101" t="e">
        <f ca="true">+IF(AND(ISNUMBER(OFFSET('Water Data'!$G$9,0,10*ROW('Water Data'!G124))),'Data Summary'!CD130="Yes"),OFFSET('Water Data'!$G$9,0,10*ROW('Water Data'!G124)),NA())</f>
        <v>#N/A</v>
      </c>
      <c r="P130" s="101" t="e">
        <f ca="true">+IF(AND(ISNUMBER(OFFSET('Water Data'!$H$4,0,10*ROW('Water Data'!H124))),'Data Summary'!CE130="Yes"),100-OFFSET('Water Data'!$H$4,0,10*ROW('Water Data'!H124)),NA())</f>
        <v>#N/A</v>
      </c>
      <c r="Q130" s="101" t="e">
        <f ca="true">+IF(AND(ISNUMBER(OFFSET('Water Data'!$H$6,0,10*ROW('Water Data'!H124))),'Data Summary'!CF130="Yes"),OFFSET('Water Data'!$H$6,0,10*ROW('Water Data'!H124)),NA())</f>
        <v>#N/A</v>
      </c>
      <c r="R130" s="101" t="e">
        <f ca="true">+IF(AND(ISNUMBER(OFFSET('Water Data'!$H$9,0,10*ROW('Water Data'!H124))),'Data Summary'!CG130="Yes"),OFFSET('Water Data'!$H$9,0,10*ROW('Water Data'!H124)),NA())</f>
        <v>#N/A</v>
      </c>
      <c r="S130" s="101" t="e">
        <f ca="true">+IF(AND(ISNUMBER(OFFSET('Water Data'!$I$4,0,10*ROW('Water Data'!I124))),'Data Summary'!CH130="Yes"),100-OFFSET('Water Data'!$I$4,0,10*ROW('Water Data'!I124)),NA())</f>
        <v>#N/A</v>
      </c>
      <c r="T130" s="101" t="e">
        <f ca="true">+IF(AND(ISNUMBER(OFFSET('Water Data'!$I$6,0,10*ROW('Water Data'!I124))),'Data Summary'!CI130="Yes"),OFFSET('Water Data'!$I$6,0,10*ROW('Water Data'!I124)),NA())</f>
        <v>#N/A</v>
      </c>
      <c r="U130" s="101" t="e">
        <f ca="true">+IF(AND(ISNUMBER(OFFSET('Water Data'!$I$9,0,10*ROW('Water Data'!I124))),'Data Summary'!CJ130="Yes"),OFFSET('Water Data'!$I$9,0,10*ROW('Water Data'!I124)),NA())</f>
        <v>#N/A</v>
      </c>
      <c r="V130" s="102" t="e">
        <f ca="true">+IF(AND(ISNUMBER(OFFSET('Sanitation Data'!$D$4,0,10*ROW('Sanitation Data'!D124))),'Data Summary'!CK130="Yes"),100-OFFSET('Sanitation Data'!$D$4,0,10*ROW('Sanitation Data'!D124)),NA())</f>
        <v>#N/A</v>
      </c>
      <c r="W130" s="102" t="e">
        <f ca="true">+IF(AND(ISNUMBER(OFFSET('Sanitation Data'!$D$6,0,10*ROW('Sanitation Data'!D124))),'Data Summary'!CL130="Yes"),OFFSET('Sanitation Data'!$D$6,0,10*ROW('Sanitation Data'!D124)),NA())</f>
        <v>#N/A</v>
      </c>
      <c r="X130" s="102" t="e">
        <f ca="true">+IF(AND(ISNUMBER(OFFSET('Sanitation Data'!$D$10,0,10*ROW('Sanitation Data'!D124))),'Data Summary'!CM130="Yes"),OFFSET('Sanitation Data'!$D$10,0,10*ROW('Sanitation Data'!D124)),NA())</f>
        <v>#N/A</v>
      </c>
      <c r="Y130" s="102" t="e">
        <f ca="true">+IF(AND(ISNUMBER(OFFSET('Sanitation Data'!$D$11,0,10*ROW('Sanitation Data'!D124))),'Data Summary'!CN130="Yes"),OFFSET('Sanitation Data'!$D$11,0,10*ROW('Sanitation Data'!D124)),NA())</f>
        <v>#N/A</v>
      </c>
      <c r="Z130" s="102" t="e">
        <f ca="true">+IF(AND(ISNUMBER(OFFSET('Sanitation Data'!$D$12,0,10*ROW('Sanitation Data'!D124))),'Data Summary'!CO130="Yes"),OFFSET('Sanitation Data'!$D$12,0,10*ROW('Sanitation Data'!D124)),NA())</f>
        <v>#N/A</v>
      </c>
      <c r="AA130" s="102" t="e">
        <f ca="true">+IF(AND(ISNUMBER(OFFSET('Sanitation Data'!$E$4,0,10*ROW('Sanitation Data'!E124))),'Data Summary'!CP130="Yes"),100-OFFSET('Sanitation Data'!$E$4,0,10*ROW('Sanitation Data'!E124)),NA())</f>
        <v>#N/A</v>
      </c>
      <c r="AB130" s="102" t="e">
        <f ca="true">+IF(AND(ISNUMBER(OFFSET('Sanitation Data'!$E$6,0,10*ROW('Sanitation Data'!E124))),'Data Summary'!CQ130="Yes"),OFFSET('Sanitation Data'!$E$6,0,10*ROW('Sanitation Data'!E124)),NA())</f>
        <v>#N/A</v>
      </c>
      <c r="AC130" s="102" t="e">
        <f ca="true">+IF(AND(ISNUMBER(OFFSET('Sanitation Data'!$E$10,0,10*ROW('Sanitation Data'!E124))),'Data Summary'!CR130="Yes"),OFFSET('Sanitation Data'!$E$10,0,10*ROW('Sanitation Data'!E124)),NA())</f>
        <v>#N/A</v>
      </c>
      <c r="AD130" s="102" t="e">
        <f ca="true">+IF(AND(ISNUMBER(OFFSET('Sanitation Data'!$E$11,0,10*ROW('Sanitation Data'!E124))),'Data Summary'!CS130="Yes"),OFFSET('Sanitation Data'!$E$11,0,10*ROW('Sanitation Data'!E124)),NA())</f>
        <v>#N/A</v>
      </c>
      <c r="AE130" s="102" t="e">
        <f ca="true">+IF(AND(ISNUMBER(OFFSET('Sanitation Data'!$E$12,0,10*ROW('Sanitation Data'!E124))),'Data Summary'!CT130="Yes"),OFFSET('Sanitation Data'!$E$12,0,10*ROW('Sanitation Data'!E124)),NA())</f>
        <v>#N/A</v>
      </c>
      <c r="AF130" s="102" t="e">
        <f ca="true">+IF(AND(ISNUMBER(OFFSET('Sanitation Data'!$F$4,0,10*ROW('Sanitation Data'!F124))),'Data Summary'!CU130="Yes"),100-OFFSET('Sanitation Data'!$F$4,0,10*ROW('Sanitation Data'!F124)),NA())</f>
        <v>#N/A</v>
      </c>
      <c r="AG130" s="102" t="e">
        <f ca="true">+IF(AND(ISNUMBER(OFFSET('Sanitation Data'!$F$6,0,10*ROW('Sanitation Data'!F124))),'Data Summary'!CV130="Yes"),OFFSET('Sanitation Data'!$F$6,0,10*ROW('Sanitation Data'!F124)),NA())</f>
        <v>#N/A</v>
      </c>
      <c r="AH130" s="102" t="e">
        <f ca="true">+IF(AND(ISNUMBER(OFFSET('Sanitation Data'!$F$10,0,10*ROW('Sanitation Data'!F124))),'Data Summary'!CW130="Yes"),OFFSET('Sanitation Data'!$F$10,0,10*ROW('Sanitation Data'!F124)),NA())</f>
        <v>#N/A</v>
      </c>
      <c r="AI130" s="102" t="e">
        <f ca="true">+IF(AND(ISNUMBER(OFFSET('Sanitation Data'!$F$11,0,10*ROW('Sanitation Data'!F124))),'Data Summary'!CX130="Yes"),OFFSET('Sanitation Data'!$F$11,0,10*ROW('Sanitation Data'!F124)),NA())</f>
        <v>#N/A</v>
      </c>
      <c r="AJ130" s="102" t="e">
        <f ca="true">+IF(AND(ISNUMBER(OFFSET('Sanitation Data'!$F$12,0,10*ROW('Sanitation Data'!F124))),'Data Summary'!CY130="Yes"),OFFSET('Sanitation Data'!$F$12,0,10*ROW('Sanitation Data'!F124)),NA())</f>
        <v>#N/A</v>
      </c>
      <c r="AK130" s="102" t="e">
        <f ca="true">+IF(AND(ISNUMBER(OFFSET('Sanitation Data'!$G$4,0,10*ROW('Sanitation Data'!G124))),'Data Summary'!CZ130="Yes"),100-OFFSET('Sanitation Data'!$G$4,0,10*ROW('Sanitation Data'!G124)),NA())</f>
        <v>#N/A</v>
      </c>
      <c r="AL130" s="102" t="e">
        <f ca="true">+IF(AND(ISNUMBER(OFFSET('Sanitation Data'!$G$6,0,10*ROW('Sanitation Data'!G124))),'Data Summary'!DA130="Yes"),OFFSET('Sanitation Data'!$G$6,0,10*ROW('Sanitation Data'!G124)),NA())</f>
        <v>#N/A</v>
      </c>
      <c r="AM130" s="102" t="e">
        <f ca="true">+IF(AND(ISNUMBER(OFFSET('Sanitation Data'!$G$10,0,10*ROW('Sanitation Data'!G124))),'Data Summary'!DB130="Yes"),OFFSET('Sanitation Data'!$G$10,0,10*ROW('Sanitation Data'!G124)),NA())</f>
        <v>#N/A</v>
      </c>
      <c r="AN130" s="102" t="e">
        <f ca="true">+IF(AND(ISNUMBER(OFFSET('Sanitation Data'!$G$11,0,10*ROW('Sanitation Data'!G124))),'Data Summary'!DC130="Yes"),OFFSET('Sanitation Data'!$G$11,0,10*ROW('Sanitation Data'!G124)),NA())</f>
        <v>#N/A</v>
      </c>
      <c r="AO130" s="102" t="e">
        <f ca="true">+IF(AND(ISNUMBER(OFFSET('Sanitation Data'!$G$12,0,10*ROW('Sanitation Data'!G124))),'Data Summary'!DD130="Yes"),OFFSET('Sanitation Data'!$G$12,0,10*ROW('Sanitation Data'!G124)),NA())</f>
        <v>#N/A</v>
      </c>
      <c r="AP130" s="102" t="e">
        <f ca="true">+IF(AND(ISNUMBER(OFFSET('Sanitation Data'!$H$4,0,10*ROW('Sanitation Data'!H124))),'Data Summary'!DE130="Yes"),100-OFFSET('Sanitation Data'!$H$4,0,10*ROW('Sanitation Data'!H124)),NA())</f>
        <v>#N/A</v>
      </c>
      <c r="AQ130" s="102" t="e">
        <f ca="true">+IF(AND(ISNUMBER(OFFSET('Sanitation Data'!$H$6,0,10*ROW('Sanitation Data'!H124))),'Data Summary'!DF130="Yes"),OFFSET('Sanitation Data'!$H$6,0,10*ROW('Sanitation Data'!H124)),NA())</f>
        <v>#N/A</v>
      </c>
      <c r="AR130" s="102" t="e">
        <f ca="true">+IF(AND(ISNUMBER(OFFSET('Sanitation Data'!$H$10,0,10*ROW('Sanitation Data'!H124))),'Data Summary'!DG130="Yes"),OFFSET('Sanitation Data'!$H$10,0,10*ROW('Sanitation Data'!H124)),NA())</f>
        <v>#N/A</v>
      </c>
      <c r="AS130" s="102" t="e">
        <f ca="true">+IF(AND(ISNUMBER(OFFSET('Sanitation Data'!$H$11,0,10*ROW('Sanitation Data'!H124))),'Data Summary'!DH130="Yes"),OFFSET('Sanitation Data'!$H$11,0,10*ROW('Sanitation Data'!H124)),NA())</f>
        <v>#N/A</v>
      </c>
      <c r="AT130" s="102" t="e">
        <f ca="true">+IF(AND(ISNUMBER(OFFSET('Sanitation Data'!$H$12,0,10*ROW('Sanitation Data'!H124))),'Data Summary'!DI130="Yes"),OFFSET('Sanitation Data'!$H$12,0,10*ROW('Sanitation Data'!H124)),NA())</f>
        <v>#N/A</v>
      </c>
      <c r="AU130" s="102" t="e">
        <f ca="true">+IF(AND(ISNUMBER(OFFSET('Sanitation Data'!$I$4,0,10*ROW('Sanitation Data'!I124))),'Data Summary'!DJ130="Yes"),100-OFFSET('Sanitation Data'!$I$4,0,10*ROW('Sanitation Data'!I124)),NA())</f>
        <v>#N/A</v>
      </c>
      <c r="AV130" s="102" t="e">
        <f ca="true">+IF(AND(ISNUMBER(OFFSET('Sanitation Data'!$I$6,0,10*ROW('Sanitation Data'!I124))),'Data Summary'!DK130="Yes"),OFFSET('Sanitation Data'!$I$6,0,10*ROW('Sanitation Data'!I124)),NA())</f>
        <v>#N/A</v>
      </c>
      <c r="AW130" s="102" t="e">
        <f ca="true">+IF(AND(ISNUMBER(OFFSET('Sanitation Data'!$I$10,0,10*ROW('Sanitation Data'!I124))),'Data Summary'!DL130="Yes"),OFFSET('Sanitation Data'!$I$10,0,10*ROW('Sanitation Data'!I124)),NA())</f>
        <v>#N/A</v>
      </c>
      <c r="AX130" s="102" t="e">
        <f ca="true">+IF(AND(ISNUMBER(OFFSET('Sanitation Data'!$I$11,0,10*ROW('Sanitation Data'!I124))),'Data Summary'!DM130="Yes"),OFFSET('Sanitation Data'!$I$11,0,10*ROW('Sanitation Data'!I124)),NA())</f>
        <v>#N/A</v>
      </c>
      <c r="AY130" s="102" t="e">
        <f ca="true">+IF(AND(ISNUMBER(OFFSET('Sanitation Data'!$I$12,0,10*ROW('Sanitation Data'!I124))),'Data Summary'!DN130="Yes"),OFFSET('Sanitation Data'!$I$12,0,10*ROW('Sanitation Data'!I124)),NA())</f>
        <v>#N/A</v>
      </c>
      <c r="AZ130" s="103" t="e">
        <f ca="true">+IF(AND(ISNUMBER(OFFSET('Hygiene Data'!$D$5,0,10*ROW('Hygiene Data'!D124))),'Data Summary'!DO130="Yes"),OFFSET('Hygiene Data'!$D$5,0,10*ROW('Hygiene Data'!D124)),NA())</f>
        <v>#N/A</v>
      </c>
      <c r="BA130" s="103" t="e">
        <f ca="true">+IF(AND(ISNUMBER(OFFSET('Hygiene Data'!$D$7,0,10*ROW('Hygiene Data'!D124))),'Data Summary'!DP130="Yes"),OFFSET('Hygiene Data'!$D$7,0,10*ROW('Hygiene Data'!D124)),NA())</f>
        <v>#N/A</v>
      </c>
      <c r="BB130" s="103" t="e">
        <f ca="true">+IF(AND(ISNUMBER(OFFSET('Hygiene Data'!$D$9,0,10*ROW('Hygiene Data'!D124))),'Data Summary'!DQ130="Yes"),OFFSET('Hygiene Data'!$D$9,0,10*ROW('Hygiene Data'!D124)),NA())</f>
        <v>#N/A</v>
      </c>
      <c r="BC130" s="103" t="e">
        <f ca="true">+IF(AND(ISNUMBER(OFFSET('Hygiene Data'!$E$5,0,10*ROW('Hygiene Data'!E124))),'Data Summary'!DR130="Yes"),OFFSET('Hygiene Data'!$E$5,0,10*ROW('Hygiene Data'!E124)),NA())</f>
        <v>#N/A</v>
      </c>
      <c r="BD130" s="103" t="e">
        <f ca="true">+IF(AND(ISNUMBER(OFFSET('Hygiene Data'!$E$7,0,10*ROW('Hygiene Data'!E124))),'Data Summary'!DS130="Yes"),OFFSET('Hygiene Data'!$E$7,0,10*ROW('Hygiene Data'!E124)),NA())</f>
        <v>#N/A</v>
      </c>
      <c r="BE130" s="103" t="e">
        <f ca="true">+IF(AND(ISNUMBER(OFFSET('Hygiene Data'!$E$9,0,10*ROW('Hygiene Data'!E124))),'Data Summary'!DT130="Yes"),OFFSET('Hygiene Data'!$E$9,0,10*ROW('Hygiene Data'!E124)),NA())</f>
        <v>#N/A</v>
      </c>
      <c r="BF130" s="103" t="e">
        <f ca="true">+IF(AND(ISNUMBER(OFFSET('Hygiene Data'!$F$5,0,10*ROW('Hygiene Data'!F124))),'Data Summary'!DU130="Yes"),OFFSET('Hygiene Data'!$F$5,0,10*ROW('Hygiene Data'!F124)),NA())</f>
        <v>#N/A</v>
      </c>
      <c r="BG130" s="103" t="e">
        <f ca="true">+IF(AND(ISNUMBER(OFFSET('Hygiene Data'!$F$7,0,10*ROW('Hygiene Data'!F124))),'Data Summary'!DV130="Yes"),OFFSET('Hygiene Data'!$F$7,0,10*ROW('Hygiene Data'!F124)),NA())</f>
        <v>#N/A</v>
      </c>
      <c r="BH130" s="103" t="e">
        <f ca="true">+IF(AND(ISNUMBER(OFFSET('Hygiene Data'!$F$9,0,10*ROW('Hygiene Data'!F124))),'Data Summary'!DW130="Yes"),OFFSET('Hygiene Data'!$F$9,0,10*ROW('Hygiene Data'!F124)),NA())</f>
        <v>#N/A</v>
      </c>
      <c r="BI130" s="103" t="e">
        <f ca="true">+IF(AND(ISNUMBER(OFFSET('Hygiene Data'!$G$5,0,10*ROW('Hygiene Data'!G124))),'Data Summary'!DX130="Yes"),OFFSET('Hygiene Data'!$G$5,0,10*ROW('Hygiene Data'!G124)),NA())</f>
        <v>#N/A</v>
      </c>
      <c r="BJ130" s="103" t="e">
        <f ca="true">+IF(AND(ISNUMBER(OFFSET('Hygiene Data'!$G$7,0,10*ROW('Hygiene Data'!G124))),'Data Summary'!DY130="Yes"),OFFSET('Hygiene Data'!$G$7,0,10*ROW('Hygiene Data'!G124)),NA())</f>
        <v>#N/A</v>
      </c>
      <c r="BK130" s="103" t="e">
        <f ca="true">+IF(AND(ISNUMBER(OFFSET('Hygiene Data'!$G$9,0,10*ROW('Hygiene Data'!G124))),'Data Summary'!DZ130="Yes"),OFFSET('Hygiene Data'!$G$9,0,10*ROW('Hygiene Data'!G124)),NA())</f>
        <v>#N/A</v>
      </c>
      <c r="BL130" s="103" t="e">
        <f ca="true">+IF(AND(ISNUMBER(OFFSET('Hygiene Data'!$H$5,0,10*ROW('Hygiene Data'!H124))),'Data Summary'!EA130="Yes"),OFFSET('Hygiene Data'!$H$5,0,10*ROW('Hygiene Data'!H124)),NA())</f>
        <v>#N/A</v>
      </c>
      <c r="BM130" s="103" t="e">
        <f ca="true">+IF(AND(ISNUMBER(OFFSET('Hygiene Data'!$H$7,0,10*ROW('Hygiene Data'!H124))),'Data Summary'!EB130="Yes"),OFFSET('Hygiene Data'!$H$7,0,10*ROW('Hygiene Data'!H124)),NA())</f>
        <v>#N/A</v>
      </c>
      <c r="BN130" s="103" t="e">
        <f ca="true">+IF(AND(ISNUMBER(OFFSET('Hygiene Data'!$H$9,0,10*ROW('Hygiene Data'!H124))),'Data Summary'!EC130="Yes"),OFFSET('Hygiene Data'!$H$9,0,10*ROW('Hygiene Data'!H124)),NA())</f>
        <v>#N/A</v>
      </c>
      <c r="BO130" s="103" t="e">
        <f ca="true">+IF(AND(ISNUMBER(OFFSET('Hygiene Data'!$I$5,0,10*ROW('Hygiene Data'!I124))),'Data Summary'!ED130="Yes"),OFFSET('Hygiene Data'!$I$5,0,10*ROW('Hygiene Data'!I124)),NA())</f>
        <v>#N/A</v>
      </c>
      <c r="BP130" s="103" t="e">
        <f ca="true">+IF(AND(ISNUMBER(OFFSET('Hygiene Data'!$I$7,0,10*ROW('Hygiene Data'!I124))),'Data Summary'!EE130="Yes"),OFFSET('Hygiene Data'!$I$7,0,10*ROW('Hygiene Data'!I124)),NA())</f>
        <v>#N/A</v>
      </c>
      <c r="BQ130" s="103" t="e">
        <f ca="true">+IF(AND(ISNUMBER(OFFSET('Hygiene Data'!$I$9,0,10*ROW('Hygiene Data'!I124))),'Data Summary'!EF130="Yes"),OFFSET('Hygiene Data'!$I$9,0,10*ROW('Hygiene Data'!I124)),NA())</f>
        <v>#N/A</v>
      </c>
    </row>
    <row xmlns:x14ac="http://schemas.microsoft.com/office/spreadsheetml/2009/9/ac" r="131" x14ac:dyDescent="0.2">
      <c r="A131" s="355" t="e">
        <f ca="true">+RIGHT('Data Summary'!A131,LEN('Data Summary'!A131)-9)</f>
        <v>#VALUE!</v>
      </c>
      <c r="B131" s="38" t="str">
        <f ca="true">+IF(ISTEXT('Data Summary'!B131),'Data Summary'!B131,"")</f>
        <v/>
      </c>
      <c r="C131" s="354" t="e">
        <f ca="true">+VALUE('Data Summary'!C131)</f>
        <v>#VALUE!</v>
      </c>
      <c r="D131" s="101" t="e">
        <f ca="true">+IF(AND(ISNUMBER(OFFSET('Water Data'!$D$4,0,10*ROW('Water Data'!D125))),'Data Summary'!BS131="Yes"),100-OFFSET('Water Data'!$D$4,0,10*ROW('Water Data'!D125)),NA())</f>
        <v>#N/A</v>
      </c>
      <c r="E131" s="101" t="e">
        <f ca="true">+IF(AND(ISNUMBER(OFFSET('Water Data'!$D$6,0,10*ROW('Water Data'!D125))),'Data Summary'!BT131="Yes"),OFFSET('Water Data'!$D$6,0,10*ROW('Water Data'!D125)),NA())</f>
        <v>#N/A</v>
      </c>
      <c r="F131" s="101" t="e">
        <f ca="true">+IF(AND(ISNUMBER(OFFSET('Water Data'!$D$9,0,10*ROW('Water Data'!D125))),'Data Summary'!BU131="Yes"),OFFSET('Water Data'!$D$9,0,10*ROW('Water Data'!D125)),NA())</f>
        <v>#N/A</v>
      </c>
      <c r="G131" s="101" t="e">
        <f ca="true">+IF(AND(ISNUMBER(OFFSET('Water Data'!$E$4,0,10*ROW('Water Data'!E125))),'Data Summary'!BV131="Yes"),100-OFFSET('Water Data'!$E$4,0,10*ROW('Water Data'!E125)),NA())</f>
        <v>#N/A</v>
      </c>
      <c r="H131" s="101" t="e">
        <f ca="true">+IF(AND(ISNUMBER(OFFSET('Water Data'!$E$6,0,10*ROW('Water Data'!E125))),'Data Summary'!BW131="Yes"),OFFSET('Water Data'!$E$6,0,10*ROW('Water Data'!E125)),NA())</f>
        <v>#N/A</v>
      </c>
      <c r="I131" s="101" t="e">
        <f ca="true">+IF(AND(ISNUMBER(OFFSET('Water Data'!$E$9,0,10*ROW('Water Data'!E125))),'Data Summary'!BX131="Yes"),OFFSET('Water Data'!$E$9,0,10*ROW('Water Data'!E125)),NA())</f>
        <v>#N/A</v>
      </c>
      <c r="J131" s="101" t="e">
        <f ca="true">+IF(AND(ISNUMBER(OFFSET('Water Data'!$F$4,0,10*ROW('Water Data'!F125))),'Data Summary'!BY131="Yes"),100-OFFSET('Water Data'!$F$4,0,10*ROW('Water Data'!F125)),NA())</f>
        <v>#N/A</v>
      </c>
      <c r="K131" s="101" t="e">
        <f ca="true">+IF(AND(ISNUMBER(OFFSET('Water Data'!$F$6,0,10*ROW('Water Data'!F125))),'Data Summary'!BZ131="Yes"),OFFSET('Water Data'!$F$6,0,10*ROW('Water Data'!F125)),NA())</f>
        <v>#N/A</v>
      </c>
      <c r="L131" s="101" t="e">
        <f ca="true">+IF(AND(ISNUMBER(OFFSET('Water Data'!$F$9,0,10*ROW('Water Data'!F125))),'Data Summary'!CA131="Yes"),OFFSET('Water Data'!$F$9,0,10*ROW('Water Data'!F125)),NA())</f>
        <v>#N/A</v>
      </c>
      <c r="M131" s="101" t="e">
        <f ca="true">+IF(AND(ISNUMBER(OFFSET('Water Data'!$G$4,0,10*ROW('Water Data'!G125))),'Data Summary'!CB131="Yes"),100-OFFSET('Water Data'!$G$4,0,10*ROW('Water Data'!G125)),NA())</f>
        <v>#N/A</v>
      </c>
      <c r="N131" s="101" t="e">
        <f ca="true">+IF(AND(ISNUMBER(OFFSET('Water Data'!$G$6,0,10*ROW('Water Data'!G125))),'Data Summary'!CC131="Yes"),OFFSET('Water Data'!$G$6,0,10*ROW('Water Data'!G125)),NA())</f>
        <v>#N/A</v>
      </c>
      <c r="O131" s="101" t="e">
        <f ca="true">+IF(AND(ISNUMBER(OFFSET('Water Data'!$G$9,0,10*ROW('Water Data'!G125))),'Data Summary'!CD131="Yes"),OFFSET('Water Data'!$G$9,0,10*ROW('Water Data'!G125)),NA())</f>
        <v>#N/A</v>
      </c>
      <c r="P131" s="101" t="e">
        <f ca="true">+IF(AND(ISNUMBER(OFFSET('Water Data'!$H$4,0,10*ROW('Water Data'!H125))),'Data Summary'!CE131="Yes"),100-OFFSET('Water Data'!$H$4,0,10*ROW('Water Data'!H125)),NA())</f>
        <v>#N/A</v>
      </c>
      <c r="Q131" s="101" t="e">
        <f ca="true">+IF(AND(ISNUMBER(OFFSET('Water Data'!$H$6,0,10*ROW('Water Data'!H125))),'Data Summary'!CF131="Yes"),OFFSET('Water Data'!$H$6,0,10*ROW('Water Data'!H125)),NA())</f>
        <v>#N/A</v>
      </c>
      <c r="R131" s="101" t="e">
        <f ca="true">+IF(AND(ISNUMBER(OFFSET('Water Data'!$H$9,0,10*ROW('Water Data'!H125))),'Data Summary'!CG131="Yes"),OFFSET('Water Data'!$H$9,0,10*ROW('Water Data'!H125)),NA())</f>
        <v>#N/A</v>
      </c>
      <c r="S131" s="101" t="e">
        <f ca="true">+IF(AND(ISNUMBER(OFFSET('Water Data'!$I$4,0,10*ROW('Water Data'!I125))),'Data Summary'!CH131="Yes"),100-OFFSET('Water Data'!$I$4,0,10*ROW('Water Data'!I125)),NA())</f>
        <v>#N/A</v>
      </c>
      <c r="T131" s="101" t="e">
        <f ca="true">+IF(AND(ISNUMBER(OFFSET('Water Data'!$I$6,0,10*ROW('Water Data'!I125))),'Data Summary'!CI131="Yes"),OFFSET('Water Data'!$I$6,0,10*ROW('Water Data'!I125)),NA())</f>
        <v>#N/A</v>
      </c>
      <c r="U131" s="101" t="e">
        <f ca="true">+IF(AND(ISNUMBER(OFFSET('Water Data'!$I$9,0,10*ROW('Water Data'!I125))),'Data Summary'!CJ131="Yes"),OFFSET('Water Data'!$I$9,0,10*ROW('Water Data'!I125)),NA())</f>
        <v>#N/A</v>
      </c>
      <c r="V131" s="102" t="e">
        <f ca="true">+IF(AND(ISNUMBER(OFFSET('Sanitation Data'!$D$4,0,10*ROW('Sanitation Data'!D125))),'Data Summary'!CK131="Yes"),100-OFFSET('Sanitation Data'!$D$4,0,10*ROW('Sanitation Data'!D125)),NA())</f>
        <v>#N/A</v>
      </c>
      <c r="W131" s="102" t="e">
        <f ca="true">+IF(AND(ISNUMBER(OFFSET('Sanitation Data'!$D$6,0,10*ROW('Sanitation Data'!D125))),'Data Summary'!CL131="Yes"),OFFSET('Sanitation Data'!$D$6,0,10*ROW('Sanitation Data'!D125)),NA())</f>
        <v>#N/A</v>
      </c>
      <c r="X131" s="102" t="e">
        <f ca="true">+IF(AND(ISNUMBER(OFFSET('Sanitation Data'!$D$10,0,10*ROW('Sanitation Data'!D125))),'Data Summary'!CM131="Yes"),OFFSET('Sanitation Data'!$D$10,0,10*ROW('Sanitation Data'!D125)),NA())</f>
        <v>#N/A</v>
      </c>
      <c r="Y131" s="102" t="e">
        <f ca="true">+IF(AND(ISNUMBER(OFFSET('Sanitation Data'!$D$11,0,10*ROW('Sanitation Data'!D125))),'Data Summary'!CN131="Yes"),OFFSET('Sanitation Data'!$D$11,0,10*ROW('Sanitation Data'!D125)),NA())</f>
        <v>#N/A</v>
      </c>
      <c r="Z131" s="102" t="e">
        <f ca="true">+IF(AND(ISNUMBER(OFFSET('Sanitation Data'!$D$12,0,10*ROW('Sanitation Data'!D125))),'Data Summary'!CO131="Yes"),OFFSET('Sanitation Data'!$D$12,0,10*ROW('Sanitation Data'!D125)),NA())</f>
        <v>#N/A</v>
      </c>
      <c r="AA131" s="102" t="e">
        <f ca="true">+IF(AND(ISNUMBER(OFFSET('Sanitation Data'!$E$4,0,10*ROW('Sanitation Data'!E125))),'Data Summary'!CP131="Yes"),100-OFFSET('Sanitation Data'!$E$4,0,10*ROW('Sanitation Data'!E125)),NA())</f>
        <v>#N/A</v>
      </c>
      <c r="AB131" s="102" t="e">
        <f ca="true">+IF(AND(ISNUMBER(OFFSET('Sanitation Data'!$E$6,0,10*ROW('Sanitation Data'!E125))),'Data Summary'!CQ131="Yes"),OFFSET('Sanitation Data'!$E$6,0,10*ROW('Sanitation Data'!E125)),NA())</f>
        <v>#N/A</v>
      </c>
      <c r="AC131" s="102" t="e">
        <f ca="true">+IF(AND(ISNUMBER(OFFSET('Sanitation Data'!$E$10,0,10*ROW('Sanitation Data'!E125))),'Data Summary'!CR131="Yes"),OFFSET('Sanitation Data'!$E$10,0,10*ROW('Sanitation Data'!E125)),NA())</f>
        <v>#N/A</v>
      </c>
      <c r="AD131" s="102" t="e">
        <f ca="true">+IF(AND(ISNUMBER(OFFSET('Sanitation Data'!$E$11,0,10*ROW('Sanitation Data'!E125))),'Data Summary'!CS131="Yes"),OFFSET('Sanitation Data'!$E$11,0,10*ROW('Sanitation Data'!E125)),NA())</f>
        <v>#N/A</v>
      </c>
      <c r="AE131" s="102" t="e">
        <f ca="true">+IF(AND(ISNUMBER(OFFSET('Sanitation Data'!$E$12,0,10*ROW('Sanitation Data'!E125))),'Data Summary'!CT131="Yes"),OFFSET('Sanitation Data'!$E$12,0,10*ROW('Sanitation Data'!E125)),NA())</f>
        <v>#N/A</v>
      </c>
      <c r="AF131" s="102" t="e">
        <f ca="true">+IF(AND(ISNUMBER(OFFSET('Sanitation Data'!$F$4,0,10*ROW('Sanitation Data'!F125))),'Data Summary'!CU131="Yes"),100-OFFSET('Sanitation Data'!$F$4,0,10*ROW('Sanitation Data'!F125)),NA())</f>
        <v>#N/A</v>
      </c>
      <c r="AG131" s="102" t="e">
        <f ca="true">+IF(AND(ISNUMBER(OFFSET('Sanitation Data'!$F$6,0,10*ROW('Sanitation Data'!F125))),'Data Summary'!CV131="Yes"),OFFSET('Sanitation Data'!$F$6,0,10*ROW('Sanitation Data'!F125)),NA())</f>
        <v>#N/A</v>
      </c>
      <c r="AH131" s="102" t="e">
        <f ca="true">+IF(AND(ISNUMBER(OFFSET('Sanitation Data'!$F$10,0,10*ROW('Sanitation Data'!F125))),'Data Summary'!CW131="Yes"),OFFSET('Sanitation Data'!$F$10,0,10*ROW('Sanitation Data'!F125)),NA())</f>
        <v>#N/A</v>
      </c>
      <c r="AI131" s="102" t="e">
        <f ca="true">+IF(AND(ISNUMBER(OFFSET('Sanitation Data'!$F$11,0,10*ROW('Sanitation Data'!F125))),'Data Summary'!CX131="Yes"),OFFSET('Sanitation Data'!$F$11,0,10*ROW('Sanitation Data'!F125)),NA())</f>
        <v>#N/A</v>
      </c>
      <c r="AJ131" s="102" t="e">
        <f ca="true">+IF(AND(ISNUMBER(OFFSET('Sanitation Data'!$F$12,0,10*ROW('Sanitation Data'!F125))),'Data Summary'!CY131="Yes"),OFFSET('Sanitation Data'!$F$12,0,10*ROW('Sanitation Data'!F125)),NA())</f>
        <v>#N/A</v>
      </c>
      <c r="AK131" s="102" t="e">
        <f ca="true">+IF(AND(ISNUMBER(OFFSET('Sanitation Data'!$G$4,0,10*ROW('Sanitation Data'!G125))),'Data Summary'!CZ131="Yes"),100-OFFSET('Sanitation Data'!$G$4,0,10*ROW('Sanitation Data'!G125)),NA())</f>
        <v>#N/A</v>
      </c>
      <c r="AL131" s="102" t="e">
        <f ca="true">+IF(AND(ISNUMBER(OFFSET('Sanitation Data'!$G$6,0,10*ROW('Sanitation Data'!G125))),'Data Summary'!DA131="Yes"),OFFSET('Sanitation Data'!$G$6,0,10*ROW('Sanitation Data'!G125)),NA())</f>
        <v>#N/A</v>
      </c>
      <c r="AM131" s="102" t="e">
        <f ca="true">+IF(AND(ISNUMBER(OFFSET('Sanitation Data'!$G$10,0,10*ROW('Sanitation Data'!G125))),'Data Summary'!DB131="Yes"),OFFSET('Sanitation Data'!$G$10,0,10*ROW('Sanitation Data'!G125)),NA())</f>
        <v>#N/A</v>
      </c>
      <c r="AN131" s="102" t="e">
        <f ca="true">+IF(AND(ISNUMBER(OFFSET('Sanitation Data'!$G$11,0,10*ROW('Sanitation Data'!G125))),'Data Summary'!DC131="Yes"),OFFSET('Sanitation Data'!$G$11,0,10*ROW('Sanitation Data'!G125)),NA())</f>
        <v>#N/A</v>
      </c>
      <c r="AO131" s="102" t="e">
        <f ca="true">+IF(AND(ISNUMBER(OFFSET('Sanitation Data'!$G$12,0,10*ROW('Sanitation Data'!G125))),'Data Summary'!DD131="Yes"),OFFSET('Sanitation Data'!$G$12,0,10*ROW('Sanitation Data'!G125)),NA())</f>
        <v>#N/A</v>
      </c>
      <c r="AP131" s="102" t="e">
        <f ca="true">+IF(AND(ISNUMBER(OFFSET('Sanitation Data'!$H$4,0,10*ROW('Sanitation Data'!H125))),'Data Summary'!DE131="Yes"),100-OFFSET('Sanitation Data'!$H$4,0,10*ROW('Sanitation Data'!H125)),NA())</f>
        <v>#N/A</v>
      </c>
      <c r="AQ131" s="102" t="e">
        <f ca="true">+IF(AND(ISNUMBER(OFFSET('Sanitation Data'!$H$6,0,10*ROW('Sanitation Data'!H125))),'Data Summary'!DF131="Yes"),OFFSET('Sanitation Data'!$H$6,0,10*ROW('Sanitation Data'!H125)),NA())</f>
        <v>#N/A</v>
      </c>
      <c r="AR131" s="102" t="e">
        <f ca="true">+IF(AND(ISNUMBER(OFFSET('Sanitation Data'!$H$10,0,10*ROW('Sanitation Data'!H125))),'Data Summary'!DG131="Yes"),OFFSET('Sanitation Data'!$H$10,0,10*ROW('Sanitation Data'!H125)),NA())</f>
        <v>#N/A</v>
      </c>
      <c r="AS131" s="102" t="e">
        <f ca="true">+IF(AND(ISNUMBER(OFFSET('Sanitation Data'!$H$11,0,10*ROW('Sanitation Data'!H125))),'Data Summary'!DH131="Yes"),OFFSET('Sanitation Data'!$H$11,0,10*ROW('Sanitation Data'!H125)),NA())</f>
        <v>#N/A</v>
      </c>
      <c r="AT131" s="102" t="e">
        <f ca="true">+IF(AND(ISNUMBER(OFFSET('Sanitation Data'!$H$12,0,10*ROW('Sanitation Data'!H125))),'Data Summary'!DI131="Yes"),OFFSET('Sanitation Data'!$H$12,0,10*ROW('Sanitation Data'!H125)),NA())</f>
        <v>#N/A</v>
      </c>
      <c r="AU131" s="102" t="e">
        <f ca="true">+IF(AND(ISNUMBER(OFFSET('Sanitation Data'!$I$4,0,10*ROW('Sanitation Data'!I125))),'Data Summary'!DJ131="Yes"),100-OFFSET('Sanitation Data'!$I$4,0,10*ROW('Sanitation Data'!I125)),NA())</f>
        <v>#N/A</v>
      </c>
      <c r="AV131" s="102" t="e">
        <f ca="true">+IF(AND(ISNUMBER(OFFSET('Sanitation Data'!$I$6,0,10*ROW('Sanitation Data'!I125))),'Data Summary'!DK131="Yes"),OFFSET('Sanitation Data'!$I$6,0,10*ROW('Sanitation Data'!I125)),NA())</f>
        <v>#N/A</v>
      </c>
      <c r="AW131" s="102" t="e">
        <f ca="true">+IF(AND(ISNUMBER(OFFSET('Sanitation Data'!$I$10,0,10*ROW('Sanitation Data'!I125))),'Data Summary'!DL131="Yes"),OFFSET('Sanitation Data'!$I$10,0,10*ROW('Sanitation Data'!I125)),NA())</f>
        <v>#N/A</v>
      </c>
      <c r="AX131" s="102" t="e">
        <f ca="true">+IF(AND(ISNUMBER(OFFSET('Sanitation Data'!$I$11,0,10*ROW('Sanitation Data'!I125))),'Data Summary'!DM131="Yes"),OFFSET('Sanitation Data'!$I$11,0,10*ROW('Sanitation Data'!I125)),NA())</f>
        <v>#N/A</v>
      </c>
      <c r="AY131" s="102" t="e">
        <f ca="true">+IF(AND(ISNUMBER(OFFSET('Sanitation Data'!$I$12,0,10*ROW('Sanitation Data'!I125))),'Data Summary'!DN131="Yes"),OFFSET('Sanitation Data'!$I$12,0,10*ROW('Sanitation Data'!I125)),NA())</f>
        <v>#N/A</v>
      </c>
      <c r="AZ131" s="103" t="e">
        <f ca="true">+IF(AND(ISNUMBER(OFFSET('Hygiene Data'!$D$5,0,10*ROW('Hygiene Data'!D125))),'Data Summary'!DO131="Yes"),OFFSET('Hygiene Data'!$D$5,0,10*ROW('Hygiene Data'!D125)),NA())</f>
        <v>#N/A</v>
      </c>
      <c r="BA131" s="103" t="e">
        <f ca="true">+IF(AND(ISNUMBER(OFFSET('Hygiene Data'!$D$7,0,10*ROW('Hygiene Data'!D125))),'Data Summary'!DP131="Yes"),OFFSET('Hygiene Data'!$D$7,0,10*ROW('Hygiene Data'!D125)),NA())</f>
        <v>#N/A</v>
      </c>
      <c r="BB131" s="103" t="e">
        <f ca="true">+IF(AND(ISNUMBER(OFFSET('Hygiene Data'!$D$9,0,10*ROW('Hygiene Data'!D125))),'Data Summary'!DQ131="Yes"),OFFSET('Hygiene Data'!$D$9,0,10*ROW('Hygiene Data'!D125)),NA())</f>
        <v>#N/A</v>
      </c>
      <c r="BC131" s="103" t="e">
        <f ca="true">+IF(AND(ISNUMBER(OFFSET('Hygiene Data'!$E$5,0,10*ROW('Hygiene Data'!E125))),'Data Summary'!DR131="Yes"),OFFSET('Hygiene Data'!$E$5,0,10*ROW('Hygiene Data'!E125)),NA())</f>
        <v>#N/A</v>
      </c>
      <c r="BD131" s="103" t="e">
        <f ca="true">+IF(AND(ISNUMBER(OFFSET('Hygiene Data'!$E$7,0,10*ROW('Hygiene Data'!E125))),'Data Summary'!DS131="Yes"),OFFSET('Hygiene Data'!$E$7,0,10*ROW('Hygiene Data'!E125)),NA())</f>
        <v>#N/A</v>
      </c>
      <c r="BE131" s="103" t="e">
        <f ca="true">+IF(AND(ISNUMBER(OFFSET('Hygiene Data'!$E$9,0,10*ROW('Hygiene Data'!E125))),'Data Summary'!DT131="Yes"),OFFSET('Hygiene Data'!$E$9,0,10*ROW('Hygiene Data'!E125)),NA())</f>
        <v>#N/A</v>
      </c>
      <c r="BF131" s="103" t="e">
        <f ca="true">+IF(AND(ISNUMBER(OFFSET('Hygiene Data'!$F$5,0,10*ROW('Hygiene Data'!F125))),'Data Summary'!DU131="Yes"),OFFSET('Hygiene Data'!$F$5,0,10*ROW('Hygiene Data'!F125)),NA())</f>
        <v>#N/A</v>
      </c>
      <c r="BG131" s="103" t="e">
        <f ca="true">+IF(AND(ISNUMBER(OFFSET('Hygiene Data'!$F$7,0,10*ROW('Hygiene Data'!F125))),'Data Summary'!DV131="Yes"),OFFSET('Hygiene Data'!$F$7,0,10*ROW('Hygiene Data'!F125)),NA())</f>
        <v>#N/A</v>
      </c>
      <c r="BH131" s="103" t="e">
        <f ca="true">+IF(AND(ISNUMBER(OFFSET('Hygiene Data'!$F$9,0,10*ROW('Hygiene Data'!F125))),'Data Summary'!DW131="Yes"),OFFSET('Hygiene Data'!$F$9,0,10*ROW('Hygiene Data'!F125)),NA())</f>
        <v>#N/A</v>
      </c>
      <c r="BI131" s="103" t="e">
        <f ca="true">+IF(AND(ISNUMBER(OFFSET('Hygiene Data'!$G$5,0,10*ROW('Hygiene Data'!G125))),'Data Summary'!DX131="Yes"),OFFSET('Hygiene Data'!$G$5,0,10*ROW('Hygiene Data'!G125)),NA())</f>
        <v>#N/A</v>
      </c>
      <c r="BJ131" s="103" t="e">
        <f ca="true">+IF(AND(ISNUMBER(OFFSET('Hygiene Data'!$G$7,0,10*ROW('Hygiene Data'!G125))),'Data Summary'!DY131="Yes"),OFFSET('Hygiene Data'!$G$7,0,10*ROW('Hygiene Data'!G125)),NA())</f>
        <v>#N/A</v>
      </c>
      <c r="BK131" s="103" t="e">
        <f ca="true">+IF(AND(ISNUMBER(OFFSET('Hygiene Data'!$G$9,0,10*ROW('Hygiene Data'!G125))),'Data Summary'!DZ131="Yes"),OFFSET('Hygiene Data'!$G$9,0,10*ROW('Hygiene Data'!G125)),NA())</f>
        <v>#N/A</v>
      </c>
      <c r="BL131" s="103" t="e">
        <f ca="true">+IF(AND(ISNUMBER(OFFSET('Hygiene Data'!$H$5,0,10*ROW('Hygiene Data'!H125))),'Data Summary'!EA131="Yes"),OFFSET('Hygiene Data'!$H$5,0,10*ROW('Hygiene Data'!H125)),NA())</f>
        <v>#N/A</v>
      </c>
      <c r="BM131" s="103" t="e">
        <f ca="true">+IF(AND(ISNUMBER(OFFSET('Hygiene Data'!$H$7,0,10*ROW('Hygiene Data'!H125))),'Data Summary'!EB131="Yes"),OFFSET('Hygiene Data'!$H$7,0,10*ROW('Hygiene Data'!H125)),NA())</f>
        <v>#N/A</v>
      </c>
      <c r="BN131" s="103" t="e">
        <f ca="true">+IF(AND(ISNUMBER(OFFSET('Hygiene Data'!$H$9,0,10*ROW('Hygiene Data'!H125))),'Data Summary'!EC131="Yes"),OFFSET('Hygiene Data'!$H$9,0,10*ROW('Hygiene Data'!H125)),NA())</f>
        <v>#N/A</v>
      </c>
      <c r="BO131" s="103" t="e">
        <f ca="true">+IF(AND(ISNUMBER(OFFSET('Hygiene Data'!$I$5,0,10*ROW('Hygiene Data'!I125))),'Data Summary'!ED131="Yes"),OFFSET('Hygiene Data'!$I$5,0,10*ROW('Hygiene Data'!I125)),NA())</f>
        <v>#N/A</v>
      </c>
      <c r="BP131" s="103" t="e">
        <f ca="true">+IF(AND(ISNUMBER(OFFSET('Hygiene Data'!$I$7,0,10*ROW('Hygiene Data'!I125))),'Data Summary'!EE131="Yes"),OFFSET('Hygiene Data'!$I$7,0,10*ROW('Hygiene Data'!I125)),NA())</f>
        <v>#N/A</v>
      </c>
      <c r="BQ131" s="103" t="e">
        <f ca="true">+IF(AND(ISNUMBER(OFFSET('Hygiene Data'!$I$9,0,10*ROW('Hygiene Data'!I125))),'Data Summary'!EF131="Yes"),OFFSET('Hygiene Data'!$I$9,0,10*ROW('Hygiene Data'!I125)),NA())</f>
        <v>#N/A</v>
      </c>
    </row>
    <row xmlns:x14ac="http://schemas.microsoft.com/office/spreadsheetml/2009/9/ac" r="132" x14ac:dyDescent="0.2">
      <c r="A132" s="355" t="e">
        <f ca="true">+RIGHT('Data Summary'!A132,LEN('Data Summary'!A132)-9)</f>
        <v>#VALUE!</v>
      </c>
      <c r="B132" s="38" t="str">
        <f ca="true">+IF(ISTEXT('Data Summary'!B132),'Data Summary'!B132,"")</f>
        <v/>
      </c>
      <c r="C132" s="354" t="e">
        <f ca="true">+VALUE('Data Summary'!C132)</f>
        <v>#VALUE!</v>
      </c>
      <c r="D132" s="101" t="e">
        <f ca="true">+IF(AND(ISNUMBER(OFFSET('Water Data'!$D$4,0,10*ROW('Water Data'!D126))),'Data Summary'!BS132="Yes"),100-OFFSET('Water Data'!$D$4,0,10*ROW('Water Data'!D126)),NA())</f>
        <v>#N/A</v>
      </c>
      <c r="E132" s="101" t="e">
        <f ca="true">+IF(AND(ISNUMBER(OFFSET('Water Data'!$D$6,0,10*ROW('Water Data'!D126))),'Data Summary'!BT132="Yes"),OFFSET('Water Data'!$D$6,0,10*ROW('Water Data'!D126)),NA())</f>
        <v>#N/A</v>
      </c>
      <c r="F132" s="101" t="e">
        <f ca="true">+IF(AND(ISNUMBER(OFFSET('Water Data'!$D$9,0,10*ROW('Water Data'!D126))),'Data Summary'!BU132="Yes"),OFFSET('Water Data'!$D$9,0,10*ROW('Water Data'!D126)),NA())</f>
        <v>#N/A</v>
      </c>
      <c r="G132" s="101" t="e">
        <f ca="true">+IF(AND(ISNUMBER(OFFSET('Water Data'!$E$4,0,10*ROW('Water Data'!E126))),'Data Summary'!BV132="Yes"),100-OFFSET('Water Data'!$E$4,0,10*ROW('Water Data'!E126)),NA())</f>
        <v>#N/A</v>
      </c>
      <c r="H132" s="101" t="e">
        <f ca="true">+IF(AND(ISNUMBER(OFFSET('Water Data'!$E$6,0,10*ROW('Water Data'!E126))),'Data Summary'!BW132="Yes"),OFFSET('Water Data'!$E$6,0,10*ROW('Water Data'!E126)),NA())</f>
        <v>#N/A</v>
      </c>
      <c r="I132" s="101" t="e">
        <f ca="true">+IF(AND(ISNUMBER(OFFSET('Water Data'!$E$9,0,10*ROW('Water Data'!E126))),'Data Summary'!BX132="Yes"),OFFSET('Water Data'!$E$9,0,10*ROW('Water Data'!E126)),NA())</f>
        <v>#N/A</v>
      </c>
      <c r="J132" s="101" t="e">
        <f ca="true">+IF(AND(ISNUMBER(OFFSET('Water Data'!$F$4,0,10*ROW('Water Data'!F126))),'Data Summary'!BY132="Yes"),100-OFFSET('Water Data'!$F$4,0,10*ROW('Water Data'!F126)),NA())</f>
        <v>#N/A</v>
      </c>
      <c r="K132" s="101" t="e">
        <f ca="true">+IF(AND(ISNUMBER(OFFSET('Water Data'!$F$6,0,10*ROW('Water Data'!F126))),'Data Summary'!BZ132="Yes"),OFFSET('Water Data'!$F$6,0,10*ROW('Water Data'!F126)),NA())</f>
        <v>#N/A</v>
      </c>
      <c r="L132" s="101" t="e">
        <f ca="true">+IF(AND(ISNUMBER(OFFSET('Water Data'!$F$9,0,10*ROW('Water Data'!F126))),'Data Summary'!CA132="Yes"),OFFSET('Water Data'!$F$9,0,10*ROW('Water Data'!F126)),NA())</f>
        <v>#N/A</v>
      </c>
      <c r="M132" s="101" t="e">
        <f ca="true">+IF(AND(ISNUMBER(OFFSET('Water Data'!$G$4,0,10*ROW('Water Data'!G126))),'Data Summary'!CB132="Yes"),100-OFFSET('Water Data'!$G$4,0,10*ROW('Water Data'!G126)),NA())</f>
        <v>#N/A</v>
      </c>
      <c r="N132" s="101" t="e">
        <f ca="true">+IF(AND(ISNUMBER(OFFSET('Water Data'!$G$6,0,10*ROW('Water Data'!G126))),'Data Summary'!CC132="Yes"),OFFSET('Water Data'!$G$6,0,10*ROW('Water Data'!G126)),NA())</f>
        <v>#N/A</v>
      </c>
      <c r="O132" s="101" t="e">
        <f ca="true">+IF(AND(ISNUMBER(OFFSET('Water Data'!$G$9,0,10*ROW('Water Data'!G126))),'Data Summary'!CD132="Yes"),OFFSET('Water Data'!$G$9,0,10*ROW('Water Data'!G126)),NA())</f>
        <v>#N/A</v>
      </c>
      <c r="P132" s="101" t="e">
        <f ca="true">+IF(AND(ISNUMBER(OFFSET('Water Data'!$H$4,0,10*ROW('Water Data'!H126))),'Data Summary'!CE132="Yes"),100-OFFSET('Water Data'!$H$4,0,10*ROW('Water Data'!H126)),NA())</f>
        <v>#N/A</v>
      </c>
      <c r="Q132" s="101" t="e">
        <f ca="true">+IF(AND(ISNUMBER(OFFSET('Water Data'!$H$6,0,10*ROW('Water Data'!H126))),'Data Summary'!CF132="Yes"),OFFSET('Water Data'!$H$6,0,10*ROW('Water Data'!H126)),NA())</f>
        <v>#N/A</v>
      </c>
      <c r="R132" s="101" t="e">
        <f ca="true">+IF(AND(ISNUMBER(OFFSET('Water Data'!$H$9,0,10*ROW('Water Data'!H126))),'Data Summary'!CG132="Yes"),OFFSET('Water Data'!$H$9,0,10*ROW('Water Data'!H126)),NA())</f>
        <v>#N/A</v>
      </c>
      <c r="S132" s="101" t="e">
        <f ca="true">+IF(AND(ISNUMBER(OFFSET('Water Data'!$I$4,0,10*ROW('Water Data'!I126))),'Data Summary'!CH132="Yes"),100-OFFSET('Water Data'!$I$4,0,10*ROW('Water Data'!I126)),NA())</f>
        <v>#N/A</v>
      </c>
      <c r="T132" s="101" t="e">
        <f ca="true">+IF(AND(ISNUMBER(OFFSET('Water Data'!$I$6,0,10*ROW('Water Data'!I126))),'Data Summary'!CI132="Yes"),OFFSET('Water Data'!$I$6,0,10*ROW('Water Data'!I126)),NA())</f>
        <v>#N/A</v>
      </c>
      <c r="U132" s="101" t="e">
        <f ca="true">+IF(AND(ISNUMBER(OFFSET('Water Data'!$I$9,0,10*ROW('Water Data'!I126))),'Data Summary'!CJ132="Yes"),OFFSET('Water Data'!$I$9,0,10*ROW('Water Data'!I126)),NA())</f>
        <v>#N/A</v>
      </c>
      <c r="V132" s="102" t="e">
        <f ca="true">+IF(AND(ISNUMBER(OFFSET('Sanitation Data'!$D$4,0,10*ROW('Sanitation Data'!D126))),'Data Summary'!CK132="Yes"),100-OFFSET('Sanitation Data'!$D$4,0,10*ROW('Sanitation Data'!D126)),NA())</f>
        <v>#N/A</v>
      </c>
      <c r="W132" s="102" t="e">
        <f ca="true">+IF(AND(ISNUMBER(OFFSET('Sanitation Data'!$D$6,0,10*ROW('Sanitation Data'!D126))),'Data Summary'!CL132="Yes"),OFFSET('Sanitation Data'!$D$6,0,10*ROW('Sanitation Data'!D126)),NA())</f>
        <v>#N/A</v>
      </c>
      <c r="X132" s="102" t="e">
        <f ca="true">+IF(AND(ISNUMBER(OFFSET('Sanitation Data'!$D$10,0,10*ROW('Sanitation Data'!D126))),'Data Summary'!CM132="Yes"),OFFSET('Sanitation Data'!$D$10,0,10*ROW('Sanitation Data'!D126)),NA())</f>
        <v>#N/A</v>
      </c>
      <c r="Y132" s="102" t="e">
        <f ca="true">+IF(AND(ISNUMBER(OFFSET('Sanitation Data'!$D$11,0,10*ROW('Sanitation Data'!D126))),'Data Summary'!CN132="Yes"),OFFSET('Sanitation Data'!$D$11,0,10*ROW('Sanitation Data'!D126)),NA())</f>
        <v>#N/A</v>
      </c>
      <c r="Z132" s="102" t="e">
        <f ca="true">+IF(AND(ISNUMBER(OFFSET('Sanitation Data'!$D$12,0,10*ROW('Sanitation Data'!D126))),'Data Summary'!CO132="Yes"),OFFSET('Sanitation Data'!$D$12,0,10*ROW('Sanitation Data'!D126)),NA())</f>
        <v>#N/A</v>
      </c>
      <c r="AA132" s="102" t="e">
        <f ca="true">+IF(AND(ISNUMBER(OFFSET('Sanitation Data'!$E$4,0,10*ROW('Sanitation Data'!E126))),'Data Summary'!CP132="Yes"),100-OFFSET('Sanitation Data'!$E$4,0,10*ROW('Sanitation Data'!E126)),NA())</f>
        <v>#N/A</v>
      </c>
      <c r="AB132" s="102" t="e">
        <f ca="true">+IF(AND(ISNUMBER(OFFSET('Sanitation Data'!$E$6,0,10*ROW('Sanitation Data'!E126))),'Data Summary'!CQ132="Yes"),OFFSET('Sanitation Data'!$E$6,0,10*ROW('Sanitation Data'!E126)),NA())</f>
        <v>#N/A</v>
      </c>
      <c r="AC132" s="102" t="e">
        <f ca="true">+IF(AND(ISNUMBER(OFFSET('Sanitation Data'!$E$10,0,10*ROW('Sanitation Data'!E126))),'Data Summary'!CR132="Yes"),OFFSET('Sanitation Data'!$E$10,0,10*ROW('Sanitation Data'!E126)),NA())</f>
        <v>#N/A</v>
      </c>
      <c r="AD132" s="102" t="e">
        <f ca="true">+IF(AND(ISNUMBER(OFFSET('Sanitation Data'!$E$11,0,10*ROW('Sanitation Data'!E126))),'Data Summary'!CS132="Yes"),OFFSET('Sanitation Data'!$E$11,0,10*ROW('Sanitation Data'!E126)),NA())</f>
        <v>#N/A</v>
      </c>
      <c r="AE132" s="102" t="e">
        <f ca="true">+IF(AND(ISNUMBER(OFFSET('Sanitation Data'!$E$12,0,10*ROW('Sanitation Data'!E126))),'Data Summary'!CT132="Yes"),OFFSET('Sanitation Data'!$E$12,0,10*ROW('Sanitation Data'!E126)),NA())</f>
        <v>#N/A</v>
      </c>
      <c r="AF132" s="102" t="e">
        <f ca="true">+IF(AND(ISNUMBER(OFFSET('Sanitation Data'!$F$4,0,10*ROW('Sanitation Data'!F126))),'Data Summary'!CU132="Yes"),100-OFFSET('Sanitation Data'!$F$4,0,10*ROW('Sanitation Data'!F126)),NA())</f>
        <v>#N/A</v>
      </c>
      <c r="AG132" s="102" t="e">
        <f ca="true">+IF(AND(ISNUMBER(OFFSET('Sanitation Data'!$F$6,0,10*ROW('Sanitation Data'!F126))),'Data Summary'!CV132="Yes"),OFFSET('Sanitation Data'!$F$6,0,10*ROW('Sanitation Data'!F126)),NA())</f>
        <v>#N/A</v>
      </c>
      <c r="AH132" s="102" t="e">
        <f ca="true">+IF(AND(ISNUMBER(OFFSET('Sanitation Data'!$F$10,0,10*ROW('Sanitation Data'!F126))),'Data Summary'!CW132="Yes"),OFFSET('Sanitation Data'!$F$10,0,10*ROW('Sanitation Data'!F126)),NA())</f>
        <v>#N/A</v>
      </c>
      <c r="AI132" s="102" t="e">
        <f ca="true">+IF(AND(ISNUMBER(OFFSET('Sanitation Data'!$F$11,0,10*ROW('Sanitation Data'!F126))),'Data Summary'!CX132="Yes"),OFFSET('Sanitation Data'!$F$11,0,10*ROW('Sanitation Data'!F126)),NA())</f>
        <v>#N/A</v>
      </c>
      <c r="AJ132" s="102" t="e">
        <f ca="true">+IF(AND(ISNUMBER(OFFSET('Sanitation Data'!$F$12,0,10*ROW('Sanitation Data'!F126))),'Data Summary'!CY132="Yes"),OFFSET('Sanitation Data'!$F$12,0,10*ROW('Sanitation Data'!F126)),NA())</f>
        <v>#N/A</v>
      </c>
      <c r="AK132" s="102" t="e">
        <f ca="true">+IF(AND(ISNUMBER(OFFSET('Sanitation Data'!$G$4,0,10*ROW('Sanitation Data'!G126))),'Data Summary'!CZ132="Yes"),100-OFFSET('Sanitation Data'!$G$4,0,10*ROW('Sanitation Data'!G126)),NA())</f>
        <v>#N/A</v>
      </c>
      <c r="AL132" s="102" t="e">
        <f ca="true">+IF(AND(ISNUMBER(OFFSET('Sanitation Data'!$G$6,0,10*ROW('Sanitation Data'!G126))),'Data Summary'!DA132="Yes"),OFFSET('Sanitation Data'!$G$6,0,10*ROW('Sanitation Data'!G126)),NA())</f>
        <v>#N/A</v>
      </c>
      <c r="AM132" s="102" t="e">
        <f ca="true">+IF(AND(ISNUMBER(OFFSET('Sanitation Data'!$G$10,0,10*ROW('Sanitation Data'!G126))),'Data Summary'!DB132="Yes"),OFFSET('Sanitation Data'!$G$10,0,10*ROW('Sanitation Data'!G126)),NA())</f>
        <v>#N/A</v>
      </c>
      <c r="AN132" s="102" t="e">
        <f ca="true">+IF(AND(ISNUMBER(OFFSET('Sanitation Data'!$G$11,0,10*ROW('Sanitation Data'!G126))),'Data Summary'!DC132="Yes"),OFFSET('Sanitation Data'!$G$11,0,10*ROW('Sanitation Data'!G126)),NA())</f>
        <v>#N/A</v>
      </c>
      <c r="AO132" s="102" t="e">
        <f ca="true">+IF(AND(ISNUMBER(OFFSET('Sanitation Data'!$G$12,0,10*ROW('Sanitation Data'!G126))),'Data Summary'!DD132="Yes"),OFFSET('Sanitation Data'!$G$12,0,10*ROW('Sanitation Data'!G126)),NA())</f>
        <v>#N/A</v>
      </c>
      <c r="AP132" s="102" t="e">
        <f ca="true">+IF(AND(ISNUMBER(OFFSET('Sanitation Data'!$H$4,0,10*ROW('Sanitation Data'!H126))),'Data Summary'!DE132="Yes"),100-OFFSET('Sanitation Data'!$H$4,0,10*ROW('Sanitation Data'!H126)),NA())</f>
        <v>#N/A</v>
      </c>
      <c r="AQ132" s="102" t="e">
        <f ca="true">+IF(AND(ISNUMBER(OFFSET('Sanitation Data'!$H$6,0,10*ROW('Sanitation Data'!H126))),'Data Summary'!DF132="Yes"),OFFSET('Sanitation Data'!$H$6,0,10*ROW('Sanitation Data'!H126)),NA())</f>
        <v>#N/A</v>
      </c>
      <c r="AR132" s="102" t="e">
        <f ca="true">+IF(AND(ISNUMBER(OFFSET('Sanitation Data'!$H$10,0,10*ROW('Sanitation Data'!H126))),'Data Summary'!DG132="Yes"),OFFSET('Sanitation Data'!$H$10,0,10*ROW('Sanitation Data'!H126)),NA())</f>
        <v>#N/A</v>
      </c>
      <c r="AS132" s="102" t="e">
        <f ca="true">+IF(AND(ISNUMBER(OFFSET('Sanitation Data'!$H$11,0,10*ROW('Sanitation Data'!H126))),'Data Summary'!DH132="Yes"),OFFSET('Sanitation Data'!$H$11,0,10*ROW('Sanitation Data'!H126)),NA())</f>
        <v>#N/A</v>
      </c>
      <c r="AT132" s="102" t="e">
        <f ca="true">+IF(AND(ISNUMBER(OFFSET('Sanitation Data'!$H$12,0,10*ROW('Sanitation Data'!H126))),'Data Summary'!DI132="Yes"),OFFSET('Sanitation Data'!$H$12,0,10*ROW('Sanitation Data'!H126)),NA())</f>
        <v>#N/A</v>
      </c>
      <c r="AU132" s="102" t="e">
        <f ca="true">+IF(AND(ISNUMBER(OFFSET('Sanitation Data'!$I$4,0,10*ROW('Sanitation Data'!I126))),'Data Summary'!DJ132="Yes"),100-OFFSET('Sanitation Data'!$I$4,0,10*ROW('Sanitation Data'!I126)),NA())</f>
        <v>#N/A</v>
      </c>
      <c r="AV132" s="102" t="e">
        <f ca="true">+IF(AND(ISNUMBER(OFFSET('Sanitation Data'!$I$6,0,10*ROW('Sanitation Data'!I126))),'Data Summary'!DK132="Yes"),OFFSET('Sanitation Data'!$I$6,0,10*ROW('Sanitation Data'!I126)),NA())</f>
        <v>#N/A</v>
      </c>
      <c r="AW132" s="102" t="e">
        <f ca="true">+IF(AND(ISNUMBER(OFFSET('Sanitation Data'!$I$10,0,10*ROW('Sanitation Data'!I126))),'Data Summary'!DL132="Yes"),OFFSET('Sanitation Data'!$I$10,0,10*ROW('Sanitation Data'!I126)),NA())</f>
        <v>#N/A</v>
      </c>
      <c r="AX132" s="102" t="e">
        <f ca="true">+IF(AND(ISNUMBER(OFFSET('Sanitation Data'!$I$11,0,10*ROW('Sanitation Data'!I126))),'Data Summary'!DM132="Yes"),OFFSET('Sanitation Data'!$I$11,0,10*ROW('Sanitation Data'!I126)),NA())</f>
        <v>#N/A</v>
      </c>
      <c r="AY132" s="102" t="e">
        <f ca="true">+IF(AND(ISNUMBER(OFFSET('Sanitation Data'!$I$12,0,10*ROW('Sanitation Data'!I126))),'Data Summary'!DN132="Yes"),OFFSET('Sanitation Data'!$I$12,0,10*ROW('Sanitation Data'!I126)),NA())</f>
        <v>#N/A</v>
      </c>
      <c r="AZ132" s="103" t="e">
        <f ca="true">+IF(AND(ISNUMBER(OFFSET('Hygiene Data'!$D$5,0,10*ROW('Hygiene Data'!D126))),'Data Summary'!DO132="Yes"),OFFSET('Hygiene Data'!$D$5,0,10*ROW('Hygiene Data'!D126)),NA())</f>
        <v>#N/A</v>
      </c>
      <c r="BA132" s="103" t="e">
        <f ca="true">+IF(AND(ISNUMBER(OFFSET('Hygiene Data'!$D$7,0,10*ROW('Hygiene Data'!D126))),'Data Summary'!DP132="Yes"),OFFSET('Hygiene Data'!$D$7,0,10*ROW('Hygiene Data'!D126)),NA())</f>
        <v>#N/A</v>
      </c>
      <c r="BB132" s="103" t="e">
        <f ca="true">+IF(AND(ISNUMBER(OFFSET('Hygiene Data'!$D$9,0,10*ROW('Hygiene Data'!D126))),'Data Summary'!DQ132="Yes"),OFFSET('Hygiene Data'!$D$9,0,10*ROW('Hygiene Data'!D126)),NA())</f>
        <v>#N/A</v>
      </c>
      <c r="BC132" s="103" t="e">
        <f ca="true">+IF(AND(ISNUMBER(OFFSET('Hygiene Data'!$E$5,0,10*ROW('Hygiene Data'!E126))),'Data Summary'!DR132="Yes"),OFFSET('Hygiene Data'!$E$5,0,10*ROW('Hygiene Data'!E126)),NA())</f>
        <v>#N/A</v>
      </c>
      <c r="BD132" s="103" t="e">
        <f ca="true">+IF(AND(ISNUMBER(OFFSET('Hygiene Data'!$E$7,0,10*ROW('Hygiene Data'!E126))),'Data Summary'!DS132="Yes"),OFFSET('Hygiene Data'!$E$7,0,10*ROW('Hygiene Data'!E126)),NA())</f>
        <v>#N/A</v>
      </c>
      <c r="BE132" s="103" t="e">
        <f ca="true">+IF(AND(ISNUMBER(OFFSET('Hygiene Data'!$E$9,0,10*ROW('Hygiene Data'!E126))),'Data Summary'!DT132="Yes"),OFFSET('Hygiene Data'!$E$9,0,10*ROW('Hygiene Data'!E126)),NA())</f>
        <v>#N/A</v>
      </c>
      <c r="BF132" s="103" t="e">
        <f ca="true">+IF(AND(ISNUMBER(OFFSET('Hygiene Data'!$F$5,0,10*ROW('Hygiene Data'!F126))),'Data Summary'!DU132="Yes"),OFFSET('Hygiene Data'!$F$5,0,10*ROW('Hygiene Data'!F126)),NA())</f>
        <v>#N/A</v>
      </c>
      <c r="BG132" s="103" t="e">
        <f ca="true">+IF(AND(ISNUMBER(OFFSET('Hygiene Data'!$F$7,0,10*ROW('Hygiene Data'!F126))),'Data Summary'!DV132="Yes"),OFFSET('Hygiene Data'!$F$7,0,10*ROW('Hygiene Data'!F126)),NA())</f>
        <v>#N/A</v>
      </c>
      <c r="BH132" s="103" t="e">
        <f ca="true">+IF(AND(ISNUMBER(OFFSET('Hygiene Data'!$F$9,0,10*ROW('Hygiene Data'!F126))),'Data Summary'!DW132="Yes"),OFFSET('Hygiene Data'!$F$9,0,10*ROW('Hygiene Data'!F126)),NA())</f>
        <v>#N/A</v>
      </c>
      <c r="BI132" s="103" t="e">
        <f ca="true">+IF(AND(ISNUMBER(OFFSET('Hygiene Data'!$G$5,0,10*ROW('Hygiene Data'!G126))),'Data Summary'!DX132="Yes"),OFFSET('Hygiene Data'!$G$5,0,10*ROW('Hygiene Data'!G126)),NA())</f>
        <v>#N/A</v>
      </c>
      <c r="BJ132" s="103" t="e">
        <f ca="true">+IF(AND(ISNUMBER(OFFSET('Hygiene Data'!$G$7,0,10*ROW('Hygiene Data'!G126))),'Data Summary'!DY132="Yes"),OFFSET('Hygiene Data'!$G$7,0,10*ROW('Hygiene Data'!G126)),NA())</f>
        <v>#N/A</v>
      </c>
      <c r="BK132" s="103" t="e">
        <f ca="true">+IF(AND(ISNUMBER(OFFSET('Hygiene Data'!$G$9,0,10*ROW('Hygiene Data'!G126))),'Data Summary'!DZ132="Yes"),OFFSET('Hygiene Data'!$G$9,0,10*ROW('Hygiene Data'!G126)),NA())</f>
        <v>#N/A</v>
      </c>
      <c r="BL132" s="103" t="e">
        <f ca="true">+IF(AND(ISNUMBER(OFFSET('Hygiene Data'!$H$5,0,10*ROW('Hygiene Data'!H126))),'Data Summary'!EA132="Yes"),OFFSET('Hygiene Data'!$H$5,0,10*ROW('Hygiene Data'!H126)),NA())</f>
        <v>#N/A</v>
      </c>
      <c r="BM132" s="103" t="e">
        <f ca="true">+IF(AND(ISNUMBER(OFFSET('Hygiene Data'!$H$7,0,10*ROW('Hygiene Data'!H126))),'Data Summary'!EB132="Yes"),OFFSET('Hygiene Data'!$H$7,0,10*ROW('Hygiene Data'!H126)),NA())</f>
        <v>#N/A</v>
      </c>
      <c r="BN132" s="103" t="e">
        <f ca="true">+IF(AND(ISNUMBER(OFFSET('Hygiene Data'!$H$9,0,10*ROW('Hygiene Data'!H126))),'Data Summary'!EC132="Yes"),OFFSET('Hygiene Data'!$H$9,0,10*ROW('Hygiene Data'!H126)),NA())</f>
        <v>#N/A</v>
      </c>
      <c r="BO132" s="103" t="e">
        <f ca="true">+IF(AND(ISNUMBER(OFFSET('Hygiene Data'!$I$5,0,10*ROW('Hygiene Data'!I126))),'Data Summary'!ED132="Yes"),OFFSET('Hygiene Data'!$I$5,0,10*ROW('Hygiene Data'!I126)),NA())</f>
        <v>#N/A</v>
      </c>
      <c r="BP132" s="103" t="e">
        <f ca="true">+IF(AND(ISNUMBER(OFFSET('Hygiene Data'!$I$7,0,10*ROW('Hygiene Data'!I126))),'Data Summary'!EE132="Yes"),OFFSET('Hygiene Data'!$I$7,0,10*ROW('Hygiene Data'!I126)),NA())</f>
        <v>#N/A</v>
      </c>
      <c r="BQ132" s="103" t="e">
        <f ca="true">+IF(AND(ISNUMBER(OFFSET('Hygiene Data'!$I$9,0,10*ROW('Hygiene Data'!I126))),'Data Summary'!EF132="Yes"),OFFSET('Hygiene Data'!$I$9,0,10*ROW('Hygiene Data'!I126)),NA())</f>
        <v>#N/A</v>
      </c>
    </row>
    <row xmlns:x14ac="http://schemas.microsoft.com/office/spreadsheetml/2009/9/ac" r="133" x14ac:dyDescent="0.2">
      <c r="A133" s="355" t="e">
        <f ca="true">+RIGHT('Data Summary'!A133,LEN('Data Summary'!A133)-9)</f>
        <v>#VALUE!</v>
      </c>
      <c r="B133" s="38" t="str">
        <f ca="true">+IF(ISTEXT('Data Summary'!B133),'Data Summary'!B133,"")</f>
        <v/>
      </c>
      <c r="C133" s="354" t="e">
        <f ca="true">+VALUE('Data Summary'!C133)</f>
        <v>#VALUE!</v>
      </c>
      <c r="D133" s="101" t="e">
        <f ca="true">+IF(AND(ISNUMBER(OFFSET('Water Data'!$D$4,0,10*ROW('Water Data'!D127))),'Data Summary'!BS133="Yes"),100-OFFSET('Water Data'!$D$4,0,10*ROW('Water Data'!D127)),NA())</f>
        <v>#N/A</v>
      </c>
      <c r="E133" s="101" t="e">
        <f ca="true">+IF(AND(ISNUMBER(OFFSET('Water Data'!$D$6,0,10*ROW('Water Data'!D127))),'Data Summary'!BT133="Yes"),OFFSET('Water Data'!$D$6,0,10*ROW('Water Data'!D127)),NA())</f>
        <v>#N/A</v>
      </c>
      <c r="F133" s="101" t="e">
        <f ca="true">+IF(AND(ISNUMBER(OFFSET('Water Data'!$D$9,0,10*ROW('Water Data'!D127))),'Data Summary'!BU133="Yes"),OFFSET('Water Data'!$D$9,0,10*ROW('Water Data'!D127)),NA())</f>
        <v>#N/A</v>
      </c>
      <c r="G133" s="101" t="e">
        <f ca="true">+IF(AND(ISNUMBER(OFFSET('Water Data'!$E$4,0,10*ROW('Water Data'!E127))),'Data Summary'!BV133="Yes"),100-OFFSET('Water Data'!$E$4,0,10*ROW('Water Data'!E127)),NA())</f>
        <v>#N/A</v>
      </c>
      <c r="H133" s="101" t="e">
        <f ca="true">+IF(AND(ISNUMBER(OFFSET('Water Data'!$E$6,0,10*ROW('Water Data'!E127))),'Data Summary'!BW133="Yes"),OFFSET('Water Data'!$E$6,0,10*ROW('Water Data'!E127)),NA())</f>
        <v>#N/A</v>
      </c>
      <c r="I133" s="101" t="e">
        <f ca="true">+IF(AND(ISNUMBER(OFFSET('Water Data'!$E$9,0,10*ROW('Water Data'!E127))),'Data Summary'!BX133="Yes"),OFFSET('Water Data'!$E$9,0,10*ROW('Water Data'!E127)),NA())</f>
        <v>#N/A</v>
      </c>
      <c r="J133" s="101" t="e">
        <f ca="true">+IF(AND(ISNUMBER(OFFSET('Water Data'!$F$4,0,10*ROW('Water Data'!F127))),'Data Summary'!BY133="Yes"),100-OFFSET('Water Data'!$F$4,0,10*ROW('Water Data'!F127)),NA())</f>
        <v>#N/A</v>
      </c>
      <c r="K133" s="101" t="e">
        <f ca="true">+IF(AND(ISNUMBER(OFFSET('Water Data'!$F$6,0,10*ROW('Water Data'!F127))),'Data Summary'!BZ133="Yes"),OFFSET('Water Data'!$F$6,0,10*ROW('Water Data'!F127)),NA())</f>
        <v>#N/A</v>
      </c>
      <c r="L133" s="101" t="e">
        <f ca="true">+IF(AND(ISNUMBER(OFFSET('Water Data'!$F$9,0,10*ROW('Water Data'!F127))),'Data Summary'!CA133="Yes"),OFFSET('Water Data'!$F$9,0,10*ROW('Water Data'!F127)),NA())</f>
        <v>#N/A</v>
      </c>
      <c r="M133" s="101" t="e">
        <f ca="true">+IF(AND(ISNUMBER(OFFSET('Water Data'!$G$4,0,10*ROW('Water Data'!G127))),'Data Summary'!CB133="Yes"),100-OFFSET('Water Data'!$G$4,0,10*ROW('Water Data'!G127)),NA())</f>
        <v>#N/A</v>
      </c>
      <c r="N133" s="101" t="e">
        <f ca="true">+IF(AND(ISNUMBER(OFFSET('Water Data'!$G$6,0,10*ROW('Water Data'!G127))),'Data Summary'!CC133="Yes"),OFFSET('Water Data'!$G$6,0,10*ROW('Water Data'!G127)),NA())</f>
        <v>#N/A</v>
      </c>
      <c r="O133" s="101" t="e">
        <f ca="true">+IF(AND(ISNUMBER(OFFSET('Water Data'!$G$9,0,10*ROW('Water Data'!G127))),'Data Summary'!CD133="Yes"),OFFSET('Water Data'!$G$9,0,10*ROW('Water Data'!G127)),NA())</f>
        <v>#N/A</v>
      </c>
      <c r="P133" s="101" t="e">
        <f ca="true">+IF(AND(ISNUMBER(OFFSET('Water Data'!$H$4,0,10*ROW('Water Data'!H127))),'Data Summary'!CE133="Yes"),100-OFFSET('Water Data'!$H$4,0,10*ROW('Water Data'!H127)),NA())</f>
        <v>#N/A</v>
      </c>
      <c r="Q133" s="101" t="e">
        <f ca="true">+IF(AND(ISNUMBER(OFFSET('Water Data'!$H$6,0,10*ROW('Water Data'!H127))),'Data Summary'!CF133="Yes"),OFFSET('Water Data'!$H$6,0,10*ROW('Water Data'!H127)),NA())</f>
        <v>#N/A</v>
      </c>
      <c r="R133" s="101" t="e">
        <f ca="true">+IF(AND(ISNUMBER(OFFSET('Water Data'!$H$9,0,10*ROW('Water Data'!H127))),'Data Summary'!CG133="Yes"),OFFSET('Water Data'!$H$9,0,10*ROW('Water Data'!H127)),NA())</f>
        <v>#N/A</v>
      </c>
      <c r="S133" s="101" t="e">
        <f ca="true">+IF(AND(ISNUMBER(OFFSET('Water Data'!$I$4,0,10*ROW('Water Data'!I127))),'Data Summary'!CH133="Yes"),100-OFFSET('Water Data'!$I$4,0,10*ROW('Water Data'!I127)),NA())</f>
        <v>#N/A</v>
      </c>
      <c r="T133" s="101" t="e">
        <f ca="true">+IF(AND(ISNUMBER(OFFSET('Water Data'!$I$6,0,10*ROW('Water Data'!I127))),'Data Summary'!CI133="Yes"),OFFSET('Water Data'!$I$6,0,10*ROW('Water Data'!I127)),NA())</f>
        <v>#N/A</v>
      </c>
      <c r="U133" s="101" t="e">
        <f ca="true">+IF(AND(ISNUMBER(OFFSET('Water Data'!$I$9,0,10*ROW('Water Data'!I127))),'Data Summary'!CJ133="Yes"),OFFSET('Water Data'!$I$9,0,10*ROW('Water Data'!I127)),NA())</f>
        <v>#N/A</v>
      </c>
      <c r="V133" s="102" t="e">
        <f ca="true">+IF(AND(ISNUMBER(OFFSET('Sanitation Data'!$D$4,0,10*ROW('Sanitation Data'!D127))),'Data Summary'!CK133="Yes"),100-OFFSET('Sanitation Data'!$D$4,0,10*ROW('Sanitation Data'!D127)),NA())</f>
        <v>#N/A</v>
      </c>
      <c r="W133" s="102" t="e">
        <f ca="true">+IF(AND(ISNUMBER(OFFSET('Sanitation Data'!$D$6,0,10*ROW('Sanitation Data'!D127))),'Data Summary'!CL133="Yes"),OFFSET('Sanitation Data'!$D$6,0,10*ROW('Sanitation Data'!D127)),NA())</f>
        <v>#N/A</v>
      </c>
      <c r="X133" s="102" t="e">
        <f ca="true">+IF(AND(ISNUMBER(OFFSET('Sanitation Data'!$D$10,0,10*ROW('Sanitation Data'!D127))),'Data Summary'!CM133="Yes"),OFFSET('Sanitation Data'!$D$10,0,10*ROW('Sanitation Data'!D127)),NA())</f>
        <v>#N/A</v>
      </c>
      <c r="Y133" s="102" t="e">
        <f ca="true">+IF(AND(ISNUMBER(OFFSET('Sanitation Data'!$D$11,0,10*ROW('Sanitation Data'!D127))),'Data Summary'!CN133="Yes"),OFFSET('Sanitation Data'!$D$11,0,10*ROW('Sanitation Data'!D127)),NA())</f>
        <v>#N/A</v>
      </c>
      <c r="Z133" s="102" t="e">
        <f ca="true">+IF(AND(ISNUMBER(OFFSET('Sanitation Data'!$D$12,0,10*ROW('Sanitation Data'!D127))),'Data Summary'!CO133="Yes"),OFFSET('Sanitation Data'!$D$12,0,10*ROW('Sanitation Data'!D127)),NA())</f>
        <v>#N/A</v>
      </c>
      <c r="AA133" s="102" t="e">
        <f ca="true">+IF(AND(ISNUMBER(OFFSET('Sanitation Data'!$E$4,0,10*ROW('Sanitation Data'!E127))),'Data Summary'!CP133="Yes"),100-OFFSET('Sanitation Data'!$E$4,0,10*ROW('Sanitation Data'!E127)),NA())</f>
        <v>#N/A</v>
      </c>
      <c r="AB133" s="102" t="e">
        <f ca="true">+IF(AND(ISNUMBER(OFFSET('Sanitation Data'!$E$6,0,10*ROW('Sanitation Data'!E127))),'Data Summary'!CQ133="Yes"),OFFSET('Sanitation Data'!$E$6,0,10*ROW('Sanitation Data'!E127)),NA())</f>
        <v>#N/A</v>
      </c>
      <c r="AC133" s="102" t="e">
        <f ca="true">+IF(AND(ISNUMBER(OFFSET('Sanitation Data'!$E$10,0,10*ROW('Sanitation Data'!E127))),'Data Summary'!CR133="Yes"),OFFSET('Sanitation Data'!$E$10,0,10*ROW('Sanitation Data'!E127)),NA())</f>
        <v>#N/A</v>
      </c>
      <c r="AD133" s="102" t="e">
        <f ca="true">+IF(AND(ISNUMBER(OFFSET('Sanitation Data'!$E$11,0,10*ROW('Sanitation Data'!E127))),'Data Summary'!CS133="Yes"),OFFSET('Sanitation Data'!$E$11,0,10*ROW('Sanitation Data'!E127)),NA())</f>
        <v>#N/A</v>
      </c>
      <c r="AE133" s="102" t="e">
        <f ca="true">+IF(AND(ISNUMBER(OFFSET('Sanitation Data'!$E$12,0,10*ROW('Sanitation Data'!E127))),'Data Summary'!CT133="Yes"),OFFSET('Sanitation Data'!$E$12,0,10*ROW('Sanitation Data'!E127)),NA())</f>
        <v>#N/A</v>
      </c>
      <c r="AF133" s="102" t="e">
        <f ca="true">+IF(AND(ISNUMBER(OFFSET('Sanitation Data'!$F$4,0,10*ROW('Sanitation Data'!F127))),'Data Summary'!CU133="Yes"),100-OFFSET('Sanitation Data'!$F$4,0,10*ROW('Sanitation Data'!F127)),NA())</f>
        <v>#N/A</v>
      </c>
      <c r="AG133" s="102" t="e">
        <f ca="true">+IF(AND(ISNUMBER(OFFSET('Sanitation Data'!$F$6,0,10*ROW('Sanitation Data'!F127))),'Data Summary'!CV133="Yes"),OFFSET('Sanitation Data'!$F$6,0,10*ROW('Sanitation Data'!F127)),NA())</f>
        <v>#N/A</v>
      </c>
      <c r="AH133" s="102" t="e">
        <f ca="true">+IF(AND(ISNUMBER(OFFSET('Sanitation Data'!$F$10,0,10*ROW('Sanitation Data'!F127))),'Data Summary'!CW133="Yes"),OFFSET('Sanitation Data'!$F$10,0,10*ROW('Sanitation Data'!F127)),NA())</f>
        <v>#N/A</v>
      </c>
      <c r="AI133" s="102" t="e">
        <f ca="true">+IF(AND(ISNUMBER(OFFSET('Sanitation Data'!$F$11,0,10*ROW('Sanitation Data'!F127))),'Data Summary'!CX133="Yes"),OFFSET('Sanitation Data'!$F$11,0,10*ROW('Sanitation Data'!F127)),NA())</f>
        <v>#N/A</v>
      </c>
      <c r="AJ133" s="102" t="e">
        <f ca="true">+IF(AND(ISNUMBER(OFFSET('Sanitation Data'!$F$12,0,10*ROW('Sanitation Data'!F127))),'Data Summary'!CY133="Yes"),OFFSET('Sanitation Data'!$F$12,0,10*ROW('Sanitation Data'!F127)),NA())</f>
        <v>#N/A</v>
      </c>
      <c r="AK133" s="102" t="e">
        <f ca="true">+IF(AND(ISNUMBER(OFFSET('Sanitation Data'!$G$4,0,10*ROW('Sanitation Data'!G127))),'Data Summary'!CZ133="Yes"),100-OFFSET('Sanitation Data'!$G$4,0,10*ROW('Sanitation Data'!G127)),NA())</f>
        <v>#N/A</v>
      </c>
      <c r="AL133" s="102" t="e">
        <f ca="true">+IF(AND(ISNUMBER(OFFSET('Sanitation Data'!$G$6,0,10*ROW('Sanitation Data'!G127))),'Data Summary'!DA133="Yes"),OFFSET('Sanitation Data'!$G$6,0,10*ROW('Sanitation Data'!G127)),NA())</f>
        <v>#N/A</v>
      </c>
      <c r="AM133" s="102" t="e">
        <f ca="true">+IF(AND(ISNUMBER(OFFSET('Sanitation Data'!$G$10,0,10*ROW('Sanitation Data'!G127))),'Data Summary'!DB133="Yes"),OFFSET('Sanitation Data'!$G$10,0,10*ROW('Sanitation Data'!G127)),NA())</f>
        <v>#N/A</v>
      </c>
      <c r="AN133" s="102" t="e">
        <f ca="true">+IF(AND(ISNUMBER(OFFSET('Sanitation Data'!$G$11,0,10*ROW('Sanitation Data'!G127))),'Data Summary'!DC133="Yes"),OFFSET('Sanitation Data'!$G$11,0,10*ROW('Sanitation Data'!G127)),NA())</f>
        <v>#N/A</v>
      </c>
      <c r="AO133" s="102" t="e">
        <f ca="true">+IF(AND(ISNUMBER(OFFSET('Sanitation Data'!$G$12,0,10*ROW('Sanitation Data'!G127))),'Data Summary'!DD133="Yes"),OFFSET('Sanitation Data'!$G$12,0,10*ROW('Sanitation Data'!G127)),NA())</f>
        <v>#N/A</v>
      </c>
      <c r="AP133" s="102" t="e">
        <f ca="true">+IF(AND(ISNUMBER(OFFSET('Sanitation Data'!$H$4,0,10*ROW('Sanitation Data'!H127))),'Data Summary'!DE133="Yes"),100-OFFSET('Sanitation Data'!$H$4,0,10*ROW('Sanitation Data'!H127)),NA())</f>
        <v>#N/A</v>
      </c>
      <c r="AQ133" s="102" t="e">
        <f ca="true">+IF(AND(ISNUMBER(OFFSET('Sanitation Data'!$H$6,0,10*ROW('Sanitation Data'!H127))),'Data Summary'!DF133="Yes"),OFFSET('Sanitation Data'!$H$6,0,10*ROW('Sanitation Data'!H127)),NA())</f>
        <v>#N/A</v>
      </c>
      <c r="AR133" s="102" t="e">
        <f ca="true">+IF(AND(ISNUMBER(OFFSET('Sanitation Data'!$H$10,0,10*ROW('Sanitation Data'!H127))),'Data Summary'!DG133="Yes"),OFFSET('Sanitation Data'!$H$10,0,10*ROW('Sanitation Data'!H127)),NA())</f>
        <v>#N/A</v>
      </c>
      <c r="AS133" s="102" t="e">
        <f ca="true">+IF(AND(ISNUMBER(OFFSET('Sanitation Data'!$H$11,0,10*ROW('Sanitation Data'!H127))),'Data Summary'!DH133="Yes"),OFFSET('Sanitation Data'!$H$11,0,10*ROW('Sanitation Data'!H127)),NA())</f>
        <v>#N/A</v>
      </c>
      <c r="AT133" s="102" t="e">
        <f ca="true">+IF(AND(ISNUMBER(OFFSET('Sanitation Data'!$H$12,0,10*ROW('Sanitation Data'!H127))),'Data Summary'!DI133="Yes"),OFFSET('Sanitation Data'!$H$12,0,10*ROW('Sanitation Data'!H127)),NA())</f>
        <v>#N/A</v>
      </c>
      <c r="AU133" s="102" t="e">
        <f ca="true">+IF(AND(ISNUMBER(OFFSET('Sanitation Data'!$I$4,0,10*ROW('Sanitation Data'!I127))),'Data Summary'!DJ133="Yes"),100-OFFSET('Sanitation Data'!$I$4,0,10*ROW('Sanitation Data'!I127)),NA())</f>
        <v>#N/A</v>
      </c>
      <c r="AV133" s="102" t="e">
        <f ca="true">+IF(AND(ISNUMBER(OFFSET('Sanitation Data'!$I$6,0,10*ROW('Sanitation Data'!I127))),'Data Summary'!DK133="Yes"),OFFSET('Sanitation Data'!$I$6,0,10*ROW('Sanitation Data'!I127)),NA())</f>
        <v>#N/A</v>
      </c>
      <c r="AW133" s="102" t="e">
        <f ca="true">+IF(AND(ISNUMBER(OFFSET('Sanitation Data'!$I$10,0,10*ROW('Sanitation Data'!I127))),'Data Summary'!DL133="Yes"),OFFSET('Sanitation Data'!$I$10,0,10*ROW('Sanitation Data'!I127)),NA())</f>
        <v>#N/A</v>
      </c>
      <c r="AX133" s="102" t="e">
        <f ca="true">+IF(AND(ISNUMBER(OFFSET('Sanitation Data'!$I$11,0,10*ROW('Sanitation Data'!I127))),'Data Summary'!DM133="Yes"),OFFSET('Sanitation Data'!$I$11,0,10*ROW('Sanitation Data'!I127)),NA())</f>
        <v>#N/A</v>
      </c>
      <c r="AY133" s="102" t="e">
        <f ca="true">+IF(AND(ISNUMBER(OFFSET('Sanitation Data'!$I$12,0,10*ROW('Sanitation Data'!I127))),'Data Summary'!DN133="Yes"),OFFSET('Sanitation Data'!$I$12,0,10*ROW('Sanitation Data'!I127)),NA())</f>
        <v>#N/A</v>
      </c>
      <c r="AZ133" s="103" t="e">
        <f ca="true">+IF(AND(ISNUMBER(OFFSET('Hygiene Data'!$D$5,0,10*ROW('Hygiene Data'!D127))),'Data Summary'!DO133="Yes"),OFFSET('Hygiene Data'!$D$5,0,10*ROW('Hygiene Data'!D127)),NA())</f>
        <v>#N/A</v>
      </c>
      <c r="BA133" s="103" t="e">
        <f ca="true">+IF(AND(ISNUMBER(OFFSET('Hygiene Data'!$D$7,0,10*ROW('Hygiene Data'!D127))),'Data Summary'!DP133="Yes"),OFFSET('Hygiene Data'!$D$7,0,10*ROW('Hygiene Data'!D127)),NA())</f>
        <v>#N/A</v>
      </c>
      <c r="BB133" s="103" t="e">
        <f ca="true">+IF(AND(ISNUMBER(OFFSET('Hygiene Data'!$D$9,0,10*ROW('Hygiene Data'!D127))),'Data Summary'!DQ133="Yes"),OFFSET('Hygiene Data'!$D$9,0,10*ROW('Hygiene Data'!D127)),NA())</f>
        <v>#N/A</v>
      </c>
      <c r="BC133" s="103" t="e">
        <f ca="true">+IF(AND(ISNUMBER(OFFSET('Hygiene Data'!$E$5,0,10*ROW('Hygiene Data'!E127))),'Data Summary'!DR133="Yes"),OFFSET('Hygiene Data'!$E$5,0,10*ROW('Hygiene Data'!E127)),NA())</f>
        <v>#N/A</v>
      </c>
      <c r="BD133" s="103" t="e">
        <f ca="true">+IF(AND(ISNUMBER(OFFSET('Hygiene Data'!$E$7,0,10*ROW('Hygiene Data'!E127))),'Data Summary'!DS133="Yes"),OFFSET('Hygiene Data'!$E$7,0,10*ROW('Hygiene Data'!E127)),NA())</f>
        <v>#N/A</v>
      </c>
      <c r="BE133" s="103" t="e">
        <f ca="true">+IF(AND(ISNUMBER(OFFSET('Hygiene Data'!$E$9,0,10*ROW('Hygiene Data'!E127))),'Data Summary'!DT133="Yes"),OFFSET('Hygiene Data'!$E$9,0,10*ROW('Hygiene Data'!E127)),NA())</f>
        <v>#N/A</v>
      </c>
      <c r="BF133" s="103" t="e">
        <f ca="true">+IF(AND(ISNUMBER(OFFSET('Hygiene Data'!$F$5,0,10*ROW('Hygiene Data'!F127))),'Data Summary'!DU133="Yes"),OFFSET('Hygiene Data'!$F$5,0,10*ROW('Hygiene Data'!F127)),NA())</f>
        <v>#N/A</v>
      </c>
      <c r="BG133" s="103" t="e">
        <f ca="true">+IF(AND(ISNUMBER(OFFSET('Hygiene Data'!$F$7,0,10*ROW('Hygiene Data'!F127))),'Data Summary'!DV133="Yes"),OFFSET('Hygiene Data'!$F$7,0,10*ROW('Hygiene Data'!F127)),NA())</f>
        <v>#N/A</v>
      </c>
      <c r="BH133" s="103" t="e">
        <f ca="true">+IF(AND(ISNUMBER(OFFSET('Hygiene Data'!$F$9,0,10*ROW('Hygiene Data'!F127))),'Data Summary'!DW133="Yes"),OFFSET('Hygiene Data'!$F$9,0,10*ROW('Hygiene Data'!F127)),NA())</f>
        <v>#N/A</v>
      </c>
      <c r="BI133" s="103" t="e">
        <f ca="true">+IF(AND(ISNUMBER(OFFSET('Hygiene Data'!$G$5,0,10*ROW('Hygiene Data'!G127))),'Data Summary'!DX133="Yes"),OFFSET('Hygiene Data'!$G$5,0,10*ROW('Hygiene Data'!G127)),NA())</f>
        <v>#N/A</v>
      </c>
      <c r="BJ133" s="103" t="e">
        <f ca="true">+IF(AND(ISNUMBER(OFFSET('Hygiene Data'!$G$7,0,10*ROW('Hygiene Data'!G127))),'Data Summary'!DY133="Yes"),OFFSET('Hygiene Data'!$G$7,0,10*ROW('Hygiene Data'!G127)),NA())</f>
        <v>#N/A</v>
      </c>
      <c r="BK133" s="103" t="e">
        <f ca="true">+IF(AND(ISNUMBER(OFFSET('Hygiene Data'!$G$9,0,10*ROW('Hygiene Data'!G127))),'Data Summary'!DZ133="Yes"),OFFSET('Hygiene Data'!$G$9,0,10*ROW('Hygiene Data'!G127)),NA())</f>
        <v>#N/A</v>
      </c>
      <c r="BL133" s="103" t="e">
        <f ca="true">+IF(AND(ISNUMBER(OFFSET('Hygiene Data'!$H$5,0,10*ROW('Hygiene Data'!H127))),'Data Summary'!EA133="Yes"),OFFSET('Hygiene Data'!$H$5,0,10*ROW('Hygiene Data'!H127)),NA())</f>
        <v>#N/A</v>
      </c>
      <c r="BM133" s="103" t="e">
        <f ca="true">+IF(AND(ISNUMBER(OFFSET('Hygiene Data'!$H$7,0,10*ROW('Hygiene Data'!H127))),'Data Summary'!EB133="Yes"),OFFSET('Hygiene Data'!$H$7,0,10*ROW('Hygiene Data'!H127)),NA())</f>
        <v>#N/A</v>
      </c>
      <c r="BN133" s="103" t="e">
        <f ca="true">+IF(AND(ISNUMBER(OFFSET('Hygiene Data'!$H$9,0,10*ROW('Hygiene Data'!H127))),'Data Summary'!EC133="Yes"),OFFSET('Hygiene Data'!$H$9,0,10*ROW('Hygiene Data'!H127)),NA())</f>
        <v>#N/A</v>
      </c>
      <c r="BO133" s="103" t="e">
        <f ca="true">+IF(AND(ISNUMBER(OFFSET('Hygiene Data'!$I$5,0,10*ROW('Hygiene Data'!I127))),'Data Summary'!ED133="Yes"),OFFSET('Hygiene Data'!$I$5,0,10*ROW('Hygiene Data'!I127)),NA())</f>
        <v>#N/A</v>
      </c>
      <c r="BP133" s="103" t="e">
        <f ca="true">+IF(AND(ISNUMBER(OFFSET('Hygiene Data'!$I$7,0,10*ROW('Hygiene Data'!I127))),'Data Summary'!EE133="Yes"),OFFSET('Hygiene Data'!$I$7,0,10*ROW('Hygiene Data'!I127)),NA())</f>
        <v>#N/A</v>
      </c>
      <c r="BQ133" s="103" t="e">
        <f ca="true">+IF(AND(ISNUMBER(OFFSET('Hygiene Data'!$I$9,0,10*ROW('Hygiene Data'!I127))),'Data Summary'!EF133="Yes"),OFFSET('Hygiene Data'!$I$9,0,10*ROW('Hygiene Data'!I127)),NA())</f>
        <v>#N/A</v>
      </c>
    </row>
    <row xmlns:x14ac="http://schemas.microsoft.com/office/spreadsheetml/2009/9/ac" r="134" x14ac:dyDescent="0.2">
      <c r="A134" s="355" t="e">
        <f ca="true">+RIGHT('Data Summary'!A134,LEN('Data Summary'!A134)-9)</f>
        <v>#VALUE!</v>
      </c>
      <c r="B134" s="38" t="str">
        <f ca="true">+IF(ISTEXT('Data Summary'!B134),'Data Summary'!B134,"")</f>
        <v/>
      </c>
      <c r="C134" s="354" t="e">
        <f ca="true">+VALUE('Data Summary'!C134)</f>
        <v>#VALUE!</v>
      </c>
      <c r="D134" s="101" t="e">
        <f ca="true">+IF(AND(ISNUMBER(OFFSET('Water Data'!$D$4,0,10*ROW('Water Data'!D128))),'Data Summary'!BS134="Yes"),100-OFFSET('Water Data'!$D$4,0,10*ROW('Water Data'!D128)),NA())</f>
        <v>#N/A</v>
      </c>
      <c r="E134" s="101" t="e">
        <f ca="true">+IF(AND(ISNUMBER(OFFSET('Water Data'!$D$6,0,10*ROW('Water Data'!D128))),'Data Summary'!BT134="Yes"),OFFSET('Water Data'!$D$6,0,10*ROW('Water Data'!D128)),NA())</f>
        <v>#N/A</v>
      </c>
      <c r="F134" s="101" t="e">
        <f ca="true">+IF(AND(ISNUMBER(OFFSET('Water Data'!$D$9,0,10*ROW('Water Data'!D128))),'Data Summary'!BU134="Yes"),OFFSET('Water Data'!$D$9,0,10*ROW('Water Data'!D128)),NA())</f>
        <v>#N/A</v>
      </c>
      <c r="G134" s="101" t="e">
        <f ca="true">+IF(AND(ISNUMBER(OFFSET('Water Data'!$E$4,0,10*ROW('Water Data'!E128))),'Data Summary'!BV134="Yes"),100-OFFSET('Water Data'!$E$4,0,10*ROW('Water Data'!E128)),NA())</f>
        <v>#N/A</v>
      </c>
      <c r="H134" s="101" t="e">
        <f ca="true">+IF(AND(ISNUMBER(OFFSET('Water Data'!$E$6,0,10*ROW('Water Data'!E128))),'Data Summary'!BW134="Yes"),OFFSET('Water Data'!$E$6,0,10*ROW('Water Data'!E128)),NA())</f>
        <v>#N/A</v>
      </c>
      <c r="I134" s="101" t="e">
        <f ca="true">+IF(AND(ISNUMBER(OFFSET('Water Data'!$E$9,0,10*ROW('Water Data'!E128))),'Data Summary'!BX134="Yes"),OFFSET('Water Data'!$E$9,0,10*ROW('Water Data'!E128)),NA())</f>
        <v>#N/A</v>
      </c>
      <c r="J134" s="101" t="e">
        <f ca="true">+IF(AND(ISNUMBER(OFFSET('Water Data'!$F$4,0,10*ROW('Water Data'!F128))),'Data Summary'!BY134="Yes"),100-OFFSET('Water Data'!$F$4,0,10*ROW('Water Data'!F128)),NA())</f>
        <v>#N/A</v>
      </c>
      <c r="K134" s="101" t="e">
        <f ca="true">+IF(AND(ISNUMBER(OFFSET('Water Data'!$F$6,0,10*ROW('Water Data'!F128))),'Data Summary'!BZ134="Yes"),OFFSET('Water Data'!$F$6,0,10*ROW('Water Data'!F128)),NA())</f>
        <v>#N/A</v>
      </c>
      <c r="L134" s="101" t="e">
        <f ca="true">+IF(AND(ISNUMBER(OFFSET('Water Data'!$F$9,0,10*ROW('Water Data'!F128))),'Data Summary'!CA134="Yes"),OFFSET('Water Data'!$F$9,0,10*ROW('Water Data'!F128)),NA())</f>
        <v>#N/A</v>
      </c>
      <c r="M134" s="101" t="e">
        <f ca="true">+IF(AND(ISNUMBER(OFFSET('Water Data'!$G$4,0,10*ROW('Water Data'!G128))),'Data Summary'!CB134="Yes"),100-OFFSET('Water Data'!$G$4,0,10*ROW('Water Data'!G128)),NA())</f>
        <v>#N/A</v>
      </c>
      <c r="N134" s="101" t="e">
        <f ca="true">+IF(AND(ISNUMBER(OFFSET('Water Data'!$G$6,0,10*ROW('Water Data'!G128))),'Data Summary'!CC134="Yes"),OFFSET('Water Data'!$G$6,0,10*ROW('Water Data'!G128)),NA())</f>
        <v>#N/A</v>
      </c>
      <c r="O134" s="101" t="e">
        <f ca="true">+IF(AND(ISNUMBER(OFFSET('Water Data'!$G$9,0,10*ROW('Water Data'!G128))),'Data Summary'!CD134="Yes"),OFFSET('Water Data'!$G$9,0,10*ROW('Water Data'!G128)),NA())</f>
        <v>#N/A</v>
      </c>
      <c r="P134" s="101" t="e">
        <f ca="true">+IF(AND(ISNUMBER(OFFSET('Water Data'!$H$4,0,10*ROW('Water Data'!H128))),'Data Summary'!CE134="Yes"),100-OFFSET('Water Data'!$H$4,0,10*ROW('Water Data'!H128)),NA())</f>
        <v>#N/A</v>
      </c>
      <c r="Q134" s="101" t="e">
        <f ca="true">+IF(AND(ISNUMBER(OFFSET('Water Data'!$H$6,0,10*ROW('Water Data'!H128))),'Data Summary'!CF134="Yes"),OFFSET('Water Data'!$H$6,0,10*ROW('Water Data'!H128)),NA())</f>
        <v>#N/A</v>
      </c>
      <c r="R134" s="101" t="e">
        <f ca="true">+IF(AND(ISNUMBER(OFFSET('Water Data'!$H$9,0,10*ROW('Water Data'!H128))),'Data Summary'!CG134="Yes"),OFFSET('Water Data'!$H$9,0,10*ROW('Water Data'!H128)),NA())</f>
        <v>#N/A</v>
      </c>
      <c r="S134" s="101" t="e">
        <f ca="true">+IF(AND(ISNUMBER(OFFSET('Water Data'!$I$4,0,10*ROW('Water Data'!I128))),'Data Summary'!CH134="Yes"),100-OFFSET('Water Data'!$I$4,0,10*ROW('Water Data'!I128)),NA())</f>
        <v>#N/A</v>
      </c>
      <c r="T134" s="101" t="e">
        <f ca="true">+IF(AND(ISNUMBER(OFFSET('Water Data'!$I$6,0,10*ROW('Water Data'!I128))),'Data Summary'!CI134="Yes"),OFFSET('Water Data'!$I$6,0,10*ROW('Water Data'!I128)),NA())</f>
        <v>#N/A</v>
      </c>
      <c r="U134" s="101" t="e">
        <f ca="true">+IF(AND(ISNUMBER(OFFSET('Water Data'!$I$9,0,10*ROW('Water Data'!I128))),'Data Summary'!CJ134="Yes"),OFFSET('Water Data'!$I$9,0,10*ROW('Water Data'!I128)),NA())</f>
        <v>#N/A</v>
      </c>
      <c r="V134" s="102" t="e">
        <f ca="true">+IF(AND(ISNUMBER(OFFSET('Sanitation Data'!$D$4,0,10*ROW('Sanitation Data'!D128))),'Data Summary'!CK134="Yes"),100-OFFSET('Sanitation Data'!$D$4,0,10*ROW('Sanitation Data'!D128)),NA())</f>
        <v>#N/A</v>
      </c>
      <c r="W134" s="102" t="e">
        <f ca="true">+IF(AND(ISNUMBER(OFFSET('Sanitation Data'!$D$6,0,10*ROW('Sanitation Data'!D128))),'Data Summary'!CL134="Yes"),OFFSET('Sanitation Data'!$D$6,0,10*ROW('Sanitation Data'!D128)),NA())</f>
        <v>#N/A</v>
      </c>
      <c r="X134" s="102" t="e">
        <f ca="true">+IF(AND(ISNUMBER(OFFSET('Sanitation Data'!$D$10,0,10*ROW('Sanitation Data'!D128))),'Data Summary'!CM134="Yes"),OFFSET('Sanitation Data'!$D$10,0,10*ROW('Sanitation Data'!D128)),NA())</f>
        <v>#N/A</v>
      </c>
      <c r="Y134" s="102" t="e">
        <f ca="true">+IF(AND(ISNUMBER(OFFSET('Sanitation Data'!$D$11,0,10*ROW('Sanitation Data'!D128))),'Data Summary'!CN134="Yes"),OFFSET('Sanitation Data'!$D$11,0,10*ROW('Sanitation Data'!D128)),NA())</f>
        <v>#N/A</v>
      </c>
      <c r="Z134" s="102" t="e">
        <f ca="true">+IF(AND(ISNUMBER(OFFSET('Sanitation Data'!$D$12,0,10*ROW('Sanitation Data'!D128))),'Data Summary'!CO134="Yes"),OFFSET('Sanitation Data'!$D$12,0,10*ROW('Sanitation Data'!D128)),NA())</f>
        <v>#N/A</v>
      </c>
      <c r="AA134" s="102" t="e">
        <f ca="true">+IF(AND(ISNUMBER(OFFSET('Sanitation Data'!$E$4,0,10*ROW('Sanitation Data'!E128))),'Data Summary'!CP134="Yes"),100-OFFSET('Sanitation Data'!$E$4,0,10*ROW('Sanitation Data'!E128)),NA())</f>
        <v>#N/A</v>
      </c>
      <c r="AB134" s="102" t="e">
        <f ca="true">+IF(AND(ISNUMBER(OFFSET('Sanitation Data'!$E$6,0,10*ROW('Sanitation Data'!E128))),'Data Summary'!CQ134="Yes"),OFFSET('Sanitation Data'!$E$6,0,10*ROW('Sanitation Data'!E128)),NA())</f>
        <v>#N/A</v>
      </c>
      <c r="AC134" s="102" t="e">
        <f ca="true">+IF(AND(ISNUMBER(OFFSET('Sanitation Data'!$E$10,0,10*ROW('Sanitation Data'!E128))),'Data Summary'!CR134="Yes"),OFFSET('Sanitation Data'!$E$10,0,10*ROW('Sanitation Data'!E128)),NA())</f>
        <v>#N/A</v>
      </c>
      <c r="AD134" s="102" t="e">
        <f ca="true">+IF(AND(ISNUMBER(OFFSET('Sanitation Data'!$E$11,0,10*ROW('Sanitation Data'!E128))),'Data Summary'!CS134="Yes"),OFFSET('Sanitation Data'!$E$11,0,10*ROW('Sanitation Data'!E128)),NA())</f>
        <v>#N/A</v>
      </c>
      <c r="AE134" s="102" t="e">
        <f ca="true">+IF(AND(ISNUMBER(OFFSET('Sanitation Data'!$E$12,0,10*ROW('Sanitation Data'!E128))),'Data Summary'!CT134="Yes"),OFFSET('Sanitation Data'!$E$12,0,10*ROW('Sanitation Data'!E128)),NA())</f>
        <v>#N/A</v>
      </c>
      <c r="AF134" s="102" t="e">
        <f ca="true">+IF(AND(ISNUMBER(OFFSET('Sanitation Data'!$F$4,0,10*ROW('Sanitation Data'!F128))),'Data Summary'!CU134="Yes"),100-OFFSET('Sanitation Data'!$F$4,0,10*ROW('Sanitation Data'!F128)),NA())</f>
        <v>#N/A</v>
      </c>
      <c r="AG134" s="102" t="e">
        <f ca="true">+IF(AND(ISNUMBER(OFFSET('Sanitation Data'!$F$6,0,10*ROW('Sanitation Data'!F128))),'Data Summary'!CV134="Yes"),OFFSET('Sanitation Data'!$F$6,0,10*ROW('Sanitation Data'!F128)),NA())</f>
        <v>#N/A</v>
      </c>
      <c r="AH134" s="102" t="e">
        <f ca="true">+IF(AND(ISNUMBER(OFFSET('Sanitation Data'!$F$10,0,10*ROW('Sanitation Data'!F128))),'Data Summary'!CW134="Yes"),OFFSET('Sanitation Data'!$F$10,0,10*ROW('Sanitation Data'!F128)),NA())</f>
        <v>#N/A</v>
      </c>
      <c r="AI134" s="102" t="e">
        <f ca="true">+IF(AND(ISNUMBER(OFFSET('Sanitation Data'!$F$11,0,10*ROW('Sanitation Data'!F128))),'Data Summary'!CX134="Yes"),OFFSET('Sanitation Data'!$F$11,0,10*ROW('Sanitation Data'!F128)),NA())</f>
        <v>#N/A</v>
      </c>
      <c r="AJ134" s="102" t="e">
        <f ca="true">+IF(AND(ISNUMBER(OFFSET('Sanitation Data'!$F$12,0,10*ROW('Sanitation Data'!F128))),'Data Summary'!CY134="Yes"),OFFSET('Sanitation Data'!$F$12,0,10*ROW('Sanitation Data'!F128)),NA())</f>
        <v>#N/A</v>
      </c>
      <c r="AK134" s="102" t="e">
        <f ca="true">+IF(AND(ISNUMBER(OFFSET('Sanitation Data'!$G$4,0,10*ROW('Sanitation Data'!G128))),'Data Summary'!CZ134="Yes"),100-OFFSET('Sanitation Data'!$G$4,0,10*ROW('Sanitation Data'!G128)),NA())</f>
        <v>#N/A</v>
      </c>
      <c r="AL134" s="102" t="e">
        <f ca="true">+IF(AND(ISNUMBER(OFFSET('Sanitation Data'!$G$6,0,10*ROW('Sanitation Data'!G128))),'Data Summary'!DA134="Yes"),OFFSET('Sanitation Data'!$G$6,0,10*ROW('Sanitation Data'!G128)),NA())</f>
        <v>#N/A</v>
      </c>
      <c r="AM134" s="102" t="e">
        <f ca="true">+IF(AND(ISNUMBER(OFFSET('Sanitation Data'!$G$10,0,10*ROW('Sanitation Data'!G128))),'Data Summary'!DB134="Yes"),OFFSET('Sanitation Data'!$G$10,0,10*ROW('Sanitation Data'!G128)),NA())</f>
        <v>#N/A</v>
      </c>
      <c r="AN134" s="102" t="e">
        <f ca="true">+IF(AND(ISNUMBER(OFFSET('Sanitation Data'!$G$11,0,10*ROW('Sanitation Data'!G128))),'Data Summary'!DC134="Yes"),OFFSET('Sanitation Data'!$G$11,0,10*ROW('Sanitation Data'!G128)),NA())</f>
        <v>#N/A</v>
      </c>
      <c r="AO134" s="102" t="e">
        <f ca="true">+IF(AND(ISNUMBER(OFFSET('Sanitation Data'!$G$12,0,10*ROW('Sanitation Data'!G128))),'Data Summary'!DD134="Yes"),OFFSET('Sanitation Data'!$G$12,0,10*ROW('Sanitation Data'!G128)),NA())</f>
        <v>#N/A</v>
      </c>
      <c r="AP134" s="102" t="e">
        <f ca="true">+IF(AND(ISNUMBER(OFFSET('Sanitation Data'!$H$4,0,10*ROW('Sanitation Data'!H128))),'Data Summary'!DE134="Yes"),100-OFFSET('Sanitation Data'!$H$4,0,10*ROW('Sanitation Data'!H128)),NA())</f>
        <v>#N/A</v>
      </c>
      <c r="AQ134" s="102" t="e">
        <f ca="true">+IF(AND(ISNUMBER(OFFSET('Sanitation Data'!$H$6,0,10*ROW('Sanitation Data'!H128))),'Data Summary'!DF134="Yes"),OFFSET('Sanitation Data'!$H$6,0,10*ROW('Sanitation Data'!H128)),NA())</f>
        <v>#N/A</v>
      </c>
      <c r="AR134" s="102" t="e">
        <f ca="true">+IF(AND(ISNUMBER(OFFSET('Sanitation Data'!$H$10,0,10*ROW('Sanitation Data'!H128))),'Data Summary'!DG134="Yes"),OFFSET('Sanitation Data'!$H$10,0,10*ROW('Sanitation Data'!H128)),NA())</f>
        <v>#N/A</v>
      </c>
      <c r="AS134" s="102" t="e">
        <f ca="true">+IF(AND(ISNUMBER(OFFSET('Sanitation Data'!$H$11,0,10*ROW('Sanitation Data'!H128))),'Data Summary'!DH134="Yes"),OFFSET('Sanitation Data'!$H$11,0,10*ROW('Sanitation Data'!H128)),NA())</f>
        <v>#N/A</v>
      </c>
      <c r="AT134" s="102" t="e">
        <f ca="true">+IF(AND(ISNUMBER(OFFSET('Sanitation Data'!$H$12,0,10*ROW('Sanitation Data'!H128))),'Data Summary'!DI134="Yes"),OFFSET('Sanitation Data'!$H$12,0,10*ROW('Sanitation Data'!H128)),NA())</f>
        <v>#N/A</v>
      </c>
      <c r="AU134" s="102" t="e">
        <f ca="true">+IF(AND(ISNUMBER(OFFSET('Sanitation Data'!$I$4,0,10*ROW('Sanitation Data'!I128))),'Data Summary'!DJ134="Yes"),100-OFFSET('Sanitation Data'!$I$4,0,10*ROW('Sanitation Data'!I128)),NA())</f>
        <v>#N/A</v>
      </c>
      <c r="AV134" s="102" t="e">
        <f ca="true">+IF(AND(ISNUMBER(OFFSET('Sanitation Data'!$I$6,0,10*ROW('Sanitation Data'!I128))),'Data Summary'!DK134="Yes"),OFFSET('Sanitation Data'!$I$6,0,10*ROW('Sanitation Data'!I128)),NA())</f>
        <v>#N/A</v>
      </c>
      <c r="AW134" s="102" t="e">
        <f ca="true">+IF(AND(ISNUMBER(OFFSET('Sanitation Data'!$I$10,0,10*ROW('Sanitation Data'!I128))),'Data Summary'!DL134="Yes"),OFFSET('Sanitation Data'!$I$10,0,10*ROW('Sanitation Data'!I128)),NA())</f>
        <v>#N/A</v>
      </c>
      <c r="AX134" s="102" t="e">
        <f ca="true">+IF(AND(ISNUMBER(OFFSET('Sanitation Data'!$I$11,0,10*ROW('Sanitation Data'!I128))),'Data Summary'!DM134="Yes"),OFFSET('Sanitation Data'!$I$11,0,10*ROW('Sanitation Data'!I128)),NA())</f>
        <v>#N/A</v>
      </c>
      <c r="AY134" s="102" t="e">
        <f ca="true">+IF(AND(ISNUMBER(OFFSET('Sanitation Data'!$I$12,0,10*ROW('Sanitation Data'!I128))),'Data Summary'!DN134="Yes"),OFFSET('Sanitation Data'!$I$12,0,10*ROW('Sanitation Data'!I128)),NA())</f>
        <v>#N/A</v>
      </c>
      <c r="AZ134" s="103" t="e">
        <f ca="true">+IF(AND(ISNUMBER(OFFSET('Hygiene Data'!$D$5,0,10*ROW('Hygiene Data'!D128))),'Data Summary'!DO134="Yes"),OFFSET('Hygiene Data'!$D$5,0,10*ROW('Hygiene Data'!D128)),NA())</f>
        <v>#N/A</v>
      </c>
      <c r="BA134" s="103" t="e">
        <f ca="true">+IF(AND(ISNUMBER(OFFSET('Hygiene Data'!$D$7,0,10*ROW('Hygiene Data'!D128))),'Data Summary'!DP134="Yes"),OFFSET('Hygiene Data'!$D$7,0,10*ROW('Hygiene Data'!D128)),NA())</f>
        <v>#N/A</v>
      </c>
      <c r="BB134" s="103" t="e">
        <f ca="true">+IF(AND(ISNUMBER(OFFSET('Hygiene Data'!$D$9,0,10*ROW('Hygiene Data'!D128))),'Data Summary'!DQ134="Yes"),OFFSET('Hygiene Data'!$D$9,0,10*ROW('Hygiene Data'!D128)),NA())</f>
        <v>#N/A</v>
      </c>
      <c r="BC134" s="103" t="e">
        <f ca="true">+IF(AND(ISNUMBER(OFFSET('Hygiene Data'!$E$5,0,10*ROW('Hygiene Data'!E128))),'Data Summary'!DR134="Yes"),OFFSET('Hygiene Data'!$E$5,0,10*ROW('Hygiene Data'!E128)),NA())</f>
        <v>#N/A</v>
      </c>
      <c r="BD134" s="103" t="e">
        <f ca="true">+IF(AND(ISNUMBER(OFFSET('Hygiene Data'!$E$7,0,10*ROW('Hygiene Data'!E128))),'Data Summary'!DS134="Yes"),OFFSET('Hygiene Data'!$E$7,0,10*ROW('Hygiene Data'!E128)),NA())</f>
        <v>#N/A</v>
      </c>
      <c r="BE134" s="103" t="e">
        <f ca="true">+IF(AND(ISNUMBER(OFFSET('Hygiene Data'!$E$9,0,10*ROW('Hygiene Data'!E128))),'Data Summary'!DT134="Yes"),OFFSET('Hygiene Data'!$E$9,0,10*ROW('Hygiene Data'!E128)),NA())</f>
        <v>#N/A</v>
      </c>
      <c r="BF134" s="103" t="e">
        <f ca="true">+IF(AND(ISNUMBER(OFFSET('Hygiene Data'!$F$5,0,10*ROW('Hygiene Data'!F128))),'Data Summary'!DU134="Yes"),OFFSET('Hygiene Data'!$F$5,0,10*ROW('Hygiene Data'!F128)),NA())</f>
        <v>#N/A</v>
      </c>
      <c r="BG134" s="103" t="e">
        <f ca="true">+IF(AND(ISNUMBER(OFFSET('Hygiene Data'!$F$7,0,10*ROW('Hygiene Data'!F128))),'Data Summary'!DV134="Yes"),OFFSET('Hygiene Data'!$F$7,0,10*ROW('Hygiene Data'!F128)),NA())</f>
        <v>#N/A</v>
      </c>
      <c r="BH134" s="103" t="e">
        <f ca="true">+IF(AND(ISNUMBER(OFFSET('Hygiene Data'!$F$9,0,10*ROW('Hygiene Data'!F128))),'Data Summary'!DW134="Yes"),OFFSET('Hygiene Data'!$F$9,0,10*ROW('Hygiene Data'!F128)),NA())</f>
        <v>#N/A</v>
      </c>
      <c r="BI134" s="103" t="e">
        <f ca="true">+IF(AND(ISNUMBER(OFFSET('Hygiene Data'!$G$5,0,10*ROW('Hygiene Data'!G128))),'Data Summary'!DX134="Yes"),OFFSET('Hygiene Data'!$G$5,0,10*ROW('Hygiene Data'!G128)),NA())</f>
        <v>#N/A</v>
      </c>
      <c r="BJ134" s="103" t="e">
        <f ca="true">+IF(AND(ISNUMBER(OFFSET('Hygiene Data'!$G$7,0,10*ROW('Hygiene Data'!G128))),'Data Summary'!DY134="Yes"),OFFSET('Hygiene Data'!$G$7,0,10*ROW('Hygiene Data'!G128)),NA())</f>
        <v>#N/A</v>
      </c>
      <c r="BK134" s="103" t="e">
        <f ca="true">+IF(AND(ISNUMBER(OFFSET('Hygiene Data'!$G$9,0,10*ROW('Hygiene Data'!G128))),'Data Summary'!DZ134="Yes"),OFFSET('Hygiene Data'!$G$9,0,10*ROW('Hygiene Data'!G128)),NA())</f>
        <v>#N/A</v>
      </c>
      <c r="BL134" s="103" t="e">
        <f ca="true">+IF(AND(ISNUMBER(OFFSET('Hygiene Data'!$H$5,0,10*ROW('Hygiene Data'!H128))),'Data Summary'!EA134="Yes"),OFFSET('Hygiene Data'!$H$5,0,10*ROW('Hygiene Data'!H128)),NA())</f>
        <v>#N/A</v>
      </c>
      <c r="BM134" s="103" t="e">
        <f ca="true">+IF(AND(ISNUMBER(OFFSET('Hygiene Data'!$H$7,0,10*ROW('Hygiene Data'!H128))),'Data Summary'!EB134="Yes"),OFFSET('Hygiene Data'!$H$7,0,10*ROW('Hygiene Data'!H128)),NA())</f>
        <v>#N/A</v>
      </c>
      <c r="BN134" s="103" t="e">
        <f ca="true">+IF(AND(ISNUMBER(OFFSET('Hygiene Data'!$H$9,0,10*ROW('Hygiene Data'!H128))),'Data Summary'!EC134="Yes"),OFFSET('Hygiene Data'!$H$9,0,10*ROW('Hygiene Data'!H128)),NA())</f>
        <v>#N/A</v>
      </c>
      <c r="BO134" s="103" t="e">
        <f ca="true">+IF(AND(ISNUMBER(OFFSET('Hygiene Data'!$I$5,0,10*ROW('Hygiene Data'!I128))),'Data Summary'!ED134="Yes"),OFFSET('Hygiene Data'!$I$5,0,10*ROW('Hygiene Data'!I128)),NA())</f>
        <v>#N/A</v>
      </c>
      <c r="BP134" s="103" t="e">
        <f ca="true">+IF(AND(ISNUMBER(OFFSET('Hygiene Data'!$I$7,0,10*ROW('Hygiene Data'!I128))),'Data Summary'!EE134="Yes"),OFFSET('Hygiene Data'!$I$7,0,10*ROW('Hygiene Data'!I128)),NA())</f>
        <v>#N/A</v>
      </c>
      <c r="BQ134" s="103" t="e">
        <f ca="true">+IF(AND(ISNUMBER(OFFSET('Hygiene Data'!$I$9,0,10*ROW('Hygiene Data'!I128))),'Data Summary'!EF134="Yes"),OFFSET('Hygiene Data'!$I$9,0,10*ROW('Hygiene Data'!I128)),NA())</f>
        <v>#N/A</v>
      </c>
    </row>
    <row xmlns:x14ac="http://schemas.microsoft.com/office/spreadsheetml/2009/9/ac" r="135" x14ac:dyDescent="0.2">
      <c r="A135" s="355" t="e">
        <f ca="true">+RIGHT('Data Summary'!A135,LEN('Data Summary'!A135)-9)</f>
        <v>#VALUE!</v>
      </c>
      <c r="B135" s="38" t="str">
        <f ca="true">+IF(ISTEXT('Data Summary'!B135),'Data Summary'!B135,"")</f>
        <v/>
      </c>
      <c r="C135" s="354" t="e">
        <f ca="true">+VALUE('Data Summary'!C135)</f>
        <v>#VALUE!</v>
      </c>
      <c r="D135" s="101" t="e">
        <f ca="true">+IF(AND(ISNUMBER(OFFSET('Water Data'!$D$4,0,10*ROW('Water Data'!D129))),'Data Summary'!BS135="Yes"),100-OFFSET('Water Data'!$D$4,0,10*ROW('Water Data'!D129)),NA())</f>
        <v>#N/A</v>
      </c>
      <c r="E135" s="101" t="e">
        <f ca="true">+IF(AND(ISNUMBER(OFFSET('Water Data'!$D$6,0,10*ROW('Water Data'!D129))),'Data Summary'!BT135="Yes"),OFFSET('Water Data'!$D$6,0,10*ROW('Water Data'!D129)),NA())</f>
        <v>#N/A</v>
      </c>
      <c r="F135" s="101" t="e">
        <f ca="true">+IF(AND(ISNUMBER(OFFSET('Water Data'!$D$9,0,10*ROW('Water Data'!D129))),'Data Summary'!BU135="Yes"),OFFSET('Water Data'!$D$9,0,10*ROW('Water Data'!D129)),NA())</f>
        <v>#N/A</v>
      </c>
      <c r="G135" s="101" t="e">
        <f ca="true">+IF(AND(ISNUMBER(OFFSET('Water Data'!$E$4,0,10*ROW('Water Data'!E129))),'Data Summary'!BV135="Yes"),100-OFFSET('Water Data'!$E$4,0,10*ROW('Water Data'!E129)),NA())</f>
        <v>#N/A</v>
      </c>
      <c r="H135" s="101" t="e">
        <f ca="true">+IF(AND(ISNUMBER(OFFSET('Water Data'!$E$6,0,10*ROW('Water Data'!E129))),'Data Summary'!BW135="Yes"),OFFSET('Water Data'!$E$6,0,10*ROW('Water Data'!E129)),NA())</f>
        <v>#N/A</v>
      </c>
      <c r="I135" s="101" t="e">
        <f ca="true">+IF(AND(ISNUMBER(OFFSET('Water Data'!$E$9,0,10*ROW('Water Data'!E129))),'Data Summary'!BX135="Yes"),OFFSET('Water Data'!$E$9,0,10*ROW('Water Data'!E129)),NA())</f>
        <v>#N/A</v>
      </c>
      <c r="J135" s="101" t="e">
        <f ca="true">+IF(AND(ISNUMBER(OFFSET('Water Data'!$F$4,0,10*ROW('Water Data'!F129))),'Data Summary'!BY135="Yes"),100-OFFSET('Water Data'!$F$4,0,10*ROW('Water Data'!F129)),NA())</f>
        <v>#N/A</v>
      </c>
      <c r="K135" s="101" t="e">
        <f ca="true">+IF(AND(ISNUMBER(OFFSET('Water Data'!$F$6,0,10*ROW('Water Data'!F129))),'Data Summary'!BZ135="Yes"),OFFSET('Water Data'!$F$6,0,10*ROW('Water Data'!F129)),NA())</f>
        <v>#N/A</v>
      </c>
      <c r="L135" s="101" t="e">
        <f ca="true">+IF(AND(ISNUMBER(OFFSET('Water Data'!$F$9,0,10*ROW('Water Data'!F129))),'Data Summary'!CA135="Yes"),OFFSET('Water Data'!$F$9,0,10*ROW('Water Data'!F129)),NA())</f>
        <v>#N/A</v>
      </c>
      <c r="M135" s="101" t="e">
        <f ca="true">+IF(AND(ISNUMBER(OFFSET('Water Data'!$G$4,0,10*ROW('Water Data'!G129))),'Data Summary'!CB135="Yes"),100-OFFSET('Water Data'!$G$4,0,10*ROW('Water Data'!G129)),NA())</f>
        <v>#N/A</v>
      </c>
      <c r="N135" s="101" t="e">
        <f ca="true">+IF(AND(ISNUMBER(OFFSET('Water Data'!$G$6,0,10*ROW('Water Data'!G129))),'Data Summary'!CC135="Yes"),OFFSET('Water Data'!$G$6,0,10*ROW('Water Data'!G129)),NA())</f>
        <v>#N/A</v>
      </c>
      <c r="O135" s="101" t="e">
        <f ca="true">+IF(AND(ISNUMBER(OFFSET('Water Data'!$G$9,0,10*ROW('Water Data'!G129))),'Data Summary'!CD135="Yes"),OFFSET('Water Data'!$G$9,0,10*ROW('Water Data'!G129)),NA())</f>
        <v>#N/A</v>
      </c>
      <c r="P135" s="101" t="e">
        <f ca="true">+IF(AND(ISNUMBER(OFFSET('Water Data'!$H$4,0,10*ROW('Water Data'!H129))),'Data Summary'!CE135="Yes"),100-OFFSET('Water Data'!$H$4,0,10*ROW('Water Data'!H129)),NA())</f>
        <v>#N/A</v>
      </c>
      <c r="Q135" s="101" t="e">
        <f ca="true">+IF(AND(ISNUMBER(OFFSET('Water Data'!$H$6,0,10*ROW('Water Data'!H129))),'Data Summary'!CF135="Yes"),OFFSET('Water Data'!$H$6,0,10*ROW('Water Data'!H129)),NA())</f>
        <v>#N/A</v>
      </c>
      <c r="R135" s="101" t="e">
        <f ca="true">+IF(AND(ISNUMBER(OFFSET('Water Data'!$H$9,0,10*ROW('Water Data'!H129))),'Data Summary'!CG135="Yes"),OFFSET('Water Data'!$H$9,0,10*ROW('Water Data'!H129)),NA())</f>
        <v>#N/A</v>
      </c>
      <c r="S135" s="101" t="e">
        <f ca="true">+IF(AND(ISNUMBER(OFFSET('Water Data'!$I$4,0,10*ROW('Water Data'!I129))),'Data Summary'!CH135="Yes"),100-OFFSET('Water Data'!$I$4,0,10*ROW('Water Data'!I129)),NA())</f>
        <v>#N/A</v>
      </c>
      <c r="T135" s="101" t="e">
        <f ca="true">+IF(AND(ISNUMBER(OFFSET('Water Data'!$I$6,0,10*ROW('Water Data'!I129))),'Data Summary'!CI135="Yes"),OFFSET('Water Data'!$I$6,0,10*ROW('Water Data'!I129)),NA())</f>
        <v>#N/A</v>
      </c>
      <c r="U135" s="101" t="e">
        <f ca="true">+IF(AND(ISNUMBER(OFFSET('Water Data'!$I$9,0,10*ROW('Water Data'!I129))),'Data Summary'!CJ135="Yes"),OFFSET('Water Data'!$I$9,0,10*ROW('Water Data'!I129)),NA())</f>
        <v>#N/A</v>
      </c>
      <c r="V135" s="102" t="e">
        <f ca="true">+IF(AND(ISNUMBER(OFFSET('Sanitation Data'!$D$4,0,10*ROW('Sanitation Data'!D129))),'Data Summary'!CK135="Yes"),100-OFFSET('Sanitation Data'!$D$4,0,10*ROW('Sanitation Data'!D129)),NA())</f>
        <v>#N/A</v>
      </c>
      <c r="W135" s="102" t="e">
        <f ca="true">+IF(AND(ISNUMBER(OFFSET('Sanitation Data'!$D$6,0,10*ROW('Sanitation Data'!D129))),'Data Summary'!CL135="Yes"),OFFSET('Sanitation Data'!$D$6,0,10*ROW('Sanitation Data'!D129)),NA())</f>
        <v>#N/A</v>
      </c>
      <c r="X135" s="102" t="e">
        <f ca="true">+IF(AND(ISNUMBER(OFFSET('Sanitation Data'!$D$10,0,10*ROW('Sanitation Data'!D129))),'Data Summary'!CM135="Yes"),OFFSET('Sanitation Data'!$D$10,0,10*ROW('Sanitation Data'!D129)),NA())</f>
        <v>#N/A</v>
      </c>
      <c r="Y135" s="102" t="e">
        <f ca="true">+IF(AND(ISNUMBER(OFFSET('Sanitation Data'!$D$11,0,10*ROW('Sanitation Data'!D129))),'Data Summary'!CN135="Yes"),OFFSET('Sanitation Data'!$D$11,0,10*ROW('Sanitation Data'!D129)),NA())</f>
        <v>#N/A</v>
      </c>
      <c r="Z135" s="102" t="e">
        <f ca="true">+IF(AND(ISNUMBER(OFFSET('Sanitation Data'!$D$12,0,10*ROW('Sanitation Data'!D129))),'Data Summary'!CO135="Yes"),OFFSET('Sanitation Data'!$D$12,0,10*ROW('Sanitation Data'!D129)),NA())</f>
        <v>#N/A</v>
      </c>
      <c r="AA135" s="102" t="e">
        <f ca="true">+IF(AND(ISNUMBER(OFFSET('Sanitation Data'!$E$4,0,10*ROW('Sanitation Data'!E129))),'Data Summary'!CP135="Yes"),100-OFFSET('Sanitation Data'!$E$4,0,10*ROW('Sanitation Data'!E129)),NA())</f>
        <v>#N/A</v>
      </c>
      <c r="AB135" s="102" t="e">
        <f ca="true">+IF(AND(ISNUMBER(OFFSET('Sanitation Data'!$E$6,0,10*ROW('Sanitation Data'!E129))),'Data Summary'!CQ135="Yes"),OFFSET('Sanitation Data'!$E$6,0,10*ROW('Sanitation Data'!E129)),NA())</f>
        <v>#N/A</v>
      </c>
      <c r="AC135" s="102" t="e">
        <f ca="true">+IF(AND(ISNUMBER(OFFSET('Sanitation Data'!$E$10,0,10*ROW('Sanitation Data'!E129))),'Data Summary'!CR135="Yes"),OFFSET('Sanitation Data'!$E$10,0,10*ROW('Sanitation Data'!E129)),NA())</f>
        <v>#N/A</v>
      </c>
      <c r="AD135" s="102" t="e">
        <f ca="true">+IF(AND(ISNUMBER(OFFSET('Sanitation Data'!$E$11,0,10*ROW('Sanitation Data'!E129))),'Data Summary'!CS135="Yes"),OFFSET('Sanitation Data'!$E$11,0,10*ROW('Sanitation Data'!E129)),NA())</f>
        <v>#N/A</v>
      </c>
      <c r="AE135" s="102" t="e">
        <f ca="true">+IF(AND(ISNUMBER(OFFSET('Sanitation Data'!$E$12,0,10*ROW('Sanitation Data'!E129))),'Data Summary'!CT135="Yes"),OFFSET('Sanitation Data'!$E$12,0,10*ROW('Sanitation Data'!E129)),NA())</f>
        <v>#N/A</v>
      </c>
      <c r="AF135" s="102" t="e">
        <f ca="true">+IF(AND(ISNUMBER(OFFSET('Sanitation Data'!$F$4,0,10*ROW('Sanitation Data'!F129))),'Data Summary'!CU135="Yes"),100-OFFSET('Sanitation Data'!$F$4,0,10*ROW('Sanitation Data'!F129)),NA())</f>
        <v>#N/A</v>
      </c>
      <c r="AG135" s="102" t="e">
        <f ca="true">+IF(AND(ISNUMBER(OFFSET('Sanitation Data'!$F$6,0,10*ROW('Sanitation Data'!F129))),'Data Summary'!CV135="Yes"),OFFSET('Sanitation Data'!$F$6,0,10*ROW('Sanitation Data'!F129)),NA())</f>
        <v>#N/A</v>
      </c>
      <c r="AH135" s="102" t="e">
        <f ca="true">+IF(AND(ISNUMBER(OFFSET('Sanitation Data'!$F$10,0,10*ROW('Sanitation Data'!F129))),'Data Summary'!CW135="Yes"),OFFSET('Sanitation Data'!$F$10,0,10*ROW('Sanitation Data'!F129)),NA())</f>
        <v>#N/A</v>
      </c>
      <c r="AI135" s="102" t="e">
        <f ca="true">+IF(AND(ISNUMBER(OFFSET('Sanitation Data'!$F$11,0,10*ROW('Sanitation Data'!F129))),'Data Summary'!CX135="Yes"),OFFSET('Sanitation Data'!$F$11,0,10*ROW('Sanitation Data'!F129)),NA())</f>
        <v>#N/A</v>
      </c>
      <c r="AJ135" s="102" t="e">
        <f ca="true">+IF(AND(ISNUMBER(OFFSET('Sanitation Data'!$F$12,0,10*ROW('Sanitation Data'!F129))),'Data Summary'!CY135="Yes"),OFFSET('Sanitation Data'!$F$12,0,10*ROW('Sanitation Data'!F129)),NA())</f>
        <v>#N/A</v>
      </c>
      <c r="AK135" s="102" t="e">
        <f ca="true">+IF(AND(ISNUMBER(OFFSET('Sanitation Data'!$G$4,0,10*ROW('Sanitation Data'!G129))),'Data Summary'!CZ135="Yes"),100-OFFSET('Sanitation Data'!$G$4,0,10*ROW('Sanitation Data'!G129)),NA())</f>
        <v>#N/A</v>
      </c>
      <c r="AL135" s="102" t="e">
        <f ca="true">+IF(AND(ISNUMBER(OFFSET('Sanitation Data'!$G$6,0,10*ROW('Sanitation Data'!G129))),'Data Summary'!DA135="Yes"),OFFSET('Sanitation Data'!$G$6,0,10*ROW('Sanitation Data'!G129)),NA())</f>
        <v>#N/A</v>
      </c>
      <c r="AM135" s="102" t="e">
        <f ca="true">+IF(AND(ISNUMBER(OFFSET('Sanitation Data'!$G$10,0,10*ROW('Sanitation Data'!G129))),'Data Summary'!DB135="Yes"),OFFSET('Sanitation Data'!$G$10,0,10*ROW('Sanitation Data'!G129)),NA())</f>
        <v>#N/A</v>
      </c>
      <c r="AN135" s="102" t="e">
        <f ca="true">+IF(AND(ISNUMBER(OFFSET('Sanitation Data'!$G$11,0,10*ROW('Sanitation Data'!G129))),'Data Summary'!DC135="Yes"),OFFSET('Sanitation Data'!$G$11,0,10*ROW('Sanitation Data'!G129)),NA())</f>
        <v>#N/A</v>
      </c>
      <c r="AO135" s="102" t="e">
        <f ca="true">+IF(AND(ISNUMBER(OFFSET('Sanitation Data'!$G$12,0,10*ROW('Sanitation Data'!G129))),'Data Summary'!DD135="Yes"),OFFSET('Sanitation Data'!$G$12,0,10*ROW('Sanitation Data'!G129)),NA())</f>
        <v>#N/A</v>
      </c>
      <c r="AP135" s="102" t="e">
        <f ca="true">+IF(AND(ISNUMBER(OFFSET('Sanitation Data'!$H$4,0,10*ROW('Sanitation Data'!H129))),'Data Summary'!DE135="Yes"),100-OFFSET('Sanitation Data'!$H$4,0,10*ROW('Sanitation Data'!H129)),NA())</f>
        <v>#N/A</v>
      </c>
      <c r="AQ135" s="102" t="e">
        <f ca="true">+IF(AND(ISNUMBER(OFFSET('Sanitation Data'!$H$6,0,10*ROW('Sanitation Data'!H129))),'Data Summary'!DF135="Yes"),OFFSET('Sanitation Data'!$H$6,0,10*ROW('Sanitation Data'!H129)),NA())</f>
        <v>#N/A</v>
      </c>
      <c r="AR135" s="102" t="e">
        <f ca="true">+IF(AND(ISNUMBER(OFFSET('Sanitation Data'!$H$10,0,10*ROW('Sanitation Data'!H129))),'Data Summary'!DG135="Yes"),OFFSET('Sanitation Data'!$H$10,0,10*ROW('Sanitation Data'!H129)),NA())</f>
        <v>#N/A</v>
      </c>
      <c r="AS135" s="102" t="e">
        <f ca="true">+IF(AND(ISNUMBER(OFFSET('Sanitation Data'!$H$11,0,10*ROW('Sanitation Data'!H129))),'Data Summary'!DH135="Yes"),OFFSET('Sanitation Data'!$H$11,0,10*ROW('Sanitation Data'!H129)),NA())</f>
        <v>#N/A</v>
      </c>
      <c r="AT135" s="102" t="e">
        <f ca="true">+IF(AND(ISNUMBER(OFFSET('Sanitation Data'!$H$12,0,10*ROW('Sanitation Data'!H129))),'Data Summary'!DI135="Yes"),OFFSET('Sanitation Data'!$H$12,0,10*ROW('Sanitation Data'!H129)),NA())</f>
        <v>#N/A</v>
      </c>
      <c r="AU135" s="102" t="e">
        <f ca="true">+IF(AND(ISNUMBER(OFFSET('Sanitation Data'!$I$4,0,10*ROW('Sanitation Data'!I129))),'Data Summary'!DJ135="Yes"),100-OFFSET('Sanitation Data'!$I$4,0,10*ROW('Sanitation Data'!I129)),NA())</f>
        <v>#N/A</v>
      </c>
      <c r="AV135" s="102" t="e">
        <f ca="true">+IF(AND(ISNUMBER(OFFSET('Sanitation Data'!$I$6,0,10*ROW('Sanitation Data'!I129))),'Data Summary'!DK135="Yes"),OFFSET('Sanitation Data'!$I$6,0,10*ROW('Sanitation Data'!I129)),NA())</f>
        <v>#N/A</v>
      </c>
      <c r="AW135" s="102" t="e">
        <f ca="true">+IF(AND(ISNUMBER(OFFSET('Sanitation Data'!$I$10,0,10*ROW('Sanitation Data'!I129))),'Data Summary'!DL135="Yes"),OFFSET('Sanitation Data'!$I$10,0,10*ROW('Sanitation Data'!I129)),NA())</f>
        <v>#N/A</v>
      </c>
      <c r="AX135" s="102" t="e">
        <f ca="true">+IF(AND(ISNUMBER(OFFSET('Sanitation Data'!$I$11,0,10*ROW('Sanitation Data'!I129))),'Data Summary'!DM135="Yes"),OFFSET('Sanitation Data'!$I$11,0,10*ROW('Sanitation Data'!I129)),NA())</f>
        <v>#N/A</v>
      </c>
      <c r="AY135" s="102" t="e">
        <f ca="true">+IF(AND(ISNUMBER(OFFSET('Sanitation Data'!$I$12,0,10*ROW('Sanitation Data'!I129))),'Data Summary'!DN135="Yes"),OFFSET('Sanitation Data'!$I$12,0,10*ROW('Sanitation Data'!I129)),NA())</f>
        <v>#N/A</v>
      </c>
      <c r="AZ135" s="103" t="e">
        <f ca="true">+IF(AND(ISNUMBER(OFFSET('Hygiene Data'!$D$5,0,10*ROW('Hygiene Data'!D129))),'Data Summary'!DO135="Yes"),OFFSET('Hygiene Data'!$D$5,0,10*ROW('Hygiene Data'!D129)),NA())</f>
        <v>#N/A</v>
      </c>
      <c r="BA135" s="103" t="e">
        <f ca="true">+IF(AND(ISNUMBER(OFFSET('Hygiene Data'!$D$7,0,10*ROW('Hygiene Data'!D129))),'Data Summary'!DP135="Yes"),OFFSET('Hygiene Data'!$D$7,0,10*ROW('Hygiene Data'!D129)),NA())</f>
        <v>#N/A</v>
      </c>
      <c r="BB135" s="103" t="e">
        <f ca="true">+IF(AND(ISNUMBER(OFFSET('Hygiene Data'!$D$9,0,10*ROW('Hygiene Data'!D129))),'Data Summary'!DQ135="Yes"),OFFSET('Hygiene Data'!$D$9,0,10*ROW('Hygiene Data'!D129)),NA())</f>
        <v>#N/A</v>
      </c>
      <c r="BC135" s="103" t="e">
        <f ca="true">+IF(AND(ISNUMBER(OFFSET('Hygiene Data'!$E$5,0,10*ROW('Hygiene Data'!E129))),'Data Summary'!DR135="Yes"),OFFSET('Hygiene Data'!$E$5,0,10*ROW('Hygiene Data'!E129)),NA())</f>
        <v>#N/A</v>
      </c>
      <c r="BD135" s="103" t="e">
        <f ca="true">+IF(AND(ISNUMBER(OFFSET('Hygiene Data'!$E$7,0,10*ROW('Hygiene Data'!E129))),'Data Summary'!DS135="Yes"),OFFSET('Hygiene Data'!$E$7,0,10*ROW('Hygiene Data'!E129)),NA())</f>
        <v>#N/A</v>
      </c>
      <c r="BE135" s="103" t="e">
        <f ca="true">+IF(AND(ISNUMBER(OFFSET('Hygiene Data'!$E$9,0,10*ROW('Hygiene Data'!E129))),'Data Summary'!DT135="Yes"),OFFSET('Hygiene Data'!$E$9,0,10*ROW('Hygiene Data'!E129)),NA())</f>
        <v>#N/A</v>
      </c>
      <c r="BF135" s="103" t="e">
        <f ca="true">+IF(AND(ISNUMBER(OFFSET('Hygiene Data'!$F$5,0,10*ROW('Hygiene Data'!F129))),'Data Summary'!DU135="Yes"),OFFSET('Hygiene Data'!$F$5,0,10*ROW('Hygiene Data'!F129)),NA())</f>
        <v>#N/A</v>
      </c>
      <c r="BG135" s="103" t="e">
        <f ca="true">+IF(AND(ISNUMBER(OFFSET('Hygiene Data'!$F$7,0,10*ROW('Hygiene Data'!F129))),'Data Summary'!DV135="Yes"),OFFSET('Hygiene Data'!$F$7,0,10*ROW('Hygiene Data'!F129)),NA())</f>
        <v>#N/A</v>
      </c>
      <c r="BH135" s="103" t="e">
        <f ca="true">+IF(AND(ISNUMBER(OFFSET('Hygiene Data'!$F$9,0,10*ROW('Hygiene Data'!F129))),'Data Summary'!DW135="Yes"),OFFSET('Hygiene Data'!$F$9,0,10*ROW('Hygiene Data'!F129)),NA())</f>
        <v>#N/A</v>
      </c>
      <c r="BI135" s="103" t="e">
        <f ca="true">+IF(AND(ISNUMBER(OFFSET('Hygiene Data'!$G$5,0,10*ROW('Hygiene Data'!G129))),'Data Summary'!DX135="Yes"),OFFSET('Hygiene Data'!$G$5,0,10*ROW('Hygiene Data'!G129)),NA())</f>
        <v>#N/A</v>
      </c>
      <c r="BJ135" s="103" t="e">
        <f ca="true">+IF(AND(ISNUMBER(OFFSET('Hygiene Data'!$G$7,0,10*ROW('Hygiene Data'!G129))),'Data Summary'!DY135="Yes"),OFFSET('Hygiene Data'!$G$7,0,10*ROW('Hygiene Data'!G129)),NA())</f>
        <v>#N/A</v>
      </c>
      <c r="BK135" s="103" t="e">
        <f ca="true">+IF(AND(ISNUMBER(OFFSET('Hygiene Data'!$G$9,0,10*ROW('Hygiene Data'!G129))),'Data Summary'!DZ135="Yes"),OFFSET('Hygiene Data'!$G$9,0,10*ROW('Hygiene Data'!G129)),NA())</f>
        <v>#N/A</v>
      </c>
      <c r="BL135" s="103" t="e">
        <f ca="true">+IF(AND(ISNUMBER(OFFSET('Hygiene Data'!$H$5,0,10*ROW('Hygiene Data'!H129))),'Data Summary'!EA135="Yes"),OFFSET('Hygiene Data'!$H$5,0,10*ROW('Hygiene Data'!H129)),NA())</f>
        <v>#N/A</v>
      </c>
      <c r="BM135" s="103" t="e">
        <f ca="true">+IF(AND(ISNUMBER(OFFSET('Hygiene Data'!$H$7,0,10*ROW('Hygiene Data'!H129))),'Data Summary'!EB135="Yes"),OFFSET('Hygiene Data'!$H$7,0,10*ROW('Hygiene Data'!H129)),NA())</f>
        <v>#N/A</v>
      </c>
      <c r="BN135" s="103" t="e">
        <f ca="true">+IF(AND(ISNUMBER(OFFSET('Hygiene Data'!$H$9,0,10*ROW('Hygiene Data'!H129))),'Data Summary'!EC135="Yes"),OFFSET('Hygiene Data'!$H$9,0,10*ROW('Hygiene Data'!H129)),NA())</f>
        <v>#N/A</v>
      </c>
      <c r="BO135" s="103" t="e">
        <f ca="true">+IF(AND(ISNUMBER(OFFSET('Hygiene Data'!$I$5,0,10*ROW('Hygiene Data'!I129))),'Data Summary'!ED135="Yes"),OFFSET('Hygiene Data'!$I$5,0,10*ROW('Hygiene Data'!I129)),NA())</f>
        <v>#N/A</v>
      </c>
      <c r="BP135" s="103" t="e">
        <f ca="true">+IF(AND(ISNUMBER(OFFSET('Hygiene Data'!$I$7,0,10*ROW('Hygiene Data'!I129))),'Data Summary'!EE135="Yes"),OFFSET('Hygiene Data'!$I$7,0,10*ROW('Hygiene Data'!I129)),NA())</f>
        <v>#N/A</v>
      </c>
      <c r="BQ135" s="103" t="e">
        <f ca="true">+IF(AND(ISNUMBER(OFFSET('Hygiene Data'!$I$9,0,10*ROW('Hygiene Data'!I129))),'Data Summary'!EF135="Yes"),OFFSET('Hygiene Data'!$I$9,0,10*ROW('Hygiene Data'!I129)),NA())</f>
        <v>#N/A</v>
      </c>
    </row>
    <row xmlns:x14ac="http://schemas.microsoft.com/office/spreadsheetml/2009/9/ac" r="136" x14ac:dyDescent="0.2">
      <c r="A136" s="355" t="e">
        <f ca="true">+RIGHT('Data Summary'!A136,LEN('Data Summary'!A136)-9)</f>
        <v>#VALUE!</v>
      </c>
      <c r="B136" s="38" t="str">
        <f ca="true">+IF(ISTEXT('Data Summary'!B136),'Data Summary'!B136,"")</f>
        <v/>
      </c>
      <c r="C136" s="354" t="e">
        <f ca="true">+VALUE('Data Summary'!C136)</f>
        <v>#VALUE!</v>
      </c>
      <c r="D136" s="101" t="e">
        <f ca="true">+IF(AND(ISNUMBER(OFFSET('Water Data'!$D$4,0,10*ROW('Water Data'!D130))),'Data Summary'!BS136="Yes"),100-OFFSET('Water Data'!$D$4,0,10*ROW('Water Data'!D130)),NA())</f>
        <v>#N/A</v>
      </c>
      <c r="E136" s="101" t="e">
        <f ca="true">+IF(AND(ISNUMBER(OFFSET('Water Data'!$D$6,0,10*ROW('Water Data'!D130))),'Data Summary'!BT136="Yes"),OFFSET('Water Data'!$D$6,0,10*ROW('Water Data'!D130)),NA())</f>
        <v>#N/A</v>
      </c>
      <c r="F136" s="101" t="e">
        <f ca="true">+IF(AND(ISNUMBER(OFFSET('Water Data'!$D$9,0,10*ROW('Water Data'!D130))),'Data Summary'!BU136="Yes"),OFFSET('Water Data'!$D$9,0,10*ROW('Water Data'!D130)),NA())</f>
        <v>#N/A</v>
      </c>
      <c r="G136" s="101" t="e">
        <f ca="true">+IF(AND(ISNUMBER(OFFSET('Water Data'!$E$4,0,10*ROW('Water Data'!E130))),'Data Summary'!BV136="Yes"),100-OFFSET('Water Data'!$E$4,0,10*ROW('Water Data'!E130)),NA())</f>
        <v>#N/A</v>
      </c>
      <c r="H136" s="101" t="e">
        <f ca="true">+IF(AND(ISNUMBER(OFFSET('Water Data'!$E$6,0,10*ROW('Water Data'!E130))),'Data Summary'!BW136="Yes"),OFFSET('Water Data'!$E$6,0,10*ROW('Water Data'!E130)),NA())</f>
        <v>#N/A</v>
      </c>
      <c r="I136" s="101" t="e">
        <f ca="true">+IF(AND(ISNUMBER(OFFSET('Water Data'!$E$9,0,10*ROW('Water Data'!E130))),'Data Summary'!BX136="Yes"),OFFSET('Water Data'!$E$9,0,10*ROW('Water Data'!E130)),NA())</f>
        <v>#N/A</v>
      </c>
      <c r="J136" s="101" t="e">
        <f ca="true">+IF(AND(ISNUMBER(OFFSET('Water Data'!$F$4,0,10*ROW('Water Data'!F130))),'Data Summary'!BY136="Yes"),100-OFFSET('Water Data'!$F$4,0,10*ROW('Water Data'!F130)),NA())</f>
        <v>#N/A</v>
      </c>
      <c r="K136" s="101" t="e">
        <f ca="true">+IF(AND(ISNUMBER(OFFSET('Water Data'!$F$6,0,10*ROW('Water Data'!F130))),'Data Summary'!BZ136="Yes"),OFFSET('Water Data'!$F$6,0,10*ROW('Water Data'!F130)),NA())</f>
        <v>#N/A</v>
      </c>
      <c r="L136" s="101" t="e">
        <f ca="true">+IF(AND(ISNUMBER(OFFSET('Water Data'!$F$9,0,10*ROW('Water Data'!F130))),'Data Summary'!CA136="Yes"),OFFSET('Water Data'!$F$9,0,10*ROW('Water Data'!F130)),NA())</f>
        <v>#N/A</v>
      </c>
      <c r="M136" s="101" t="e">
        <f ca="true">+IF(AND(ISNUMBER(OFFSET('Water Data'!$G$4,0,10*ROW('Water Data'!G130))),'Data Summary'!CB136="Yes"),100-OFFSET('Water Data'!$G$4,0,10*ROW('Water Data'!G130)),NA())</f>
        <v>#N/A</v>
      </c>
      <c r="N136" s="101" t="e">
        <f ca="true">+IF(AND(ISNUMBER(OFFSET('Water Data'!$G$6,0,10*ROW('Water Data'!G130))),'Data Summary'!CC136="Yes"),OFFSET('Water Data'!$G$6,0,10*ROW('Water Data'!G130)),NA())</f>
        <v>#N/A</v>
      </c>
      <c r="O136" s="101" t="e">
        <f ca="true">+IF(AND(ISNUMBER(OFFSET('Water Data'!$G$9,0,10*ROW('Water Data'!G130))),'Data Summary'!CD136="Yes"),OFFSET('Water Data'!$G$9,0,10*ROW('Water Data'!G130)),NA())</f>
        <v>#N/A</v>
      </c>
      <c r="P136" s="101" t="e">
        <f ca="true">+IF(AND(ISNUMBER(OFFSET('Water Data'!$H$4,0,10*ROW('Water Data'!H130))),'Data Summary'!CE136="Yes"),100-OFFSET('Water Data'!$H$4,0,10*ROW('Water Data'!H130)),NA())</f>
        <v>#N/A</v>
      </c>
      <c r="Q136" s="101" t="e">
        <f ca="true">+IF(AND(ISNUMBER(OFFSET('Water Data'!$H$6,0,10*ROW('Water Data'!H130))),'Data Summary'!CF136="Yes"),OFFSET('Water Data'!$H$6,0,10*ROW('Water Data'!H130)),NA())</f>
        <v>#N/A</v>
      </c>
      <c r="R136" s="101" t="e">
        <f ca="true">+IF(AND(ISNUMBER(OFFSET('Water Data'!$H$9,0,10*ROW('Water Data'!H130))),'Data Summary'!CG136="Yes"),OFFSET('Water Data'!$H$9,0,10*ROW('Water Data'!H130)),NA())</f>
        <v>#N/A</v>
      </c>
      <c r="S136" s="101" t="e">
        <f ca="true">+IF(AND(ISNUMBER(OFFSET('Water Data'!$I$4,0,10*ROW('Water Data'!I130))),'Data Summary'!CH136="Yes"),100-OFFSET('Water Data'!$I$4,0,10*ROW('Water Data'!I130)),NA())</f>
        <v>#N/A</v>
      </c>
      <c r="T136" s="101" t="e">
        <f ca="true">+IF(AND(ISNUMBER(OFFSET('Water Data'!$I$6,0,10*ROW('Water Data'!I130))),'Data Summary'!CI136="Yes"),OFFSET('Water Data'!$I$6,0,10*ROW('Water Data'!I130)),NA())</f>
        <v>#N/A</v>
      </c>
      <c r="U136" s="101" t="e">
        <f ca="true">+IF(AND(ISNUMBER(OFFSET('Water Data'!$I$9,0,10*ROW('Water Data'!I130))),'Data Summary'!CJ136="Yes"),OFFSET('Water Data'!$I$9,0,10*ROW('Water Data'!I130)),NA())</f>
        <v>#N/A</v>
      </c>
      <c r="V136" s="102" t="e">
        <f ca="true">+IF(AND(ISNUMBER(OFFSET('Sanitation Data'!$D$4,0,10*ROW('Sanitation Data'!D130))),'Data Summary'!CK136="Yes"),100-OFFSET('Sanitation Data'!$D$4,0,10*ROW('Sanitation Data'!D130)),NA())</f>
        <v>#N/A</v>
      </c>
      <c r="W136" s="102" t="e">
        <f ca="true">+IF(AND(ISNUMBER(OFFSET('Sanitation Data'!$D$6,0,10*ROW('Sanitation Data'!D130))),'Data Summary'!CL136="Yes"),OFFSET('Sanitation Data'!$D$6,0,10*ROW('Sanitation Data'!D130)),NA())</f>
        <v>#N/A</v>
      </c>
      <c r="X136" s="102" t="e">
        <f ca="true">+IF(AND(ISNUMBER(OFFSET('Sanitation Data'!$D$10,0,10*ROW('Sanitation Data'!D130))),'Data Summary'!CM136="Yes"),OFFSET('Sanitation Data'!$D$10,0,10*ROW('Sanitation Data'!D130)),NA())</f>
        <v>#N/A</v>
      </c>
      <c r="Y136" s="102" t="e">
        <f ca="true">+IF(AND(ISNUMBER(OFFSET('Sanitation Data'!$D$11,0,10*ROW('Sanitation Data'!D130))),'Data Summary'!CN136="Yes"),OFFSET('Sanitation Data'!$D$11,0,10*ROW('Sanitation Data'!D130)),NA())</f>
        <v>#N/A</v>
      </c>
      <c r="Z136" s="102" t="e">
        <f ca="true">+IF(AND(ISNUMBER(OFFSET('Sanitation Data'!$D$12,0,10*ROW('Sanitation Data'!D130))),'Data Summary'!CO136="Yes"),OFFSET('Sanitation Data'!$D$12,0,10*ROW('Sanitation Data'!D130)),NA())</f>
        <v>#N/A</v>
      </c>
      <c r="AA136" s="102" t="e">
        <f ca="true">+IF(AND(ISNUMBER(OFFSET('Sanitation Data'!$E$4,0,10*ROW('Sanitation Data'!E130))),'Data Summary'!CP136="Yes"),100-OFFSET('Sanitation Data'!$E$4,0,10*ROW('Sanitation Data'!E130)),NA())</f>
        <v>#N/A</v>
      </c>
      <c r="AB136" s="102" t="e">
        <f ca="true">+IF(AND(ISNUMBER(OFFSET('Sanitation Data'!$E$6,0,10*ROW('Sanitation Data'!E130))),'Data Summary'!CQ136="Yes"),OFFSET('Sanitation Data'!$E$6,0,10*ROW('Sanitation Data'!E130)),NA())</f>
        <v>#N/A</v>
      </c>
      <c r="AC136" s="102" t="e">
        <f ca="true">+IF(AND(ISNUMBER(OFFSET('Sanitation Data'!$E$10,0,10*ROW('Sanitation Data'!E130))),'Data Summary'!CR136="Yes"),OFFSET('Sanitation Data'!$E$10,0,10*ROW('Sanitation Data'!E130)),NA())</f>
        <v>#N/A</v>
      </c>
      <c r="AD136" s="102" t="e">
        <f ca="true">+IF(AND(ISNUMBER(OFFSET('Sanitation Data'!$E$11,0,10*ROW('Sanitation Data'!E130))),'Data Summary'!CS136="Yes"),OFFSET('Sanitation Data'!$E$11,0,10*ROW('Sanitation Data'!E130)),NA())</f>
        <v>#N/A</v>
      </c>
      <c r="AE136" s="102" t="e">
        <f ca="true">+IF(AND(ISNUMBER(OFFSET('Sanitation Data'!$E$12,0,10*ROW('Sanitation Data'!E130))),'Data Summary'!CT136="Yes"),OFFSET('Sanitation Data'!$E$12,0,10*ROW('Sanitation Data'!E130)),NA())</f>
        <v>#N/A</v>
      </c>
      <c r="AF136" s="102" t="e">
        <f ca="true">+IF(AND(ISNUMBER(OFFSET('Sanitation Data'!$F$4,0,10*ROW('Sanitation Data'!F130))),'Data Summary'!CU136="Yes"),100-OFFSET('Sanitation Data'!$F$4,0,10*ROW('Sanitation Data'!F130)),NA())</f>
        <v>#N/A</v>
      </c>
      <c r="AG136" s="102" t="e">
        <f ca="true">+IF(AND(ISNUMBER(OFFSET('Sanitation Data'!$F$6,0,10*ROW('Sanitation Data'!F130))),'Data Summary'!CV136="Yes"),OFFSET('Sanitation Data'!$F$6,0,10*ROW('Sanitation Data'!F130)),NA())</f>
        <v>#N/A</v>
      </c>
      <c r="AH136" s="102" t="e">
        <f ca="true">+IF(AND(ISNUMBER(OFFSET('Sanitation Data'!$F$10,0,10*ROW('Sanitation Data'!F130))),'Data Summary'!CW136="Yes"),OFFSET('Sanitation Data'!$F$10,0,10*ROW('Sanitation Data'!F130)),NA())</f>
        <v>#N/A</v>
      </c>
      <c r="AI136" s="102" t="e">
        <f ca="true">+IF(AND(ISNUMBER(OFFSET('Sanitation Data'!$F$11,0,10*ROW('Sanitation Data'!F130))),'Data Summary'!CX136="Yes"),OFFSET('Sanitation Data'!$F$11,0,10*ROW('Sanitation Data'!F130)),NA())</f>
        <v>#N/A</v>
      </c>
      <c r="AJ136" s="102" t="e">
        <f ca="true">+IF(AND(ISNUMBER(OFFSET('Sanitation Data'!$F$12,0,10*ROW('Sanitation Data'!F130))),'Data Summary'!CY136="Yes"),OFFSET('Sanitation Data'!$F$12,0,10*ROW('Sanitation Data'!F130)),NA())</f>
        <v>#N/A</v>
      </c>
      <c r="AK136" s="102" t="e">
        <f ca="true">+IF(AND(ISNUMBER(OFFSET('Sanitation Data'!$G$4,0,10*ROW('Sanitation Data'!G130))),'Data Summary'!CZ136="Yes"),100-OFFSET('Sanitation Data'!$G$4,0,10*ROW('Sanitation Data'!G130)),NA())</f>
        <v>#N/A</v>
      </c>
      <c r="AL136" s="102" t="e">
        <f ca="true">+IF(AND(ISNUMBER(OFFSET('Sanitation Data'!$G$6,0,10*ROW('Sanitation Data'!G130))),'Data Summary'!DA136="Yes"),OFFSET('Sanitation Data'!$G$6,0,10*ROW('Sanitation Data'!G130)),NA())</f>
        <v>#N/A</v>
      </c>
      <c r="AM136" s="102" t="e">
        <f ca="true">+IF(AND(ISNUMBER(OFFSET('Sanitation Data'!$G$10,0,10*ROW('Sanitation Data'!G130))),'Data Summary'!DB136="Yes"),OFFSET('Sanitation Data'!$G$10,0,10*ROW('Sanitation Data'!G130)),NA())</f>
        <v>#N/A</v>
      </c>
      <c r="AN136" s="102" t="e">
        <f ca="true">+IF(AND(ISNUMBER(OFFSET('Sanitation Data'!$G$11,0,10*ROW('Sanitation Data'!G130))),'Data Summary'!DC136="Yes"),OFFSET('Sanitation Data'!$G$11,0,10*ROW('Sanitation Data'!G130)),NA())</f>
        <v>#N/A</v>
      </c>
      <c r="AO136" s="102" t="e">
        <f ca="true">+IF(AND(ISNUMBER(OFFSET('Sanitation Data'!$G$12,0,10*ROW('Sanitation Data'!G130))),'Data Summary'!DD136="Yes"),OFFSET('Sanitation Data'!$G$12,0,10*ROW('Sanitation Data'!G130)),NA())</f>
        <v>#N/A</v>
      </c>
      <c r="AP136" s="102" t="e">
        <f ca="true">+IF(AND(ISNUMBER(OFFSET('Sanitation Data'!$H$4,0,10*ROW('Sanitation Data'!H130))),'Data Summary'!DE136="Yes"),100-OFFSET('Sanitation Data'!$H$4,0,10*ROW('Sanitation Data'!H130)),NA())</f>
        <v>#N/A</v>
      </c>
      <c r="AQ136" s="102" t="e">
        <f ca="true">+IF(AND(ISNUMBER(OFFSET('Sanitation Data'!$H$6,0,10*ROW('Sanitation Data'!H130))),'Data Summary'!DF136="Yes"),OFFSET('Sanitation Data'!$H$6,0,10*ROW('Sanitation Data'!H130)),NA())</f>
        <v>#N/A</v>
      </c>
      <c r="AR136" s="102" t="e">
        <f ca="true">+IF(AND(ISNUMBER(OFFSET('Sanitation Data'!$H$10,0,10*ROW('Sanitation Data'!H130))),'Data Summary'!DG136="Yes"),OFFSET('Sanitation Data'!$H$10,0,10*ROW('Sanitation Data'!H130)),NA())</f>
        <v>#N/A</v>
      </c>
      <c r="AS136" s="102" t="e">
        <f ca="true">+IF(AND(ISNUMBER(OFFSET('Sanitation Data'!$H$11,0,10*ROW('Sanitation Data'!H130))),'Data Summary'!DH136="Yes"),OFFSET('Sanitation Data'!$H$11,0,10*ROW('Sanitation Data'!H130)),NA())</f>
        <v>#N/A</v>
      </c>
      <c r="AT136" s="102" t="e">
        <f ca="true">+IF(AND(ISNUMBER(OFFSET('Sanitation Data'!$H$12,0,10*ROW('Sanitation Data'!H130))),'Data Summary'!DI136="Yes"),OFFSET('Sanitation Data'!$H$12,0,10*ROW('Sanitation Data'!H130)),NA())</f>
        <v>#N/A</v>
      </c>
      <c r="AU136" s="102" t="e">
        <f ca="true">+IF(AND(ISNUMBER(OFFSET('Sanitation Data'!$I$4,0,10*ROW('Sanitation Data'!I130))),'Data Summary'!DJ136="Yes"),100-OFFSET('Sanitation Data'!$I$4,0,10*ROW('Sanitation Data'!I130)),NA())</f>
        <v>#N/A</v>
      </c>
      <c r="AV136" s="102" t="e">
        <f ca="true">+IF(AND(ISNUMBER(OFFSET('Sanitation Data'!$I$6,0,10*ROW('Sanitation Data'!I130))),'Data Summary'!DK136="Yes"),OFFSET('Sanitation Data'!$I$6,0,10*ROW('Sanitation Data'!I130)),NA())</f>
        <v>#N/A</v>
      </c>
      <c r="AW136" s="102" t="e">
        <f ca="true">+IF(AND(ISNUMBER(OFFSET('Sanitation Data'!$I$10,0,10*ROW('Sanitation Data'!I130))),'Data Summary'!DL136="Yes"),OFFSET('Sanitation Data'!$I$10,0,10*ROW('Sanitation Data'!I130)),NA())</f>
        <v>#N/A</v>
      </c>
      <c r="AX136" s="102" t="e">
        <f ca="true">+IF(AND(ISNUMBER(OFFSET('Sanitation Data'!$I$11,0,10*ROW('Sanitation Data'!I130))),'Data Summary'!DM136="Yes"),OFFSET('Sanitation Data'!$I$11,0,10*ROW('Sanitation Data'!I130)),NA())</f>
        <v>#N/A</v>
      </c>
      <c r="AY136" s="102" t="e">
        <f ca="true">+IF(AND(ISNUMBER(OFFSET('Sanitation Data'!$I$12,0,10*ROW('Sanitation Data'!I130))),'Data Summary'!DN136="Yes"),OFFSET('Sanitation Data'!$I$12,0,10*ROW('Sanitation Data'!I130)),NA())</f>
        <v>#N/A</v>
      </c>
      <c r="AZ136" s="103" t="e">
        <f ca="true">+IF(AND(ISNUMBER(OFFSET('Hygiene Data'!$D$5,0,10*ROW('Hygiene Data'!D130))),'Data Summary'!DO136="Yes"),OFFSET('Hygiene Data'!$D$5,0,10*ROW('Hygiene Data'!D130)),NA())</f>
        <v>#N/A</v>
      </c>
      <c r="BA136" s="103" t="e">
        <f ca="true">+IF(AND(ISNUMBER(OFFSET('Hygiene Data'!$D$7,0,10*ROW('Hygiene Data'!D130))),'Data Summary'!DP136="Yes"),OFFSET('Hygiene Data'!$D$7,0,10*ROW('Hygiene Data'!D130)),NA())</f>
        <v>#N/A</v>
      </c>
      <c r="BB136" s="103" t="e">
        <f ca="true">+IF(AND(ISNUMBER(OFFSET('Hygiene Data'!$D$9,0,10*ROW('Hygiene Data'!D130))),'Data Summary'!DQ136="Yes"),OFFSET('Hygiene Data'!$D$9,0,10*ROW('Hygiene Data'!D130)),NA())</f>
        <v>#N/A</v>
      </c>
      <c r="BC136" s="103" t="e">
        <f ca="true">+IF(AND(ISNUMBER(OFFSET('Hygiene Data'!$E$5,0,10*ROW('Hygiene Data'!E130))),'Data Summary'!DR136="Yes"),OFFSET('Hygiene Data'!$E$5,0,10*ROW('Hygiene Data'!E130)),NA())</f>
        <v>#N/A</v>
      </c>
      <c r="BD136" s="103" t="e">
        <f ca="true">+IF(AND(ISNUMBER(OFFSET('Hygiene Data'!$E$7,0,10*ROW('Hygiene Data'!E130))),'Data Summary'!DS136="Yes"),OFFSET('Hygiene Data'!$E$7,0,10*ROW('Hygiene Data'!E130)),NA())</f>
        <v>#N/A</v>
      </c>
      <c r="BE136" s="103" t="e">
        <f ca="true">+IF(AND(ISNUMBER(OFFSET('Hygiene Data'!$E$9,0,10*ROW('Hygiene Data'!E130))),'Data Summary'!DT136="Yes"),OFFSET('Hygiene Data'!$E$9,0,10*ROW('Hygiene Data'!E130)),NA())</f>
        <v>#N/A</v>
      </c>
      <c r="BF136" s="103" t="e">
        <f ca="true">+IF(AND(ISNUMBER(OFFSET('Hygiene Data'!$F$5,0,10*ROW('Hygiene Data'!F130))),'Data Summary'!DU136="Yes"),OFFSET('Hygiene Data'!$F$5,0,10*ROW('Hygiene Data'!F130)),NA())</f>
        <v>#N/A</v>
      </c>
      <c r="BG136" s="103" t="e">
        <f ca="true">+IF(AND(ISNUMBER(OFFSET('Hygiene Data'!$F$7,0,10*ROW('Hygiene Data'!F130))),'Data Summary'!DV136="Yes"),OFFSET('Hygiene Data'!$F$7,0,10*ROW('Hygiene Data'!F130)),NA())</f>
        <v>#N/A</v>
      </c>
      <c r="BH136" s="103" t="e">
        <f ca="true">+IF(AND(ISNUMBER(OFFSET('Hygiene Data'!$F$9,0,10*ROW('Hygiene Data'!F130))),'Data Summary'!DW136="Yes"),OFFSET('Hygiene Data'!$F$9,0,10*ROW('Hygiene Data'!F130)),NA())</f>
        <v>#N/A</v>
      </c>
      <c r="BI136" s="103" t="e">
        <f ca="true">+IF(AND(ISNUMBER(OFFSET('Hygiene Data'!$G$5,0,10*ROW('Hygiene Data'!G130))),'Data Summary'!DX136="Yes"),OFFSET('Hygiene Data'!$G$5,0,10*ROW('Hygiene Data'!G130)),NA())</f>
        <v>#N/A</v>
      </c>
      <c r="BJ136" s="103" t="e">
        <f ca="true">+IF(AND(ISNUMBER(OFFSET('Hygiene Data'!$G$7,0,10*ROW('Hygiene Data'!G130))),'Data Summary'!DY136="Yes"),OFFSET('Hygiene Data'!$G$7,0,10*ROW('Hygiene Data'!G130)),NA())</f>
        <v>#N/A</v>
      </c>
      <c r="BK136" s="103" t="e">
        <f ca="true">+IF(AND(ISNUMBER(OFFSET('Hygiene Data'!$G$9,0,10*ROW('Hygiene Data'!G130))),'Data Summary'!DZ136="Yes"),OFFSET('Hygiene Data'!$G$9,0,10*ROW('Hygiene Data'!G130)),NA())</f>
        <v>#N/A</v>
      </c>
      <c r="BL136" s="103" t="e">
        <f ca="true">+IF(AND(ISNUMBER(OFFSET('Hygiene Data'!$H$5,0,10*ROW('Hygiene Data'!H130))),'Data Summary'!EA136="Yes"),OFFSET('Hygiene Data'!$H$5,0,10*ROW('Hygiene Data'!H130)),NA())</f>
        <v>#N/A</v>
      </c>
      <c r="BM136" s="103" t="e">
        <f ca="true">+IF(AND(ISNUMBER(OFFSET('Hygiene Data'!$H$7,0,10*ROW('Hygiene Data'!H130))),'Data Summary'!EB136="Yes"),OFFSET('Hygiene Data'!$H$7,0,10*ROW('Hygiene Data'!H130)),NA())</f>
        <v>#N/A</v>
      </c>
      <c r="BN136" s="103" t="e">
        <f ca="true">+IF(AND(ISNUMBER(OFFSET('Hygiene Data'!$H$9,0,10*ROW('Hygiene Data'!H130))),'Data Summary'!EC136="Yes"),OFFSET('Hygiene Data'!$H$9,0,10*ROW('Hygiene Data'!H130)),NA())</f>
        <v>#N/A</v>
      </c>
      <c r="BO136" s="103" t="e">
        <f ca="true">+IF(AND(ISNUMBER(OFFSET('Hygiene Data'!$I$5,0,10*ROW('Hygiene Data'!I130))),'Data Summary'!ED136="Yes"),OFFSET('Hygiene Data'!$I$5,0,10*ROW('Hygiene Data'!I130)),NA())</f>
        <v>#N/A</v>
      </c>
      <c r="BP136" s="103" t="e">
        <f ca="true">+IF(AND(ISNUMBER(OFFSET('Hygiene Data'!$I$7,0,10*ROW('Hygiene Data'!I130))),'Data Summary'!EE136="Yes"),OFFSET('Hygiene Data'!$I$7,0,10*ROW('Hygiene Data'!I130)),NA())</f>
        <v>#N/A</v>
      </c>
      <c r="BQ136" s="103" t="e">
        <f ca="true">+IF(AND(ISNUMBER(OFFSET('Hygiene Data'!$I$9,0,10*ROW('Hygiene Data'!I130))),'Data Summary'!EF136="Yes"),OFFSET('Hygiene Data'!$I$9,0,10*ROW('Hygiene Data'!I130)),NA())</f>
        <v>#N/A</v>
      </c>
    </row>
    <row xmlns:x14ac="http://schemas.microsoft.com/office/spreadsheetml/2009/9/ac" r="137" x14ac:dyDescent="0.2">
      <c r="A137" s="355" t="e">
        <f ca="true">+RIGHT('Data Summary'!A137,LEN('Data Summary'!A137)-9)</f>
        <v>#VALUE!</v>
      </c>
      <c r="B137" s="38" t="str">
        <f ca="true">+IF(ISTEXT('Data Summary'!B137),'Data Summary'!B137,"")</f>
        <v/>
      </c>
      <c r="C137" s="354" t="e">
        <f ca="true">+VALUE('Data Summary'!C137)</f>
        <v>#VALUE!</v>
      </c>
      <c r="D137" s="101" t="e">
        <f ca="true">+IF(AND(ISNUMBER(OFFSET('Water Data'!$D$4,0,10*ROW('Water Data'!D131))),'Data Summary'!BS137="Yes"),100-OFFSET('Water Data'!$D$4,0,10*ROW('Water Data'!D131)),NA())</f>
        <v>#N/A</v>
      </c>
      <c r="E137" s="101" t="e">
        <f ca="true">+IF(AND(ISNUMBER(OFFSET('Water Data'!$D$6,0,10*ROW('Water Data'!D131))),'Data Summary'!BT137="Yes"),OFFSET('Water Data'!$D$6,0,10*ROW('Water Data'!D131)),NA())</f>
        <v>#N/A</v>
      </c>
      <c r="F137" s="101" t="e">
        <f ca="true">+IF(AND(ISNUMBER(OFFSET('Water Data'!$D$9,0,10*ROW('Water Data'!D131))),'Data Summary'!BU137="Yes"),OFFSET('Water Data'!$D$9,0,10*ROW('Water Data'!D131)),NA())</f>
        <v>#N/A</v>
      </c>
      <c r="G137" s="101" t="e">
        <f ca="true">+IF(AND(ISNUMBER(OFFSET('Water Data'!$E$4,0,10*ROW('Water Data'!E131))),'Data Summary'!BV137="Yes"),100-OFFSET('Water Data'!$E$4,0,10*ROW('Water Data'!E131)),NA())</f>
        <v>#N/A</v>
      </c>
      <c r="H137" s="101" t="e">
        <f ca="true">+IF(AND(ISNUMBER(OFFSET('Water Data'!$E$6,0,10*ROW('Water Data'!E131))),'Data Summary'!BW137="Yes"),OFFSET('Water Data'!$E$6,0,10*ROW('Water Data'!E131)),NA())</f>
        <v>#N/A</v>
      </c>
      <c r="I137" s="101" t="e">
        <f ca="true">+IF(AND(ISNUMBER(OFFSET('Water Data'!$E$9,0,10*ROW('Water Data'!E131))),'Data Summary'!BX137="Yes"),OFFSET('Water Data'!$E$9,0,10*ROW('Water Data'!E131)),NA())</f>
        <v>#N/A</v>
      </c>
      <c r="J137" s="101" t="e">
        <f ca="true">+IF(AND(ISNUMBER(OFFSET('Water Data'!$F$4,0,10*ROW('Water Data'!F131))),'Data Summary'!BY137="Yes"),100-OFFSET('Water Data'!$F$4,0,10*ROW('Water Data'!F131)),NA())</f>
        <v>#N/A</v>
      </c>
      <c r="K137" s="101" t="e">
        <f ca="true">+IF(AND(ISNUMBER(OFFSET('Water Data'!$F$6,0,10*ROW('Water Data'!F131))),'Data Summary'!BZ137="Yes"),OFFSET('Water Data'!$F$6,0,10*ROW('Water Data'!F131)),NA())</f>
        <v>#N/A</v>
      </c>
      <c r="L137" s="101" t="e">
        <f ca="true">+IF(AND(ISNUMBER(OFFSET('Water Data'!$F$9,0,10*ROW('Water Data'!F131))),'Data Summary'!CA137="Yes"),OFFSET('Water Data'!$F$9,0,10*ROW('Water Data'!F131)),NA())</f>
        <v>#N/A</v>
      </c>
      <c r="M137" s="101" t="e">
        <f ca="true">+IF(AND(ISNUMBER(OFFSET('Water Data'!$G$4,0,10*ROW('Water Data'!G131))),'Data Summary'!CB137="Yes"),100-OFFSET('Water Data'!$G$4,0,10*ROW('Water Data'!G131)),NA())</f>
        <v>#N/A</v>
      </c>
      <c r="N137" s="101" t="e">
        <f ca="true">+IF(AND(ISNUMBER(OFFSET('Water Data'!$G$6,0,10*ROW('Water Data'!G131))),'Data Summary'!CC137="Yes"),OFFSET('Water Data'!$G$6,0,10*ROW('Water Data'!G131)),NA())</f>
        <v>#N/A</v>
      </c>
      <c r="O137" s="101" t="e">
        <f ca="true">+IF(AND(ISNUMBER(OFFSET('Water Data'!$G$9,0,10*ROW('Water Data'!G131))),'Data Summary'!CD137="Yes"),OFFSET('Water Data'!$G$9,0,10*ROW('Water Data'!G131)),NA())</f>
        <v>#N/A</v>
      </c>
      <c r="P137" s="101" t="e">
        <f ca="true">+IF(AND(ISNUMBER(OFFSET('Water Data'!$H$4,0,10*ROW('Water Data'!H131))),'Data Summary'!CE137="Yes"),100-OFFSET('Water Data'!$H$4,0,10*ROW('Water Data'!H131)),NA())</f>
        <v>#N/A</v>
      </c>
      <c r="Q137" s="101" t="e">
        <f ca="true">+IF(AND(ISNUMBER(OFFSET('Water Data'!$H$6,0,10*ROW('Water Data'!H131))),'Data Summary'!CF137="Yes"),OFFSET('Water Data'!$H$6,0,10*ROW('Water Data'!H131)),NA())</f>
        <v>#N/A</v>
      </c>
      <c r="R137" s="101" t="e">
        <f ca="true">+IF(AND(ISNUMBER(OFFSET('Water Data'!$H$9,0,10*ROW('Water Data'!H131))),'Data Summary'!CG137="Yes"),OFFSET('Water Data'!$H$9,0,10*ROW('Water Data'!H131)),NA())</f>
        <v>#N/A</v>
      </c>
      <c r="S137" s="101" t="e">
        <f ca="true">+IF(AND(ISNUMBER(OFFSET('Water Data'!$I$4,0,10*ROW('Water Data'!I131))),'Data Summary'!CH137="Yes"),100-OFFSET('Water Data'!$I$4,0,10*ROW('Water Data'!I131)),NA())</f>
        <v>#N/A</v>
      </c>
      <c r="T137" s="101" t="e">
        <f ca="true">+IF(AND(ISNUMBER(OFFSET('Water Data'!$I$6,0,10*ROW('Water Data'!I131))),'Data Summary'!CI137="Yes"),OFFSET('Water Data'!$I$6,0,10*ROW('Water Data'!I131)),NA())</f>
        <v>#N/A</v>
      </c>
      <c r="U137" s="101" t="e">
        <f ca="true">+IF(AND(ISNUMBER(OFFSET('Water Data'!$I$9,0,10*ROW('Water Data'!I131))),'Data Summary'!CJ137="Yes"),OFFSET('Water Data'!$I$9,0,10*ROW('Water Data'!I131)),NA())</f>
        <v>#N/A</v>
      </c>
      <c r="V137" s="102" t="e">
        <f ca="true">+IF(AND(ISNUMBER(OFFSET('Sanitation Data'!$D$4,0,10*ROW('Sanitation Data'!D131))),'Data Summary'!CK137="Yes"),100-OFFSET('Sanitation Data'!$D$4,0,10*ROW('Sanitation Data'!D131)),NA())</f>
        <v>#N/A</v>
      </c>
      <c r="W137" s="102" t="e">
        <f ca="true">+IF(AND(ISNUMBER(OFFSET('Sanitation Data'!$D$6,0,10*ROW('Sanitation Data'!D131))),'Data Summary'!CL137="Yes"),OFFSET('Sanitation Data'!$D$6,0,10*ROW('Sanitation Data'!D131)),NA())</f>
        <v>#N/A</v>
      </c>
      <c r="X137" s="102" t="e">
        <f ca="true">+IF(AND(ISNUMBER(OFFSET('Sanitation Data'!$D$10,0,10*ROW('Sanitation Data'!D131))),'Data Summary'!CM137="Yes"),OFFSET('Sanitation Data'!$D$10,0,10*ROW('Sanitation Data'!D131)),NA())</f>
        <v>#N/A</v>
      </c>
      <c r="Y137" s="102" t="e">
        <f ca="true">+IF(AND(ISNUMBER(OFFSET('Sanitation Data'!$D$11,0,10*ROW('Sanitation Data'!D131))),'Data Summary'!CN137="Yes"),OFFSET('Sanitation Data'!$D$11,0,10*ROW('Sanitation Data'!D131)),NA())</f>
        <v>#N/A</v>
      </c>
      <c r="Z137" s="102" t="e">
        <f ca="true">+IF(AND(ISNUMBER(OFFSET('Sanitation Data'!$D$12,0,10*ROW('Sanitation Data'!D131))),'Data Summary'!CO137="Yes"),OFFSET('Sanitation Data'!$D$12,0,10*ROW('Sanitation Data'!D131)),NA())</f>
        <v>#N/A</v>
      </c>
      <c r="AA137" s="102" t="e">
        <f ca="true">+IF(AND(ISNUMBER(OFFSET('Sanitation Data'!$E$4,0,10*ROW('Sanitation Data'!E131))),'Data Summary'!CP137="Yes"),100-OFFSET('Sanitation Data'!$E$4,0,10*ROW('Sanitation Data'!E131)),NA())</f>
        <v>#N/A</v>
      </c>
      <c r="AB137" s="102" t="e">
        <f ca="true">+IF(AND(ISNUMBER(OFFSET('Sanitation Data'!$E$6,0,10*ROW('Sanitation Data'!E131))),'Data Summary'!CQ137="Yes"),OFFSET('Sanitation Data'!$E$6,0,10*ROW('Sanitation Data'!E131)),NA())</f>
        <v>#N/A</v>
      </c>
      <c r="AC137" s="102" t="e">
        <f ca="true">+IF(AND(ISNUMBER(OFFSET('Sanitation Data'!$E$10,0,10*ROW('Sanitation Data'!E131))),'Data Summary'!CR137="Yes"),OFFSET('Sanitation Data'!$E$10,0,10*ROW('Sanitation Data'!E131)),NA())</f>
        <v>#N/A</v>
      </c>
      <c r="AD137" s="102" t="e">
        <f ca="true">+IF(AND(ISNUMBER(OFFSET('Sanitation Data'!$E$11,0,10*ROW('Sanitation Data'!E131))),'Data Summary'!CS137="Yes"),OFFSET('Sanitation Data'!$E$11,0,10*ROW('Sanitation Data'!E131)),NA())</f>
        <v>#N/A</v>
      </c>
      <c r="AE137" s="102" t="e">
        <f ca="true">+IF(AND(ISNUMBER(OFFSET('Sanitation Data'!$E$12,0,10*ROW('Sanitation Data'!E131))),'Data Summary'!CT137="Yes"),OFFSET('Sanitation Data'!$E$12,0,10*ROW('Sanitation Data'!E131)),NA())</f>
        <v>#N/A</v>
      </c>
      <c r="AF137" s="102" t="e">
        <f ca="true">+IF(AND(ISNUMBER(OFFSET('Sanitation Data'!$F$4,0,10*ROW('Sanitation Data'!F131))),'Data Summary'!CU137="Yes"),100-OFFSET('Sanitation Data'!$F$4,0,10*ROW('Sanitation Data'!F131)),NA())</f>
        <v>#N/A</v>
      </c>
      <c r="AG137" s="102" t="e">
        <f ca="true">+IF(AND(ISNUMBER(OFFSET('Sanitation Data'!$F$6,0,10*ROW('Sanitation Data'!F131))),'Data Summary'!CV137="Yes"),OFFSET('Sanitation Data'!$F$6,0,10*ROW('Sanitation Data'!F131)),NA())</f>
        <v>#N/A</v>
      </c>
      <c r="AH137" s="102" t="e">
        <f ca="true">+IF(AND(ISNUMBER(OFFSET('Sanitation Data'!$F$10,0,10*ROW('Sanitation Data'!F131))),'Data Summary'!CW137="Yes"),OFFSET('Sanitation Data'!$F$10,0,10*ROW('Sanitation Data'!F131)),NA())</f>
        <v>#N/A</v>
      </c>
      <c r="AI137" s="102" t="e">
        <f ca="true">+IF(AND(ISNUMBER(OFFSET('Sanitation Data'!$F$11,0,10*ROW('Sanitation Data'!F131))),'Data Summary'!CX137="Yes"),OFFSET('Sanitation Data'!$F$11,0,10*ROW('Sanitation Data'!F131)),NA())</f>
        <v>#N/A</v>
      </c>
      <c r="AJ137" s="102" t="e">
        <f ca="true">+IF(AND(ISNUMBER(OFFSET('Sanitation Data'!$F$12,0,10*ROW('Sanitation Data'!F131))),'Data Summary'!CY137="Yes"),OFFSET('Sanitation Data'!$F$12,0,10*ROW('Sanitation Data'!F131)),NA())</f>
        <v>#N/A</v>
      </c>
      <c r="AK137" s="102" t="e">
        <f ca="true">+IF(AND(ISNUMBER(OFFSET('Sanitation Data'!$G$4,0,10*ROW('Sanitation Data'!G131))),'Data Summary'!CZ137="Yes"),100-OFFSET('Sanitation Data'!$G$4,0,10*ROW('Sanitation Data'!G131)),NA())</f>
        <v>#N/A</v>
      </c>
      <c r="AL137" s="102" t="e">
        <f ca="true">+IF(AND(ISNUMBER(OFFSET('Sanitation Data'!$G$6,0,10*ROW('Sanitation Data'!G131))),'Data Summary'!DA137="Yes"),OFFSET('Sanitation Data'!$G$6,0,10*ROW('Sanitation Data'!G131)),NA())</f>
        <v>#N/A</v>
      </c>
      <c r="AM137" s="102" t="e">
        <f ca="true">+IF(AND(ISNUMBER(OFFSET('Sanitation Data'!$G$10,0,10*ROW('Sanitation Data'!G131))),'Data Summary'!DB137="Yes"),OFFSET('Sanitation Data'!$G$10,0,10*ROW('Sanitation Data'!G131)),NA())</f>
        <v>#N/A</v>
      </c>
      <c r="AN137" s="102" t="e">
        <f ca="true">+IF(AND(ISNUMBER(OFFSET('Sanitation Data'!$G$11,0,10*ROW('Sanitation Data'!G131))),'Data Summary'!DC137="Yes"),OFFSET('Sanitation Data'!$G$11,0,10*ROW('Sanitation Data'!G131)),NA())</f>
        <v>#N/A</v>
      </c>
      <c r="AO137" s="102" t="e">
        <f ca="true">+IF(AND(ISNUMBER(OFFSET('Sanitation Data'!$G$12,0,10*ROW('Sanitation Data'!G131))),'Data Summary'!DD137="Yes"),OFFSET('Sanitation Data'!$G$12,0,10*ROW('Sanitation Data'!G131)),NA())</f>
        <v>#N/A</v>
      </c>
      <c r="AP137" s="102" t="e">
        <f ca="true">+IF(AND(ISNUMBER(OFFSET('Sanitation Data'!$H$4,0,10*ROW('Sanitation Data'!H131))),'Data Summary'!DE137="Yes"),100-OFFSET('Sanitation Data'!$H$4,0,10*ROW('Sanitation Data'!H131)),NA())</f>
        <v>#N/A</v>
      </c>
      <c r="AQ137" s="102" t="e">
        <f ca="true">+IF(AND(ISNUMBER(OFFSET('Sanitation Data'!$H$6,0,10*ROW('Sanitation Data'!H131))),'Data Summary'!DF137="Yes"),OFFSET('Sanitation Data'!$H$6,0,10*ROW('Sanitation Data'!H131)),NA())</f>
        <v>#N/A</v>
      </c>
      <c r="AR137" s="102" t="e">
        <f ca="true">+IF(AND(ISNUMBER(OFFSET('Sanitation Data'!$H$10,0,10*ROW('Sanitation Data'!H131))),'Data Summary'!DG137="Yes"),OFFSET('Sanitation Data'!$H$10,0,10*ROW('Sanitation Data'!H131)),NA())</f>
        <v>#N/A</v>
      </c>
      <c r="AS137" s="102" t="e">
        <f ca="true">+IF(AND(ISNUMBER(OFFSET('Sanitation Data'!$H$11,0,10*ROW('Sanitation Data'!H131))),'Data Summary'!DH137="Yes"),OFFSET('Sanitation Data'!$H$11,0,10*ROW('Sanitation Data'!H131)),NA())</f>
        <v>#N/A</v>
      </c>
      <c r="AT137" s="102" t="e">
        <f ca="true">+IF(AND(ISNUMBER(OFFSET('Sanitation Data'!$H$12,0,10*ROW('Sanitation Data'!H131))),'Data Summary'!DI137="Yes"),OFFSET('Sanitation Data'!$H$12,0,10*ROW('Sanitation Data'!H131)),NA())</f>
        <v>#N/A</v>
      </c>
      <c r="AU137" s="102" t="e">
        <f ca="true">+IF(AND(ISNUMBER(OFFSET('Sanitation Data'!$I$4,0,10*ROW('Sanitation Data'!I131))),'Data Summary'!DJ137="Yes"),100-OFFSET('Sanitation Data'!$I$4,0,10*ROW('Sanitation Data'!I131)),NA())</f>
        <v>#N/A</v>
      </c>
      <c r="AV137" s="102" t="e">
        <f ca="true">+IF(AND(ISNUMBER(OFFSET('Sanitation Data'!$I$6,0,10*ROW('Sanitation Data'!I131))),'Data Summary'!DK137="Yes"),OFFSET('Sanitation Data'!$I$6,0,10*ROW('Sanitation Data'!I131)),NA())</f>
        <v>#N/A</v>
      </c>
      <c r="AW137" s="102" t="e">
        <f ca="true">+IF(AND(ISNUMBER(OFFSET('Sanitation Data'!$I$10,0,10*ROW('Sanitation Data'!I131))),'Data Summary'!DL137="Yes"),OFFSET('Sanitation Data'!$I$10,0,10*ROW('Sanitation Data'!I131)),NA())</f>
        <v>#N/A</v>
      </c>
      <c r="AX137" s="102" t="e">
        <f ca="true">+IF(AND(ISNUMBER(OFFSET('Sanitation Data'!$I$11,0,10*ROW('Sanitation Data'!I131))),'Data Summary'!DM137="Yes"),OFFSET('Sanitation Data'!$I$11,0,10*ROW('Sanitation Data'!I131)),NA())</f>
        <v>#N/A</v>
      </c>
      <c r="AY137" s="102" t="e">
        <f ca="true">+IF(AND(ISNUMBER(OFFSET('Sanitation Data'!$I$12,0,10*ROW('Sanitation Data'!I131))),'Data Summary'!DN137="Yes"),OFFSET('Sanitation Data'!$I$12,0,10*ROW('Sanitation Data'!I131)),NA())</f>
        <v>#N/A</v>
      </c>
      <c r="AZ137" s="103" t="e">
        <f ca="true">+IF(AND(ISNUMBER(OFFSET('Hygiene Data'!$D$5,0,10*ROW('Hygiene Data'!D131))),'Data Summary'!DO137="Yes"),OFFSET('Hygiene Data'!$D$5,0,10*ROW('Hygiene Data'!D131)),NA())</f>
        <v>#N/A</v>
      </c>
      <c r="BA137" s="103" t="e">
        <f ca="true">+IF(AND(ISNUMBER(OFFSET('Hygiene Data'!$D$7,0,10*ROW('Hygiene Data'!D131))),'Data Summary'!DP137="Yes"),OFFSET('Hygiene Data'!$D$7,0,10*ROW('Hygiene Data'!D131)),NA())</f>
        <v>#N/A</v>
      </c>
      <c r="BB137" s="103" t="e">
        <f ca="true">+IF(AND(ISNUMBER(OFFSET('Hygiene Data'!$D$9,0,10*ROW('Hygiene Data'!D131))),'Data Summary'!DQ137="Yes"),OFFSET('Hygiene Data'!$D$9,0,10*ROW('Hygiene Data'!D131)),NA())</f>
        <v>#N/A</v>
      </c>
      <c r="BC137" s="103" t="e">
        <f ca="true">+IF(AND(ISNUMBER(OFFSET('Hygiene Data'!$E$5,0,10*ROW('Hygiene Data'!E131))),'Data Summary'!DR137="Yes"),OFFSET('Hygiene Data'!$E$5,0,10*ROW('Hygiene Data'!E131)),NA())</f>
        <v>#N/A</v>
      </c>
      <c r="BD137" s="103" t="e">
        <f ca="true">+IF(AND(ISNUMBER(OFFSET('Hygiene Data'!$E$7,0,10*ROW('Hygiene Data'!E131))),'Data Summary'!DS137="Yes"),OFFSET('Hygiene Data'!$E$7,0,10*ROW('Hygiene Data'!E131)),NA())</f>
        <v>#N/A</v>
      </c>
      <c r="BE137" s="103" t="e">
        <f ca="true">+IF(AND(ISNUMBER(OFFSET('Hygiene Data'!$E$9,0,10*ROW('Hygiene Data'!E131))),'Data Summary'!DT137="Yes"),OFFSET('Hygiene Data'!$E$9,0,10*ROW('Hygiene Data'!E131)),NA())</f>
        <v>#N/A</v>
      </c>
      <c r="BF137" s="103" t="e">
        <f ca="true">+IF(AND(ISNUMBER(OFFSET('Hygiene Data'!$F$5,0,10*ROW('Hygiene Data'!F131))),'Data Summary'!DU137="Yes"),OFFSET('Hygiene Data'!$F$5,0,10*ROW('Hygiene Data'!F131)),NA())</f>
        <v>#N/A</v>
      </c>
      <c r="BG137" s="103" t="e">
        <f ca="true">+IF(AND(ISNUMBER(OFFSET('Hygiene Data'!$F$7,0,10*ROW('Hygiene Data'!F131))),'Data Summary'!DV137="Yes"),OFFSET('Hygiene Data'!$F$7,0,10*ROW('Hygiene Data'!F131)),NA())</f>
        <v>#N/A</v>
      </c>
      <c r="BH137" s="103" t="e">
        <f ca="true">+IF(AND(ISNUMBER(OFFSET('Hygiene Data'!$F$9,0,10*ROW('Hygiene Data'!F131))),'Data Summary'!DW137="Yes"),OFFSET('Hygiene Data'!$F$9,0,10*ROW('Hygiene Data'!F131)),NA())</f>
        <v>#N/A</v>
      </c>
      <c r="BI137" s="103" t="e">
        <f ca="true">+IF(AND(ISNUMBER(OFFSET('Hygiene Data'!$G$5,0,10*ROW('Hygiene Data'!G131))),'Data Summary'!DX137="Yes"),OFFSET('Hygiene Data'!$G$5,0,10*ROW('Hygiene Data'!G131)),NA())</f>
        <v>#N/A</v>
      </c>
      <c r="BJ137" s="103" t="e">
        <f ca="true">+IF(AND(ISNUMBER(OFFSET('Hygiene Data'!$G$7,0,10*ROW('Hygiene Data'!G131))),'Data Summary'!DY137="Yes"),OFFSET('Hygiene Data'!$G$7,0,10*ROW('Hygiene Data'!G131)),NA())</f>
        <v>#N/A</v>
      </c>
      <c r="BK137" s="103" t="e">
        <f ca="true">+IF(AND(ISNUMBER(OFFSET('Hygiene Data'!$G$9,0,10*ROW('Hygiene Data'!G131))),'Data Summary'!DZ137="Yes"),OFFSET('Hygiene Data'!$G$9,0,10*ROW('Hygiene Data'!G131)),NA())</f>
        <v>#N/A</v>
      </c>
      <c r="BL137" s="103" t="e">
        <f ca="true">+IF(AND(ISNUMBER(OFFSET('Hygiene Data'!$H$5,0,10*ROW('Hygiene Data'!H131))),'Data Summary'!EA137="Yes"),OFFSET('Hygiene Data'!$H$5,0,10*ROW('Hygiene Data'!H131)),NA())</f>
        <v>#N/A</v>
      </c>
      <c r="BM137" s="103" t="e">
        <f ca="true">+IF(AND(ISNUMBER(OFFSET('Hygiene Data'!$H$7,0,10*ROW('Hygiene Data'!H131))),'Data Summary'!EB137="Yes"),OFFSET('Hygiene Data'!$H$7,0,10*ROW('Hygiene Data'!H131)),NA())</f>
        <v>#N/A</v>
      </c>
      <c r="BN137" s="103" t="e">
        <f ca="true">+IF(AND(ISNUMBER(OFFSET('Hygiene Data'!$H$9,0,10*ROW('Hygiene Data'!H131))),'Data Summary'!EC137="Yes"),OFFSET('Hygiene Data'!$H$9,0,10*ROW('Hygiene Data'!H131)),NA())</f>
        <v>#N/A</v>
      </c>
      <c r="BO137" s="103" t="e">
        <f ca="true">+IF(AND(ISNUMBER(OFFSET('Hygiene Data'!$I$5,0,10*ROW('Hygiene Data'!I131))),'Data Summary'!ED137="Yes"),OFFSET('Hygiene Data'!$I$5,0,10*ROW('Hygiene Data'!I131)),NA())</f>
        <v>#N/A</v>
      </c>
      <c r="BP137" s="103" t="e">
        <f ca="true">+IF(AND(ISNUMBER(OFFSET('Hygiene Data'!$I$7,0,10*ROW('Hygiene Data'!I131))),'Data Summary'!EE137="Yes"),OFFSET('Hygiene Data'!$I$7,0,10*ROW('Hygiene Data'!I131)),NA())</f>
        <v>#N/A</v>
      </c>
      <c r="BQ137" s="103" t="e">
        <f ca="true">+IF(AND(ISNUMBER(OFFSET('Hygiene Data'!$I$9,0,10*ROW('Hygiene Data'!I131))),'Data Summary'!EF137="Yes"),OFFSET('Hygiene Data'!$I$9,0,10*ROW('Hygiene Data'!I131)),NA())</f>
        <v>#N/A</v>
      </c>
    </row>
    <row xmlns:x14ac="http://schemas.microsoft.com/office/spreadsheetml/2009/9/ac" r="138" x14ac:dyDescent="0.2">
      <c r="A138" s="355" t="e">
        <f ca="true">+RIGHT('Data Summary'!A138,LEN('Data Summary'!A138)-9)</f>
        <v>#VALUE!</v>
      </c>
      <c r="B138" s="38" t="str">
        <f ca="true">+IF(ISTEXT('Data Summary'!B138),'Data Summary'!B138,"")</f>
        <v/>
      </c>
      <c r="C138" s="354" t="e">
        <f ca="true">+VALUE('Data Summary'!C138)</f>
        <v>#VALUE!</v>
      </c>
      <c r="D138" s="101" t="e">
        <f ca="true">+IF(AND(ISNUMBER(OFFSET('Water Data'!$D$4,0,10*ROW('Water Data'!D132))),'Data Summary'!BS138="Yes"),100-OFFSET('Water Data'!$D$4,0,10*ROW('Water Data'!D132)),NA())</f>
        <v>#N/A</v>
      </c>
      <c r="E138" s="101" t="e">
        <f ca="true">+IF(AND(ISNUMBER(OFFSET('Water Data'!$D$6,0,10*ROW('Water Data'!D132))),'Data Summary'!BT138="Yes"),OFFSET('Water Data'!$D$6,0,10*ROW('Water Data'!D132)),NA())</f>
        <v>#N/A</v>
      </c>
      <c r="F138" s="101" t="e">
        <f ca="true">+IF(AND(ISNUMBER(OFFSET('Water Data'!$D$9,0,10*ROW('Water Data'!D132))),'Data Summary'!BU138="Yes"),OFFSET('Water Data'!$D$9,0,10*ROW('Water Data'!D132)),NA())</f>
        <v>#N/A</v>
      </c>
      <c r="G138" s="101" t="e">
        <f ca="true">+IF(AND(ISNUMBER(OFFSET('Water Data'!$E$4,0,10*ROW('Water Data'!E132))),'Data Summary'!BV138="Yes"),100-OFFSET('Water Data'!$E$4,0,10*ROW('Water Data'!E132)),NA())</f>
        <v>#N/A</v>
      </c>
      <c r="H138" s="101" t="e">
        <f ca="true">+IF(AND(ISNUMBER(OFFSET('Water Data'!$E$6,0,10*ROW('Water Data'!E132))),'Data Summary'!BW138="Yes"),OFFSET('Water Data'!$E$6,0,10*ROW('Water Data'!E132)),NA())</f>
        <v>#N/A</v>
      </c>
      <c r="I138" s="101" t="e">
        <f ca="true">+IF(AND(ISNUMBER(OFFSET('Water Data'!$E$9,0,10*ROW('Water Data'!E132))),'Data Summary'!BX138="Yes"),OFFSET('Water Data'!$E$9,0,10*ROW('Water Data'!E132)),NA())</f>
        <v>#N/A</v>
      </c>
      <c r="J138" s="101" t="e">
        <f ca="true">+IF(AND(ISNUMBER(OFFSET('Water Data'!$F$4,0,10*ROW('Water Data'!F132))),'Data Summary'!BY138="Yes"),100-OFFSET('Water Data'!$F$4,0,10*ROW('Water Data'!F132)),NA())</f>
        <v>#N/A</v>
      </c>
      <c r="K138" s="101" t="e">
        <f ca="true">+IF(AND(ISNUMBER(OFFSET('Water Data'!$F$6,0,10*ROW('Water Data'!F132))),'Data Summary'!BZ138="Yes"),OFFSET('Water Data'!$F$6,0,10*ROW('Water Data'!F132)),NA())</f>
        <v>#N/A</v>
      </c>
      <c r="L138" s="101" t="e">
        <f ca="true">+IF(AND(ISNUMBER(OFFSET('Water Data'!$F$9,0,10*ROW('Water Data'!F132))),'Data Summary'!CA138="Yes"),OFFSET('Water Data'!$F$9,0,10*ROW('Water Data'!F132)),NA())</f>
        <v>#N/A</v>
      </c>
      <c r="M138" s="101" t="e">
        <f ca="true">+IF(AND(ISNUMBER(OFFSET('Water Data'!$G$4,0,10*ROW('Water Data'!G132))),'Data Summary'!CB138="Yes"),100-OFFSET('Water Data'!$G$4,0,10*ROW('Water Data'!G132)),NA())</f>
        <v>#N/A</v>
      </c>
      <c r="N138" s="101" t="e">
        <f ca="true">+IF(AND(ISNUMBER(OFFSET('Water Data'!$G$6,0,10*ROW('Water Data'!G132))),'Data Summary'!CC138="Yes"),OFFSET('Water Data'!$G$6,0,10*ROW('Water Data'!G132)),NA())</f>
        <v>#N/A</v>
      </c>
      <c r="O138" s="101" t="e">
        <f ca="true">+IF(AND(ISNUMBER(OFFSET('Water Data'!$G$9,0,10*ROW('Water Data'!G132))),'Data Summary'!CD138="Yes"),OFFSET('Water Data'!$G$9,0,10*ROW('Water Data'!G132)),NA())</f>
        <v>#N/A</v>
      </c>
      <c r="P138" s="101" t="e">
        <f ca="true">+IF(AND(ISNUMBER(OFFSET('Water Data'!$H$4,0,10*ROW('Water Data'!H132))),'Data Summary'!CE138="Yes"),100-OFFSET('Water Data'!$H$4,0,10*ROW('Water Data'!H132)),NA())</f>
        <v>#N/A</v>
      </c>
      <c r="Q138" s="101" t="e">
        <f ca="true">+IF(AND(ISNUMBER(OFFSET('Water Data'!$H$6,0,10*ROW('Water Data'!H132))),'Data Summary'!CF138="Yes"),OFFSET('Water Data'!$H$6,0,10*ROW('Water Data'!H132)),NA())</f>
        <v>#N/A</v>
      </c>
      <c r="R138" s="101" t="e">
        <f ca="true">+IF(AND(ISNUMBER(OFFSET('Water Data'!$H$9,0,10*ROW('Water Data'!H132))),'Data Summary'!CG138="Yes"),OFFSET('Water Data'!$H$9,0,10*ROW('Water Data'!H132)),NA())</f>
        <v>#N/A</v>
      </c>
      <c r="S138" s="101" t="e">
        <f ca="true">+IF(AND(ISNUMBER(OFFSET('Water Data'!$I$4,0,10*ROW('Water Data'!I132))),'Data Summary'!CH138="Yes"),100-OFFSET('Water Data'!$I$4,0,10*ROW('Water Data'!I132)),NA())</f>
        <v>#N/A</v>
      </c>
      <c r="T138" s="101" t="e">
        <f ca="true">+IF(AND(ISNUMBER(OFFSET('Water Data'!$I$6,0,10*ROW('Water Data'!I132))),'Data Summary'!CI138="Yes"),OFFSET('Water Data'!$I$6,0,10*ROW('Water Data'!I132)),NA())</f>
        <v>#N/A</v>
      </c>
      <c r="U138" s="101" t="e">
        <f ca="true">+IF(AND(ISNUMBER(OFFSET('Water Data'!$I$9,0,10*ROW('Water Data'!I132))),'Data Summary'!CJ138="Yes"),OFFSET('Water Data'!$I$9,0,10*ROW('Water Data'!I132)),NA())</f>
        <v>#N/A</v>
      </c>
      <c r="V138" s="102" t="e">
        <f ca="true">+IF(AND(ISNUMBER(OFFSET('Sanitation Data'!$D$4,0,10*ROW('Sanitation Data'!D132))),'Data Summary'!CK138="Yes"),100-OFFSET('Sanitation Data'!$D$4,0,10*ROW('Sanitation Data'!D132)),NA())</f>
        <v>#N/A</v>
      </c>
      <c r="W138" s="102" t="e">
        <f ca="true">+IF(AND(ISNUMBER(OFFSET('Sanitation Data'!$D$6,0,10*ROW('Sanitation Data'!D132))),'Data Summary'!CL138="Yes"),OFFSET('Sanitation Data'!$D$6,0,10*ROW('Sanitation Data'!D132)),NA())</f>
        <v>#N/A</v>
      </c>
      <c r="X138" s="102" t="e">
        <f ca="true">+IF(AND(ISNUMBER(OFFSET('Sanitation Data'!$D$10,0,10*ROW('Sanitation Data'!D132))),'Data Summary'!CM138="Yes"),OFFSET('Sanitation Data'!$D$10,0,10*ROW('Sanitation Data'!D132)),NA())</f>
        <v>#N/A</v>
      </c>
      <c r="Y138" s="102" t="e">
        <f ca="true">+IF(AND(ISNUMBER(OFFSET('Sanitation Data'!$D$11,0,10*ROW('Sanitation Data'!D132))),'Data Summary'!CN138="Yes"),OFFSET('Sanitation Data'!$D$11,0,10*ROW('Sanitation Data'!D132)),NA())</f>
        <v>#N/A</v>
      </c>
      <c r="Z138" s="102" t="e">
        <f ca="true">+IF(AND(ISNUMBER(OFFSET('Sanitation Data'!$D$12,0,10*ROW('Sanitation Data'!D132))),'Data Summary'!CO138="Yes"),OFFSET('Sanitation Data'!$D$12,0,10*ROW('Sanitation Data'!D132)),NA())</f>
        <v>#N/A</v>
      </c>
      <c r="AA138" s="102" t="e">
        <f ca="true">+IF(AND(ISNUMBER(OFFSET('Sanitation Data'!$E$4,0,10*ROW('Sanitation Data'!E132))),'Data Summary'!CP138="Yes"),100-OFFSET('Sanitation Data'!$E$4,0,10*ROW('Sanitation Data'!E132)),NA())</f>
        <v>#N/A</v>
      </c>
      <c r="AB138" s="102" t="e">
        <f ca="true">+IF(AND(ISNUMBER(OFFSET('Sanitation Data'!$E$6,0,10*ROW('Sanitation Data'!E132))),'Data Summary'!CQ138="Yes"),OFFSET('Sanitation Data'!$E$6,0,10*ROW('Sanitation Data'!E132)),NA())</f>
        <v>#N/A</v>
      </c>
      <c r="AC138" s="102" t="e">
        <f ca="true">+IF(AND(ISNUMBER(OFFSET('Sanitation Data'!$E$10,0,10*ROW('Sanitation Data'!E132))),'Data Summary'!CR138="Yes"),OFFSET('Sanitation Data'!$E$10,0,10*ROW('Sanitation Data'!E132)),NA())</f>
        <v>#N/A</v>
      </c>
      <c r="AD138" s="102" t="e">
        <f ca="true">+IF(AND(ISNUMBER(OFFSET('Sanitation Data'!$E$11,0,10*ROW('Sanitation Data'!E132))),'Data Summary'!CS138="Yes"),OFFSET('Sanitation Data'!$E$11,0,10*ROW('Sanitation Data'!E132)),NA())</f>
        <v>#N/A</v>
      </c>
      <c r="AE138" s="102" t="e">
        <f ca="true">+IF(AND(ISNUMBER(OFFSET('Sanitation Data'!$E$12,0,10*ROW('Sanitation Data'!E132))),'Data Summary'!CT138="Yes"),OFFSET('Sanitation Data'!$E$12,0,10*ROW('Sanitation Data'!E132)),NA())</f>
        <v>#N/A</v>
      </c>
      <c r="AF138" s="102" t="e">
        <f ca="true">+IF(AND(ISNUMBER(OFFSET('Sanitation Data'!$F$4,0,10*ROW('Sanitation Data'!F132))),'Data Summary'!CU138="Yes"),100-OFFSET('Sanitation Data'!$F$4,0,10*ROW('Sanitation Data'!F132)),NA())</f>
        <v>#N/A</v>
      </c>
      <c r="AG138" s="102" t="e">
        <f ca="true">+IF(AND(ISNUMBER(OFFSET('Sanitation Data'!$F$6,0,10*ROW('Sanitation Data'!F132))),'Data Summary'!CV138="Yes"),OFFSET('Sanitation Data'!$F$6,0,10*ROW('Sanitation Data'!F132)),NA())</f>
        <v>#N/A</v>
      </c>
      <c r="AH138" s="102" t="e">
        <f ca="true">+IF(AND(ISNUMBER(OFFSET('Sanitation Data'!$F$10,0,10*ROW('Sanitation Data'!F132))),'Data Summary'!CW138="Yes"),OFFSET('Sanitation Data'!$F$10,0,10*ROW('Sanitation Data'!F132)),NA())</f>
        <v>#N/A</v>
      </c>
      <c r="AI138" s="102" t="e">
        <f ca="true">+IF(AND(ISNUMBER(OFFSET('Sanitation Data'!$F$11,0,10*ROW('Sanitation Data'!F132))),'Data Summary'!CX138="Yes"),OFFSET('Sanitation Data'!$F$11,0,10*ROW('Sanitation Data'!F132)),NA())</f>
        <v>#N/A</v>
      </c>
      <c r="AJ138" s="102" t="e">
        <f ca="true">+IF(AND(ISNUMBER(OFFSET('Sanitation Data'!$F$12,0,10*ROW('Sanitation Data'!F132))),'Data Summary'!CY138="Yes"),OFFSET('Sanitation Data'!$F$12,0,10*ROW('Sanitation Data'!F132)),NA())</f>
        <v>#N/A</v>
      </c>
      <c r="AK138" s="102" t="e">
        <f ca="true">+IF(AND(ISNUMBER(OFFSET('Sanitation Data'!$G$4,0,10*ROW('Sanitation Data'!G132))),'Data Summary'!CZ138="Yes"),100-OFFSET('Sanitation Data'!$G$4,0,10*ROW('Sanitation Data'!G132)),NA())</f>
        <v>#N/A</v>
      </c>
      <c r="AL138" s="102" t="e">
        <f ca="true">+IF(AND(ISNUMBER(OFFSET('Sanitation Data'!$G$6,0,10*ROW('Sanitation Data'!G132))),'Data Summary'!DA138="Yes"),OFFSET('Sanitation Data'!$G$6,0,10*ROW('Sanitation Data'!G132)),NA())</f>
        <v>#N/A</v>
      </c>
      <c r="AM138" s="102" t="e">
        <f ca="true">+IF(AND(ISNUMBER(OFFSET('Sanitation Data'!$G$10,0,10*ROW('Sanitation Data'!G132))),'Data Summary'!DB138="Yes"),OFFSET('Sanitation Data'!$G$10,0,10*ROW('Sanitation Data'!G132)),NA())</f>
        <v>#N/A</v>
      </c>
      <c r="AN138" s="102" t="e">
        <f ca="true">+IF(AND(ISNUMBER(OFFSET('Sanitation Data'!$G$11,0,10*ROW('Sanitation Data'!G132))),'Data Summary'!DC138="Yes"),OFFSET('Sanitation Data'!$G$11,0,10*ROW('Sanitation Data'!G132)),NA())</f>
        <v>#N/A</v>
      </c>
      <c r="AO138" s="102" t="e">
        <f ca="true">+IF(AND(ISNUMBER(OFFSET('Sanitation Data'!$G$12,0,10*ROW('Sanitation Data'!G132))),'Data Summary'!DD138="Yes"),OFFSET('Sanitation Data'!$G$12,0,10*ROW('Sanitation Data'!G132)),NA())</f>
        <v>#N/A</v>
      </c>
      <c r="AP138" s="102" t="e">
        <f ca="true">+IF(AND(ISNUMBER(OFFSET('Sanitation Data'!$H$4,0,10*ROW('Sanitation Data'!H132))),'Data Summary'!DE138="Yes"),100-OFFSET('Sanitation Data'!$H$4,0,10*ROW('Sanitation Data'!H132)),NA())</f>
        <v>#N/A</v>
      </c>
      <c r="AQ138" s="102" t="e">
        <f ca="true">+IF(AND(ISNUMBER(OFFSET('Sanitation Data'!$H$6,0,10*ROW('Sanitation Data'!H132))),'Data Summary'!DF138="Yes"),OFFSET('Sanitation Data'!$H$6,0,10*ROW('Sanitation Data'!H132)),NA())</f>
        <v>#N/A</v>
      </c>
      <c r="AR138" s="102" t="e">
        <f ca="true">+IF(AND(ISNUMBER(OFFSET('Sanitation Data'!$H$10,0,10*ROW('Sanitation Data'!H132))),'Data Summary'!DG138="Yes"),OFFSET('Sanitation Data'!$H$10,0,10*ROW('Sanitation Data'!H132)),NA())</f>
        <v>#N/A</v>
      </c>
      <c r="AS138" s="102" t="e">
        <f ca="true">+IF(AND(ISNUMBER(OFFSET('Sanitation Data'!$H$11,0,10*ROW('Sanitation Data'!H132))),'Data Summary'!DH138="Yes"),OFFSET('Sanitation Data'!$H$11,0,10*ROW('Sanitation Data'!H132)),NA())</f>
        <v>#N/A</v>
      </c>
      <c r="AT138" s="102" t="e">
        <f ca="true">+IF(AND(ISNUMBER(OFFSET('Sanitation Data'!$H$12,0,10*ROW('Sanitation Data'!H132))),'Data Summary'!DI138="Yes"),OFFSET('Sanitation Data'!$H$12,0,10*ROW('Sanitation Data'!H132)),NA())</f>
        <v>#N/A</v>
      </c>
      <c r="AU138" s="102" t="e">
        <f ca="true">+IF(AND(ISNUMBER(OFFSET('Sanitation Data'!$I$4,0,10*ROW('Sanitation Data'!I132))),'Data Summary'!DJ138="Yes"),100-OFFSET('Sanitation Data'!$I$4,0,10*ROW('Sanitation Data'!I132)),NA())</f>
        <v>#N/A</v>
      </c>
      <c r="AV138" s="102" t="e">
        <f ca="true">+IF(AND(ISNUMBER(OFFSET('Sanitation Data'!$I$6,0,10*ROW('Sanitation Data'!I132))),'Data Summary'!DK138="Yes"),OFFSET('Sanitation Data'!$I$6,0,10*ROW('Sanitation Data'!I132)),NA())</f>
        <v>#N/A</v>
      </c>
      <c r="AW138" s="102" t="e">
        <f ca="true">+IF(AND(ISNUMBER(OFFSET('Sanitation Data'!$I$10,0,10*ROW('Sanitation Data'!I132))),'Data Summary'!DL138="Yes"),OFFSET('Sanitation Data'!$I$10,0,10*ROW('Sanitation Data'!I132)),NA())</f>
        <v>#N/A</v>
      </c>
      <c r="AX138" s="102" t="e">
        <f ca="true">+IF(AND(ISNUMBER(OFFSET('Sanitation Data'!$I$11,0,10*ROW('Sanitation Data'!I132))),'Data Summary'!DM138="Yes"),OFFSET('Sanitation Data'!$I$11,0,10*ROW('Sanitation Data'!I132)),NA())</f>
        <v>#N/A</v>
      </c>
      <c r="AY138" s="102" t="e">
        <f ca="true">+IF(AND(ISNUMBER(OFFSET('Sanitation Data'!$I$12,0,10*ROW('Sanitation Data'!I132))),'Data Summary'!DN138="Yes"),OFFSET('Sanitation Data'!$I$12,0,10*ROW('Sanitation Data'!I132)),NA())</f>
        <v>#N/A</v>
      </c>
      <c r="AZ138" s="103" t="e">
        <f ca="true">+IF(AND(ISNUMBER(OFFSET('Hygiene Data'!$D$5,0,10*ROW('Hygiene Data'!D132))),'Data Summary'!DO138="Yes"),OFFSET('Hygiene Data'!$D$5,0,10*ROW('Hygiene Data'!D132)),NA())</f>
        <v>#N/A</v>
      </c>
      <c r="BA138" s="103" t="e">
        <f ca="true">+IF(AND(ISNUMBER(OFFSET('Hygiene Data'!$D$7,0,10*ROW('Hygiene Data'!D132))),'Data Summary'!DP138="Yes"),OFFSET('Hygiene Data'!$D$7,0,10*ROW('Hygiene Data'!D132)),NA())</f>
        <v>#N/A</v>
      </c>
      <c r="BB138" s="103" t="e">
        <f ca="true">+IF(AND(ISNUMBER(OFFSET('Hygiene Data'!$D$9,0,10*ROW('Hygiene Data'!D132))),'Data Summary'!DQ138="Yes"),OFFSET('Hygiene Data'!$D$9,0,10*ROW('Hygiene Data'!D132)),NA())</f>
        <v>#N/A</v>
      </c>
      <c r="BC138" s="103" t="e">
        <f ca="true">+IF(AND(ISNUMBER(OFFSET('Hygiene Data'!$E$5,0,10*ROW('Hygiene Data'!E132))),'Data Summary'!DR138="Yes"),OFFSET('Hygiene Data'!$E$5,0,10*ROW('Hygiene Data'!E132)),NA())</f>
        <v>#N/A</v>
      </c>
      <c r="BD138" s="103" t="e">
        <f ca="true">+IF(AND(ISNUMBER(OFFSET('Hygiene Data'!$E$7,0,10*ROW('Hygiene Data'!E132))),'Data Summary'!DS138="Yes"),OFFSET('Hygiene Data'!$E$7,0,10*ROW('Hygiene Data'!E132)),NA())</f>
        <v>#N/A</v>
      </c>
      <c r="BE138" s="103" t="e">
        <f ca="true">+IF(AND(ISNUMBER(OFFSET('Hygiene Data'!$E$9,0,10*ROW('Hygiene Data'!E132))),'Data Summary'!DT138="Yes"),OFFSET('Hygiene Data'!$E$9,0,10*ROW('Hygiene Data'!E132)),NA())</f>
        <v>#N/A</v>
      </c>
      <c r="BF138" s="103" t="e">
        <f ca="true">+IF(AND(ISNUMBER(OFFSET('Hygiene Data'!$F$5,0,10*ROW('Hygiene Data'!F132))),'Data Summary'!DU138="Yes"),OFFSET('Hygiene Data'!$F$5,0,10*ROW('Hygiene Data'!F132)),NA())</f>
        <v>#N/A</v>
      </c>
      <c r="BG138" s="103" t="e">
        <f ca="true">+IF(AND(ISNUMBER(OFFSET('Hygiene Data'!$F$7,0,10*ROW('Hygiene Data'!F132))),'Data Summary'!DV138="Yes"),OFFSET('Hygiene Data'!$F$7,0,10*ROW('Hygiene Data'!F132)),NA())</f>
        <v>#N/A</v>
      </c>
      <c r="BH138" s="103" t="e">
        <f ca="true">+IF(AND(ISNUMBER(OFFSET('Hygiene Data'!$F$9,0,10*ROW('Hygiene Data'!F132))),'Data Summary'!DW138="Yes"),OFFSET('Hygiene Data'!$F$9,0,10*ROW('Hygiene Data'!F132)),NA())</f>
        <v>#N/A</v>
      </c>
      <c r="BI138" s="103" t="e">
        <f ca="true">+IF(AND(ISNUMBER(OFFSET('Hygiene Data'!$G$5,0,10*ROW('Hygiene Data'!G132))),'Data Summary'!DX138="Yes"),OFFSET('Hygiene Data'!$G$5,0,10*ROW('Hygiene Data'!G132)),NA())</f>
        <v>#N/A</v>
      </c>
      <c r="BJ138" s="103" t="e">
        <f ca="true">+IF(AND(ISNUMBER(OFFSET('Hygiene Data'!$G$7,0,10*ROW('Hygiene Data'!G132))),'Data Summary'!DY138="Yes"),OFFSET('Hygiene Data'!$G$7,0,10*ROW('Hygiene Data'!G132)),NA())</f>
        <v>#N/A</v>
      </c>
      <c r="BK138" s="103" t="e">
        <f ca="true">+IF(AND(ISNUMBER(OFFSET('Hygiene Data'!$G$9,0,10*ROW('Hygiene Data'!G132))),'Data Summary'!DZ138="Yes"),OFFSET('Hygiene Data'!$G$9,0,10*ROW('Hygiene Data'!G132)),NA())</f>
        <v>#N/A</v>
      </c>
      <c r="BL138" s="103" t="e">
        <f ca="true">+IF(AND(ISNUMBER(OFFSET('Hygiene Data'!$H$5,0,10*ROW('Hygiene Data'!H132))),'Data Summary'!EA138="Yes"),OFFSET('Hygiene Data'!$H$5,0,10*ROW('Hygiene Data'!H132)),NA())</f>
        <v>#N/A</v>
      </c>
      <c r="BM138" s="103" t="e">
        <f ca="true">+IF(AND(ISNUMBER(OFFSET('Hygiene Data'!$H$7,0,10*ROW('Hygiene Data'!H132))),'Data Summary'!EB138="Yes"),OFFSET('Hygiene Data'!$H$7,0,10*ROW('Hygiene Data'!H132)),NA())</f>
        <v>#N/A</v>
      </c>
      <c r="BN138" s="103" t="e">
        <f ca="true">+IF(AND(ISNUMBER(OFFSET('Hygiene Data'!$H$9,0,10*ROW('Hygiene Data'!H132))),'Data Summary'!EC138="Yes"),OFFSET('Hygiene Data'!$H$9,0,10*ROW('Hygiene Data'!H132)),NA())</f>
        <v>#N/A</v>
      </c>
      <c r="BO138" s="103" t="e">
        <f ca="true">+IF(AND(ISNUMBER(OFFSET('Hygiene Data'!$I$5,0,10*ROW('Hygiene Data'!I132))),'Data Summary'!ED138="Yes"),OFFSET('Hygiene Data'!$I$5,0,10*ROW('Hygiene Data'!I132)),NA())</f>
        <v>#N/A</v>
      </c>
      <c r="BP138" s="103" t="e">
        <f ca="true">+IF(AND(ISNUMBER(OFFSET('Hygiene Data'!$I$7,0,10*ROW('Hygiene Data'!I132))),'Data Summary'!EE138="Yes"),OFFSET('Hygiene Data'!$I$7,0,10*ROW('Hygiene Data'!I132)),NA())</f>
        <v>#N/A</v>
      </c>
      <c r="BQ138" s="103" t="e">
        <f ca="true">+IF(AND(ISNUMBER(OFFSET('Hygiene Data'!$I$9,0,10*ROW('Hygiene Data'!I132))),'Data Summary'!EF138="Yes"),OFFSET('Hygiene Data'!$I$9,0,10*ROW('Hygiene Data'!I132)),NA())</f>
        <v>#N/A</v>
      </c>
    </row>
    <row xmlns:x14ac="http://schemas.microsoft.com/office/spreadsheetml/2009/9/ac" r="139" x14ac:dyDescent="0.2">
      <c r="A139" s="355" t="e">
        <f ca="true">+RIGHT('Data Summary'!A139,LEN('Data Summary'!A139)-9)</f>
        <v>#VALUE!</v>
      </c>
      <c r="B139" s="38" t="str">
        <f ca="true">+IF(ISTEXT('Data Summary'!B139),'Data Summary'!B139,"")</f>
        <v/>
      </c>
      <c r="C139" s="354" t="e">
        <f ca="true">+VALUE('Data Summary'!C139)</f>
        <v>#VALUE!</v>
      </c>
      <c r="D139" s="101" t="e">
        <f ca="true">+IF(AND(ISNUMBER(OFFSET('Water Data'!$D$4,0,10*ROW('Water Data'!D133))),'Data Summary'!BS139="Yes"),100-OFFSET('Water Data'!$D$4,0,10*ROW('Water Data'!D133)),NA())</f>
        <v>#N/A</v>
      </c>
      <c r="E139" s="101" t="e">
        <f ca="true">+IF(AND(ISNUMBER(OFFSET('Water Data'!$D$6,0,10*ROW('Water Data'!D133))),'Data Summary'!BT139="Yes"),OFFSET('Water Data'!$D$6,0,10*ROW('Water Data'!D133)),NA())</f>
        <v>#N/A</v>
      </c>
      <c r="F139" s="101" t="e">
        <f ca="true">+IF(AND(ISNUMBER(OFFSET('Water Data'!$D$9,0,10*ROW('Water Data'!D133))),'Data Summary'!BU139="Yes"),OFFSET('Water Data'!$D$9,0,10*ROW('Water Data'!D133)),NA())</f>
        <v>#N/A</v>
      </c>
      <c r="G139" s="101" t="e">
        <f ca="true">+IF(AND(ISNUMBER(OFFSET('Water Data'!$E$4,0,10*ROW('Water Data'!E133))),'Data Summary'!BV139="Yes"),100-OFFSET('Water Data'!$E$4,0,10*ROW('Water Data'!E133)),NA())</f>
        <v>#N/A</v>
      </c>
      <c r="H139" s="101" t="e">
        <f ca="true">+IF(AND(ISNUMBER(OFFSET('Water Data'!$E$6,0,10*ROW('Water Data'!E133))),'Data Summary'!BW139="Yes"),OFFSET('Water Data'!$E$6,0,10*ROW('Water Data'!E133)),NA())</f>
        <v>#N/A</v>
      </c>
      <c r="I139" s="101" t="e">
        <f ca="true">+IF(AND(ISNUMBER(OFFSET('Water Data'!$E$9,0,10*ROW('Water Data'!E133))),'Data Summary'!BX139="Yes"),OFFSET('Water Data'!$E$9,0,10*ROW('Water Data'!E133)),NA())</f>
        <v>#N/A</v>
      </c>
      <c r="J139" s="101" t="e">
        <f ca="true">+IF(AND(ISNUMBER(OFFSET('Water Data'!$F$4,0,10*ROW('Water Data'!F133))),'Data Summary'!BY139="Yes"),100-OFFSET('Water Data'!$F$4,0,10*ROW('Water Data'!F133)),NA())</f>
        <v>#N/A</v>
      </c>
      <c r="K139" s="101" t="e">
        <f ca="true">+IF(AND(ISNUMBER(OFFSET('Water Data'!$F$6,0,10*ROW('Water Data'!F133))),'Data Summary'!BZ139="Yes"),OFFSET('Water Data'!$F$6,0,10*ROW('Water Data'!F133)),NA())</f>
        <v>#N/A</v>
      </c>
      <c r="L139" s="101" t="e">
        <f ca="true">+IF(AND(ISNUMBER(OFFSET('Water Data'!$F$9,0,10*ROW('Water Data'!F133))),'Data Summary'!CA139="Yes"),OFFSET('Water Data'!$F$9,0,10*ROW('Water Data'!F133)),NA())</f>
        <v>#N/A</v>
      </c>
      <c r="M139" s="101" t="e">
        <f ca="true">+IF(AND(ISNUMBER(OFFSET('Water Data'!$G$4,0,10*ROW('Water Data'!G133))),'Data Summary'!CB139="Yes"),100-OFFSET('Water Data'!$G$4,0,10*ROW('Water Data'!G133)),NA())</f>
        <v>#N/A</v>
      </c>
      <c r="N139" s="101" t="e">
        <f ca="true">+IF(AND(ISNUMBER(OFFSET('Water Data'!$G$6,0,10*ROW('Water Data'!G133))),'Data Summary'!CC139="Yes"),OFFSET('Water Data'!$G$6,0,10*ROW('Water Data'!G133)),NA())</f>
        <v>#N/A</v>
      </c>
      <c r="O139" s="101" t="e">
        <f ca="true">+IF(AND(ISNUMBER(OFFSET('Water Data'!$G$9,0,10*ROW('Water Data'!G133))),'Data Summary'!CD139="Yes"),OFFSET('Water Data'!$G$9,0,10*ROW('Water Data'!G133)),NA())</f>
        <v>#N/A</v>
      </c>
      <c r="P139" s="101" t="e">
        <f ca="true">+IF(AND(ISNUMBER(OFFSET('Water Data'!$H$4,0,10*ROW('Water Data'!H133))),'Data Summary'!CE139="Yes"),100-OFFSET('Water Data'!$H$4,0,10*ROW('Water Data'!H133)),NA())</f>
        <v>#N/A</v>
      </c>
      <c r="Q139" s="101" t="e">
        <f ca="true">+IF(AND(ISNUMBER(OFFSET('Water Data'!$H$6,0,10*ROW('Water Data'!H133))),'Data Summary'!CF139="Yes"),OFFSET('Water Data'!$H$6,0,10*ROW('Water Data'!H133)),NA())</f>
        <v>#N/A</v>
      </c>
      <c r="R139" s="101" t="e">
        <f ca="true">+IF(AND(ISNUMBER(OFFSET('Water Data'!$H$9,0,10*ROW('Water Data'!H133))),'Data Summary'!CG139="Yes"),OFFSET('Water Data'!$H$9,0,10*ROW('Water Data'!H133)),NA())</f>
        <v>#N/A</v>
      </c>
      <c r="S139" s="101" t="e">
        <f ca="true">+IF(AND(ISNUMBER(OFFSET('Water Data'!$I$4,0,10*ROW('Water Data'!I133))),'Data Summary'!CH139="Yes"),100-OFFSET('Water Data'!$I$4,0,10*ROW('Water Data'!I133)),NA())</f>
        <v>#N/A</v>
      </c>
      <c r="T139" s="101" t="e">
        <f ca="true">+IF(AND(ISNUMBER(OFFSET('Water Data'!$I$6,0,10*ROW('Water Data'!I133))),'Data Summary'!CI139="Yes"),OFFSET('Water Data'!$I$6,0,10*ROW('Water Data'!I133)),NA())</f>
        <v>#N/A</v>
      </c>
      <c r="U139" s="101" t="e">
        <f ca="true">+IF(AND(ISNUMBER(OFFSET('Water Data'!$I$9,0,10*ROW('Water Data'!I133))),'Data Summary'!CJ139="Yes"),OFFSET('Water Data'!$I$9,0,10*ROW('Water Data'!I133)),NA())</f>
        <v>#N/A</v>
      </c>
      <c r="V139" s="102" t="e">
        <f ca="true">+IF(AND(ISNUMBER(OFFSET('Sanitation Data'!$D$4,0,10*ROW('Sanitation Data'!D133))),'Data Summary'!CK139="Yes"),100-OFFSET('Sanitation Data'!$D$4,0,10*ROW('Sanitation Data'!D133)),NA())</f>
        <v>#N/A</v>
      </c>
      <c r="W139" s="102" t="e">
        <f ca="true">+IF(AND(ISNUMBER(OFFSET('Sanitation Data'!$D$6,0,10*ROW('Sanitation Data'!D133))),'Data Summary'!CL139="Yes"),OFFSET('Sanitation Data'!$D$6,0,10*ROW('Sanitation Data'!D133)),NA())</f>
        <v>#N/A</v>
      </c>
      <c r="X139" s="102" t="e">
        <f ca="true">+IF(AND(ISNUMBER(OFFSET('Sanitation Data'!$D$10,0,10*ROW('Sanitation Data'!D133))),'Data Summary'!CM139="Yes"),OFFSET('Sanitation Data'!$D$10,0,10*ROW('Sanitation Data'!D133)),NA())</f>
        <v>#N/A</v>
      </c>
      <c r="Y139" s="102" t="e">
        <f ca="true">+IF(AND(ISNUMBER(OFFSET('Sanitation Data'!$D$11,0,10*ROW('Sanitation Data'!D133))),'Data Summary'!CN139="Yes"),OFFSET('Sanitation Data'!$D$11,0,10*ROW('Sanitation Data'!D133)),NA())</f>
        <v>#N/A</v>
      </c>
      <c r="Z139" s="102" t="e">
        <f ca="true">+IF(AND(ISNUMBER(OFFSET('Sanitation Data'!$D$12,0,10*ROW('Sanitation Data'!D133))),'Data Summary'!CO139="Yes"),OFFSET('Sanitation Data'!$D$12,0,10*ROW('Sanitation Data'!D133)),NA())</f>
        <v>#N/A</v>
      </c>
      <c r="AA139" s="102" t="e">
        <f ca="true">+IF(AND(ISNUMBER(OFFSET('Sanitation Data'!$E$4,0,10*ROW('Sanitation Data'!E133))),'Data Summary'!CP139="Yes"),100-OFFSET('Sanitation Data'!$E$4,0,10*ROW('Sanitation Data'!E133)),NA())</f>
        <v>#N/A</v>
      </c>
      <c r="AB139" s="102" t="e">
        <f ca="true">+IF(AND(ISNUMBER(OFFSET('Sanitation Data'!$E$6,0,10*ROW('Sanitation Data'!E133))),'Data Summary'!CQ139="Yes"),OFFSET('Sanitation Data'!$E$6,0,10*ROW('Sanitation Data'!E133)),NA())</f>
        <v>#N/A</v>
      </c>
      <c r="AC139" s="102" t="e">
        <f ca="true">+IF(AND(ISNUMBER(OFFSET('Sanitation Data'!$E$10,0,10*ROW('Sanitation Data'!E133))),'Data Summary'!CR139="Yes"),OFFSET('Sanitation Data'!$E$10,0,10*ROW('Sanitation Data'!E133)),NA())</f>
        <v>#N/A</v>
      </c>
      <c r="AD139" s="102" t="e">
        <f ca="true">+IF(AND(ISNUMBER(OFFSET('Sanitation Data'!$E$11,0,10*ROW('Sanitation Data'!E133))),'Data Summary'!CS139="Yes"),OFFSET('Sanitation Data'!$E$11,0,10*ROW('Sanitation Data'!E133)),NA())</f>
        <v>#N/A</v>
      </c>
      <c r="AE139" s="102" t="e">
        <f ca="true">+IF(AND(ISNUMBER(OFFSET('Sanitation Data'!$E$12,0,10*ROW('Sanitation Data'!E133))),'Data Summary'!CT139="Yes"),OFFSET('Sanitation Data'!$E$12,0,10*ROW('Sanitation Data'!E133)),NA())</f>
        <v>#N/A</v>
      </c>
      <c r="AF139" s="102" t="e">
        <f ca="true">+IF(AND(ISNUMBER(OFFSET('Sanitation Data'!$F$4,0,10*ROW('Sanitation Data'!F133))),'Data Summary'!CU139="Yes"),100-OFFSET('Sanitation Data'!$F$4,0,10*ROW('Sanitation Data'!F133)),NA())</f>
        <v>#N/A</v>
      </c>
      <c r="AG139" s="102" t="e">
        <f ca="true">+IF(AND(ISNUMBER(OFFSET('Sanitation Data'!$F$6,0,10*ROW('Sanitation Data'!F133))),'Data Summary'!CV139="Yes"),OFFSET('Sanitation Data'!$F$6,0,10*ROW('Sanitation Data'!F133)),NA())</f>
        <v>#N/A</v>
      </c>
      <c r="AH139" s="102" t="e">
        <f ca="true">+IF(AND(ISNUMBER(OFFSET('Sanitation Data'!$F$10,0,10*ROW('Sanitation Data'!F133))),'Data Summary'!CW139="Yes"),OFFSET('Sanitation Data'!$F$10,0,10*ROW('Sanitation Data'!F133)),NA())</f>
        <v>#N/A</v>
      </c>
      <c r="AI139" s="102" t="e">
        <f ca="true">+IF(AND(ISNUMBER(OFFSET('Sanitation Data'!$F$11,0,10*ROW('Sanitation Data'!F133))),'Data Summary'!CX139="Yes"),OFFSET('Sanitation Data'!$F$11,0,10*ROW('Sanitation Data'!F133)),NA())</f>
        <v>#N/A</v>
      </c>
      <c r="AJ139" s="102" t="e">
        <f ca="true">+IF(AND(ISNUMBER(OFFSET('Sanitation Data'!$F$12,0,10*ROW('Sanitation Data'!F133))),'Data Summary'!CY139="Yes"),OFFSET('Sanitation Data'!$F$12,0,10*ROW('Sanitation Data'!F133)),NA())</f>
        <v>#N/A</v>
      </c>
      <c r="AK139" s="102" t="e">
        <f ca="true">+IF(AND(ISNUMBER(OFFSET('Sanitation Data'!$G$4,0,10*ROW('Sanitation Data'!G133))),'Data Summary'!CZ139="Yes"),100-OFFSET('Sanitation Data'!$G$4,0,10*ROW('Sanitation Data'!G133)),NA())</f>
        <v>#N/A</v>
      </c>
      <c r="AL139" s="102" t="e">
        <f ca="true">+IF(AND(ISNUMBER(OFFSET('Sanitation Data'!$G$6,0,10*ROW('Sanitation Data'!G133))),'Data Summary'!DA139="Yes"),OFFSET('Sanitation Data'!$G$6,0,10*ROW('Sanitation Data'!G133)),NA())</f>
        <v>#N/A</v>
      </c>
      <c r="AM139" s="102" t="e">
        <f ca="true">+IF(AND(ISNUMBER(OFFSET('Sanitation Data'!$G$10,0,10*ROW('Sanitation Data'!G133))),'Data Summary'!DB139="Yes"),OFFSET('Sanitation Data'!$G$10,0,10*ROW('Sanitation Data'!G133)),NA())</f>
        <v>#N/A</v>
      </c>
      <c r="AN139" s="102" t="e">
        <f ca="true">+IF(AND(ISNUMBER(OFFSET('Sanitation Data'!$G$11,0,10*ROW('Sanitation Data'!G133))),'Data Summary'!DC139="Yes"),OFFSET('Sanitation Data'!$G$11,0,10*ROW('Sanitation Data'!G133)),NA())</f>
        <v>#N/A</v>
      </c>
      <c r="AO139" s="102" t="e">
        <f ca="true">+IF(AND(ISNUMBER(OFFSET('Sanitation Data'!$G$12,0,10*ROW('Sanitation Data'!G133))),'Data Summary'!DD139="Yes"),OFFSET('Sanitation Data'!$G$12,0,10*ROW('Sanitation Data'!G133)),NA())</f>
        <v>#N/A</v>
      </c>
      <c r="AP139" s="102" t="e">
        <f ca="true">+IF(AND(ISNUMBER(OFFSET('Sanitation Data'!$H$4,0,10*ROW('Sanitation Data'!H133))),'Data Summary'!DE139="Yes"),100-OFFSET('Sanitation Data'!$H$4,0,10*ROW('Sanitation Data'!H133)),NA())</f>
        <v>#N/A</v>
      </c>
      <c r="AQ139" s="102" t="e">
        <f ca="true">+IF(AND(ISNUMBER(OFFSET('Sanitation Data'!$H$6,0,10*ROW('Sanitation Data'!H133))),'Data Summary'!DF139="Yes"),OFFSET('Sanitation Data'!$H$6,0,10*ROW('Sanitation Data'!H133)),NA())</f>
        <v>#N/A</v>
      </c>
      <c r="AR139" s="102" t="e">
        <f ca="true">+IF(AND(ISNUMBER(OFFSET('Sanitation Data'!$H$10,0,10*ROW('Sanitation Data'!H133))),'Data Summary'!DG139="Yes"),OFFSET('Sanitation Data'!$H$10,0,10*ROW('Sanitation Data'!H133)),NA())</f>
        <v>#N/A</v>
      </c>
      <c r="AS139" s="102" t="e">
        <f ca="true">+IF(AND(ISNUMBER(OFFSET('Sanitation Data'!$H$11,0,10*ROW('Sanitation Data'!H133))),'Data Summary'!DH139="Yes"),OFFSET('Sanitation Data'!$H$11,0,10*ROW('Sanitation Data'!H133)),NA())</f>
        <v>#N/A</v>
      </c>
      <c r="AT139" s="102" t="e">
        <f ca="true">+IF(AND(ISNUMBER(OFFSET('Sanitation Data'!$H$12,0,10*ROW('Sanitation Data'!H133))),'Data Summary'!DI139="Yes"),OFFSET('Sanitation Data'!$H$12,0,10*ROW('Sanitation Data'!H133)),NA())</f>
        <v>#N/A</v>
      </c>
      <c r="AU139" s="102" t="e">
        <f ca="true">+IF(AND(ISNUMBER(OFFSET('Sanitation Data'!$I$4,0,10*ROW('Sanitation Data'!I133))),'Data Summary'!DJ139="Yes"),100-OFFSET('Sanitation Data'!$I$4,0,10*ROW('Sanitation Data'!I133)),NA())</f>
        <v>#N/A</v>
      </c>
      <c r="AV139" s="102" t="e">
        <f ca="true">+IF(AND(ISNUMBER(OFFSET('Sanitation Data'!$I$6,0,10*ROW('Sanitation Data'!I133))),'Data Summary'!DK139="Yes"),OFFSET('Sanitation Data'!$I$6,0,10*ROW('Sanitation Data'!I133)),NA())</f>
        <v>#N/A</v>
      </c>
      <c r="AW139" s="102" t="e">
        <f ca="true">+IF(AND(ISNUMBER(OFFSET('Sanitation Data'!$I$10,0,10*ROW('Sanitation Data'!I133))),'Data Summary'!DL139="Yes"),OFFSET('Sanitation Data'!$I$10,0,10*ROW('Sanitation Data'!I133)),NA())</f>
        <v>#N/A</v>
      </c>
      <c r="AX139" s="102" t="e">
        <f ca="true">+IF(AND(ISNUMBER(OFFSET('Sanitation Data'!$I$11,0,10*ROW('Sanitation Data'!I133))),'Data Summary'!DM139="Yes"),OFFSET('Sanitation Data'!$I$11,0,10*ROW('Sanitation Data'!I133)),NA())</f>
        <v>#N/A</v>
      </c>
      <c r="AY139" s="102" t="e">
        <f ca="true">+IF(AND(ISNUMBER(OFFSET('Sanitation Data'!$I$12,0,10*ROW('Sanitation Data'!I133))),'Data Summary'!DN139="Yes"),OFFSET('Sanitation Data'!$I$12,0,10*ROW('Sanitation Data'!I133)),NA())</f>
        <v>#N/A</v>
      </c>
      <c r="AZ139" s="103" t="e">
        <f ca="true">+IF(AND(ISNUMBER(OFFSET('Hygiene Data'!$D$5,0,10*ROW('Hygiene Data'!D133))),'Data Summary'!DO139="Yes"),OFFSET('Hygiene Data'!$D$5,0,10*ROW('Hygiene Data'!D133)),NA())</f>
        <v>#N/A</v>
      </c>
      <c r="BA139" s="103" t="e">
        <f ca="true">+IF(AND(ISNUMBER(OFFSET('Hygiene Data'!$D$7,0,10*ROW('Hygiene Data'!D133))),'Data Summary'!DP139="Yes"),OFFSET('Hygiene Data'!$D$7,0,10*ROW('Hygiene Data'!D133)),NA())</f>
        <v>#N/A</v>
      </c>
      <c r="BB139" s="103" t="e">
        <f ca="true">+IF(AND(ISNUMBER(OFFSET('Hygiene Data'!$D$9,0,10*ROW('Hygiene Data'!D133))),'Data Summary'!DQ139="Yes"),OFFSET('Hygiene Data'!$D$9,0,10*ROW('Hygiene Data'!D133)),NA())</f>
        <v>#N/A</v>
      </c>
      <c r="BC139" s="103" t="e">
        <f ca="true">+IF(AND(ISNUMBER(OFFSET('Hygiene Data'!$E$5,0,10*ROW('Hygiene Data'!E133))),'Data Summary'!DR139="Yes"),OFFSET('Hygiene Data'!$E$5,0,10*ROW('Hygiene Data'!E133)),NA())</f>
        <v>#N/A</v>
      </c>
      <c r="BD139" s="103" t="e">
        <f ca="true">+IF(AND(ISNUMBER(OFFSET('Hygiene Data'!$E$7,0,10*ROW('Hygiene Data'!E133))),'Data Summary'!DS139="Yes"),OFFSET('Hygiene Data'!$E$7,0,10*ROW('Hygiene Data'!E133)),NA())</f>
        <v>#N/A</v>
      </c>
      <c r="BE139" s="103" t="e">
        <f ca="true">+IF(AND(ISNUMBER(OFFSET('Hygiene Data'!$E$9,0,10*ROW('Hygiene Data'!E133))),'Data Summary'!DT139="Yes"),OFFSET('Hygiene Data'!$E$9,0,10*ROW('Hygiene Data'!E133)),NA())</f>
        <v>#N/A</v>
      </c>
      <c r="BF139" s="103" t="e">
        <f ca="true">+IF(AND(ISNUMBER(OFFSET('Hygiene Data'!$F$5,0,10*ROW('Hygiene Data'!F133))),'Data Summary'!DU139="Yes"),OFFSET('Hygiene Data'!$F$5,0,10*ROW('Hygiene Data'!F133)),NA())</f>
        <v>#N/A</v>
      </c>
      <c r="BG139" s="103" t="e">
        <f ca="true">+IF(AND(ISNUMBER(OFFSET('Hygiene Data'!$F$7,0,10*ROW('Hygiene Data'!F133))),'Data Summary'!DV139="Yes"),OFFSET('Hygiene Data'!$F$7,0,10*ROW('Hygiene Data'!F133)),NA())</f>
        <v>#N/A</v>
      </c>
      <c r="BH139" s="103" t="e">
        <f ca="true">+IF(AND(ISNUMBER(OFFSET('Hygiene Data'!$F$9,0,10*ROW('Hygiene Data'!F133))),'Data Summary'!DW139="Yes"),OFFSET('Hygiene Data'!$F$9,0,10*ROW('Hygiene Data'!F133)),NA())</f>
        <v>#N/A</v>
      </c>
      <c r="BI139" s="103" t="e">
        <f ca="true">+IF(AND(ISNUMBER(OFFSET('Hygiene Data'!$G$5,0,10*ROW('Hygiene Data'!G133))),'Data Summary'!DX139="Yes"),OFFSET('Hygiene Data'!$G$5,0,10*ROW('Hygiene Data'!G133)),NA())</f>
        <v>#N/A</v>
      </c>
      <c r="BJ139" s="103" t="e">
        <f ca="true">+IF(AND(ISNUMBER(OFFSET('Hygiene Data'!$G$7,0,10*ROW('Hygiene Data'!G133))),'Data Summary'!DY139="Yes"),OFFSET('Hygiene Data'!$G$7,0,10*ROW('Hygiene Data'!G133)),NA())</f>
        <v>#N/A</v>
      </c>
      <c r="BK139" s="103" t="e">
        <f ca="true">+IF(AND(ISNUMBER(OFFSET('Hygiene Data'!$G$9,0,10*ROW('Hygiene Data'!G133))),'Data Summary'!DZ139="Yes"),OFFSET('Hygiene Data'!$G$9,0,10*ROW('Hygiene Data'!G133)),NA())</f>
        <v>#N/A</v>
      </c>
      <c r="BL139" s="103" t="e">
        <f ca="true">+IF(AND(ISNUMBER(OFFSET('Hygiene Data'!$H$5,0,10*ROW('Hygiene Data'!H133))),'Data Summary'!EA139="Yes"),OFFSET('Hygiene Data'!$H$5,0,10*ROW('Hygiene Data'!H133)),NA())</f>
        <v>#N/A</v>
      </c>
      <c r="BM139" s="103" t="e">
        <f ca="true">+IF(AND(ISNUMBER(OFFSET('Hygiene Data'!$H$7,0,10*ROW('Hygiene Data'!H133))),'Data Summary'!EB139="Yes"),OFFSET('Hygiene Data'!$H$7,0,10*ROW('Hygiene Data'!H133)),NA())</f>
        <v>#N/A</v>
      </c>
      <c r="BN139" s="103" t="e">
        <f ca="true">+IF(AND(ISNUMBER(OFFSET('Hygiene Data'!$H$9,0,10*ROW('Hygiene Data'!H133))),'Data Summary'!EC139="Yes"),OFFSET('Hygiene Data'!$H$9,0,10*ROW('Hygiene Data'!H133)),NA())</f>
        <v>#N/A</v>
      </c>
      <c r="BO139" s="103" t="e">
        <f ca="true">+IF(AND(ISNUMBER(OFFSET('Hygiene Data'!$I$5,0,10*ROW('Hygiene Data'!I133))),'Data Summary'!ED139="Yes"),OFFSET('Hygiene Data'!$I$5,0,10*ROW('Hygiene Data'!I133)),NA())</f>
        <v>#N/A</v>
      </c>
      <c r="BP139" s="103" t="e">
        <f ca="true">+IF(AND(ISNUMBER(OFFSET('Hygiene Data'!$I$7,0,10*ROW('Hygiene Data'!I133))),'Data Summary'!EE139="Yes"),OFFSET('Hygiene Data'!$I$7,0,10*ROW('Hygiene Data'!I133)),NA())</f>
        <v>#N/A</v>
      </c>
      <c r="BQ139" s="103" t="e">
        <f ca="true">+IF(AND(ISNUMBER(OFFSET('Hygiene Data'!$I$9,0,10*ROW('Hygiene Data'!I133))),'Data Summary'!EF139="Yes"),OFFSET('Hygiene Data'!$I$9,0,10*ROW('Hygiene Data'!I133)),NA())</f>
        <v>#N/A</v>
      </c>
    </row>
    <row xmlns:x14ac="http://schemas.microsoft.com/office/spreadsheetml/2009/9/ac" r="140" x14ac:dyDescent="0.2">
      <c r="A140" s="355" t="e">
        <f ca="true">+RIGHT('Data Summary'!A140,LEN('Data Summary'!A140)-9)</f>
        <v>#VALUE!</v>
      </c>
      <c r="B140" s="38" t="str">
        <f ca="true">+IF(ISTEXT('Data Summary'!B140),'Data Summary'!B140,"")</f>
        <v/>
      </c>
      <c r="C140" s="354" t="e">
        <f ca="true">+VALUE('Data Summary'!C140)</f>
        <v>#VALUE!</v>
      </c>
      <c r="D140" s="101" t="e">
        <f ca="true">+IF(AND(ISNUMBER(OFFSET('Water Data'!$D$4,0,10*ROW('Water Data'!D134))),'Data Summary'!BS140="Yes"),100-OFFSET('Water Data'!$D$4,0,10*ROW('Water Data'!D134)),NA())</f>
        <v>#N/A</v>
      </c>
      <c r="E140" s="101" t="e">
        <f ca="true">+IF(AND(ISNUMBER(OFFSET('Water Data'!$D$6,0,10*ROW('Water Data'!D134))),'Data Summary'!BT140="Yes"),OFFSET('Water Data'!$D$6,0,10*ROW('Water Data'!D134)),NA())</f>
        <v>#N/A</v>
      </c>
      <c r="F140" s="101" t="e">
        <f ca="true">+IF(AND(ISNUMBER(OFFSET('Water Data'!$D$9,0,10*ROW('Water Data'!D134))),'Data Summary'!BU140="Yes"),OFFSET('Water Data'!$D$9,0,10*ROW('Water Data'!D134)),NA())</f>
        <v>#N/A</v>
      </c>
      <c r="G140" s="101" t="e">
        <f ca="true">+IF(AND(ISNUMBER(OFFSET('Water Data'!$E$4,0,10*ROW('Water Data'!E134))),'Data Summary'!BV140="Yes"),100-OFFSET('Water Data'!$E$4,0,10*ROW('Water Data'!E134)),NA())</f>
        <v>#N/A</v>
      </c>
      <c r="H140" s="101" t="e">
        <f ca="true">+IF(AND(ISNUMBER(OFFSET('Water Data'!$E$6,0,10*ROW('Water Data'!E134))),'Data Summary'!BW140="Yes"),OFFSET('Water Data'!$E$6,0,10*ROW('Water Data'!E134)),NA())</f>
        <v>#N/A</v>
      </c>
      <c r="I140" s="101" t="e">
        <f ca="true">+IF(AND(ISNUMBER(OFFSET('Water Data'!$E$9,0,10*ROW('Water Data'!E134))),'Data Summary'!BX140="Yes"),OFFSET('Water Data'!$E$9,0,10*ROW('Water Data'!E134)),NA())</f>
        <v>#N/A</v>
      </c>
      <c r="J140" s="101" t="e">
        <f ca="true">+IF(AND(ISNUMBER(OFFSET('Water Data'!$F$4,0,10*ROW('Water Data'!F134))),'Data Summary'!BY140="Yes"),100-OFFSET('Water Data'!$F$4,0,10*ROW('Water Data'!F134)),NA())</f>
        <v>#N/A</v>
      </c>
      <c r="K140" s="101" t="e">
        <f ca="true">+IF(AND(ISNUMBER(OFFSET('Water Data'!$F$6,0,10*ROW('Water Data'!F134))),'Data Summary'!BZ140="Yes"),OFFSET('Water Data'!$F$6,0,10*ROW('Water Data'!F134)),NA())</f>
        <v>#N/A</v>
      </c>
      <c r="L140" s="101" t="e">
        <f ca="true">+IF(AND(ISNUMBER(OFFSET('Water Data'!$F$9,0,10*ROW('Water Data'!F134))),'Data Summary'!CA140="Yes"),OFFSET('Water Data'!$F$9,0,10*ROW('Water Data'!F134)),NA())</f>
        <v>#N/A</v>
      </c>
      <c r="M140" s="101" t="e">
        <f ca="true">+IF(AND(ISNUMBER(OFFSET('Water Data'!$G$4,0,10*ROW('Water Data'!G134))),'Data Summary'!CB140="Yes"),100-OFFSET('Water Data'!$G$4,0,10*ROW('Water Data'!G134)),NA())</f>
        <v>#N/A</v>
      </c>
      <c r="N140" s="101" t="e">
        <f ca="true">+IF(AND(ISNUMBER(OFFSET('Water Data'!$G$6,0,10*ROW('Water Data'!G134))),'Data Summary'!CC140="Yes"),OFFSET('Water Data'!$G$6,0,10*ROW('Water Data'!G134)),NA())</f>
        <v>#N/A</v>
      </c>
      <c r="O140" s="101" t="e">
        <f ca="true">+IF(AND(ISNUMBER(OFFSET('Water Data'!$G$9,0,10*ROW('Water Data'!G134))),'Data Summary'!CD140="Yes"),OFFSET('Water Data'!$G$9,0,10*ROW('Water Data'!G134)),NA())</f>
        <v>#N/A</v>
      </c>
      <c r="P140" s="101" t="e">
        <f ca="true">+IF(AND(ISNUMBER(OFFSET('Water Data'!$H$4,0,10*ROW('Water Data'!H134))),'Data Summary'!CE140="Yes"),100-OFFSET('Water Data'!$H$4,0,10*ROW('Water Data'!H134)),NA())</f>
        <v>#N/A</v>
      </c>
      <c r="Q140" s="101" t="e">
        <f ca="true">+IF(AND(ISNUMBER(OFFSET('Water Data'!$H$6,0,10*ROW('Water Data'!H134))),'Data Summary'!CF140="Yes"),OFFSET('Water Data'!$H$6,0,10*ROW('Water Data'!H134)),NA())</f>
        <v>#N/A</v>
      </c>
      <c r="R140" s="101" t="e">
        <f ca="true">+IF(AND(ISNUMBER(OFFSET('Water Data'!$H$9,0,10*ROW('Water Data'!H134))),'Data Summary'!CG140="Yes"),OFFSET('Water Data'!$H$9,0,10*ROW('Water Data'!H134)),NA())</f>
        <v>#N/A</v>
      </c>
      <c r="S140" s="101" t="e">
        <f ca="true">+IF(AND(ISNUMBER(OFFSET('Water Data'!$I$4,0,10*ROW('Water Data'!I134))),'Data Summary'!CH140="Yes"),100-OFFSET('Water Data'!$I$4,0,10*ROW('Water Data'!I134)),NA())</f>
        <v>#N/A</v>
      </c>
      <c r="T140" s="101" t="e">
        <f ca="true">+IF(AND(ISNUMBER(OFFSET('Water Data'!$I$6,0,10*ROW('Water Data'!I134))),'Data Summary'!CI140="Yes"),OFFSET('Water Data'!$I$6,0,10*ROW('Water Data'!I134)),NA())</f>
        <v>#N/A</v>
      </c>
      <c r="U140" s="101" t="e">
        <f ca="true">+IF(AND(ISNUMBER(OFFSET('Water Data'!$I$9,0,10*ROW('Water Data'!I134))),'Data Summary'!CJ140="Yes"),OFFSET('Water Data'!$I$9,0,10*ROW('Water Data'!I134)),NA())</f>
        <v>#N/A</v>
      </c>
      <c r="V140" s="102" t="e">
        <f ca="true">+IF(AND(ISNUMBER(OFFSET('Sanitation Data'!$D$4,0,10*ROW('Sanitation Data'!D134))),'Data Summary'!CK140="Yes"),100-OFFSET('Sanitation Data'!$D$4,0,10*ROW('Sanitation Data'!D134)),NA())</f>
        <v>#N/A</v>
      </c>
      <c r="W140" s="102" t="e">
        <f ca="true">+IF(AND(ISNUMBER(OFFSET('Sanitation Data'!$D$6,0,10*ROW('Sanitation Data'!D134))),'Data Summary'!CL140="Yes"),OFFSET('Sanitation Data'!$D$6,0,10*ROW('Sanitation Data'!D134)),NA())</f>
        <v>#N/A</v>
      </c>
      <c r="X140" s="102" t="e">
        <f ca="true">+IF(AND(ISNUMBER(OFFSET('Sanitation Data'!$D$10,0,10*ROW('Sanitation Data'!D134))),'Data Summary'!CM140="Yes"),OFFSET('Sanitation Data'!$D$10,0,10*ROW('Sanitation Data'!D134)),NA())</f>
        <v>#N/A</v>
      </c>
      <c r="Y140" s="102" t="e">
        <f ca="true">+IF(AND(ISNUMBER(OFFSET('Sanitation Data'!$D$11,0,10*ROW('Sanitation Data'!D134))),'Data Summary'!CN140="Yes"),OFFSET('Sanitation Data'!$D$11,0,10*ROW('Sanitation Data'!D134)),NA())</f>
        <v>#N/A</v>
      </c>
      <c r="Z140" s="102" t="e">
        <f ca="true">+IF(AND(ISNUMBER(OFFSET('Sanitation Data'!$D$12,0,10*ROW('Sanitation Data'!D134))),'Data Summary'!CO140="Yes"),OFFSET('Sanitation Data'!$D$12,0,10*ROW('Sanitation Data'!D134)),NA())</f>
        <v>#N/A</v>
      </c>
      <c r="AA140" s="102" t="e">
        <f ca="true">+IF(AND(ISNUMBER(OFFSET('Sanitation Data'!$E$4,0,10*ROW('Sanitation Data'!E134))),'Data Summary'!CP140="Yes"),100-OFFSET('Sanitation Data'!$E$4,0,10*ROW('Sanitation Data'!E134)),NA())</f>
        <v>#N/A</v>
      </c>
      <c r="AB140" s="102" t="e">
        <f ca="true">+IF(AND(ISNUMBER(OFFSET('Sanitation Data'!$E$6,0,10*ROW('Sanitation Data'!E134))),'Data Summary'!CQ140="Yes"),OFFSET('Sanitation Data'!$E$6,0,10*ROW('Sanitation Data'!E134)),NA())</f>
        <v>#N/A</v>
      </c>
      <c r="AC140" s="102" t="e">
        <f ca="true">+IF(AND(ISNUMBER(OFFSET('Sanitation Data'!$E$10,0,10*ROW('Sanitation Data'!E134))),'Data Summary'!CR140="Yes"),OFFSET('Sanitation Data'!$E$10,0,10*ROW('Sanitation Data'!E134)),NA())</f>
        <v>#N/A</v>
      </c>
      <c r="AD140" s="102" t="e">
        <f ca="true">+IF(AND(ISNUMBER(OFFSET('Sanitation Data'!$E$11,0,10*ROW('Sanitation Data'!E134))),'Data Summary'!CS140="Yes"),OFFSET('Sanitation Data'!$E$11,0,10*ROW('Sanitation Data'!E134)),NA())</f>
        <v>#N/A</v>
      </c>
      <c r="AE140" s="102" t="e">
        <f ca="true">+IF(AND(ISNUMBER(OFFSET('Sanitation Data'!$E$12,0,10*ROW('Sanitation Data'!E134))),'Data Summary'!CT140="Yes"),OFFSET('Sanitation Data'!$E$12,0,10*ROW('Sanitation Data'!E134)),NA())</f>
        <v>#N/A</v>
      </c>
      <c r="AF140" s="102" t="e">
        <f ca="true">+IF(AND(ISNUMBER(OFFSET('Sanitation Data'!$F$4,0,10*ROW('Sanitation Data'!F134))),'Data Summary'!CU140="Yes"),100-OFFSET('Sanitation Data'!$F$4,0,10*ROW('Sanitation Data'!F134)),NA())</f>
        <v>#N/A</v>
      </c>
      <c r="AG140" s="102" t="e">
        <f ca="true">+IF(AND(ISNUMBER(OFFSET('Sanitation Data'!$F$6,0,10*ROW('Sanitation Data'!F134))),'Data Summary'!CV140="Yes"),OFFSET('Sanitation Data'!$F$6,0,10*ROW('Sanitation Data'!F134)),NA())</f>
        <v>#N/A</v>
      </c>
      <c r="AH140" s="102" t="e">
        <f ca="true">+IF(AND(ISNUMBER(OFFSET('Sanitation Data'!$F$10,0,10*ROW('Sanitation Data'!F134))),'Data Summary'!CW140="Yes"),OFFSET('Sanitation Data'!$F$10,0,10*ROW('Sanitation Data'!F134)),NA())</f>
        <v>#N/A</v>
      </c>
      <c r="AI140" s="102" t="e">
        <f ca="true">+IF(AND(ISNUMBER(OFFSET('Sanitation Data'!$F$11,0,10*ROW('Sanitation Data'!F134))),'Data Summary'!CX140="Yes"),OFFSET('Sanitation Data'!$F$11,0,10*ROW('Sanitation Data'!F134)),NA())</f>
        <v>#N/A</v>
      </c>
      <c r="AJ140" s="102" t="e">
        <f ca="true">+IF(AND(ISNUMBER(OFFSET('Sanitation Data'!$F$12,0,10*ROW('Sanitation Data'!F134))),'Data Summary'!CY140="Yes"),OFFSET('Sanitation Data'!$F$12,0,10*ROW('Sanitation Data'!F134)),NA())</f>
        <v>#N/A</v>
      </c>
      <c r="AK140" s="102" t="e">
        <f ca="true">+IF(AND(ISNUMBER(OFFSET('Sanitation Data'!$G$4,0,10*ROW('Sanitation Data'!G134))),'Data Summary'!CZ140="Yes"),100-OFFSET('Sanitation Data'!$G$4,0,10*ROW('Sanitation Data'!G134)),NA())</f>
        <v>#N/A</v>
      </c>
      <c r="AL140" s="102" t="e">
        <f ca="true">+IF(AND(ISNUMBER(OFFSET('Sanitation Data'!$G$6,0,10*ROW('Sanitation Data'!G134))),'Data Summary'!DA140="Yes"),OFFSET('Sanitation Data'!$G$6,0,10*ROW('Sanitation Data'!G134)),NA())</f>
        <v>#N/A</v>
      </c>
      <c r="AM140" s="102" t="e">
        <f ca="true">+IF(AND(ISNUMBER(OFFSET('Sanitation Data'!$G$10,0,10*ROW('Sanitation Data'!G134))),'Data Summary'!DB140="Yes"),OFFSET('Sanitation Data'!$G$10,0,10*ROW('Sanitation Data'!G134)),NA())</f>
        <v>#N/A</v>
      </c>
      <c r="AN140" s="102" t="e">
        <f ca="true">+IF(AND(ISNUMBER(OFFSET('Sanitation Data'!$G$11,0,10*ROW('Sanitation Data'!G134))),'Data Summary'!DC140="Yes"),OFFSET('Sanitation Data'!$G$11,0,10*ROW('Sanitation Data'!G134)),NA())</f>
        <v>#N/A</v>
      </c>
      <c r="AO140" s="102" t="e">
        <f ca="true">+IF(AND(ISNUMBER(OFFSET('Sanitation Data'!$G$12,0,10*ROW('Sanitation Data'!G134))),'Data Summary'!DD140="Yes"),OFFSET('Sanitation Data'!$G$12,0,10*ROW('Sanitation Data'!G134)),NA())</f>
        <v>#N/A</v>
      </c>
      <c r="AP140" s="102" t="e">
        <f ca="true">+IF(AND(ISNUMBER(OFFSET('Sanitation Data'!$H$4,0,10*ROW('Sanitation Data'!H134))),'Data Summary'!DE140="Yes"),100-OFFSET('Sanitation Data'!$H$4,0,10*ROW('Sanitation Data'!H134)),NA())</f>
        <v>#N/A</v>
      </c>
      <c r="AQ140" s="102" t="e">
        <f ca="true">+IF(AND(ISNUMBER(OFFSET('Sanitation Data'!$H$6,0,10*ROW('Sanitation Data'!H134))),'Data Summary'!DF140="Yes"),OFFSET('Sanitation Data'!$H$6,0,10*ROW('Sanitation Data'!H134)),NA())</f>
        <v>#N/A</v>
      </c>
      <c r="AR140" s="102" t="e">
        <f ca="true">+IF(AND(ISNUMBER(OFFSET('Sanitation Data'!$H$10,0,10*ROW('Sanitation Data'!H134))),'Data Summary'!DG140="Yes"),OFFSET('Sanitation Data'!$H$10,0,10*ROW('Sanitation Data'!H134)),NA())</f>
        <v>#N/A</v>
      </c>
      <c r="AS140" s="102" t="e">
        <f ca="true">+IF(AND(ISNUMBER(OFFSET('Sanitation Data'!$H$11,0,10*ROW('Sanitation Data'!H134))),'Data Summary'!DH140="Yes"),OFFSET('Sanitation Data'!$H$11,0,10*ROW('Sanitation Data'!H134)),NA())</f>
        <v>#N/A</v>
      </c>
      <c r="AT140" s="102" t="e">
        <f ca="true">+IF(AND(ISNUMBER(OFFSET('Sanitation Data'!$H$12,0,10*ROW('Sanitation Data'!H134))),'Data Summary'!DI140="Yes"),OFFSET('Sanitation Data'!$H$12,0,10*ROW('Sanitation Data'!H134)),NA())</f>
        <v>#N/A</v>
      </c>
      <c r="AU140" s="102" t="e">
        <f ca="true">+IF(AND(ISNUMBER(OFFSET('Sanitation Data'!$I$4,0,10*ROW('Sanitation Data'!I134))),'Data Summary'!DJ140="Yes"),100-OFFSET('Sanitation Data'!$I$4,0,10*ROW('Sanitation Data'!I134)),NA())</f>
        <v>#N/A</v>
      </c>
      <c r="AV140" s="102" t="e">
        <f ca="true">+IF(AND(ISNUMBER(OFFSET('Sanitation Data'!$I$6,0,10*ROW('Sanitation Data'!I134))),'Data Summary'!DK140="Yes"),OFFSET('Sanitation Data'!$I$6,0,10*ROW('Sanitation Data'!I134)),NA())</f>
        <v>#N/A</v>
      </c>
      <c r="AW140" s="102" t="e">
        <f ca="true">+IF(AND(ISNUMBER(OFFSET('Sanitation Data'!$I$10,0,10*ROW('Sanitation Data'!I134))),'Data Summary'!DL140="Yes"),OFFSET('Sanitation Data'!$I$10,0,10*ROW('Sanitation Data'!I134)),NA())</f>
        <v>#N/A</v>
      </c>
      <c r="AX140" s="102" t="e">
        <f ca="true">+IF(AND(ISNUMBER(OFFSET('Sanitation Data'!$I$11,0,10*ROW('Sanitation Data'!I134))),'Data Summary'!DM140="Yes"),OFFSET('Sanitation Data'!$I$11,0,10*ROW('Sanitation Data'!I134)),NA())</f>
        <v>#N/A</v>
      </c>
      <c r="AY140" s="102" t="e">
        <f ca="true">+IF(AND(ISNUMBER(OFFSET('Sanitation Data'!$I$12,0,10*ROW('Sanitation Data'!I134))),'Data Summary'!DN140="Yes"),OFFSET('Sanitation Data'!$I$12,0,10*ROW('Sanitation Data'!I134)),NA())</f>
        <v>#N/A</v>
      </c>
      <c r="AZ140" s="103" t="e">
        <f ca="true">+IF(AND(ISNUMBER(OFFSET('Hygiene Data'!$D$5,0,10*ROW('Hygiene Data'!D134))),'Data Summary'!DO140="Yes"),OFFSET('Hygiene Data'!$D$5,0,10*ROW('Hygiene Data'!D134)),NA())</f>
        <v>#N/A</v>
      </c>
      <c r="BA140" s="103" t="e">
        <f ca="true">+IF(AND(ISNUMBER(OFFSET('Hygiene Data'!$D$7,0,10*ROW('Hygiene Data'!D134))),'Data Summary'!DP140="Yes"),OFFSET('Hygiene Data'!$D$7,0,10*ROW('Hygiene Data'!D134)),NA())</f>
        <v>#N/A</v>
      </c>
      <c r="BB140" s="103" t="e">
        <f ca="true">+IF(AND(ISNUMBER(OFFSET('Hygiene Data'!$D$9,0,10*ROW('Hygiene Data'!D134))),'Data Summary'!DQ140="Yes"),OFFSET('Hygiene Data'!$D$9,0,10*ROW('Hygiene Data'!D134)),NA())</f>
        <v>#N/A</v>
      </c>
      <c r="BC140" s="103" t="e">
        <f ca="true">+IF(AND(ISNUMBER(OFFSET('Hygiene Data'!$E$5,0,10*ROW('Hygiene Data'!E134))),'Data Summary'!DR140="Yes"),OFFSET('Hygiene Data'!$E$5,0,10*ROW('Hygiene Data'!E134)),NA())</f>
        <v>#N/A</v>
      </c>
      <c r="BD140" s="103" t="e">
        <f ca="true">+IF(AND(ISNUMBER(OFFSET('Hygiene Data'!$E$7,0,10*ROW('Hygiene Data'!E134))),'Data Summary'!DS140="Yes"),OFFSET('Hygiene Data'!$E$7,0,10*ROW('Hygiene Data'!E134)),NA())</f>
        <v>#N/A</v>
      </c>
      <c r="BE140" s="103" t="e">
        <f ca="true">+IF(AND(ISNUMBER(OFFSET('Hygiene Data'!$E$9,0,10*ROW('Hygiene Data'!E134))),'Data Summary'!DT140="Yes"),OFFSET('Hygiene Data'!$E$9,0,10*ROW('Hygiene Data'!E134)),NA())</f>
        <v>#N/A</v>
      </c>
      <c r="BF140" s="103" t="e">
        <f ca="true">+IF(AND(ISNUMBER(OFFSET('Hygiene Data'!$F$5,0,10*ROW('Hygiene Data'!F134))),'Data Summary'!DU140="Yes"),OFFSET('Hygiene Data'!$F$5,0,10*ROW('Hygiene Data'!F134)),NA())</f>
        <v>#N/A</v>
      </c>
      <c r="BG140" s="103" t="e">
        <f ca="true">+IF(AND(ISNUMBER(OFFSET('Hygiene Data'!$F$7,0,10*ROW('Hygiene Data'!F134))),'Data Summary'!DV140="Yes"),OFFSET('Hygiene Data'!$F$7,0,10*ROW('Hygiene Data'!F134)),NA())</f>
        <v>#N/A</v>
      </c>
      <c r="BH140" s="103" t="e">
        <f ca="true">+IF(AND(ISNUMBER(OFFSET('Hygiene Data'!$F$9,0,10*ROW('Hygiene Data'!F134))),'Data Summary'!DW140="Yes"),OFFSET('Hygiene Data'!$F$9,0,10*ROW('Hygiene Data'!F134)),NA())</f>
        <v>#N/A</v>
      </c>
      <c r="BI140" s="103" t="e">
        <f ca="true">+IF(AND(ISNUMBER(OFFSET('Hygiene Data'!$G$5,0,10*ROW('Hygiene Data'!G134))),'Data Summary'!DX140="Yes"),OFFSET('Hygiene Data'!$G$5,0,10*ROW('Hygiene Data'!G134)),NA())</f>
        <v>#N/A</v>
      </c>
      <c r="BJ140" s="103" t="e">
        <f ca="true">+IF(AND(ISNUMBER(OFFSET('Hygiene Data'!$G$7,0,10*ROW('Hygiene Data'!G134))),'Data Summary'!DY140="Yes"),OFFSET('Hygiene Data'!$G$7,0,10*ROW('Hygiene Data'!G134)),NA())</f>
        <v>#N/A</v>
      </c>
      <c r="BK140" s="103" t="e">
        <f ca="true">+IF(AND(ISNUMBER(OFFSET('Hygiene Data'!$G$9,0,10*ROW('Hygiene Data'!G134))),'Data Summary'!DZ140="Yes"),OFFSET('Hygiene Data'!$G$9,0,10*ROW('Hygiene Data'!G134)),NA())</f>
        <v>#N/A</v>
      </c>
      <c r="BL140" s="103" t="e">
        <f ca="true">+IF(AND(ISNUMBER(OFFSET('Hygiene Data'!$H$5,0,10*ROW('Hygiene Data'!H134))),'Data Summary'!EA140="Yes"),OFFSET('Hygiene Data'!$H$5,0,10*ROW('Hygiene Data'!H134)),NA())</f>
        <v>#N/A</v>
      </c>
      <c r="BM140" s="103" t="e">
        <f ca="true">+IF(AND(ISNUMBER(OFFSET('Hygiene Data'!$H$7,0,10*ROW('Hygiene Data'!H134))),'Data Summary'!EB140="Yes"),OFFSET('Hygiene Data'!$H$7,0,10*ROW('Hygiene Data'!H134)),NA())</f>
        <v>#N/A</v>
      </c>
      <c r="BN140" s="103" t="e">
        <f ca="true">+IF(AND(ISNUMBER(OFFSET('Hygiene Data'!$H$9,0,10*ROW('Hygiene Data'!H134))),'Data Summary'!EC140="Yes"),OFFSET('Hygiene Data'!$H$9,0,10*ROW('Hygiene Data'!H134)),NA())</f>
        <v>#N/A</v>
      </c>
      <c r="BO140" s="103" t="e">
        <f ca="true">+IF(AND(ISNUMBER(OFFSET('Hygiene Data'!$I$5,0,10*ROW('Hygiene Data'!I134))),'Data Summary'!ED140="Yes"),OFFSET('Hygiene Data'!$I$5,0,10*ROW('Hygiene Data'!I134)),NA())</f>
        <v>#N/A</v>
      </c>
      <c r="BP140" s="103" t="e">
        <f ca="true">+IF(AND(ISNUMBER(OFFSET('Hygiene Data'!$I$7,0,10*ROW('Hygiene Data'!I134))),'Data Summary'!EE140="Yes"),OFFSET('Hygiene Data'!$I$7,0,10*ROW('Hygiene Data'!I134)),NA())</f>
        <v>#N/A</v>
      </c>
      <c r="BQ140" s="103" t="e">
        <f ca="true">+IF(AND(ISNUMBER(OFFSET('Hygiene Data'!$I$9,0,10*ROW('Hygiene Data'!I134))),'Data Summary'!EF140="Yes"),OFFSET('Hygiene Data'!$I$9,0,10*ROW('Hygiene Data'!I134)),NA())</f>
        <v>#N/A</v>
      </c>
    </row>
    <row xmlns:x14ac="http://schemas.microsoft.com/office/spreadsheetml/2009/9/ac" r="141" x14ac:dyDescent="0.2">
      <c r="A141" s="355" t="e">
        <f ca="true">+RIGHT('Data Summary'!A141,LEN('Data Summary'!A141)-9)</f>
        <v>#VALUE!</v>
      </c>
      <c r="B141" s="38" t="str">
        <f ca="true">+IF(ISTEXT('Data Summary'!B141),'Data Summary'!B141,"")</f>
        <v/>
      </c>
      <c r="C141" s="354" t="e">
        <f ca="true">+VALUE('Data Summary'!C141)</f>
        <v>#VALUE!</v>
      </c>
      <c r="D141" s="101" t="e">
        <f ca="true">+IF(AND(ISNUMBER(OFFSET('Water Data'!$D$4,0,10*ROW('Water Data'!D135))),'Data Summary'!BS141="Yes"),100-OFFSET('Water Data'!$D$4,0,10*ROW('Water Data'!D135)),NA())</f>
        <v>#N/A</v>
      </c>
      <c r="E141" s="101" t="e">
        <f ca="true">+IF(AND(ISNUMBER(OFFSET('Water Data'!$D$6,0,10*ROW('Water Data'!D135))),'Data Summary'!BT141="Yes"),OFFSET('Water Data'!$D$6,0,10*ROW('Water Data'!D135)),NA())</f>
        <v>#N/A</v>
      </c>
      <c r="F141" s="101" t="e">
        <f ca="true">+IF(AND(ISNUMBER(OFFSET('Water Data'!$D$9,0,10*ROW('Water Data'!D135))),'Data Summary'!BU141="Yes"),OFFSET('Water Data'!$D$9,0,10*ROW('Water Data'!D135)),NA())</f>
        <v>#N/A</v>
      </c>
      <c r="G141" s="101" t="e">
        <f ca="true">+IF(AND(ISNUMBER(OFFSET('Water Data'!$E$4,0,10*ROW('Water Data'!E135))),'Data Summary'!BV141="Yes"),100-OFFSET('Water Data'!$E$4,0,10*ROW('Water Data'!E135)),NA())</f>
        <v>#N/A</v>
      </c>
      <c r="H141" s="101" t="e">
        <f ca="true">+IF(AND(ISNUMBER(OFFSET('Water Data'!$E$6,0,10*ROW('Water Data'!E135))),'Data Summary'!BW141="Yes"),OFFSET('Water Data'!$E$6,0,10*ROW('Water Data'!E135)),NA())</f>
        <v>#N/A</v>
      </c>
      <c r="I141" s="101" t="e">
        <f ca="true">+IF(AND(ISNUMBER(OFFSET('Water Data'!$E$9,0,10*ROW('Water Data'!E135))),'Data Summary'!BX141="Yes"),OFFSET('Water Data'!$E$9,0,10*ROW('Water Data'!E135)),NA())</f>
        <v>#N/A</v>
      </c>
      <c r="J141" s="101" t="e">
        <f ca="true">+IF(AND(ISNUMBER(OFFSET('Water Data'!$F$4,0,10*ROW('Water Data'!F135))),'Data Summary'!BY141="Yes"),100-OFFSET('Water Data'!$F$4,0,10*ROW('Water Data'!F135)),NA())</f>
        <v>#N/A</v>
      </c>
      <c r="K141" s="101" t="e">
        <f ca="true">+IF(AND(ISNUMBER(OFFSET('Water Data'!$F$6,0,10*ROW('Water Data'!F135))),'Data Summary'!BZ141="Yes"),OFFSET('Water Data'!$F$6,0,10*ROW('Water Data'!F135)),NA())</f>
        <v>#N/A</v>
      </c>
      <c r="L141" s="101" t="e">
        <f ca="true">+IF(AND(ISNUMBER(OFFSET('Water Data'!$F$9,0,10*ROW('Water Data'!F135))),'Data Summary'!CA141="Yes"),OFFSET('Water Data'!$F$9,0,10*ROW('Water Data'!F135)),NA())</f>
        <v>#N/A</v>
      </c>
      <c r="M141" s="101" t="e">
        <f ca="true">+IF(AND(ISNUMBER(OFFSET('Water Data'!$G$4,0,10*ROW('Water Data'!G135))),'Data Summary'!CB141="Yes"),100-OFFSET('Water Data'!$G$4,0,10*ROW('Water Data'!G135)),NA())</f>
        <v>#N/A</v>
      </c>
      <c r="N141" s="101" t="e">
        <f ca="true">+IF(AND(ISNUMBER(OFFSET('Water Data'!$G$6,0,10*ROW('Water Data'!G135))),'Data Summary'!CC141="Yes"),OFFSET('Water Data'!$G$6,0,10*ROW('Water Data'!G135)),NA())</f>
        <v>#N/A</v>
      </c>
      <c r="O141" s="101" t="e">
        <f ca="true">+IF(AND(ISNUMBER(OFFSET('Water Data'!$G$9,0,10*ROW('Water Data'!G135))),'Data Summary'!CD141="Yes"),OFFSET('Water Data'!$G$9,0,10*ROW('Water Data'!G135)),NA())</f>
        <v>#N/A</v>
      </c>
      <c r="P141" s="101" t="e">
        <f ca="true">+IF(AND(ISNUMBER(OFFSET('Water Data'!$H$4,0,10*ROW('Water Data'!H135))),'Data Summary'!CE141="Yes"),100-OFFSET('Water Data'!$H$4,0,10*ROW('Water Data'!H135)),NA())</f>
        <v>#N/A</v>
      </c>
      <c r="Q141" s="101" t="e">
        <f ca="true">+IF(AND(ISNUMBER(OFFSET('Water Data'!$H$6,0,10*ROW('Water Data'!H135))),'Data Summary'!CF141="Yes"),OFFSET('Water Data'!$H$6,0,10*ROW('Water Data'!H135)),NA())</f>
        <v>#N/A</v>
      </c>
      <c r="R141" s="101" t="e">
        <f ca="true">+IF(AND(ISNUMBER(OFFSET('Water Data'!$H$9,0,10*ROW('Water Data'!H135))),'Data Summary'!CG141="Yes"),OFFSET('Water Data'!$H$9,0,10*ROW('Water Data'!H135)),NA())</f>
        <v>#N/A</v>
      </c>
      <c r="S141" s="101" t="e">
        <f ca="true">+IF(AND(ISNUMBER(OFFSET('Water Data'!$I$4,0,10*ROW('Water Data'!I135))),'Data Summary'!CH141="Yes"),100-OFFSET('Water Data'!$I$4,0,10*ROW('Water Data'!I135)),NA())</f>
        <v>#N/A</v>
      </c>
      <c r="T141" s="101" t="e">
        <f ca="true">+IF(AND(ISNUMBER(OFFSET('Water Data'!$I$6,0,10*ROW('Water Data'!I135))),'Data Summary'!CI141="Yes"),OFFSET('Water Data'!$I$6,0,10*ROW('Water Data'!I135)),NA())</f>
        <v>#N/A</v>
      </c>
      <c r="U141" s="101" t="e">
        <f ca="true">+IF(AND(ISNUMBER(OFFSET('Water Data'!$I$9,0,10*ROW('Water Data'!I135))),'Data Summary'!CJ141="Yes"),OFFSET('Water Data'!$I$9,0,10*ROW('Water Data'!I135)),NA())</f>
        <v>#N/A</v>
      </c>
      <c r="V141" s="102" t="e">
        <f ca="true">+IF(AND(ISNUMBER(OFFSET('Sanitation Data'!$D$4,0,10*ROW('Sanitation Data'!D135))),'Data Summary'!CK141="Yes"),100-OFFSET('Sanitation Data'!$D$4,0,10*ROW('Sanitation Data'!D135)),NA())</f>
        <v>#N/A</v>
      </c>
      <c r="W141" s="102" t="e">
        <f ca="true">+IF(AND(ISNUMBER(OFFSET('Sanitation Data'!$D$6,0,10*ROW('Sanitation Data'!D135))),'Data Summary'!CL141="Yes"),OFFSET('Sanitation Data'!$D$6,0,10*ROW('Sanitation Data'!D135)),NA())</f>
        <v>#N/A</v>
      </c>
      <c r="X141" s="102" t="e">
        <f ca="true">+IF(AND(ISNUMBER(OFFSET('Sanitation Data'!$D$10,0,10*ROW('Sanitation Data'!D135))),'Data Summary'!CM141="Yes"),OFFSET('Sanitation Data'!$D$10,0,10*ROW('Sanitation Data'!D135)),NA())</f>
        <v>#N/A</v>
      </c>
      <c r="Y141" s="102" t="e">
        <f ca="true">+IF(AND(ISNUMBER(OFFSET('Sanitation Data'!$D$11,0,10*ROW('Sanitation Data'!D135))),'Data Summary'!CN141="Yes"),OFFSET('Sanitation Data'!$D$11,0,10*ROW('Sanitation Data'!D135)),NA())</f>
        <v>#N/A</v>
      </c>
      <c r="Z141" s="102" t="e">
        <f ca="true">+IF(AND(ISNUMBER(OFFSET('Sanitation Data'!$D$12,0,10*ROW('Sanitation Data'!D135))),'Data Summary'!CO141="Yes"),OFFSET('Sanitation Data'!$D$12,0,10*ROW('Sanitation Data'!D135)),NA())</f>
        <v>#N/A</v>
      </c>
      <c r="AA141" s="102" t="e">
        <f ca="true">+IF(AND(ISNUMBER(OFFSET('Sanitation Data'!$E$4,0,10*ROW('Sanitation Data'!E135))),'Data Summary'!CP141="Yes"),100-OFFSET('Sanitation Data'!$E$4,0,10*ROW('Sanitation Data'!E135)),NA())</f>
        <v>#N/A</v>
      </c>
      <c r="AB141" s="102" t="e">
        <f ca="true">+IF(AND(ISNUMBER(OFFSET('Sanitation Data'!$E$6,0,10*ROW('Sanitation Data'!E135))),'Data Summary'!CQ141="Yes"),OFFSET('Sanitation Data'!$E$6,0,10*ROW('Sanitation Data'!E135)),NA())</f>
        <v>#N/A</v>
      </c>
      <c r="AC141" s="102" t="e">
        <f ca="true">+IF(AND(ISNUMBER(OFFSET('Sanitation Data'!$E$10,0,10*ROW('Sanitation Data'!E135))),'Data Summary'!CR141="Yes"),OFFSET('Sanitation Data'!$E$10,0,10*ROW('Sanitation Data'!E135)),NA())</f>
        <v>#N/A</v>
      </c>
      <c r="AD141" s="102" t="e">
        <f ca="true">+IF(AND(ISNUMBER(OFFSET('Sanitation Data'!$E$11,0,10*ROW('Sanitation Data'!E135))),'Data Summary'!CS141="Yes"),OFFSET('Sanitation Data'!$E$11,0,10*ROW('Sanitation Data'!E135)),NA())</f>
        <v>#N/A</v>
      </c>
      <c r="AE141" s="102" t="e">
        <f ca="true">+IF(AND(ISNUMBER(OFFSET('Sanitation Data'!$E$12,0,10*ROW('Sanitation Data'!E135))),'Data Summary'!CT141="Yes"),OFFSET('Sanitation Data'!$E$12,0,10*ROW('Sanitation Data'!E135)),NA())</f>
        <v>#N/A</v>
      </c>
      <c r="AF141" s="102" t="e">
        <f ca="true">+IF(AND(ISNUMBER(OFFSET('Sanitation Data'!$F$4,0,10*ROW('Sanitation Data'!F135))),'Data Summary'!CU141="Yes"),100-OFFSET('Sanitation Data'!$F$4,0,10*ROW('Sanitation Data'!F135)),NA())</f>
        <v>#N/A</v>
      </c>
      <c r="AG141" s="102" t="e">
        <f ca="true">+IF(AND(ISNUMBER(OFFSET('Sanitation Data'!$F$6,0,10*ROW('Sanitation Data'!F135))),'Data Summary'!CV141="Yes"),OFFSET('Sanitation Data'!$F$6,0,10*ROW('Sanitation Data'!F135)),NA())</f>
        <v>#N/A</v>
      </c>
      <c r="AH141" s="102" t="e">
        <f ca="true">+IF(AND(ISNUMBER(OFFSET('Sanitation Data'!$F$10,0,10*ROW('Sanitation Data'!F135))),'Data Summary'!CW141="Yes"),OFFSET('Sanitation Data'!$F$10,0,10*ROW('Sanitation Data'!F135)),NA())</f>
        <v>#N/A</v>
      </c>
      <c r="AI141" s="102" t="e">
        <f ca="true">+IF(AND(ISNUMBER(OFFSET('Sanitation Data'!$F$11,0,10*ROW('Sanitation Data'!F135))),'Data Summary'!CX141="Yes"),OFFSET('Sanitation Data'!$F$11,0,10*ROW('Sanitation Data'!F135)),NA())</f>
        <v>#N/A</v>
      </c>
      <c r="AJ141" s="102" t="e">
        <f ca="true">+IF(AND(ISNUMBER(OFFSET('Sanitation Data'!$F$12,0,10*ROW('Sanitation Data'!F135))),'Data Summary'!CY141="Yes"),OFFSET('Sanitation Data'!$F$12,0,10*ROW('Sanitation Data'!F135)),NA())</f>
        <v>#N/A</v>
      </c>
      <c r="AK141" s="102" t="e">
        <f ca="true">+IF(AND(ISNUMBER(OFFSET('Sanitation Data'!$G$4,0,10*ROW('Sanitation Data'!G135))),'Data Summary'!CZ141="Yes"),100-OFFSET('Sanitation Data'!$G$4,0,10*ROW('Sanitation Data'!G135)),NA())</f>
        <v>#N/A</v>
      </c>
      <c r="AL141" s="102" t="e">
        <f ca="true">+IF(AND(ISNUMBER(OFFSET('Sanitation Data'!$G$6,0,10*ROW('Sanitation Data'!G135))),'Data Summary'!DA141="Yes"),OFFSET('Sanitation Data'!$G$6,0,10*ROW('Sanitation Data'!G135)),NA())</f>
        <v>#N/A</v>
      </c>
      <c r="AM141" s="102" t="e">
        <f ca="true">+IF(AND(ISNUMBER(OFFSET('Sanitation Data'!$G$10,0,10*ROW('Sanitation Data'!G135))),'Data Summary'!DB141="Yes"),OFFSET('Sanitation Data'!$G$10,0,10*ROW('Sanitation Data'!G135)),NA())</f>
        <v>#N/A</v>
      </c>
      <c r="AN141" s="102" t="e">
        <f ca="true">+IF(AND(ISNUMBER(OFFSET('Sanitation Data'!$G$11,0,10*ROW('Sanitation Data'!G135))),'Data Summary'!DC141="Yes"),OFFSET('Sanitation Data'!$G$11,0,10*ROW('Sanitation Data'!G135)),NA())</f>
        <v>#N/A</v>
      </c>
      <c r="AO141" s="102" t="e">
        <f ca="true">+IF(AND(ISNUMBER(OFFSET('Sanitation Data'!$G$12,0,10*ROW('Sanitation Data'!G135))),'Data Summary'!DD141="Yes"),OFFSET('Sanitation Data'!$G$12,0,10*ROW('Sanitation Data'!G135)),NA())</f>
        <v>#N/A</v>
      </c>
      <c r="AP141" s="102" t="e">
        <f ca="true">+IF(AND(ISNUMBER(OFFSET('Sanitation Data'!$H$4,0,10*ROW('Sanitation Data'!H135))),'Data Summary'!DE141="Yes"),100-OFFSET('Sanitation Data'!$H$4,0,10*ROW('Sanitation Data'!H135)),NA())</f>
        <v>#N/A</v>
      </c>
      <c r="AQ141" s="102" t="e">
        <f ca="true">+IF(AND(ISNUMBER(OFFSET('Sanitation Data'!$H$6,0,10*ROW('Sanitation Data'!H135))),'Data Summary'!DF141="Yes"),OFFSET('Sanitation Data'!$H$6,0,10*ROW('Sanitation Data'!H135)),NA())</f>
        <v>#N/A</v>
      </c>
      <c r="AR141" s="102" t="e">
        <f ca="true">+IF(AND(ISNUMBER(OFFSET('Sanitation Data'!$H$10,0,10*ROW('Sanitation Data'!H135))),'Data Summary'!DG141="Yes"),OFFSET('Sanitation Data'!$H$10,0,10*ROW('Sanitation Data'!H135)),NA())</f>
        <v>#N/A</v>
      </c>
      <c r="AS141" s="102" t="e">
        <f ca="true">+IF(AND(ISNUMBER(OFFSET('Sanitation Data'!$H$11,0,10*ROW('Sanitation Data'!H135))),'Data Summary'!DH141="Yes"),OFFSET('Sanitation Data'!$H$11,0,10*ROW('Sanitation Data'!H135)),NA())</f>
        <v>#N/A</v>
      </c>
      <c r="AT141" s="102" t="e">
        <f ca="true">+IF(AND(ISNUMBER(OFFSET('Sanitation Data'!$H$12,0,10*ROW('Sanitation Data'!H135))),'Data Summary'!DI141="Yes"),OFFSET('Sanitation Data'!$H$12,0,10*ROW('Sanitation Data'!H135)),NA())</f>
        <v>#N/A</v>
      </c>
      <c r="AU141" s="102" t="e">
        <f ca="true">+IF(AND(ISNUMBER(OFFSET('Sanitation Data'!$I$4,0,10*ROW('Sanitation Data'!I135))),'Data Summary'!DJ141="Yes"),100-OFFSET('Sanitation Data'!$I$4,0,10*ROW('Sanitation Data'!I135)),NA())</f>
        <v>#N/A</v>
      </c>
      <c r="AV141" s="102" t="e">
        <f ca="true">+IF(AND(ISNUMBER(OFFSET('Sanitation Data'!$I$6,0,10*ROW('Sanitation Data'!I135))),'Data Summary'!DK141="Yes"),OFFSET('Sanitation Data'!$I$6,0,10*ROW('Sanitation Data'!I135)),NA())</f>
        <v>#N/A</v>
      </c>
      <c r="AW141" s="102" t="e">
        <f ca="true">+IF(AND(ISNUMBER(OFFSET('Sanitation Data'!$I$10,0,10*ROW('Sanitation Data'!I135))),'Data Summary'!DL141="Yes"),OFFSET('Sanitation Data'!$I$10,0,10*ROW('Sanitation Data'!I135)),NA())</f>
        <v>#N/A</v>
      </c>
      <c r="AX141" s="102" t="e">
        <f ca="true">+IF(AND(ISNUMBER(OFFSET('Sanitation Data'!$I$11,0,10*ROW('Sanitation Data'!I135))),'Data Summary'!DM141="Yes"),OFFSET('Sanitation Data'!$I$11,0,10*ROW('Sanitation Data'!I135)),NA())</f>
        <v>#N/A</v>
      </c>
      <c r="AY141" s="102" t="e">
        <f ca="true">+IF(AND(ISNUMBER(OFFSET('Sanitation Data'!$I$12,0,10*ROW('Sanitation Data'!I135))),'Data Summary'!DN141="Yes"),OFFSET('Sanitation Data'!$I$12,0,10*ROW('Sanitation Data'!I135)),NA())</f>
        <v>#N/A</v>
      </c>
      <c r="AZ141" s="103" t="e">
        <f ca="true">+IF(AND(ISNUMBER(OFFSET('Hygiene Data'!$D$5,0,10*ROW('Hygiene Data'!D135))),'Data Summary'!DO141="Yes"),OFFSET('Hygiene Data'!$D$5,0,10*ROW('Hygiene Data'!D135)),NA())</f>
        <v>#N/A</v>
      </c>
      <c r="BA141" s="103" t="e">
        <f ca="true">+IF(AND(ISNUMBER(OFFSET('Hygiene Data'!$D$7,0,10*ROW('Hygiene Data'!D135))),'Data Summary'!DP141="Yes"),OFFSET('Hygiene Data'!$D$7,0,10*ROW('Hygiene Data'!D135)),NA())</f>
        <v>#N/A</v>
      </c>
      <c r="BB141" s="103" t="e">
        <f ca="true">+IF(AND(ISNUMBER(OFFSET('Hygiene Data'!$D$9,0,10*ROW('Hygiene Data'!D135))),'Data Summary'!DQ141="Yes"),OFFSET('Hygiene Data'!$D$9,0,10*ROW('Hygiene Data'!D135)),NA())</f>
        <v>#N/A</v>
      </c>
      <c r="BC141" s="103" t="e">
        <f ca="true">+IF(AND(ISNUMBER(OFFSET('Hygiene Data'!$E$5,0,10*ROW('Hygiene Data'!E135))),'Data Summary'!DR141="Yes"),OFFSET('Hygiene Data'!$E$5,0,10*ROW('Hygiene Data'!E135)),NA())</f>
        <v>#N/A</v>
      </c>
      <c r="BD141" s="103" t="e">
        <f ca="true">+IF(AND(ISNUMBER(OFFSET('Hygiene Data'!$E$7,0,10*ROW('Hygiene Data'!E135))),'Data Summary'!DS141="Yes"),OFFSET('Hygiene Data'!$E$7,0,10*ROW('Hygiene Data'!E135)),NA())</f>
        <v>#N/A</v>
      </c>
      <c r="BE141" s="103" t="e">
        <f ca="true">+IF(AND(ISNUMBER(OFFSET('Hygiene Data'!$E$9,0,10*ROW('Hygiene Data'!E135))),'Data Summary'!DT141="Yes"),OFFSET('Hygiene Data'!$E$9,0,10*ROW('Hygiene Data'!E135)),NA())</f>
        <v>#N/A</v>
      </c>
      <c r="BF141" s="103" t="e">
        <f ca="true">+IF(AND(ISNUMBER(OFFSET('Hygiene Data'!$F$5,0,10*ROW('Hygiene Data'!F135))),'Data Summary'!DU141="Yes"),OFFSET('Hygiene Data'!$F$5,0,10*ROW('Hygiene Data'!F135)),NA())</f>
        <v>#N/A</v>
      </c>
      <c r="BG141" s="103" t="e">
        <f ca="true">+IF(AND(ISNUMBER(OFFSET('Hygiene Data'!$F$7,0,10*ROW('Hygiene Data'!F135))),'Data Summary'!DV141="Yes"),OFFSET('Hygiene Data'!$F$7,0,10*ROW('Hygiene Data'!F135)),NA())</f>
        <v>#N/A</v>
      </c>
      <c r="BH141" s="103" t="e">
        <f ca="true">+IF(AND(ISNUMBER(OFFSET('Hygiene Data'!$F$9,0,10*ROW('Hygiene Data'!F135))),'Data Summary'!DW141="Yes"),OFFSET('Hygiene Data'!$F$9,0,10*ROW('Hygiene Data'!F135)),NA())</f>
        <v>#N/A</v>
      </c>
      <c r="BI141" s="103" t="e">
        <f ca="true">+IF(AND(ISNUMBER(OFFSET('Hygiene Data'!$G$5,0,10*ROW('Hygiene Data'!G135))),'Data Summary'!DX141="Yes"),OFFSET('Hygiene Data'!$G$5,0,10*ROW('Hygiene Data'!G135)),NA())</f>
        <v>#N/A</v>
      </c>
      <c r="BJ141" s="103" t="e">
        <f ca="true">+IF(AND(ISNUMBER(OFFSET('Hygiene Data'!$G$7,0,10*ROW('Hygiene Data'!G135))),'Data Summary'!DY141="Yes"),OFFSET('Hygiene Data'!$G$7,0,10*ROW('Hygiene Data'!G135)),NA())</f>
        <v>#N/A</v>
      </c>
      <c r="BK141" s="103" t="e">
        <f ca="true">+IF(AND(ISNUMBER(OFFSET('Hygiene Data'!$G$9,0,10*ROW('Hygiene Data'!G135))),'Data Summary'!DZ141="Yes"),OFFSET('Hygiene Data'!$G$9,0,10*ROW('Hygiene Data'!G135)),NA())</f>
        <v>#N/A</v>
      </c>
      <c r="BL141" s="103" t="e">
        <f ca="true">+IF(AND(ISNUMBER(OFFSET('Hygiene Data'!$H$5,0,10*ROW('Hygiene Data'!H135))),'Data Summary'!EA141="Yes"),OFFSET('Hygiene Data'!$H$5,0,10*ROW('Hygiene Data'!H135)),NA())</f>
        <v>#N/A</v>
      </c>
      <c r="BM141" s="103" t="e">
        <f ca="true">+IF(AND(ISNUMBER(OFFSET('Hygiene Data'!$H$7,0,10*ROW('Hygiene Data'!H135))),'Data Summary'!EB141="Yes"),OFFSET('Hygiene Data'!$H$7,0,10*ROW('Hygiene Data'!H135)),NA())</f>
        <v>#N/A</v>
      </c>
      <c r="BN141" s="103" t="e">
        <f ca="true">+IF(AND(ISNUMBER(OFFSET('Hygiene Data'!$H$9,0,10*ROW('Hygiene Data'!H135))),'Data Summary'!EC141="Yes"),OFFSET('Hygiene Data'!$H$9,0,10*ROW('Hygiene Data'!H135)),NA())</f>
        <v>#N/A</v>
      </c>
      <c r="BO141" s="103" t="e">
        <f ca="true">+IF(AND(ISNUMBER(OFFSET('Hygiene Data'!$I$5,0,10*ROW('Hygiene Data'!I135))),'Data Summary'!ED141="Yes"),OFFSET('Hygiene Data'!$I$5,0,10*ROW('Hygiene Data'!I135)),NA())</f>
        <v>#N/A</v>
      </c>
      <c r="BP141" s="103" t="e">
        <f ca="true">+IF(AND(ISNUMBER(OFFSET('Hygiene Data'!$I$7,0,10*ROW('Hygiene Data'!I135))),'Data Summary'!EE141="Yes"),OFFSET('Hygiene Data'!$I$7,0,10*ROW('Hygiene Data'!I135)),NA())</f>
        <v>#N/A</v>
      </c>
      <c r="BQ141" s="103" t="e">
        <f ca="true">+IF(AND(ISNUMBER(OFFSET('Hygiene Data'!$I$9,0,10*ROW('Hygiene Data'!I135))),'Data Summary'!EF141="Yes"),OFFSET('Hygiene Data'!$I$9,0,10*ROW('Hygiene Data'!I135)),NA())</f>
        <v>#N/A</v>
      </c>
    </row>
    <row xmlns:x14ac="http://schemas.microsoft.com/office/spreadsheetml/2009/9/ac" r="142" x14ac:dyDescent="0.2">
      <c r="A142" s="355" t="e">
        <f ca="true">+RIGHT('Data Summary'!A142,LEN('Data Summary'!A142)-9)</f>
        <v>#VALUE!</v>
      </c>
      <c r="B142" s="38" t="str">
        <f ca="true">+IF(ISTEXT('Data Summary'!B142),'Data Summary'!B142,"")</f>
        <v/>
      </c>
      <c r="C142" s="354" t="e">
        <f ca="true">+VALUE('Data Summary'!C142)</f>
        <v>#VALUE!</v>
      </c>
      <c r="D142" s="101" t="e">
        <f ca="true">+IF(AND(ISNUMBER(OFFSET('Water Data'!$D$4,0,10*ROW('Water Data'!D136))),'Data Summary'!BS142="Yes"),100-OFFSET('Water Data'!$D$4,0,10*ROW('Water Data'!D136)),NA())</f>
        <v>#N/A</v>
      </c>
      <c r="E142" s="101" t="e">
        <f ca="true">+IF(AND(ISNUMBER(OFFSET('Water Data'!$D$6,0,10*ROW('Water Data'!D136))),'Data Summary'!BT142="Yes"),OFFSET('Water Data'!$D$6,0,10*ROW('Water Data'!D136)),NA())</f>
        <v>#N/A</v>
      </c>
      <c r="F142" s="101" t="e">
        <f ca="true">+IF(AND(ISNUMBER(OFFSET('Water Data'!$D$9,0,10*ROW('Water Data'!D136))),'Data Summary'!BU142="Yes"),OFFSET('Water Data'!$D$9,0,10*ROW('Water Data'!D136)),NA())</f>
        <v>#N/A</v>
      </c>
      <c r="G142" s="101" t="e">
        <f ca="true">+IF(AND(ISNUMBER(OFFSET('Water Data'!$E$4,0,10*ROW('Water Data'!E136))),'Data Summary'!BV142="Yes"),100-OFFSET('Water Data'!$E$4,0,10*ROW('Water Data'!E136)),NA())</f>
        <v>#N/A</v>
      </c>
      <c r="H142" s="101" t="e">
        <f ca="true">+IF(AND(ISNUMBER(OFFSET('Water Data'!$E$6,0,10*ROW('Water Data'!E136))),'Data Summary'!BW142="Yes"),OFFSET('Water Data'!$E$6,0,10*ROW('Water Data'!E136)),NA())</f>
        <v>#N/A</v>
      </c>
      <c r="I142" s="101" t="e">
        <f ca="true">+IF(AND(ISNUMBER(OFFSET('Water Data'!$E$9,0,10*ROW('Water Data'!E136))),'Data Summary'!BX142="Yes"),OFFSET('Water Data'!$E$9,0,10*ROW('Water Data'!E136)),NA())</f>
        <v>#N/A</v>
      </c>
      <c r="J142" s="101" t="e">
        <f ca="true">+IF(AND(ISNUMBER(OFFSET('Water Data'!$F$4,0,10*ROW('Water Data'!F136))),'Data Summary'!BY142="Yes"),100-OFFSET('Water Data'!$F$4,0,10*ROW('Water Data'!F136)),NA())</f>
        <v>#N/A</v>
      </c>
      <c r="K142" s="101" t="e">
        <f ca="true">+IF(AND(ISNUMBER(OFFSET('Water Data'!$F$6,0,10*ROW('Water Data'!F136))),'Data Summary'!BZ142="Yes"),OFFSET('Water Data'!$F$6,0,10*ROW('Water Data'!F136)),NA())</f>
        <v>#N/A</v>
      </c>
      <c r="L142" s="101" t="e">
        <f ca="true">+IF(AND(ISNUMBER(OFFSET('Water Data'!$F$9,0,10*ROW('Water Data'!F136))),'Data Summary'!CA142="Yes"),OFFSET('Water Data'!$F$9,0,10*ROW('Water Data'!F136)),NA())</f>
        <v>#N/A</v>
      </c>
      <c r="M142" s="101" t="e">
        <f ca="true">+IF(AND(ISNUMBER(OFFSET('Water Data'!$G$4,0,10*ROW('Water Data'!G136))),'Data Summary'!CB142="Yes"),100-OFFSET('Water Data'!$G$4,0,10*ROW('Water Data'!G136)),NA())</f>
        <v>#N/A</v>
      </c>
      <c r="N142" s="101" t="e">
        <f ca="true">+IF(AND(ISNUMBER(OFFSET('Water Data'!$G$6,0,10*ROW('Water Data'!G136))),'Data Summary'!CC142="Yes"),OFFSET('Water Data'!$G$6,0,10*ROW('Water Data'!G136)),NA())</f>
        <v>#N/A</v>
      </c>
      <c r="O142" s="101" t="e">
        <f ca="true">+IF(AND(ISNUMBER(OFFSET('Water Data'!$G$9,0,10*ROW('Water Data'!G136))),'Data Summary'!CD142="Yes"),OFFSET('Water Data'!$G$9,0,10*ROW('Water Data'!G136)),NA())</f>
        <v>#N/A</v>
      </c>
      <c r="P142" s="101" t="e">
        <f ca="true">+IF(AND(ISNUMBER(OFFSET('Water Data'!$H$4,0,10*ROW('Water Data'!H136))),'Data Summary'!CE142="Yes"),100-OFFSET('Water Data'!$H$4,0,10*ROW('Water Data'!H136)),NA())</f>
        <v>#N/A</v>
      </c>
      <c r="Q142" s="101" t="e">
        <f ca="true">+IF(AND(ISNUMBER(OFFSET('Water Data'!$H$6,0,10*ROW('Water Data'!H136))),'Data Summary'!CF142="Yes"),OFFSET('Water Data'!$H$6,0,10*ROW('Water Data'!H136)),NA())</f>
        <v>#N/A</v>
      </c>
      <c r="R142" s="101" t="e">
        <f ca="true">+IF(AND(ISNUMBER(OFFSET('Water Data'!$H$9,0,10*ROW('Water Data'!H136))),'Data Summary'!CG142="Yes"),OFFSET('Water Data'!$H$9,0,10*ROW('Water Data'!H136)),NA())</f>
        <v>#N/A</v>
      </c>
      <c r="S142" s="101" t="e">
        <f ca="true">+IF(AND(ISNUMBER(OFFSET('Water Data'!$I$4,0,10*ROW('Water Data'!I136))),'Data Summary'!CH142="Yes"),100-OFFSET('Water Data'!$I$4,0,10*ROW('Water Data'!I136)),NA())</f>
        <v>#N/A</v>
      </c>
      <c r="T142" s="101" t="e">
        <f ca="true">+IF(AND(ISNUMBER(OFFSET('Water Data'!$I$6,0,10*ROW('Water Data'!I136))),'Data Summary'!CI142="Yes"),OFFSET('Water Data'!$I$6,0,10*ROW('Water Data'!I136)),NA())</f>
        <v>#N/A</v>
      </c>
      <c r="U142" s="101" t="e">
        <f ca="true">+IF(AND(ISNUMBER(OFFSET('Water Data'!$I$9,0,10*ROW('Water Data'!I136))),'Data Summary'!CJ142="Yes"),OFFSET('Water Data'!$I$9,0,10*ROW('Water Data'!I136)),NA())</f>
        <v>#N/A</v>
      </c>
      <c r="V142" s="102" t="e">
        <f ca="true">+IF(AND(ISNUMBER(OFFSET('Sanitation Data'!$D$4,0,10*ROW('Sanitation Data'!D136))),'Data Summary'!CK142="Yes"),100-OFFSET('Sanitation Data'!$D$4,0,10*ROW('Sanitation Data'!D136)),NA())</f>
        <v>#N/A</v>
      </c>
      <c r="W142" s="102" t="e">
        <f ca="true">+IF(AND(ISNUMBER(OFFSET('Sanitation Data'!$D$6,0,10*ROW('Sanitation Data'!D136))),'Data Summary'!CL142="Yes"),OFFSET('Sanitation Data'!$D$6,0,10*ROW('Sanitation Data'!D136)),NA())</f>
        <v>#N/A</v>
      </c>
      <c r="X142" s="102" t="e">
        <f ca="true">+IF(AND(ISNUMBER(OFFSET('Sanitation Data'!$D$10,0,10*ROW('Sanitation Data'!D136))),'Data Summary'!CM142="Yes"),OFFSET('Sanitation Data'!$D$10,0,10*ROW('Sanitation Data'!D136)),NA())</f>
        <v>#N/A</v>
      </c>
      <c r="Y142" s="102" t="e">
        <f ca="true">+IF(AND(ISNUMBER(OFFSET('Sanitation Data'!$D$11,0,10*ROW('Sanitation Data'!D136))),'Data Summary'!CN142="Yes"),OFFSET('Sanitation Data'!$D$11,0,10*ROW('Sanitation Data'!D136)),NA())</f>
        <v>#N/A</v>
      </c>
      <c r="Z142" s="102" t="e">
        <f ca="true">+IF(AND(ISNUMBER(OFFSET('Sanitation Data'!$D$12,0,10*ROW('Sanitation Data'!D136))),'Data Summary'!CO142="Yes"),OFFSET('Sanitation Data'!$D$12,0,10*ROW('Sanitation Data'!D136)),NA())</f>
        <v>#N/A</v>
      </c>
      <c r="AA142" s="102" t="e">
        <f ca="true">+IF(AND(ISNUMBER(OFFSET('Sanitation Data'!$E$4,0,10*ROW('Sanitation Data'!E136))),'Data Summary'!CP142="Yes"),100-OFFSET('Sanitation Data'!$E$4,0,10*ROW('Sanitation Data'!E136)),NA())</f>
        <v>#N/A</v>
      </c>
      <c r="AB142" s="102" t="e">
        <f ca="true">+IF(AND(ISNUMBER(OFFSET('Sanitation Data'!$E$6,0,10*ROW('Sanitation Data'!E136))),'Data Summary'!CQ142="Yes"),OFFSET('Sanitation Data'!$E$6,0,10*ROW('Sanitation Data'!E136)),NA())</f>
        <v>#N/A</v>
      </c>
      <c r="AC142" s="102" t="e">
        <f ca="true">+IF(AND(ISNUMBER(OFFSET('Sanitation Data'!$E$10,0,10*ROW('Sanitation Data'!E136))),'Data Summary'!CR142="Yes"),OFFSET('Sanitation Data'!$E$10,0,10*ROW('Sanitation Data'!E136)),NA())</f>
        <v>#N/A</v>
      </c>
      <c r="AD142" s="102" t="e">
        <f ca="true">+IF(AND(ISNUMBER(OFFSET('Sanitation Data'!$E$11,0,10*ROW('Sanitation Data'!E136))),'Data Summary'!CS142="Yes"),OFFSET('Sanitation Data'!$E$11,0,10*ROW('Sanitation Data'!E136)),NA())</f>
        <v>#N/A</v>
      </c>
      <c r="AE142" s="102" t="e">
        <f ca="true">+IF(AND(ISNUMBER(OFFSET('Sanitation Data'!$E$12,0,10*ROW('Sanitation Data'!E136))),'Data Summary'!CT142="Yes"),OFFSET('Sanitation Data'!$E$12,0,10*ROW('Sanitation Data'!E136)),NA())</f>
        <v>#N/A</v>
      </c>
      <c r="AF142" s="102" t="e">
        <f ca="true">+IF(AND(ISNUMBER(OFFSET('Sanitation Data'!$F$4,0,10*ROW('Sanitation Data'!F136))),'Data Summary'!CU142="Yes"),100-OFFSET('Sanitation Data'!$F$4,0,10*ROW('Sanitation Data'!F136)),NA())</f>
        <v>#N/A</v>
      </c>
      <c r="AG142" s="102" t="e">
        <f ca="true">+IF(AND(ISNUMBER(OFFSET('Sanitation Data'!$F$6,0,10*ROW('Sanitation Data'!F136))),'Data Summary'!CV142="Yes"),OFFSET('Sanitation Data'!$F$6,0,10*ROW('Sanitation Data'!F136)),NA())</f>
        <v>#N/A</v>
      </c>
      <c r="AH142" s="102" t="e">
        <f ca="true">+IF(AND(ISNUMBER(OFFSET('Sanitation Data'!$F$10,0,10*ROW('Sanitation Data'!F136))),'Data Summary'!CW142="Yes"),OFFSET('Sanitation Data'!$F$10,0,10*ROW('Sanitation Data'!F136)),NA())</f>
        <v>#N/A</v>
      </c>
      <c r="AI142" s="102" t="e">
        <f ca="true">+IF(AND(ISNUMBER(OFFSET('Sanitation Data'!$F$11,0,10*ROW('Sanitation Data'!F136))),'Data Summary'!CX142="Yes"),OFFSET('Sanitation Data'!$F$11,0,10*ROW('Sanitation Data'!F136)),NA())</f>
        <v>#N/A</v>
      </c>
      <c r="AJ142" s="102" t="e">
        <f ca="true">+IF(AND(ISNUMBER(OFFSET('Sanitation Data'!$F$12,0,10*ROW('Sanitation Data'!F136))),'Data Summary'!CY142="Yes"),OFFSET('Sanitation Data'!$F$12,0,10*ROW('Sanitation Data'!F136)),NA())</f>
        <v>#N/A</v>
      </c>
      <c r="AK142" s="102" t="e">
        <f ca="true">+IF(AND(ISNUMBER(OFFSET('Sanitation Data'!$G$4,0,10*ROW('Sanitation Data'!G136))),'Data Summary'!CZ142="Yes"),100-OFFSET('Sanitation Data'!$G$4,0,10*ROW('Sanitation Data'!G136)),NA())</f>
        <v>#N/A</v>
      </c>
      <c r="AL142" s="102" t="e">
        <f ca="true">+IF(AND(ISNUMBER(OFFSET('Sanitation Data'!$G$6,0,10*ROW('Sanitation Data'!G136))),'Data Summary'!DA142="Yes"),OFFSET('Sanitation Data'!$G$6,0,10*ROW('Sanitation Data'!G136)),NA())</f>
        <v>#N/A</v>
      </c>
      <c r="AM142" s="102" t="e">
        <f ca="true">+IF(AND(ISNUMBER(OFFSET('Sanitation Data'!$G$10,0,10*ROW('Sanitation Data'!G136))),'Data Summary'!DB142="Yes"),OFFSET('Sanitation Data'!$G$10,0,10*ROW('Sanitation Data'!G136)),NA())</f>
        <v>#N/A</v>
      </c>
      <c r="AN142" s="102" t="e">
        <f ca="true">+IF(AND(ISNUMBER(OFFSET('Sanitation Data'!$G$11,0,10*ROW('Sanitation Data'!G136))),'Data Summary'!DC142="Yes"),OFFSET('Sanitation Data'!$G$11,0,10*ROW('Sanitation Data'!G136)),NA())</f>
        <v>#N/A</v>
      </c>
      <c r="AO142" s="102" t="e">
        <f ca="true">+IF(AND(ISNUMBER(OFFSET('Sanitation Data'!$G$12,0,10*ROW('Sanitation Data'!G136))),'Data Summary'!DD142="Yes"),OFFSET('Sanitation Data'!$G$12,0,10*ROW('Sanitation Data'!G136)),NA())</f>
        <v>#N/A</v>
      </c>
      <c r="AP142" s="102" t="e">
        <f ca="true">+IF(AND(ISNUMBER(OFFSET('Sanitation Data'!$H$4,0,10*ROW('Sanitation Data'!H136))),'Data Summary'!DE142="Yes"),100-OFFSET('Sanitation Data'!$H$4,0,10*ROW('Sanitation Data'!H136)),NA())</f>
        <v>#N/A</v>
      </c>
      <c r="AQ142" s="102" t="e">
        <f ca="true">+IF(AND(ISNUMBER(OFFSET('Sanitation Data'!$H$6,0,10*ROW('Sanitation Data'!H136))),'Data Summary'!DF142="Yes"),OFFSET('Sanitation Data'!$H$6,0,10*ROW('Sanitation Data'!H136)),NA())</f>
        <v>#N/A</v>
      </c>
      <c r="AR142" s="102" t="e">
        <f ca="true">+IF(AND(ISNUMBER(OFFSET('Sanitation Data'!$H$10,0,10*ROW('Sanitation Data'!H136))),'Data Summary'!DG142="Yes"),OFFSET('Sanitation Data'!$H$10,0,10*ROW('Sanitation Data'!H136)),NA())</f>
        <v>#N/A</v>
      </c>
      <c r="AS142" s="102" t="e">
        <f ca="true">+IF(AND(ISNUMBER(OFFSET('Sanitation Data'!$H$11,0,10*ROW('Sanitation Data'!H136))),'Data Summary'!DH142="Yes"),OFFSET('Sanitation Data'!$H$11,0,10*ROW('Sanitation Data'!H136)),NA())</f>
        <v>#N/A</v>
      </c>
      <c r="AT142" s="102" t="e">
        <f ca="true">+IF(AND(ISNUMBER(OFFSET('Sanitation Data'!$H$12,0,10*ROW('Sanitation Data'!H136))),'Data Summary'!DI142="Yes"),OFFSET('Sanitation Data'!$H$12,0,10*ROW('Sanitation Data'!H136)),NA())</f>
        <v>#N/A</v>
      </c>
      <c r="AU142" s="102" t="e">
        <f ca="true">+IF(AND(ISNUMBER(OFFSET('Sanitation Data'!$I$4,0,10*ROW('Sanitation Data'!I136))),'Data Summary'!DJ142="Yes"),100-OFFSET('Sanitation Data'!$I$4,0,10*ROW('Sanitation Data'!I136)),NA())</f>
        <v>#N/A</v>
      </c>
      <c r="AV142" s="102" t="e">
        <f ca="true">+IF(AND(ISNUMBER(OFFSET('Sanitation Data'!$I$6,0,10*ROW('Sanitation Data'!I136))),'Data Summary'!DK142="Yes"),OFFSET('Sanitation Data'!$I$6,0,10*ROW('Sanitation Data'!I136)),NA())</f>
        <v>#N/A</v>
      </c>
      <c r="AW142" s="102" t="e">
        <f ca="true">+IF(AND(ISNUMBER(OFFSET('Sanitation Data'!$I$10,0,10*ROW('Sanitation Data'!I136))),'Data Summary'!DL142="Yes"),OFFSET('Sanitation Data'!$I$10,0,10*ROW('Sanitation Data'!I136)),NA())</f>
        <v>#N/A</v>
      </c>
      <c r="AX142" s="102" t="e">
        <f ca="true">+IF(AND(ISNUMBER(OFFSET('Sanitation Data'!$I$11,0,10*ROW('Sanitation Data'!I136))),'Data Summary'!DM142="Yes"),OFFSET('Sanitation Data'!$I$11,0,10*ROW('Sanitation Data'!I136)),NA())</f>
        <v>#N/A</v>
      </c>
      <c r="AY142" s="102" t="e">
        <f ca="true">+IF(AND(ISNUMBER(OFFSET('Sanitation Data'!$I$12,0,10*ROW('Sanitation Data'!I136))),'Data Summary'!DN142="Yes"),OFFSET('Sanitation Data'!$I$12,0,10*ROW('Sanitation Data'!I136)),NA())</f>
        <v>#N/A</v>
      </c>
      <c r="AZ142" s="103" t="e">
        <f ca="true">+IF(AND(ISNUMBER(OFFSET('Hygiene Data'!$D$5,0,10*ROW('Hygiene Data'!D136))),'Data Summary'!DO142="Yes"),OFFSET('Hygiene Data'!$D$5,0,10*ROW('Hygiene Data'!D136)),NA())</f>
        <v>#N/A</v>
      </c>
      <c r="BA142" s="103" t="e">
        <f ca="true">+IF(AND(ISNUMBER(OFFSET('Hygiene Data'!$D$7,0,10*ROW('Hygiene Data'!D136))),'Data Summary'!DP142="Yes"),OFFSET('Hygiene Data'!$D$7,0,10*ROW('Hygiene Data'!D136)),NA())</f>
        <v>#N/A</v>
      </c>
      <c r="BB142" s="103" t="e">
        <f ca="true">+IF(AND(ISNUMBER(OFFSET('Hygiene Data'!$D$9,0,10*ROW('Hygiene Data'!D136))),'Data Summary'!DQ142="Yes"),OFFSET('Hygiene Data'!$D$9,0,10*ROW('Hygiene Data'!D136)),NA())</f>
        <v>#N/A</v>
      </c>
      <c r="BC142" s="103" t="e">
        <f ca="true">+IF(AND(ISNUMBER(OFFSET('Hygiene Data'!$E$5,0,10*ROW('Hygiene Data'!E136))),'Data Summary'!DR142="Yes"),OFFSET('Hygiene Data'!$E$5,0,10*ROW('Hygiene Data'!E136)),NA())</f>
        <v>#N/A</v>
      </c>
      <c r="BD142" s="103" t="e">
        <f ca="true">+IF(AND(ISNUMBER(OFFSET('Hygiene Data'!$E$7,0,10*ROW('Hygiene Data'!E136))),'Data Summary'!DS142="Yes"),OFFSET('Hygiene Data'!$E$7,0,10*ROW('Hygiene Data'!E136)),NA())</f>
        <v>#N/A</v>
      </c>
      <c r="BE142" s="103" t="e">
        <f ca="true">+IF(AND(ISNUMBER(OFFSET('Hygiene Data'!$E$9,0,10*ROW('Hygiene Data'!E136))),'Data Summary'!DT142="Yes"),OFFSET('Hygiene Data'!$E$9,0,10*ROW('Hygiene Data'!E136)),NA())</f>
        <v>#N/A</v>
      </c>
      <c r="BF142" s="103" t="e">
        <f ca="true">+IF(AND(ISNUMBER(OFFSET('Hygiene Data'!$F$5,0,10*ROW('Hygiene Data'!F136))),'Data Summary'!DU142="Yes"),OFFSET('Hygiene Data'!$F$5,0,10*ROW('Hygiene Data'!F136)),NA())</f>
        <v>#N/A</v>
      </c>
      <c r="BG142" s="103" t="e">
        <f ca="true">+IF(AND(ISNUMBER(OFFSET('Hygiene Data'!$F$7,0,10*ROW('Hygiene Data'!F136))),'Data Summary'!DV142="Yes"),OFFSET('Hygiene Data'!$F$7,0,10*ROW('Hygiene Data'!F136)),NA())</f>
        <v>#N/A</v>
      </c>
      <c r="BH142" s="103" t="e">
        <f ca="true">+IF(AND(ISNUMBER(OFFSET('Hygiene Data'!$F$9,0,10*ROW('Hygiene Data'!F136))),'Data Summary'!DW142="Yes"),OFFSET('Hygiene Data'!$F$9,0,10*ROW('Hygiene Data'!F136)),NA())</f>
        <v>#N/A</v>
      </c>
      <c r="BI142" s="103" t="e">
        <f ca="true">+IF(AND(ISNUMBER(OFFSET('Hygiene Data'!$G$5,0,10*ROW('Hygiene Data'!G136))),'Data Summary'!DX142="Yes"),OFFSET('Hygiene Data'!$G$5,0,10*ROW('Hygiene Data'!G136)),NA())</f>
        <v>#N/A</v>
      </c>
      <c r="BJ142" s="103" t="e">
        <f ca="true">+IF(AND(ISNUMBER(OFFSET('Hygiene Data'!$G$7,0,10*ROW('Hygiene Data'!G136))),'Data Summary'!DY142="Yes"),OFFSET('Hygiene Data'!$G$7,0,10*ROW('Hygiene Data'!G136)),NA())</f>
        <v>#N/A</v>
      </c>
      <c r="BK142" s="103" t="e">
        <f ca="true">+IF(AND(ISNUMBER(OFFSET('Hygiene Data'!$G$9,0,10*ROW('Hygiene Data'!G136))),'Data Summary'!DZ142="Yes"),OFFSET('Hygiene Data'!$G$9,0,10*ROW('Hygiene Data'!G136)),NA())</f>
        <v>#N/A</v>
      </c>
      <c r="BL142" s="103" t="e">
        <f ca="true">+IF(AND(ISNUMBER(OFFSET('Hygiene Data'!$H$5,0,10*ROW('Hygiene Data'!H136))),'Data Summary'!EA142="Yes"),OFFSET('Hygiene Data'!$H$5,0,10*ROW('Hygiene Data'!H136)),NA())</f>
        <v>#N/A</v>
      </c>
      <c r="BM142" s="103" t="e">
        <f ca="true">+IF(AND(ISNUMBER(OFFSET('Hygiene Data'!$H$7,0,10*ROW('Hygiene Data'!H136))),'Data Summary'!EB142="Yes"),OFFSET('Hygiene Data'!$H$7,0,10*ROW('Hygiene Data'!H136)),NA())</f>
        <v>#N/A</v>
      </c>
      <c r="BN142" s="103" t="e">
        <f ca="true">+IF(AND(ISNUMBER(OFFSET('Hygiene Data'!$H$9,0,10*ROW('Hygiene Data'!H136))),'Data Summary'!EC142="Yes"),OFFSET('Hygiene Data'!$H$9,0,10*ROW('Hygiene Data'!H136)),NA())</f>
        <v>#N/A</v>
      </c>
      <c r="BO142" s="103" t="e">
        <f ca="true">+IF(AND(ISNUMBER(OFFSET('Hygiene Data'!$I$5,0,10*ROW('Hygiene Data'!I136))),'Data Summary'!ED142="Yes"),OFFSET('Hygiene Data'!$I$5,0,10*ROW('Hygiene Data'!I136)),NA())</f>
        <v>#N/A</v>
      </c>
      <c r="BP142" s="103" t="e">
        <f ca="true">+IF(AND(ISNUMBER(OFFSET('Hygiene Data'!$I$7,0,10*ROW('Hygiene Data'!I136))),'Data Summary'!EE142="Yes"),OFFSET('Hygiene Data'!$I$7,0,10*ROW('Hygiene Data'!I136)),NA())</f>
        <v>#N/A</v>
      </c>
      <c r="BQ142" s="103" t="e">
        <f ca="true">+IF(AND(ISNUMBER(OFFSET('Hygiene Data'!$I$9,0,10*ROW('Hygiene Data'!I136))),'Data Summary'!EF142="Yes"),OFFSET('Hygiene Data'!$I$9,0,10*ROW('Hygiene Data'!I136)),NA())</f>
        <v>#N/A</v>
      </c>
    </row>
    <row xmlns:x14ac="http://schemas.microsoft.com/office/spreadsheetml/2009/9/ac" r="143" x14ac:dyDescent="0.2">
      <c r="A143" s="355" t="e">
        <f ca="true">+RIGHT('Data Summary'!A143,LEN('Data Summary'!A143)-9)</f>
        <v>#VALUE!</v>
      </c>
      <c r="B143" s="38" t="str">
        <f ca="true">+IF(ISTEXT('Data Summary'!B143),'Data Summary'!B143,"")</f>
        <v/>
      </c>
      <c r="C143" s="354" t="e">
        <f ca="true">+VALUE('Data Summary'!C143)</f>
        <v>#VALUE!</v>
      </c>
      <c r="D143" s="101" t="e">
        <f ca="true">+IF(AND(ISNUMBER(OFFSET('Water Data'!$D$4,0,10*ROW('Water Data'!D137))),'Data Summary'!BS143="Yes"),100-OFFSET('Water Data'!$D$4,0,10*ROW('Water Data'!D137)),NA())</f>
        <v>#N/A</v>
      </c>
      <c r="E143" s="101" t="e">
        <f ca="true">+IF(AND(ISNUMBER(OFFSET('Water Data'!$D$6,0,10*ROW('Water Data'!D137))),'Data Summary'!BT143="Yes"),OFFSET('Water Data'!$D$6,0,10*ROW('Water Data'!D137)),NA())</f>
        <v>#N/A</v>
      </c>
      <c r="F143" s="101" t="e">
        <f ca="true">+IF(AND(ISNUMBER(OFFSET('Water Data'!$D$9,0,10*ROW('Water Data'!D137))),'Data Summary'!BU143="Yes"),OFFSET('Water Data'!$D$9,0,10*ROW('Water Data'!D137)),NA())</f>
        <v>#N/A</v>
      </c>
      <c r="G143" s="101" t="e">
        <f ca="true">+IF(AND(ISNUMBER(OFFSET('Water Data'!$E$4,0,10*ROW('Water Data'!E137))),'Data Summary'!BV143="Yes"),100-OFFSET('Water Data'!$E$4,0,10*ROW('Water Data'!E137)),NA())</f>
        <v>#N/A</v>
      </c>
      <c r="H143" s="101" t="e">
        <f ca="true">+IF(AND(ISNUMBER(OFFSET('Water Data'!$E$6,0,10*ROW('Water Data'!E137))),'Data Summary'!BW143="Yes"),OFFSET('Water Data'!$E$6,0,10*ROW('Water Data'!E137)),NA())</f>
        <v>#N/A</v>
      </c>
      <c r="I143" s="101" t="e">
        <f ca="true">+IF(AND(ISNUMBER(OFFSET('Water Data'!$E$9,0,10*ROW('Water Data'!E137))),'Data Summary'!BX143="Yes"),OFFSET('Water Data'!$E$9,0,10*ROW('Water Data'!E137)),NA())</f>
        <v>#N/A</v>
      </c>
      <c r="J143" s="101" t="e">
        <f ca="true">+IF(AND(ISNUMBER(OFFSET('Water Data'!$F$4,0,10*ROW('Water Data'!F137))),'Data Summary'!BY143="Yes"),100-OFFSET('Water Data'!$F$4,0,10*ROW('Water Data'!F137)),NA())</f>
        <v>#N/A</v>
      </c>
      <c r="K143" s="101" t="e">
        <f ca="true">+IF(AND(ISNUMBER(OFFSET('Water Data'!$F$6,0,10*ROW('Water Data'!F137))),'Data Summary'!BZ143="Yes"),OFFSET('Water Data'!$F$6,0,10*ROW('Water Data'!F137)),NA())</f>
        <v>#N/A</v>
      </c>
      <c r="L143" s="101" t="e">
        <f ca="true">+IF(AND(ISNUMBER(OFFSET('Water Data'!$F$9,0,10*ROW('Water Data'!F137))),'Data Summary'!CA143="Yes"),OFFSET('Water Data'!$F$9,0,10*ROW('Water Data'!F137)),NA())</f>
        <v>#N/A</v>
      </c>
      <c r="M143" s="101" t="e">
        <f ca="true">+IF(AND(ISNUMBER(OFFSET('Water Data'!$G$4,0,10*ROW('Water Data'!G137))),'Data Summary'!CB143="Yes"),100-OFFSET('Water Data'!$G$4,0,10*ROW('Water Data'!G137)),NA())</f>
        <v>#N/A</v>
      </c>
      <c r="N143" s="101" t="e">
        <f ca="true">+IF(AND(ISNUMBER(OFFSET('Water Data'!$G$6,0,10*ROW('Water Data'!G137))),'Data Summary'!CC143="Yes"),OFFSET('Water Data'!$G$6,0,10*ROW('Water Data'!G137)),NA())</f>
        <v>#N/A</v>
      </c>
      <c r="O143" s="101" t="e">
        <f ca="true">+IF(AND(ISNUMBER(OFFSET('Water Data'!$G$9,0,10*ROW('Water Data'!G137))),'Data Summary'!CD143="Yes"),OFFSET('Water Data'!$G$9,0,10*ROW('Water Data'!G137)),NA())</f>
        <v>#N/A</v>
      </c>
      <c r="P143" s="101" t="e">
        <f ca="true">+IF(AND(ISNUMBER(OFFSET('Water Data'!$H$4,0,10*ROW('Water Data'!H137))),'Data Summary'!CE143="Yes"),100-OFFSET('Water Data'!$H$4,0,10*ROW('Water Data'!H137)),NA())</f>
        <v>#N/A</v>
      </c>
      <c r="Q143" s="101" t="e">
        <f ca="true">+IF(AND(ISNUMBER(OFFSET('Water Data'!$H$6,0,10*ROW('Water Data'!H137))),'Data Summary'!CF143="Yes"),OFFSET('Water Data'!$H$6,0,10*ROW('Water Data'!H137)),NA())</f>
        <v>#N/A</v>
      </c>
      <c r="R143" s="101" t="e">
        <f ca="true">+IF(AND(ISNUMBER(OFFSET('Water Data'!$H$9,0,10*ROW('Water Data'!H137))),'Data Summary'!CG143="Yes"),OFFSET('Water Data'!$H$9,0,10*ROW('Water Data'!H137)),NA())</f>
        <v>#N/A</v>
      </c>
      <c r="S143" s="101" t="e">
        <f ca="true">+IF(AND(ISNUMBER(OFFSET('Water Data'!$I$4,0,10*ROW('Water Data'!I137))),'Data Summary'!CH143="Yes"),100-OFFSET('Water Data'!$I$4,0,10*ROW('Water Data'!I137)),NA())</f>
        <v>#N/A</v>
      </c>
      <c r="T143" s="101" t="e">
        <f ca="true">+IF(AND(ISNUMBER(OFFSET('Water Data'!$I$6,0,10*ROW('Water Data'!I137))),'Data Summary'!CI143="Yes"),OFFSET('Water Data'!$I$6,0,10*ROW('Water Data'!I137)),NA())</f>
        <v>#N/A</v>
      </c>
      <c r="U143" s="101" t="e">
        <f ca="true">+IF(AND(ISNUMBER(OFFSET('Water Data'!$I$9,0,10*ROW('Water Data'!I137))),'Data Summary'!CJ143="Yes"),OFFSET('Water Data'!$I$9,0,10*ROW('Water Data'!I137)),NA())</f>
        <v>#N/A</v>
      </c>
      <c r="V143" s="102" t="e">
        <f ca="true">+IF(AND(ISNUMBER(OFFSET('Sanitation Data'!$D$4,0,10*ROW('Sanitation Data'!D137))),'Data Summary'!CK143="Yes"),100-OFFSET('Sanitation Data'!$D$4,0,10*ROW('Sanitation Data'!D137)),NA())</f>
        <v>#N/A</v>
      </c>
      <c r="W143" s="102" t="e">
        <f ca="true">+IF(AND(ISNUMBER(OFFSET('Sanitation Data'!$D$6,0,10*ROW('Sanitation Data'!D137))),'Data Summary'!CL143="Yes"),OFFSET('Sanitation Data'!$D$6,0,10*ROW('Sanitation Data'!D137)),NA())</f>
        <v>#N/A</v>
      </c>
      <c r="X143" s="102" t="e">
        <f ca="true">+IF(AND(ISNUMBER(OFFSET('Sanitation Data'!$D$10,0,10*ROW('Sanitation Data'!D137))),'Data Summary'!CM143="Yes"),OFFSET('Sanitation Data'!$D$10,0,10*ROW('Sanitation Data'!D137)),NA())</f>
        <v>#N/A</v>
      </c>
      <c r="Y143" s="102" t="e">
        <f ca="true">+IF(AND(ISNUMBER(OFFSET('Sanitation Data'!$D$11,0,10*ROW('Sanitation Data'!D137))),'Data Summary'!CN143="Yes"),OFFSET('Sanitation Data'!$D$11,0,10*ROW('Sanitation Data'!D137)),NA())</f>
        <v>#N/A</v>
      </c>
      <c r="Z143" s="102" t="e">
        <f ca="true">+IF(AND(ISNUMBER(OFFSET('Sanitation Data'!$D$12,0,10*ROW('Sanitation Data'!D137))),'Data Summary'!CO143="Yes"),OFFSET('Sanitation Data'!$D$12,0,10*ROW('Sanitation Data'!D137)),NA())</f>
        <v>#N/A</v>
      </c>
      <c r="AA143" s="102" t="e">
        <f ca="true">+IF(AND(ISNUMBER(OFFSET('Sanitation Data'!$E$4,0,10*ROW('Sanitation Data'!E137))),'Data Summary'!CP143="Yes"),100-OFFSET('Sanitation Data'!$E$4,0,10*ROW('Sanitation Data'!E137)),NA())</f>
        <v>#N/A</v>
      </c>
      <c r="AB143" s="102" t="e">
        <f ca="true">+IF(AND(ISNUMBER(OFFSET('Sanitation Data'!$E$6,0,10*ROW('Sanitation Data'!E137))),'Data Summary'!CQ143="Yes"),OFFSET('Sanitation Data'!$E$6,0,10*ROW('Sanitation Data'!E137)),NA())</f>
        <v>#N/A</v>
      </c>
      <c r="AC143" s="102" t="e">
        <f ca="true">+IF(AND(ISNUMBER(OFFSET('Sanitation Data'!$E$10,0,10*ROW('Sanitation Data'!E137))),'Data Summary'!CR143="Yes"),OFFSET('Sanitation Data'!$E$10,0,10*ROW('Sanitation Data'!E137)),NA())</f>
        <v>#N/A</v>
      </c>
      <c r="AD143" s="102" t="e">
        <f ca="true">+IF(AND(ISNUMBER(OFFSET('Sanitation Data'!$E$11,0,10*ROW('Sanitation Data'!E137))),'Data Summary'!CS143="Yes"),OFFSET('Sanitation Data'!$E$11,0,10*ROW('Sanitation Data'!E137)),NA())</f>
        <v>#N/A</v>
      </c>
      <c r="AE143" s="102" t="e">
        <f ca="true">+IF(AND(ISNUMBER(OFFSET('Sanitation Data'!$E$12,0,10*ROW('Sanitation Data'!E137))),'Data Summary'!CT143="Yes"),OFFSET('Sanitation Data'!$E$12,0,10*ROW('Sanitation Data'!E137)),NA())</f>
        <v>#N/A</v>
      </c>
      <c r="AF143" s="102" t="e">
        <f ca="true">+IF(AND(ISNUMBER(OFFSET('Sanitation Data'!$F$4,0,10*ROW('Sanitation Data'!F137))),'Data Summary'!CU143="Yes"),100-OFFSET('Sanitation Data'!$F$4,0,10*ROW('Sanitation Data'!F137)),NA())</f>
        <v>#N/A</v>
      </c>
      <c r="AG143" s="102" t="e">
        <f ca="true">+IF(AND(ISNUMBER(OFFSET('Sanitation Data'!$F$6,0,10*ROW('Sanitation Data'!F137))),'Data Summary'!CV143="Yes"),OFFSET('Sanitation Data'!$F$6,0,10*ROW('Sanitation Data'!F137)),NA())</f>
        <v>#N/A</v>
      </c>
      <c r="AH143" s="102" t="e">
        <f ca="true">+IF(AND(ISNUMBER(OFFSET('Sanitation Data'!$F$10,0,10*ROW('Sanitation Data'!F137))),'Data Summary'!CW143="Yes"),OFFSET('Sanitation Data'!$F$10,0,10*ROW('Sanitation Data'!F137)),NA())</f>
        <v>#N/A</v>
      </c>
      <c r="AI143" s="102" t="e">
        <f ca="true">+IF(AND(ISNUMBER(OFFSET('Sanitation Data'!$F$11,0,10*ROW('Sanitation Data'!F137))),'Data Summary'!CX143="Yes"),OFFSET('Sanitation Data'!$F$11,0,10*ROW('Sanitation Data'!F137)),NA())</f>
        <v>#N/A</v>
      </c>
      <c r="AJ143" s="102" t="e">
        <f ca="true">+IF(AND(ISNUMBER(OFFSET('Sanitation Data'!$F$12,0,10*ROW('Sanitation Data'!F137))),'Data Summary'!CY143="Yes"),OFFSET('Sanitation Data'!$F$12,0,10*ROW('Sanitation Data'!F137)),NA())</f>
        <v>#N/A</v>
      </c>
      <c r="AK143" s="102" t="e">
        <f ca="true">+IF(AND(ISNUMBER(OFFSET('Sanitation Data'!$G$4,0,10*ROW('Sanitation Data'!G137))),'Data Summary'!CZ143="Yes"),100-OFFSET('Sanitation Data'!$G$4,0,10*ROW('Sanitation Data'!G137)),NA())</f>
        <v>#N/A</v>
      </c>
      <c r="AL143" s="102" t="e">
        <f ca="true">+IF(AND(ISNUMBER(OFFSET('Sanitation Data'!$G$6,0,10*ROW('Sanitation Data'!G137))),'Data Summary'!DA143="Yes"),OFFSET('Sanitation Data'!$G$6,0,10*ROW('Sanitation Data'!G137)),NA())</f>
        <v>#N/A</v>
      </c>
      <c r="AM143" s="102" t="e">
        <f ca="true">+IF(AND(ISNUMBER(OFFSET('Sanitation Data'!$G$10,0,10*ROW('Sanitation Data'!G137))),'Data Summary'!DB143="Yes"),OFFSET('Sanitation Data'!$G$10,0,10*ROW('Sanitation Data'!G137)),NA())</f>
        <v>#N/A</v>
      </c>
      <c r="AN143" s="102" t="e">
        <f ca="true">+IF(AND(ISNUMBER(OFFSET('Sanitation Data'!$G$11,0,10*ROW('Sanitation Data'!G137))),'Data Summary'!DC143="Yes"),OFFSET('Sanitation Data'!$G$11,0,10*ROW('Sanitation Data'!G137)),NA())</f>
        <v>#N/A</v>
      </c>
      <c r="AO143" s="102" t="e">
        <f ca="true">+IF(AND(ISNUMBER(OFFSET('Sanitation Data'!$G$12,0,10*ROW('Sanitation Data'!G137))),'Data Summary'!DD143="Yes"),OFFSET('Sanitation Data'!$G$12,0,10*ROW('Sanitation Data'!G137)),NA())</f>
        <v>#N/A</v>
      </c>
      <c r="AP143" s="102" t="e">
        <f ca="true">+IF(AND(ISNUMBER(OFFSET('Sanitation Data'!$H$4,0,10*ROW('Sanitation Data'!H137))),'Data Summary'!DE143="Yes"),100-OFFSET('Sanitation Data'!$H$4,0,10*ROW('Sanitation Data'!H137)),NA())</f>
        <v>#N/A</v>
      </c>
      <c r="AQ143" s="102" t="e">
        <f ca="true">+IF(AND(ISNUMBER(OFFSET('Sanitation Data'!$H$6,0,10*ROW('Sanitation Data'!H137))),'Data Summary'!DF143="Yes"),OFFSET('Sanitation Data'!$H$6,0,10*ROW('Sanitation Data'!H137)),NA())</f>
        <v>#N/A</v>
      </c>
      <c r="AR143" s="102" t="e">
        <f ca="true">+IF(AND(ISNUMBER(OFFSET('Sanitation Data'!$H$10,0,10*ROW('Sanitation Data'!H137))),'Data Summary'!DG143="Yes"),OFFSET('Sanitation Data'!$H$10,0,10*ROW('Sanitation Data'!H137)),NA())</f>
        <v>#N/A</v>
      </c>
      <c r="AS143" s="102" t="e">
        <f ca="true">+IF(AND(ISNUMBER(OFFSET('Sanitation Data'!$H$11,0,10*ROW('Sanitation Data'!H137))),'Data Summary'!DH143="Yes"),OFFSET('Sanitation Data'!$H$11,0,10*ROW('Sanitation Data'!H137)),NA())</f>
        <v>#N/A</v>
      </c>
      <c r="AT143" s="102" t="e">
        <f ca="true">+IF(AND(ISNUMBER(OFFSET('Sanitation Data'!$H$12,0,10*ROW('Sanitation Data'!H137))),'Data Summary'!DI143="Yes"),OFFSET('Sanitation Data'!$H$12,0,10*ROW('Sanitation Data'!H137)),NA())</f>
        <v>#N/A</v>
      </c>
      <c r="AU143" s="102" t="e">
        <f ca="true">+IF(AND(ISNUMBER(OFFSET('Sanitation Data'!$I$4,0,10*ROW('Sanitation Data'!I137))),'Data Summary'!DJ143="Yes"),100-OFFSET('Sanitation Data'!$I$4,0,10*ROW('Sanitation Data'!I137)),NA())</f>
        <v>#N/A</v>
      </c>
      <c r="AV143" s="102" t="e">
        <f ca="true">+IF(AND(ISNUMBER(OFFSET('Sanitation Data'!$I$6,0,10*ROW('Sanitation Data'!I137))),'Data Summary'!DK143="Yes"),OFFSET('Sanitation Data'!$I$6,0,10*ROW('Sanitation Data'!I137)),NA())</f>
        <v>#N/A</v>
      </c>
      <c r="AW143" s="102" t="e">
        <f ca="true">+IF(AND(ISNUMBER(OFFSET('Sanitation Data'!$I$10,0,10*ROW('Sanitation Data'!I137))),'Data Summary'!DL143="Yes"),OFFSET('Sanitation Data'!$I$10,0,10*ROW('Sanitation Data'!I137)),NA())</f>
        <v>#N/A</v>
      </c>
      <c r="AX143" s="102" t="e">
        <f ca="true">+IF(AND(ISNUMBER(OFFSET('Sanitation Data'!$I$11,0,10*ROW('Sanitation Data'!I137))),'Data Summary'!DM143="Yes"),OFFSET('Sanitation Data'!$I$11,0,10*ROW('Sanitation Data'!I137)),NA())</f>
        <v>#N/A</v>
      </c>
      <c r="AY143" s="102" t="e">
        <f ca="true">+IF(AND(ISNUMBER(OFFSET('Sanitation Data'!$I$12,0,10*ROW('Sanitation Data'!I137))),'Data Summary'!DN143="Yes"),OFFSET('Sanitation Data'!$I$12,0,10*ROW('Sanitation Data'!I137)),NA())</f>
        <v>#N/A</v>
      </c>
      <c r="AZ143" s="103" t="e">
        <f ca="true">+IF(AND(ISNUMBER(OFFSET('Hygiene Data'!$D$5,0,10*ROW('Hygiene Data'!D137))),'Data Summary'!DO143="Yes"),OFFSET('Hygiene Data'!$D$5,0,10*ROW('Hygiene Data'!D137)),NA())</f>
        <v>#N/A</v>
      </c>
      <c r="BA143" s="103" t="e">
        <f ca="true">+IF(AND(ISNUMBER(OFFSET('Hygiene Data'!$D$7,0,10*ROW('Hygiene Data'!D137))),'Data Summary'!DP143="Yes"),OFFSET('Hygiene Data'!$D$7,0,10*ROW('Hygiene Data'!D137)),NA())</f>
        <v>#N/A</v>
      </c>
      <c r="BB143" s="103" t="e">
        <f ca="true">+IF(AND(ISNUMBER(OFFSET('Hygiene Data'!$D$9,0,10*ROW('Hygiene Data'!D137))),'Data Summary'!DQ143="Yes"),OFFSET('Hygiene Data'!$D$9,0,10*ROW('Hygiene Data'!D137)),NA())</f>
        <v>#N/A</v>
      </c>
      <c r="BC143" s="103" t="e">
        <f ca="true">+IF(AND(ISNUMBER(OFFSET('Hygiene Data'!$E$5,0,10*ROW('Hygiene Data'!E137))),'Data Summary'!DR143="Yes"),OFFSET('Hygiene Data'!$E$5,0,10*ROW('Hygiene Data'!E137)),NA())</f>
        <v>#N/A</v>
      </c>
      <c r="BD143" s="103" t="e">
        <f ca="true">+IF(AND(ISNUMBER(OFFSET('Hygiene Data'!$E$7,0,10*ROW('Hygiene Data'!E137))),'Data Summary'!DS143="Yes"),OFFSET('Hygiene Data'!$E$7,0,10*ROW('Hygiene Data'!E137)),NA())</f>
        <v>#N/A</v>
      </c>
      <c r="BE143" s="103" t="e">
        <f ca="true">+IF(AND(ISNUMBER(OFFSET('Hygiene Data'!$E$9,0,10*ROW('Hygiene Data'!E137))),'Data Summary'!DT143="Yes"),OFFSET('Hygiene Data'!$E$9,0,10*ROW('Hygiene Data'!E137)),NA())</f>
        <v>#N/A</v>
      </c>
      <c r="BF143" s="103" t="e">
        <f ca="true">+IF(AND(ISNUMBER(OFFSET('Hygiene Data'!$F$5,0,10*ROW('Hygiene Data'!F137))),'Data Summary'!DU143="Yes"),OFFSET('Hygiene Data'!$F$5,0,10*ROW('Hygiene Data'!F137)),NA())</f>
        <v>#N/A</v>
      </c>
      <c r="BG143" s="103" t="e">
        <f ca="true">+IF(AND(ISNUMBER(OFFSET('Hygiene Data'!$F$7,0,10*ROW('Hygiene Data'!F137))),'Data Summary'!DV143="Yes"),OFFSET('Hygiene Data'!$F$7,0,10*ROW('Hygiene Data'!F137)),NA())</f>
        <v>#N/A</v>
      </c>
      <c r="BH143" s="103" t="e">
        <f ca="true">+IF(AND(ISNUMBER(OFFSET('Hygiene Data'!$F$9,0,10*ROW('Hygiene Data'!F137))),'Data Summary'!DW143="Yes"),OFFSET('Hygiene Data'!$F$9,0,10*ROW('Hygiene Data'!F137)),NA())</f>
        <v>#N/A</v>
      </c>
      <c r="BI143" s="103" t="e">
        <f ca="true">+IF(AND(ISNUMBER(OFFSET('Hygiene Data'!$G$5,0,10*ROW('Hygiene Data'!G137))),'Data Summary'!DX143="Yes"),OFFSET('Hygiene Data'!$G$5,0,10*ROW('Hygiene Data'!G137)),NA())</f>
        <v>#N/A</v>
      </c>
      <c r="BJ143" s="103" t="e">
        <f ca="true">+IF(AND(ISNUMBER(OFFSET('Hygiene Data'!$G$7,0,10*ROW('Hygiene Data'!G137))),'Data Summary'!DY143="Yes"),OFFSET('Hygiene Data'!$G$7,0,10*ROW('Hygiene Data'!G137)),NA())</f>
        <v>#N/A</v>
      </c>
      <c r="BK143" s="103" t="e">
        <f ca="true">+IF(AND(ISNUMBER(OFFSET('Hygiene Data'!$G$9,0,10*ROW('Hygiene Data'!G137))),'Data Summary'!DZ143="Yes"),OFFSET('Hygiene Data'!$G$9,0,10*ROW('Hygiene Data'!G137)),NA())</f>
        <v>#N/A</v>
      </c>
      <c r="BL143" s="103" t="e">
        <f ca="true">+IF(AND(ISNUMBER(OFFSET('Hygiene Data'!$H$5,0,10*ROW('Hygiene Data'!H137))),'Data Summary'!EA143="Yes"),OFFSET('Hygiene Data'!$H$5,0,10*ROW('Hygiene Data'!H137)),NA())</f>
        <v>#N/A</v>
      </c>
      <c r="BM143" s="103" t="e">
        <f ca="true">+IF(AND(ISNUMBER(OFFSET('Hygiene Data'!$H$7,0,10*ROW('Hygiene Data'!H137))),'Data Summary'!EB143="Yes"),OFFSET('Hygiene Data'!$H$7,0,10*ROW('Hygiene Data'!H137)),NA())</f>
        <v>#N/A</v>
      </c>
      <c r="BN143" s="103" t="e">
        <f ca="true">+IF(AND(ISNUMBER(OFFSET('Hygiene Data'!$H$9,0,10*ROW('Hygiene Data'!H137))),'Data Summary'!EC143="Yes"),OFFSET('Hygiene Data'!$H$9,0,10*ROW('Hygiene Data'!H137)),NA())</f>
        <v>#N/A</v>
      </c>
      <c r="BO143" s="103" t="e">
        <f ca="true">+IF(AND(ISNUMBER(OFFSET('Hygiene Data'!$I$5,0,10*ROW('Hygiene Data'!I137))),'Data Summary'!ED143="Yes"),OFFSET('Hygiene Data'!$I$5,0,10*ROW('Hygiene Data'!I137)),NA())</f>
        <v>#N/A</v>
      </c>
      <c r="BP143" s="103" t="e">
        <f ca="true">+IF(AND(ISNUMBER(OFFSET('Hygiene Data'!$I$7,0,10*ROW('Hygiene Data'!I137))),'Data Summary'!EE143="Yes"),OFFSET('Hygiene Data'!$I$7,0,10*ROW('Hygiene Data'!I137)),NA())</f>
        <v>#N/A</v>
      </c>
      <c r="BQ143" s="103" t="e">
        <f ca="true">+IF(AND(ISNUMBER(OFFSET('Hygiene Data'!$I$9,0,10*ROW('Hygiene Data'!I137))),'Data Summary'!EF143="Yes"),OFFSET('Hygiene Data'!$I$9,0,10*ROW('Hygiene Data'!I137)),NA())</f>
        <v>#N/A</v>
      </c>
    </row>
    <row xmlns:x14ac="http://schemas.microsoft.com/office/spreadsheetml/2009/9/ac" r="144" x14ac:dyDescent="0.2">
      <c r="A144" s="355" t="e">
        <f ca="true">+RIGHT('Data Summary'!A144,LEN('Data Summary'!A144)-9)</f>
        <v>#VALUE!</v>
      </c>
      <c r="B144" s="38" t="str">
        <f ca="true">+IF(ISTEXT('Data Summary'!B144),'Data Summary'!B144,"")</f>
        <v/>
      </c>
      <c r="C144" s="354" t="e">
        <f ca="true">+VALUE('Data Summary'!C144)</f>
        <v>#VALUE!</v>
      </c>
      <c r="D144" s="101" t="e">
        <f ca="true">+IF(AND(ISNUMBER(OFFSET('Water Data'!$D$4,0,10*ROW('Water Data'!D138))),'Data Summary'!BS144="Yes"),100-OFFSET('Water Data'!$D$4,0,10*ROW('Water Data'!D138)),NA())</f>
        <v>#N/A</v>
      </c>
      <c r="E144" s="101" t="e">
        <f ca="true">+IF(AND(ISNUMBER(OFFSET('Water Data'!$D$6,0,10*ROW('Water Data'!D138))),'Data Summary'!BT144="Yes"),OFFSET('Water Data'!$D$6,0,10*ROW('Water Data'!D138)),NA())</f>
        <v>#N/A</v>
      </c>
      <c r="F144" s="101" t="e">
        <f ca="true">+IF(AND(ISNUMBER(OFFSET('Water Data'!$D$9,0,10*ROW('Water Data'!D138))),'Data Summary'!BU144="Yes"),OFFSET('Water Data'!$D$9,0,10*ROW('Water Data'!D138)),NA())</f>
        <v>#N/A</v>
      </c>
      <c r="G144" s="101" t="e">
        <f ca="true">+IF(AND(ISNUMBER(OFFSET('Water Data'!$E$4,0,10*ROW('Water Data'!E138))),'Data Summary'!BV144="Yes"),100-OFFSET('Water Data'!$E$4,0,10*ROW('Water Data'!E138)),NA())</f>
        <v>#N/A</v>
      </c>
      <c r="H144" s="101" t="e">
        <f ca="true">+IF(AND(ISNUMBER(OFFSET('Water Data'!$E$6,0,10*ROW('Water Data'!E138))),'Data Summary'!BW144="Yes"),OFFSET('Water Data'!$E$6,0,10*ROW('Water Data'!E138)),NA())</f>
        <v>#N/A</v>
      </c>
      <c r="I144" s="101" t="e">
        <f ca="true">+IF(AND(ISNUMBER(OFFSET('Water Data'!$E$9,0,10*ROW('Water Data'!E138))),'Data Summary'!BX144="Yes"),OFFSET('Water Data'!$E$9,0,10*ROW('Water Data'!E138)),NA())</f>
        <v>#N/A</v>
      </c>
      <c r="J144" s="101" t="e">
        <f ca="true">+IF(AND(ISNUMBER(OFFSET('Water Data'!$F$4,0,10*ROW('Water Data'!F138))),'Data Summary'!BY144="Yes"),100-OFFSET('Water Data'!$F$4,0,10*ROW('Water Data'!F138)),NA())</f>
        <v>#N/A</v>
      </c>
      <c r="K144" s="101" t="e">
        <f ca="true">+IF(AND(ISNUMBER(OFFSET('Water Data'!$F$6,0,10*ROW('Water Data'!F138))),'Data Summary'!BZ144="Yes"),OFFSET('Water Data'!$F$6,0,10*ROW('Water Data'!F138)),NA())</f>
        <v>#N/A</v>
      </c>
      <c r="L144" s="101" t="e">
        <f ca="true">+IF(AND(ISNUMBER(OFFSET('Water Data'!$F$9,0,10*ROW('Water Data'!F138))),'Data Summary'!CA144="Yes"),OFFSET('Water Data'!$F$9,0,10*ROW('Water Data'!F138)),NA())</f>
        <v>#N/A</v>
      </c>
      <c r="M144" s="101" t="e">
        <f ca="true">+IF(AND(ISNUMBER(OFFSET('Water Data'!$G$4,0,10*ROW('Water Data'!G138))),'Data Summary'!CB144="Yes"),100-OFFSET('Water Data'!$G$4,0,10*ROW('Water Data'!G138)),NA())</f>
        <v>#N/A</v>
      </c>
      <c r="N144" s="101" t="e">
        <f ca="true">+IF(AND(ISNUMBER(OFFSET('Water Data'!$G$6,0,10*ROW('Water Data'!G138))),'Data Summary'!CC144="Yes"),OFFSET('Water Data'!$G$6,0,10*ROW('Water Data'!G138)),NA())</f>
        <v>#N/A</v>
      </c>
      <c r="O144" s="101" t="e">
        <f ca="true">+IF(AND(ISNUMBER(OFFSET('Water Data'!$G$9,0,10*ROW('Water Data'!G138))),'Data Summary'!CD144="Yes"),OFFSET('Water Data'!$G$9,0,10*ROW('Water Data'!G138)),NA())</f>
        <v>#N/A</v>
      </c>
      <c r="P144" s="101" t="e">
        <f ca="true">+IF(AND(ISNUMBER(OFFSET('Water Data'!$H$4,0,10*ROW('Water Data'!H138))),'Data Summary'!CE144="Yes"),100-OFFSET('Water Data'!$H$4,0,10*ROW('Water Data'!H138)),NA())</f>
        <v>#N/A</v>
      </c>
      <c r="Q144" s="101" t="e">
        <f ca="true">+IF(AND(ISNUMBER(OFFSET('Water Data'!$H$6,0,10*ROW('Water Data'!H138))),'Data Summary'!CF144="Yes"),OFFSET('Water Data'!$H$6,0,10*ROW('Water Data'!H138)),NA())</f>
        <v>#N/A</v>
      </c>
      <c r="R144" s="101" t="e">
        <f ca="true">+IF(AND(ISNUMBER(OFFSET('Water Data'!$H$9,0,10*ROW('Water Data'!H138))),'Data Summary'!CG144="Yes"),OFFSET('Water Data'!$H$9,0,10*ROW('Water Data'!H138)),NA())</f>
        <v>#N/A</v>
      </c>
      <c r="S144" s="101" t="e">
        <f ca="true">+IF(AND(ISNUMBER(OFFSET('Water Data'!$I$4,0,10*ROW('Water Data'!I138))),'Data Summary'!CH144="Yes"),100-OFFSET('Water Data'!$I$4,0,10*ROW('Water Data'!I138)),NA())</f>
        <v>#N/A</v>
      </c>
      <c r="T144" s="101" t="e">
        <f ca="true">+IF(AND(ISNUMBER(OFFSET('Water Data'!$I$6,0,10*ROW('Water Data'!I138))),'Data Summary'!CI144="Yes"),OFFSET('Water Data'!$I$6,0,10*ROW('Water Data'!I138)),NA())</f>
        <v>#N/A</v>
      </c>
      <c r="U144" s="101" t="e">
        <f ca="true">+IF(AND(ISNUMBER(OFFSET('Water Data'!$I$9,0,10*ROW('Water Data'!I138))),'Data Summary'!CJ144="Yes"),OFFSET('Water Data'!$I$9,0,10*ROW('Water Data'!I138)),NA())</f>
        <v>#N/A</v>
      </c>
      <c r="V144" s="102" t="e">
        <f ca="true">+IF(AND(ISNUMBER(OFFSET('Sanitation Data'!$D$4,0,10*ROW('Sanitation Data'!D138))),'Data Summary'!CK144="Yes"),100-OFFSET('Sanitation Data'!$D$4,0,10*ROW('Sanitation Data'!D138)),NA())</f>
        <v>#N/A</v>
      </c>
      <c r="W144" s="102" t="e">
        <f ca="true">+IF(AND(ISNUMBER(OFFSET('Sanitation Data'!$D$6,0,10*ROW('Sanitation Data'!D138))),'Data Summary'!CL144="Yes"),OFFSET('Sanitation Data'!$D$6,0,10*ROW('Sanitation Data'!D138)),NA())</f>
        <v>#N/A</v>
      </c>
      <c r="X144" s="102" t="e">
        <f ca="true">+IF(AND(ISNUMBER(OFFSET('Sanitation Data'!$D$10,0,10*ROW('Sanitation Data'!D138))),'Data Summary'!CM144="Yes"),OFFSET('Sanitation Data'!$D$10,0,10*ROW('Sanitation Data'!D138)),NA())</f>
        <v>#N/A</v>
      </c>
      <c r="Y144" s="102" t="e">
        <f ca="true">+IF(AND(ISNUMBER(OFFSET('Sanitation Data'!$D$11,0,10*ROW('Sanitation Data'!D138))),'Data Summary'!CN144="Yes"),OFFSET('Sanitation Data'!$D$11,0,10*ROW('Sanitation Data'!D138)),NA())</f>
        <v>#N/A</v>
      </c>
      <c r="Z144" s="102" t="e">
        <f ca="true">+IF(AND(ISNUMBER(OFFSET('Sanitation Data'!$D$12,0,10*ROW('Sanitation Data'!D138))),'Data Summary'!CO144="Yes"),OFFSET('Sanitation Data'!$D$12,0,10*ROW('Sanitation Data'!D138)),NA())</f>
        <v>#N/A</v>
      </c>
      <c r="AA144" s="102" t="e">
        <f ca="true">+IF(AND(ISNUMBER(OFFSET('Sanitation Data'!$E$4,0,10*ROW('Sanitation Data'!E138))),'Data Summary'!CP144="Yes"),100-OFFSET('Sanitation Data'!$E$4,0,10*ROW('Sanitation Data'!E138)),NA())</f>
        <v>#N/A</v>
      </c>
      <c r="AB144" s="102" t="e">
        <f ca="true">+IF(AND(ISNUMBER(OFFSET('Sanitation Data'!$E$6,0,10*ROW('Sanitation Data'!E138))),'Data Summary'!CQ144="Yes"),OFFSET('Sanitation Data'!$E$6,0,10*ROW('Sanitation Data'!E138)),NA())</f>
        <v>#N/A</v>
      </c>
      <c r="AC144" s="102" t="e">
        <f ca="true">+IF(AND(ISNUMBER(OFFSET('Sanitation Data'!$E$10,0,10*ROW('Sanitation Data'!E138))),'Data Summary'!CR144="Yes"),OFFSET('Sanitation Data'!$E$10,0,10*ROW('Sanitation Data'!E138)),NA())</f>
        <v>#N/A</v>
      </c>
      <c r="AD144" s="102" t="e">
        <f ca="true">+IF(AND(ISNUMBER(OFFSET('Sanitation Data'!$E$11,0,10*ROW('Sanitation Data'!E138))),'Data Summary'!CS144="Yes"),OFFSET('Sanitation Data'!$E$11,0,10*ROW('Sanitation Data'!E138)),NA())</f>
        <v>#N/A</v>
      </c>
      <c r="AE144" s="102" t="e">
        <f ca="true">+IF(AND(ISNUMBER(OFFSET('Sanitation Data'!$E$12,0,10*ROW('Sanitation Data'!E138))),'Data Summary'!CT144="Yes"),OFFSET('Sanitation Data'!$E$12,0,10*ROW('Sanitation Data'!E138)),NA())</f>
        <v>#N/A</v>
      </c>
      <c r="AF144" s="102" t="e">
        <f ca="true">+IF(AND(ISNUMBER(OFFSET('Sanitation Data'!$F$4,0,10*ROW('Sanitation Data'!F138))),'Data Summary'!CU144="Yes"),100-OFFSET('Sanitation Data'!$F$4,0,10*ROW('Sanitation Data'!F138)),NA())</f>
        <v>#N/A</v>
      </c>
      <c r="AG144" s="102" t="e">
        <f ca="true">+IF(AND(ISNUMBER(OFFSET('Sanitation Data'!$F$6,0,10*ROW('Sanitation Data'!F138))),'Data Summary'!CV144="Yes"),OFFSET('Sanitation Data'!$F$6,0,10*ROW('Sanitation Data'!F138)),NA())</f>
        <v>#N/A</v>
      </c>
      <c r="AH144" s="102" t="e">
        <f ca="true">+IF(AND(ISNUMBER(OFFSET('Sanitation Data'!$F$10,0,10*ROW('Sanitation Data'!F138))),'Data Summary'!CW144="Yes"),OFFSET('Sanitation Data'!$F$10,0,10*ROW('Sanitation Data'!F138)),NA())</f>
        <v>#N/A</v>
      </c>
      <c r="AI144" s="102" t="e">
        <f ca="true">+IF(AND(ISNUMBER(OFFSET('Sanitation Data'!$F$11,0,10*ROW('Sanitation Data'!F138))),'Data Summary'!CX144="Yes"),OFFSET('Sanitation Data'!$F$11,0,10*ROW('Sanitation Data'!F138)),NA())</f>
        <v>#N/A</v>
      </c>
      <c r="AJ144" s="102" t="e">
        <f ca="true">+IF(AND(ISNUMBER(OFFSET('Sanitation Data'!$F$12,0,10*ROW('Sanitation Data'!F138))),'Data Summary'!CY144="Yes"),OFFSET('Sanitation Data'!$F$12,0,10*ROW('Sanitation Data'!F138)),NA())</f>
        <v>#N/A</v>
      </c>
      <c r="AK144" s="102" t="e">
        <f ca="true">+IF(AND(ISNUMBER(OFFSET('Sanitation Data'!$G$4,0,10*ROW('Sanitation Data'!G138))),'Data Summary'!CZ144="Yes"),100-OFFSET('Sanitation Data'!$G$4,0,10*ROW('Sanitation Data'!G138)),NA())</f>
        <v>#N/A</v>
      </c>
      <c r="AL144" s="102" t="e">
        <f ca="true">+IF(AND(ISNUMBER(OFFSET('Sanitation Data'!$G$6,0,10*ROW('Sanitation Data'!G138))),'Data Summary'!DA144="Yes"),OFFSET('Sanitation Data'!$G$6,0,10*ROW('Sanitation Data'!G138)),NA())</f>
        <v>#N/A</v>
      </c>
      <c r="AM144" s="102" t="e">
        <f ca="true">+IF(AND(ISNUMBER(OFFSET('Sanitation Data'!$G$10,0,10*ROW('Sanitation Data'!G138))),'Data Summary'!DB144="Yes"),OFFSET('Sanitation Data'!$G$10,0,10*ROW('Sanitation Data'!G138)),NA())</f>
        <v>#N/A</v>
      </c>
      <c r="AN144" s="102" t="e">
        <f ca="true">+IF(AND(ISNUMBER(OFFSET('Sanitation Data'!$G$11,0,10*ROW('Sanitation Data'!G138))),'Data Summary'!DC144="Yes"),OFFSET('Sanitation Data'!$G$11,0,10*ROW('Sanitation Data'!G138)),NA())</f>
        <v>#N/A</v>
      </c>
      <c r="AO144" s="102" t="e">
        <f ca="true">+IF(AND(ISNUMBER(OFFSET('Sanitation Data'!$G$12,0,10*ROW('Sanitation Data'!G138))),'Data Summary'!DD144="Yes"),OFFSET('Sanitation Data'!$G$12,0,10*ROW('Sanitation Data'!G138)),NA())</f>
        <v>#N/A</v>
      </c>
      <c r="AP144" s="102" t="e">
        <f ca="true">+IF(AND(ISNUMBER(OFFSET('Sanitation Data'!$H$4,0,10*ROW('Sanitation Data'!H138))),'Data Summary'!DE144="Yes"),100-OFFSET('Sanitation Data'!$H$4,0,10*ROW('Sanitation Data'!H138)),NA())</f>
        <v>#N/A</v>
      </c>
      <c r="AQ144" s="102" t="e">
        <f ca="true">+IF(AND(ISNUMBER(OFFSET('Sanitation Data'!$H$6,0,10*ROW('Sanitation Data'!H138))),'Data Summary'!DF144="Yes"),OFFSET('Sanitation Data'!$H$6,0,10*ROW('Sanitation Data'!H138)),NA())</f>
        <v>#N/A</v>
      </c>
      <c r="AR144" s="102" t="e">
        <f ca="true">+IF(AND(ISNUMBER(OFFSET('Sanitation Data'!$H$10,0,10*ROW('Sanitation Data'!H138))),'Data Summary'!DG144="Yes"),OFFSET('Sanitation Data'!$H$10,0,10*ROW('Sanitation Data'!H138)),NA())</f>
        <v>#N/A</v>
      </c>
      <c r="AS144" s="102" t="e">
        <f ca="true">+IF(AND(ISNUMBER(OFFSET('Sanitation Data'!$H$11,0,10*ROW('Sanitation Data'!H138))),'Data Summary'!DH144="Yes"),OFFSET('Sanitation Data'!$H$11,0,10*ROW('Sanitation Data'!H138)),NA())</f>
        <v>#N/A</v>
      </c>
      <c r="AT144" s="102" t="e">
        <f ca="true">+IF(AND(ISNUMBER(OFFSET('Sanitation Data'!$H$12,0,10*ROW('Sanitation Data'!H138))),'Data Summary'!DI144="Yes"),OFFSET('Sanitation Data'!$H$12,0,10*ROW('Sanitation Data'!H138)),NA())</f>
        <v>#N/A</v>
      </c>
      <c r="AU144" s="102" t="e">
        <f ca="true">+IF(AND(ISNUMBER(OFFSET('Sanitation Data'!$I$4,0,10*ROW('Sanitation Data'!I138))),'Data Summary'!DJ144="Yes"),100-OFFSET('Sanitation Data'!$I$4,0,10*ROW('Sanitation Data'!I138)),NA())</f>
        <v>#N/A</v>
      </c>
      <c r="AV144" s="102" t="e">
        <f ca="true">+IF(AND(ISNUMBER(OFFSET('Sanitation Data'!$I$6,0,10*ROW('Sanitation Data'!I138))),'Data Summary'!DK144="Yes"),OFFSET('Sanitation Data'!$I$6,0,10*ROW('Sanitation Data'!I138)),NA())</f>
        <v>#N/A</v>
      </c>
      <c r="AW144" s="102" t="e">
        <f ca="true">+IF(AND(ISNUMBER(OFFSET('Sanitation Data'!$I$10,0,10*ROW('Sanitation Data'!I138))),'Data Summary'!DL144="Yes"),OFFSET('Sanitation Data'!$I$10,0,10*ROW('Sanitation Data'!I138)),NA())</f>
        <v>#N/A</v>
      </c>
      <c r="AX144" s="102" t="e">
        <f ca="true">+IF(AND(ISNUMBER(OFFSET('Sanitation Data'!$I$11,0,10*ROW('Sanitation Data'!I138))),'Data Summary'!DM144="Yes"),OFFSET('Sanitation Data'!$I$11,0,10*ROW('Sanitation Data'!I138)),NA())</f>
        <v>#N/A</v>
      </c>
      <c r="AY144" s="102" t="e">
        <f ca="true">+IF(AND(ISNUMBER(OFFSET('Sanitation Data'!$I$12,0,10*ROW('Sanitation Data'!I138))),'Data Summary'!DN144="Yes"),OFFSET('Sanitation Data'!$I$12,0,10*ROW('Sanitation Data'!I138)),NA())</f>
        <v>#N/A</v>
      </c>
      <c r="AZ144" s="103" t="e">
        <f ca="true">+IF(AND(ISNUMBER(OFFSET('Hygiene Data'!$D$5,0,10*ROW('Hygiene Data'!D138))),'Data Summary'!DO144="Yes"),OFFSET('Hygiene Data'!$D$5,0,10*ROW('Hygiene Data'!D138)),NA())</f>
        <v>#N/A</v>
      </c>
      <c r="BA144" s="103" t="e">
        <f ca="true">+IF(AND(ISNUMBER(OFFSET('Hygiene Data'!$D$7,0,10*ROW('Hygiene Data'!D138))),'Data Summary'!DP144="Yes"),OFFSET('Hygiene Data'!$D$7,0,10*ROW('Hygiene Data'!D138)),NA())</f>
        <v>#N/A</v>
      </c>
      <c r="BB144" s="103" t="e">
        <f ca="true">+IF(AND(ISNUMBER(OFFSET('Hygiene Data'!$D$9,0,10*ROW('Hygiene Data'!D138))),'Data Summary'!DQ144="Yes"),OFFSET('Hygiene Data'!$D$9,0,10*ROW('Hygiene Data'!D138)),NA())</f>
        <v>#N/A</v>
      </c>
      <c r="BC144" s="103" t="e">
        <f ca="true">+IF(AND(ISNUMBER(OFFSET('Hygiene Data'!$E$5,0,10*ROW('Hygiene Data'!E138))),'Data Summary'!DR144="Yes"),OFFSET('Hygiene Data'!$E$5,0,10*ROW('Hygiene Data'!E138)),NA())</f>
        <v>#N/A</v>
      </c>
      <c r="BD144" s="103" t="e">
        <f ca="true">+IF(AND(ISNUMBER(OFFSET('Hygiene Data'!$E$7,0,10*ROW('Hygiene Data'!E138))),'Data Summary'!DS144="Yes"),OFFSET('Hygiene Data'!$E$7,0,10*ROW('Hygiene Data'!E138)),NA())</f>
        <v>#N/A</v>
      </c>
      <c r="BE144" s="103" t="e">
        <f ca="true">+IF(AND(ISNUMBER(OFFSET('Hygiene Data'!$E$9,0,10*ROW('Hygiene Data'!E138))),'Data Summary'!DT144="Yes"),OFFSET('Hygiene Data'!$E$9,0,10*ROW('Hygiene Data'!E138)),NA())</f>
        <v>#N/A</v>
      </c>
      <c r="BF144" s="103" t="e">
        <f ca="true">+IF(AND(ISNUMBER(OFFSET('Hygiene Data'!$F$5,0,10*ROW('Hygiene Data'!F138))),'Data Summary'!DU144="Yes"),OFFSET('Hygiene Data'!$F$5,0,10*ROW('Hygiene Data'!F138)),NA())</f>
        <v>#N/A</v>
      </c>
      <c r="BG144" s="103" t="e">
        <f ca="true">+IF(AND(ISNUMBER(OFFSET('Hygiene Data'!$F$7,0,10*ROW('Hygiene Data'!F138))),'Data Summary'!DV144="Yes"),OFFSET('Hygiene Data'!$F$7,0,10*ROW('Hygiene Data'!F138)),NA())</f>
        <v>#N/A</v>
      </c>
      <c r="BH144" s="103" t="e">
        <f ca="true">+IF(AND(ISNUMBER(OFFSET('Hygiene Data'!$F$9,0,10*ROW('Hygiene Data'!F138))),'Data Summary'!DW144="Yes"),OFFSET('Hygiene Data'!$F$9,0,10*ROW('Hygiene Data'!F138)),NA())</f>
        <v>#N/A</v>
      </c>
      <c r="BI144" s="103" t="e">
        <f ca="true">+IF(AND(ISNUMBER(OFFSET('Hygiene Data'!$G$5,0,10*ROW('Hygiene Data'!G138))),'Data Summary'!DX144="Yes"),OFFSET('Hygiene Data'!$G$5,0,10*ROW('Hygiene Data'!G138)),NA())</f>
        <v>#N/A</v>
      </c>
      <c r="BJ144" s="103" t="e">
        <f ca="true">+IF(AND(ISNUMBER(OFFSET('Hygiene Data'!$G$7,0,10*ROW('Hygiene Data'!G138))),'Data Summary'!DY144="Yes"),OFFSET('Hygiene Data'!$G$7,0,10*ROW('Hygiene Data'!G138)),NA())</f>
        <v>#N/A</v>
      </c>
      <c r="BK144" s="103" t="e">
        <f ca="true">+IF(AND(ISNUMBER(OFFSET('Hygiene Data'!$G$9,0,10*ROW('Hygiene Data'!G138))),'Data Summary'!DZ144="Yes"),OFFSET('Hygiene Data'!$G$9,0,10*ROW('Hygiene Data'!G138)),NA())</f>
        <v>#N/A</v>
      </c>
      <c r="BL144" s="103" t="e">
        <f ca="true">+IF(AND(ISNUMBER(OFFSET('Hygiene Data'!$H$5,0,10*ROW('Hygiene Data'!H138))),'Data Summary'!EA144="Yes"),OFFSET('Hygiene Data'!$H$5,0,10*ROW('Hygiene Data'!H138)),NA())</f>
        <v>#N/A</v>
      </c>
      <c r="BM144" s="103" t="e">
        <f ca="true">+IF(AND(ISNUMBER(OFFSET('Hygiene Data'!$H$7,0,10*ROW('Hygiene Data'!H138))),'Data Summary'!EB144="Yes"),OFFSET('Hygiene Data'!$H$7,0,10*ROW('Hygiene Data'!H138)),NA())</f>
        <v>#N/A</v>
      </c>
      <c r="BN144" s="103" t="e">
        <f ca="true">+IF(AND(ISNUMBER(OFFSET('Hygiene Data'!$H$9,0,10*ROW('Hygiene Data'!H138))),'Data Summary'!EC144="Yes"),OFFSET('Hygiene Data'!$H$9,0,10*ROW('Hygiene Data'!H138)),NA())</f>
        <v>#N/A</v>
      </c>
      <c r="BO144" s="103" t="e">
        <f ca="true">+IF(AND(ISNUMBER(OFFSET('Hygiene Data'!$I$5,0,10*ROW('Hygiene Data'!I138))),'Data Summary'!ED144="Yes"),OFFSET('Hygiene Data'!$I$5,0,10*ROW('Hygiene Data'!I138)),NA())</f>
        <v>#N/A</v>
      </c>
      <c r="BP144" s="103" t="e">
        <f ca="true">+IF(AND(ISNUMBER(OFFSET('Hygiene Data'!$I$7,0,10*ROW('Hygiene Data'!I138))),'Data Summary'!EE144="Yes"),OFFSET('Hygiene Data'!$I$7,0,10*ROW('Hygiene Data'!I138)),NA())</f>
        <v>#N/A</v>
      </c>
      <c r="BQ144" s="103" t="e">
        <f ca="true">+IF(AND(ISNUMBER(OFFSET('Hygiene Data'!$I$9,0,10*ROW('Hygiene Data'!I138))),'Data Summary'!EF144="Yes"),OFFSET('Hygiene Data'!$I$9,0,10*ROW('Hygiene Data'!I138)),NA())</f>
        <v>#N/A</v>
      </c>
    </row>
    <row xmlns:x14ac="http://schemas.microsoft.com/office/spreadsheetml/2009/9/ac" r="145" x14ac:dyDescent="0.2">
      <c r="A145" s="355" t="e">
        <f ca="true">+RIGHT('Data Summary'!A145,LEN('Data Summary'!A145)-9)</f>
        <v>#VALUE!</v>
      </c>
      <c r="B145" s="38" t="str">
        <f ca="true">+IF(ISTEXT('Data Summary'!B145),'Data Summary'!B145,"")</f>
        <v/>
      </c>
      <c r="C145" s="354" t="e">
        <f ca="true">+VALUE('Data Summary'!C145)</f>
        <v>#VALUE!</v>
      </c>
      <c r="D145" s="101" t="e">
        <f ca="true">+IF(AND(ISNUMBER(OFFSET('Water Data'!$D$4,0,10*ROW('Water Data'!D139))),'Data Summary'!BS145="Yes"),100-OFFSET('Water Data'!$D$4,0,10*ROW('Water Data'!D139)),NA())</f>
        <v>#N/A</v>
      </c>
      <c r="E145" s="101" t="e">
        <f ca="true">+IF(AND(ISNUMBER(OFFSET('Water Data'!$D$6,0,10*ROW('Water Data'!D139))),'Data Summary'!BT145="Yes"),OFFSET('Water Data'!$D$6,0,10*ROW('Water Data'!D139)),NA())</f>
        <v>#N/A</v>
      </c>
      <c r="F145" s="101" t="e">
        <f ca="true">+IF(AND(ISNUMBER(OFFSET('Water Data'!$D$9,0,10*ROW('Water Data'!D139))),'Data Summary'!BU145="Yes"),OFFSET('Water Data'!$D$9,0,10*ROW('Water Data'!D139)),NA())</f>
        <v>#N/A</v>
      </c>
      <c r="G145" s="101" t="e">
        <f ca="true">+IF(AND(ISNUMBER(OFFSET('Water Data'!$E$4,0,10*ROW('Water Data'!E139))),'Data Summary'!BV145="Yes"),100-OFFSET('Water Data'!$E$4,0,10*ROW('Water Data'!E139)),NA())</f>
        <v>#N/A</v>
      </c>
      <c r="H145" s="101" t="e">
        <f ca="true">+IF(AND(ISNUMBER(OFFSET('Water Data'!$E$6,0,10*ROW('Water Data'!E139))),'Data Summary'!BW145="Yes"),OFFSET('Water Data'!$E$6,0,10*ROW('Water Data'!E139)),NA())</f>
        <v>#N/A</v>
      </c>
      <c r="I145" s="101" t="e">
        <f ca="true">+IF(AND(ISNUMBER(OFFSET('Water Data'!$E$9,0,10*ROW('Water Data'!E139))),'Data Summary'!BX145="Yes"),OFFSET('Water Data'!$E$9,0,10*ROW('Water Data'!E139)),NA())</f>
        <v>#N/A</v>
      </c>
      <c r="J145" s="101" t="e">
        <f ca="true">+IF(AND(ISNUMBER(OFFSET('Water Data'!$F$4,0,10*ROW('Water Data'!F139))),'Data Summary'!BY145="Yes"),100-OFFSET('Water Data'!$F$4,0,10*ROW('Water Data'!F139)),NA())</f>
        <v>#N/A</v>
      </c>
      <c r="K145" s="101" t="e">
        <f ca="true">+IF(AND(ISNUMBER(OFFSET('Water Data'!$F$6,0,10*ROW('Water Data'!F139))),'Data Summary'!BZ145="Yes"),OFFSET('Water Data'!$F$6,0,10*ROW('Water Data'!F139)),NA())</f>
        <v>#N/A</v>
      </c>
      <c r="L145" s="101" t="e">
        <f ca="true">+IF(AND(ISNUMBER(OFFSET('Water Data'!$F$9,0,10*ROW('Water Data'!F139))),'Data Summary'!CA145="Yes"),OFFSET('Water Data'!$F$9,0,10*ROW('Water Data'!F139)),NA())</f>
        <v>#N/A</v>
      </c>
      <c r="M145" s="101" t="e">
        <f ca="true">+IF(AND(ISNUMBER(OFFSET('Water Data'!$G$4,0,10*ROW('Water Data'!G139))),'Data Summary'!CB145="Yes"),100-OFFSET('Water Data'!$G$4,0,10*ROW('Water Data'!G139)),NA())</f>
        <v>#N/A</v>
      </c>
      <c r="N145" s="101" t="e">
        <f ca="true">+IF(AND(ISNUMBER(OFFSET('Water Data'!$G$6,0,10*ROW('Water Data'!G139))),'Data Summary'!CC145="Yes"),OFFSET('Water Data'!$G$6,0,10*ROW('Water Data'!G139)),NA())</f>
        <v>#N/A</v>
      </c>
      <c r="O145" s="101" t="e">
        <f ca="true">+IF(AND(ISNUMBER(OFFSET('Water Data'!$G$9,0,10*ROW('Water Data'!G139))),'Data Summary'!CD145="Yes"),OFFSET('Water Data'!$G$9,0,10*ROW('Water Data'!G139)),NA())</f>
        <v>#N/A</v>
      </c>
      <c r="P145" s="101" t="e">
        <f ca="true">+IF(AND(ISNUMBER(OFFSET('Water Data'!$H$4,0,10*ROW('Water Data'!H139))),'Data Summary'!CE145="Yes"),100-OFFSET('Water Data'!$H$4,0,10*ROW('Water Data'!H139)),NA())</f>
        <v>#N/A</v>
      </c>
      <c r="Q145" s="101" t="e">
        <f ca="true">+IF(AND(ISNUMBER(OFFSET('Water Data'!$H$6,0,10*ROW('Water Data'!H139))),'Data Summary'!CF145="Yes"),OFFSET('Water Data'!$H$6,0,10*ROW('Water Data'!H139)),NA())</f>
        <v>#N/A</v>
      </c>
      <c r="R145" s="101" t="e">
        <f ca="true">+IF(AND(ISNUMBER(OFFSET('Water Data'!$H$9,0,10*ROW('Water Data'!H139))),'Data Summary'!CG145="Yes"),OFFSET('Water Data'!$H$9,0,10*ROW('Water Data'!H139)),NA())</f>
        <v>#N/A</v>
      </c>
      <c r="S145" s="101" t="e">
        <f ca="true">+IF(AND(ISNUMBER(OFFSET('Water Data'!$I$4,0,10*ROW('Water Data'!I139))),'Data Summary'!CH145="Yes"),100-OFFSET('Water Data'!$I$4,0,10*ROW('Water Data'!I139)),NA())</f>
        <v>#N/A</v>
      </c>
      <c r="T145" s="101" t="e">
        <f ca="true">+IF(AND(ISNUMBER(OFFSET('Water Data'!$I$6,0,10*ROW('Water Data'!I139))),'Data Summary'!CI145="Yes"),OFFSET('Water Data'!$I$6,0,10*ROW('Water Data'!I139)),NA())</f>
        <v>#N/A</v>
      </c>
      <c r="U145" s="101" t="e">
        <f ca="true">+IF(AND(ISNUMBER(OFFSET('Water Data'!$I$9,0,10*ROW('Water Data'!I139))),'Data Summary'!CJ145="Yes"),OFFSET('Water Data'!$I$9,0,10*ROW('Water Data'!I139)),NA())</f>
        <v>#N/A</v>
      </c>
      <c r="V145" s="102" t="e">
        <f ca="true">+IF(AND(ISNUMBER(OFFSET('Sanitation Data'!$D$4,0,10*ROW('Sanitation Data'!D139))),'Data Summary'!CK145="Yes"),100-OFFSET('Sanitation Data'!$D$4,0,10*ROW('Sanitation Data'!D139)),NA())</f>
        <v>#N/A</v>
      </c>
      <c r="W145" s="102" t="e">
        <f ca="true">+IF(AND(ISNUMBER(OFFSET('Sanitation Data'!$D$6,0,10*ROW('Sanitation Data'!D139))),'Data Summary'!CL145="Yes"),OFFSET('Sanitation Data'!$D$6,0,10*ROW('Sanitation Data'!D139)),NA())</f>
        <v>#N/A</v>
      </c>
      <c r="X145" s="102" t="e">
        <f ca="true">+IF(AND(ISNUMBER(OFFSET('Sanitation Data'!$D$10,0,10*ROW('Sanitation Data'!D139))),'Data Summary'!CM145="Yes"),OFFSET('Sanitation Data'!$D$10,0,10*ROW('Sanitation Data'!D139)),NA())</f>
        <v>#N/A</v>
      </c>
      <c r="Y145" s="102" t="e">
        <f ca="true">+IF(AND(ISNUMBER(OFFSET('Sanitation Data'!$D$11,0,10*ROW('Sanitation Data'!D139))),'Data Summary'!CN145="Yes"),OFFSET('Sanitation Data'!$D$11,0,10*ROW('Sanitation Data'!D139)),NA())</f>
        <v>#N/A</v>
      </c>
      <c r="Z145" s="102" t="e">
        <f ca="true">+IF(AND(ISNUMBER(OFFSET('Sanitation Data'!$D$12,0,10*ROW('Sanitation Data'!D139))),'Data Summary'!CO145="Yes"),OFFSET('Sanitation Data'!$D$12,0,10*ROW('Sanitation Data'!D139)),NA())</f>
        <v>#N/A</v>
      </c>
      <c r="AA145" s="102" t="e">
        <f ca="true">+IF(AND(ISNUMBER(OFFSET('Sanitation Data'!$E$4,0,10*ROW('Sanitation Data'!E139))),'Data Summary'!CP145="Yes"),100-OFFSET('Sanitation Data'!$E$4,0,10*ROW('Sanitation Data'!E139)),NA())</f>
        <v>#N/A</v>
      </c>
      <c r="AB145" s="102" t="e">
        <f ca="true">+IF(AND(ISNUMBER(OFFSET('Sanitation Data'!$E$6,0,10*ROW('Sanitation Data'!E139))),'Data Summary'!CQ145="Yes"),OFFSET('Sanitation Data'!$E$6,0,10*ROW('Sanitation Data'!E139)),NA())</f>
        <v>#N/A</v>
      </c>
      <c r="AC145" s="102" t="e">
        <f ca="true">+IF(AND(ISNUMBER(OFFSET('Sanitation Data'!$E$10,0,10*ROW('Sanitation Data'!E139))),'Data Summary'!CR145="Yes"),OFFSET('Sanitation Data'!$E$10,0,10*ROW('Sanitation Data'!E139)),NA())</f>
        <v>#N/A</v>
      </c>
      <c r="AD145" s="102" t="e">
        <f ca="true">+IF(AND(ISNUMBER(OFFSET('Sanitation Data'!$E$11,0,10*ROW('Sanitation Data'!E139))),'Data Summary'!CS145="Yes"),OFFSET('Sanitation Data'!$E$11,0,10*ROW('Sanitation Data'!E139)),NA())</f>
        <v>#N/A</v>
      </c>
      <c r="AE145" s="102" t="e">
        <f ca="true">+IF(AND(ISNUMBER(OFFSET('Sanitation Data'!$E$12,0,10*ROW('Sanitation Data'!E139))),'Data Summary'!CT145="Yes"),OFFSET('Sanitation Data'!$E$12,0,10*ROW('Sanitation Data'!E139)),NA())</f>
        <v>#N/A</v>
      </c>
      <c r="AF145" s="102" t="e">
        <f ca="true">+IF(AND(ISNUMBER(OFFSET('Sanitation Data'!$F$4,0,10*ROW('Sanitation Data'!F139))),'Data Summary'!CU145="Yes"),100-OFFSET('Sanitation Data'!$F$4,0,10*ROW('Sanitation Data'!F139)),NA())</f>
        <v>#N/A</v>
      </c>
      <c r="AG145" s="102" t="e">
        <f ca="true">+IF(AND(ISNUMBER(OFFSET('Sanitation Data'!$F$6,0,10*ROW('Sanitation Data'!F139))),'Data Summary'!CV145="Yes"),OFFSET('Sanitation Data'!$F$6,0,10*ROW('Sanitation Data'!F139)),NA())</f>
        <v>#N/A</v>
      </c>
      <c r="AH145" s="102" t="e">
        <f ca="true">+IF(AND(ISNUMBER(OFFSET('Sanitation Data'!$F$10,0,10*ROW('Sanitation Data'!F139))),'Data Summary'!CW145="Yes"),OFFSET('Sanitation Data'!$F$10,0,10*ROW('Sanitation Data'!F139)),NA())</f>
        <v>#N/A</v>
      </c>
      <c r="AI145" s="102" t="e">
        <f ca="true">+IF(AND(ISNUMBER(OFFSET('Sanitation Data'!$F$11,0,10*ROW('Sanitation Data'!F139))),'Data Summary'!CX145="Yes"),OFFSET('Sanitation Data'!$F$11,0,10*ROW('Sanitation Data'!F139)),NA())</f>
        <v>#N/A</v>
      </c>
      <c r="AJ145" s="102" t="e">
        <f ca="true">+IF(AND(ISNUMBER(OFFSET('Sanitation Data'!$F$12,0,10*ROW('Sanitation Data'!F139))),'Data Summary'!CY145="Yes"),OFFSET('Sanitation Data'!$F$12,0,10*ROW('Sanitation Data'!F139)),NA())</f>
        <v>#N/A</v>
      </c>
      <c r="AK145" s="102" t="e">
        <f ca="true">+IF(AND(ISNUMBER(OFFSET('Sanitation Data'!$G$4,0,10*ROW('Sanitation Data'!G139))),'Data Summary'!CZ145="Yes"),100-OFFSET('Sanitation Data'!$G$4,0,10*ROW('Sanitation Data'!G139)),NA())</f>
        <v>#N/A</v>
      </c>
      <c r="AL145" s="102" t="e">
        <f ca="true">+IF(AND(ISNUMBER(OFFSET('Sanitation Data'!$G$6,0,10*ROW('Sanitation Data'!G139))),'Data Summary'!DA145="Yes"),OFFSET('Sanitation Data'!$G$6,0,10*ROW('Sanitation Data'!G139)),NA())</f>
        <v>#N/A</v>
      </c>
      <c r="AM145" s="102" t="e">
        <f ca="true">+IF(AND(ISNUMBER(OFFSET('Sanitation Data'!$G$10,0,10*ROW('Sanitation Data'!G139))),'Data Summary'!DB145="Yes"),OFFSET('Sanitation Data'!$G$10,0,10*ROW('Sanitation Data'!G139)),NA())</f>
        <v>#N/A</v>
      </c>
      <c r="AN145" s="102" t="e">
        <f ca="true">+IF(AND(ISNUMBER(OFFSET('Sanitation Data'!$G$11,0,10*ROW('Sanitation Data'!G139))),'Data Summary'!DC145="Yes"),OFFSET('Sanitation Data'!$G$11,0,10*ROW('Sanitation Data'!G139)),NA())</f>
        <v>#N/A</v>
      </c>
      <c r="AO145" s="102" t="e">
        <f ca="true">+IF(AND(ISNUMBER(OFFSET('Sanitation Data'!$G$12,0,10*ROW('Sanitation Data'!G139))),'Data Summary'!DD145="Yes"),OFFSET('Sanitation Data'!$G$12,0,10*ROW('Sanitation Data'!G139)),NA())</f>
        <v>#N/A</v>
      </c>
      <c r="AP145" s="102" t="e">
        <f ca="true">+IF(AND(ISNUMBER(OFFSET('Sanitation Data'!$H$4,0,10*ROW('Sanitation Data'!H139))),'Data Summary'!DE145="Yes"),100-OFFSET('Sanitation Data'!$H$4,0,10*ROW('Sanitation Data'!H139)),NA())</f>
        <v>#N/A</v>
      </c>
      <c r="AQ145" s="102" t="e">
        <f ca="true">+IF(AND(ISNUMBER(OFFSET('Sanitation Data'!$H$6,0,10*ROW('Sanitation Data'!H139))),'Data Summary'!DF145="Yes"),OFFSET('Sanitation Data'!$H$6,0,10*ROW('Sanitation Data'!H139)),NA())</f>
        <v>#N/A</v>
      </c>
      <c r="AR145" s="102" t="e">
        <f ca="true">+IF(AND(ISNUMBER(OFFSET('Sanitation Data'!$H$10,0,10*ROW('Sanitation Data'!H139))),'Data Summary'!DG145="Yes"),OFFSET('Sanitation Data'!$H$10,0,10*ROW('Sanitation Data'!H139)),NA())</f>
        <v>#N/A</v>
      </c>
      <c r="AS145" s="102" t="e">
        <f ca="true">+IF(AND(ISNUMBER(OFFSET('Sanitation Data'!$H$11,0,10*ROW('Sanitation Data'!H139))),'Data Summary'!DH145="Yes"),OFFSET('Sanitation Data'!$H$11,0,10*ROW('Sanitation Data'!H139)),NA())</f>
        <v>#N/A</v>
      </c>
      <c r="AT145" s="102" t="e">
        <f ca="true">+IF(AND(ISNUMBER(OFFSET('Sanitation Data'!$H$12,0,10*ROW('Sanitation Data'!H139))),'Data Summary'!DI145="Yes"),OFFSET('Sanitation Data'!$H$12,0,10*ROW('Sanitation Data'!H139)),NA())</f>
        <v>#N/A</v>
      </c>
      <c r="AU145" s="102" t="e">
        <f ca="true">+IF(AND(ISNUMBER(OFFSET('Sanitation Data'!$I$4,0,10*ROW('Sanitation Data'!I139))),'Data Summary'!DJ145="Yes"),100-OFFSET('Sanitation Data'!$I$4,0,10*ROW('Sanitation Data'!I139)),NA())</f>
        <v>#N/A</v>
      </c>
      <c r="AV145" s="102" t="e">
        <f ca="true">+IF(AND(ISNUMBER(OFFSET('Sanitation Data'!$I$6,0,10*ROW('Sanitation Data'!I139))),'Data Summary'!DK145="Yes"),OFFSET('Sanitation Data'!$I$6,0,10*ROW('Sanitation Data'!I139)),NA())</f>
        <v>#N/A</v>
      </c>
      <c r="AW145" s="102" t="e">
        <f ca="true">+IF(AND(ISNUMBER(OFFSET('Sanitation Data'!$I$10,0,10*ROW('Sanitation Data'!I139))),'Data Summary'!DL145="Yes"),OFFSET('Sanitation Data'!$I$10,0,10*ROW('Sanitation Data'!I139)),NA())</f>
        <v>#N/A</v>
      </c>
      <c r="AX145" s="102" t="e">
        <f ca="true">+IF(AND(ISNUMBER(OFFSET('Sanitation Data'!$I$11,0,10*ROW('Sanitation Data'!I139))),'Data Summary'!DM145="Yes"),OFFSET('Sanitation Data'!$I$11,0,10*ROW('Sanitation Data'!I139)),NA())</f>
        <v>#N/A</v>
      </c>
      <c r="AY145" s="102" t="e">
        <f ca="true">+IF(AND(ISNUMBER(OFFSET('Sanitation Data'!$I$12,0,10*ROW('Sanitation Data'!I139))),'Data Summary'!DN145="Yes"),OFFSET('Sanitation Data'!$I$12,0,10*ROW('Sanitation Data'!I139)),NA())</f>
        <v>#N/A</v>
      </c>
      <c r="AZ145" s="103" t="e">
        <f ca="true">+IF(AND(ISNUMBER(OFFSET('Hygiene Data'!$D$5,0,10*ROW('Hygiene Data'!D139))),'Data Summary'!DO145="Yes"),OFFSET('Hygiene Data'!$D$5,0,10*ROW('Hygiene Data'!D139)),NA())</f>
        <v>#N/A</v>
      </c>
      <c r="BA145" s="103" t="e">
        <f ca="true">+IF(AND(ISNUMBER(OFFSET('Hygiene Data'!$D$7,0,10*ROW('Hygiene Data'!D139))),'Data Summary'!DP145="Yes"),OFFSET('Hygiene Data'!$D$7,0,10*ROW('Hygiene Data'!D139)),NA())</f>
        <v>#N/A</v>
      </c>
      <c r="BB145" s="103" t="e">
        <f ca="true">+IF(AND(ISNUMBER(OFFSET('Hygiene Data'!$D$9,0,10*ROW('Hygiene Data'!D139))),'Data Summary'!DQ145="Yes"),OFFSET('Hygiene Data'!$D$9,0,10*ROW('Hygiene Data'!D139)),NA())</f>
        <v>#N/A</v>
      </c>
      <c r="BC145" s="103" t="e">
        <f ca="true">+IF(AND(ISNUMBER(OFFSET('Hygiene Data'!$E$5,0,10*ROW('Hygiene Data'!E139))),'Data Summary'!DR145="Yes"),OFFSET('Hygiene Data'!$E$5,0,10*ROW('Hygiene Data'!E139)),NA())</f>
        <v>#N/A</v>
      </c>
      <c r="BD145" s="103" t="e">
        <f ca="true">+IF(AND(ISNUMBER(OFFSET('Hygiene Data'!$E$7,0,10*ROW('Hygiene Data'!E139))),'Data Summary'!DS145="Yes"),OFFSET('Hygiene Data'!$E$7,0,10*ROW('Hygiene Data'!E139)),NA())</f>
        <v>#N/A</v>
      </c>
      <c r="BE145" s="103" t="e">
        <f ca="true">+IF(AND(ISNUMBER(OFFSET('Hygiene Data'!$E$9,0,10*ROW('Hygiene Data'!E139))),'Data Summary'!DT145="Yes"),OFFSET('Hygiene Data'!$E$9,0,10*ROW('Hygiene Data'!E139)),NA())</f>
        <v>#N/A</v>
      </c>
      <c r="BF145" s="103" t="e">
        <f ca="true">+IF(AND(ISNUMBER(OFFSET('Hygiene Data'!$F$5,0,10*ROW('Hygiene Data'!F139))),'Data Summary'!DU145="Yes"),OFFSET('Hygiene Data'!$F$5,0,10*ROW('Hygiene Data'!F139)),NA())</f>
        <v>#N/A</v>
      </c>
      <c r="BG145" s="103" t="e">
        <f ca="true">+IF(AND(ISNUMBER(OFFSET('Hygiene Data'!$F$7,0,10*ROW('Hygiene Data'!F139))),'Data Summary'!DV145="Yes"),OFFSET('Hygiene Data'!$F$7,0,10*ROW('Hygiene Data'!F139)),NA())</f>
        <v>#N/A</v>
      </c>
      <c r="BH145" s="103" t="e">
        <f ca="true">+IF(AND(ISNUMBER(OFFSET('Hygiene Data'!$F$9,0,10*ROW('Hygiene Data'!F139))),'Data Summary'!DW145="Yes"),OFFSET('Hygiene Data'!$F$9,0,10*ROW('Hygiene Data'!F139)),NA())</f>
        <v>#N/A</v>
      </c>
      <c r="BI145" s="103" t="e">
        <f ca="true">+IF(AND(ISNUMBER(OFFSET('Hygiene Data'!$G$5,0,10*ROW('Hygiene Data'!G139))),'Data Summary'!DX145="Yes"),OFFSET('Hygiene Data'!$G$5,0,10*ROW('Hygiene Data'!G139)),NA())</f>
        <v>#N/A</v>
      </c>
      <c r="BJ145" s="103" t="e">
        <f ca="true">+IF(AND(ISNUMBER(OFFSET('Hygiene Data'!$G$7,0,10*ROW('Hygiene Data'!G139))),'Data Summary'!DY145="Yes"),OFFSET('Hygiene Data'!$G$7,0,10*ROW('Hygiene Data'!G139)),NA())</f>
        <v>#N/A</v>
      </c>
      <c r="BK145" s="103" t="e">
        <f ca="true">+IF(AND(ISNUMBER(OFFSET('Hygiene Data'!$G$9,0,10*ROW('Hygiene Data'!G139))),'Data Summary'!DZ145="Yes"),OFFSET('Hygiene Data'!$G$9,0,10*ROW('Hygiene Data'!G139)),NA())</f>
        <v>#N/A</v>
      </c>
      <c r="BL145" s="103" t="e">
        <f ca="true">+IF(AND(ISNUMBER(OFFSET('Hygiene Data'!$H$5,0,10*ROW('Hygiene Data'!H139))),'Data Summary'!EA145="Yes"),OFFSET('Hygiene Data'!$H$5,0,10*ROW('Hygiene Data'!H139)),NA())</f>
        <v>#N/A</v>
      </c>
      <c r="BM145" s="103" t="e">
        <f ca="true">+IF(AND(ISNUMBER(OFFSET('Hygiene Data'!$H$7,0,10*ROW('Hygiene Data'!H139))),'Data Summary'!EB145="Yes"),OFFSET('Hygiene Data'!$H$7,0,10*ROW('Hygiene Data'!H139)),NA())</f>
        <v>#N/A</v>
      </c>
      <c r="BN145" s="103" t="e">
        <f ca="true">+IF(AND(ISNUMBER(OFFSET('Hygiene Data'!$H$9,0,10*ROW('Hygiene Data'!H139))),'Data Summary'!EC145="Yes"),OFFSET('Hygiene Data'!$H$9,0,10*ROW('Hygiene Data'!H139)),NA())</f>
        <v>#N/A</v>
      </c>
      <c r="BO145" s="103" t="e">
        <f ca="true">+IF(AND(ISNUMBER(OFFSET('Hygiene Data'!$I$5,0,10*ROW('Hygiene Data'!I139))),'Data Summary'!ED145="Yes"),OFFSET('Hygiene Data'!$I$5,0,10*ROW('Hygiene Data'!I139)),NA())</f>
        <v>#N/A</v>
      </c>
      <c r="BP145" s="103" t="e">
        <f ca="true">+IF(AND(ISNUMBER(OFFSET('Hygiene Data'!$I$7,0,10*ROW('Hygiene Data'!I139))),'Data Summary'!EE145="Yes"),OFFSET('Hygiene Data'!$I$7,0,10*ROW('Hygiene Data'!I139)),NA())</f>
        <v>#N/A</v>
      </c>
      <c r="BQ145" s="103" t="e">
        <f ca="true">+IF(AND(ISNUMBER(OFFSET('Hygiene Data'!$I$9,0,10*ROW('Hygiene Data'!I139))),'Data Summary'!EF145="Yes"),OFFSET('Hygiene Data'!$I$9,0,10*ROW('Hygiene Data'!I139)),NA())</f>
        <v>#N/A</v>
      </c>
    </row>
    <row xmlns:x14ac="http://schemas.microsoft.com/office/spreadsheetml/2009/9/ac" r="146" x14ac:dyDescent="0.2">
      <c r="A146" s="355" t="e">
        <f ca="true">+RIGHT('Data Summary'!A146,LEN('Data Summary'!A146)-9)</f>
        <v>#VALUE!</v>
      </c>
      <c r="B146" s="38" t="str">
        <f ca="true">+IF(ISTEXT('Data Summary'!B146),'Data Summary'!B146,"")</f>
        <v/>
      </c>
      <c r="C146" s="354" t="e">
        <f ca="true">+VALUE('Data Summary'!C146)</f>
        <v>#VALUE!</v>
      </c>
      <c r="D146" s="101" t="e">
        <f ca="true">+IF(AND(ISNUMBER(OFFSET('Water Data'!$D$4,0,10*ROW('Water Data'!D140))),'Data Summary'!BS146="Yes"),100-OFFSET('Water Data'!$D$4,0,10*ROW('Water Data'!D140)),NA())</f>
        <v>#N/A</v>
      </c>
      <c r="E146" s="101" t="e">
        <f ca="true">+IF(AND(ISNUMBER(OFFSET('Water Data'!$D$6,0,10*ROW('Water Data'!D140))),'Data Summary'!BT146="Yes"),OFFSET('Water Data'!$D$6,0,10*ROW('Water Data'!D140)),NA())</f>
        <v>#N/A</v>
      </c>
      <c r="F146" s="101" t="e">
        <f ca="true">+IF(AND(ISNUMBER(OFFSET('Water Data'!$D$9,0,10*ROW('Water Data'!D140))),'Data Summary'!BU146="Yes"),OFFSET('Water Data'!$D$9,0,10*ROW('Water Data'!D140)),NA())</f>
        <v>#N/A</v>
      </c>
      <c r="G146" s="101" t="e">
        <f ca="true">+IF(AND(ISNUMBER(OFFSET('Water Data'!$E$4,0,10*ROW('Water Data'!E140))),'Data Summary'!BV146="Yes"),100-OFFSET('Water Data'!$E$4,0,10*ROW('Water Data'!E140)),NA())</f>
        <v>#N/A</v>
      </c>
      <c r="H146" s="101" t="e">
        <f ca="true">+IF(AND(ISNUMBER(OFFSET('Water Data'!$E$6,0,10*ROW('Water Data'!E140))),'Data Summary'!BW146="Yes"),OFFSET('Water Data'!$E$6,0,10*ROW('Water Data'!E140)),NA())</f>
        <v>#N/A</v>
      </c>
      <c r="I146" s="101" t="e">
        <f ca="true">+IF(AND(ISNUMBER(OFFSET('Water Data'!$E$9,0,10*ROW('Water Data'!E140))),'Data Summary'!BX146="Yes"),OFFSET('Water Data'!$E$9,0,10*ROW('Water Data'!E140)),NA())</f>
        <v>#N/A</v>
      </c>
      <c r="J146" s="101" t="e">
        <f ca="true">+IF(AND(ISNUMBER(OFFSET('Water Data'!$F$4,0,10*ROW('Water Data'!F140))),'Data Summary'!BY146="Yes"),100-OFFSET('Water Data'!$F$4,0,10*ROW('Water Data'!F140)),NA())</f>
        <v>#N/A</v>
      </c>
      <c r="K146" s="101" t="e">
        <f ca="true">+IF(AND(ISNUMBER(OFFSET('Water Data'!$F$6,0,10*ROW('Water Data'!F140))),'Data Summary'!BZ146="Yes"),OFFSET('Water Data'!$F$6,0,10*ROW('Water Data'!F140)),NA())</f>
        <v>#N/A</v>
      </c>
      <c r="L146" s="101" t="e">
        <f ca="true">+IF(AND(ISNUMBER(OFFSET('Water Data'!$F$9,0,10*ROW('Water Data'!F140))),'Data Summary'!CA146="Yes"),OFFSET('Water Data'!$F$9,0,10*ROW('Water Data'!F140)),NA())</f>
        <v>#N/A</v>
      </c>
      <c r="M146" s="101" t="e">
        <f ca="true">+IF(AND(ISNUMBER(OFFSET('Water Data'!$G$4,0,10*ROW('Water Data'!G140))),'Data Summary'!CB146="Yes"),100-OFFSET('Water Data'!$G$4,0,10*ROW('Water Data'!G140)),NA())</f>
        <v>#N/A</v>
      </c>
      <c r="N146" s="101" t="e">
        <f ca="true">+IF(AND(ISNUMBER(OFFSET('Water Data'!$G$6,0,10*ROW('Water Data'!G140))),'Data Summary'!CC146="Yes"),OFFSET('Water Data'!$G$6,0,10*ROW('Water Data'!G140)),NA())</f>
        <v>#N/A</v>
      </c>
      <c r="O146" s="101" t="e">
        <f ca="true">+IF(AND(ISNUMBER(OFFSET('Water Data'!$G$9,0,10*ROW('Water Data'!G140))),'Data Summary'!CD146="Yes"),OFFSET('Water Data'!$G$9,0,10*ROW('Water Data'!G140)),NA())</f>
        <v>#N/A</v>
      </c>
      <c r="P146" s="101" t="e">
        <f ca="true">+IF(AND(ISNUMBER(OFFSET('Water Data'!$H$4,0,10*ROW('Water Data'!H140))),'Data Summary'!CE146="Yes"),100-OFFSET('Water Data'!$H$4,0,10*ROW('Water Data'!H140)),NA())</f>
        <v>#N/A</v>
      </c>
      <c r="Q146" s="101" t="e">
        <f ca="true">+IF(AND(ISNUMBER(OFFSET('Water Data'!$H$6,0,10*ROW('Water Data'!H140))),'Data Summary'!CF146="Yes"),OFFSET('Water Data'!$H$6,0,10*ROW('Water Data'!H140)),NA())</f>
        <v>#N/A</v>
      </c>
      <c r="R146" s="101" t="e">
        <f ca="true">+IF(AND(ISNUMBER(OFFSET('Water Data'!$H$9,0,10*ROW('Water Data'!H140))),'Data Summary'!CG146="Yes"),OFFSET('Water Data'!$H$9,0,10*ROW('Water Data'!H140)),NA())</f>
        <v>#N/A</v>
      </c>
      <c r="S146" s="101" t="e">
        <f ca="true">+IF(AND(ISNUMBER(OFFSET('Water Data'!$I$4,0,10*ROW('Water Data'!I140))),'Data Summary'!CH146="Yes"),100-OFFSET('Water Data'!$I$4,0,10*ROW('Water Data'!I140)),NA())</f>
        <v>#N/A</v>
      </c>
      <c r="T146" s="101" t="e">
        <f ca="true">+IF(AND(ISNUMBER(OFFSET('Water Data'!$I$6,0,10*ROW('Water Data'!I140))),'Data Summary'!CI146="Yes"),OFFSET('Water Data'!$I$6,0,10*ROW('Water Data'!I140)),NA())</f>
        <v>#N/A</v>
      </c>
      <c r="U146" s="101" t="e">
        <f ca="true">+IF(AND(ISNUMBER(OFFSET('Water Data'!$I$9,0,10*ROW('Water Data'!I140))),'Data Summary'!CJ146="Yes"),OFFSET('Water Data'!$I$9,0,10*ROW('Water Data'!I140)),NA())</f>
        <v>#N/A</v>
      </c>
      <c r="V146" s="102" t="e">
        <f ca="true">+IF(AND(ISNUMBER(OFFSET('Sanitation Data'!$D$4,0,10*ROW('Sanitation Data'!D140))),'Data Summary'!CK146="Yes"),100-OFFSET('Sanitation Data'!$D$4,0,10*ROW('Sanitation Data'!D140)),NA())</f>
        <v>#N/A</v>
      </c>
      <c r="W146" s="102" t="e">
        <f ca="true">+IF(AND(ISNUMBER(OFFSET('Sanitation Data'!$D$6,0,10*ROW('Sanitation Data'!D140))),'Data Summary'!CL146="Yes"),OFFSET('Sanitation Data'!$D$6,0,10*ROW('Sanitation Data'!D140)),NA())</f>
        <v>#N/A</v>
      </c>
      <c r="X146" s="102" t="e">
        <f ca="true">+IF(AND(ISNUMBER(OFFSET('Sanitation Data'!$D$10,0,10*ROW('Sanitation Data'!D140))),'Data Summary'!CM146="Yes"),OFFSET('Sanitation Data'!$D$10,0,10*ROW('Sanitation Data'!D140)),NA())</f>
        <v>#N/A</v>
      </c>
      <c r="Y146" s="102" t="e">
        <f ca="true">+IF(AND(ISNUMBER(OFFSET('Sanitation Data'!$D$11,0,10*ROW('Sanitation Data'!D140))),'Data Summary'!CN146="Yes"),OFFSET('Sanitation Data'!$D$11,0,10*ROW('Sanitation Data'!D140)),NA())</f>
        <v>#N/A</v>
      </c>
      <c r="Z146" s="102" t="e">
        <f ca="true">+IF(AND(ISNUMBER(OFFSET('Sanitation Data'!$D$12,0,10*ROW('Sanitation Data'!D140))),'Data Summary'!CO146="Yes"),OFFSET('Sanitation Data'!$D$12,0,10*ROW('Sanitation Data'!D140)),NA())</f>
        <v>#N/A</v>
      </c>
      <c r="AA146" s="102" t="e">
        <f ca="true">+IF(AND(ISNUMBER(OFFSET('Sanitation Data'!$E$4,0,10*ROW('Sanitation Data'!E140))),'Data Summary'!CP146="Yes"),100-OFFSET('Sanitation Data'!$E$4,0,10*ROW('Sanitation Data'!E140)),NA())</f>
        <v>#N/A</v>
      </c>
      <c r="AB146" s="102" t="e">
        <f ca="true">+IF(AND(ISNUMBER(OFFSET('Sanitation Data'!$E$6,0,10*ROW('Sanitation Data'!E140))),'Data Summary'!CQ146="Yes"),OFFSET('Sanitation Data'!$E$6,0,10*ROW('Sanitation Data'!E140)),NA())</f>
        <v>#N/A</v>
      </c>
      <c r="AC146" s="102" t="e">
        <f ca="true">+IF(AND(ISNUMBER(OFFSET('Sanitation Data'!$E$10,0,10*ROW('Sanitation Data'!E140))),'Data Summary'!CR146="Yes"),OFFSET('Sanitation Data'!$E$10,0,10*ROW('Sanitation Data'!E140)),NA())</f>
        <v>#N/A</v>
      </c>
      <c r="AD146" s="102" t="e">
        <f ca="true">+IF(AND(ISNUMBER(OFFSET('Sanitation Data'!$E$11,0,10*ROW('Sanitation Data'!E140))),'Data Summary'!CS146="Yes"),OFFSET('Sanitation Data'!$E$11,0,10*ROW('Sanitation Data'!E140)),NA())</f>
        <v>#N/A</v>
      </c>
      <c r="AE146" s="102" t="e">
        <f ca="true">+IF(AND(ISNUMBER(OFFSET('Sanitation Data'!$E$12,0,10*ROW('Sanitation Data'!E140))),'Data Summary'!CT146="Yes"),OFFSET('Sanitation Data'!$E$12,0,10*ROW('Sanitation Data'!E140)),NA())</f>
        <v>#N/A</v>
      </c>
      <c r="AF146" s="102" t="e">
        <f ca="true">+IF(AND(ISNUMBER(OFFSET('Sanitation Data'!$F$4,0,10*ROW('Sanitation Data'!F140))),'Data Summary'!CU146="Yes"),100-OFFSET('Sanitation Data'!$F$4,0,10*ROW('Sanitation Data'!F140)),NA())</f>
        <v>#N/A</v>
      </c>
      <c r="AG146" s="102" t="e">
        <f ca="true">+IF(AND(ISNUMBER(OFFSET('Sanitation Data'!$F$6,0,10*ROW('Sanitation Data'!F140))),'Data Summary'!CV146="Yes"),OFFSET('Sanitation Data'!$F$6,0,10*ROW('Sanitation Data'!F140)),NA())</f>
        <v>#N/A</v>
      </c>
      <c r="AH146" s="102" t="e">
        <f ca="true">+IF(AND(ISNUMBER(OFFSET('Sanitation Data'!$F$10,0,10*ROW('Sanitation Data'!F140))),'Data Summary'!CW146="Yes"),OFFSET('Sanitation Data'!$F$10,0,10*ROW('Sanitation Data'!F140)),NA())</f>
        <v>#N/A</v>
      </c>
      <c r="AI146" s="102" t="e">
        <f ca="true">+IF(AND(ISNUMBER(OFFSET('Sanitation Data'!$F$11,0,10*ROW('Sanitation Data'!F140))),'Data Summary'!CX146="Yes"),OFFSET('Sanitation Data'!$F$11,0,10*ROW('Sanitation Data'!F140)),NA())</f>
        <v>#N/A</v>
      </c>
      <c r="AJ146" s="102" t="e">
        <f ca="true">+IF(AND(ISNUMBER(OFFSET('Sanitation Data'!$F$12,0,10*ROW('Sanitation Data'!F140))),'Data Summary'!CY146="Yes"),OFFSET('Sanitation Data'!$F$12,0,10*ROW('Sanitation Data'!F140)),NA())</f>
        <v>#N/A</v>
      </c>
      <c r="AK146" s="102" t="e">
        <f ca="true">+IF(AND(ISNUMBER(OFFSET('Sanitation Data'!$G$4,0,10*ROW('Sanitation Data'!G140))),'Data Summary'!CZ146="Yes"),100-OFFSET('Sanitation Data'!$G$4,0,10*ROW('Sanitation Data'!G140)),NA())</f>
        <v>#N/A</v>
      </c>
      <c r="AL146" s="102" t="e">
        <f ca="true">+IF(AND(ISNUMBER(OFFSET('Sanitation Data'!$G$6,0,10*ROW('Sanitation Data'!G140))),'Data Summary'!DA146="Yes"),OFFSET('Sanitation Data'!$G$6,0,10*ROW('Sanitation Data'!G140)),NA())</f>
        <v>#N/A</v>
      </c>
      <c r="AM146" s="102" t="e">
        <f ca="true">+IF(AND(ISNUMBER(OFFSET('Sanitation Data'!$G$10,0,10*ROW('Sanitation Data'!G140))),'Data Summary'!DB146="Yes"),OFFSET('Sanitation Data'!$G$10,0,10*ROW('Sanitation Data'!G140)),NA())</f>
        <v>#N/A</v>
      </c>
      <c r="AN146" s="102" t="e">
        <f ca="true">+IF(AND(ISNUMBER(OFFSET('Sanitation Data'!$G$11,0,10*ROW('Sanitation Data'!G140))),'Data Summary'!DC146="Yes"),OFFSET('Sanitation Data'!$G$11,0,10*ROW('Sanitation Data'!G140)),NA())</f>
        <v>#N/A</v>
      </c>
      <c r="AO146" s="102" t="e">
        <f ca="true">+IF(AND(ISNUMBER(OFFSET('Sanitation Data'!$G$12,0,10*ROW('Sanitation Data'!G140))),'Data Summary'!DD146="Yes"),OFFSET('Sanitation Data'!$G$12,0,10*ROW('Sanitation Data'!G140)),NA())</f>
        <v>#N/A</v>
      </c>
      <c r="AP146" s="102" t="e">
        <f ca="true">+IF(AND(ISNUMBER(OFFSET('Sanitation Data'!$H$4,0,10*ROW('Sanitation Data'!H140))),'Data Summary'!DE146="Yes"),100-OFFSET('Sanitation Data'!$H$4,0,10*ROW('Sanitation Data'!H140)),NA())</f>
        <v>#N/A</v>
      </c>
      <c r="AQ146" s="102" t="e">
        <f ca="true">+IF(AND(ISNUMBER(OFFSET('Sanitation Data'!$H$6,0,10*ROW('Sanitation Data'!H140))),'Data Summary'!DF146="Yes"),OFFSET('Sanitation Data'!$H$6,0,10*ROW('Sanitation Data'!H140)),NA())</f>
        <v>#N/A</v>
      </c>
      <c r="AR146" s="102" t="e">
        <f ca="true">+IF(AND(ISNUMBER(OFFSET('Sanitation Data'!$H$10,0,10*ROW('Sanitation Data'!H140))),'Data Summary'!DG146="Yes"),OFFSET('Sanitation Data'!$H$10,0,10*ROW('Sanitation Data'!H140)),NA())</f>
        <v>#N/A</v>
      </c>
      <c r="AS146" s="102" t="e">
        <f ca="true">+IF(AND(ISNUMBER(OFFSET('Sanitation Data'!$H$11,0,10*ROW('Sanitation Data'!H140))),'Data Summary'!DH146="Yes"),OFFSET('Sanitation Data'!$H$11,0,10*ROW('Sanitation Data'!H140)),NA())</f>
        <v>#N/A</v>
      </c>
      <c r="AT146" s="102" t="e">
        <f ca="true">+IF(AND(ISNUMBER(OFFSET('Sanitation Data'!$H$12,0,10*ROW('Sanitation Data'!H140))),'Data Summary'!DI146="Yes"),OFFSET('Sanitation Data'!$H$12,0,10*ROW('Sanitation Data'!H140)),NA())</f>
        <v>#N/A</v>
      </c>
      <c r="AU146" s="102" t="e">
        <f ca="true">+IF(AND(ISNUMBER(OFFSET('Sanitation Data'!$I$4,0,10*ROW('Sanitation Data'!I140))),'Data Summary'!DJ146="Yes"),100-OFFSET('Sanitation Data'!$I$4,0,10*ROW('Sanitation Data'!I140)),NA())</f>
        <v>#N/A</v>
      </c>
      <c r="AV146" s="102" t="e">
        <f ca="true">+IF(AND(ISNUMBER(OFFSET('Sanitation Data'!$I$6,0,10*ROW('Sanitation Data'!I140))),'Data Summary'!DK146="Yes"),OFFSET('Sanitation Data'!$I$6,0,10*ROW('Sanitation Data'!I140)),NA())</f>
        <v>#N/A</v>
      </c>
      <c r="AW146" s="102" t="e">
        <f ca="true">+IF(AND(ISNUMBER(OFFSET('Sanitation Data'!$I$10,0,10*ROW('Sanitation Data'!I140))),'Data Summary'!DL146="Yes"),OFFSET('Sanitation Data'!$I$10,0,10*ROW('Sanitation Data'!I140)),NA())</f>
        <v>#N/A</v>
      </c>
      <c r="AX146" s="102" t="e">
        <f ca="true">+IF(AND(ISNUMBER(OFFSET('Sanitation Data'!$I$11,0,10*ROW('Sanitation Data'!I140))),'Data Summary'!DM146="Yes"),OFFSET('Sanitation Data'!$I$11,0,10*ROW('Sanitation Data'!I140)),NA())</f>
        <v>#N/A</v>
      </c>
      <c r="AY146" s="102" t="e">
        <f ca="true">+IF(AND(ISNUMBER(OFFSET('Sanitation Data'!$I$12,0,10*ROW('Sanitation Data'!I140))),'Data Summary'!DN146="Yes"),OFFSET('Sanitation Data'!$I$12,0,10*ROW('Sanitation Data'!I140)),NA())</f>
        <v>#N/A</v>
      </c>
      <c r="AZ146" s="103" t="e">
        <f ca="true">+IF(AND(ISNUMBER(OFFSET('Hygiene Data'!$D$5,0,10*ROW('Hygiene Data'!D140))),'Data Summary'!DO146="Yes"),OFFSET('Hygiene Data'!$D$5,0,10*ROW('Hygiene Data'!D140)),NA())</f>
        <v>#N/A</v>
      </c>
      <c r="BA146" s="103" t="e">
        <f ca="true">+IF(AND(ISNUMBER(OFFSET('Hygiene Data'!$D$7,0,10*ROW('Hygiene Data'!D140))),'Data Summary'!DP146="Yes"),OFFSET('Hygiene Data'!$D$7,0,10*ROW('Hygiene Data'!D140)),NA())</f>
        <v>#N/A</v>
      </c>
      <c r="BB146" s="103" t="e">
        <f ca="true">+IF(AND(ISNUMBER(OFFSET('Hygiene Data'!$D$9,0,10*ROW('Hygiene Data'!D140))),'Data Summary'!DQ146="Yes"),OFFSET('Hygiene Data'!$D$9,0,10*ROW('Hygiene Data'!D140)),NA())</f>
        <v>#N/A</v>
      </c>
      <c r="BC146" s="103" t="e">
        <f ca="true">+IF(AND(ISNUMBER(OFFSET('Hygiene Data'!$E$5,0,10*ROW('Hygiene Data'!E140))),'Data Summary'!DR146="Yes"),OFFSET('Hygiene Data'!$E$5,0,10*ROW('Hygiene Data'!E140)),NA())</f>
        <v>#N/A</v>
      </c>
      <c r="BD146" s="103" t="e">
        <f ca="true">+IF(AND(ISNUMBER(OFFSET('Hygiene Data'!$E$7,0,10*ROW('Hygiene Data'!E140))),'Data Summary'!DS146="Yes"),OFFSET('Hygiene Data'!$E$7,0,10*ROW('Hygiene Data'!E140)),NA())</f>
        <v>#N/A</v>
      </c>
      <c r="BE146" s="103" t="e">
        <f ca="true">+IF(AND(ISNUMBER(OFFSET('Hygiene Data'!$E$9,0,10*ROW('Hygiene Data'!E140))),'Data Summary'!DT146="Yes"),OFFSET('Hygiene Data'!$E$9,0,10*ROW('Hygiene Data'!E140)),NA())</f>
        <v>#N/A</v>
      </c>
      <c r="BF146" s="103" t="e">
        <f ca="true">+IF(AND(ISNUMBER(OFFSET('Hygiene Data'!$F$5,0,10*ROW('Hygiene Data'!F140))),'Data Summary'!DU146="Yes"),OFFSET('Hygiene Data'!$F$5,0,10*ROW('Hygiene Data'!F140)),NA())</f>
        <v>#N/A</v>
      </c>
      <c r="BG146" s="103" t="e">
        <f ca="true">+IF(AND(ISNUMBER(OFFSET('Hygiene Data'!$F$7,0,10*ROW('Hygiene Data'!F140))),'Data Summary'!DV146="Yes"),OFFSET('Hygiene Data'!$F$7,0,10*ROW('Hygiene Data'!F140)),NA())</f>
        <v>#N/A</v>
      </c>
      <c r="BH146" s="103" t="e">
        <f ca="true">+IF(AND(ISNUMBER(OFFSET('Hygiene Data'!$F$9,0,10*ROW('Hygiene Data'!F140))),'Data Summary'!DW146="Yes"),OFFSET('Hygiene Data'!$F$9,0,10*ROW('Hygiene Data'!F140)),NA())</f>
        <v>#N/A</v>
      </c>
      <c r="BI146" s="103" t="e">
        <f ca="true">+IF(AND(ISNUMBER(OFFSET('Hygiene Data'!$G$5,0,10*ROW('Hygiene Data'!G140))),'Data Summary'!DX146="Yes"),OFFSET('Hygiene Data'!$G$5,0,10*ROW('Hygiene Data'!G140)),NA())</f>
        <v>#N/A</v>
      </c>
      <c r="BJ146" s="103" t="e">
        <f ca="true">+IF(AND(ISNUMBER(OFFSET('Hygiene Data'!$G$7,0,10*ROW('Hygiene Data'!G140))),'Data Summary'!DY146="Yes"),OFFSET('Hygiene Data'!$G$7,0,10*ROW('Hygiene Data'!G140)),NA())</f>
        <v>#N/A</v>
      </c>
      <c r="BK146" s="103" t="e">
        <f ca="true">+IF(AND(ISNUMBER(OFFSET('Hygiene Data'!$G$9,0,10*ROW('Hygiene Data'!G140))),'Data Summary'!DZ146="Yes"),OFFSET('Hygiene Data'!$G$9,0,10*ROW('Hygiene Data'!G140)),NA())</f>
        <v>#N/A</v>
      </c>
      <c r="BL146" s="103" t="e">
        <f ca="true">+IF(AND(ISNUMBER(OFFSET('Hygiene Data'!$H$5,0,10*ROW('Hygiene Data'!H140))),'Data Summary'!EA146="Yes"),OFFSET('Hygiene Data'!$H$5,0,10*ROW('Hygiene Data'!H140)),NA())</f>
        <v>#N/A</v>
      </c>
      <c r="BM146" s="103" t="e">
        <f ca="true">+IF(AND(ISNUMBER(OFFSET('Hygiene Data'!$H$7,0,10*ROW('Hygiene Data'!H140))),'Data Summary'!EB146="Yes"),OFFSET('Hygiene Data'!$H$7,0,10*ROW('Hygiene Data'!H140)),NA())</f>
        <v>#N/A</v>
      </c>
      <c r="BN146" s="103" t="e">
        <f ca="true">+IF(AND(ISNUMBER(OFFSET('Hygiene Data'!$H$9,0,10*ROW('Hygiene Data'!H140))),'Data Summary'!EC146="Yes"),OFFSET('Hygiene Data'!$H$9,0,10*ROW('Hygiene Data'!H140)),NA())</f>
        <v>#N/A</v>
      </c>
      <c r="BO146" s="103" t="e">
        <f ca="true">+IF(AND(ISNUMBER(OFFSET('Hygiene Data'!$I$5,0,10*ROW('Hygiene Data'!I140))),'Data Summary'!ED146="Yes"),OFFSET('Hygiene Data'!$I$5,0,10*ROW('Hygiene Data'!I140)),NA())</f>
        <v>#N/A</v>
      </c>
      <c r="BP146" s="103" t="e">
        <f ca="true">+IF(AND(ISNUMBER(OFFSET('Hygiene Data'!$I$7,0,10*ROW('Hygiene Data'!I140))),'Data Summary'!EE146="Yes"),OFFSET('Hygiene Data'!$I$7,0,10*ROW('Hygiene Data'!I140)),NA())</f>
        <v>#N/A</v>
      </c>
      <c r="BQ146" s="103" t="e">
        <f ca="true">+IF(AND(ISNUMBER(OFFSET('Hygiene Data'!$I$9,0,10*ROW('Hygiene Data'!I140))),'Data Summary'!EF146="Yes"),OFFSET('Hygiene Data'!$I$9,0,10*ROW('Hygiene Data'!I140)),NA())</f>
        <v>#N/A</v>
      </c>
    </row>
    <row xmlns:x14ac="http://schemas.microsoft.com/office/spreadsheetml/2009/9/ac" r="147" x14ac:dyDescent="0.2">
      <c r="A147" s="355" t="e">
        <f ca="true">+RIGHT('Data Summary'!A147,LEN('Data Summary'!A147)-9)</f>
        <v>#VALUE!</v>
      </c>
      <c r="B147" s="38" t="str">
        <f ca="true">+IF(ISTEXT('Data Summary'!B147),'Data Summary'!B147,"")</f>
        <v/>
      </c>
      <c r="C147" s="354" t="e">
        <f ca="true">+VALUE('Data Summary'!C147)</f>
        <v>#VALUE!</v>
      </c>
      <c r="D147" s="101" t="e">
        <f ca="true">+IF(AND(ISNUMBER(OFFSET('Water Data'!$D$4,0,10*ROW('Water Data'!D141))),'Data Summary'!BS147="Yes"),100-OFFSET('Water Data'!$D$4,0,10*ROW('Water Data'!D141)),NA())</f>
        <v>#N/A</v>
      </c>
      <c r="E147" s="101" t="e">
        <f ca="true">+IF(AND(ISNUMBER(OFFSET('Water Data'!$D$6,0,10*ROW('Water Data'!D141))),'Data Summary'!BT147="Yes"),OFFSET('Water Data'!$D$6,0,10*ROW('Water Data'!D141)),NA())</f>
        <v>#N/A</v>
      </c>
      <c r="F147" s="101" t="e">
        <f ca="true">+IF(AND(ISNUMBER(OFFSET('Water Data'!$D$9,0,10*ROW('Water Data'!D141))),'Data Summary'!BU147="Yes"),OFFSET('Water Data'!$D$9,0,10*ROW('Water Data'!D141)),NA())</f>
        <v>#N/A</v>
      </c>
      <c r="G147" s="101" t="e">
        <f ca="true">+IF(AND(ISNUMBER(OFFSET('Water Data'!$E$4,0,10*ROW('Water Data'!E141))),'Data Summary'!BV147="Yes"),100-OFFSET('Water Data'!$E$4,0,10*ROW('Water Data'!E141)),NA())</f>
        <v>#N/A</v>
      </c>
      <c r="H147" s="101" t="e">
        <f ca="true">+IF(AND(ISNUMBER(OFFSET('Water Data'!$E$6,0,10*ROW('Water Data'!E141))),'Data Summary'!BW147="Yes"),OFFSET('Water Data'!$E$6,0,10*ROW('Water Data'!E141)),NA())</f>
        <v>#N/A</v>
      </c>
      <c r="I147" s="101" t="e">
        <f ca="true">+IF(AND(ISNUMBER(OFFSET('Water Data'!$E$9,0,10*ROW('Water Data'!E141))),'Data Summary'!BX147="Yes"),OFFSET('Water Data'!$E$9,0,10*ROW('Water Data'!E141)),NA())</f>
        <v>#N/A</v>
      </c>
      <c r="J147" s="101" t="e">
        <f ca="true">+IF(AND(ISNUMBER(OFFSET('Water Data'!$F$4,0,10*ROW('Water Data'!F141))),'Data Summary'!BY147="Yes"),100-OFFSET('Water Data'!$F$4,0,10*ROW('Water Data'!F141)),NA())</f>
        <v>#N/A</v>
      </c>
      <c r="K147" s="101" t="e">
        <f ca="true">+IF(AND(ISNUMBER(OFFSET('Water Data'!$F$6,0,10*ROW('Water Data'!F141))),'Data Summary'!BZ147="Yes"),OFFSET('Water Data'!$F$6,0,10*ROW('Water Data'!F141)),NA())</f>
        <v>#N/A</v>
      </c>
      <c r="L147" s="101" t="e">
        <f ca="true">+IF(AND(ISNUMBER(OFFSET('Water Data'!$F$9,0,10*ROW('Water Data'!F141))),'Data Summary'!CA147="Yes"),OFFSET('Water Data'!$F$9,0,10*ROW('Water Data'!F141)),NA())</f>
        <v>#N/A</v>
      </c>
      <c r="M147" s="101" t="e">
        <f ca="true">+IF(AND(ISNUMBER(OFFSET('Water Data'!$G$4,0,10*ROW('Water Data'!G141))),'Data Summary'!CB147="Yes"),100-OFFSET('Water Data'!$G$4,0,10*ROW('Water Data'!G141)),NA())</f>
        <v>#N/A</v>
      </c>
      <c r="N147" s="101" t="e">
        <f ca="true">+IF(AND(ISNUMBER(OFFSET('Water Data'!$G$6,0,10*ROW('Water Data'!G141))),'Data Summary'!CC147="Yes"),OFFSET('Water Data'!$G$6,0,10*ROW('Water Data'!G141)),NA())</f>
        <v>#N/A</v>
      </c>
      <c r="O147" s="101" t="e">
        <f ca="true">+IF(AND(ISNUMBER(OFFSET('Water Data'!$G$9,0,10*ROW('Water Data'!G141))),'Data Summary'!CD147="Yes"),OFFSET('Water Data'!$G$9,0,10*ROW('Water Data'!G141)),NA())</f>
        <v>#N/A</v>
      </c>
      <c r="P147" s="101" t="e">
        <f ca="true">+IF(AND(ISNUMBER(OFFSET('Water Data'!$H$4,0,10*ROW('Water Data'!H141))),'Data Summary'!CE147="Yes"),100-OFFSET('Water Data'!$H$4,0,10*ROW('Water Data'!H141)),NA())</f>
        <v>#N/A</v>
      </c>
      <c r="Q147" s="101" t="e">
        <f ca="true">+IF(AND(ISNUMBER(OFFSET('Water Data'!$H$6,0,10*ROW('Water Data'!H141))),'Data Summary'!CF147="Yes"),OFFSET('Water Data'!$H$6,0,10*ROW('Water Data'!H141)),NA())</f>
        <v>#N/A</v>
      </c>
      <c r="R147" s="101" t="e">
        <f ca="true">+IF(AND(ISNUMBER(OFFSET('Water Data'!$H$9,0,10*ROW('Water Data'!H141))),'Data Summary'!CG147="Yes"),OFFSET('Water Data'!$H$9,0,10*ROW('Water Data'!H141)),NA())</f>
        <v>#N/A</v>
      </c>
      <c r="S147" s="101" t="e">
        <f ca="true">+IF(AND(ISNUMBER(OFFSET('Water Data'!$I$4,0,10*ROW('Water Data'!I141))),'Data Summary'!CH147="Yes"),100-OFFSET('Water Data'!$I$4,0,10*ROW('Water Data'!I141)),NA())</f>
        <v>#N/A</v>
      </c>
      <c r="T147" s="101" t="e">
        <f ca="true">+IF(AND(ISNUMBER(OFFSET('Water Data'!$I$6,0,10*ROW('Water Data'!I141))),'Data Summary'!CI147="Yes"),OFFSET('Water Data'!$I$6,0,10*ROW('Water Data'!I141)),NA())</f>
        <v>#N/A</v>
      </c>
      <c r="U147" s="101" t="e">
        <f ca="true">+IF(AND(ISNUMBER(OFFSET('Water Data'!$I$9,0,10*ROW('Water Data'!I141))),'Data Summary'!CJ147="Yes"),OFFSET('Water Data'!$I$9,0,10*ROW('Water Data'!I141)),NA())</f>
        <v>#N/A</v>
      </c>
      <c r="V147" s="102" t="e">
        <f ca="true">+IF(AND(ISNUMBER(OFFSET('Sanitation Data'!$D$4,0,10*ROW('Sanitation Data'!D141))),'Data Summary'!CK147="Yes"),100-OFFSET('Sanitation Data'!$D$4,0,10*ROW('Sanitation Data'!D141)),NA())</f>
        <v>#N/A</v>
      </c>
      <c r="W147" s="102" t="e">
        <f ca="true">+IF(AND(ISNUMBER(OFFSET('Sanitation Data'!$D$6,0,10*ROW('Sanitation Data'!D141))),'Data Summary'!CL147="Yes"),OFFSET('Sanitation Data'!$D$6,0,10*ROW('Sanitation Data'!D141)),NA())</f>
        <v>#N/A</v>
      </c>
      <c r="X147" s="102" t="e">
        <f ca="true">+IF(AND(ISNUMBER(OFFSET('Sanitation Data'!$D$10,0,10*ROW('Sanitation Data'!D141))),'Data Summary'!CM147="Yes"),OFFSET('Sanitation Data'!$D$10,0,10*ROW('Sanitation Data'!D141)),NA())</f>
        <v>#N/A</v>
      </c>
      <c r="Y147" s="102" t="e">
        <f ca="true">+IF(AND(ISNUMBER(OFFSET('Sanitation Data'!$D$11,0,10*ROW('Sanitation Data'!D141))),'Data Summary'!CN147="Yes"),OFFSET('Sanitation Data'!$D$11,0,10*ROW('Sanitation Data'!D141)),NA())</f>
        <v>#N/A</v>
      </c>
      <c r="Z147" s="102" t="e">
        <f ca="true">+IF(AND(ISNUMBER(OFFSET('Sanitation Data'!$D$12,0,10*ROW('Sanitation Data'!D141))),'Data Summary'!CO147="Yes"),OFFSET('Sanitation Data'!$D$12,0,10*ROW('Sanitation Data'!D141)),NA())</f>
        <v>#N/A</v>
      </c>
      <c r="AA147" s="102" t="e">
        <f ca="true">+IF(AND(ISNUMBER(OFFSET('Sanitation Data'!$E$4,0,10*ROW('Sanitation Data'!E141))),'Data Summary'!CP147="Yes"),100-OFFSET('Sanitation Data'!$E$4,0,10*ROW('Sanitation Data'!E141)),NA())</f>
        <v>#N/A</v>
      </c>
      <c r="AB147" s="102" t="e">
        <f ca="true">+IF(AND(ISNUMBER(OFFSET('Sanitation Data'!$E$6,0,10*ROW('Sanitation Data'!E141))),'Data Summary'!CQ147="Yes"),OFFSET('Sanitation Data'!$E$6,0,10*ROW('Sanitation Data'!E141)),NA())</f>
        <v>#N/A</v>
      </c>
      <c r="AC147" s="102" t="e">
        <f ca="true">+IF(AND(ISNUMBER(OFFSET('Sanitation Data'!$E$10,0,10*ROW('Sanitation Data'!E141))),'Data Summary'!CR147="Yes"),OFFSET('Sanitation Data'!$E$10,0,10*ROW('Sanitation Data'!E141)),NA())</f>
        <v>#N/A</v>
      </c>
      <c r="AD147" s="102" t="e">
        <f ca="true">+IF(AND(ISNUMBER(OFFSET('Sanitation Data'!$E$11,0,10*ROW('Sanitation Data'!E141))),'Data Summary'!CS147="Yes"),OFFSET('Sanitation Data'!$E$11,0,10*ROW('Sanitation Data'!E141)),NA())</f>
        <v>#N/A</v>
      </c>
      <c r="AE147" s="102" t="e">
        <f ca="true">+IF(AND(ISNUMBER(OFFSET('Sanitation Data'!$E$12,0,10*ROW('Sanitation Data'!E141))),'Data Summary'!CT147="Yes"),OFFSET('Sanitation Data'!$E$12,0,10*ROW('Sanitation Data'!E141)),NA())</f>
        <v>#N/A</v>
      </c>
      <c r="AF147" s="102" t="e">
        <f ca="true">+IF(AND(ISNUMBER(OFFSET('Sanitation Data'!$F$4,0,10*ROW('Sanitation Data'!F141))),'Data Summary'!CU147="Yes"),100-OFFSET('Sanitation Data'!$F$4,0,10*ROW('Sanitation Data'!F141)),NA())</f>
        <v>#N/A</v>
      </c>
      <c r="AG147" s="102" t="e">
        <f ca="true">+IF(AND(ISNUMBER(OFFSET('Sanitation Data'!$F$6,0,10*ROW('Sanitation Data'!F141))),'Data Summary'!CV147="Yes"),OFFSET('Sanitation Data'!$F$6,0,10*ROW('Sanitation Data'!F141)),NA())</f>
        <v>#N/A</v>
      </c>
      <c r="AH147" s="102" t="e">
        <f ca="true">+IF(AND(ISNUMBER(OFFSET('Sanitation Data'!$F$10,0,10*ROW('Sanitation Data'!F141))),'Data Summary'!CW147="Yes"),OFFSET('Sanitation Data'!$F$10,0,10*ROW('Sanitation Data'!F141)),NA())</f>
        <v>#N/A</v>
      </c>
      <c r="AI147" s="102" t="e">
        <f ca="true">+IF(AND(ISNUMBER(OFFSET('Sanitation Data'!$F$11,0,10*ROW('Sanitation Data'!F141))),'Data Summary'!CX147="Yes"),OFFSET('Sanitation Data'!$F$11,0,10*ROW('Sanitation Data'!F141)),NA())</f>
        <v>#N/A</v>
      </c>
      <c r="AJ147" s="102" t="e">
        <f ca="true">+IF(AND(ISNUMBER(OFFSET('Sanitation Data'!$F$12,0,10*ROW('Sanitation Data'!F141))),'Data Summary'!CY147="Yes"),OFFSET('Sanitation Data'!$F$12,0,10*ROW('Sanitation Data'!F141)),NA())</f>
        <v>#N/A</v>
      </c>
      <c r="AK147" s="102" t="e">
        <f ca="true">+IF(AND(ISNUMBER(OFFSET('Sanitation Data'!$G$4,0,10*ROW('Sanitation Data'!G141))),'Data Summary'!CZ147="Yes"),100-OFFSET('Sanitation Data'!$G$4,0,10*ROW('Sanitation Data'!G141)),NA())</f>
        <v>#N/A</v>
      </c>
      <c r="AL147" s="102" t="e">
        <f ca="true">+IF(AND(ISNUMBER(OFFSET('Sanitation Data'!$G$6,0,10*ROW('Sanitation Data'!G141))),'Data Summary'!DA147="Yes"),OFFSET('Sanitation Data'!$G$6,0,10*ROW('Sanitation Data'!G141)),NA())</f>
        <v>#N/A</v>
      </c>
      <c r="AM147" s="102" t="e">
        <f ca="true">+IF(AND(ISNUMBER(OFFSET('Sanitation Data'!$G$10,0,10*ROW('Sanitation Data'!G141))),'Data Summary'!DB147="Yes"),OFFSET('Sanitation Data'!$G$10,0,10*ROW('Sanitation Data'!G141)),NA())</f>
        <v>#N/A</v>
      </c>
      <c r="AN147" s="102" t="e">
        <f ca="true">+IF(AND(ISNUMBER(OFFSET('Sanitation Data'!$G$11,0,10*ROW('Sanitation Data'!G141))),'Data Summary'!DC147="Yes"),OFFSET('Sanitation Data'!$G$11,0,10*ROW('Sanitation Data'!G141)),NA())</f>
        <v>#N/A</v>
      </c>
      <c r="AO147" s="102" t="e">
        <f ca="true">+IF(AND(ISNUMBER(OFFSET('Sanitation Data'!$G$12,0,10*ROW('Sanitation Data'!G141))),'Data Summary'!DD147="Yes"),OFFSET('Sanitation Data'!$G$12,0,10*ROW('Sanitation Data'!G141)),NA())</f>
        <v>#N/A</v>
      </c>
      <c r="AP147" s="102" t="e">
        <f ca="true">+IF(AND(ISNUMBER(OFFSET('Sanitation Data'!$H$4,0,10*ROW('Sanitation Data'!H141))),'Data Summary'!DE147="Yes"),100-OFFSET('Sanitation Data'!$H$4,0,10*ROW('Sanitation Data'!H141)),NA())</f>
        <v>#N/A</v>
      </c>
      <c r="AQ147" s="102" t="e">
        <f ca="true">+IF(AND(ISNUMBER(OFFSET('Sanitation Data'!$H$6,0,10*ROW('Sanitation Data'!H141))),'Data Summary'!DF147="Yes"),OFFSET('Sanitation Data'!$H$6,0,10*ROW('Sanitation Data'!H141)),NA())</f>
        <v>#N/A</v>
      </c>
      <c r="AR147" s="102" t="e">
        <f ca="true">+IF(AND(ISNUMBER(OFFSET('Sanitation Data'!$H$10,0,10*ROW('Sanitation Data'!H141))),'Data Summary'!DG147="Yes"),OFFSET('Sanitation Data'!$H$10,0,10*ROW('Sanitation Data'!H141)),NA())</f>
        <v>#N/A</v>
      </c>
      <c r="AS147" s="102" t="e">
        <f ca="true">+IF(AND(ISNUMBER(OFFSET('Sanitation Data'!$H$11,0,10*ROW('Sanitation Data'!H141))),'Data Summary'!DH147="Yes"),OFFSET('Sanitation Data'!$H$11,0,10*ROW('Sanitation Data'!H141)),NA())</f>
        <v>#N/A</v>
      </c>
      <c r="AT147" s="102" t="e">
        <f ca="true">+IF(AND(ISNUMBER(OFFSET('Sanitation Data'!$H$12,0,10*ROW('Sanitation Data'!H141))),'Data Summary'!DI147="Yes"),OFFSET('Sanitation Data'!$H$12,0,10*ROW('Sanitation Data'!H141)),NA())</f>
        <v>#N/A</v>
      </c>
      <c r="AU147" s="102" t="e">
        <f ca="true">+IF(AND(ISNUMBER(OFFSET('Sanitation Data'!$I$4,0,10*ROW('Sanitation Data'!I141))),'Data Summary'!DJ147="Yes"),100-OFFSET('Sanitation Data'!$I$4,0,10*ROW('Sanitation Data'!I141)),NA())</f>
        <v>#N/A</v>
      </c>
      <c r="AV147" s="102" t="e">
        <f ca="true">+IF(AND(ISNUMBER(OFFSET('Sanitation Data'!$I$6,0,10*ROW('Sanitation Data'!I141))),'Data Summary'!DK147="Yes"),OFFSET('Sanitation Data'!$I$6,0,10*ROW('Sanitation Data'!I141)),NA())</f>
        <v>#N/A</v>
      </c>
      <c r="AW147" s="102" t="e">
        <f ca="true">+IF(AND(ISNUMBER(OFFSET('Sanitation Data'!$I$10,0,10*ROW('Sanitation Data'!I141))),'Data Summary'!DL147="Yes"),OFFSET('Sanitation Data'!$I$10,0,10*ROW('Sanitation Data'!I141)),NA())</f>
        <v>#N/A</v>
      </c>
      <c r="AX147" s="102" t="e">
        <f ca="true">+IF(AND(ISNUMBER(OFFSET('Sanitation Data'!$I$11,0,10*ROW('Sanitation Data'!I141))),'Data Summary'!DM147="Yes"),OFFSET('Sanitation Data'!$I$11,0,10*ROW('Sanitation Data'!I141)),NA())</f>
        <v>#N/A</v>
      </c>
      <c r="AY147" s="102" t="e">
        <f ca="true">+IF(AND(ISNUMBER(OFFSET('Sanitation Data'!$I$12,0,10*ROW('Sanitation Data'!I141))),'Data Summary'!DN147="Yes"),OFFSET('Sanitation Data'!$I$12,0,10*ROW('Sanitation Data'!I141)),NA())</f>
        <v>#N/A</v>
      </c>
      <c r="AZ147" s="103" t="e">
        <f ca="true">+IF(AND(ISNUMBER(OFFSET('Hygiene Data'!$D$5,0,10*ROW('Hygiene Data'!D141))),'Data Summary'!DO147="Yes"),OFFSET('Hygiene Data'!$D$5,0,10*ROW('Hygiene Data'!D141)),NA())</f>
        <v>#N/A</v>
      </c>
      <c r="BA147" s="103" t="e">
        <f ca="true">+IF(AND(ISNUMBER(OFFSET('Hygiene Data'!$D$7,0,10*ROW('Hygiene Data'!D141))),'Data Summary'!DP147="Yes"),OFFSET('Hygiene Data'!$D$7,0,10*ROW('Hygiene Data'!D141)),NA())</f>
        <v>#N/A</v>
      </c>
      <c r="BB147" s="103" t="e">
        <f ca="true">+IF(AND(ISNUMBER(OFFSET('Hygiene Data'!$D$9,0,10*ROW('Hygiene Data'!D141))),'Data Summary'!DQ147="Yes"),OFFSET('Hygiene Data'!$D$9,0,10*ROW('Hygiene Data'!D141)),NA())</f>
        <v>#N/A</v>
      </c>
      <c r="BC147" s="103" t="e">
        <f ca="true">+IF(AND(ISNUMBER(OFFSET('Hygiene Data'!$E$5,0,10*ROW('Hygiene Data'!E141))),'Data Summary'!DR147="Yes"),OFFSET('Hygiene Data'!$E$5,0,10*ROW('Hygiene Data'!E141)),NA())</f>
        <v>#N/A</v>
      </c>
      <c r="BD147" s="103" t="e">
        <f ca="true">+IF(AND(ISNUMBER(OFFSET('Hygiene Data'!$E$7,0,10*ROW('Hygiene Data'!E141))),'Data Summary'!DS147="Yes"),OFFSET('Hygiene Data'!$E$7,0,10*ROW('Hygiene Data'!E141)),NA())</f>
        <v>#N/A</v>
      </c>
      <c r="BE147" s="103" t="e">
        <f ca="true">+IF(AND(ISNUMBER(OFFSET('Hygiene Data'!$E$9,0,10*ROW('Hygiene Data'!E141))),'Data Summary'!DT147="Yes"),OFFSET('Hygiene Data'!$E$9,0,10*ROW('Hygiene Data'!E141)),NA())</f>
        <v>#N/A</v>
      </c>
      <c r="BF147" s="103" t="e">
        <f ca="true">+IF(AND(ISNUMBER(OFFSET('Hygiene Data'!$F$5,0,10*ROW('Hygiene Data'!F141))),'Data Summary'!DU147="Yes"),OFFSET('Hygiene Data'!$F$5,0,10*ROW('Hygiene Data'!F141)),NA())</f>
        <v>#N/A</v>
      </c>
      <c r="BG147" s="103" t="e">
        <f ca="true">+IF(AND(ISNUMBER(OFFSET('Hygiene Data'!$F$7,0,10*ROW('Hygiene Data'!F141))),'Data Summary'!DV147="Yes"),OFFSET('Hygiene Data'!$F$7,0,10*ROW('Hygiene Data'!F141)),NA())</f>
        <v>#N/A</v>
      </c>
      <c r="BH147" s="103" t="e">
        <f ca="true">+IF(AND(ISNUMBER(OFFSET('Hygiene Data'!$F$9,0,10*ROW('Hygiene Data'!F141))),'Data Summary'!DW147="Yes"),OFFSET('Hygiene Data'!$F$9,0,10*ROW('Hygiene Data'!F141)),NA())</f>
        <v>#N/A</v>
      </c>
      <c r="BI147" s="103" t="e">
        <f ca="true">+IF(AND(ISNUMBER(OFFSET('Hygiene Data'!$G$5,0,10*ROW('Hygiene Data'!G141))),'Data Summary'!DX147="Yes"),OFFSET('Hygiene Data'!$G$5,0,10*ROW('Hygiene Data'!G141)),NA())</f>
        <v>#N/A</v>
      </c>
      <c r="BJ147" s="103" t="e">
        <f ca="true">+IF(AND(ISNUMBER(OFFSET('Hygiene Data'!$G$7,0,10*ROW('Hygiene Data'!G141))),'Data Summary'!DY147="Yes"),OFFSET('Hygiene Data'!$G$7,0,10*ROW('Hygiene Data'!G141)),NA())</f>
        <v>#N/A</v>
      </c>
      <c r="BK147" s="103" t="e">
        <f ca="true">+IF(AND(ISNUMBER(OFFSET('Hygiene Data'!$G$9,0,10*ROW('Hygiene Data'!G141))),'Data Summary'!DZ147="Yes"),OFFSET('Hygiene Data'!$G$9,0,10*ROW('Hygiene Data'!G141)),NA())</f>
        <v>#N/A</v>
      </c>
      <c r="BL147" s="103" t="e">
        <f ca="true">+IF(AND(ISNUMBER(OFFSET('Hygiene Data'!$H$5,0,10*ROW('Hygiene Data'!H141))),'Data Summary'!EA147="Yes"),OFFSET('Hygiene Data'!$H$5,0,10*ROW('Hygiene Data'!H141)),NA())</f>
        <v>#N/A</v>
      </c>
      <c r="BM147" s="103" t="e">
        <f ca="true">+IF(AND(ISNUMBER(OFFSET('Hygiene Data'!$H$7,0,10*ROW('Hygiene Data'!H141))),'Data Summary'!EB147="Yes"),OFFSET('Hygiene Data'!$H$7,0,10*ROW('Hygiene Data'!H141)),NA())</f>
        <v>#N/A</v>
      </c>
      <c r="BN147" s="103" t="e">
        <f ca="true">+IF(AND(ISNUMBER(OFFSET('Hygiene Data'!$H$9,0,10*ROW('Hygiene Data'!H141))),'Data Summary'!EC147="Yes"),OFFSET('Hygiene Data'!$H$9,0,10*ROW('Hygiene Data'!H141)),NA())</f>
        <v>#N/A</v>
      </c>
      <c r="BO147" s="103" t="e">
        <f ca="true">+IF(AND(ISNUMBER(OFFSET('Hygiene Data'!$I$5,0,10*ROW('Hygiene Data'!I141))),'Data Summary'!ED147="Yes"),OFFSET('Hygiene Data'!$I$5,0,10*ROW('Hygiene Data'!I141)),NA())</f>
        <v>#N/A</v>
      </c>
      <c r="BP147" s="103" t="e">
        <f ca="true">+IF(AND(ISNUMBER(OFFSET('Hygiene Data'!$I$7,0,10*ROW('Hygiene Data'!I141))),'Data Summary'!EE147="Yes"),OFFSET('Hygiene Data'!$I$7,0,10*ROW('Hygiene Data'!I141)),NA())</f>
        <v>#N/A</v>
      </c>
      <c r="BQ147" s="103" t="e">
        <f ca="true">+IF(AND(ISNUMBER(OFFSET('Hygiene Data'!$I$9,0,10*ROW('Hygiene Data'!I141))),'Data Summary'!EF147="Yes"),OFFSET('Hygiene Data'!$I$9,0,10*ROW('Hygiene Data'!I141)),NA())</f>
        <v>#N/A</v>
      </c>
    </row>
    <row xmlns:x14ac="http://schemas.microsoft.com/office/spreadsheetml/2009/9/ac" r="148" x14ac:dyDescent="0.2">
      <c r="A148" s="355" t="e">
        <f ca="true">+RIGHT('Data Summary'!A148,LEN('Data Summary'!A148)-9)</f>
        <v>#VALUE!</v>
      </c>
      <c r="B148" s="38" t="str">
        <f ca="true">+IF(ISTEXT('Data Summary'!B148),'Data Summary'!B148,"")</f>
        <v/>
      </c>
      <c r="C148" s="354" t="e">
        <f ca="true">+VALUE('Data Summary'!C148)</f>
        <v>#VALUE!</v>
      </c>
      <c r="D148" s="101" t="e">
        <f ca="true">+IF(AND(ISNUMBER(OFFSET('Water Data'!$D$4,0,10*ROW('Water Data'!D142))),'Data Summary'!BS148="Yes"),100-OFFSET('Water Data'!$D$4,0,10*ROW('Water Data'!D142)),NA())</f>
        <v>#N/A</v>
      </c>
      <c r="E148" s="101" t="e">
        <f ca="true">+IF(AND(ISNUMBER(OFFSET('Water Data'!$D$6,0,10*ROW('Water Data'!D142))),'Data Summary'!BT148="Yes"),OFFSET('Water Data'!$D$6,0,10*ROW('Water Data'!D142)),NA())</f>
        <v>#N/A</v>
      </c>
      <c r="F148" s="101" t="e">
        <f ca="true">+IF(AND(ISNUMBER(OFFSET('Water Data'!$D$9,0,10*ROW('Water Data'!D142))),'Data Summary'!BU148="Yes"),OFFSET('Water Data'!$D$9,0,10*ROW('Water Data'!D142)),NA())</f>
        <v>#N/A</v>
      </c>
      <c r="G148" s="101" t="e">
        <f ca="true">+IF(AND(ISNUMBER(OFFSET('Water Data'!$E$4,0,10*ROW('Water Data'!E142))),'Data Summary'!BV148="Yes"),100-OFFSET('Water Data'!$E$4,0,10*ROW('Water Data'!E142)),NA())</f>
        <v>#N/A</v>
      </c>
      <c r="H148" s="101" t="e">
        <f ca="true">+IF(AND(ISNUMBER(OFFSET('Water Data'!$E$6,0,10*ROW('Water Data'!E142))),'Data Summary'!BW148="Yes"),OFFSET('Water Data'!$E$6,0,10*ROW('Water Data'!E142)),NA())</f>
        <v>#N/A</v>
      </c>
      <c r="I148" s="101" t="e">
        <f ca="true">+IF(AND(ISNUMBER(OFFSET('Water Data'!$E$9,0,10*ROW('Water Data'!E142))),'Data Summary'!BX148="Yes"),OFFSET('Water Data'!$E$9,0,10*ROW('Water Data'!E142)),NA())</f>
        <v>#N/A</v>
      </c>
      <c r="J148" s="101" t="e">
        <f ca="true">+IF(AND(ISNUMBER(OFFSET('Water Data'!$F$4,0,10*ROW('Water Data'!F142))),'Data Summary'!BY148="Yes"),100-OFFSET('Water Data'!$F$4,0,10*ROW('Water Data'!F142)),NA())</f>
        <v>#N/A</v>
      </c>
      <c r="K148" s="101" t="e">
        <f ca="true">+IF(AND(ISNUMBER(OFFSET('Water Data'!$F$6,0,10*ROW('Water Data'!F142))),'Data Summary'!BZ148="Yes"),OFFSET('Water Data'!$F$6,0,10*ROW('Water Data'!F142)),NA())</f>
        <v>#N/A</v>
      </c>
      <c r="L148" s="101" t="e">
        <f ca="true">+IF(AND(ISNUMBER(OFFSET('Water Data'!$F$9,0,10*ROW('Water Data'!F142))),'Data Summary'!CA148="Yes"),OFFSET('Water Data'!$F$9,0,10*ROW('Water Data'!F142)),NA())</f>
        <v>#N/A</v>
      </c>
      <c r="M148" s="101" t="e">
        <f ca="true">+IF(AND(ISNUMBER(OFFSET('Water Data'!$G$4,0,10*ROW('Water Data'!G142))),'Data Summary'!CB148="Yes"),100-OFFSET('Water Data'!$G$4,0,10*ROW('Water Data'!G142)),NA())</f>
        <v>#N/A</v>
      </c>
      <c r="N148" s="101" t="e">
        <f ca="true">+IF(AND(ISNUMBER(OFFSET('Water Data'!$G$6,0,10*ROW('Water Data'!G142))),'Data Summary'!CC148="Yes"),OFFSET('Water Data'!$G$6,0,10*ROW('Water Data'!G142)),NA())</f>
        <v>#N/A</v>
      </c>
      <c r="O148" s="101" t="e">
        <f ca="true">+IF(AND(ISNUMBER(OFFSET('Water Data'!$G$9,0,10*ROW('Water Data'!G142))),'Data Summary'!CD148="Yes"),OFFSET('Water Data'!$G$9,0,10*ROW('Water Data'!G142)),NA())</f>
        <v>#N/A</v>
      </c>
      <c r="P148" s="101" t="e">
        <f ca="true">+IF(AND(ISNUMBER(OFFSET('Water Data'!$H$4,0,10*ROW('Water Data'!H142))),'Data Summary'!CE148="Yes"),100-OFFSET('Water Data'!$H$4,0,10*ROW('Water Data'!H142)),NA())</f>
        <v>#N/A</v>
      </c>
      <c r="Q148" s="101" t="e">
        <f ca="true">+IF(AND(ISNUMBER(OFFSET('Water Data'!$H$6,0,10*ROW('Water Data'!H142))),'Data Summary'!CF148="Yes"),OFFSET('Water Data'!$H$6,0,10*ROW('Water Data'!H142)),NA())</f>
        <v>#N/A</v>
      </c>
      <c r="R148" s="101" t="e">
        <f ca="true">+IF(AND(ISNUMBER(OFFSET('Water Data'!$H$9,0,10*ROW('Water Data'!H142))),'Data Summary'!CG148="Yes"),OFFSET('Water Data'!$H$9,0,10*ROW('Water Data'!H142)),NA())</f>
        <v>#N/A</v>
      </c>
      <c r="S148" s="101" t="e">
        <f ca="true">+IF(AND(ISNUMBER(OFFSET('Water Data'!$I$4,0,10*ROW('Water Data'!I142))),'Data Summary'!CH148="Yes"),100-OFFSET('Water Data'!$I$4,0,10*ROW('Water Data'!I142)),NA())</f>
        <v>#N/A</v>
      </c>
      <c r="T148" s="101" t="e">
        <f ca="true">+IF(AND(ISNUMBER(OFFSET('Water Data'!$I$6,0,10*ROW('Water Data'!I142))),'Data Summary'!CI148="Yes"),OFFSET('Water Data'!$I$6,0,10*ROW('Water Data'!I142)),NA())</f>
        <v>#N/A</v>
      </c>
      <c r="U148" s="101" t="e">
        <f ca="true">+IF(AND(ISNUMBER(OFFSET('Water Data'!$I$9,0,10*ROW('Water Data'!I142))),'Data Summary'!CJ148="Yes"),OFFSET('Water Data'!$I$9,0,10*ROW('Water Data'!I142)),NA())</f>
        <v>#N/A</v>
      </c>
      <c r="V148" s="102" t="e">
        <f ca="true">+IF(AND(ISNUMBER(OFFSET('Sanitation Data'!$D$4,0,10*ROW('Sanitation Data'!D142))),'Data Summary'!CK148="Yes"),100-OFFSET('Sanitation Data'!$D$4,0,10*ROW('Sanitation Data'!D142)),NA())</f>
        <v>#N/A</v>
      </c>
      <c r="W148" s="102" t="e">
        <f ca="true">+IF(AND(ISNUMBER(OFFSET('Sanitation Data'!$D$6,0,10*ROW('Sanitation Data'!D142))),'Data Summary'!CL148="Yes"),OFFSET('Sanitation Data'!$D$6,0,10*ROW('Sanitation Data'!D142)),NA())</f>
        <v>#N/A</v>
      </c>
      <c r="X148" s="102" t="e">
        <f ca="true">+IF(AND(ISNUMBER(OFFSET('Sanitation Data'!$D$10,0,10*ROW('Sanitation Data'!D142))),'Data Summary'!CM148="Yes"),OFFSET('Sanitation Data'!$D$10,0,10*ROW('Sanitation Data'!D142)),NA())</f>
        <v>#N/A</v>
      </c>
      <c r="Y148" s="102" t="e">
        <f ca="true">+IF(AND(ISNUMBER(OFFSET('Sanitation Data'!$D$11,0,10*ROW('Sanitation Data'!D142))),'Data Summary'!CN148="Yes"),OFFSET('Sanitation Data'!$D$11,0,10*ROW('Sanitation Data'!D142)),NA())</f>
        <v>#N/A</v>
      </c>
      <c r="Z148" s="102" t="e">
        <f ca="true">+IF(AND(ISNUMBER(OFFSET('Sanitation Data'!$D$12,0,10*ROW('Sanitation Data'!D142))),'Data Summary'!CO148="Yes"),OFFSET('Sanitation Data'!$D$12,0,10*ROW('Sanitation Data'!D142)),NA())</f>
        <v>#N/A</v>
      </c>
      <c r="AA148" s="102" t="e">
        <f ca="true">+IF(AND(ISNUMBER(OFFSET('Sanitation Data'!$E$4,0,10*ROW('Sanitation Data'!E142))),'Data Summary'!CP148="Yes"),100-OFFSET('Sanitation Data'!$E$4,0,10*ROW('Sanitation Data'!E142)),NA())</f>
        <v>#N/A</v>
      </c>
      <c r="AB148" s="102" t="e">
        <f ca="true">+IF(AND(ISNUMBER(OFFSET('Sanitation Data'!$E$6,0,10*ROW('Sanitation Data'!E142))),'Data Summary'!CQ148="Yes"),OFFSET('Sanitation Data'!$E$6,0,10*ROW('Sanitation Data'!E142)),NA())</f>
        <v>#N/A</v>
      </c>
      <c r="AC148" s="102" t="e">
        <f ca="true">+IF(AND(ISNUMBER(OFFSET('Sanitation Data'!$E$10,0,10*ROW('Sanitation Data'!E142))),'Data Summary'!CR148="Yes"),OFFSET('Sanitation Data'!$E$10,0,10*ROW('Sanitation Data'!E142)),NA())</f>
        <v>#N/A</v>
      </c>
      <c r="AD148" s="102" t="e">
        <f ca="true">+IF(AND(ISNUMBER(OFFSET('Sanitation Data'!$E$11,0,10*ROW('Sanitation Data'!E142))),'Data Summary'!CS148="Yes"),OFFSET('Sanitation Data'!$E$11,0,10*ROW('Sanitation Data'!E142)),NA())</f>
        <v>#N/A</v>
      </c>
      <c r="AE148" s="102" t="e">
        <f ca="true">+IF(AND(ISNUMBER(OFFSET('Sanitation Data'!$E$12,0,10*ROW('Sanitation Data'!E142))),'Data Summary'!CT148="Yes"),OFFSET('Sanitation Data'!$E$12,0,10*ROW('Sanitation Data'!E142)),NA())</f>
        <v>#N/A</v>
      </c>
      <c r="AF148" s="102" t="e">
        <f ca="true">+IF(AND(ISNUMBER(OFFSET('Sanitation Data'!$F$4,0,10*ROW('Sanitation Data'!F142))),'Data Summary'!CU148="Yes"),100-OFFSET('Sanitation Data'!$F$4,0,10*ROW('Sanitation Data'!F142)),NA())</f>
        <v>#N/A</v>
      </c>
      <c r="AG148" s="102" t="e">
        <f ca="true">+IF(AND(ISNUMBER(OFFSET('Sanitation Data'!$F$6,0,10*ROW('Sanitation Data'!F142))),'Data Summary'!CV148="Yes"),OFFSET('Sanitation Data'!$F$6,0,10*ROW('Sanitation Data'!F142)),NA())</f>
        <v>#N/A</v>
      </c>
      <c r="AH148" s="102" t="e">
        <f ca="true">+IF(AND(ISNUMBER(OFFSET('Sanitation Data'!$F$10,0,10*ROW('Sanitation Data'!F142))),'Data Summary'!CW148="Yes"),OFFSET('Sanitation Data'!$F$10,0,10*ROW('Sanitation Data'!F142)),NA())</f>
        <v>#N/A</v>
      </c>
      <c r="AI148" s="102" t="e">
        <f ca="true">+IF(AND(ISNUMBER(OFFSET('Sanitation Data'!$F$11,0,10*ROW('Sanitation Data'!F142))),'Data Summary'!CX148="Yes"),OFFSET('Sanitation Data'!$F$11,0,10*ROW('Sanitation Data'!F142)),NA())</f>
        <v>#N/A</v>
      </c>
      <c r="AJ148" s="102" t="e">
        <f ca="true">+IF(AND(ISNUMBER(OFFSET('Sanitation Data'!$F$12,0,10*ROW('Sanitation Data'!F142))),'Data Summary'!CY148="Yes"),OFFSET('Sanitation Data'!$F$12,0,10*ROW('Sanitation Data'!F142)),NA())</f>
        <v>#N/A</v>
      </c>
      <c r="AK148" s="102" t="e">
        <f ca="true">+IF(AND(ISNUMBER(OFFSET('Sanitation Data'!$G$4,0,10*ROW('Sanitation Data'!G142))),'Data Summary'!CZ148="Yes"),100-OFFSET('Sanitation Data'!$G$4,0,10*ROW('Sanitation Data'!G142)),NA())</f>
        <v>#N/A</v>
      </c>
      <c r="AL148" s="102" t="e">
        <f ca="true">+IF(AND(ISNUMBER(OFFSET('Sanitation Data'!$G$6,0,10*ROW('Sanitation Data'!G142))),'Data Summary'!DA148="Yes"),OFFSET('Sanitation Data'!$G$6,0,10*ROW('Sanitation Data'!G142)),NA())</f>
        <v>#N/A</v>
      </c>
      <c r="AM148" s="102" t="e">
        <f ca="true">+IF(AND(ISNUMBER(OFFSET('Sanitation Data'!$G$10,0,10*ROW('Sanitation Data'!G142))),'Data Summary'!DB148="Yes"),OFFSET('Sanitation Data'!$G$10,0,10*ROW('Sanitation Data'!G142)),NA())</f>
        <v>#N/A</v>
      </c>
      <c r="AN148" s="102" t="e">
        <f ca="true">+IF(AND(ISNUMBER(OFFSET('Sanitation Data'!$G$11,0,10*ROW('Sanitation Data'!G142))),'Data Summary'!DC148="Yes"),OFFSET('Sanitation Data'!$G$11,0,10*ROW('Sanitation Data'!G142)),NA())</f>
        <v>#N/A</v>
      </c>
      <c r="AO148" s="102" t="e">
        <f ca="true">+IF(AND(ISNUMBER(OFFSET('Sanitation Data'!$G$12,0,10*ROW('Sanitation Data'!G142))),'Data Summary'!DD148="Yes"),OFFSET('Sanitation Data'!$G$12,0,10*ROW('Sanitation Data'!G142)),NA())</f>
        <v>#N/A</v>
      </c>
      <c r="AP148" s="102" t="e">
        <f ca="true">+IF(AND(ISNUMBER(OFFSET('Sanitation Data'!$H$4,0,10*ROW('Sanitation Data'!H142))),'Data Summary'!DE148="Yes"),100-OFFSET('Sanitation Data'!$H$4,0,10*ROW('Sanitation Data'!H142)),NA())</f>
        <v>#N/A</v>
      </c>
      <c r="AQ148" s="102" t="e">
        <f ca="true">+IF(AND(ISNUMBER(OFFSET('Sanitation Data'!$H$6,0,10*ROW('Sanitation Data'!H142))),'Data Summary'!DF148="Yes"),OFFSET('Sanitation Data'!$H$6,0,10*ROW('Sanitation Data'!H142)),NA())</f>
        <v>#N/A</v>
      </c>
      <c r="AR148" s="102" t="e">
        <f ca="true">+IF(AND(ISNUMBER(OFFSET('Sanitation Data'!$H$10,0,10*ROW('Sanitation Data'!H142))),'Data Summary'!DG148="Yes"),OFFSET('Sanitation Data'!$H$10,0,10*ROW('Sanitation Data'!H142)),NA())</f>
        <v>#N/A</v>
      </c>
      <c r="AS148" s="102" t="e">
        <f ca="true">+IF(AND(ISNUMBER(OFFSET('Sanitation Data'!$H$11,0,10*ROW('Sanitation Data'!H142))),'Data Summary'!DH148="Yes"),OFFSET('Sanitation Data'!$H$11,0,10*ROW('Sanitation Data'!H142)),NA())</f>
        <v>#N/A</v>
      </c>
      <c r="AT148" s="102" t="e">
        <f ca="true">+IF(AND(ISNUMBER(OFFSET('Sanitation Data'!$H$12,0,10*ROW('Sanitation Data'!H142))),'Data Summary'!DI148="Yes"),OFFSET('Sanitation Data'!$H$12,0,10*ROW('Sanitation Data'!H142)),NA())</f>
        <v>#N/A</v>
      </c>
      <c r="AU148" s="102" t="e">
        <f ca="true">+IF(AND(ISNUMBER(OFFSET('Sanitation Data'!$I$4,0,10*ROW('Sanitation Data'!I142))),'Data Summary'!DJ148="Yes"),100-OFFSET('Sanitation Data'!$I$4,0,10*ROW('Sanitation Data'!I142)),NA())</f>
        <v>#N/A</v>
      </c>
      <c r="AV148" s="102" t="e">
        <f ca="true">+IF(AND(ISNUMBER(OFFSET('Sanitation Data'!$I$6,0,10*ROW('Sanitation Data'!I142))),'Data Summary'!DK148="Yes"),OFFSET('Sanitation Data'!$I$6,0,10*ROW('Sanitation Data'!I142)),NA())</f>
        <v>#N/A</v>
      </c>
      <c r="AW148" s="102" t="e">
        <f ca="true">+IF(AND(ISNUMBER(OFFSET('Sanitation Data'!$I$10,0,10*ROW('Sanitation Data'!I142))),'Data Summary'!DL148="Yes"),OFFSET('Sanitation Data'!$I$10,0,10*ROW('Sanitation Data'!I142)),NA())</f>
        <v>#N/A</v>
      </c>
      <c r="AX148" s="102" t="e">
        <f ca="true">+IF(AND(ISNUMBER(OFFSET('Sanitation Data'!$I$11,0,10*ROW('Sanitation Data'!I142))),'Data Summary'!DM148="Yes"),OFFSET('Sanitation Data'!$I$11,0,10*ROW('Sanitation Data'!I142)),NA())</f>
        <v>#N/A</v>
      </c>
      <c r="AY148" s="102" t="e">
        <f ca="true">+IF(AND(ISNUMBER(OFFSET('Sanitation Data'!$I$12,0,10*ROW('Sanitation Data'!I142))),'Data Summary'!DN148="Yes"),OFFSET('Sanitation Data'!$I$12,0,10*ROW('Sanitation Data'!I142)),NA())</f>
        <v>#N/A</v>
      </c>
      <c r="AZ148" s="103" t="e">
        <f ca="true">+IF(AND(ISNUMBER(OFFSET('Hygiene Data'!$D$5,0,10*ROW('Hygiene Data'!D142))),'Data Summary'!DO148="Yes"),OFFSET('Hygiene Data'!$D$5,0,10*ROW('Hygiene Data'!D142)),NA())</f>
        <v>#N/A</v>
      </c>
      <c r="BA148" s="103" t="e">
        <f ca="true">+IF(AND(ISNUMBER(OFFSET('Hygiene Data'!$D$7,0,10*ROW('Hygiene Data'!D142))),'Data Summary'!DP148="Yes"),OFFSET('Hygiene Data'!$D$7,0,10*ROW('Hygiene Data'!D142)),NA())</f>
        <v>#N/A</v>
      </c>
      <c r="BB148" s="103" t="e">
        <f ca="true">+IF(AND(ISNUMBER(OFFSET('Hygiene Data'!$D$9,0,10*ROW('Hygiene Data'!D142))),'Data Summary'!DQ148="Yes"),OFFSET('Hygiene Data'!$D$9,0,10*ROW('Hygiene Data'!D142)),NA())</f>
        <v>#N/A</v>
      </c>
      <c r="BC148" s="103" t="e">
        <f ca="true">+IF(AND(ISNUMBER(OFFSET('Hygiene Data'!$E$5,0,10*ROW('Hygiene Data'!E142))),'Data Summary'!DR148="Yes"),OFFSET('Hygiene Data'!$E$5,0,10*ROW('Hygiene Data'!E142)),NA())</f>
        <v>#N/A</v>
      </c>
      <c r="BD148" s="103" t="e">
        <f ca="true">+IF(AND(ISNUMBER(OFFSET('Hygiene Data'!$E$7,0,10*ROW('Hygiene Data'!E142))),'Data Summary'!DS148="Yes"),OFFSET('Hygiene Data'!$E$7,0,10*ROW('Hygiene Data'!E142)),NA())</f>
        <v>#N/A</v>
      </c>
      <c r="BE148" s="103" t="e">
        <f ca="true">+IF(AND(ISNUMBER(OFFSET('Hygiene Data'!$E$9,0,10*ROW('Hygiene Data'!E142))),'Data Summary'!DT148="Yes"),OFFSET('Hygiene Data'!$E$9,0,10*ROW('Hygiene Data'!E142)),NA())</f>
        <v>#N/A</v>
      </c>
      <c r="BF148" s="103" t="e">
        <f ca="true">+IF(AND(ISNUMBER(OFFSET('Hygiene Data'!$F$5,0,10*ROW('Hygiene Data'!F142))),'Data Summary'!DU148="Yes"),OFFSET('Hygiene Data'!$F$5,0,10*ROW('Hygiene Data'!F142)),NA())</f>
        <v>#N/A</v>
      </c>
      <c r="BG148" s="103" t="e">
        <f ca="true">+IF(AND(ISNUMBER(OFFSET('Hygiene Data'!$F$7,0,10*ROW('Hygiene Data'!F142))),'Data Summary'!DV148="Yes"),OFFSET('Hygiene Data'!$F$7,0,10*ROW('Hygiene Data'!F142)),NA())</f>
        <v>#N/A</v>
      </c>
      <c r="BH148" s="103" t="e">
        <f ca="true">+IF(AND(ISNUMBER(OFFSET('Hygiene Data'!$F$9,0,10*ROW('Hygiene Data'!F142))),'Data Summary'!DW148="Yes"),OFFSET('Hygiene Data'!$F$9,0,10*ROW('Hygiene Data'!F142)),NA())</f>
        <v>#N/A</v>
      </c>
      <c r="BI148" s="103" t="e">
        <f ca="true">+IF(AND(ISNUMBER(OFFSET('Hygiene Data'!$G$5,0,10*ROW('Hygiene Data'!G142))),'Data Summary'!DX148="Yes"),OFFSET('Hygiene Data'!$G$5,0,10*ROW('Hygiene Data'!G142)),NA())</f>
        <v>#N/A</v>
      </c>
      <c r="BJ148" s="103" t="e">
        <f ca="true">+IF(AND(ISNUMBER(OFFSET('Hygiene Data'!$G$7,0,10*ROW('Hygiene Data'!G142))),'Data Summary'!DY148="Yes"),OFFSET('Hygiene Data'!$G$7,0,10*ROW('Hygiene Data'!G142)),NA())</f>
        <v>#N/A</v>
      </c>
      <c r="BK148" s="103" t="e">
        <f ca="true">+IF(AND(ISNUMBER(OFFSET('Hygiene Data'!$G$9,0,10*ROW('Hygiene Data'!G142))),'Data Summary'!DZ148="Yes"),OFFSET('Hygiene Data'!$G$9,0,10*ROW('Hygiene Data'!G142)),NA())</f>
        <v>#N/A</v>
      </c>
      <c r="BL148" s="103" t="e">
        <f ca="true">+IF(AND(ISNUMBER(OFFSET('Hygiene Data'!$H$5,0,10*ROW('Hygiene Data'!H142))),'Data Summary'!EA148="Yes"),OFFSET('Hygiene Data'!$H$5,0,10*ROW('Hygiene Data'!H142)),NA())</f>
        <v>#N/A</v>
      </c>
      <c r="BM148" s="103" t="e">
        <f ca="true">+IF(AND(ISNUMBER(OFFSET('Hygiene Data'!$H$7,0,10*ROW('Hygiene Data'!H142))),'Data Summary'!EB148="Yes"),OFFSET('Hygiene Data'!$H$7,0,10*ROW('Hygiene Data'!H142)),NA())</f>
        <v>#N/A</v>
      </c>
      <c r="BN148" s="103" t="e">
        <f ca="true">+IF(AND(ISNUMBER(OFFSET('Hygiene Data'!$H$9,0,10*ROW('Hygiene Data'!H142))),'Data Summary'!EC148="Yes"),OFFSET('Hygiene Data'!$H$9,0,10*ROW('Hygiene Data'!H142)),NA())</f>
        <v>#N/A</v>
      </c>
      <c r="BO148" s="103" t="e">
        <f ca="true">+IF(AND(ISNUMBER(OFFSET('Hygiene Data'!$I$5,0,10*ROW('Hygiene Data'!I142))),'Data Summary'!ED148="Yes"),OFFSET('Hygiene Data'!$I$5,0,10*ROW('Hygiene Data'!I142)),NA())</f>
        <v>#N/A</v>
      </c>
      <c r="BP148" s="103" t="e">
        <f ca="true">+IF(AND(ISNUMBER(OFFSET('Hygiene Data'!$I$7,0,10*ROW('Hygiene Data'!I142))),'Data Summary'!EE148="Yes"),OFFSET('Hygiene Data'!$I$7,0,10*ROW('Hygiene Data'!I142)),NA())</f>
        <v>#N/A</v>
      </c>
      <c r="BQ148" s="103" t="e">
        <f ca="true">+IF(AND(ISNUMBER(OFFSET('Hygiene Data'!$I$9,0,10*ROW('Hygiene Data'!I142))),'Data Summary'!EF148="Yes"),OFFSET('Hygiene Data'!$I$9,0,10*ROW('Hygiene Data'!I142)),NA())</f>
        <v>#N/A</v>
      </c>
    </row>
    <row xmlns:x14ac="http://schemas.microsoft.com/office/spreadsheetml/2009/9/ac" r="149" x14ac:dyDescent="0.2">
      <c r="A149" s="355" t="e">
        <f ca="true">+RIGHT('Data Summary'!A149,LEN('Data Summary'!A149)-9)</f>
        <v>#VALUE!</v>
      </c>
      <c r="B149" s="38" t="str">
        <f ca="true">+IF(ISTEXT('Data Summary'!B149),'Data Summary'!B149,"")</f>
        <v/>
      </c>
      <c r="C149" s="354" t="e">
        <f ca="true">+VALUE('Data Summary'!C149)</f>
        <v>#VALUE!</v>
      </c>
      <c r="D149" s="101" t="e">
        <f ca="true">+IF(AND(ISNUMBER(OFFSET('Water Data'!$D$4,0,10*ROW('Water Data'!D143))),'Data Summary'!BS149="Yes"),100-OFFSET('Water Data'!$D$4,0,10*ROW('Water Data'!D143)),NA())</f>
        <v>#N/A</v>
      </c>
      <c r="E149" s="101" t="e">
        <f ca="true">+IF(AND(ISNUMBER(OFFSET('Water Data'!$D$6,0,10*ROW('Water Data'!D143))),'Data Summary'!BT149="Yes"),OFFSET('Water Data'!$D$6,0,10*ROW('Water Data'!D143)),NA())</f>
        <v>#N/A</v>
      </c>
      <c r="F149" s="101" t="e">
        <f ca="true">+IF(AND(ISNUMBER(OFFSET('Water Data'!$D$9,0,10*ROW('Water Data'!D143))),'Data Summary'!BU149="Yes"),OFFSET('Water Data'!$D$9,0,10*ROW('Water Data'!D143)),NA())</f>
        <v>#N/A</v>
      </c>
      <c r="G149" s="101" t="e">
        <f ca="true">+IF(AND(ISNUMBER(OFFSET('Water Data'!$E$4,0,10*ROW('Water Data'!E143))),'Data Summary'!BV149="Yes"),100-OFFSET('Water Data'!$E$4,0,10*ROW('Water Data'!E143)),NA())</f>
        <v>#N/A</v>
      </c>
      <c r="H149" s="101" t="e">
        <f ca="true">+IF(AND(ISNUMBER(OFFSET('Water Data'!$E$6,0,10*ROW('Water Data'!E143))),'Data Summary'!BW149="Yes"),OFFSET('Water Data'!$E$6,0,10*ROW('Water Data'!E143)),NA())</f>
        <v>#N/A</v>
      </c>
      <c r="I149" s="101" t="e">
        <f ca="true">+IF(AND(ISNUMBER(OFFSET('Water Data'!$E$9,0,10*ROW('Water Data'!E143))),'Data Summary'!BX149="Yes"),OFFSET('Water Data'!$E$9,0,10*ROW('Water Data'!E143)),NA())</f>
        <v>#N/A</v>
      </c>
      <c r="J149" s="101" t="e">
        <f ca="true">+IF(AND(ISNUMBER(OFFSET('Water Data'!$F$4,0,10*ROW('Water Data'!F143))),'Data Summary'!BY149="Yes"),100-OFFSET('Water Data'!$F$4,0,10*ROW('Water Data'!F143)),NA())</f>
        <v>#N/A</v>
      </c>
      <c r="K149" s="101" t="e">
        <f ca="true">+IF(AND(ISNUMBER(OFFSET('Water Data'!$F$6,0,10*ROW('Water Data'!F143))),'Data Summary'!BZ149="Yes"),OFFSET('Water Data'!$F$6,0,10*ROW('Water Data'!F143)),NA())</f>
        <v>#N/A</v>
      </c>
      <c r="L149" s="101" t="e">
        <f ca="true">+IF(AND(ISNUMBER(OFFSET('Water Data'!$F$9,0,10*ROW('Water Data'!F143))),'Data Summary'!CA149="Yes"),OFFSET('Water Data'!$F$9,0,10*ROW('Water Data'!F143)),NA())</f>
        <v>#N/A</v>
      </c>
      <c r="M149" s="101" t="e">
        <f ca="true">+IF(AND(ISNUMBER(OFFSET('Water Data'!$G$4,0,10*ROW('Water Data'!G143))),'Data Summary'!CB149="Yes"),100-OFFSET('Water Data'!$G$4,0,10*ROW('Water Data'!G143)),NA())</f>
        <v>#N/A</v>
      </c>
      <c r="N149" s="101" t="e">
        <f ca="true">+IF(AND(ISNUMBER(OFFSET('Water Data'!$G$6,0,10*ROW('Water Data'!G143))),'Data Summary'!CC149="Yes"),OFFSET('Water Data'!$G$6,0,10*ROW('Water Data'!G143)),NA())</f>
        <v>#N/A</v>
      </c>
      <c r="O149" s="101" t="e">
        <f ca="true">+IF(AND(ISNUMBER(OFFSET('Water Data'!$G$9,0,10*ROW('Water Data'!G143))),'Data Summary'!CD149="Yes"),OFFSET('Water Data'!$G$9,0,10*ROW('Water Data'!G143)),NA())</f>
        <v>#N/A</v>
      </c>
      <c r="P149" s="101" t="e">
        <f ca="true">+IF(AND(ISNUMBER(OFFSET('Water Data'!$H$4,0,10*ROW('Water Data'!H143))),'Data Summary'!CE149="Yes"),100-OFFSET('Water Data'!$H$4,0,10*ROW('Water Data'!H143)),NA())</f>
        <v>#N/A</v>
      </c>
      <c r="Q149" s="101" t="e">
        <f ca="true">+IF(AND(ISNUMBER(OFFSET('Water Data'!$H$6,0,10*ROW('Water Data'!H143))),'Data Summary'!CF149="Yes"),OFFSET('Water Data'!$H$6,0,10*ROW('Water Data'!H143)),NA())</f>
        <v>#N/A</v>
      </c>
      <c r="R149" s="101" t="e">
        <f ca="true">+IF(AND(ISNUMBER(OFFSET('Water Data'!$H$9,0,10*ROW('Water Data'!H143))),'Data Summary'!CG149="Yes"),OFFSET('Water Data'!$H$9,0,10*ROW('Water Data'!H143)),NA())</f>
        <v>#N/A</v>
      </c>
      <c r="S149" s="101" t="e">
        <f ca="true">+IF(AND(ISNUMBER(OFFSET('Water Data'!$I$4,0,10*ROW('Water Data'!I143))),'Data Summary'!CH149="Yes"),100-OFFSET('Water Data'!$I$4,0,10*ROW('Water Data'!I143)),NA())</f>
        <v>#N/A</v>
      </c>
      <c r="T149" s="101" t="e">
        <f ca="true">+IF(AND(ISNUMBER(OFFSET('Water Data'!$I$6,0,10*ROW('Water Data'!I143))),'Data Summary'!CI149="Yes"),OFFSET('Water Data'!$I$6,0,10*ROW('Water Data'!I143)),NA())</f>
        <v>#N/A</v>
      </c>
      <c r="U149" s="101" t="e">
        <f ca="true">+IF(AND(ISNUMBER(OFFSET('Water Data'!$I$9,0,10*ROW('Water Data'!I143))),'Data Summary'!CJ149="Yes"),OFFSET('Water Data'!$I$9,0,10*ROW('Water Data'!I143)),NA())</f>
        <v>#N/A</v>
      </c>
      <c r="V149" s="102" t="e">
        <f ca="true">+IF(AND(ISNUMBER(OFFSET('Sanitation Data'!$D$4,0,10*ROW('Sanitation Data'!D143))),'Data Summary'!CK149="Yes"),100-OFFSET('Sanitation Data'!$D$4,0,10*ROW('Sanitation Data'!D143)),NA())</f>
        <v>#N/A</v>
      </c>
      <c r="W149" s="102" t="e">
        <f ca="true">+IF(AND(ISNUMBER(OFFSET('Sanitation Data'!$D$6,0,10*ROW('Sanitation Data'!D143))),'Data Summary'!CL149="Yes"),OFFSET('Sanitation Data'!$D$6,0,10*ROW('Sanitation Data'!D143)),NA())</f>
        <v>#N/A</v>
      </c>
      <c r="X149" s="102" t="e">
        <f ca="true">+IF(AND(ISNUMBER(OFFSET('Sanitation Data'!$D$10,0,10*ROW('Sanitation Data'!D143))),'Data Summary'!CM149="Yes"),OFFSET('Sanitation Data'!$D$10,0,10*ROW('Sanitation Data'!D143)),NA())</f>
        <v>#N/A</v>
      </c>
      <c r="Y149" s="102" t="e">
        <f ca="true">+IF(AND(ISNUMBER(OFFSET('Sanitation Data'!$D$11,0,10*ROW('Sanitation Data'!D143))),'Data Summary'!CN149="Yes"),OFFSET('Sanitation Data'!$D$11,0,10*ROW('Sanitation Data'!D143)),NA())</f>
        <v>#N/A</v>
      </c>
      <c r="Z149" s="102" t="e">
        <f ca="true">+IF(AND(ISNUMBER(OFFSET('Sanitation Data'!$D$12,0,10*ROW('Sanitation Data'!D143))),'Data Summary'!CO149="Yes"),OFFSET('Sanitation Data'!$D$12,0,10*ROW('Sanitation Data'!D143)),NA())</f>
        <v>#N/A</v>
      </c>
      <c r="AA149" s="102" t="e">
        <f ca="true">+IF(AND(ISNUMBER(OFFSET('Sanitation Data'!$E$4,0,10*ROW('Sanitation Data'!E143))),'Data Summary'!CP149="Yes"),100-OFFSET('Sanitation Data'!$E$4,0,10*ROW('Sanitation Data'!E143)),NA())</f>
        <v>#N/A</v>
      </c>
      <c r="AB149" s="102" t="e">
        <f ca="true">+IF(AND(ISNUMBER(OFFSET('Sanitation Data'!$E$6,0,10*ROW('Sanitation Data'!E143))),'Data Summary'!CQ149="Yes"),OFFSET('Sanitation Data'!$E$6,0,10*ROW('Sanitation Data'!E143)),NA())</f>
        <v>#N/A</v>
      </c>
      <c r="AC149" s="102" t="e">
        <f ca="true">+IF(AND(ISNUMBER(OFFSET('Sanitation Data'!$E$10,0,10*ROW('Sanitation Data'!E143))),'Data Summary'!CR149="Yes"),OFFSET('Sanitation Data'!$E$10,0,10*ROW('Sanitation Data'!E143)),NA())</f>
        <v>#N/A</v>
      </c>
      <c r="AD149" s="102" t="e">
        <f ca="true">+IF(AND(ISNUMBER(OFFSET('Sanitation Data'!$E$11,0,10*ROW('Sanitation Data'!E143))),'Data Summary'!CS149="Yes"),OFFSET('Sanitation Data'!$E$11,0,10*ROW('Sanitation Data'!E143)),NA())</f>
        <v>#N/A</v>
      </c>
      <c r="AE149" s="102" t="e">
        <f ca="true">+IF(AND(ISNUMBER(OFFSET('Sanitation Data'!$E$12,0,10*ROW('Sanitation Data'!E143))),'Data Summary'!CT149="Yes"),OFFSET('Sanitation Data'!$E$12,0,10*ROW('Sanitation Data'!E143)),NA())</f>
        <v>#N/A</v>
      </c>
      <c r="AF149" s="102" t="e">
        <f ca="true">+IF(AND(ISNUMBER(OFFSET('Sanitation Data'!$F$4,0,10*ROW('Sanitation Data'!F143))),'Data Summary'!CU149="Yes"),100-OFFSET('Sanitation Data'!$F$4,0,10*ROW('Sanitation Data'!F143)),NA())</f>
        <v>#N/A</v>
      </c>
      <c r="AG149" s="102" t="e">
        <f ca="true">+IF(AND(ISNUMBER(OFFSET('Sanitation Data'!$F$6,0,10*ROW('Sanitation Data'!F143))),'Data Summary'!CV149="Yes"),OFFSET('Sanitation Data'!$F$6,0,10*ROW('Sanitation Data'!F143)),NA())</f>
        <v>#N/A</v>
      </c>
      <c r="AH149" s="102" t="e">
        <f ca="true">+IF(AND(ISNUMBER(OFFSET('Sanitation Data'!$F$10,0,10*ROW('Sanitation Data'!F143))),'Data Summary'!CW149="Yes"),OFFSET('Sanitation Data'!$F$10,0,10*ROW('Sanitation Data'!F143)),NA())</f>
        <v>#N/A</v>
      </c>
      <c r="AI149" s="102" t="e">
        <f ca="true">+IF(AND(ISNUMBER(OFFSET('Sanitation Data'!$F$11,0,10*ROW('Sanitation Data'!F143))),'Data Summary'!CX149="Yes"),OFFSET('Sanitation Data'!$F$11,0,10*ROW('Sanitation Data'!F143)),NA())</f>
        <v>#N/A</v>
      </c>
      <c r="AJ149" s="102" t="e">
        <f ca="true">+IF(AND(ISNUMBER(OFFSET('Sanitation Data'!$F$12,0,10*ROW('Sanitation Data'!F143))),'Data Summary'!CY149="Yes"),OFFSET('Sanitation Data'!$F$12,0,10*ROW('Sanitation Data'!F143)),NA())</f>
        <v>#N/A</v>
      </c>
      <c r="AK149" s="102" t="e">
        <f ca="true">+IF(AND(ISNUMBER(OFFSET('Sanitation Data'!$G$4,0,10*ROW('Sanitation Data'!G143))),'Data Summary'!CZ149="Yes"),100-OFFSET('Sanitation Data'!$G$4,0,10*ROW('Sanitation Data'!G143)),NA())</f>
        <v>#N/A</v>
      </c>
      <c r="AL149" s="102" t="e">
        <f ca="true">+IF(AND(ISNUMBER(OFFSET('Sanitation Data'!$G$6,0,10*ROW('Sanitation Data'!G143))),'Data Summary'!DA149="Yes"),OFFSET('Sanitation Data'!$G$6,0,10*ROW('Sanitation Data'!G143)),NA())</f>
        <v>#N/A</v>
      </c>
      <c r="AM149" s="102" t="e">
        <f ca="true">+IF(AND(ISNUMBER(OFFSET('Sanitation Data'!$G$10,0,10*ROW('Sanitation Data'!G143))),'Data Summary'!DB149="Yes"),OFFSET('Sanitation Data'!$G$10,0,10*ROW('Sanitation Data'!G143)),NA())</f>
        <v>#N/A</v>
      </c>
      <c r="AN149" s="102" t="e">
        <f ca="true">+IF(AND(ISNUMBER(OFFSET('Sanitation Data'!$G$11,0,10*ROW('Sanitation Data'!G143))),'Data Summary'!DC149="Yes"),OFFSET('Sanitation Data'!$G$11,0,10*ROW('Sanitation Data'!G143)),NA())</f>
        <v>#N/A</v>
      </c>
      <c r="AO149" s="102" t="e">
        <f ca="true">+IF(AND(ISNUMBER(OFFSET('Sanitation Data'!$G$12,0,10*ROW('Sanitation Data'!G143))),'Data Summary'!DD149="Yes"),OFFSET('Sanitation Data'!$G$12,0,10*ROW('Sanitation Data'!G143)),NA())</f>
        <v>#N/A</v>
      </c>
      <c r="AP149" s="102" t="e">
        <f ca="true">+IF(AND(ISNUMBER(OFFSET('Sanitation Data'!$H$4,0,10*ROW('Sanitation Data'!H143))),'Data Summary'!DE149="Yes"),100-OFFSET('Sanitation Data'!$H$4,0,10*ROW('Sanitation Data'!H143)),NA())</f>
        <v>#N/A</v>
      </c>
      <c r="AQ149" s="102" t="e">
        <f ca="true">+IF(AND(ISNUMBER(OFFSET('Sanitation Data'!$H$6,0,10*ROW('Sanitation Data'!H143))),'Data Summary'!DF149="Yes"),OFFSET('Sanitation Data'!$H$6,0,10*ROW('Sanitation Data'!H143)),NA())</f>
        <v>#N/A</v>
      </c>
      <c r="AR149" s="102" t="e">
        <f ca="true">+IF(AND(ISNUMBER(OFFSET('Sanitation Data'!$H$10,0,10*ROW('Sanitation Data'!H143))),'Data Summary'!DG149="Yes"),OFFSET('Sanitation Data'!$H$10,0,10*ROW('Sanitation Data'!H143)),NA())</f>
        <v>#N/A</v>
      </c>
      <c r="AS149" s="102" t="e">
        <f ca="true">+IF(AND(ISNUMBER(OFFSET('Sanitation Data'!$H$11,0,10*ROW('Sanitation Data'!H143))),'Data Summary'!DH149="Yes"),OFFSET('Sanitation Data'!$H$11,0,10*ROW('Sanitation Data'!H143)),NA())</f>
        <v>#N/A</v>
      </c>
      <c r="AT149" s="102" t="e">
        <f ca="true">+IF(AND(ISNUMBER(OFFSET('Sanitation Data'!$H$12,0,10*ROW('Sanitation Data'!H143))),'Data Summary'!DI149="Yes"),OFFSET('Sanitation Data'!$H$12,0,10*ROW('Sanitation Data'!H143)),NA())</f>
        <v>#N/A</v>
      </c>
      <c r="AU149" s="102" t="e">
        <f ca="true">+IF(AND(ISNUMBER(OFFSET('Sanitation Data'!$I$4,0,10*ROW('Sanitation Data'!I143))),'Data Summary'!DJ149="Yes"),100-OFFSET('Sanitation Data'!$I$4,0,10*ROW('Sanitation Data'!I143)),NA())</f>
        <v>#N/A</v>
      </c>
      <c r="AV149" s="102" t="e">
        <f ca="true">+IF(AND(ISNUMBER(OFFSET('Sanitation Data'!$I$6,0,10*ROW('Sanitation Data'!I143))),'Data Summary'!DK149="Yes"),OFFSET('Sanitation Data'!$I$6,0,10*ROW('Sanitation Data'!I143)),NA())</f>
        <v>#N/A</v>
      </c>
      <c r="AW149" s="102" t="e">
        <f ca="true">+IF(AND(ISNUMBER(OFFSET('Sanitation Data'!$I$10,0,10*ROW('Sanitation Data'!I143))),'Data Summary'!DL149="Yes"),OFFSET('Sanitation Data'!$I$10,0,10*ROW('Sanitation Data'!I143)),NA())</f>
        <v>#N/A</v>
      </c>
      <c r="AX149" s="102" t="e">
        <f ca="true">+IF(AND(ISNUMBER(OFFSET('Sanitation Data'!$I$11,0,10*ROW('Sanitation Data'!I143))),'Data Summary'!DM149="Yes"),OFFSET('Sanitation Data'!$I$11,0,10*ROW('Sanitation Data'!I143)),NA())</f>
        <v>#N/A</v>
      </c>
      <c r="AY149" s="102" t="e">
        <f ca="true">+IF(AND(ISNUMBER(OFFSET('Sanitation Data'!$I$12,0,10*ROW('Sanitation Data'!I143))),'Data Summary'!DN149="Yes"),OFFSET('Sanitation Data'!$I$12,0,10*ROW('Sanitation Data'!I143)),NA())</f>
        <v>#N/A</v>
      </c>
      <c r="AZ149" s="103" t="e">
        <f ca="true">+IF(AND(ISNUMBER(OFFSET('Hygiene Data'!$D$5,0,10*ROW('Hygiene Data'!D143))),'Data Summary'!DO149="Yes"),OFFSET('Hygiene Data'!$D$5,0,10*ROW('Hygiene Data'!D143)),NA())</f>
        <v>#N/A</v>
      </c>
      <c r="BA149" s="103" t="e">
        <f ca="true">+IF(AND(ISNUMBER(OFFSET('Hygiene Data'!$D$7,0,10*ROW('Hygiene Data'!D143))),'Data Summary'!DP149="Yes"),OFFSET('Hygiene Data'!$D$7,0,10*ROW('Hygiene Data'!D143)),NA())</f>
        <v>#N/A</v>
      </c>
      <c r="BB149" s="103" t="e">
        <f ca="true">+IF(AND(ISNUMBER(OFFSET('Hygiene Data'!$D$9,0,10*ROW('Hygiene Data'!D143))),'Data Summary'!DQ149="Yes"),OFFSET('Hygiene Data'!$D$9,0,10*ROW('Hygiene Data'!D143)),NA())</f>
        <v>#N/A</v>
      </c>
      <c r="BC149" s="103" t="e">
        <f ca="true">+IF(AND(ISNUMBER(OFFSET('Hygiene Data'!$E$5,0,10*ROW('Hygiene Data'!E143))),'Data Summary'!DR149="Yes"),OFFSET('Hygiene Data'!$E$5,0,10*ROW('Hygiene Data'!E143)),NA())</f>
        <v>#N/A</v>
      </c>
      <c r="BD149" s="103" t="e">
        <f ca="true">+IF(AND(ISNUMBER(OFFSET('Hygiene Data'!$E$7,0,10*ROW('Hygiene Data'!E143))),'Data Summary'!DS149="Yes"),OFFSET('Hygiene Data'!$E$7,0,10*ROW('Hygiene Data'!E143)),NA())</f>
        <v>#N/A</v>
      </c>
      <c r="BE149" s="103" t="e">
        <f ca="true">+IF(AND(ISNUMBER(OFFSET('Hygiene Data'!$E$9,0,10*ROW('Hygiene Data'!E143))),'Data Summary'!DT149="Yes"),OFFSET('Hygiene Data'!$E$9,0,10*ROW('Hygiene Data'!E143)),NA())</f>
        <v>#N/A</v>
      </c>
      <c r="BF149" s="103" t="e">
        <f ca="true">+IF(AND(ISNUMBER(OFFSET('Hygiene Data'!$F$5,0,10*ROW('Hygiene Data'!F143))),'Data Summary'!DU149="Yes"),OFFSET('Hygiene Data'!$F$5,0,10*ROW('Hygiene Data'!F143)),NA())</f>
        <v>#N/A</v>
      </c>
      <c r="BG149" s="103" t="e">
        <f ca="true">+IF(AND(ISNUMBER(OFFSET('Hygiene Data'!$F$7,0,10*ROW('Hygiene Data'!F143))),'Data Summary'!DV149="Yes"),OFFSET('Hygiene Data'!$F$7,0,10*ROW('Hygiene Data'!F143)),NA())</f>
        <v>#N/A</v>
      </c>
      <c r="BH149" s="103" t="e">
        <f ca="true">+IF(AND(ISNUMBER(OFFSET('Hygiene Data'!$F$9,0,10*ROW('Hygiene Data'!F143))),'Data Summary'!DW149="Yes"),OFFSET('Hygiene Data'!$F$9,0,10*ROW('Hygiene Data'!F143)),NA())</f>
        <v>#N/A</v>
      </c>
      <c r="BI149" s="103" t="e">
        <f ca="true">+IF(AND(ISNUMBER(OFFSET('Hygiene Data'!$G$5,0,10*ROW('Hygiene Data'!G143))),'Data Summary'!DX149="Yes"),OFFSET('Hygiene Data'!$G$5,0,10*ROW('Hygiene Data'!G143)),NA())</f>
        <v>#N/A</v>
      </c>
      <c r="BJ149" s="103" t="e">
        <f ca="true">+IF(AND(ISNUMBER(OFFSET('Hygiene Data'!$G$7,0,10*ROW('Hygiene Data'!G143))),'Data Summary'!DY149="Yes"),OFFSET('Hygiene Data'!$G$7,0,10*ROW('Hygiene Data'!G143)),NA())</f>
        <v>#N/A</v>
      </c>
      <c r="BK149" s="103" t="e">
        <f ca="true">+IF(AND(ISNUMBER(OFFSET('Hygiene Data'!$G$9,0,10*ROW('Hygiene Data'!G143))),'Data Summary'!DZ149="Yes"),OFFSET('Hygiene Data'!$G$9,0,10*ROW('Hygiene Data'!G143)),NA())</f>
        <v>#N/A</v>
      </c>
      <c r="BL149" s="103" t="e">
        <f ca="true">+IF(AND(ISNUMBER(OFFSET('Hygiene Data'!$H$5,0,10*ROW('Hygiene Data'!H143))),'Data Summary'!EA149="Yes"),OFFSET('Hygiene Data'!$H$5,0,10*ROW('Hygiene Data'!H143)),NA())</f>
        <v>#N/A</v>
      </c>
      <c r="BM149" s="103" t="e">
        <f ca="true">+IF(AND(ISNUMBER(OFFSET('Hygiene Data'!$H$7,0,10*ROW('Hygiene Data'!H143))),'Data Summary'!EB149="Yes"),OFFSET('Hygiene Data'!$H$7,0,10*ROW('Hygiene Data'!H143)),NA())</f>
        <v>#N/A</v>
      </c>
      <c r="BN149" s="103" t="e">
        <f ca="true">+IF(AND(ISNUMBER(OFFSET('Hygiene Data'!$H$9,0,10*ROW('Hygiene Data'!H143))),'Data Summary'!EC149="Yes"),OFFSET('Hygiene Data'!$H$9,0,10*ROW('Hygiene Data'!H143)),NA())</f>
        <v>#N/A</v>
      </c>
      <c r="BO149" s="103" t="e">
        <f ca="true">+IF(AND(ISNUMBER(OFFSET('Hygiene Data'!$I$5,0,10*ROW('Hygiene Data'!I143))),'Data Summary'!ED149="Yes"),OFFSET('Hygiene Data'!$I$5,0,10*ROW('Hygiene Data'!I143)),NA())</f>
        <v>#N/A</v>
      </c>
      <c r="BP149" s="103" t="e">
        <f ca="true">+IF(AND(ISNUMBER(OFFSET('Hygiene Data'!$I$7,0,10*ROW('Hygiene Data'!I143))),'Data Summary'!EE149="Yes"),OFFSET('Hygiene Data'!$I$7,0,10*ROW('Hygiene Data'!I143)),NA())</f>
        <v>#N/A</v>
      </c>
      <c r="BQ149" s="103" t="e">
        <f ca="true">+IF(AND(ISNUMBER(OFFSET('Hygiene Data'!$I$9,0,10*ROW('Hygiene Data'!I143))),'Data Summary'!EF149="Yes"),OFFSET('Hygiene Data'!$I$9,0,10*ROW('Hygiene Data'!I143)),NA())</f>
        <v>#N/A</v>
      </c>
    </row>
    <row xmlns:x14ac="http://schemas.microsoft.com/office/spreadsheetml/2009/9/ac" r="150" x14ac:dyDescent="0.2">
      <c r="A150" s="355" t="e">
        <f ca="true">+RIGHT('Data Summary'!A150,LEN('Data Summary'!A150)-9)</f>
        <v>#VALUE!</v>
      </c>
      <c r="B150" s="38" t="str">
        <f ca="true">+IF(ISTEXT('Data Summary'!B150),'Data Summary'!B150,"")</f>
        <v/>
      </c>
      <c r="C150" s="354" t="e">
        <f ca="true">+VALUE('Data Summary'!C150)</f>
        <v>#VALUE!</v>
      </c>
      <c r="D150" s="101" t="e">
        <f ca="true">+IF(AND(ISNUMBER(OFFSET('Water Data'!$D$4,0,10*ROW('Water Data'!D144))),'Data Summary'!BS150="Yes"),100-OFFSET('Water Data'!$D$4,0,10*ROW('Water Data'!D144)),NA())</f>
        <v>#N/A</v>
      </c>
      <c r="E150" s="101" t="e">
        <f ca="true">+IF(AND(ISNUMBER(OFFSET('Water Data'!$D$6,0,10*ROW('Water Data'!D144))),'Data Summary'!BT150="Yes"),OFFSET('Water Data'!$D$6,0,10*ROW('Water Data'!D144)),NA())</f>
        <v>#N/A</v>
      </c>
      <c r="F150" s="101" t="e">
        <f ca="true">+IF(AND(ISNUMBER(OFFSET('Water Data'!$D$9,0,10*ROW('Water Data'!D144))),'Data Summary'!BU150="Yes"),OFFSET('Water Data'!$D$9,0,10*ROW('Water Data'!D144)),NA())</f>
        <v>#N/A</v>
      </c>
      <c r="G150" s="101" t="e">
        <f ca="true">+IF(AND(ISNUMBER(OFFSET('Water Data'!$E$4,0,10*ROW('Water Data'!E144))),'Data Summary'!BV150="Yes"),100-OFFSET('Water Data'!$E$4,0,10*ROW('Water Data'!E144)),NA())</f>
        <v>#N/A</v>
      </c>
      <c r="H150" s="101" t="e">
        <f ca="true">+IF(AND(ISNUMBER(OFFSET('Water Data'!$E$6,0,10*ROW('Water Data'!E144))),'Data Summary'!BW150="Yes"),OFFSET('Water Data'!$E$6,0,10*ROW('Water Data'!E144)),NA())</f>
        <v>#N/A</v>
      </c>
      <c r="I150" s="101" t="e">
        <f ca="true">+IF(AND(ISNUMBER(OFFSET('Water Data'!$E$9,0,10*ROW('Water Data'!E144))),'Data Summary'!BX150="Yes"),OFFSET('Water Data'!$E$9,0,10*ROW('Water Data'!E144)),NA())</f>
        <v>#N/A</v>
      </c>
      <c r="J150" s="101" t="e">
        <f ca="true">+IF(AND(ISNUMBER(OFFSET('Water Data'!$F$4,0,10*ROW('Water Data'!F144))),'Data Summary'!BY150="Yes"),100-OFFSET('Water Data'!$F$4,0,10*ROW('Water Data'!F144)),NA())</f>
        <v>#N/A</v>
      </c>
      <c r="K150" s="101" t="e">
        <f ca="true">+IF(AND(ISNUMBER(OFFSET('Water Data'!$F$6,0,10*ROW('Water Data'!F144))),'Data Summary'!BZ150="Yes"),OFFSET('Water Data'!$F$6,0,10*ROW('Water Data'!F144)),NA())</f>
        <v>#N/A</v>
      </c>
      <c r="L150" s="101" t="e">
        <f ca="true">+IF(AND(ISNUMBER(OFFSET('Water Data'!$F$9,0,10*ROW('Water Data'!F144))),'Data Summary'!CA150="Yes"),OFFSET('Water Data'!$F$9,0,10*ROW('Water Data'!F144)),NA())</f>
        <v>#N/A</v>
      </c>
      <c r="M150" s="101" t="e">
        <f ca="true">+IF(AND(ISNUMBER(OFFSET('Water Data'!$G$4,0,10*ROW('Water Data'!G144))),'Data Summary'!CB150="Yes"),100-OFFSET('Water Data'!$G$4,0,10*ROW('Water Data'!G144)),NA())</f>
        <v>#N/A</v>
      </c>
      <c r="N150" s="101" t="e">
        <f ca="true">+IF(AND(ISNUMBER(OFFSET('Water Data'!$G$6,0,10*ROW('Water Data'!G144))),'Data Summary'!CC150="Yes"),OFFSET('Water Data'!$G$6,0,10*ROW('Water Data'!G144)),NA())</f>
        <v>#N/A</v>
      </c>
      <c r="O150" s="101" t="e">
        <f ca="true">+IF(AND(ISNUMBER(OFFSET('Water Data'!$G$9,0,10*ROW('Water Data'!G144))),'Data Summary'!CD150="Yes"),OFFSET('Water Data'!$G$9,0,10*ROW('Water Data'!G144)),NA())</f>
        <v>#N/A</v>
      </c>
      <c r="P150" s="101" t="e">
        <f ca="true">+IF(AND(ISNUMBER(OFFSET('Water Data'!$H$4,0,10*ROW('Water Data'!H144))),'Data Summary'!CE150="Yes"),100-OFFSET('Water Data'!$H$4,0,10*ROW('Water Data'!H144)),NA())</f>
        <v>#N/A</v>
      </c>
      <c r="Q150" s="101" t="e">
        <f ca="true">+IF(AND(ISNUMBER(OFFSET('Water Data'!$H$6,0,10*ROW('Water Data'!H144))),'Data Summary'!CF150="Yes"),OFFSET('Water Data'!$H$6,0,10*ROW('Water Data'!H144)),NA())</f>
        <v>#N/A</v>
      </c>
      <c r="R150" s="101" t="e">
        <f ca="true">+IF(AND(ISNUMBER(OFFSET('Water Data'!$H$9,0,10*ROW('Water Data'!H144))),'Data Summary'!CG150="Yes"),OFFSET('Water Data'!$H$9,0,10*ROW('Water Data'!H144)),NA())</f>
        <v>#N/A</v>
      </c>
      <c r="S150" s="101" t="e">
        <f ca="true">+IF(AND(ISNUMBER(OFFSET('Water Data'!$I$4,0,10*ROW('Water Data'!I144))),'Data Summary'!CH150="Yes"),100-OFFSET('Water Data'!$I$4,0,10*ROW('Water Data'!I144)),NA())</f>
        <v>#N/A</v>
      </c>
      <c r="T150" s="101" t="e">
        <f ca="true">+IF(AND(ISNUMBER(OFFSET('Water Data'!$I$6,0,10*ROW('Water Data'!I144))),'Data Summary'!CI150="Yes"),OFFSET('Water Data'!$I$6,0,10*ROW('Water Data'!I144)),NA())</f>
        <v>#N/A</v>
      </c>
      <c r="U150" s="101" t="e">
        <f ca="true">+IF(AND(ISNUMBER(OFFSET('Water Data'!$I$9,0,10*ROW('Water Data'!I144))),'Data Summary'!CJ150="Yes"),OFFSET('Water Data'!$I$9,0,10*ROW('Water Data'!I144)),NA())</f>
        <v>#N/A</v>
      </c>
      <c r="V150" s="102" t="e">
        <f ca="true">+IF(AND(ISNUMBER(OFFSET('Sanitation Data'!$D$4,0,10*ROW('Sanitation Data'!D144))),'Data Summary'!CK150="Yes"),100-OFFSET('Sanitation Data'!$D$4,0,10*ROW('Sanitation Data'!D144)),NA())</f>
        <v>#N/A</v>
      </c>
      <c r="W150" s="102" t="e">
        <f ca="true">+IF(AND(ISNUMBER(OFFSET('Sanitation Data'!$D$6,0,10*ROW('Sanitation Data'!D144))),'Data Summary'!CL150="Yes"),OFFSET('Sanitation Data'!$D$6,0,10*ROW('Sanitation Data'!D144)),NA())</f>
        <v>#N/A</v>
      </c>
      <c r="X150" s="102" t="e">
        <f ca="true">+IF(AND(ISNUMBER(OFFSET('Sanitation Data'!$D$10,0,10*ROW('Sanitation Data'!D144))),'Data Summary'!CM150="Yes"),OFFSET('Sanitation Data'!$D$10,0,10*ROW('Sanitation Data'!D144)),NA())</f>
        <v>#N/A</v>
      </c>
      <c r="Y150" s="102" t="e">
        <f ca="true">+IF(AND(ISNUMBER(OFFSET('Sanitation Data'!$D$11,0,10*ROW('Sanitation Data'!D144))),'Data Summary'!CN150="Yes"),OFFSET('Sanitation Data'!$D$11,0,10*ROW('Sanitation Data'!D144)),NA())</f>
        <v>#N/A</v>
      </c>
      <c r="Z150" s="102" t="e">
        <f ca="true">+IF(AND(ISNUMBER(OFFSET('Sanitation Data'!$D$12,0,10*ROW('Sanitation Data'!D144))),'Data Summary'!CO150="Yes"),OFFSET('Sanitation Data'!$D$12,0,10*ROW('Sanitation Data'!D144)),NA())</f>
        <v>#N/A</v>
      </c>
      <c r="AA150" s="102" t="e">
        <f ca="true">+IF(AND(ISNUMBER(OFFSET('Sanitation Data'!$E$4,0,10*ROW('Sanitation Data'!E144))),'Data Summary'!CP150="Yes"),100-OFFSET('Sanitation Data'!$E$4,0,10*ROW('Sanitation Data'!E144)),NA())</f>
        <v>#N/A</v>
      </c>
      <c r="AB150" s="102" t="e">
        <f ca="true">+IF(AND(ISNUMBER(OFFSET('Sanitation Data'!$E$6,0,10*ROW('Sanitation Data'!E144))),'Data Summary'!CQ150="Yes"),OFFSET('Sanitation Data'!$E$6,0,10*ROW('Sanitation Data'!E144)),NA())</f>
        <v>#N/A</v>
      </c>
      <c r="AC150" s="102" t="e">
        <f ca="true">+IF(AND(ISNUMBER(OFFSET('Sanitation Data'!$E$10,0,10*ROW('Sanitation Data'!E144))),'Data Summary'!CR150="Yes"),OFFSET('Sanitation Data'!$E$10,0,10*ROW('Sanitation Data'!E144)),NA())</f>
        <v>#N/A</v>
      </c>
      <c r="AD150" s="102" t="e">
        <f ca="true">+IF(AND(ISNUMBER(OFFSET('Sanitation Data'!$E$11,0,10*ROW('Sanitation Data'!E144))),'Data Summary'!CS150="Yes"),OFFSET('Sanitation Data'!$E$11,0,10*ROW('Sanitation Data'!E144)),NA())</f>
        <v>#N/A</v>
      </c>
      <c r="AE150" s="102" t="e">
        <f ca="true">+IF(AND(ISNUMBER(OFFSET('Sanitation Data'!$E$12,0,10*ROW('Sanitation Data'!E144))),'Data Summary'!CT150="Yes"),OFFSET('Sanitation Data'!$E$12,0,10*ROW('Sanitation Data'!E144)),NA())</f>
        <v>#N/A</v>
      </c>
      <c r="AF150" s="102" t="e">
        <f ca="true">+IF(AND(ISNUMBER(OFFSET('Sanitation Data'!$F$4,0,10*ROW('Sanitation Data'!F144))),'Data Summary'!CU150="Yes"),100-OFFSET('Sanitation Data'!$F$4,0,10*ROW('Sanitation Data'!F144)),NA())</f>
        <v>#N/A</v>
      </c>
      <c r="AG150" s="102" t="e">
        <f ca="true">+IF(AND(ISNUMBER(OFFSET('Sanitation Data'!$F$6,0,10*ROW('Sanitation Data'!F144))),'Data Summary'!CV150="Yes"),OFFSET('Sanitation Data'!$F$6,0,10*ROW('Sanitation Data'!F144)),NA())</f>
        <v>#N/A</v>
      </c>
      <c r="AH150" s="102" t="e">
        <f ca="true">+IF(AND(ISNUMBER(OFFSET('Sanitation Data'!$F$10,0,10*ROW('Sanitation Data'!F144))),'Data Summary'!CW150="Yes"),OFFSET('Sanitation Data'!$F$10,0,10*ROW('Sanitation Data'!F144)),NA())</f>
        <v>#N/A</v>
      </c>
      <c r="AI150" s="102" t="e">
        <f ca="true">+IF(AND(ISNUMBER(OFFSET('Sanitation Data'!$F$11,0,10*ROW('Sanitation Data'!F144))),'Data Summary'!CX150="Yes"),OFFSET('Sanitation Data'!$F$11,0,10*ROW('Sanitation Data'!F144)),NA())</f>
        <v>#N/A</v>
      </c>
      <c r="AJ150" s="102" t="e">
        <f ca="true">+IF(AND(ISNUMBER(OFFSET('Sanitation Data'!$F$12,0,10*ROW('Sanitation Data'!F144))),'Data Summary'!CY150="Yes"),OFFSET('Sanitation Data'!$F$12,0,10*ROW('Sanitation Data'!F144)),NA())</f>
        <v>#N/A</v>
      </c>
      <c r="AK150" s="102" t="e">
        <f ca="true">+IF(AND(ISNUMBER(OFFSET('Sanitation Data'!$G$4,0,10*ROW('Sanitation Data'!G144))),'Data Summary'!CZ150="Yes"),100-OFFSET('Sanitation Data'!$G$4,0,10*ROW('Sanitation Data'!G144)),NA())</f>
        <v>#N/A</v>
      </c>
      <c r="AL150" s="102" t="e">
        <f ca="true">+IF(AND(ISNUMBER(OFFSET('Sanitation Data'!$G$6,0,10*ROW('Sanitation Data'!G144))),'Data Summary'!DA150="Yes"),OFFSET('Sanitation Data'!$G$6,0,10*ROW('Sanitation Data'!G144)),NA())</f>
        <v>#N/A</v>
      </c>
      <c r="AM150" s="102" t="e">
        <f ca="true">+IF(AND(ISNUMBER(OFFSET('Sanitation Data'!$G$10,0,10*ROW('Sanitation Data'!G144))),'Data Summary'!DB150="Yes"),OFFSET('Sanitation Data'!$G$10,0,10*ROW('Sanitation Data'!G144)),NA())</f>
        <v>#N/A</v>
      </c>
      <c r="AN150" s="102" t="e">
        <f ca="true">+IF(AND(ISNUMBER(OFFSET('Sanitation Data'!$G$11,0,10*ROW('Sanitation Data'!G144))),'Data Summary'!DC150="Yes"),OFFSET('Sanitation Data'!$G$11,0,10*ROW('Sanitation Data'!G144)),NA())</f>
        <v>#N/A</v>
      </c>
      <c r="AO150" s="102" t="e">
        <f ca="true">+IF(AND(ISNUMBER(OFFSET('Sanitation Data'!$G$12,0,10*ROW('Sanitation Data'!G144))),'Data Summary'!DD150="Yes"),OFFSET('Sanitation Data'!$G$12,0,10*ROW('Sanitation Data'!G144)),NA())</f>
        <v>#N/A</v>
      </c>
      <c r="AP150" s="102" t="e">
        <f ca="true">+IF(AND(ISNUMBER(OFFSET('Sanitation Data'!$H$4,0,10*ROW('Sanitation Data'!H144))),'Data Summary'!DE150="Yes"),100-OFFSET('Sanitation Data'!$H$4,0,10*ROW('Sanitation Data'!H144)),NA())</f>
        <v>#N/A</v>
      </c>
      <c r="AQ150" s="102" t="e">
        <f ca="true">+IF(AND(ISNUMBER(OFFSET('Sanitation Data'!$H$6,0,10*ROW('Sanitation Data'!H144))),'Data Summary'!DF150="Yes"),OFFSET('Sanitation Data'!$H$6,0,10*ROW('Sanitation Data'!H144)),NA())</f>
        <v>#N/A</v>
      </c>
      <c r="AR150" s="102" t="e">
        <f ca="true">+IF(AND(ISNUMBER(OFFSET('Sanitation Data'!$H$10,0,10*ROW('Sanitation Data'!H144))),'Data Summary'!DG150="Yes"),OFFSET('Sanitation Data'!$H$10,0,10*ROW('Sanitation Data'!H144)),NA())</f>
        <v>#N/A</v>
      </c>
      <c r="AS150" s="102" t="e">
        <f ca="true">+IF(AND(ISNUMBER(OFFSET('Sanitation Data'!$H$11,0,10*ROW('Sanitation Data'!H144))),'Data Summary'!DH150="Yes"),OFFSET('Sanitation Data'!$H$11,0,10*ROW('Sanitation Data'!H144)),NA())</f>
        <v>#N/A</v>
      </c>
      <c r="AT150" s="102" t="e">
        <f ca="true">+IF(AND(ISNUMBER(OFFSET('Sanitation Data'!$H$12,0,10*ROW('Sanitation Data'!H144))),'Data Summary'!DI150="Yes"),OFFSET('Sanitation Data'!$H$12,0,10*ROW('Sanitation Data'!H144)),NA())</f>
        <v>#N/A</v>
      </c>
      <c r="AU150" s="102" t="e">
        <f ca="true">+IF(AND(ISNUMBER(OFFSET('Sanitation Data'!$I$4,0,10*ROW('Sanitation Data'!I144))),'Data Summary'!DJ150="Yes"),100-OFFSET('Sanitation Data'!$I$4,0,10*ROW('Sanitation Data'!I144)),NA())</f>
        <v>#N/A</v>
      </c>
      <c r="AV150" s="102" t="e">
        <f ca="true">+IF(AND(ISNUMBER(OFFSET('Sanitation Data'!$I$6,0,10*ROW('Sanitation Data'!I144))),'Data Summary'!DK150="Yes"),OFFSET('Sanitation Data'!$I$6,0,10*ROW('Sanitation Data'!I144)),NA())</f>
        <v>#N/A</v>
      </c>
      <c r="AW150" s="102" t="e">
        <f ca="true">+IF(AND(ISNUMBER(OFFSET('Sanitation Data'!$I$10,0,10*ROW('Sanitation Data'!I144))),'Data Summary'!DL150="Yes"),OFFSET('Sanitation Data'!$I$10,0,10*ROW('Sanitation Data'!I144)),NA())</f>
        <v>#N/A</v>
      </c>
      <c r="AX150" s="102" t="e">
        <f ca="true">+IF(AND(ISNUMBER(OFFSET('Sanitation Data'!$I$11,0,10*ROW('Sanitation Data'!I144))),'Data Summary'!DM150="Yes"),OFFSET('Sanitation Data'!$I$11,0,10*ROW('Sanitation Data'!I144)),NA())</f>
        <v>#N/A</v>
      </c>
      <c r="AY150" s="102" t="e">
        <f ca="true">+IF(AND(ISNUMBER(OFFSET('Sanitation Data'!$I$12,0,10*ROW('Sanitation Data'!I144))),'Data Summary'!DN150="Yes"),OFFSET('Sanitation Data'!$I$12,0,10*ROW('Sanitation Data'!I144)),NA())</f>
        <v>#N/A</v>
      </c>
      <c r="AZ150" s="103" t="e">
        <f ca="true">+IF(AND(ISNUMBER(OFFSET('Hygiene Data'!$D$5,0,10*ROW('Hygiene Data'!D144))),'Data Summary'!DO150="Yes"),OFFSET('Hygiene Data'!$D$5,0,10*ROW('Hygiene Data'!D144)),NA())</f>
        <v>#N/A</v>
      </c>
      <c r="BA150" s="103" t="e">
        <f ca="true">+IF(AND(ISNUMBER(OFFSET('Hygiene Data'!$D$7,0,10*ROW('Hygiene Data'!D144))),'Data Summary'!DP150="Yes"),OFFSET('Hygiene Data'!$D$7,0,10*ROW('Hygiene Data'!D144)),NA())</f>
        <v>#N/A</v>
      </c>
      <c r="BB150" s="103" t="e">
        <f ca="true">+IF(AND(ISNUMBER(OFFSET('Hygiene Data'!$D$9,0,10*ROW('Hygiene Data'!D144))),'Data Summary'!DQ150="Yes"),OFFSET('Hygiene Data'!$D$9,0,10*ROW('Hygiene Data'!D144)),NA())</f>
        <v>#N/A</v>
      </c>
      <c r="BC150" s="103" t="e">
        <f ca="true">+IF(AND(ISNUMBER(OFFSET('Hygiene Data'!$E$5,0,10*ROW('Hygiene Data'!E144))),'Data Summary'!DR150="Yes"),OFFSET('Hygiene Data'!$E$5,0,10*ROW('Hygiene Data'!E144)),NA())</f>
        <v>#N/A</v>
      </c>
      <c r="BD150" s="103" t="e">
        <f ca="true">+IF(AND(ISNUMBER(OFFSET('Hygiene Data'!$E$7,0,10*ROW('Hygiene Data'!E144))),'Data Summary'!DS150="Yes"),OFFSET('Hygiene Data'!$E$7,0,10*ROW('Hygiene Data'!E144)),NA())</f>
        <v>#N/A</v>
      </c>
      <c r="BE150" s="103" t="e">
        <f ca="true">+IF(AND(ISNUMBER(OFFSET('Hygiene Data'!$E$9,0,10*ROW('Hygiene Data'!E144))),'Data Summary'!DT150="Yes"),OFFSET('Hygiene Data'!$E$9,0,10*ROW('Hygiene Data'!E144)),NA())</f>
        <v>#N/A</v>
      </c>
      <c r="BF150" s="103" t="e">
        <f ca="true">+IF(AND(ISNUMBER(OFFSET('Hygiene Data'!$F$5,0,10*ROW('Hygiene Data'!F144))),'Data Summary'!DU150="Yes"),OFFSET('Hygiene Data'!$F$5,0,10*ROW('Hygiene Data'!F144)),NA())</f>
        <v>#N/A</v>
      </c>
      <c r="BG150" s="103" t="e">
        <f ca="true">+IF(AND(ISNUMBER(OFFSET('Hygiene Data'!$F$7,0,10*ROW('Hygiene Data'!F144))),'Data Summary'!DV150="Yes"),OFFSET('Hygiene Data'!$F$7,0,10*ROW('Hygiene Data'!F144)),NA())</f>
        <v>#N/A</v>
      </c>
      <c r="BH150" s="103" t="e">
        <f ca="true">+IF(AND(ISNUMBER(OFFSET('Hygiene Data'!$F$9,0,10*ROW('Hygiene Data'!F144))),'Data Summary'!DW150="Yes"),OFFSET('Hygiene Data'!$F$9,0,10*ROW('Hygiene Data'!F144)),NA())</f>
        <v>#N/A</v>
      </c>
      <c r="BI150" s="103" t="e">
        <f ca="true">+IF(AND(ISNUMBER(OFFSET('Hygiene Data'!$G$5,0,10*ROW('Hygiene Data'!G144))),'Data Summary'!DX150="Yes"),OFFSET('Hygiene Data'!$G$5,0,10*ROW('Hygiene Data'!G144)),NA())</f>
        <v>#N/A</v>
      </c>
      <c r="BJ150" s="103" t="e">
        <f ca="true">+IF(AND(ISNUMBER(OFFSET('Hygiene Data'!$G$7,0,10*ROW('Hygiene Data'!G144))),'Data Summary'!DY150="Yes"),OFFSET('Hygiene Data'!$G$7,0,10*ROW('Hygiene Data'!G144)),NA())</f>
        <v>#N/A</v>
      </c>
      <c r="BK150" s="103" t="e">
        <f ca="true">+IF(AND(ISNUMBER(OFFSET('Hygiene Data'!$G$9,0,10*ROW('Hygiene Data'!G144))),'Data Summary'!DZ150="Yes"),OFFSET('Hygiene Data'!$G$9,0,10*ROW('Hygiene Data'!G144)),NA())</f>
        <v>#N/A</v>
      </c>
      <c r="BL150" s="103" t="e">
        <f ca="true">+IF(AND(ISNUMBER(OFFSET('Hygiene Data'!$H$5,0,10*ROW('Hygiene Data'!H144))),'Data Summary'!EA150="Yes"),OFFSET('Hygiene Data'!$H$5,0,10*ROW('Hygiene Data'!H144)),NA())</f>
        <v>#N/A</v>
      </c>
      <c r="BM150" s="103" t="e">
        <f ca="true">+IF(AND(ISNUMBER(OFFSET('Hygiene Data'!$H$7,0,10*ROW('Hygiene Data'!H144))),'Data Summary'!EB150="Yes"),OFFSET('Hygiene Data'!$H$7,0,10*ROW('Hygiene Data'!H144)),NA())</f>
        <v>#N/A</v>
      </c>
      <c r="BN150" s="103" t="e">
        <f ca="true">+IF(AND(ISNUMBER(OFFSET('Hygiene Data'!$H$9,0,10*ROW('Hygiene Data'!H144))),'Data Summary'!EC150="Yes"),OFFSET('Hygiene Data'!$H$9,0,10*ROW('Hygiene Data'!H144)),NA())</f>
        <v>#N/A</v>
      </c>
      <c r="BO150" s="103" t="e">
        <f ca="true">+IF(AND(ISNUMBER(OFFSET('Hygiene Data'!$I$5,0,10*ROW('Hygiene Data'!I144))),'Data Summary'!ED150="Yes"),OFFSET('Hygiene Data'!$I$5,0,10*ROW('Hygiene Data'!I144)),NA())</f>
        <v>#N/A</v>
      </c>
      <c r="BP150" s="103" t="e">
        <f ca="true">+IF(AND(ISNUMBER(OFFSET('Hygiene Data'!$I$7,0,10*ROW('Hygiene Data'!I144))),'Data Summary'!EE150="Yes"),OFFSET('Hygiene Data'!$I$7,0,10*ROW('Hygiene Data'!I144)),NA())</f>
        <v>#N/A</v>
      </c>
      <c r="BQ150" s="103" t="e">
        <f ca="true">+IF(AND(ISNUMBER(OFFSET('Hygiene Data'!$I$9,0,10*ROW('Hygiene Data'!I144))),'Data Summary'!EF150="Yes"),OFFSET('Hygiene Data'!$I$9,0,10*ROW('Hygiene Data'!I144)),NA())</f>
        <v>#N/A</v>
      </c>
    </row>
    <row xmlns:x14ac="http://schemas.microsoft.com/office/spreadsheetml/2009/9/ac" r="151" x14ac:dyDescent="0.2">
      <c r="A151" s="355" t="e">
        <f ca="true">+RIGHT('Data Summary'!A151,LEN('Data Summary'!A151)-9)</f>
        <v>#VALUE!</v>
      </c>
      <c r="B151" s="38" t="str">
        <f ca="true">+IF(ISTEXT('Data Summary'!B151),'Data Summary'!B151,"")</f>
        <v/>
      </c>
      <c r="C151" s="354" t="e">
        <f ca="true">+VALUE('Data Summary'!C151)</f>
        <v>#VALUE!</v>
      </c>
      <c r="D151" s="101" t="e">
        <f ca="true">+IF(AND(ISNUMBER(OFFSET('Water Data'!$D$4,0,10*ROW('Water Data'!D145))),'Data Summary'!BS151="Yes"),100-OFFSET('Water Data'!$D$4,0,10*ROW('Water Data'!D145)),NA())</f>
        <v>#N/A</v>
      </c>
      <c r="E151" s="101" t="e">
        <f ca="true">+IF(AND(ISNUMBER(OFFSET('Water Data'!$D$6,0,10*ROW('Water Data'!D145))),'Data Summary'!BT151="Yes"),OFFSET('Water Data'!$D$6,0,10*ROW('Water Data'!D145)),NA())</f>
        <v>#N/A</v>
      </c>
      <c r="F151" s="101" t="e">
        <f ca="true">+IF(AND(ISNUMBER(OFFSET('Water Data'!$D$9,0,10*ROW('Water Data'!D145))),'Data Summary'!BU151="Yes"),OFFSET('Water Data'!$D$9,0,10*ROW('Water Data'!D145)),NA())</f>
        <v>#N/A</v>
      </c>
      <c r="G151" s="101" t="e">
        <f ca="true">+IF(AND(ISNUMBER(OFFSET('Water Data'!$E$4,0,10*ROW('Water Data'!E145))),'Data Summary'!BV151="Yes"),100-OFFSET('Water Data'!$E$4,0,10*ROW('Water Data'!E145)),NA())</f>
        <v>#N/A</v>
      </c>
      <c r="H151" s="101" t="e">
        <f ca="true">+IF(AND(ISNUMBER(OFFSET('Water Data'!$E$6,0,10*ROW('Water Data'!E145))),'Data Summary'!BW151="Yes"),OFFSET('Water Data'!$E$6,0,10*ROW('Water Data'!E145)),NA())</f>
        <v>#N/A</v>
      </c>
      <c r="I151" s="101" t="e">
        <f ca="true">+IF(AND(ISNUMBER(OFFSET('Water Data'!$E$9,0,10*ROW('Water Data'!E145))),'Data Summary'!BX151="Yes"),OFFSET('Water Data'!$E$9,0,10*ROW('Water Data'!E145)),NA())</f>
        <v>#N/A</v>
      </c>
      <c r="J151" s="101" t="e">
        <f ca="true">+IF(AND(ISNUMBER(OFFSET('Water Data'!$F$4,0,10*ROW('Water Data'!F145))),'Data Summary'!BY151="Yes"),100-OFFSET('Water Data'!$F$4,0,10*ROW('Water Data'!F145)),NA())</f>
        <v>#N/A</v>
      </c>
      <c r="K151" s="101" t="e">
        <f ca="true">+IF(AND(ISNUMBER(OFFSET('Water Data'!$F$6,0,10*ROW('Water Data'!F145))),'Data Summary'!BZ151="Yes"),OFFSET('Water Data'!$F$6,0,10*ROW('Water Data'!F145)),NA())</f>
        <v>#N/A</v>
      </c>
      <c r="L151" s="101" t="e">
        <f ca="true">+IF(AND(ISNUMBER(OFFSET('Water Data'!$F$9,0,10*ROW('Water Data'!F145))),'Data Summary'!CA151="Yes"),OFFSET('Water Data'!$F$9,0,10*ROW('Water Data'!F145)),NA())</f>
        <v>#N/A</v>
      </c>
      <c r="M151" s="101" t="e">
        <f ca="true">+IF(AND(ISNUMBER(OFFSET('Water Data'!$G$4,0,10*ROW('Water Data'!G145))),'Data Summary'!CB151="Yes"),100-OFFSET('Water Data'!$G$4,0,10*ROW('Water Data'!G145)),NA())</f>
        <v>#N/A</v>
      </c>
      <c r="N151" s="101" t="e">
        <f ca="true">+IF(AND(ISNUMBER(OFFSET('Water Data'!$G$6,0,10*ROW('Water Data'!G145))),'Data Summary'!CC151="Yes"),OFFSET('Water Data'!$G$6,0,10*ROW('Water Data'!G145)),NA())</f>
        <v>#N/A</v>
      </c>
      <c r="O151" s="101" t="e">
        <f ca="true">+IF(AND(ISNUMBER(OFFSET('Water Data'!$G$9,0,10*ROW('Water Data'!G145))),'Data Summary'!CD151="Yes"),OFFSET('Water Data'!$G$9,0,10*ROW('Water Data'!G145)),NA())</f>
        <v>#N/A</v>
      </c>
      <c r="P151" s="101" t="e">
        <f ca="true">+IF(AND(ISNUMBER(OFFSET('Water Data'!$H$4,0,10*ROW('Water Data'!H145))),'Data Summary'!CE151="Yes"),100-OFFSET('Water Data'!$H$4,0,10*ROW('Water Data'!H145)),NA())</f>
        <v>#N/A</v>
      </c>
      <c r="Q151" s="101" t="e">
        <f ca="true">+IF(AND(ISNUMBER(OFFSET('Water Data'!$H$6,0,10*ROW('Water Data'!H145))),'Data Summary'!CF151="Yes"),OFFSET('Water Data'!$H$6,0,10*ROW('Water Data'!H145)),NA())</f>
        <v>#N/A</v>
      </c>
      <c r="R151" s="101" t="e">
        <f ca="true">+IF(AND(ISNUMBER(OFFSET('Water Data'!$H$9,0,10*ROW('Water Data'!H145))),'Data Summary'!CG151="Yes"),OFFSET('Water Data'!$H$9,0,10*ROW('Water Data'!H145)),NA())</f>
        <v>#N/A</v>
      </c>
      <c r="S151" s="101" t="e">
        <f ca="true">+IF(AND(ISNUMBER(OFFSET('Water Data'!$I$4,0,10*ROW('Water Data'!I145))),'Data Summary'!CH151="Yes"),100-OFFSET('Water Data'!$I$4,0,10*ROW('Water Data'!I145)),NA())</f>
        <v>#N/A</v>
      </c>
      <c r="T151" s="101" t="e">
        <f ca="true">+IF(AND(ISNUMBER(OFFSET('Water Data'!$I$6,0,10*ROW('Water Data'!I145))),'Data Summary'!CI151="Yes"),OFFSET('Water Data'!$I$6,0,10*ROW('Water Data'!I145)),NA())</f>
        <v>#N/A</v>
      </c>
      <c r="U151" s="101" t="e">
        <f ca="true">+IF(AND(ISNUMBER(OFFSET('Water Data'!$I$9,0,10*ROW('Water Data'!I145))),'Data Summary'!CJ151="Yes"),OFFSET('Water Data'!$I$9,0,10*ROW('Water Data'!I145)),NA())</f>
        <v>#N/A</v>
      </c>
      <c r="V151" s="102" t="e">
        <f ca="true">+IF(AND(ISNUMBER(OFFSET('Sanitation Data'!$D$4,0,10*ROW('Sanitation Data'!D145))),'Data Summary'!CK151="Yes"),100-OFFSET('Sanitation Data'!$D$4,0,10*ROW('Sanitation Data'!D145)),NA())</f>
        <v>#N/A</v>
      </c>
      <c r="W151" s="102" t="e">
        <f ca="true">+IF(AND(ISNUMBER(OFFSET('Sanitation Data'!$D$6,0,10*ROW('Sanitation Data'!D145))),'Data Summary'!CL151="Yes"),OFFSET('Sanitation Data'!$D$6,0,10*ROW('Sanitation Data'!D145)),NA())</f>
        <v>#N/A</v>
      </c>
      <c r="X151" s="102" t="e">
        <f ca="true">+IF(AND(ISNUMBER(OFFSET('Sanitation Data'!$D$10,0,10*ROW('Sanitation Data'!D145))),'Data Summary'!CM151="Yes"),OFFSET('Sanitation Data'!$D$10,0,10*ROW('Sanitation Data'!D145)),NA())</f>
        <v>#N/A</v>
      </c>
      <c r="Y151" s="102" t="e">
        <f ca="true">+IF(AND(ISNUMBER(OFFSET('Sanitation Data'!$D$11,0,10*ROW('Sanitation Data'!D145))),'Data Summary'!CN151="Yes"),OFFSET('Sanitation Data'!$D$11,0,10*ROW('Sanitation Data'!D145)),NA())</f>
        <v>#N/A</v>
      </c>
      <c r="Z151" s="102" t="e">
        <f ca="true">+IF(AND(ISNUMBER(OFFSET('Sanitation Data'!$D$12,0,10*ROW('Sanitation Data'!D145))),'Data Summary'!CO151="Yes"),OFFSET('Sanitation Data'!$D$12,0,10*ROW('Sanitation Data'!D145)),NA())</f>
        <v>#N/A</v>
      </c>
      <c r="AA151" s="102" t="e">
        <f ca="true">+IF(AND(ISNUMBER(OFFSET('Sanitation Data'!$E$4,0,10*ROW('Sanitation Data'!E145))),'Data Summary'!CP151="Yes"),100-OFFSET('Sanitation Data'!$E$4,0,10*ROW('Sanitation Data'!E145)),NA())</f>
        <v>#N/A</v>
      </c>
      <c r="AB151" s="102" t="e">
        <f ca="true">+IF(AND(ISNUMBER(OFFSET('Sanitation Data'!$E$6,0,10*ROW('Sanitation Data'!E145))),'Data Summary'!CQ151="Yes"),OFFSET('Sanitation Data'!$E$6,0,10*ROW('Sanitation Data'!E145)),NA())</f>
        <v>#N/A</v>
      </c>
      <c r="AC151" s="102" t="e">
        <f ca="true">+IF(AND(ISNUMBER(OFFSET('Sanitation Data'!$E$10,0,10*ROW('Sanitation Data'!E145))),'Data Summary'!CR151="Yes"),OFFSET('Sanitation Data'!$E$10,0,10*ROW('Sanitation Data'!E145)),NA())</f>
        <v>#N/A</v>
      </c>
      <c r="AD151" s="102" t="e">
        <f ca="true">+IF(AND(ISNUMBER(OFFSET('Sanitation Data'!$E$11,0,10*ROW('Sanitation Data'!E145))),'Data Summary'!CS151="Yes"),OFFSET('Sanitation Data'!$E$11,0,10*ROW('Sanitation Data'!E145)),NA())</f>
        <v>#N/A</v>
      </c>
      <c r="AE151" s="102" t="e">
        <f ca="true">+IF(AND(ISNUMBER(OFFSET('Sanitation Data'!$E$12,0,10*ROW('Sanitation Data'!E145))),'Data Summary'!CT151="Yes"),OFFSET('Sanitation Data'!$E$12,0,10*ROW('Sanitation Data'!E145)),NA())</f>
        <v>#N/A</v>
      </c>
      <c r="AF151" s="102" t="e">
        <f ca="true">+IF(AND(ISNUMBER(OFFSET('Sanitation Data'!$F$4,0,10*ROW('Sanitation Data'!F145))),'Data Summary'!CU151="Yes"),100-OFFSET('Sanitation Data'!$F$4,0,10*ROW('Sanitation Data'!F145)),NA())</f>
        <v>#N/A</v>
      </c>
      <c r="AG151" s="102" t="e">
        <f ca="true">+IF(AND(ISNUMBER(OFFSET('Sanitation Data'!$F$6,0,10*ROW('Sanitation Data'!F145))),'Data Summary'!CV151="Yes"),OFFSET('Sanitation Data'!$F$6,0,10*ROW('Sanitation Data'!F145)),NA())</f>
        <v>#N/A</v>
      </c>
      <c r="AH151" s="102" t="e">
        <f ca="true">+IF(AND(ISNUMBER(OFFSET('Sanitation Data'!$F$10,0,10*ROW('Sanitation Data'!F145))),'Data Summary'!CW151="Yes"),OFFSET('Sanitation Data'!$F$10,0,10*ROW('Sanitation Data'!F145)),NA())</f>
        <v>#N/A</v>
      </c>
      <c r="AI151" s="102" t="e">
        <f ca="true">+IF(AND(ISNUMBER(OFFSET('Sanitation Data'!$F$11,0,10*ROW('Sanitation Data'!F145))),'Data Summary'!CX151="Yes"),OFFSET('Sanitation Data'!$F$11,0,10*ROW('Sanitation Data'!F145)),NA())</f>
        <v>#N/A</v>
      </c>
      <c r="AJ151" s="102" t="e">
        <f ca="true">+IF(AND(ISNUMBER(OFFSET('Sanitation Data'!$F$12,0,10*ROW('Sanitation Data'!F145))),'Data Summary'!CY151="Yes"),OFFSET('Sanitation Data'!$F$12,0,10*ROW('Sanitation Data'!F145)),NA())</f>
        <v>#N/A</v>
      </c>
      <c r="AK151" s="102" t="e">
        <f ca="true">+IF(AND(ISNUMBER(OFFSET('Sanitation Data'!$G$4,0,10*ROW('Sanitation Data'!G145))),'Data Summary'!CZ151="Yes"),100-OFFSET('Sanitation Data'!$G$4,0,10*ROW('Sanitation Data'!G145)),NA())</f>
        <v>#N/A</v>
      </c>
      <c r="AL151" s="102" t="e">
        <f ca="true">+IF(AND(ISNUMBER(OFFSET('Sanitation Data'!$G$6,0,10*ROW('Sanitation Data'!G145))),'Data Summary'!DA151="Yes"),OFFSET('Sanitation Data'!$G$6,0,10*ROW('Sanitation Data'!G145)),NA())</f>
        <v>#N/A</v>
      </c>
      <c r="AM151" s="102" t="e">
        <f ca="true">+IF(AND(ISNUMBER(OFFSET('Sanitation Data'!$G$10,0,10*ROW('Sanitation Data'!G145))),'Data Summary'!DB151="Yes"),OFFSET('Sanitation Data'!$G$10,0,10*ROW('Sanitation Data'!G145)),NA())</f>
        <v>#N/A</v>
      </c>
      <c r="AN151" s="102" t="e">
        <f ca="true">+IF(AND(ISNUMBER(OFFSET('Sanitation Data'!$G$11,0,10*ROW('Sanitation Data'!G145))),'Data Summary'!DC151="Yes"),OFFSET('Sanitation Data'!$G$11,0,10*ROW('Sanitation Data'!G145)),NA())</f>
        <v>#N/A</v>
      </c>
      <c r="AO151" s="102" t="e">
        <f ca="true">+IF(AND(ISNUMBER(OFFSET('Sanitation Data'!$G$12,0,10*ROW('Sanitation Data'!G145))),'Data Summary'!DD151="Yes"),OFFSET('Sanitation Data'!$G$12,0,10*ROW('Sanitation Data'!G145)),NA())</f>
        <v>#N/A</v>
      </c>
      <c r="AP151" s="102" t="e">
        <f ca="true">+IF(AND(ISNUMBER(OFFSET('Sanitation Data'!$H$4,0,10*ROW('Sanitation Data'!H145))),'Data Summary'!DE151="Yes"),100-OFFSET('Sanitation Data'!$H$4,0,10*ROW('Sanitation Data'!H145)),NA())</f>
        <v>#N/A</v>
      </c>
      <c r="AQ151" s="102" t="e">
        <f ca="true">+IF(AND(ISNUMBER(OFFSET('Sanitation Data'!$H$6,0,10*ROW('Sanitation Data'!H145))),'Data Summary'!DF151="Yes"),OFFSET('Sanitation Data'!$H$6,0,10*ROW('Sanitation Data'!H145)),NA())</f>
        <v>#N/A</v>
      </c>
      <c r="AR151" s="102" t="e">
        <f ca="true">+IF(AND(ISNUMBER(OFFSET('Sanitation Data'!$H$10,0,10*ROW('Sanitation Data'!H145))),'Data Summary'!DG151="Yes"),OFFSET('Sanitation Data'!$H$10,0,10*ROW('Sanitation Data'!H145)),NA())</f>
        <v>#N/A</v>
      </c>
      <c r="AS151" s="102" t="e">
        <f ca="true">+IF(AND(ISNUMBER(OFFSET('Sanitation Data'!$H$11,0,10*ROW('Sanitation Data'!H145))),'Data Summary'!DH151="Yes"),OFFSET('Sanitation Data'!$H$11,0,10*ROW('Sanitation Data'!H145)),NA())</f>
        <v>#N/A</v>
      </c>
      <c r="AT151" s="102" t="e">
        <f ca="true">+IF(AND(ISNUMBER(OFFSET('Sanitation Data'!$H$12,0,10*ROW('Sanitation Data'!H145))),'Data Summary'!DI151="Yes"),OFFSET('Sanitation Data'!$H$12,0,10*ROW('Sanitation Data'!H145)),NA())</f>
        <v>#N/A</v>
      </c>
      <c r="AU151" s="102" t="e">
        <f ca="true">+IF(AND(ISNUMBER(OFFSET('Sanitation Data'!$I$4,0,10*ROW('Sanitation Data'!I145))),'Data Summary'!DJ151="Yes"),100-OFFSET('Sanitation Data'!$I$4,0,10*ROW('Sanitation Data'!I145)),NA())</f>
        <v>#N/A</v>
      </c>
      <c r="AV151" s="102" t="e">
        <f ca="true">+IF(AND(ISNUMBER(OFFSET('Sanitation Data'!$I$6,0,10*ROW('Sanitation Data'!I145))),'Data Summary'!DK151="Yes"),OFFSET('Sanitation Data'!$I$6,0,10*ROW('Sanitation Data'!I145)),NA())</f>
        <v>#N/A</v>
      </c>
      <c r="AW151" s="102" t="e">
        <f ca="true">+IF(AND(ISNUMBER(OFFSET('Sanitation Data'!$I$10,0,10*ROW('Sanitation Data'!I145))),'Data Summary'!DL151="Yes"),OFFSET('Sanitation Data'!$I$10,0,10*ROW('Sanitation Data'!I145)),NA())</f>
        <v>#N/A</v>
      </c>
      <c r="AX151" s="102" t="e">
        <f ca="true">+IF(AND(ISNUMBER(OFFSET('Sanitation Data'!$I$11,0,10*ROW('Sanitation Data'!I145))),'Data Summary'!DM151="Yes"),OFFSET('Sanitation Data'!$I$11,0,10*ROW('Sanitation Data'!I145)),NA())</f>
        <v>#N/A</v>
      </c>
      <c r="AY151" s="102" t="e">
        <f ca="true">+IF(AND(ISNUMBER(OFFSET('Sanitation Data'!$I$12,0,10*ROW('Sanitation Data'!I145))),'Data Summary'!DN151="Yes"),OFFSET('Sanitation Data'!$I$12,0,10*ROW('Sanitation Data'!I145)),NA())</f>
        <v>#N/A</v>
      </c>
      <c r="AZ151" s="103" t="e">
        <f ca="true">+IF(AND(ISNUMBER(OFFSET('Hygiene Data'!$D$5,0,10*ROW('Hygiene Data'!D145))),'Data Summary'!DO151="Yes"),OFFSET('Hygiene Data'!$D$5,0,10*ROW('Hygiene Data'!D145)),NA())</f>
        <v>#N/A</v>
      </c>
      <c r="BA151" s="103" t="e">
        <f ca="true">+IF(AND(ISNUMBER(OFFSET('Hygiene Data'!$D$7,0,10*ROW('Hygiene Data'!D145))),'Data Summary'!DP151="Yes"),OFFSET('Hygiene Data'!$D$7,0,10*ROW('Hygiene Data'!D145)),NA())</f>
        <v>#N/A</v>
      </c>
      <c r="BB151" s="103" t="e">
        <f ca="true">+IF(AND(ISNUMBER(OFFSET('Hygiene Data'!$D$9,0,10*ROW('Hygiene Data'!D145))),'Data Summary'!DQ151="Yes"),OFFSET('Hygiene Data'!$D$9,0,10*ROW('Hygiene Data'!D145)),NA())</f>
        <v>#N/A</v>
      </c>
      <c r="BC151" s="103" t="e">
        <f ca="true">+IF(AND(ISNUMBER(OFFSET('Hygiene Data'!$E$5,0,10*ROW('Hygiene Data'!E145))),'Data Summary'!DR151="Yes"),OFFSET('Hygiene Data'!$E$5,0,10*ROW('Hygiene Data'!E145)),NA())</f>
        <v>#N/A</v>
      </c>
      <c r="BD151" s="103" t="e">
        <f ca="true">+IF(AND(ISNUMBER(OFFSET('Hygiene Data'!$E$7,0,10*ROW('Hygiene Data'!E145))),'Data Summary'!DS151="Yes"),OFFSET('Hygiene Data'!$E$7,0,10*ROW('Hygiene Data'!E145)),NA())</f>
        <v>#N/A</v>
      </c>
      <c r="BE151" s="103" t="e">
        <f ca="true">+IF(AND(ISNUMBER(OFFSET('Hygiene Data'!$E$9,0,10*ROW('Hygiene Data'!E145))),'Data Summary'!DT151="Yes"),OFFSET('Hygiene Data'!$E$9,0,10*ROW('Hygiene Data'!E145)),NA())</f>
        <v>#N/A</v>
      </c>
      <c r="BF151" s="103" t="e">
        <f ca="true">+IF(AND(ISNUMBER(OFFSET('Hygiene Data'!$F$5,0,10*ROW('Hygiene Data'!F145))),'Data Summary'!DU151="Yes"),OFFSET('Hygiene Data'!$F$5,0,10*ROW('Hygiene Data'!F145)),NA())</f>
        <v>#N/A</v>
      </c>
      <c r="BG151" s="103" t="e">
        <f ca="true">+IF(AND(ISNUMBER(OFFSET('Hygiene Data'!$F$7,0,10*ROW('Hygiene Data'!F145))),'Data Summary'!DV151="Yes"),OFFSET('Hygiene Data'!$F$7,0,10*ROW('Hygiene Data'!F145)),NA())</f>
        <v>#N/A</v>
      </c>
      <c r="BH151" s="103" t="e">
        <f ca="true">+IF(AND(ISNUMBER(OFFSET('Hygiene Data'!$F$9,0,10*ROW('Hygiene Data'!F145))),'Data Summary'!DW151="Yes"),OFFSET('Hygiene Data'!$F$9,0,10*ROW('Hygiene Data'!F145)),NA())</f>
        <v>#N/A</v>
      </c>
      <c r="BI151" s="103" t="e">
        <f ca="true">+IF(AND(ISNUMBER(OFFSET('Hygiene Data'!$G$5,0,10*ROW('Hygiene Data'!G145))),'Data Summary'!DX151="Yes"),OFFSET('Hygiene Data'!$G$5,0,10*ROW('Hygiene Data'!G145)),NA())</f>
        <v>#N/A</v>
      </c>
      <c r="BJ151" s="103" t="e">
        <f ca="true">+IF(AND(ISNUMBER(OFFSET('Hygiene Data'!$G$7,0,10*ROW('Hygiene Data'!G145))),'Data Summary'!DY151="Yes"),OFFSET('Hygiene Data'!$G$7,0,10*ROW('Hygiene Data'!G145)),NA())</f>
        <v>#N/A</v>
      </c>
      <c r="BK151" s="103" t="e">
        <f ca="true">+IF(AND(ISNUMBER(OFFSET('Hygiene Data'!$G$9,0,10*ROW('Hygiene Data'!G145))),'Data Summary'!DZ151="Yes"),OFFSET('Hygiene Data'!$G$9,0,10*ROW('Hygiene Data'!G145)),NA())</f>
        <v>#N/A</v>
      </c>
      <c r="BL151" s="103" t="e">
        <f ca="true">+IF(AND(ISNUMBER(OFFSET('Hygiene Data'!$H$5,0,10*ROW('Hygiene Data'!H145))),'Data Summary'!EA151="Yes"),OFFSET('Hygiene Data'!$H$5,0,10*ROW('Hygiene Data'!H145)),NA())</f>
        <v>#N/A</v>
      </c>
      <c r="BM151" s="103" t="e">
        <f ca="true">+IF(AND(ISNUMBER(OFFSET('Hygiene Data'!$H$7,0,10*ROW('Hygiene Data'!H145))),'Data Summary'!EB151="Yes"),OFFSET('Hygiene Data'!$H$7,0,10*ROW('Hygiene Data'!H145)),NA())</f>
        <v>#N/A</v>
      </c>
      <c r="BN151" s="103" t="e">
        <f ca="true">+IF(AND(ISNUMBER(OFFSET('Hygiene Data'!$H$9,0,10*ROW('Hygiene Data'!H145))),'Data Summary'!EC151="Yes"),OFFSET('Hygiene Data'!$H$9,0,10*ROW('Hygiene Data'!H145)),NA())</f>
        <v>#N/A</v>
      </c>
      <c r="BO151" s="103" t="e">
        <f ca="true">+IF(AND(ISNUMBER(OFFSET('Hygiene Data'!$I$5,0,10*ROW('Hygiene Data'!I145))),'Data Summary'!ED151="Yes"),OFFSET('Hygiene Data'!$I$5,0,10*ROW('Hygiene Data'!I145)),NA())</f>
        <v>#N/A</v>
      </c>
      <c r="BP151" s="103" t="e">
        <f ca="true">+IF(AND(ISNUMBER(OFFSET('Hygiene Data'!$I$7,0,10*ROW('Hygiene Data'!I145))),'Data Summary'!EE151="Yes"),OFFSET('Hygiene Data'!$I$7,0,10*ROW('Hygiene Data'!I145)),NA())</f>
        <v>#N/A</v>
      </c>
      <c r="BQ151" s="103" t="e">
        <f ca="true">+IF(AND(ISNUMBER(OFFSET('Hygiene Data'!$I$9,0,10*ROW('Hygiene Data'!I145))),'Data Summary'!EF151="Yes"),OFFSET('Hygiene Data'!$I$9,0,10*ROW('Hygiene Data'!I145)),NA())</f>
        <v>#N/A</v>
      </c>
    </row>
    <row xmlns:x14ac="http://schemas.microsoft.com/office/spreadsheetml/2009/9/ac" r="152" x14ac:dyDescent="0.2">
      <c r="A152" s="355" t="e">
        <f ca="true">+RIGHT('Data Summary'!A152,LEN('Data Summary'!A152)-9)</f>
        <v>#VALUE!</v>
      </c>
      <c r="B152" s="38" t="str">
        <f ca="true">+IF(ISTEXT('Data Summary'!B152),'Data Summary'!B152,"")</f>
        <v/>
      </c>
      <c r="C152" s="354" t="e">
        <f ca="true">+VALUE('Data Summary'!C152)</f>
        <v>#VALUE!</v>
      </c>
      <c r="D152" s="101" t="e">
        <f ca="true">+IF(AND(ISNUMBER(OFFSET('Water Data'!$D$4,0,10*ROW('Water Data'!D146))),'Data Summary'!BS152="Yes"),100-OFFSET('Water Data'!$D$4,0,10*ROW('Water Data'!D146)),NA())</f>
        <v>#N/A</v>
      </c>
      <c r="E152" s="101" t="e">
        <f ca="true">+IF(AND(ISNUMBER(OFFSET('Water Data'!$D$6,0,10*ROW('Water Data'!D146))),'Data Summary'!BT152="Yes"),OFFSET('Water Data'!$D$6,0,10*ROW('Water Data'!D146)),NA())</f>
        <v>#N/A</v>
      </c>
      <c r="F152" s="101" t="e">
        <f ca="true">+IF(AND(ISNUMBER(OFFSET('Water Data'!$D$9,0,10*ROW('Water Data'!D146))),'Data Summary'!BU152="Yes"),OFFSET('Water Data'!$D$9,0,10*ROW('Water Data'!D146)),NA())</f>
        <v>#N/A</v>
      </c>
      <c r="G152" s="101" t="e">
        <f ca="true">+IF(AND(ISNUMBER(OFFSET('Water Data'!$E$4,0,10*ROW('Water Data'!E146))),'Data Summary'!BV152="Yes"),100-OFFSET('Water Data'!$E$4,0,10*ROW('Water Data'!E146)),NA())</f>
        <v>#N/A</v>
      </c>
      <c r="H152" s="101" t="e">
        <f ca="true">+IF(AND(ISNUMBER(OFFSET('Water Data'!$E$6,0,10*ROW('Water Data'!E146))),'Data Summary'!BW152="Yes"),OFFSET('Water Data'!$E$6,0,10*ROW('Water Data'!E146)),NA())</f>
        <v>#N/A</v>
      </c>
      <c r="I152" s="101" t="e">
        <f ca="true">+IF(AND(ISNUMBER(OFFSET('Water Data'!$E$9,0,10*ROW('Water Data'!E146))),'Data Summary'!BX152="Yes"),OFFSET('Water Data'!$E$9,0,10*ROW('Water Data'!E146)),NA())</f>
        <v>#N/A</v>
      </c>
      <c r="J152" s="101" t="e">
        <f ca="true">+IF(AND(ISNUMBER(OFFSET('Water Data'!$F$4,0,10*ROW('Water Data'!F146))),'Data Summary'!BY152="Yes"),100-OFFSET('Water Data'!$F$4,0,10*ROW('Water Data'!F146)),NA())</f>
        <v>#N/A</v>
      </c>
      <c r="K152" s="101" t="e">
        <f ca="true">+IF(AND(ISNUMBER(OFFSET('Water Data'!$F$6,0,10*ROW('Water Data'!F146))),'Data Summary'!BZ152="Yes"),OFFSET('Water Data'!$F$6,0,10*ROW('Water Data'!F146)),NA())</f>
        <v>#N/A</v>
      </c>
      <c r="L152" s="101" t="e">
        <f ca="true">+IF(AND(ISNUMBER(OFFSET('Water Data'!$F$9,0,10*ROW('Water Data'!F146))),'Data Summary'!CA152="Yes"),OFFSET('Water Data'!$F$9,0,10*ROW('Water Data'!F146)),NA())</f>
        <v>#N/A</v>
      </c>
      <c r="M152" s="101" t="e">
        <f ca="true">+IF(AND(ISNUMBER(OFFSET('Water Data'!$G$4,0,10*ROW('Water Data'!G146))),'Data Summary'!CB152="Yes"),100-OFFSET('Water Data'!$G$4,0,10*ROW('Water Data'!G146)),NA())</f>
        <v>#N/A</v>
      </c>
      <c r="N152" s="101" t="e">
        <f ca="true">+IF(AND(ISNUMBER(OFFSET('Water Data'!$G$6,0,10*ROW('Water Data'!G146))),'Data Summary'!CC152="Yes"),OFFSET('Water Data'!$G$6,0,10*ROW('Water Data'!G146)),NA())</f>
        <v>#N/A</v>
      </c>
      <c r="O152" s="101" t="e">
        <f ca="true">+IF(AND(ISNUMBER(OFFSET('Water Data'!$G$9,0,10*ROW('Water Data'!G146))),'Data Summary'!CD152="Yes"),OFFSET('Water Data'!$G$9,0,10*ROW('Water Data'!G146)),NA())</f>
        <v>#N/A</v>
      </c>
      <c r="P152" s="101" t="e">
        <f ca="true">+IF(AND(ISNUMBER(OFFSET('Water Data'!$H$4,0,10*ROW('Water Data'!H146))),'Data Summary'!CE152="Yes"),100-OFFSET('Water Data'!$H$4,0,10*ROW('Water Data'!H146)),NA())</f>
        <v>#N/A</v>
      </c>
      <c r="Q152" s="101" t="e">
        <f ca="true">+IF(AND(ISNUMBER(OFFSET('Water Data'!$H$6,0,10*ROW('Water Data'!H146))),'Data Summary'!CF152="Yes"),OFFSET('Water Data'!$H$6,0,10*ROW('Water Data'!H146)),NA())</f>
        <v>#N/A</v>
      </c>
      <c r="R152" s="101" t="e">
        <f ca="true">+IF(AND(ISNUMBER(OFFSET('Water Data'!$H$9,0,10*ROW('Water Data'!H146))),'Data Summary'!CG152="Yes"),OFFSET('Water Data'!$H$9,0,10*ROW('Water Data'!H146)),NA())</f>
        <v>#N/A</v>
      </c>
      <c r="S152" s="101" t="e">
        <f ca="true">+IF(AND(ISNUMBER(OFFSET('Water Data'!$I$4,0,10*ROW('Water Data'!I146))),'Data Summary'!CH152="Yes"),100-OFFSET('Water Data'!$I$4,0,10*ROW('Water Data'!I146)),NA())</f>
        <v>#N/A</v>
      </c>
      <c r="T152" s="101" t="e">
        <f ca="true">+IF(AND(ISNUMBER(OFFSET('Water Data'!$I$6,0,10*ROW('Water Data'!I146))),'Data Summary'!CI152="Yes"),OFFSET('Water Data'!$I$6,0,10*ROW('Water Data'!I146)),NA())</f>
        <v>#N/A</v>
      </c>
      <c r="U152" s="101" t="e">
        <f ca="true">+IF(AND(ISNUMBER(OFFSET('Water Data'!$I$9,0,10*ROW('Water Data'!I146))),'Data Summary'!CJ152="Yes"),OFFSET('Water Data'!$I$9,0,10*ROW('Water Data'!I146)),NA())</f>
        <v>#N/A</v>
      </c>
      <c r="V152" s="102" t="e">
        <f ca="true">+IF(AND(ISNUMBER(OFFSET('Sanitation Data'!$D$4,0,10*ROW('Sanitation Data'!D146))),'Data Summary'!CK152="Yes"),100-OFFSET('Sanitation Data'!$D$4,0,10*ROW('Sanitation Data'!D146)),NA())</f>
        <v>#N/A</v>
      </c>
      <c r="W152" s="102" t="e">
        <f ca="true">+IF(AND(ISNUMBER(OFFSET('Sanitation Data'!$D$6,0,10*ROW('Sanitation Data'!D146))),'Data Summary'!CL152="Yes"),OFFSET('Sanitation Data'!$D$6,0,10*ROW('Sanitation Data'!D146)),NA())</f>
        <v>#N/A</v>
      </c>
      <c r="X152" s="102" t="e">
        <f ca="true">+IF(AND(ISNUMBER(OFFSET('Sanitation Data'!$D$10,0,10*ROW('Sanitation Data'!D146))),'Data Summary'!CM152="Yes"),OFFSET('Sanitation Data'!$D$10,0,10*ROW('Sanitation Data'!D146)),NA())</f>
        <v>#N/A</v>
      </c>
      <c r="Y152" s="102" t="e">
        <f ca="true">+IF(AND(ISNUMBER(OFFSET('Sanitation Data'!$D$11,0,10*ROW('Sanitation Data'!D146))),'Data Summary'!CN152="Yes"),OFFSET('Sanitation Data'!$D$11,0,10*ROW('Sanitation Data'!D146)),NA())</f>
        <v>#N/A</v>
      </c>
      <c r="Z152" s="102" t="e">
        <f ca="true">+IF(AND(ISNUMBER(OFFSET('Sanitation Data'!$D$12,0,10*ROW('Sanitation Data'!D146))),'Data Summary'!CO152="Yes"),OFFSET('Sanitation Data'!$D$12,0,10*ROW('Sanitation Data'!D146)),NA())</f>
        <v>#N/A</v>
      </c>
      <c r="AA152" s="102" t="e">
        <f ca="true">+IF(AND(ISNUMBER(OFFSET('Sanitation Data'!$E$4,0,10*ROW('Sanitation Data'!E146))),'Data Summary'!CP152="Yes"),100-OFFSET('Sanitation Data'!$E$4,0,10*ROW('Sanitation Data'!E146)),NA())</f>
        <v>#N/A</v>
      </c>
      <c r="AB152" s="102" t="e">
        <f ca="true">+IF(AND(ISNUMBER(OFFSET('Sanitation Data'!$E$6,0,10*ROW('Sanitation Data'!E146))),'Data Summary'!CQ152="Yes"),OFFSET('Sanitation Data'!$E$6,0,10*ROW('Sanitation Data'!E146)),NA())</f>
        <v>#N/A</v>
      </c>
      <c r="AC152" s="102" t="e">
        <f ca="true">+IF(AND(ISNUMBER(OFFSET('Sanitation Data'!$E$10,0,10*ROW('Sanitation Data'!E146))),'Data Summary'!CR152="Yes"),OFFSET('Sanitation Data'!$E$10,0,10*ROW('Sanitation Data'!E146)),NA())</f>
        <v>#N/A</v>
      </c>
      <c r="AD152" s="102" t="e">
        <f ca="true">+IF(AND(ISNUMBER(OFFSET('Sanitation Data'!$E$11,0,10*ROW('Sanitation Data'!E146))),'Data Summary'!CS152="Yes"),OFFSET('Sanitation Data'!$E$11,0,10*ROW('Sanitation Data'!E146)),NA())</f>
        <v>#N/A</v>
      </c>
      <c r="AE152" s="102" t="e">
        <f ca="true">+IF(AND(ISNUMBER(OFFSET('Sanitation Data'!$E$12,0,10*ROW('Sanitation Data'!E146))),'Data Summary'!CT152="Yes"),OFFSET('Sanitation Data'!$E$12,0,10*ROW('Sanitation Data'!E146)),NA())</f>
        <v>#N/A</v>
      </c>
      <c r="AF152" s="102" t="e">
        <f ca="true">+IF(AND(ISNUMBER(OFFSET('Sanitation Data'!$F$4,0,10*ROW('Sanitation Data'!F146))),'Data Summary'!CU152="Yes"),100-OFFSET('Sanitation Data'!$F$4,0,10*ROW('Sanitation Data'!F146)),NA())</f>
        <v>#N/A</v>
      </c>
      <c r="AG152" s="102" t="e">
        <f ca="true">+IF(AND(ISNUMBER(OFFSET('Sanitation Data'!$F$6,0,10*ROW('Sanitation Data'!F146))),'Data Summary'!CV152="Yes"),OFFSET('Sanitation Data'!$F$6,0,10*ROW('Sanitation Data'!F146)),NA())</f>
        <v>#N/A</v>
      </c>
      <c r="AH152" s="102" t="e">
        <f ca="true">+IF(AND(ISNUMBER(OFFSET('Sanitation Data'!$F$10,0,10*ROW('Sanitation Data'!F146))),'Data Summary'!CW152="Yes"),OFFSET('Sanitation Data'!$F$10,0,10*ROW('Sanitation Data'!F146)),NA())</f>
        <v>#N/A</v>
      </c>
      <c r="AI152" s="102" t="e">
        <f ca="true">+IF(AND(ISNUMBER(OFFSET('Sanitation Data'!$F$11,0,10*ROW('Sanitation Data'!F146))),'Data Summary'!CX152="Yes"),OFFSET('Sanitation Data'!$F$11,0,10*ROW('Sanitation Data'!F146)),NA())</f>
        <v>#N/A</v>
      </c>
      <c r="AJ152" s="102" t="e">
        <f ca="true">+IF(AND(ISNUMBER(OFFSET('Sanitation Data'!$F$12,0,10*ROW('Sanitation Data'!F146))),'Data Summary'!CY152="Yes"),OFFSET('Sanitation Data'!$F$12,0,10*ROW('Sanitation Data'!F146)),NA())</f>
        <v>#N/A</v>
      </c>
      <c r="AK152" s="102" t="e">
        <f ca="true">+IF(AND(ISNUMBER(OFFSET('Sanitation Data'!$G$4,0,10*ROW('Sanitation Data'!G146))),'Data Summary'!CZ152="Yes"),100-OFFSET('Sanitation Data'!$G$4,0,10*ROW('Sanitation Data'!G146)),NA())</f>
        <v>#N/A</v>
      </c>
      <c r="AL152" s="102" t="e">
        <f ca="true">+IF(AND(ISNUMBER(OFFSET('Sanitation Data'!$G$6,0,10*ROW('Sanitation Data'!G146))),'Data Summary'!DA152="Yes"),OFFSET('Sanitation Data'!$G$6,0,10*ROW('Sanitation Data'!G146)),NA())</f>
        <v>#N/A</v>
      </c>
      <c r="AM152" s="102" t="e">
        <f ca="true">+IF(AND(ISNUMBER(OFFSET('Sanitation Data'!$G$10,0,10*ROW('Sanitation Data'!G146))),'Data Summary'!DB152="Yes"),OFFSET('Sanitation Data'!$G$10,0,10*ROW('Sanitation Data'!G146)),NA())</f>
        <v>#N/A</v>
      </c>
      <c r="AN152" s="102" t="e">
        <f ca="true">+IF(AND(ISNUMBER(OFFSET('Sanitation Data'!$G$11,0,10*ROW('Sanitation Data'!G146))),'Data Summary'!DC152="Yes"),OFFSET('Sanitation Data'!$G$11,0,10*ROW('Sanitation Data'!G146)),NA())</f>
        <v>#N/A</v>
      </c>
      <c r="AO152" s="102" t="e">
        <f ca="true">+IF(AND(ISNUMBER(OFFSET('Sanitation Data'!$G$12,0,10*ROW('Sanitation Data'!G146))),'Data Summary'!DD152="Yes"),OFFSET('Sanitation Data'!$G$12,0,10*ROW('Sanitation Data'!G146)),NA())</f>
        <v>#N/A</v>
      </c>
      <c r="AP152" s="102" t="e">
        <f ca="true">+IF(AND(ISNUMBER(OFFSET('Sanitation Data'!$H$4,0,10*ROW('Sanitation Data'!H146))),'Data Summary'!DE152="Yes"),100-OFFSET('Sanitation Data'!$H$4,0,10*ROW('Sanitation Data'!H146)),NA())</f>
        <v>#N/A</v>
      </c>
      <c r="AQ152" s="102" t="e">
        <f ca="true">+IF(AND(ISNUMBER(OFFSET('Sanitation Data'!$H$6,0,10*ROW('Sanitation Data'!H146))),'Data Summary'!DF152="Yes"),OFFSET('Sanitation Data'!$H$6,0,10*ROW('Sanitation Data'!H146)),NA())</f>
        <v>#N/A</v>
      </c>
      <c r="AR152" s="102" t="e">
        <f ca="true">+IF(AND(ISNUMBER(OFFSET('Sanitation Data'!$H$10,0,10*ROW('Sanitation Data'!H146))),'Data Summary'!DG152="Yes"),OFFSET('Sanitation Data'!$H$10,0,10*ROW('Sanitation Data'!H146)),NA())</f>
        <v>#N/A</v>
      </c>
      <c r="AS152" s="102" t="e">
        <f ca="true">+IF(AND(ISNUMBER(OFFSET('Sanitation Data'!$H$11,0,10*ROW('Sanitation Data'!H146))),'Data Summary'!DH152="Yes"),OFFSET('Sanitation Data'!$H$11,0,10*ROW('Sanitation Data'!H146)),NA())</f>
        <v>#N/A</v>
      </c>
      <c r="AT152" s="102" t="e">
        <f ca="true">+IF(AND(ISNUMBER(OFFSET('Sanitation Data'!$H$12,0,10*ROW('Sanitation Data'!H146))),'Data Summary'!DI152="Yes"),OFFSET('Sanitation Data'!$H$12,0,10*ROW('Sanitation Data'!H146)),NA())</f>
        <v>#N/A</v>
      </c>
      <c r="AU152" s="102" t="e">
        <f ca="true">+IF(AND(ISNUMBER(OFFSET('Sanitation Data'!$I$4,0,10*ROW('Sanitation Data'!I146))),'Data Summary'!DJ152="Yes"),100-OFFSET('Sanitation Data'!$I$4,0,10*ROW('Sanitation Data'!I146)),NA())</f>
        <v>#N/A</v>
      </c>
      <c r="AV152" s="102" t="e">
        <f ca="true">+IF(AND(ISNUMBER(OFFSET('Sanitation Data'!$I$6,0,10*ROW('Sanitation Data'!I146))),'Data Summary'!DK152="Yes"),OFFSET('Sanitation Data'!$I$6,0,10*ROW('Sanitation Data'!I146)),NA())</f>
        <v>#N/A</v>
      </c>
      <c r="AW152" s="102" t="e">
        <f ca="true">+IF(AND(ISNUMBER(OFFSET('Sanitation Data'!$I$10,0,10*ROW('Sanitation Data'!I146))),'Data Summary'!DL152="Yes"),OFFSET('Sanitation Data'!$I$10,0,10*ROW('Sanitation Data'!I146)),NA())</f>
        <v>#N/A</v>
      </c>
      <c r="AX152" s="102" t="e">
        <f ca="true">+IF(AND(ISNUMBER(OFFSET('Sanitation Data'!$I$11,0,10*ROW('Sanitation Data'!I146))),'Data Summary'!DM152="Yes"),OFFSET('Sanitation Data'!$I$11,0,10*ROW('Sanitation Data'!I146)),NA())</f>
        <v>#N/A</v>
      </c>
      <c r="AY152" s="102" t="e">
        <f ca="true">+IF(AND(ISNUMBER(OFFSET('Sanitation Data'!$I$12,0,10*ROW('Sanitation Data'!I146))),'Data Summary'!DN152="Yes"),OFFSET('Sanitation Data'!$I$12,0,10*ROW('Sanitation Data'!I146)),NA())</f>
        <v>#N/A</v>
      </c>
      <c r="AZ152" s="103" t="e">
        <f ca="true">+IF(AND(ISNUMBER(OFFSET('Hygiene Data'!$D$5,0,10*ROW('Hygiene Data'!D146))),'Data Summary'!DO152="Yes"),OFFSET('Hygiene Data'!$D$5,0,10*ROW('Hygiene Data'!D146)),NA())</f>
        <v>#N/A</v>
      </c>
      <c r="BA152" s="103" t="e">
        <f ca="true">+IF(AND(ISNUMBER(OFFSET('Hygiene Data'!$D$7,0,10*ROW('Hygiene Data'!D146))),'Data Summary'!DP152="Yes"),OFFSET('Hygiene Data'!$D$7,0,10*ROW('Hygiene Data'!D146)),NA())</f>
        <v>#N/A</v>
      </c>
      <c r="BB152" s="103" t="e">
        <f ca="true">+IF(AND(ISNUMBER(OFFSET('Hygiene Data'!$D$9,0,10*ROW('Hygiene Data'!D146))),'Data Summary'!DQ152="Yes"),OFFSET('Hygiene Data'!$D$9,0,10*ROW('Hygiene Data'!D146)),NA())</f>
        <v>#N/A</v>
      </c>
      <c r="BC152" s="103" t="e">
        <f ca="true">+IF(AND(ISNUMBER(OFFSET('Hygiene Data'!$E$5,0,10*ROW('Hygiene Data'!E146))),'Data Summary'!DR152="Yes"),OFFSET('Hygiene Data'!$E$5,0,10*ROW('Hygiene Data'!E146)),NA())</f>
        <v>#N/A</v>
      </c>
      <c r="BD152" s="103" t="e">
        <f ca="true">+IF(AND(ISNUMBER(OFFSET('Hygiene Data'!$E$7,0,10*ROW('Hygiene Data'!E146))),'Data Summary'!DS152="Yes"),OFFSET('Hygiene Data'!$E$7,0,10*ROW('Hygiene Data'!E146)),NA())</f>
        <v>#N/A</v>
      </c>
      <c r="BE152" s="103" t="e">
        <f ca="true">+IF(AND(ISNUMBER(OFFSET('Hygiene Data'!$E$9,0,10*ROW('Hygiene Data'!E146))),'Data Summary'!DT152="Yes"),OFFSET('Hygiene Data'!$E$9,0,10*ROW('Hygiene Data'!E146)),NA())</f>
        <v>#N/A</v>
      </c>
      <c r="BF152" s="103" t="e">
        <f ca="true">+IF(AND(ISNUMBER(OFFSET('Hygiene Data'!$F$5,0,10*ROW('Hygiene Data'!F146))),'Data Summary'!DU152="Yes"),OFFSET('Hygiene Data'!$F$5,0,10*ROW('Hygiene Data'!F146)),NA())</f>
        <v>#N/A</v>
      </c>
      <c r="BG152" s="103" t="e">
        <f ca="true">+IF(AND(ISNUMBER(OFFSET('Hygiene Data'!$F$7,0,10*ROW('Hygiene Data'!F146))),'Data Summary'!DV152="Yes"),OFFSET('Hygiene Data'!$F$7,0,10*ROW('Hygiene Data'!F146)),NA())</f>
        <v>#N/A</v>
      </c>
      <c r="BH152" s="103" t="e">
        <f ca="true">+IF(AND(ISNUMBER(OFFSET('Hygiene Data'!$F$9,0,10*ROW('Hygiene Data'!F146))),'Data Summary'!DW152="Yes"),OFFSET('Hygiene Data'!$F$9,0,10*ROW('Hygiene Data'!F146)),NA())</f>
        <v>#N/A</v>
      </c>
      <c r="BI152" s="103" t="e">
        <f ca="true">+IF(AND(ISNUMBER(OFFSET('Hygiene Data'!$G$5,0,10*ROW('Hygiene Data'!G146))),'Data Summary'!DX152="Yes"),OFFSET('Hygiene Data'!$G$5,0,10*ROW('Hygiene Data'!G146)),NA())</f>
        <v>#N/A</v>
      </c>
      <c r="BJ152" s="103" t="e">
        <f ca="true">+IF(AND(ISNUMBER(OFFSET('Hygiene Data'!$G$7,0,10*ROW('Hygiene Data'!G146))),'Data Summary'!DY152="Yes"),OFFSET('Hygiene Data'!$G$7,0,10*ROW('Hygiene Data'!G146)),NA())</f>
        <v>#N/A</v>
      </c>
      <c r="BK152" s="103" t="e">
        <f ca="true">+IF(AND(ISNUMBER(OFFSET('Hygiene Data'!$G$9,0,10*ROW('Hygiene Data'!G146))),'Data Summary'!DZ152="Yes"),OFFSET('Hygiene Data'!$G$9,0,10*ROW('Hygiene Data'!G146)),NA())</f>
        <v>#N/A</v>
      </c>
      <c r="BL152" s="103" t="e">
        <f ca="true">+IF(AND(ISNUMBER(OFFSET('Hygiene Data'!$H$5,0,10*ROW('Hygiene Data'!H146))),'Data Summary'!EA152="Yes"),OFFSET('Hygiene Data'!$H$5,0,10*ROW('Hygiene Data'!H146)),NA())</f>
        <v>#N/A</v>
      </c>
      <c r="BM152" s="103" t="e">
        <f ca="true">+IF(AND(ISNUMBER(OFFSET('Hygiene Data'!$H$7,0,10*ROW('Hygiene Data'!H146))),'Data Summary'!EB152="Yes"),OFFSET('Hygiene Data'!$H$7,0,10*ROW('Hygiene Data'!H146)),NA())</f>
        <v>#N/A</v>
      </c>
      <c r="BN152" s="103" t="e">
        <f ca="true">+IF(AND(ISNUMBER(OFFSET('Hygiene Data'!$H$9,0,10*ROW('Hygiene Data'!H146))),'Data Summary'!EC152="Yes"),OFFSET('Hygiene Data'!$H$9,0,10*ROW('Hygiene Data'!H146)),NA())</f>
        <v>#N/A</v>
      </c>
      <c r="BO152" s="103" t="e">
        <f ca="true">+IF(AND(ISNUMBER(OFFSET('Hygiene Data'!$I$5,0,10*ROW('Hygiene Data'!I146))),'Data Summary'!ED152="Yes"),OFFSET('Hygiene Data'!$I$5,0,10*ROW('Hygiene Data'!I146)),NA())</f>
        <v>#N/A</v>
      </c>
      <c r="BP152" s="103" t="e">
        <f ca="true">+IF(AND(ISNUMBER(OFFSET('Hygiene Data'!$I$7,0,10*ROW('Hygiene Data'!I146))),'Data Summary'!EE152="Yes"),OFFSET('Hygiene Data'!$I$7,0,10*ROW('Hygiene Data'!I146)),NA())</f>
        <v>#N/A</v>
      </c>
      <c r="BQ152" s="103" t="e">
        <f ca="true">+IF(AND(ISNUMBER(OFFSET('Hygiene Data'!$I$9,0,10*ROW('Hygiene Data'!I146))),'Data Summary'!EF152="Yes"),OFFSET('Hygiene Data'!$I$9,0,10*ROW('Hygiene Data'!I146)),NA())</f>
        <v>#N/A</v>
      </c>
    </row>
    <row xmlns:x14ac="http://schemas.microsoft.com/office/spreadsheetml/2009/9/ac" r="153" x14ac:dyDescent="0.2">
      <c r="A153" s="355" t="e">
        <f ca="true">+RIGHT('Data Summary'!A153,LEN('Data Summary'!A153)-9)</f>
        <v>#VALUE!</v>
      </c>
      <c r="B153" s="38" t="str">
        <f ca="true">+IF(ISTEXT('Data Summary'!B153),'Data Summary'!B153,"")</f>
        <v/>
      </c>
      <c r="C153" s="354" t="e">
        <f ca="true">+VALUE('Data Summary'!C153)</f>
        <v>#VALUE!</v>
      </c>
      <c r="D153" s="101" t="e">
        <f ca="true">+IF(AND(ISNUMBER(OFFSET('Water Data'!$D$4,0,10*ROW('Water Data'!D147))),'Data Summary'!BS153="Yes"),100-OFFSET('Water Data'!$D$4,0,10*ROW('Water Data'!D147)),NA())</f>
        <v>#N/A</v>
      </c>
      <c r="E153" s="101" t="e">
        <f ca="true">+IF(AND(ISNUMBER(OFFSET('Water Data'!$D$6,0,10*ROW('Water Data'!D147))),'Data Summary'!BT153="Yes"),OFFSET('Water Data'!$D$6,0,10*ROW('Water Data'!D147)),NA())</f>
        <v>#N/A</v>
      </c>
      <c r="F153" s="101" t="e">
        <f ca="true">+IF(AND(ISNUMBER(OFFSET('Water Data'!$D$9,0,10*ROW('Water Data'!D147))),'Data Summary'!BU153="Yes"),OFFSET('Water Data'!$D$9,0,10*ROW('Water Data'!D147)),NA())</f>
        <v>#N/A</v>
      </c>
      <c r="G153" s="101" t="e">
        <f ca="true">+IF(AND(ISNUMBER(OFFSET('Water Data'!$E$4,0,10*ROW('Water Data'!E147))),'Data Summary'!BV153="Yes"),100-OFFSET('Water Data'!$E$4,0,10*ROW('Water Data'!E147)),NA())</f>
        <v>#N/A</v>
      </c>
      <c r="H153" s="101" t="e">
        <f ca="true">+IF(AND(ISNUMBER(OFFSET('Water Data'!$E$6,0,10*ROW('Water Data'!E147))),'Data Summary'!BW153="Yes"),OFFSET('Water Data'!$E$6,0,10*ROW('Water Data'!E147)),NA())</f>
        <v>#N/A</v>
      </c>
      <c r="I153" s="101" t="e">
        <f ca="true">+IF(AND(ISNUMBER(OFFSET('Water Data'!$E$9,0,10*ROW('Water Data'!E147))),'Data Summary'!BX153="Yes"),OFFSET('Water Data'!$E$9,0,10*ROW('Water Data'!E147)),NA())</f>
        <v>#N/A</v>
      </c>
      <c r="J153" s="101" t="e">
        <f ca="true">+IF(AND(ISNUMBER(OFFSET('Water Data'!$F$4,0,10*ROW('Water Data'!F147))),'Data Summary'!BY153="Yes"),100-OFFSET('Water Data'!$F$4,0,10*ROW('Water Data'!F147)),NA())</f>
        <v>#N/A</v>
      </c>
      <c r="K153" s="101" t="e">
        <f ca="true">+IF(AND(ISNUMBER(OFFSET('Water Data'!$F$6,0,10*ROW('Water Data'!F147))),'Data Summary'!BZ153="Yes"),OFFSET('Water Data'!$F$6,0,10*ROW('Water Data'!F147)),NA())</f>
        <v>#N/A</v>
      </c>
      <c r="L153" s="101" t="e">
        <f ca="true">+IF(AND(ISNUMBER(OFFSET('Water Data'!$F$9,0,10*ROW('Water Data'!F147))),'Data Summary'!CA153="Yes"),OFFSET('Water Data'!$F$9,0,10*ROW('Water Data'!F147)),NA())</f>
        <v>#N/A</v>
      </c>
      <c r="M153" s="101" t="e">
        <f ca="true">+IF(AND(ISNUMBER(OFFSET('Water Data'!$G$4,0,10*ROW('Water Data'!G147))),'Data Summary'!CB153="Yes"),100-OFFSET('Water Data'!$G$4,0,10*ROW('Water Data'!G147)),NA())</f>
        <v>#N/A</v>
      </c>
      <c r="N153" s="101" t="e">
        <f ca="true">+IF(AND(ISNUMBER(OFFSET('Water Data'!$G$6,0,10*ROW('Water Data'!G147))),'Data Summary'!CC153="Yes"),OFFSET('Water Data'!$G$6,0,10*ROW('Water Data'!G147)),NA())</f>
        <v>#N/A</v>
      </c>
      <c r="O153" s="101" t="e">
        <f ca="true">+IF(AND(ISNUMBER(OFFSET('Water Data'!$G$9,0,10*ROW('Water Data'!G147))),'Data Summary'!CD153="Yes"),OFFSET('Water Data'!$G$9,0,10*ROW('Water Data'!G147)),NA())</f>
        <v>#N/A</v>
      </c>
      <c r="P153" s="101" t="e">
        <f ca="true">+IF(AND(ISNUMBER(OFFSET('Water Data'!$H$4,0,10*ROW('Water Data'!H147))),'Data Summary'!CE153="Yes"),100-OFFSET('Water Data'!$H$4,0,10*ROW('Water Data'!H147)),NA())</f>
        <v>#N/A</v>
      </c>
      <c r="Q153" s="101" t="e">
        <f ca="true">+IF(AND(ISNUMBER(OFFSET('Water Data'!$H$6,0,10*ROW('Water Data'!H147))),'Data Summary'!CF153="Yes"),OFFSET('Water Data'!$H$6,0,10*ROW('Water Data'!H147)),NA())</f>
        <v>#N/A</v>
      </c>
      <c r="R153" s="101" t="e">
        <f ca="true">+IF(AND(ISNUMBER(OFFSET('Water Data'!$H$9,0,10*ROW('Water Data'!H147))),'Data Summary'!CG153="Yes"),OFFSET('Water Data'!$H$9,0,10*ROW('Water Data'!H147)),NA())</f>
        <v>#N/A</v>
      </c>
      <c r="S153" s="101" t="e">
        <f ca="true">+IF(AND(ISNUMBER(OFFSET('Water Data'!$I$4,0,10*ROW('Water Data'!I147))),'Data Summary'!CH153="Yes"),100-OFFSET('Water Data'!$I$4,0,10*ROW('Water Data'!I147)),NA())</f>
        <v>#N/A</v>
      </c>
      <c r="T153" s="101" t="e">
        <f ca="true">+IF(AND(ISNUMBER(OFFSET('Water Data'!$I$6,0,10*ROW('Water Data'!I147))),'Data Summary'!CI153="Yes"),OFFSET('Water Data'!$I$6,0,10*ROW('Water Data'!I147)),NA())</f>
        <v>#N/A</v>
      </c>
      <c r="U153" s="101" t="e">
        <f ca="true">+IF(AND(ISNUMBER(OFFSET('Water Data'!$I$9,0,10*ROW('Water Data'!I147))),'Data Summary'!CJ153="Yes"),OFFSET('Water Data'!$I$9,0,10*ROW('Water Data'!I147)),NA())</f>
        <v>#N/A</v>
      </c>
      <c r="V153" s="102" t="e">
        <f ca="true">+IF(AND(ISNUMBER(OFFSET('Sanitation Data'!$D$4,0,10*ROW('Sanitation Data'!D147))),'Data Summary'!CK153="Yes"),100-OFFSET('Sanitation Data'!$D$4,0,10*ROW('Sanitation Data'!D147)),NA())</f>
        <v>#N/A</v>
      </c>
      <c r="W153" s="102" t="e">
        <f ca="true">+IF(AND(ISNUMBER(OFFSET('Sanitation Data'!$D$6,0,10*ROW('Sanitation Data'!D147))),'Data Summary'!CL153="Yes"),OFFSET('Sanitation Data'!$D$6,0,10*ROW('Sanitation Data'!D147)),NA())</f>
        <v>#N/A</v>
      </c>
      <c r="X153" s="102" t="e">
        <f ca="true">+IF(AND(ISNUMBER(OFFSET('Sanitation Data'!$D$10,0,10*ROW('Sanitation Data'!D147))),'Data Summary'!CM153="Yes"),OFFSET('Sanitation Data'!$D$10,0,10*ROW('Sanitation Data'!D147)),NA())</f>
        <v>#N/A</v>
      </c>
      <c r="Y153" s="102" t="e">
        <f ca="true">+IF(AND(ISNUMBER(OFFSET('Sanitation Data'!$D$11,0,10*ROW('Sanitation Data'!D147))),'Data Summary'!CN153="Yes"),OFFSET('Sanitation Data'!$D$11,0,10*ROW('Sanitation Data'!D147)),NA())</f>
        <v>#N/A</v>
      </c>
      <c r="Z153" s="102" t="e">
        <f ca="true">+IF(AND(ISNUMBER(OFFSET('Sanitation Data'!$D$12,0,10*ROW('Sanitation Data'!D147))),'Data Summary'!CO153="Yes"),OFFSET('Sanitation Data'!$D$12,0,10*ROW('Sanitation Data'!D147)),NA())</f>
        <v>#N/A</v>
      </c>
      <c r="AA153" s="102" t="e">
        <f ca="true">+IF(AND(ISNUMBER(OFFSET('Sanitation Data'!$E$4,0,10*ROW('Sanitation Data'!E147))),'Data Summary'!CP153="Yes"),100-OFFSET('Sanitation Data'!$E$4,0,10*ROW('Sanitation Data'!E147)),NA())</f>
        <v>#N/A</v>
      </c>
      <c r="AB153" s="102" t="e">
        <f ca="true">+IF(AND(ISNUMBER(OFFSET('Sanitation Data'!$E$6,0,10*ROW('Sanitation Data'!E147))),'Data Summary'!CQ153="Yes"),OFFSET('Sanitation Data'!$E$6,0,10*ROW('Sanitation Data'!E147)),NA())</f>
        <v>#N/A</v>
      </c>
      <c r="AC153" s="102" t="e">
        <f ca="true">+IF(AND(ISNUMBER(OFFSET('Sanitation Data'!$E$10,0,10*ROW('Sanitation Data'!E147))),'Data Summary'!CR153="Yes"),OFFSET('Sanitation Data'!$E$10,0,10*ROW('Sanitation Data'!E147)),NA())</f>
        <v>#N/A</v>
      </c>
      <c r="AD153" s="102" t="e">
        <f ca="true">+IF(AND(ISNUMBER(OFFSET('Sanitation Data'!$E$11,0,10*ROW('Sanitation Data'!E147))),'Data Summary'!CS153="Yes"),OFFSET('Sanitation Data'!$E$11,0,10*ROW('Sanitation Data'!E147)),NA())</f>
        <v>#N/A</v>
      </c>
      <c r="AE153" s="102" t="e">
        <f ca="true">+IF(AND(ISNUMBER(OFFSET('Sanitation Data'!$E$12,0,10*ROW('Sanitation Data'!E147))),'Data Summary'!CT153="Yes"),OFFSET('Sanitation Data'!$E$12,0,10*ROW('Sanitation Data'!E147)),NA())</f>
        <v>#N/A</v>
      </c>
      <c r="AF153" s="102" t="e">
        <f ca="true">+IF(AND(ISNUMBER(OFFSET('Sanitation Data'!$F$4,0,10*ROW('Sanitation Data'!F147))),'Data Summary'!CU153="Yes"),100-OFFSET('Sanitation Data'!$F$4,0,10*ROW('Sanitation Data'!F147)),NA())</f>
        <v>#N/A</v>
      </c>
      <c r="AG153" s="102" t="e">
        <f ca="true">+IF(AND(ISNUMBER(OFFSET('Sanitation Data'!$F$6,0,10*ROW('Sanitation Data'!F147))),'Data Summary'!CV153="Yes"),OFFSET('Sanitation Data'!$F$6,0,10*ROW('Sanitation Data'!F147)),NA())</f>
        <v>#N/A</v>
      </c>
      <c r="AH153" s="102" t="e">
        <f ca="true">+IF(AND(ISNUMBER(OFFSET('Sanitation Data'!$F$10,0,10*ROW('Sanitation Data'!F147))),'Data Summary'!CW153="Yes"),OFFSET('Sanitation Data'!$F$10,0,10*ROW('Sanitation Data'!F147)),NA())</f>
        <v>#N/A</v>
      </c>
      <c r="AI153" s="102" t="e">
        <f ca="true">+IF(AND(ISNUMBER(OFFSET('Sanitation Data'!$F$11,0,10*ROW('Sanitation Data'!F147))),'Data Summary'!CX153="Yes"),OFFSET('Sanitation Data'!$F$11,0,10*ROW('Sanitation Data'!F147)),NA())</f>
        <v>#N/A</v>
      </c>
      <c r="AJ153" s="102" t="e">
        <f ca="true">+IF(AND(ISNUMBER(OFFSET('Sanitation Data'!$F$12,0,10*ROW('Sanitation Data'!F147))),'Data Summary'!CY153="Yes"),OFFSET('Sanitation Data'!$F$12,0,10*ROW('Sanitation Data'!F147)),NA())</f>
        <v>#N/A</v>
      </c>
      <c r="AK153" s="102" t="e">
        <f ca="true">+IF(AND(ISNUMBER(OFFSET('Sanitation Data'!$G$4,0,10*ROW('Sanitation Data'!G147))),'Data Summary'!CZ153="Yes"),100-OFFSET('Sanitation Data'!$G$4,0,10*ROW('Sanitation Data'!G147)),NA())</f>
        <v>#N/A</v>
      </c>
      <c r="AL153" s="102" t="e">
        <f ca="true">+IF(AND(ISNUMBER(OFFSET('Sanitation Data'!$G$6,0,10*ROW('Sanitation Data'!G147))),'Data Summary'!DA153="Yes"),OFFSET('Sanitation Data'!$G$6,0,10*ROW('Sanitation Data'!G147)),NA())</f>
        <v>#N/A</v>
      </c>
      <c r="AM153" s="102" t="e">
        <f ca="true">+IF(AND(ISNUMBER(OFFSET('Sanitation Data'!$G$10,0,10*ROW('Sanitation Data'!G147))),'Data Summary'!DB153="Yes"),OFFSET('Sanitation Data'!$G$10,0,10*ROW('Sanitation Data'!G147)),NA())</f>
        <v>#N/A</v>
      </c>
      <c r="AN153" s="102" t="e">
        <f ca="true">+IF(AND(ISNUMBER(OFFSET('Sanitation Data'!$G$11,0,10*ROW('Sanitation Data'!G147))),'Data Summary'!DC153="Yes"),OFFSET('Sanitation Data'!$G$11,0,10*ROW('Sanitation Data'!G147)),NA())</f>
        <v>#N/A</v>
      </c>
      <c r="AO153" s="102" t="e">
        <f ca="true">+IF(AND(ISNUMBER(OFFSET('Sanitation Data'!$G$12,0,10*ROW('Sanitation Data'!G147))),'Data Summary'!DD153="Yes"),OFFSET('Sanitation Data'!$G$12,0,10*ROW('Sanitation Data'!G147)),NA())</f>
        <v>#N/A</v>
      </c>
      <c r="AP153" s="102" t="e">
        <f ca="true">+IF(AND(ISNUMBER(OFFSET('Sanitation Data'!$H$4,0,10*ROW('Sanitation Data'!H147))),'Data Summary'!DE153="Yes"),100-OFFSET('Sanitation Data'!$H$4,0,10*ROW('Sanitation Data'!H147)),NA())</f>
        <v>#N/A</v>
      </c>
      <c r="AQ153" s="102" t="e">
        <f ca="true">+IF(AND(ISNUMBER(OFFSET('Sanitation Data'!$H$6,0,10*ROW('Sanitation Data'!H147))),'Data Summary'!DF153="Yes"),OFFSET('Sanitation Data'!$H$6,0,10*ROW('Sanitation Data'!H147)),NA())</f>
        <v>#N/A</v>
      </c>
      <c r="AR153" s="102" t="e">
        <f ca="true">+IF(AND(ISNUMBER(OFFSET('Sanitation Data'!$H$10,0,10*ROW('Sanitation Data'!H147))),'Data Summary'!DG153="Yes"),OFFSET('Sanitation Data'!$H$10,0,10*ROW('Sanitation Data'!H147)),NA())</f>
        <v>#N/A</v>
      </c>
      <c r="AS153" s="102" t="e">
        <f ca="true">+IF(AND(ISNUMBER(OFFSET('Sanitation Data'!$H$11,0,10*ROW('Sanitation Data'!H147))),'Data Summary'!DH153="Yes"),OFFSET('Sanitation Data'!$H$11,0,10*ROW('Sanitation Data'!H147)),NA())</f>
        <v>#N/A</v>
      </c>
      <c r="AT153" s="102" t="e">
        <f ca="true">+IF(AND(ISNUMBER(OFFSET('Sanitation Data'!$H$12,0,10*ROW('Sanitation Data'!H147))),'Data Summary'!DI153="Yes"),OFFSET('Sanitation Data'!$H$12,0,10*ROW('Sanitation Data'!H147)),NA())</f>
        <v>#N/A</v>
      </c>
      <c r="AU153" s="102" t="e">
        <f ca="true">+IF(AND(ISNUMBER(OFFSET('Sanitation Data'!$I$4,0,10*ROW('Sanitation Data'!I147))),'Data Summary'!DJ153="Yes"),100-OFFSET('Sanitation Data'!$I$4,0,10*ROW('Sanitation Data'!I147)),NA())</f>
        <v>#N/A</v>
      </c>
      <c r="AV153" s="102" t="e">
        <f ca="true">+IF(AND(ISNUMBER(OFFSET('Sanitation Data'!$I$6,0,10*ROW('Sanitation Data'!I147))),'Data Summary'!DK153="Yes"),OFFSET('Sanitation Data'!$I$6,0,10*ROW('Sanitation Data'!I147)),NA())</f>
        <v>#N/A</v>
      </c>
      <c r="AW153" s="102" t="e">
        <f ca="true">+IF(AND(ISNUMBER(OFFSET('Sanitation Data'!$I$10,0,10*ROW('Sanitation Data'!I147))),'Data Summary'!DL153="Yes"),OFFSET('Sanitation Data'!$I$10,0,10*ROW('Sanitation Data'!I147)),NA())</f>
        <v>#N/A</v>
      </c>
      <c r="AX153" s="102" t="e">
        <f ca="true">+IF(AND(ISNUMBER(OFFSET('Sanitation Data'!$I$11,0,10*ROW('Sanitation Data'!I147))),'Data Summary'!DM153="Yes"),OFFSET('Sanitation Data'!$I$11,0,10*ROW('Sanitation Data'!I147)),NA())</f>
        <v>#N/A</v>
      </c>
      <c r="AY153" s="102" t="e">
        <f ca="true">+IF(AND(ISNUMBER(OFFSET('Sanitation Data'!$I$12,0,10*ROW('Sanitation Data'!I147))),'Data Summary'!DN153="Yes"),OFFSET('Sanitation Data'!$I$12,0,10*ROW('Sanitation Data'!I147)),NA())</f>
        <v>#N/A</v>
      </c>
      <c r="AZ153" s="103" t="e">
        <f ca="true">+IF(AND(ISNUMBER(OFFSET('Hygiene Data'!$D$5,0,10*ROW('Hygiene Data'!D147))),'Data Summary'!DO153="Yes"),OFFSET('Hygiene Data'!$D$5,0,10*ROW('Hygiene Data'!D147)),NA())</f>
        <v>#N/A</v>
      </c>
      <c r="BA153" s="103" t="e">
        <f ca="true">+IF(AND(ISNUMBER(OFFSET('Hygiene Data'!$D$7,0,10*ROW('Hygiene Data'!D147))),'Data Summary'!DP153="Yes"),OFFSET('Hygiene Data'!$D$7,0,10*ROW('Hygiene Data'!D147)),NA())</f>
        <v>#N/A</v>
      </c>
      <c r="BB153" s="103" t="e">
        <f ca="true">+IF(AND(ISNUMBER(OFFSET('Hygiene Data'!$D$9,0,10*ROW('Hygiene Data'!D147))),'Data Summary'!DQ153="Yes"),OFFSET('Hygiene Data'!$D$9,0,10*ROW('Hygiene Data'!D147)),NA())</f>
        <v>#N/A</v>
      </c>
      <c r="BC153" s="103" t="e">
        <f ca="true">+IF(AND(ISNUMBER(OFFSET('Hygiene Data'!$E$5,0,10*ROW('Hygiene Data'!E147))),'Data Summary'!DR153="Yes"),OFFSET('Hygiene Data'!$E$5,0,10*ROW('Hygiene Data'!E147)),NA())</f>
        <v>#N/A</v>
      </c>
      <c r="BD153" s="103" t="e">
        <f ca="true">+IF(AND(ISNUMBER(OFFSET('Hygiene Data'!$E$7,0,10*ROW('Hygiene Data'!E147))),'Data Summary'!DS153="Yes"),OFFSET('Hygiene Data'!$E$7,0,10*ROW('Hygiene Data'!E147)),NA())</f>
        <v>#N/A</v>
      </c>
      <c r="BE153" s="103" t="e">
        <f ca="true">+IF(AND(ISNUMBER(OFFSET('Hygiene Data'!$E$9,0,10*ROW('Hygiene Data'!E147))),'Data Summary'!DT153="Yes"),OFFSET('Hygiene Data'!$E$9,0,10*ROW('Hygiene Data'!E147)),NA())</f>
        <v>#N/A</v>
      </c>
      <c r="BF153" s="103" t="e">
        <f ca="true">+IF(AND(ISNUMBER(OFFSET('Hygiene Data'!$F$5,0,10*ROW('Hygiene Data'!F147))),'Data Summary'!DU153="Yes"),OFFSET('Hygiene Data'!$F$5,0,10*ROW('Hygiene Data'!F147)),NA())</f>
        <v>#N/A</v>
      </c>
      <c r="BG153" s="103" t="e">
        <f ca="true">+IF(AND(ISNUMBER(OFFSET('Hygiene Data'!$F$7,0,10*ROW('Hygiene Data'!F147))),'Data Summary'!DV153="Yes"),OFFSET('Hygiene Data'!$F$7,0,10*ROW('Hygiene Data'!F147)),NA())</f>
        <v>#N/A</v>
      </c>
      <c r="BH153" s="103" t="e">
        <f ca="true">+IF(AND(ISNUMBER(OFFSET('Hygiene Data'!$F$9,0,10*ROW('Hygiene Data'!F147))),'Data Summary'!DW153="Yes"),OFFSET('Hygiene Data'!$F$9,0,10*ROW('Hygiene Data'!F147)),NA())</f>
        <v>#N/A</v>
      </c>
      <c r="BI153" s="103" t="e">
        <f ca="true">+IF(AND(ISNUMBER(OFFSET('Hygiene Data'!$G$5,0,10*ROW('Hygiene Data'!G147))),'Data Summary'!DX153="Yes"),OFFSET('Hygiene Data'!$G$5,0,10*ROW('Hygiene Data'!G147)),NA())</f>
        <v>#N/A</v>
      </c>
      <c r="BJ153" s="103" t="e">
        <f ca="true">+IF(AND(ISNUMBER(OFFSET('Hygiene Data'!$G$7,0,10*ROW('Hygiene Data'!G147))),'Data Summary'!DY153="Yes"),OFFSET('Hygiene Data'!$G$7,0,10*ROW('Hygiene Data'!G147)),NA())</f>
        <v>#N/A</v>
      </c>
      <c r="BK153" s="103" t="e">
        <f ca="true">+IF(AND(ISNUMBER(OFFSET('Hygiene Data'!$G$9,0,10*ROW('Hygiene Data'!G147))),'Data Summary'!DZ153="Yes"),OFFSET('Hygiene Data'!$G$9,0,10*ROW('Hygiene Data'!G147)),NA())</f>
        <v>#N/A</v>
      </c>
      <c r="BL153" s="103" t="e">
        <f ca="true">+IF(AND(ISNUMBER(OFFSET('Hygiene Data'!$H$5,0,10*ROW('Hygiene Data'!H147))),'Data Summary'!EA153="Yes"),OFFSET('Hygiene Data'!$H$5,0,10*ROW('Hygiene Data'!H147)),NA())</f>
        <v>#N/A</v>
      </c>
      <c r="BM153" s="103" t="e">
        <f ca="true">+IF(AND(ISNUMBER(OFFSET('Hygiene Data'!$H$7,0,10*ROW('Hygiene Data'!H147))),'Data Summary'!EB153="Yes"),OFFSET('Hygiene Data'!$H$7,0,10*ROW('Hygiene Data'!H147)),NA())</f>
        <v>#N/A</v>
      </c>
      <c r="BN153" s="103" t="e">
        <f ca="true">+IF(AND(ISNUMBER(OFFSET('Hygiene Data'!$H$9,0,10*ROW('Hygiene Data'!H147))),'Data Summary'!EC153="Yes"),OFFSET('Hygiene Data'!$H$9,0,10*ROW('Hygiene Data'!H147)),NA())</f>
        <v>#N/A</v>
      </c>
      <c r="BO153" s="103" t="e">
        <f ca="true">+IF(AND(ISNUMBER(OFFSET('Hygiene Data'!$I$5,0,10*ROW('Hygiene Data'!I147))),'Data Summary'!ED153="Yes"),OFFSET('Hygiene Data'!$I$5,0,10*ROW('Hygiene Data'!I147)),NA())</f>
        <v>#N/A</v>
      </c>
      <c r="BP153" s="103" t="e">
        <f ca="true">+IF(AND(ISNUMBER(OFFSET('Hygiene Data'!$I$7,0,10*ROW('Hygiene Data'!I147))),'Data Summary'!EE153="Yes"),OFFSET('Hygiene Data'!$I$7,0,10*ROW('Hygiene Data'!I147)),NA())</f>
        <v>#N/A</v>
      </c>
      <c r="BQ153" s="103" t="e">
        <f ca="true">+IF(AND(ISNUMBER(OFFSET('Hygiene Data'!$I$9,0,10*ROW('Hygiene Data'!I147))),'Data Summary'!EF153="Yes"),OFFSET('Hygiene Data'!$I$9,0,10*ROW('Hygiene Data'!I147)),NA())</f>
        <v>#N/A</v>
      </c>
    </row>
    <row xmlns:x14ac="http://schemas.microsoft.com/office/spreadsheetml/2009/9/ac" r="154" x14ac:dyDescent="0.2">
      <c r="A154" s="355" t="e">
        <f ca="true">+RIGHT('Data Summary'!A154,LEN('Data Summary'!A154)-9)</f>
        <v>#VALUE!</v>
      </c>
      <c r="B154" s="38" t="str">
        <f ca="true">+IF(ISTEXT('Data Summary'!B154),'Data Summary'!B154,"")</f>
        <v/>
      </c>
      <c r="C154" s="354" t="e">
        <f ca="true">+VALUE('Data Summary'!C154)</f>
        <v>#VALUE!</v>
      </c>
      <c r="D154" s="101" t="e">
        <f ca="true">+IF(AND(ISNUMBER(OFFSET('Water Data'!$D$4,0,10*ROW('Water Data'!D148))),'Data Summary'!BS154="Yes"),100-OFFSET('Water Data'!$D$4,0,10*ROW('Water Data'!D148)),NA())</f>
        <v>#N/A</v>
      </c>
      <c r="E154" s="101" t="e">
        <f ca="true">+IF(AND(ISNUMBER(OFFSET('Water Data'!$D$6,0,10*ROW('Water Data'!D148))),'Data Summary'!BT154="Yes"),OFFSET('Water Data'!$D$6,0,10*ROW('Water Data'!D148)),NA())</f>
        <v>#N/A</v>
      </c>
      <c r="F154" s="101" t="e">
        <f ca="true">+IF(AND(ISNUMBER(OFFSET('Water Data'!$D$9,0,10*ROW('Water Data'!D148))),'Data Summary'!BU154="Yes"),OFFSET('Water Data'!$D$9,0,10*ROW('Water Data'!D148)),NA())</f>
        <v>#N/A</v>
      </c>
      <c r="G154" s="101" t="e">
        <f ca="true">+IF(AND(ISNUMBER(OFFSET('Water Data'!$E$4,0,10*ROW('Water Data'!E148))),'Data Summary'!BV154="Yes"),100-OFFSET('Water Data'!$E$4,0,10*ROW('Water Data'!E148)),NA())</f>
        <v>#N/A</v>
      </c>
      <c r="H154" s="101" t="e">
        <f ca="true">+IF(AND(ISNUMBER(OFFSET('Water Data'!$E$6,0,10*ROW('Water Data'!E148))),'Data Summary'!BW154="Yes"),OFFSET('Water Data'!$E$6,0,10*ROW('Water Data'!E148)),NA())</f>
        <v>#N/A</v>
      </c>
      <c r="I154" s="101" t="e">
        <f ca="true">+IF(AND(ISNUMBER(OFFSET('Water Data'!$E$9,0,10*ROW('Water Data'!E148))),'Data Summary'!BX154="Yes"),OFFSET('Water Data'!$E$9,0,10*ROW('Water Data'!E148)),NA())</f>
        <v>#N/A</v>
      </c>
      <c r="J154" s="101" t="e">
        <f ca="true">+IF(AND(ISNUMBER(OFFSET('Water Data'!$F$4,0,10*ROW('Water Data'!F148))),'Data Summary'!BY154="Yes"),100-OFFSET('Water Data'!$F$4,0,10*ROW('Water Data'!F148)),NA())</f>
        <v>#N/A</v>
      </c>
      <c r="K154" s="101" t="e">
        <f ca="true">+IF(AND(ISNUMBER(OFFSET('Water Data'!$F$6,0,10*ROW('Water Data'!F148))),'Data Summary'!BZ154="Yes"),OFFSET('Water Data'!$F$6,0,10*ROW('Water Data'!F148)),NA())</f>
        <v>#N/A</v>
      </c>
      <c r="L154" s="101" t="e">
        <f ca="true">+IF(AND(ISNUMBER(OFFSET('Water Data'!$F$9,0,10*ROW('Water Data'!F148))),'Data Summary'!CA154="Yes"),OFFSET('Water Data'!$F$9,0,10*ROW('Water Data'!F148)),NA())</f>
        <v>#N/A</v>
      </c>
      <c r="M154" s="101" t="e">
        <f ca="true">+IF(AND(ISNUMBER(OFFSET('Water Data'!$G$4,0,10*ROW('Water Data'!G148))),'Data Summary'!CB154="Yes"),100-OFFSET('Water Data'!$G$4,0,10*ROW('Water Data'!G148)),NA())</f>
        <v>#N/A</v>
      </c>
      <c r="N154" s="101" t="e">
        <f ca="true">+IF(AND(ISNUMBER(OFFSET('Water Data'!$G$6,0,10*ROW('Water Data'!G148))),'Data Summary'!CC154="Yes"),OFFSET('Water Data'!$G$6,0,10*ROW('Water Data'!G148)),NA())</f>
        <v>#N/A</v>
      </c>
      <c r="O154" s="101" t="e">
        <f ca="true">+IF(AND(ISNUMBER(OFFSET('Water Data'!$G$9,0,10*ROW('Water Data'!G148))),'Data Summary'!CD154="Yes"),OFFSET('Water Data'!$G$9,0,10*ROW('Water Data'!G148)),NA())</f>
        <v>#N/A</v>
      </c>
      <c r="P154" s="101" t="e">
        <f ca="true">+IF(AND(ISNUMBER(OFFSET('Water Data'!$H$4,0,10*ROW('Water Data'!H148))),'Data Summary'!CE154="Yes"),100-OFFSET('Water Data'!$H$4,0,10*ROW('Water Data'!H148)),NA())</f>
        <v>#N/A</v>
      </c>
      <c r="Q154" s="101" t="e">
        <f ca="true">+IF(AND(ISNUMBER(OFFSET('Water Data'!$H$6,0,10*ROW('Water Data'!H148))),'Data Summary'!CF154="Yes"),OFFSET('Water Data'!$H$6,0,10*ROW('Water Data'!H148)),NA())</f>
        <v>#N/A</v>
      </c>
      <c r="R154" s="101" t="e">
        <f ca="true">+IF(AND(ISNUMBER(OFFSET('Water Data'!$H$9,0,10*ROW('Water Data'!H148))),'Data Summary'!CG154="Yes"),OFFSET('Water Data'!$H$9,0,10*ROW('Water Data'!H148)),NA())</f>
        <v>#N/A</v>
      </c>
      <c r="S154" s="101" t="e">
        <f ca="true">+IF(AND(ISNUMBER(OFFSET('Water Data'!$I$4,0,10*ROW('Water Data'!I148))),'Data Summary'!CH154="Yes"),100-OFFSET('Water Data'!$I$4,0,10*ROW('Water Data'!I148)),NA())</f>
        <v>#N/A</v>
      </c>
      <c r="T154" s="101" t="e">
        <f ca="true">+IF(AND(ISNUMBER(OFFSET('Water Data'!$I$6,0,10*ROW('Water Data'!I148))),'Data Summary'!CI154="Yes"),OFFSET('Water Data'!$I$6,0,10*ROW('Water Data'!I148)),NA())</f>
        <v>#N/A</v>
      </c>
      <c r="U154" s="101" t="e">
        <f ca="true">+IF(AND(ISNUMBER(OFFSET('Water Data'!$I$9,0,10*ROW('Water Data'!I148))),'Data Summary'!CJ154="Yes"),OFFSET('Water Data'!$I$9,0,10*ROW('Water Data'!I148)),NA())</f>
        <v>#N/A</v>
      </c>
      <c r="V154" s="102" t="e">
        <f ca="true">+IF(AND(ISNUMBER(OFFSET('Sanitation Data'!$D$4,0,10*ROW('Sanitation Data'!D148))),'Data Summary'!CK154="Yes"),100-OFFSET('Sanitation Data'!$D$4,0,10*ROW('Sanitation Data'!D148)),NA())</f>
        <v>#N/A</v>
      </c>
      <c r="W154" s="102" t="e">
        <f ca="true">+IF(AND(ISNUMBER(OFFSET('Sanitation Data'!$D$6,0,10*ROW('Sanitation Data'!D148))),'Data Summary'!CL154="Yes"),OFFSET('Sanitation Data'!$D$6,0,10*ROW('Sanitation Data'!D148)),NA())</f>
        <v>#N/A</v>
      </c>
      <c r="X154" s="102" t="e">
        <f ca="true">+IF(AND(ISNUMBER(OFFSET('Sanitation Data'!$D$10,0,10*ROW('Sanitation Data'!D148))),'Data Summary'!CM154="Yes"),OFFSET('Sanitation Data'!$D$10,0,10*ROW('Sanitation Data'!D148)),NA())</f>
        <v>#N/A</v>
      </c>
      <c r="Y154" s="102" t="e">
        <f ca="true">+IF(AND(ISNUMBER(OFFSET('Sanitation Data'!$D$11,0,10*ROW('Sanitation Data'!D148))),'Data Summary'!CN154="Yes"),OFFSET('Sanitation Data'!$D$11,0,10*ROW('Sanitation Data'!D148)),NA())</f>
        <v>#N/A</v>
      </c>
      <c r="Z154" s="102" t="e">
        <f ca="true">+IF(AND(ISNUMBER(OFFSET('Sanitation Data'!$D$12,0,10*ROW('Sanitation Data'!D148))),'Data Summary'!CO154="Yes"),OFFSET('Sanitation Data'!$D$12,0,10*ROW('Sanitation Data'!D148)),NA())</f>
        <v>#N/A</v>
      </c>
      <c r="AA154" s="102" t="e">
        <f ca="true">+IF(AND(ISNUMBER(OFFSET('Sanitation Data'!$E$4,0,10*ROW('Sanitation Data'!E148))),'Data Summary'!CP154="Yes"),100-OFFSET('Sanitation Data'!$E$4,0,10*ROW('Sanitation Data'!E148)),NA())</f>
        <v>#N/A</v>
      </c>
      <c r="AB154" s="102" t="e">
        <f ca="true">+IF(AND(ISNUMBER(OFFSET('Sanitation Data'!$E$6,0,10*ROW('Sanitation Data'!E148))),'Data Summary'!CQ154="Yes"),OFFSET('Sanitation Data'!$E$6,0,10*ROW('Sanitation Data'!E148)),NA())</f>
        <v>#N/A</v>
      </c>
      <c r="AC154" s="102" t="e">
        <f ca="true">+IF(AND(ISNUMBER(OFFSET('Sanitation Data'!$E$10,0,10*ROW('Sanitation Data'!E148))),'Data Summary'!CR154="Yes"),OFFSET('Sanitation Data'!$E$10,0,10*ROW('Sanitation Data'!E148)),NA())</f>
        <v>#N/A</v>
      </c>
      <c r="AD154" s="102" t="e">
        <f ca="true">+IF(AND(ISNUMBER(OFFSET('Sanitation Data'!$E$11,0,10*ROW('Sanitation Data'!E148))),'Data Summary'!CS154="Yes"),OFFSET('Sanitation Data'!$E$11,0,10*ROW('Sanitation Data'!E148)),NA())</f>
        <v>#N/A</v>
      </c>
      <c r="AE154" s="102" t="e">
        <f ca="true">+IF(AND(ISNUMBER(OFFSET('Sanitation Data'!$E$12,0,10*ROW('Sanitation Data'!E148))),'Data Summary'!CT154="Yes"),OFFSET('Sanitation Data'!$E$12,0,10*ROW('Sanitation Data'!E148)),NA())</f>
        <v>#N/A</v>
      </c>
      <c r="AF154" s="102" t="e">
        <f ca="true">+IF(AND(ISNUMBER(OFFSET('Sanitation Data'!$F$4,0,10*ROW('Sanitation Data'!F148))),'Data Summary'!CU154="Yes"),100-OFFSET('Sanitation Data'!$F$4,0,10*ROW('Sanitation Data'!F148)),NA())</f>
        <v>#N/A</v>
      </c>
      <c r="AG154" s="102" t="e">
        <f ca="true">+IF(AND(ISNUMBER(OFFSET('Sanitation Data'!$F$6,0,10*ROW('Sanitation Data'!F148))),'Data Summary'!CV154="Yes"),OFFSET('Sanitation Data'!$F$6,0,10*ROW('Sanitation Data'!F148)),NA())</f>
        <v>#N/A</v>
      </c>
      <c r="AH154" s="102" t="e">
        <f ca="true">+IF(AND(ISNUMBER(OFFSET('Sanitation Data'!$F$10,0,10*ROW('Sanitation Data'!F148))),'Data Summary'!CW154="Yes"),OFFSET('Sanitation Data'!$F$10,0,10*ROW('Sanitation Data'!F148)),NA())</f>
        <v>#N/A</v>
      </c>
      <c r="AI154" s="102" t="e">
        <f ca="true">+IF(AND(ISNUMBER(OFFSET('Sanitation Data'!$F$11,0,10*ROW('Sanitation Data'!F148))),'Data Summary'!CX154="Yes"),OFFSET('Sanitation Data'!$F$11,0,10*ROW('Sanitation Data'!F148)),NA())</f>
        <v>#N/A</v>
      </c>
      <c r="AJ154" s="102" t="e">
        <f ca="true">+IF(AND(ISNUMBER(OFFSET('Sanitation Data'!$F$12,0,10*ROW('Sanitation Data'!F148))),'Data Summary'!CY154="Yes"),OFFSET('Sanitation Data'!$F$12,0,10*ROW('Sanitation Data'!F148)),NA())</f>
        <v>#N/A</v>
      </c>
      <c r="AK154" s="102" t="e">
        <f ca="true">+IF(AND(ISNUMBER(OFFSET('Sanitation Data'!$G$4,0,10*ROW('Sanitation Data'!G148))),'Data Summary'!CZ154="Yes"),100-OFFSET('Sanitation Data'!$G$4,0,10*ROW('Sanitation Data'!G148)),NA())</f>
        <v>#N/A</v>
      </c>
      <c r="AL154" s="102" t="e">
        <f ca="true">+IF(AND(ISNUMBER(OFFSET('Sanitation Data'!$G$6,0,10*ROW('Sanitation Data'!G148))),'Data Summary'!DA154="Yes"),OFFSET('Sanitation Data'!$G$6,0,10*ROW('Sanitation Data'!G148)),NA())</f>
        <v>#N/A</v>
      </c>
      <c r="AM154" s="102" t="e">
        <f ca="true">+IF(AND(ISNUMBER(OFFSET('Sanitation Data'!$G$10,0,10*ROW('Sanitation Data'!G148))),'Data Summary'!DB154="Yes"),OFFSET('Sanitation Data'!$G$10,0,10*ROW('Sanitation Data'!G148)),NA())</f>
        <v>#N/A</v>
      </c>
      <c r="AN154" s="102" t="e">
        <f ca="true">+IF(AND(ISNUMBER(OFFSET('Sanitation Data'!$G$11,0,10*ROW('Sanitation Data'!G148))),'Data Summary'!DC154="Yes"),OFFSET('Sanitation Data'!$G$11,0,10*ROW('Sanitation Data'!G148)),NA())</f>
        <v>#N/A</v>
      </c>
      <c r="AO154" s="102" t="e">
        <f ca="true">+IF(AND(ISNUMBER(OFFSET('Sanitation Data'!$G$12,0,10*ROW('Sanitation Data'!G148))),'Data Summary'!DD154="Yes"),OFFSET('Sanitation Data'!$G$12,0,10*ROW('Sanitation Data'!G148)),NA())</f>
        <v>#N/A</v>
      </c>
      <c r="AP154" s="102" t="e">
        <f ca="true">+IF(AND(ISNUMBER(OFFSET('Sanitation Data'!$H$4,0,10*ROW('Sanitation Data'!H148))),'Data Summary'!DE154="Yes"),100-OFFSET('Sanitation Data'!$H$4,0,10*ROW('Sanitation Data'!H148)),NA())</f>
        <v>#N/A</v>
      </c>
      <c r="AQ154" s="102" t="e">
        <f ca="true">+IF(AND(ISNUMBER(OFFSET('Sanitation Data'!$H$6,0,10*ROW('Sanitation Data'!H148))),'Data Summary'!DF154="Yes"),OFFSET('Sanitation Data'!$H$6,0,10*ROW('Sanitation Data'!H148)),NA())</f>
        <v>#N/A</v>
      </c>
      <c r="AR154" s="102" t="e">
        <f ca="true">+IF(AND(ISNUMBER(OFFSET('Sanitation Data'!$H$10,0,10*ROW('Sanitation Data'!H148))),'Data Summary'!DG154="Yes"),OFFSET('Sanitation Data'!$H$10,0,10*ROW('Sanitation Data'!H148)),NA())</f>
        <v>#N/A</v>
      </c>
      <c r="AS154" s="102" t="e">
        <f ca="true">+IF(AND(ISNUMBER(OFFSET('Sanitation Data'!$H$11,0,10*ROW('Sanitation Data'!H148))),'Data Summary'!DH154="Yes"),OFFSET('Sanitation Data'!$H$11,0,10*ROW('Sanitation Data'!H148)),NA())</f>
        <v>#N/A</v>
      </c>
      <c r="AT154" s="102" t="e">
        <f ca="true">+IF(AND(ISNUMBER(OFFSET('Sanitation Data'!$H$12,0,10*ROW('Sanitation Data'!H148))),'Data Summary'!DI154="Yes"),OFFSET('Sanitation Data'!$H$12,0,10*ROW('Sanitation Data'!H148)),NA())</f>
        <v>#N/A</v>
      </c>
      <c r="AU154" s="102" t="e">
        <f ca="true">+IF(AND(ISNUMBER(OFFSET('Sanitation Data'!$I$4,0,10*ROW('Sanitation Data'!I148))),'Data Summary'!DJ154="Yes"),100-OFFSET('Sanitation Data'!$I$4,0,10*ROW('Sanitation Data'!I148)),NA())</f>
        <v>#N/A</v>
      </c>
      <c r="AV154" s="102" t="e">
        <f ca="true">+IF(AND(ISNUMBER(OFFSET('Sanitation Data'!$I$6,0,10*ROW('Sanitation Data'!I148))),'Data Summary'!DK154="Yes"),OFFSET('Sanitation Data'!$I$6,0,10*ROW('Sanitation Data'!I148)),NA())</f>
        <v>#N/A</v>
      </c>
      <c r="AW154" s="102" t="e">
        <f ca="true">+IF(AND(ISNUMBER(OFFSET('Sanitation Data'!$I$10,0,10*ROW('Sanitation Data'!I148))),'Data Summary'!DL154="Yes"),OFFSET('Sanitation Data'!$I$10,0,10*ROW('Sanitation Data'!I148)),NA())</f>
        <v>#N/A</v>
      </c>
      <c r="AX154" s="102" t="e">
        <f ca="true">+IF(AND(ISNUMBER(OFFSET('Sanitation Data'!$I$11,0,10*ROW('Sanitation Data'!I148))),'Data Summary'!DM154="Yes"),OFFSET('Sanitation Data'!$I$11,0,10*ROW('Sanitation Data'!I148)),NA())</f>
        <v>#N/A</v>
      </c>
      <c r="AY154" s="102" t="e">
        <f ca="true">+IF(AND(ISNUMBER(OFFSET('Sanitation Data'!$I$12,0,10*ROW('Sanitation Data'!I148))),'Data Summary'!DN154="Yes"),OFFSET('Sanitation Data'!$I$12,0,10*ROW('Sanitation Data'!I148)),NA())</f>
        <v>#N/A</v>
      </c>
      <c r="AZ154" s="103" t="e">
        <f ca="true">+IF(AND(ISNUMBER(OFFSET('Hygiene Data'!$D$5,0,10*ROW('Hygiene Data'!D148))),'Data Summary'!DO154="Yes"),OFFSET('Hygiene Data'!$D$5,0,10*ROW('Hygiene Data'!D148)),NA())</f>
        <v>#N/A</v>
      </c>
      <c r="BA154" s="103" t="e">
        <f ca="true">+IF(AND(ISNUMBER(OFFSET('Hygiene Data'!$D$7,0,10*ROW('Hygiene Data'!D148))),'Data Summary'!DP154="Yes"),OFFSET('Hygiene Data'!$D$7,0,10*ROW('Hygiene Data'!D148)),NA())</f>
        <v>#N/A</v>
      </c>
      <c r="BB154" s="103" t="e">
        <f ca="true">+IF(AND(ISNUMBER(OFFSET('Hygiene Data'!$D$9,0,10*ROW('Hygiene Data'!D148))),'Data Summary'!DQ154="Yes"),OFFSET('Hygiene Data'!$D$9,0,10*ROW('Hygiene Data'!D148)),NA())</f>
        <v>#N/A</v>
      </c>
      <c r="BC154" s="103" t="e">
        <f ca="true">+IF(AND(ISNUMBER(OFFSET('Hygiene Data'!$E$5,0,10*ROW('Hygiene Data'!E148))),'Data Summary'!DR154="Yes"),OFFSET('Hygiene Data'!$E$5,0,10*ROW('Hygiene Data'!E148)),NA())</f>
        <v>#N/A</v>
      </c>
      <c r="BD154" s="103" t="e">
        <f ca="true">+IF(AND(ISNUMBER(OFFSET('Hygiene Data'!$E$7,0,10*ROW('Hygiene Data'!E148))),'Data Summary'!DS154="Yes"),OFFSET('Hygiene Data'!$E$7,0,10*ROW('Hygiene Data'!E148)),NA())</f>
        <v>#N/A</v>
      </c>
      <c r="BE154" s="103" t="e">
        <f ca="true">+IF(AND(ISNUMBER(OFFSET('Hygiene Data'!$E$9,0,10*ROW('Hygiene Data'!E148))),'Data Summary'!DT154="Yes"),OFFSET('Hygiene Data'!$E$9,0,10*ROW('Hygiene Data'!E148)),NA())</f>
        <v>#N/A</v>
      </c>
      <c r="BF154" s="103" t="e">
        <f ca="true">+IF(AND(ISNUMBER(OFFSET('Hygiene Data'!$F$5,0,10*ROW('Hygiene Data'!F148))),'Data Summary'!DU154="Yes"),OFFSET('Hygiene Data'!$F$5,0,10*ROW('Hygiene Data'!F148)),NA())</f>
        <v>#N/A</v>
      </c>
      <c r="BG154" s="103" t="e">
        <f ca="true">+IF(AND(ISNUMBER(OFFSET('Hygiene Data'!$F$7,0,10*ROW('Hygiene Data'!F148))),'Data Summary'!DV154="Yes"),OFFSET('Hygiene Data'!$F$7,0,10*ROW('Hygiene Data'!F148)),NA())</f>
        <v>#N/A</v>
      </c>
      <c r="BH154" s="103" t="e">
        <f ca="true">+IF(AND(ISNUMBER(OFFSET('Hygiene Data'!$F$9,0,10*ROW('Hygiene Data'!F148))),'Data Summary'!DW154="Yes"),OFFSET('Hygiene Data'!$F$9,0,10*ROW('Hygiene Data'!F148)),NA())</f>
        <v>#N/A</v>
      </c>
      <c r="BI154" s="103" t="e">
        <f ca="true">+IF(AND(ISNUMBER(OFFSET('Hygiene Data'!$G$5,0,10*ROW('Hygiene Data'!G148))),'Data Summary'!DX154="Yes"),OFFSET('Hygiene Data'!$G$5,0,10*ROW('Hygiene Data'!G148)),NA())</f>
        <v>#N/A</v>
      </c>
      <c r="BJ154" s="103" t="e">
        <f ca="true">+IF(AND(ISNUMBER(OFFSET('Hygiene Data'!$G$7,0,10*ROW('Hygiene Data'!G148))),'Data Summary'!DY154="Yes"),OFFSET('Hygiene Data'!$G$7,0,10*ROW('Hygiene Data'!G148)),NA())</f>
        <v>#N/A</v>
      </c>
      <c r="BK154" s="103" t="e">
        <f ca="true">+IF(AND(ISNUMBER(OFFSET('Hygiene Data'!$G$9,0,10*ROW('Hygiene Data'!G148))),'Data Summary'!DZ154="Yes"),OFFSET('Hygiene Data'!$G$9,0,10*ROW('Hygiene Data'!G148)),NA())</f>
        <v>#N/A</v>
      </c>
      <c r="BL154" s="103" t="e">
        <f ca="true">+IF(AND(ISNUMBER(OFFSET('Hygiene Data'!$H$5,0,10*ROW('Hygiene Data'!H148))),'Data Summary'!EA154="Yes"),OFFSET('Hygiene Data'!$H$5,0,10*ROW('Hygiene Data'!H148)),NA())</f>
        <v>#N/A</v>
      </c>
      <c r="BM154" s="103" t="e">
        <f ca="true">+IF(AND(ISNUMBER(OFFSET('Hygiene Data'!$H$7,0,10*ROW('Hygiene Data'!H148))),'Data Summary'!EB154="Yes"),OFFSET('Hygiene Data'!$H$7,0,10*ROW('Hygiene Data'!H148)),NA())</f>
        <v>#N/A</v>
      </c>
      <c r="BN154" s="103" t="e">
        <f ca="true">+IF(AND(ISNUMBER(OFFSET('Hygiene Data'!$H$9,0,10*ROW('Hygiene Data'!H148))),'Data Summary'!EC154="Yes"),OFFSET('Hygiene Data'!$H$9,0,10*ROW('Hygiene Data'!H148)),NA())</f>
        <v>#N/A</v>
      </c>
      <c r="BO154" s="103" t="e">
        <f ca="true">+IF(AND(ISNUMBER(OFFSET('Hygiene Data'!$I$5,0,10*ROW('Hygiene Data'!I148))),'Data Summary'!ED154="Yes"),OFFSET('Hygiene Data'!$I$5,0,10*ROW('Hygiene Data'!I148)),NA())</f>
        <v>#N/A</v>
      </c>
      <c r="BP154" s="103" t="e">
        <f ca="true">+IF(AND(ISNUMBER(OFFSET('Hygiene Data'!$I$7,0,10*ROW('Hygiene Data'!I148))),'Data Summary'!EE154="Yes"),OFFSET('Hygiene Data'!$I$7,0,10*ROW('Hygiene Data'!I148)),NA())</f>
        <v>#N/A</v>
      </c>
      <c r="BQ154" s="103" t="e">
        <f ca="true">+IF(AND(ISNUMBER(OFFSET('Hygiene Data'!$I$9,0,10*ROW('Hygiene Data'!I148))),'Data Summary'!EF154="Yes"),OFFSET('Hygiene Data'!$I$9,0,10*ROW('Hygiene Data'!I148)),NA())</f>
        <v>#N/A</v>
      </c>
    </row>
    <row xmlns:x14ac="http://schemas.microsoft.com/office/spreadsheetml/2009/9/ac" r="155" x14ac:dyDescent="0.2">
      <c r="A155" s="355" t="e">
        <f ca="true">+RIGHT('Data Summary'!A155,LEN('Data Summary'!A155)-9)</f>
        <v>#VALUE!</v>
      </c>
      <c r="B155" s="38" t="str">
        <f ca="true">+IF(ISTEXT('Data Summary'!B155),'Data Summary'!B155,"")</f>
        <v/>
      </c>
      <c r="C155" s="354" t="e">
        <f ca="true">+VALUE('Data Summary'!C155)</f>
        <v>#VALUE!</v>
      </c>
      <c r="D155" s="101" t="e">
        <f ca="true">+IF(AND(ISNUMBER(OFFSET('Water Data'!$D$4,0,10*ROW('Water Data'!D149))),'Data Summary'!BS155="Yes"),100-OFFSET('Water Data'!$D$4,0,10*ROW('Water Data'!D149)),NA())</f>
        <v>#N/A</v>
      </c>
      <c r="E155" s="101" t="e">
        <f ca="true">+IF(AND(ISNUMBER(OFFSET('Water Data'!$D$6,0,10*ROW('Water Data'!D149))),'Data Summary'!BT155="Yes"),OFFSET('Water Data'!$D$6,0,10*ROW('Water Data'!D149)),NA())</f>
        <v>#N/A</v>
      </c>
      <c r="F155" s="101" t="e">
        <f ca="true">+IF(AND(ISNUMBER(OFFSET('Water Data'!$D$9,0,10*ROW('Water Data'!D149))),'Data Summary'!BU155="Yes"),OFFSET('Water Data'!$D$9,0,10*ROW('Water Data'!D149)),NA())</f>
        <v>#N/A</v>
      </c>
      <c r="G155" s="101" t="e">
        <f ca="true">+IF(AND(ISNUMBER(OFFSET('Water Data'!$E$4,0,10*ROW('Water Data'!E149))),'Data Summary'!BV155="Yes"),100-OFFSET('Water Data'!$E$4,0,10*ROW('Water Data'!E149)),NA())</f>
        <v>#N/A</v>
      </c>
      <c r="H155" s="101" t="e">
        <f ca="true">+IF(AND(ISNUMBER(OFFSET('Water Data'!$E$6,0,10*ROW('Water Data'!E149))),'Data Summary'!BW155="Yes"),OFFSET('Water Data'!$E$6,0,10*ROW('Water Data'!E149)),NA())</f>
        <v>#N/A</v>
      </c>
      <c r="I155" s="101" t="e">
        <f ca="true">+IF(AND(ISNUMBER(OFFSET('Water Data'!$E$9,0,10*ROW('Water Data'!E149))),'Data Summary'!BX155="Yes"),OFFSET('Water Data'!$E$9,0,10*ROW('Water Data'!E149)),NA())</f>
        <v>#N/A</v>
      </c>
      <c r="J155" s="101" t="e">
        <f ca="true">+IF(AND(ISNUMBER(OFFSET('Water Data'!$F$4,0,10*ROW('Water Data'!F149))),'Data Summary'!BY155="Yes"),100-OFFSET('Water Data'!$F$4,0,10*ROW('Water Data'!F149)),NA())</f>
        <v>#N/A</v>
      </c>
      <c r="K155" s="101" t="e">
        <f ca="true">+IF(AND(ISNUMBER(OFFSET('Water Data'!$F$6,0,10*ROW('Water Data'!F149))),'Data Summary'!BZ155="Yes"),OFFSET('Water Data'!$F$6,0,10*ROW('Water Data'!F149)),NA())</f>
        <v>#N/A</v>
      </c>
      <c r="L155" s="101" t="e">
        <f ca="true">+IF(AND(ISNUMBER(OFFSET('Water Data'!$F$9,0,10*ROW('Water Data'!F149))),'Data Summary'!CA155="Yes"),OFFSET('Water Data'!$F$9,0,10*ROW('Water Data'!F149)),NA())</f>
        <v>#N/A</v>
      </c>
      <c r="M155" s="101" t="e">
        <f ca="true">+IF(AND(ISNUMBER(OFFSET('Water Data'!$G$4,0,10*ROW('Water Data'!G149))),'Data Summary'!CB155="Yes"),100-OFFSET('Water Data'!$G$4,0,10*ROW('Water Data'!G149)),NA())</f>
        <v>#N/A</v>
      </c>
      <c r="N155" s="101" t="e">
        <f ca="true">+IF(AND(ISNUMBER(OFFSET('Water Data'!$G$6,0,10*ROW('Water Data'!G149))),'Data Summary'!CC155="Yes"),OFFSET('Water Data'!$G$6,0,10*ROW('Water Data'!G149)),NA())</f>
        <v>#N/A</v>
      </c>
      <c r="O155" s="101" t="e">
        <f ca="true">+IF(AND(ISNUMBER(OFFSET('Water Data'!$G$9,0,10*ROW('Water Data'!G149))),'Data Summary'!CD155="Yes"),OFFSET('Water Data'!$G$9,0,10*ROW('Water Data'!G149)),NA())</f>
        <v>#N/A</v>
      </c>
      <c r="P155" s="101" t="e">
        <f ca="true">+IF(AND(ISNUMBER(OFFSET('Water Data'!$H$4,0,10*ROW('Water Data'!H149))),'Data Summary'!CE155="Yes"),100-OFFSET('Water Data'!$H$4,0,10*ROW('Water Data'!H149)),NA())</f>
        <v>#N/A</v>
      </c>
      <c r="Q155" s="101" t="e">
        <f ca="true">+IF(AND(ISNUMBER(OFFSET('Water Data'!$H$6,0,10*ROW('Water Data'!H149))),'Data Summary'!CF155="Yes"),OFFSET('Water Data'!$H$6,0,10*ROW('Water Data'!H149)),NA())</f>
        <v>#N/A</v>
      </c>
      <c r="R155" s="101" t="e">
        <f ca="true">+IF(AND(ISNUMBER(OFFSET('Water Data'!$H$9,0,10*ROW('Water Data'!H149))),'Data Summary'!CG155="Yes"),OFFSET('Water Data'!$H$9,0,10*ROW('Water Data'!H149)),NA())</f>
        <v>#N/A</v>
      </c>
      <c r="S155" s="101" t="e">
        <f ca="true">+IF(AND(ISNUMBER(OFFSET('Water Data'!$I$4,0,10*ROW('Water Data'!I149))),'Data Summary'!CH155="Yes"),100-OFFSET('Water Data'!$I$4,0,10*ROW('Water Data'!I149)),NA())</f>
        <v>#N/A</v>
      </c>
      <c r="T155" s="101" t="e">
        <f ca="true">+IF(AND(ISNUMBER(OFFSET('Water Data'!$I$6,0,10*ROW('Water Data'!I149))),'Data Summary'!CI155="Yes"),OFFSET('Water Data'!$I$6,0,10*ROW('Water Data'!I149)),NA())</f>
        <v>#N/A</v>
      </c>
      <c r="U155" s="101" t="e">
        <f ca="true">+IF(AND(ISNUMBER(OFFSET('Water Data'!$I$9,0,10*ROW('Water Data'!I149))),'Data Summary'!CJ155="Yes"),OFFSET('Water Data'!$I$9,0,10*ROW('Water Data'!I149)),NA())</f>
        <v>#N/A</v>
      </c>
      <c r="V155" s="102" t="e">
        <f ca="true">+IF(AND(ISNUMBER(OFFSET('Sanitation Data'!$D$4,0,10*ROW('Sanitation Data'!D149))),'Data Summary'!CK155="Yes"),100-OFFSET('Sanitation Data'!$D$4,0,10*ROW('Sanitation Data'!D149)),NA())</f>
        <v>#N/A</v>
      </c>
      <c r="W155" s="102" t="e">
        <f ca="true">+IF(AND(ISNUMBER(OFFSET('Sanitation Data'!$D$6,0,10*ROW('Sanitation Data'!D149))),'Data Summary'!CL155="Yes"),OFFSET('Sanitation Data'!$D$6,0,10*ROW('Sanitation Data'!D149)),NA())</f>
        <v>#N/A</v>
      </c>
      <c r="X155" s="102" t="e">
        <f ca="true">+IF(AND(ISNUMBER(OFFSET('Sanitation Data'!$D$10,0,10*ROW('Sanitation Data'!D149))),'Data Summary'!CM155="Yes"),OFFSET('Sanitation Data'!$D$10,0,10*ROW('Sanitation Data'!D149)),NA())</f>
        <v>#N/A</v>
      </c>
      <c r="Y155" s="102" t="e">
        <f ca="true">+IF(AND(ISNUMBER(OFFSET('Sanitation Data'!$D$11,0,10*ROW('Sanitation Data'!D149))),'Data Summary'!CN155="Yes"),OFFSET('Sanitation Data'!$D$11,0,10*ROW('Sanitation Data'!D149)),NA())</f>
        <v>#N/A</v>
      </c>
      <c r="Z155" s="102" t="e">
        <f ca="true">+IF(AND(ISNUMBER(OFFSET('Sanitation Data'!$D$12,0,10*ROW('Sanitation Data'!D149))),'Data Summary'!CO155="Yes"),OFFSET('Sanitation Data'!$D$12,0,10*ROW('Sanitation Data'!D149)),NA())</f>
        <v>#N/A</v>
      </c>
      <c r="AA155" s="102" t="e">
        <f ca="true">+IF(AND(ISNUMBER(OFFSET('Sanitation Data'!$E$4,0,10*ROW('Sanitation Data'!E149))),'Data Summary'!CP155="Yes"),100-OFFSET('Sanitation Data'!$E$4,0,10*ROW('Sanitation Data'!E149)),NA())</f>
        <v>#N/A</v>
      </c>
      <c r="AB155" s="102" t="e">
        <f ca="true">+IF(AND(ISNUMBER(OFFSET('Sanitation Data'!$E$6,0,10*ROW('Sanitation Data'!E149))),'Data Summary'!CQ155="Yes"),OFFSET('Sanitation Data'!$E$6,0,10*ROW('Sanitation Data'!E149)),NA())</f>
        <v>#N/A</v>
      </c>
      <c r="AC155" s="102" t="e">
        <f ca="true">+IF(AND(ISNUMBER(OFFSET('Sanitation Data'!$E$10,0,10*ROW('Sanitation Data'!E149))),'Data Summary'!CR155="Yes"),OFFSET('Sanitation Data'!$E$10,0,10*ROW('Sanitation Data'!E149)),NA())</f>
        <v>#N/A</v>
      </c>
      <c r="AD155" s="102" t="e">
        <f ca="true">+IF(AND(ISNUMBER(OFFSET('Sanitation Data'!$E$11,0,10*ROW('Sanitation Data'!E149))),'Data Summary'!CS155="Yes"),OFFSET('Sanitation Data'!$E$11,0,10*ROW('Sanitation Data'!E149)),NA())</f>
        <v>#N/A</v>
      </c>
      <c r="AE155" s="102" t="e">
        <f ca="true">+IF(AND(ISNUMBER(OFFSET('Sanitation Data'!$E$12,0,10*ROW('Sanitation Data'!E149))),'Data Summary'!CT155="Yes"),OFFSET('Sanitation Data'!$E$12,0,10*ROW('Sanitation Data'!E149)),NA())</f>
        <v>#N/A</v>
      </c>
      <c r="AF155" s="102" t="e">
        <f ca="true">+IF(AND(ISNUMBER(OFFSET('Sanitation Data'!$F$4,0,10*ROW('Sanitation Data'!F149))),'Data Summary'!CU155="Yes"),100-OFFSET('Sanitation Data'!$F$4,0,10*ROW('Sanitation Data'!F149)),NA())</f>
        <v>#N/A</v>
      </c>
      <c r="AG155" s="102" t="e">
        <f ca="true">+IF(AND(ISNUMBER(OFFSET('Sanitation Data'!$F$6,0,10*ROW('Sanitation Data'!F149))),'Data Summary'!CV155="Yes"),OFFSET('Sanitation Data'!$F$6,0,10*ROW('Sanitation Data'!F149)),NA())</f>
        <v>#N/A</v>
      </c>
      <c r="AH155" s="102" t="e">
        <f ca="true">+IF(AND(ISNUMBER(OFFSET('Sanitation Data'!$F$10,0,10*ROW('Sanitation Data'!F149))),'Data Summary'!CW155="Yes"),OFFSET('Sanitation Data'!$F$10,0,10*ROW('Sanitation Data'!F149)),NA())</f>
        <v>#N/A</v>
      </c>
      <c r="AI155" s="102" t="e">
        <f ca="true">+IF(AND(ISNUMBER(OFFSET('Sanitation Data'!$F$11,0,10*ROW('Sanitation Data'!F149))),'Data Summary'!CX155="Yes"),OFFSET('Sanitation Data'!$F$11,0,10*ROW('Sanitation Data'!F149)),NA())</f>
        <v>#N/A</v>
      </c>
      <c r="AJ155" s="102" t="e">
        <f ca="true">+IF(AND(ISNUMBER(OFFSET('Sanitation Data'!$F$12,0,10*ROW('Sanitation Data'!F149))),'Data Summary'!CY155="Yes"),OFFSET('Sanitation Data'!$F$12,0,10*ROW('Sanitation Data'!F149)),NA())</f>
        <v>#N/A</v>
      </c>
      <c r="AK155" s="102" t="e">
        <f ca="true">+IF(AND(ISNUMBER(OFFSET('Sanitation Data'!$G$4,0,10*ROW('Sanitation Data'!G149))),'Data Summary'!CZ155="Yes"),100-OFFSET('Sanitation Data'!$G$4,0,10*ROW('Sanitation Data'!G149)),NA())</f>
        <v>#N/A</v>
      </c>
      <c r="AL155" s="102" t="e">
        <f ca="true">+IF(AND(ISNUMBER(OFFSET('Sanitation Data'!$G$6,0,10*ROW('Sanitation Data'!G149))),'Data Summary'!DA155="Yes"),OFFSET('Sanitation Data'!$G$6,0,10*ROW('Sanitation Data'!G149)),NA())</f>
        <v>#N/A</v>
      </c>
      <c r="AM155" s="102" t="e">
        <f ca="true">+IF(AND(ISNUMBER(OFFSET('Sanitation Data'!$G$10,0,10*ROW('Sanitation Data'!G149))),'Data Summary'!DB155="Yes"),OFFSET('Sanitation Data'!$G$10,0,10*ROW('Sanitation Data'!G149)),NA())</f>
        <v>#N/A</v>
      </c>
      <c r="AN155" s="102" t="e">
        <f ca="true">+IF(AND(ISNUMBER(OFFSET('Sanitation Data'!$G$11,0,10*ROW('Sanitation Data'!G149))),'Data Summary'!DC155="Yes"),OFFSET('Sanitation Data'!$G$11,0,10*ROW('Sanitation Data'!G149)),NA())</f>
        <v>#N/A</v>
      </c>
      <c r="AO155" s="102" t="e">
        <f ca="true">+IF(AND(ISNUMBER(OFFSET('Sanitation Data'!$G$12,0,10*ROW('Sanitation Data'!G149))),'Data Summary'!DD155="Yes"),OFFSET('Sanitation Data'!$G$12,0,10*ROW('Sanitation Data'!G149)),NA())</f>
        <v>#N/A</v>
      </c>
      <c r="AP155" s="102" t="e">
        <f ca="true">+IF(AND(ISNUMBER(OFFSET('Sanitation Data'!$H$4,0,10*ROW('Sanitation Data'!H149))),'Data Summary'!DE155="Yes"),100-OFFSET('Sanitation Data'!$H$4,0,10*ROW('Sanitation Data'!H149)),NA())</f>
        <v>#N/A</v>
      </c>
      <c r="AQ155" s="102" t="e">
        <f ca="true">+IF(AND(ISNUMBER(OFFSET('Sanitation Data'!$H$6,0,10*ROW('Sanitation Data'!H149))),'Data Summary'!DF155="Yes"),OFFSET('Sanitation Data'!$H$6,0,10*ROW('Sanitation Data'!H149)),NA())</f>
        <v>#N/A</v>
      </c>
      <c r="AR155" s="102" t="e">
        <f ca="true">+IF(AND(ISNUMBER(OFFSET('Sanitation Data'!$H$10,0,10*ROW('Sanitation Data'!H149))),'Data Summary'!DG155="Yes"),OFFSET('Sanitation Data'!$H$10,0,10*ROW('Sanitation Data'!H149)),NA())</f>
        <v>#N/A</v>
      </c>
      <c r="AS155" s="102" t="e">
        <f ca="true">+IF(AND(ISNUMBER(OFFSET('Sanitation Data'!$H$11,0,10*ROW('Sanitation Data'!H149))),'Data Summary'!DH155="Yes"),OFFSET('Sanitation Data'!$H$11,0,10*ROW('Sanitation Data'!H149)),NA())</f>
        <v>#N/A</v>
      </c>
      <c r="AT155" s="102" t="e">
        <f ca="true">+IF(AND(ISNUMBER(OFFSET('Sanitation Data'!$H$12,0,10*ROW('Sanitation Data'!H149))),'Data Summary'!DI155="Yes"),OFFSET('Sanitation Data'!$H$12,0,10*ROW('Sanitation Data'!H149)),NA())</f>
        <v>#N/A</v>
      </c>
      <c r="AU155" s="102" t="e">
        <f ca="true">+IF(AND(ISNUMBER(OFFSET('Sanitation Data'!$I$4,0,10*ROW('Sanitation Data'!I149))),'Data Summary'!DJ155="Yes"),100-OFFSET('Sanitation Data'!$I$4,0,10*ROW('Sanitation Data'!I149)),NA())</f>
        <v>#N/A</v>
      </c>
      <c r="AV155" s="102" t="e">
        <f ca="true">+IF(AND(ISNUMBER(OFFSET('Sanitation Data'!$I$6,0,10*ROW('Sanitation Data'!I149))),'Data Summary'!DK155="Yes"),OFFSET('Sanitation Data'!$I$6,0,10*ROW('Sanitation Data'!I149)),NA())</f>
        <v>#N/A</v>
      </c>
      <c r="AW155" s="102" t="e">
        <f ca="true">+IF(AND(ISNUMBER(OFFSET('Sanitation Data'!$I$10,0,10*ROW('Sanitation Data'!I149))),'Data Summary'!DL155="Yes"),OFFSET('Sanitation Data'!$I$10,0,10*ROW('Sanitation Data'!I149)),NA())</f>
        <v>#N/A</v>
      </c>
      <c r="AX155" s="102" t="e">
        <f ca="true">+IF(AND(ISNUMBER(OFFSET('Sanitation Data'!$I$11,0,10*ROW('Sanitation Data'!I149))),'Data Summary'!DM155="Yes"),OFFSET('Sanitation Data'!$I$11,0,10*ROW('Sanitation Data'!I149)),NA())</f>
        <v>#N/A</v>
      </c>
      <c r="AY155" s="102" t="e">
        <f ca="true">+IF(AND(ISNUMBER(OFFSET('Sanitation Data'!$I$12,0,10*ROW('Sanitation Data'!I149))),'Data Summary'!DN155="Yes"),OFFSET('Sanitation Data'!$I$12,0,10*ROW('Sanitation Data'!I149)),NA())</f>
        <v>#N/A</v>
      </c>
      <c r="AZ155" s="103" t="e">
        <f ca="true">+IF(AND(ISNUMBER(OFFSET('Hygiene Data'!$D$5,0,10*ROW('Hygiene Data'!D149))),'Data Summary'!DO155="Yes"),OFFSET('Hygiene Data'!$D$5,0,10*ROW('Hygiene Data'!D149)),NA())</f>
        <v>#N/A</v>
      </c>
      <c r="BA155" s="103" t="e">
        <f ca="true">+IF(AND(ISNUMBER(OFFSET('Hygiene Data'!$D$7,0,10*ROW('Hygiene Data'!D149))),'Data Summary'!DP155="Yes"),OFFSET('Hygiene Data'!$D$7,0,10*ROW('Hygiene Data'!D149)),NA())</f>
        <v>#N/A</v>
      </c>
      <c r="BB155" s="103" t="e">
        <f ca="true">+IF(AND(ISNUMBER(OFFSET('Hygiene Data'!$D$9,0,10*ROW('Hygiene Data'!D149))),'Data Summary'!DQ155="Yes"),OFFSET('Hygiene Data'!$D$9,0,10*ROW('Hygiene Data'!D149)),NA())</f>
        <v>#N/A</v>
      </c>
      <c r="BC155" s="103" t="e">
        <f ca="true">+IF(AND(ISNUMBER(OFFSET('Hygiene Data'!$E$5,0,10*ROW('Hygiene Data'!E149))),'Data Summary'!DR155="Yes"),OFFSET('Hygiene Data'!$E$5,0,10*ROW('Hygiene Data'!E149)),NA())</f>
        <v>#N/A</v>
      </c>
      <c r="BD155" s="103" t="e">
        <f ca="true">+IF(AND(ISNUMBER(OFFSET('Hygiene Data'!$E$7,0,10*ROW('Hygiene Data'!E149))),'Data Summary'!DS155="Yes"),OFFSET('Hygiene Data'!$E$7,0,10*ROW('Hygiene Data'!E149)),NA())</f>
        <v>#N/A</v>
      </c>
      <c r="BE155" s="103" t="e">
        <f ca="true">+IF(AND(ISNUMBER(OFFSET('Hygiene Data'!$E$9,0,10*ROW('Hygiene Data'!E149))),'Data Summary'!DT155="Yes"),OFFSET('Hygiene Data'!$E$9,0,10*ROW('Hygiene Data'!E149)),NA())</f>
        <v>#N/A</v>
      </c>
      <c r="BF155" s="103" t="e">
        <f ca="true">+IF(AND(ISNUMBER(OFFSET('Hygiene Data'!$F$5,0,10*ROW('Hygiene Data'!F149))),'Data Summary'!DU155="Yes"),OFFSET('Hygiene Data'!$F$5,0,10*ROW('Hygiene Data'!F149)),NA())</f>
        <v>#N/A</v>
      </c>
      <c r="BG155" s="103" t="e">
        <f ca="true">+IF(AND(ISNUMBER(OFFSET('Hygiene Data'!$F$7,0,10*ROW('Hygiene Data'!F149))),'Data Summary'!DV155="Yes"),OFFSET('Hygiene Data'!$F$7,0,10*ROW('Hygiene Data'!F149)),NA())</f>
        <v>#N/A</v>
      </c>
      <c r="BH155" s="103" t="e">
        <f ca="true">+IF(AND(ISNUMBER(OFFSET('Hygiene Data'!$F$9,0,10*ROW('Hygiene Data'!F149))),'Data Summary'!DW155="Yes"),OFFSET('Hygiene Data'!$F$9,0,10*ROW('Hygiene Data'!F149)),NA())</f>
        <v>#N/A</v>
      </c>
      <c r="BI155" s="103" t="e">
        <f ca="true">+IF(AND(ISNUMBER(OFFSET('Hygiene Data'!$G$5,0,10*ROW('Hygiene Data'!G149))),'Data Summary'!DX155="Yes"),OFFSET('Hygiene Data'!$G$5,0,10*ROW('Hygiene Data'!G149)),NA())</f>
        <v>#N/A</v>
      </c>
      <c r="BJ155" s="103" t="e">
        <f ca="true">+IF(AND(ISNUMBER(OFFSET('Hygiene Data'!$G$7,0,10*ROW('Hygiene Data'!G149))),'Data Summary'!DY155="Yes"),OFFSET('Hygiene Data'!$G$7,0,10*ROW('Hygiene Data'!G149)),NA())</f>
        <v>#N/A</v>
      </c>
      <c r="BK155" s="103" t="e">
        <f ca="true">+IF(AND(ISNUMBER(OFFSET('Hygiene Data'!$G$9,0,10*ROW('Hygiene Data'!G149))),'Data Summary'!DZ155="Yes"),OFFSET('Hygiene Data'!$G$9,0,10*ROW('Hygiene Data'!G149)),NA())</f>
        <v>#N/A</v>
      </c>
      <c r="BL155" s="103" t="e">
        <f ca="true">+IF(AND(ISNUMBER(OFFSET('Hygiene Data'!$H$5,0,10*ROW('Hygiene Data'!H149))),'Data Summary'!EA155="Yes"),OFFSET('Hygiene Data'!$H$5,0,10*ROW('Hygiene Data'!H149)),NA())</f>
        <v>#N/A</v>
      </c>
      <c r="BM155" s="103" t="e">
        <f ca="true">+IF(AND(ISNUMBER(OFFSET('Hygiene Data'!$H$7,0,10*ROW('Hygiene Data'!H149))),'Data Summary'!EB155="Yes"),OFFSET('Hygiene Data'!$H$7,0,10*ROW('Hygiene Data'!H149)),NA())</f>
        <v>#N/A</v>
      </c>
      <c r="BN155" s="103" t="e">
        <f ca="true">+IF(AND(ISNUMBER(OFFSET('Hygiene Data'!$H$9,0,10*ROW('Hygiene Data'!H149))),'Data Summary'!EC155="Yes"),OFFSET('Hygiene Data'!$H$9,0,10*ROW('Hygiene Data'!H149)),NA())</f>
        <v>#N/A</v>
      </c>
      <c r="BO155" s="103" t="e">
        <f ca="true">+IF(AND(ISNUMBER(OFFSET('Hygiene Data'!$I$5,0,10*ROW('Hygiene Data'!I149))),'Data Summary'!ED155="Yes"),OFFSET('Hygiene Data'!$I$5,0,10*ROW('Hygiene Data'!I149)),NA())</f>
        <v>#N/A</v>
      </c>
      <c r="BP155" s="103" t="e">
        <f ca="true">+IF(AND(ISNUMBER(OFFSET('Hygiene Data'!$I$7,0,10*ROW('Hygiene Data'!I149))),'Data Summary'!EE155="Yes"),OFFSET('Hygiene Data'!$I$7,0,10*ROW('Hygiene Data'!I149)),NA())</f>
        <v>#N/A</v>
      </c>
      <c r="BQ155" s="103" t="e">
        <f ca="true">+IF(AND(ISNUMBER(OFFSET('Hygiene Data'!$I$9,0,10*ROW('Hygiene Data'!I149))),'Data Summary'!EF155="Yes"),OFFSET('Hygiene Data'!$I$9,0,10*ROW('Hygiene Data'!I149)),NA())</f>
        <v>#N/A</v>
      </c>
    </row>
    <row xmlns:x14ac="http://schemas.microsoft.com/office/spreadsheetml/2009/9/ac" r="156" x14ac:dyDescent="0.2">
      <c r="A156" s="355" t="e">
        <f ca="true">+RIGHT('Data Summary'!A156,LEN('Data Summary'!A156)-9)</f>
        <v>#VALUE!</v>
      </c>
      <c r="B156" s="38" t="str">
        <f ca="true">+IF(ISTEXT('Data Summary'!B156),'Data Summary'!B156,"")</f>
        <v/>
      </c>
      <c r="C156" s="354" t="e">
        <f ca="true">+VALUE('Data Summary'!C156)</f>
        <v>#VALUE!</v>
      </c>
      <c r="D156" s="101" t="e">
        <f ca="true">+IF(AND(ISNUMBER(OFFSET('Water Data'!$D$4,0,10*ROW('Water Data'!D150))),'Data Summary'!BS156="Yes"),100-OFFSET('Water Data'!$D$4,0,10*ROW('Water Data'!D150)),NA())</f>
        <v>#N/A</v>
      </c>
      <c r="E156" s="101" t="e">
        <f ca="true">+IF(AND(ISNUMBER(OFFSET('Water Data'!$D$6,0,10*ROW('Water Data'!D150))),'Data Summary'!BT156="Yes"),OFFSET('Water Data'!$D$6,0,10*ROW('Water Data'!D150)),NA())</f>
        <v>#N/A</v>
      </c>
      <c r="F156" s="101" t="e">
        <f ca="true">+IF(AND(ISNUMBER(OFFSET('Water Data'!$D$9,0,10*ROW('Water Data'!D150))),'Data Summary'!BU156="Yes"),OFFSET('Water Data'!$D$9,0,10*ROW('Water Data'!D150)),NA())</f>
        <v>#N/A</v>
      </c>
      <c r="G156" s="101" t="e">
        <f ca="true">+IF(AND(ISNUMBER(OFFSET('Water Data'!$E$4,0,10*ROW('Water Data'!E150))),'Data Summary'!BV156="Yes"),100-OFFSET('Water Data'!$E$4,0,10*ROW('Water Data'!E150)),NA())</f>
        <v>#N/A</v>
      </c>
      <c r="H156" s="101" t="e">
        <f ca="true">+IF(AND(ISNUMBER(OFFSET('Water Data'!$E$6,0,10*ROW('Water Data'!E150))),'Data Summary'!BW156="Yes"),OFFSET('Water Data'!$E$6,0,10*ROW('Water Data'!E150)),NA())</f>
        <v>#N/A</v>
      </c>
      <c r="I156" s="101" t="e">
        <f ca="true">+IF(AND(ISNUMBER(OFFSET('Water Data'!$E$9,0,10*ROW('Water Data'!E150))),'Data Summary'!BX156="Yes"),OFFSET('Water Data'!$E$9,0,10*ROW('Water Data'!E150)),NA())</f>
        <v>#N/A</v>
      </c>
      <c r="J156" s="101" t="e">
        <f ca="true">+IF(AND(ISNUMBER(OFFSET('Water Data'!$F$4,0,10*ROW('Water Data'!F150))),'Data Summary'!BY156="Yes"),100-OFFSET('Water Data'!$F$4,0,10*ROW('Water Data'!F150)),NA())</f>
        <v>#N/A</v>
      </c>
      <c r="K156" s="101" t="e">
        <f ca="true">+IF(AND(ISNUMBER(OFFSET('Water Data'!$F$6,0,10*ROW('Water Data'!F150))),'Data Summary'!BZ156="Yes"),OFFSET('Water Data'!$F$6,0,10*ROW('Water Data'!F150)),NA())</f>
        <v>#N/A</v>
      </c>
      <c r="L156" s="101" t="e">
        <f ca="true">+IF(AND(ISNUMBER(OFFSET('Water Data'!$F$9,0,10*ROW('Water Data'!F150))),'Data Summary'!CA156="Yes"),OFFSET('Water Data'!$F$9,0,10*ROW('Water Data'!F150)),NA())</f>
        <v>#N/A</v>
      </c>
      <c r="M156" s="101" t="e">
        <f ca="true">+IF(AND(ISNUMBER(OFFSET('Water Data'!$G$4,0,10*ROW('Water Data'!G150))),'Data Summary'!CB156="Yes"),100-OFFSET('Water Data'!$G$4,0,10*ROW('Water Data'!G150)),NA())</f>
        <v>#N/A</v>
      </c>
      <c r="N156" s="101" t="e">
        <f ca="true">+IF(AND(ISNUMBER(OFFSET('Water Data'!$G$6,0,10*ROW('Water Data'!G150))),'Data Summary'!CC156="Yes"),OFFSET('Water Data'!$G$6,0,10*ROW('Water Data'!G150)),NA())</f>
        <v>#N/A</v>
      </c>
      <c r="O156" s="101" t="e">
        <f ca="true">+IF(AND(ISNUMBER(OFFSET('Water Data'!$G$9,0,10*ROW('Water Data'!G150))),'Data Summary'!CD156="Yes"),OFFSET('Water Data'!$G$9,0,10*ROW('Water Data'!G150)),NA())</f>
        <v>#N/A</v>
      </c>
      <c r="P156" s="101" t="e">
        <f ca="true">+IF(AND(ISNUMBER(OFFSET('Water Data'!$H$4,0,10*ROW('Water Data'!H150))),'Data Summary'!CE156="Yes"),100-OFFSET('Water Data'!$H$4,0,10*ROW('Water Data'!H150)),NA())</f>
        <v>#N/A</v>
      </c>
      <c r="Q156" s="101" t="e">
        <f ca="true">+IF(AND(ISNUMBER(OFFSET('Water Data'!$H$6,0,10*ROW('Water Data'!H150))),'Data Summary'!CF156="Yes"),OFFSET('Water Data'!$H$6,0,10*ROW('Water Data'!H150)),NA())</f>
        <v>#N/A</v>
      </c>
      <c r="R156" s="101" t="e">
        <f ca="true">+IF(AND(ISNUMBER(OFFSET('Water Data'!$H$9,0,10*ROW('Water Data'!H150))),'Data Summary'!CG156="Yes"),OFFSET('Water Data'!$H$9,0,10*ROW('Water Data'!H150)),NA())</f>
        <v>#N/A</v>
      </c>
      <c r="S156" s="101" t="e">
        <f ca="true">+IF(AND(ISNUMBER(OFFSET('Water Data'!$I$4,0,10*ROW('Water Data'!I150))),'Data Summary'!CH156="Yes"),100-OFFSET('Water Data'!$I$4,0,10*ROW('Water Data'!I150)),NA())</f>
        <v>#N/A</v>
      </c>
      <c r="T156" s="101" t="e">
        <f ca="true">+IF(AND(ISNUMBER(OFFSET('Water Data'!$I$6,0,10*ROW('Water Data'!I150))),'Data Summary'!CI156="Yes"),OFFSET('Water Data'!$I$6,0,10*ROW('Water Data'!I150)),NA())</f>
        <v>#N/A</v>
      </c>
      <c r="U156" s="101" t="e">
        <f ca="true">+IF(AND(ISNUMBER(OFFSET('Water Data'!$I$9,0,10*ROW('Water Data'!I150))),'Data Summary'!CJ156="Yes"),OFFSET('Water Data'!$I$9,0,10*ROW('Water Data'!I150)),NA())</f>
        <v>#N/A</v>
      </c>
      <c r="V156" s="102" t="e">
        <f ca="true">+IF(AND(ISNUMBER(OFFSET('Sanitation Data'!$D$4,0,10*ROW('Sanitation Data'!D150))),'Data Summary'!CK156="Yes"),100-OFFSET('Sanitation Data'!$D$4,0,10*ROW('Sanitation Data'!D150)),NA())</f>
        <v>#N/A</v>
      </c>
      <c r="W156" s="102" t="e">
        <f ca="true">+IF(AND(ISNUMBER(OFFSET('Sanitation Data'!$D$6,0,10*ROW('Sanitation Data'!D150))),'Data Summary'!CL156="Yes"),OFFSET('Sanitation Data'!$D$6,0,10*ROW('Sanitation Data'!D150)),NA())</f>
        <v>#N/A</v>
      </c>
      <c r="X156" s="102" t="e">
        <f ca="true">+IF(AND(ISNUMBER(OFFSET('Sanitation Data'!$D$10,0,10*ROW('Sanitation Data'!D150))),'Data Summary'!CM156="Yes"),OFFSET('Sanitation Data'!$D$10,0,10*ROW('Sanitation Data'!D150)),NA())</f>
        <v>#N/A</v>
      </c>
      <c r="Y156" s="102" t="e">
        <f ca="true">+IF(AND(ISNUMBER(OFFSET('Sanitation Data'!$D$11,0,10*ROW('Sanitation Data'!D150))),'Data Summary'!CN156="Yes"),OFFSET('Sanitation Data'!$D$11,0,10*ROW('Sanitation Data'!D150)),NA())</f>
        <v>#N/A</v>
      </c>
      <c r="Z156" s="102" t="e">
        <f ca="true">+IF(AND(ISNUMBER(OFFSET('Sanitation Data'!$D$12,0,10*ROW('Sanitation Data'!D150))),'Data Summary'!CO156="Yes"),OFFSET('Sanitation Data'!$D$12,0,10*ROW('Sanitation Data'!D150)),NA())</f>
        <v>#N/A</v>
      </c>
      <c r="AA156" s="102" t="e">
        <f ca="true">+IF(AND(ISNUMBER(OFFSET('Sanitation Data'!$E$4,0,10*ROW('Sanitation Data'!E150))),'Data Summary'!CP156="Yes"),100-OFFSET('Sanitation Data'!$E$4,0,10*ROW('Sanitation Data'!E150)),NA())</f>
        <v>#N/A</v>
      </c>
      <c r="AB156" s="102" t="e">
        <f ca="true">+IF(AND(ISNUMBER(OFFSET('Sanitation Data'!$E$6,0,10*ROW('Sanitation Data'!E150))),'Data Summary'!CQ156="Yes"),OFFSET('Sanitation Data'!$E$6,0,10*ROW('Sanitation Data'!E150)),NA())</f>
        <v>#N/A</v>
      </c>
      <c r="AC156" s="102" t="e">
        <f ca="true">+IF(AND(ISNUMBER(OFFSET('Sanitation Data'!$E$10,0,10*ROW('Sanitation Data'!E150))),'Data Summary'!CR156="Yes"),OFFSET('Sanitation Data'!$E$10,0,10*ROW('Sanitation Data'!E150)),NA())</f>
        <v>#N/A</v>
      </c>
      <c r="AD156" s="102" t="e">
        <f ca="true">+IF(AND(ISNUMBER(OFFSET('Sanitation Data'!$E$11,0,10*ROW('Sanitation Data'!E150))),'Data Summary'!CS156="Yes"),OFFSET('Sanitation Data'!$E$11,0,10*ROW('Sanitation Data'!E150)),NA())</f>
        <v>#N/A</v>
      </c>
      <c r="AE156" s="102" t="e">
        <f ca="true">+IF(AND(ISNUMBER(OFFSET('Sanitation Data'!$E$12,0,10*ROW('Sanitation Data'!E150))),'Data Summary'!CT156="Yes"),OFFSET('Sanitation Data'!$E$12,0,10*ROW('Sanitation Data'!E150)),NA())</f>
        <v>#N/A</v>
      </c>
      <c r="AF156" s="102" t="e">
        <f ca="true">+IF(AND(ISNUMBER(OFFSET('Sanitation Data'!$F$4,0,10*ROW('Sanitation Data'!F150))),'Data Summary'!CU156="Yes"),100-OFFSET('Sanitation Data'!$F$4,0,10*ROW('Sanitation Data'!F150)),NA())</f>
        <v>#N/A</v>
      </c>
      <c r="AG156" s="102" t="e">
        <f ca="true">+IF(AND(ISNUMBER(OFFSET('Sanitation Data'!$F$6,0,10*ROW('Sanitation Data'!F150))),'Data Summary'!CV156="Yes"),OFFSET('Sanitation Data'!$F$6,0,10*ROW('Sanitation Data'!F150)),NA())</f>
        <v>#N/A</v>
      </c>
      <c r="AH156" s="102" t="e">
        <f ca="true">+IF(AND(ISNUMBER(OFFSET('Sanitation Data'!$F$10,0,10*ROW('Sanitation Data'!F150))),'Data Summary'!CW156="Yes"),OFFSET('Sanitation Data'!$F$10,0,10*ROW('Sanitation Data'!F150)),NA())</f>
        <v>#N/A</v>
      </c>
      <c r="AI156" s="102" t="e">
        <f ca="true">+IF(AND(ISNUMBER(OFFSET('Sanitation Data'!$F$11,0,10*ROW('Sanitation Data'!F150))),'Data Summary'!CX156="Yes"),OFFSET('Sanitation Data'!$F$11,0,10*ROW('Sanitation Data'!F150)),NA())</f>
        <v>#N/A</v>
      </c>
      <c r="AJ156" s="102" t="e">
        <f ca="true">+IF(AND(ISNUMBER(OFFSET('Sanitation Data'!$F$12,0,10*ROW('Sanitation Data'!F150))),'Data Summary'!CY156="Yes"),OFFSET('Sanitation Data'!$F$12,0,10*ROW('Sanitation Data'!F150)),NA())</f>
        <v>#N/A</v>
      </c>
      <c r="AK156" s="102" t="e">
        <f ca="true">+IF(AND(ISNUMBER(OFFSET('Sanitation Data'!$G$4,0,10*ROW('Sanitation Data'!G150))),'Data Summary'!CZ156="Yes"),100-OFFSET('Sanitation Data'!$G$4,0,10*ROW('Sanitation Data'!G150)),NA())</f>
        <v>#N/A</v>
      </c>
      <c r="AL156" s="102" t="e">
        <f ca="true">+IF(AND(ISNUMBER(OFFSET('Sanitation Data'!$G$6,0,10*ROW('Sanitation Data'!G150))),'Data Summary'!DA156="Yes"),OFFSET('Sanitation Data'!$G$6,0,10*ROW('Sanitation Data'!G150)),NA())</f>
        <v>#N/A</v>
      </c>
      <c r="AM156" s="102" t="e">
        <f ca="true">+IF(AND(ISNUMBER(OFFSET('Sanitation Data'!$G$10,0,10*ROW('Sanitation Data'!G150))),'Data Summary'!DB156="Yes"),OFFSET('Sanitation Data'!$G$10,0,10*ROW('Sanitation Data'!G150)),NA())</f>
        <v>#N/A</v>
      </c>
      <c r="AN156" s="102" t="e">
        <f ca="true">+IF(AND(ISNUMBER(OFFSET('Sanitation Data'!$G$11,0,10*ROW('Sanitation Data'!G150))),'Data Summary'!DC156="Yes"),OFFSET('Sanitation Data'!$G$11,0,10*ROW('Sanitation Data'!G150)),NA())</f>
        <v>#N/A</v>
      </c>
      <c r="AO156" s="102" t="e">
        <f ca="true">+IF(AND(ISNUMBER(OFFSET('Sanitation Data'!$G$12,0,10*ROW('Sanitation Data'!G150))),'Data Summary'!DD156="Yes"),OFFSET('Sanitation Data'!$G$12,0,10*ROW('Sanitation Data'!G150)),NA())</f>
        <v>#N/A</v>
      </c>
      <c r="AP156" s="102" t="e">
        <f ca="true">+IF(AND(ISNUMBER(OFFSET('Sanitation Data'!$H$4,0,10*ROW('Sanitation Data'!H150))),'Data Summary'!DE156="Yes"),100-OFFSET('Sanitation Data'!$H$4,0,10*ROW('Sanitation Data'!H150)),NA())</f>
        <v>#N/A</v>
      </c>
      <c r="AQ156" s="102" t="e">
        <f ca="true">+IF(AND(ISNUMBER(OFFSET('Sanitation Data'!$H$6,0,10*ROW('Sanitation Data'!H150))),'Data Summary'!DF156="Yes"),OFFSET('Sanitation Data'!$H$6,0,10*ROW('Sanitation Data'!H150)),NA())</f>
        <v>#N/A</v>
      </c>
      <c r="AR156" s="102" t="e">
        <f ca="true">+IF(AND(ISNUMBER(OFFSET('Sanitation Data'!$H$10,0,10*ROW('Sanitation Data'!H150))),'Data Summary'!DG156="Yes"),OFFSET('Sanitation Data'!$H$10,0,10*ROW('Sanitation Data'!H150)),NA())</f>
        <v>#N/A</v>
      </c>
      <c r="AS156" s="102" t="e">
        <f ca="true">+IF(AND(ISNUMBER(OFFSET('Sanitation Data'!$H$11,0,10*ROW('Sanitation Data'!H150))),'Data Summary'!DH156="Yes"),OFFSET('Sanitation Data'!$H$11,0,10*ROW('Sanitation Data'!H150)),NA())</f>
        <v>#N/A</v>
      </c>
      <c r="AT156" s="102" t="e">
        <f ca="true">+IF(AND(ISNUMBER(OFFSET('Sanitation Data'!$H$12,0,10*ROW('Sanitation Data'!H150))),'Data Summary'!DI156="Yes"),OFFSET('Sanitation Data'!$H$12,0,10*ROW('Sanitation Data'!H150)),NA())</f>
        <v>#N/A</v>
      </c>
      <c r="AU156" s="102" t="e">
        <f ca="true">+IF(AND(ISNUMBER(OFFSET('Sanitation Data'!$I$4,0,10*ROW('Sanitation Data'!I150))),'Data Summary'!DJ156="Yes"),100-OFFSET('Sanitation Data'!$I$4,0,10*ROW('Sanitation Data'!I150)),NA())</f>
        <v>#N/A</v>
      </c>
      <c r="AV156" s="102" t="e">
        <f ca="true">+IF(AND(ISNUMBER(OFFSET('Sanitation Data'!$I$6,0,10*ROW('Sanitation Data'!I150))),'Data Summary'!DK156="Yes"),OFFSET('Sanitation Data'!$I$6,0,10*ROW('Sanitation Data'!I150)),NA())</f>
        <v>#N/A</v>
      </c>
      <c r="AW156" s="102" t="e">
        <f ca="true">+IF(AND(ISNUMBER(OFFSET('Sanitation Data'!$I$10,0,10*ROW('Sanitation Data'!I150))),'Data Summary'!DL156="Yes"),OFFSET('Sanitation Data'!$I$10,0,10*ROW('Sanitation Data'!I150)),NA())</f>
        <v>#N/A</v>
      </c>
      <c r="AX156" s="102" t="e">
        <f ca="true">+IF(AND(ISNUMBER(OFFSET('Sanitation Data'!$I$11,0,10*ROW('Sanitation Data'!I150))),'Data Summary'!DM156="Yes"),OFFSET('Sanitation Data'!$I$11,0,10*ROW('Sanitation Data'!I150)),NA())</f>
        <v>#N/A</v>
      </c>
      <c r="AY156" s="102" t="e">
        <f ca="true">+IF(AND(ISNUMBER(OFFSET('Sanitation Data'!$I$12,0,10*ROW('Sanitation Data'!I150))),'Data Summary'!DN156="Yes"),OFFSET('Sanitation Data'!$I$12,0,10*ROW('Sanitation Data'!I150)),NA())</f>
        <v>#N/A</v>
      </c>
      <c r="AZ156" s="103" t="e">
        <f ca="true">+IF(AND(ISNUMBER(OFFSET('Hygiene Data'!$D$5,0,10*ROW('Hygiene Data'!D150))),'Data Summary'!DO156="Yes"),OFFSET('Hygiene Data'!$D$5,0,10*ROW('Hygiene Data'!D150)),NA())</f>
        <v>#N/A</v>
      </c>
      <c r="BA156" s="103" t="e">
        <f ca="true">+IF(AND(ISNUMBER(OFFSET('Hygiene Data'!$D$7,0,10*ROW('Hygiene Data'!D150))),'Data Summary'!DP156="Yes"),OFFSET('Hygiene Data'!$D$7,0,10*ROW('Hygiene Data'!D150)),NA())</f>
        <v>#N/A</v>
      </c>
      <c r="BB156" s="103" t="e">
        <f ca="true">+IF(AND(ISNUMBER(OFFSET('Hygiene Data'!$D$9,0,10*ROW('Hygiene Data'!D150))),'Data Summary'!DQ156="Yes"),OFFSET('Hygiene Data'!$D$9,0,10*ROW('Hygiene Data'!D150)),NA())</f>
        <v>#N/A</v>
      </c>
      <c r="BC156" s="103" t="e">
        <f ca="true">+IF(AND(ISNUMBER(OFFSET('Hygiene Data'!$E$5,0,10*ROW('Hygiene Data'!E150))),'Data Summary'!DR156="Yes"),OFFSET('Hygiene Data'!$E$5,0,10*ROW('Hygiene Data'!E150)),NA())</f>
        <v>#N/A</v>
      </c>
      <c r="BD156" s="103" t="e">
        <f ca="true">+IF(AND(ISNUMBER(OFFSET('Hygiene Data'!$E$7,0,10*ROW('Hygiene Data'!E150))),'Data Summary'!DS156="Yes"),OFFSET('Hygiene Data'!$E$7,0,10*ROW('Hygiene Data'!E150)),NA())</f>
        <v>#N/A</v>
      </c>
      <c r="BE156" s="103" t="e">
        <f ca="true">+IF(AND(ISNUMBER(OFFSET('Hygiene Data'!$E$9,0,10*ROW('Hygiene Data'!E150))),'Data Summary'!DT156="Yes"),OFFSET('Hygiene Data'!$E$9,0,10*ROW('Hygiene Data'!E150)),NA())</f>
        <v>#N/A</v>
      </c>
      <c r="BF156" s="103" t="e">
        <f ca="true">+IF(AND(ISNUMBER(OFFSET('Hygiene Data'!$F$5,0,10*ROW('Hygiene Data'!F150))),'Data Summary'!DU156="Yes"),OFFSET('Hygiene Data'!$F$5,0,10*ROW('Hygiene Data'!F150)),NA())</f>
        <v>#N/A</v>
      </c>
      <c r="BG156" s="103" t="e">
        <f ca="true">+IF(AND(ISNUMBER(OFFSET('Hygiene Data'!$F$7,0,10*ROW('Hygiene Data'!F150))),'Data Summary'!DV156="Yes"),OFFSET('Hygiene Data'!$F$7,0,10*ROW('Hygiene Data'!F150)),NA())</f>
        <v>#N/A</v>
      </c>
      <c r="BH156" s="103" t="e">
        <f ca="true">+IF(AND(ISNUMBER(OFFSET('Hygiene Data'!$F$9,0,10*ROW('Hygiene Data'!F150))),'Data Summary'!DW156="Yes"),OFFSET('Hygiene Data'!$F$9,0,10*ROW('Hygiene Data'!F150)),NA())</f>
        <v>#N/A</v>
      </c>
      <c r="BI156" s="103" t="e">
        <f ca="true">+IF(AND(ISNUMBER(OFFSET('Hygiene Data'!$G$5,0,10*ROW('Hygiene Data'!G150))),'Data Summary'!DX156="Yes"),OFFSET('Hygiene Data'!$G$5,0,10*ROW('Hygiene Data'!G150)),NA())</f>
        <v>#N/A</v>
      </c>
      <c r="BJ156" s="103" t="e">
        <f ca="true">+IF(AND(ISNUMBER(OFFSET('Hygiene Data'!$G$7,0,10*ROW('Hygiene Data'!G150))),'Data Summary'!DY156="Yes"),OFFSET('Hygiene Data'!$G$7,0,10*ROW('Hygiene Data'!G150)),NA())</f>
        <v>#N/A</v>
      </c>
      <c r="BK156" s="103" t="e">
        <f ca="true">+IF(AND(ISNUMBER(OFFSET('Hygiene Data'!$G$9,0,10*ROW('Hygiene Data'!G150))),'Data Summary'!DZ156="Yes"),OFFSET('Hygiene Data'!$G$9,0,10*ROW('Hygiene Data'!G150)),NA())</f>
        <v>#N/A</v>
      </c>
      <c r="BL156" s="103" t="e">
        <f ca="true">+IF(AND(ISNUMBER(OFFSET('Hygiene Data'!$H$5,0,10*ROW('Hygiene Data'!H150))),'Data Summary'!EA156="Yes"),OFFSET('Hygiene Data'!$H$5,0,10*ROW('Hygiene Data'!H150)),NA())</f>
        <v>#N/A</v>
      </c>
      <c r="BM156" s="103" t="e">
        <f ca="true">+IF(AND(ISNUMBER(OFFSET('Hygiene Data'!$H$7,0,10*ROW('Hygiene Data'!H150))),'Data Summary'!EB156="Yes"),OFFSET('Hygiene Data'!$H$7,0,10*ROW('Hygiene Data'!H150)),NA())</f>
        <v>#N/A</v>
      </c>
      <c r="BN156" s="103" t="e">
        <f ca="true">+IF(AND(ISNUMBER(OFFSET('Hygiene Data'!$H$9,0,10*ROW('Hygiene Data'!H150))),'Data Summary'!EC156="Yes"),OFFSET('Hygiene Data'!$H$9,0,10*ROW('Hygiene Data'!H150)),NA())</f>
        <v>#N/A</v>
      </c>
      <c r="BO156" s="103" t="e">
        <f ca="true">+IF(AND(ISNUMBER(OFFSET('Hygiene Data'!$I$5,0,10*ROW('Hygiene Data'!I150))),'Data Summary'!ED156="Yes"),OFFSET('Hygiene Data'!$I$5,0,10*ROW('Hygiene Data'!I150)),NA())</f>
        <v>#N/A</v>
      </c>
      <c r="BP156" s="103" t="e">
        <f ca="true">+IF(AND(ISNUMBER(OFFSET('Hygiene Data'!$I$7,0,10*ROW('Hygiene Data'!I150))),'Data Summary'!EE156="Yes"),OFFSET('Hygiene Data'!$I$7,0,10*ROW('Hygiene Data'!I150)),NA())</f>
        <v>#N/A</v>
      </c>
      <c r="BQ156" s="103" t="e">
        <f ca="true">+IF(AND(ISNUMBER(OFFSET('Hygiene Data'!$I$9,0,10*ROW('Hygiene Data'!I150))),'Data Summary'!EF156="Yes"),OFFSET('Hygiene Data'!$I$9,0,10*ROW('Hygiene Data'!I150)),NA())</f>
        <v>#N/A</v>
      </c>
    </row>
    <row xmlns:x14ac="http://schemas.microsoft.com/office/spreadsheetml/2009/9/ac" r="157" x14ac:dyDescent="0.2">
      <c r="A157" s="355" t="e">
        <f ca="true">+RIGHT('Data Summary'!A157,LEN('Data Summary'!A157)-9)</f>
        <v>#VALUE!</v>
      </c>
      <c r="B157" s="38" t="str">
        <f ca="true">+IF(ISTEXT('Data Summary'!B157),'Data Summary'!B157,"")</f>
        <v/>
      </c>
      <c r="C157" s="354" t="e">
        <f ca="true">+VALUE('Data Summary'!C157)</f>
        <v>#VALUE!</v>
      </c>
      <c r="D157" s="101" t="e">
        <f ca="true">+IF(AND(ISNUMBER(OFFSET('Water Data'!$D$4,0,10*ROW('Water Data'!D151))),'Data Summary'!BS157="Yes"),100-OFFSET('Water Data'!$D$4,0,10*ROW('Water Data'!D151)),NA())</f>
        <v>#N/A</v>
      </c>
      <c r="E157" s="101" t="e">
        <f ca="true">+IF(AND(ISNUMBER(OFFSET('Water Data'!$D$6,0,10*ROW('Water Data'!D151))),'Data Summary'!BT157="Yes"),OFFSET('Water Data'!$D$6,0,10*ROW('Water Data'!D151)),NA())</f>
        <v>#N/A</v>
      </c>
      <c r="F157" s="101" t="e">
        <f ca="true">+IF(AND(ISNUMBER(OFFSET('Water Data'!$D$9,0,10*ROW('Water Data'!D151))),'Data Summary'!BU157="Yes"),OFFSET('Water Data'!$D$9,0,10*ROW('Water Data'!D151)),NA())</f>
        <v>#N/A</v>
      </c>
      <c r="G157" s="101" t="e">
        <f ca="true">+IF(AND(ISNUMBER(OFFSET('Water Data'!$E$4,0,10*ROW('Water Data'!E151))),'Data Summary'!BV157="Yes"),100-OFFSET('Water Data'!$E$4,0,10*ROW('Water Data'!E151)),NA())</f>
        <v>#N/A</v>
      </c>
      <c r="H157" s="101" t="e">
        <f ca="true">+IF(AND(ISNUMBER(OFFSET('Water Data'!$E$6,0,10*ROW('Water Data'!E151))),'Data Summary'!BW157="Yes"),OFFSET('Water Data'!$E$6,0,10*ROW('Water Data'!E151)),NA())</f>
        <v>#N/A</v>
      </c>
      <c r="I157" s="101" t="e">
        <f ca="true">+IF(AND(ISNUMBER(OFFSET('Water Data'!$E$9,0,10*ROW('Water Data'!E151))),'Data Summary'!BX157="Yes"),OFFSET('Water Data'!$E$9,0,10*ROW('Water Data'!E151)),NA())</f>
        <v>#N/A</v>
      </c>
      <c r="J157" s="101" t="e">
        <f ca="true">+IF(AND(ISNUMBER(OFFSET('Water Data'!$F$4,0,10*ROW('Water Data'!F151))),'Data Summary'!BY157="Yes"),100-OFFSET('Water Data'!$F$4,0,10*ROW('Water Data'!F151)),NA())</f>
        <v>#N/A</v>
      </c>
      <c r="K157" s="101" t="e">
        <f ca="true">+IF(AND(ISNUMBER(OFFSET('Water Data'!$F$6,0,10*ROW('Water Data'!F151))),'Data Summary'!BZ157="Yes"),OFFSET('Water Data'!$F$6,0,10*ROW('Water Data'!F151)),NA())</f>
        <v>#N/A</v>
      </c>
      <c r="L157" s="101" t="e">
        <f ca="true">+IF(AND(ISNUMBER(OFFSET('Water Data'!$F$9,0,10*ROW('Water Data'!F151))),'Data Summary'!CA157="Yes"),OFFSET('Water Data'!$F$9,0,10*ROW('Water Data'!F151)),NA())</f>
        <v>#N/A</v>
      </c>
      <c r="M157" s="101" t="e">
        <f ca="true">+IF(AND(ISNUMBER(OFFSET('Water Data'!$G$4,0,10*ROW('Water Data'!G151))),'Data Summary'!CB157="Yes"),100-OFFSET('Water Data'!$G$4,0,10*ROW('Water Data'!G151)),NA())</f>
        <v>#N/A</v>
      </c>
      <c r="N157" s="101" t="e">
        <f ca="true">+IF(AND(ISNUMBER(OFFSET('Water Data'!$G$6,0,10*ROW('Water Data'!G151))),'Data Summary'!CC157="Yes"),OFFSET('Water Data'!$G$6,0,10*ROW('Water Data'!G151)),NA())</f>
        <v>#N/A</v>
      </c>
      <c r="O157" s="101" t="e">
        <f ca="true">+IF(AND(ISNUMBER(OFFSET('Water Data'!$G$9,0,10*ROW('Water Data'!G151))),'Data Summary'!CD157="Yes"),OFFSET('Water Data'!$G$9,0,10*ROW('Water Data'!G151)),NA())</f>
        <v>#N/A</v>
      </c>
      <c r="P157" s="101" t="e">
        <f ca="true">+IF(AND(ISNUMBER(OFFSET('Water Data'!$H$4,0,10*ROW('Water Data'!H151))),'Data Summary'!CE157="Yes"),100-OFFSET('Water Data'!$H$4,0,10*ROW('Water Data'!H151)),NA())</f>
        <v>#N/A</v>
      </c>
      <c r="Q157" s="101" t="e">
        <f ca="true">+IF(AND(ISNUMBER(OFFSET('Water Data'!$H$6,0,10*ROW('Water Data'!H151))),'Data Summary'!CF157="Yes"),OFFSET('Water Data'!$H$6,0,10*ROW('Water Data'!H151)),NA())</f>
        <v>#N/A</v>
      </c>
      <c r="R157" s="101" t="e">
        <f ca="true">+IF(AND(ISNUMBER(OFFSET('Water Data'!$H$9,0,10*ROW('Water Data'!H151))),'Data Summary'!CG157="Yes"),OFFSET('Water Data'!$H$9,0,10*ROW('Water Data'!H151)),NA())</f>
        <v>#N/A</v>
      </c>
      <c r="S157" s="101" t="e">
        <f ca="true">+IF(AND(ISNUMBER(OFFSET('Water Data'!$I$4,0,10*ROW('Water Data'!I151))),'Data Summary'!CH157="Yes"),100-OFFSET('Water Data'!$I$4,0,10*ROW('Water Data'!I151)),NA())</f>
        <v>#N/A</v>
      </c>
      <c r="T157" s="101" t="e">
        <f ca="true">+IF(AND(ISNUMBER(OFFSET('Water Data'!$I$6,0,10*ROW('Water Data'!I151))),'Data Summary'!CI157="Yes"),OFFSET('Water Data'!$I$6,0,10*ROW('Water Data'!I151)),NA())</f>
        <v>#N/A</v>
      </c>
      <c r="U157" s="101" t="e">
        <f ca="true">+IF(AND(ISNUMBER(OFFSET('Water Data'!$I$9,0,10*ROW('Water Data'!I151))),'Data Summary'!CJ157="Yes"),OFFSET('Water Data'!$I$9,0,10*ROW('Water Data'!I151)),NA())</f>
        <v>#N/A</v>
      </c>
      <c r="V157" s="102" t="e">
        <f ca="true">+IF(AND(ISNUMBER(OFFSET('Sanitation Data'!$D$4,0,10*ROW('Sanitation Data'!D151))),'Data Summary'!CK157="Yes"),100-OFFSET('Sanitation Data'!$D$4,0,10*ROW('Sanitation Data'!D151)),NA())</f>
        <v>#N/A</v>
      </c>
      <c r="W157" s="102" t="e">
        <f ca="true">+IF(AND(ISNUMBER(OFFSET('Sanitation Data'!$D$6,0,10*ROW('Sanitation Data'!D151))),'Data Summary'!CL157="Yes"),OFFSET('Sanitation Data'!$D$6,0,10*ROW('Sanitation Data'!D151)),NA())</f>
        <v>#N/A</v>
      </c>
      <c r="X157" s="102" t="e">
        <f ca="true">+IF(AND(ISNUMBER(OFFSET('Sanitation Data'!$D$10,0,10*ROW('Sanitation Data'!D151))),'Data Summary'!CM157="Yes"),OFFSET('Sanitation Data'!$D$10,0,10*ROW('Sanitation Data'!D151)),NA())</f>
        <v>#N/A</v>
      </c>
      <c r="Y157" s="102" t="e">
        <f ca="true">+IF(AND(ISNUMBER(OFFSET('Sanitation Data'!$D$11,0,10*ROW('Sanitation Data'!D151))),'Data Summary'!CN157="Yes"),OFFSET('Sanitation Data'!$D$11,0,10*ROW('Sanitation Data'!D151)),NA())</f>
        <v>#N/A</v>
      </c>
      <c r="Z157" s="102" t="e">
        <f ca="true">+IF(AND(ISNUMBER(OFFSET('Sanitation Data'!$D$12,0,10*ROW('Sanitation Data'!D151))),'Data Summary'!CO157="Yes"),OFFSET('Sanitation Data'!$D$12,0,10*ROW('Sanitation Data'!D151)),NA())</f>
        <v>#N/A</v>
      </c>
      <c r="AA157" s="102" t="e">
        <f ca="true">+IF(AND(ISNUMBER(OFFSET('Sanitation Data'!$E$4,0,10*ROW('Sanitation Data'!E151))),'Data Summary'!CP157="Yes"),100-OFFSET('Sanitation Data'!$E$4,0,10*ROW('Sanitation Data'!E151)),NA())</f>
        <v>#N/A</v>
      </c>
      <c r="AB157" s="102" t="e">
        <f ca="true">+IF(AND(ISNUMBER(OFFSET('Sanitation Data'!$E$6,0,10*ROW('Sanitation Data'!E151))),'Data Summary'!CQ157="Yes"),OFFSET('Sanitation Data'!$E$6,0,10*ROW('Sanitation Data'!E151)),NA())</f>
        <v>#N/A</v>
      </c>
      <c r="AC157" s="102" t="e">
        <f ca="true">+IF(AND(ISNUMBER(OFFSET('Sanitation Data'!$E$10,0,10*ROW('Sanitation Data'!E151))),'Data Summary'!CR157="Yes"),OFFSET('Sanitation Data'!$E$10,0,10*ROW('Sanitation Data'!E151)),NA())</f>
        <v>#N/A</v>
      </c>
      <c r="AD157" s="102" t="e">
        <f ca="true">+IF(AND(ISNUMBER(OFFSET('Sanitation Data'!$E$11,0,10*ROW('Sanitation Data'!E151))),'Data Summary'!CS157="Yes"),OFFSET('Sanitation Data'!$E$11,0,10*ROW('Sanitation Data'!E151)),NA())</f>
        <v>#N/A</v>
      </c>
      <c r="AE157" s="102" t="e">
        <f ca="true">+IF(AND(ISNUMBER(OFFSET('Sanitation Data'!$E$12,0,10*ROW('Sanitation Data'!E151))),'Data Summary'!CT157="Yes"),OFFSET('Sanitation Data'!$E$12,0,10*ROW('Sanitation Data'!E151)),NA())</f>
        <v>#N/A</v>
      </c>
      <c r="AF157" s="102" t="e">
        <f ca="true">+IF(AND(ISNUMBER(OFFSET('Sanitation Data'!$F$4,0,10*ROW('Sanitation Data'!F151))),'Data Summary'!CU157="Yes"),100-OFFSET('Sanitation Data'!$F$4,0,10*ROW('Sanitation Data'!F151)),NA())</f>
        <v>#N/A</v>
      </c>
      <c r="AG157" s="102" t="e">
        <f ca="true">+IF(AND(ISNUMBER(OFFSET('Sanitation Data'!$F$6,0,10*ROW('Sanitation Data'!F151))),'Data Summary'!CV157="Yes"),OFFSET('Sanitation Data'!$F$6,0,10*ROW('Sanitation Data'!F151)),NA())</f>
        <v>#N/A</v>
      </c>
      <c r="AH157" s="102" t="e">
        <f ca="true">+IF(AND(ISNUMBER(OFFSET('Sanitation Data'!$F$10,0,10*ROW('Sanitation Data'!F151))),'Data Summary'!CW157="Yes"),OFFSET('Sanitation Data'!$F$10,0,10*ROW('Sanitation Data'!F151)),NA())</f>
        <v>#N/A</v>
      </c>
      <c r="AI157" s="102" t="e">
        <f ca="true">+IF(AND(ISNUMBER(OFFSET('Sanitation Data'!$F$11,0,10*ROW('Sanitation Data'!F151))),'Data Summary'!CX157="Yes"),OFFSET('Sanitation Data'!$F$11,0,10*ROW('Sanitation Data'!F151)),NA())</f>
        <v>#N/A</v>
      </c>
      <c r="AJ157" s="102" t="e">
        <f ca="true">+IF(AND(ISNUMBER(OFFSET('Sanitation Data'!$F$12,0,10*ROW('Sanitation Data'!F151))),'Data Summary'!CY157="Yes"),OFFSET('Sanitation Data'!$F$12,0,10*ROW('Sanitation Data'!F151)),NA())</f>
        <v>#N/A</v>
      </c>
      <c r="AK157" s="102" t="e">
        <f ca="true">+IF(AND(ISNUMBER(OFFSET('Sanitation Data'!$G$4,0,10*ROW('Sanitation Data'!G151))),'Data Summary'!CZ157="Yes"),100-OFFSET('Sanitation Data'!$G$4,0,10*ROW('Sanitation Data'!G151)),NA())</f>
        <v>#N/A</v>
      </c>
      <c r="AL157" s="102" t="e">
        <f ca="true">+IF(AND(ISNUMBER(OFFSET('Sanitation Data'!$G$6,0,10*ROW('Sanitation Data'!G151))),'Data Summary'!DA157="Yes"),OFFSET('Sanitation Data'!$G$6,0,10*ROW('Sanitation Data'!G151)),NA())</f>
        <v>#N/A</v>
      </c>
      <c r="AM157" s="102" t="e">
        <f ca="true">+IF(AND(ISNUMBER(OFFSET('Sanitation Data'!$G$10,0,10*ROW('Sanitation Data'!G151))),'Data Summary'!DB157="Yes"),OFFSET('Sanitation Data'!$G$10,0,10*ROW('Sanitation Data'!G151)),NA())</f>
        <v>#N/A</v>
      </c>
      <c r="AN157" s="102" t="e">
        <f ca="true">+IF(AND(ISNUMBER(OFFSET('Sanitation Data'!$G$11,0,10*ROW('Sanitation Data'!G151))),'Data Summary'!DC157="Yes"),OFFSET('Sanitation Data'!$G$11,0,10*ROW('Sanitation Data'!G151)),NA())</f>
        <v>#N/A</v>
      </c>
      <c r="AO157" s="102" t="e">
        <f ca="true">+IF(AND(ISNUMBER(OFFSET('Sanitation Data'!$G$12,0,10*ROW('Sanitation Data'!G151))),'Data Summary'!DD157="Yes"),OFFSET('Sanitation Data'!$G$12,0,10*ROW('Sanitation Data'!G151)),NA())</f>
        <v>#N/A</v>
      </c>
      <c r="AP157" s="102" t="e">
        <f ca="true">+IF(AND(ISNUMBER(OFFSET('Sanitation Data'!$H$4,0,10*ROW('Sanitation Data'!H151))),'Data Summary'!DE157="Yes"),100-OFFSET('Sanitation Data'!$H$4,0,10*ROW('Sanitation Data'!H151)),NA())</f>
        <v>#N/A</v>
      </c>
      <c r="AQ157" s="102" t="e">
        <f ca="true">+IF(AND(ISNUMBER(OFFSET('Sanitation Data'!$H$6,0,10*ROW('Sanitation Data'!H151))),'Data Summary'!DF157="Yes"),OFFSET('Sanitation Data'!$H$6,0,10*ROW('Sanitation Data'!H151)),NA())</f>
        <v>#N/A</v>
      </c>
      <c r="AR157" s="102" t="e">
        <f ca="true">+IF(AND(ISNUMBER(OFFSET('Sanitation Data'!$H$10,0,10*ROW('Sanitation Data'!H151))),'Data Summary'!DG157="Yes"),OFFSET('Sanitation Data'!$H$10,0,10*ROW('Sanitation Data'!H151)),NA())</f>
        <v>#N/A</v>
      </c>
      <c r="AS157" s="102" t="e">
        <f ca="true">+IF(AND(ISNUMBER(OFFSET('Sanitation Data'!$H$11,0,10*ROW('Sanitation Data'!H151))),'Data Summary'!DH157="Yes"),OFFSET('Sanitation Data'!$H$11,0,10*ROW('Sanitation Data'!H151)),NA())</f>
        <v>#N/A</v>
      </c>
      <c r="AT157" s="102" t="e">
        <f ca="true">+IF(AND(ISNUMBER(OFFSET('Sanitation Data'!$H$12,0,10*ROW('Sanitation Data'!H151))),'Data Summary'!DI157="Yes"),OFFSET('Sanitation Data'!$H$12,0,10*ROW('Sanitation Data'!H151)),NA())</f>
        <v>#N/A</v>
      </c>
      <c r="AU157" s="102" t="e">
        <f ca="true">+IF(AND(ISNUMBER(OFFSET('Sanitation Data'!$I$4,0,10*ROW('Sanitation Data'!I151))),'Data Summary'!DJ157="Yes"),100-OFFSET('Sanitation Data'!$I$4,0,10*ROW('Sanitation Data'!I151)),NA())</f>
        <v>#N/A</v>
      </c>
      <c r="AV157" s="102" t="e">
        <f ca="true">+IF(AND(ISNUMBER(OFFSET('Sanitation Data'!$I$6,0,10*ROW('Sanitation Data'!I151))),'Data Summary'!DK157="Yes"),OFFSET('Sanitation Data'!$I$6,0,10*ROW('Sanitation Data'!I151)),NA())</f>
        <v>#N/A</v>
      </c>
      <c r="AW157" s="102" t="e">
        <f ca="true">+IF(AND(ISNUMBER(OFFSET('Sanitation Data'!$I$10,0,10*ROW('Sanitation Data'!I151))),'Data Summary'!DL157="Yes"),OFFSET('Sanitation Data'!$I$10,0,10*ROW('Sanitation Data'!I151)),NA())</f>
        <v>#N/A</v>
      </c>
      <c r="AX157" s="102" t="e">
        <f ca="true">+IF(AND(ISNUMBER(OFFSET('Sanitation Data'!$I$11,0,10*ROW('Sanitation Data'!I151))),'Data Summary'!DM157="Yes"),OFFSET('Sanitation Data'!$I$11,0,10*ROW('Sanitation Data'!I151)),NA())</f>
        <v>#N/A</v>
      </c>
      <c r="AY157" s="102" t="e">
        <f ca="true">+IF(AND(ISNUMBER(OFFSET('Sanitation Data'!$I$12,0,10*ROW('Sanitation Data'!I151))),'Data Summary'!DN157="Yes"),OFFSET('Sanitation Data'!$I$12,0,10*ROW('Sanitation Data'!I151)),NA())</f>
        <v>#N/A</v>
      </c>
      <c r="AZ157" s="103" t="e">
        <f ca="true">+IF(AND(ISNUMBER(OFFSET('Hygiene Data'!$D$5,0,10*ROW('Hygiene Data'!D151))),'Data Summary'!DO157="Yes"),OFFSET('Hygiene Data'!$D$5,0,10*ROW('Hygiene Data'!D151)),NA())</f>
        <v>#N/A</v>
      </c>
      <c r="BA157" s="103" t="e">
        <f ca="true">+IF(AND(ISNUMBER(OFFSET('Hygiene Data'!$D$7,0,10*ROW('Hygiene Data'!D151))),'Data Summary'!DP157="Yes"),OFFSET('Hygiene Data'!$D$7,0,10*ROW('Hygiene Data'!D151)),NA())</f>
        <v>#N/A</v>
      </c>
      <c r="BB157" s="103" t="e">
        <f ca="true">+IF(AND(ISNUMBER(OFFSET('Hygiene Data'!$D$9,0,10*ROW('Hygiene Data'!D151))),'Data Summary'!DQ157="Yes"),OFFSET('Hygiene Data'!$D$9,0,10*ROW('Hygiene Data'!D151)),NA())</f>
        <v>#N/A</v>
      </c>
      <c r="BC157" s="103" t="e">
        <f ca="true">+IF(AND(ISNUMBER(OFFSET('Hygiene Data'!$E$5,0,10*ROW('Hygiene Data'!E151))),'Data Summary'!DR157="Yes"),OFFSET('Hygiene Data'!$E$5,0,10*ROW('Hygiene Data'!E151)),NA())</f>
        <v>#N/A</v>
      </c>
      <c r="BD157" s="103" t="e">
        <f ca="true">+IF(AND(ISNUMBER(OFFSET('Hygiene Data'!$E$7,0,10*ROW('Hygiene Data'!E151))),'Data Summary'!DS157="Yes"),OFFSET('Hygiene Data'!$E$7,0,10*ROW('Hygiene Data'!E151)),NA())</f>
        <v>#N/A</v>
      </c>
      <c r="BE157" s="103" t="e">
        <f ca="true">+IF(AND(ISNUMBER(OFFSET('Hygiene Data'!$E$9,0,10*ROW('Hygiene Data'!E151))),'Data Summary'!DT157="Yes"),OFFSET('Hygiene Data'!$E$9,0,10*ROW('Hygiene Data'!E151)),NA())</f>
        <v>#N/A</v>
      </c>
      <c r="BF157" s="103" t="e">
        <f ca="true">+IF(AND(ISNUMBER(OFFSET('Hygiene Data'!$F$5,0,10*ROW('Hygiene Data'!F151))),'Data Summary'!DU157="Yes"),OFFSET('Hygiene Data'!$F$5,0,10*ROW('Hygiene Data'!F151)),NA())</f>
        <v>#N/A</v>
      </c>
      <c r="BG157" s="103" t="e">
        <f ca="true">+IF(AND(ISNUMBER(OFFSET('Hygiene Data'!$F$7,0,10*ROW('Hygiene Data'!F151))),'Data Summary'!DV157="Yes"),OFFSET('Hygiene Data'!$F$7,0,10*ROW('Hygiene Data'!F151)),NA())</f>
        <v>#N/A</v>
      </c>
      <c r="BH157" s="103" t="e">
        <f ca="true">+IF(AND(ISNUMBER(OFFSET('Hygiene Data'!$F$9,0,10*ROW('Hygiene Data'!F151))),'Data Summary'!DW157="Yes"),OFFSET('Hygiene Data'!$F$9,0,10*ROW('Hygiene Data'!F151)),NA())</f>
        <v>#N/A</v>
      </c>
      <c r="BI157" s="103" t="e">
        <f ca="true">+IF(AND(ISNUMBER(OFFSET('Hygiene Data'!$G$5,0,10*ROW('Hygiene Data'!G151))),'Data Summary'!DX157="Yes"),OFFSET('Hygiene Data'!$G$5,0,10*ROW('Hygiene Data'!G151)),NA())</f>
        <v>#N/A</v>
      </c>
      <c r="BJ157" s="103" t="e">
        <f ca="true">+IF(AND(ISNUMBER(OFFSET('Hygiene Data'!$G$7,0,10*ROW('Hygiene Data'!G151))),'Data Summary'!DY157="Yes"),OFFSET('Hygiene Data'!$G$7,0,10*ROW('Hygiene Data'!G151)),NA())</f>
        <v>#N/A</v>
      </c>
      <c r="BK157" s="103" t="e">
        <f ca="true">+IF(AND(ISNUMBER(OFFSET('Hygiene Data'!$G$9,0,10*ROW('Hygiene Data'!G151))),'Data Summary'!DZ157="Yes"),OFFSET('Hygiene Data'!$G$9,0,10*ROW('Hygiene Data'!G151)),NA())</f>
        <v>#N/A</v>
      </c>
      <c r="BL157" s="103" t="e">
        <f ca="true">+IF(AND(ISNUMBER(OFFSET('Hygiene Data'!$H$5,0,10*ROW('Hygiene Data'!H151))),'Data Summary'!EA157="Yes"),OFFSET('Hygiene Data'!$H$5,0,10*ROW('Hygiene Data'!H151)),NA())</f>
        <v>#N/A</v>
      </c>
      <c r="BM157" s="103" t="e">
        <f ca="true">+IF(AND(ISNUMBER(OFFSET('Hygiene Data'!$H$7,0,10*ROW('Hygiene Data'!H151))),'Data Summary'!EB157="Yes"),OFFSET('Hygiene Data'!$H$7,0,10*ROW('Hygiene Data'!H151)),NA())</f>
        <v>#N/A</v>
      </c>
      <c r="BN157" s="103" t="e">
        <f ca="true">+IF(AND(ISNUMBER(OFFSET('Hygiene Data'!$H$9,0,10*ROW('Hygiene Data'!H151))),'Data Summary'!EC157="Yes"),OFFSET('Hygiene Data'!$H$9,0,10*ROW('Hygiene Data'!H151)),NA())</f>
        <v>#N/A</v>
      </c>
      <c r="BO157" s="103" t="e">
        <f ca="true">+IF(AND(ISNUMBER(OFFSET('Hygiene Data'!$I$5,0,10*ROW('Hygiene Data'!I151))),'Data Summary'!ED157="Yes"),OFFSET('Hygiene Data'!$I$5,0,10*ROW('Hygiene Data'!I151)),NA())</f>
        <v>#N/A</v>
      </c>
      <c r="BP157" s="103" t="e">
        <f ca="true">+IF(AND(ISNUMBER(OFFSET('Hygiene Data'!$I$7,0,10*ROW('Hygiene Data'!I151))),'Data Summary'!EE157="Yes"),OFFSET('Hygiene Data'!$I$7,0,10*ROW('Hygiene Data'!I151)),NA())</f>
        <v>#N/A</v>
      </c>
      <c r="BQ157" s="103" t="e">
        <f ca="true">+IF(AND(ISNUMBER(OFFSET('Hygiene Data'!$I$9,0,10*ROW('Hygiene Data'!I151))),'Data Summary'!EF157="Yes"),OFFSET('Hygiene Data'!$I$9,0,10*ROW('Hygiene Data'!I151)),NA())</f>
        <v>#N/A</v>
      </c>
    </row>
    <row xmlns:x14ac="http://schemas.microsoft.com/office/spreadsheetml/2009/9/ac" r="158" x14ac:dyDescent="0.2">
      <c r="A158" s="355" t="e">
        <f ca="true">+RIGHT('Data Summary'!A158,LEN('Data Summary'!A158)-9)</f>
        <v>#VALUE!</v>
      </c>
      <c r="B158" s="38" t="str">
        <f ca="true">+IF(ISTEXT('Data Summary'!B158),'Data Summary'!B158,"")</f>
        <v/>
      </c>
      <c r="C158" s="354" t="e">
        <f ca="true">+VALUE('Data Summary'!C158)</f>
        <v>#VALUE!</v>
      </c>
      <c r="D158" s="101" t="e">
        <f ca="true">+IF(AND(ISNUMBER(OFFSET('Water Data'!$D$4,0,10*ROW('Water Data'!D152))),'Data Summary'!BS158="Yes"),100-OFFSET('Water Data'!$D$4,0,10*ROW('Water Data'!D152)),NA())</f>
        <v>#N/A</v>
      </c>
      <c r="E158" s="101" t="e">
        <f ca="true">+IF(AND(ISNUMBER(OFFSET('Water Data'!$D$6,0,10*ROW('Water Data'!D152))),'Data Summary'!BT158="Yes"),OFFSET('Water Data'!$D$6,0,10*ROW('Water Data'!D152)),NA())</f>
        <v>#N/A</v>
      </c>
      <c r="F158" s="101" t="e">
        <f ca="true">+IF(AND(ISNUMBER(OFFSET('Water Data'!$D$9,0,10*ROW('Water Data'!D152))),'Data Summary'!BU158="Yes"),OFFSET('Water Data'!$D$9,0,10*ROW('Water Data'!D152)),NA())</f>
        <v>#N/A</v>
      </c>
      <c r="G158" s="101" t="e">
        <f ca="true">+IF(AND(ISNUMBER(OFFSET('Water Data'!$E$4,0,10*ROW('Water Data'!E152))),'Data Summary'!BV158="Yes"),100-OFFSET('Water Data'!$E$4,0,10*ROW('Water Data'!E152)),NA())</f>
        <v>#N/A</v>
      </c>
      <c r="H158" s="101" t="e">
        <f ca="true">+IF(AND(ISNUMBER(OFFSET('Water Data'!$E$6,0,10*ROW('Water Data'!E152))),'Data Summary'!BW158="Yes"),OFFSET('Water Data'!$E$6,0,10*ROW('Water Data'!E152)),NA())</f>
        <v>#N/A</v>
      </c>
      <c r="I158" s="101" t="e">
        <f ca="true">+IF(AND(ISNUMBER(OFFSET('Water Data'!$E$9,0,10*ROW('Water Data'!E152))),'Data Summary'!BX158="Yes"),OFFSET('Water Data'!$E$9,0,10*ROW('Water Data'!E152)),NA())</f>
        <v>#N/A</v>
      </c>
      <c r="J158" s="101" t="e">
        <f ca="true">+IF(AND(ISNUMBER(OFFSET('Water Data'!$F$4,0,10*ROW('Water Data'!F152))),'Data Summary'!BY158="Yes"),100-OFFSET('Water Data'!$F$4,0,10*ROW('Water Data'!F152)),NA())</f>
        <v>#N/A</v>
      </c>
      <c r="K158" s="101" t="e">
        <f ca="true">+IF(AND(ISNUMBER(OFFSET('Water Data'!$F$6,0,10*ROW('Water Data'!F152))),'Data Summary'!BZ158="Yes"),OFFSET('Water Data'!$F$6,0,10*ROW('Water Data'!F152)),NA())</f>
        <v>#N/A</v>
      </c>
      <c r="L158" s="101" t="e">
        <f ca="true">+IF(AND(ISNUMBER(OFFSET('Water Data'!$F$9,0,10*ROW('Water Data'!F152))),'Data Summary'!CA158="Yes"),OFFSET('Water Data'!$F$9,0,10*ROW('Water Data'!F152)),NA())</f>
        <v>#N/A</v>
      </c>
      <c r="M158" s="101" t="e">
        <f ca="true">+IF(AND(ISNUMBER(OFFSET('Water Data'!$G$4,0,10*ROW('Water Data'!G152))),'Data Summary'!CB158="Yes"),100-OFFSET('Water Data'!$G$4,0,10*ROW('Water Data'!G152)),NA())</f>
        <v>#N/A</v>
      </c>
      <c r="N158" s="101" t="e">
        <f ca="true">+IF(AND(ISNUMBER(OFFSET('Water Data'!$G$6,0,10*ROW('Water Data'!G152))),'Data Summary'!CC158="Yes"),OFFSET('Water Data'!$G$6,0,10*ROW('Water Data'!G152)),NA())</f>
        <v>#N/A</v>
      </c>
      <c r="O158" s="101" t="e">
        <f ca="true">+IF(AND(ISNUMBER(OFFSET('Water Data'!$G$9,0,10*ROW('Water Data'!G152))),'Data Summary'!CD158="Yes"),OFFSET('Water Data'!$G$9,0,10*ROW('Water Data'!G152)),NA())</f>
        <v>#N/A</v>
      </c>
      <c r="P158" s="101" t="e">
        <f ca="true">+IF(AND(ISNUMBER(OFFSET('Water Data'!$H$4,0,10*ROW('Water Data'!H152))),'Data Summary'!CE158="Yes"),100-OFFSET('Water Data'!$H$4,0,10*ROW('Water Data'!H152)),NA())</f>
        <v>#N/A</v>
      </c>
      <c r="Q158" s="101" t="e">
        <f ca="true">+IF(AND(ISNUMBER(OFFSET('Water Data'!$H$6,0,10*ROW('Water Data'!H152))),'Data Summary'!CF158="Yes"),OFFSET('Water Data'!$H$6,0,10*ROW('Water Data'!H152)),NA())</f>
        <v>#N/A</v>
      </c>
      <c r="R158" s="101" t="e">
        <f ca="true">+IF(AND(ISNUMBER(OFFSET('Water Data'!$H$9,0,10*ROW('Water Data'!H152))),'Data Summary'!CG158="Yes"),OFFSET('Water Data'!$H$9,0,10*ROW('Water Data'!H152)),NA())</f>
        <v>#N/A</v>
      </c>
      <c r="S158" s="101" t="e">
        <f ca="true">+IF(AND(ISNUMBER(OFFSET('Water Data'!$I$4,0,10*ROW('Water Data'!I152))),'Data Summary'!CH158="Yes"),100-OFFSET('Water Data'!$I$4,0,10*ROW('Water Data'!I152)),NA())</f>
        <v>#N/A</v>
      </c>
      <c r="T158" s="101" t="e">
        <f ca="true">+IF(AND(ISNUMBER(OFFSET('Water Data'!$I$6,0,10*ROW('Water Data'!I152))),'Data Summary'!CI158="Yes"),OFFSET('Water Data'!$I$6,0,10*ROW('Water Data'!I152)),NA())</f>
        <v>#N/A</v>
      </c>
      <c r="U158" s="101" t="e">
        <f ca="true">+IF(AND(ISNUMBER(OFFSET('Water Data'!$I$9,0,10*ROW('Water Data'!I152))),'Data Summary'!CJ158="Yes"),OFFSET('Water Data'!$I$9,0,10*ROW('Water Data'!I152)),NA())</f>
        <v>#N/A</v>
      </c>
      <c r="V158" s="102" t="e">
        <f ca="true">+IF(AND(ISNUMBER(OFFSET('Sanitation Data'!$D$4,0,10*ROW('Sanitation Data'!D152))),'Data Summary'!CK158="Yes"),100-OFFSET('Sanitation Data'!$D$4,0,10*ROW('Sanitation Data'!D152)),NA())</f>
        <v>#N/A</v>
      </c>
      <c r="W158" s="102" t="e">
        <f ca="true">+IF(AND(ISNUMBER(OFFSET('Sanitation Data'!$D$6,0,10*ROW('Sanitation Data'!D152))),'Data Summary'!CL158="Yes"),OFFSET('Sanitation Data'!$D$6,0,10*ROW('Sanitation Data'!D152)),NA())</f>
        <v>#N/A</v>
      </c>
      <c r="X158" s="102" t="e">
        <f ca="true">+IF(AND(ISNUMBER(OFFSET('Sanitation Data'!$D$10,0,10*ROW('Sanitation Data'!D152))),'Data Summary'!CM158="Yes"),OFFSET('Sanitation Data'!$D$10,0,10*ROW('Sanitation Data'!D152)),NA())</f>
        <v>#N/A</v>
      </c>
      <c r="Y158" s="102" t="e">
        <f ca="true">+IF(AND(ISNUMBER(OFFSET('Sanitation Data'!$D$11,0,10*ROW('Sanitation Data'!D152))),'Data Summary'!CN158="Yes"),OFFSET('Sanitation Data'!$D$11,0,10*ROW('Sanitation Data'!D152)),NA())</f>
        <v>#N/A</v>
      </c>
      <c r="Z158" s="102" t="e">
        <f ca="true">+IF(AND(ISNUMBER(OFFSET('Sanitation Data'!$D$12,0,10*ROW('Sanitation Data'!D152))),'Data Summary'!CO158="Yes"),OFFSET('Sanitation Data'!$D$12,0,10*ROW('Sanitation Data'!D152)),NA())</f>
        <v>#N/A</v>
      </c>
      <c r="AA158" s="102" t="e">
        <f ca="true">+IF(AND(ISNUMBER(OFFSET('Sanitation Data'!$E$4,0,10*ROW('Sanitation Data'!E152))),'Data Summary'!CP158="Yes"),100-OFFSET('Sanitation Data'!$E$4,0,10*ROW('Sanitation Data'!E152)),NA())</f>
        <v>#N/A</v>
      </c>
      <c r="AB158" s="102" t="e">
        <f ca="true">+IF(AND(ISNUMBER(OFFSET('Sanitation Data'!$E$6,0,10*ROW('Sanitation Data'!E152))),'Data Summary'!CQ158="Yes"),OFFSET('Sanitation Data'!$E$6,0,10*ROW('Sanitation Data'!E152)),NA())</f>
        <v>#N/A</v>
      </c>
      <c r="AC158" s="102" t="e">
        <f ca="true">+IF(AND(ISNUMBER(OFFSET('Sanitation Data'!$E$10,0,10*ROW('Sanitation Data'!E152))),'Data Summary'!CR158="Yes"),OFFSET('Sanitation Data'!$E$10,0,10*ROW('Sanitation Data'!E152)),NA())</f>
        <v>#N/A</v>
      </c>
      <c r="AD158" s="102" t="e">
        <f ca="true">+IF(AND(ISNUMBER(OFFSET('Sanitation Data'!$E$11,0,10*ROW('Sanitation Data'!E152))),'Data Summary'!CS158="Yes"),OFFSET('Sanitation Data'!$E$11,0,10*ROW('Sanitation Data'!E152)),NA())</f>
        <v>#N/A</v>
      </c>
      <c r="AE158" s="102" t="e">
        <f ca="true">+IF(AND(ISNUMBER(OFFSET('Sanitation Data'!$E$12,0,10*ROW('Sanitation Data'!E152))),'Data Summary'!CT158="Yes"),OFFSET('Sanitation Data'!$E$12,0,10*ROW('Sanitation Data'!E152)),NA())</f>
        <v>#N/A</v>
      </c>
      <c r="AF158" s="102" t="e">
        <f ca="true">+IF(AND(ISNUMBER(OFFSET('Sanitation Data'!$F$4,0,10*ROW('Sanitation Data'!F152))),'Data Summary'!CU158="Yes"),100-OFFSET('Sanitation Data'!$F$4,0,10*ROW('Sanitation Data'!F152)),NA())</f>
        <v>#N/A</v>
      </c>
      <c r="AG158" s="102" t="e">
        <f ca="true">+IF(AND(ISNUMBER(OFFSET('Sanitation Data'!$F$6,0,10*ROW('Sanitation Data'!F152))),'Data Summary'!CV158="Yes"),OFFSET('Sanitation Data'!$F$6,0,10*ROW('Sanitation Data'!F152)),NA())</f>
        <v>#N/A</v>
      </c>
      <c r="AH158" s="102" t="e">
        <f ca="true">+IF(AND(ISNUMBER(OFFSET('Sanitation Data'!$F$10,0,10*ROW('Sanitation Data'!F152))),'Data Summary'!CW158="Yes"),OFFSET('Sanitation Data'!$F$10,0,10*ROW('Sanitation Data'!F152)),NA())</f>
        <v>#N/A</v>
      </c>
      <c r="AI158" s="102" t="e">
        <f ca="true">+IF(AND(ISNUMBER(OFFSET('Sanitation Data'!$F$11,0,10*ROW('Sanitation Data'!F152))),'Data Summary'!CX158="Yes"),OFFSET('Sanitation Data'!$F$11,0,10*ROW('Sanitation Data'!F152)),NA())</f>
        <v>#N/A</v>
      </c>
      <c r="AJ158" s="102" t="e">
        <f ca="true">+IF(AND(ISNUMBER(OFFSET('Sanitation Data'!$F$12,0,10*ROW('Sanitation Data'!F152))),'Data Summary'!CY158="Yes"),OFFSET('Sanitation Data'!$F$12,0,10*ROW('Sanitation Data'!F152)),NA())</f>
        <v>#N/A</v>
      </c>
      <c r="AK158" s="102" t="e">
        <f ca="true">+IF(AND(ISNUMBER(OFFSET('Sanitation Data'!$G$4,0,10*ROW('Sanitation Data'!G152))),'Data Summary'!CZ158="Yes"),100-OFFSET('Sanitation Data'!$G$4,0,10*ROW('Sanitation Data'!G152)),NA())</f>
        <v>#N/A</v>
      </c>
      <c r="AL158" s="102" t="e">
        <f ca="true">+IF(AND(ISNUMBER(OFFSET('Sanitation Data'!$G$6,0,10*ROW('Sanitation Data'!G152))),'Data Summary'!DA158="Yes"),OFFSET('Sanitation Data'!$G$6,0,10*ROW('Sanitation Data'!G152)),NA())</f>
        <v>#N/A</v>
      </c>
      <c r="AM158" s="102" t="e">
        <f ca="true">+IF(AND(ISNUMBER(OFFSET('Sanitation Data'!$G$10,0,10*ROW('Sanitation Data'!G152))),'Data Summary'!DB158="Yes"),OFFSET('Sanitation Data'!$G$10,0,10*ROW('Sanitation Data'!G152)),NA())</f>
        <v>#N/A</v>
      </c>
      <c r="AN158" s="102" t="e">
        <f ca="true">+IF(AND(ISNUMBER(OFFSET('Sanitation Data'!$G$11,0,10*ROW('Sanitation Data'!G152))),'Data Summary'!DC158="Yes"),OFFSET('Sanitation Data'!$G$11,0,10*ROW('Sanitation Data'!G152)),NA())</f>
        <v>#N/A</v>
      </c>
      <c r="AO158" s="102" t="e">
        <f ca="true">+IF(AND(ISNUMBER(OFFSET('Sanitation Data'!$G$12,0,10*ROW('Sanitation Data'!G152))),'Data Summary'!DD158="Yes"),OFFSET('Sanitation Data'!$G$12,0,10*ROW('Sanitation Data'!G152)),NA())</f>
        <v>#N/A</v>
      </c>
      <c r="AP158" s="102" t="e">
        <f ca="true">+IF(AND(ISNUMBER(OFFSET('Sanitation Data'!$H$4,0,10*ROW('Sanitation Data'!H152))),'Data Summary'!DE158="Yes"),100-OFFSET('Sanitation Data'!$H$4,0,10*ROW('Sanitation Data'!H152)),NA())</f>
        <v>#N/A</v>
      </c>
      <c r="AQ158" s="102" t="e">
        <f ca="true">+IF(AND(ISNUMBER(OFFSET('Sanitation Data'!$H$6,0,10*ROW('Sanitation Data'!H152))),'Data Summary'!DF158="Yes"),OFFSET('Sanitation Data'!$H$6,0,10*ROW('Sanitation Data'!H152)),NA())</f>
        <v>#N/A</v>
      </c>
      <c r="AR158" s="102" t="e">
        <f ca="true">+IF(AND(ISNUMBER(OFFSET('Sanitation Data'!$H$10,0,10*ROW('Sanitation Data'!H152))),'Data Summary'!DG158="Yes"),OFFSET('Sanitation Data'!$H$10,0,10*ROW('Sanitation Data'!H152)),NA())</f>
        <v>#N/A</v>
      </c>
      <c r="AS158" s="102" t="e">
        <f ca="true">+IF(AND(ISNUMBER(OFFSET('Sanitation Data'!$H$11,0,10*ROW('Sanitation Data'!H152))),'Data Summary'!DH158="Yes"),OFFSET('Sanitation Data'!$H$11,0,10*ROW('Sanitation Data'!H152)),NA())</f>
        <v>#N/A</v>
      </c>
      <c r="AT158" s="102" t="e">
        <f ca="true">+IF(AND(ISNUMBER(OFFSET('Sanitation Data'!$H$12,0,10*ROW('Sanitation Data'!H152))),'Data Summary'!DI158="Yes"),OFFSET('Sanitation Data'!$H$12,0,10*ROW('Sanitation Data'!H152)),NA())</f>
        <v>#N/A</v>
      </c>
      <c r="AU158" s="102" t="e">
        <f ca="true">+IF(AND(ISNUMBER(OFFSET('Sanitation Data'!$I$4,0,10*ROW('Sanitation Data'!I152))),'Data Summary'!DJ158="Yes"),100-OFFSET('Sanitation Data'!$I$4,0,10*ROW('Sanitation Data'!I152)),NA())</f>
        <v>#N/A</v>
      </c>
      <c r="AV158" s="102" t="e">
        <f ca="true">+IF(AND(ISNUMBER(OFFSET('Sanitation Data'!$I$6,0,10*ROW('Sanitation Data'!I152))),'Data Summary'!DK158="Yes"),OFFSET('Sanitation Data'!$I$6,0,10*ROW('Sanitation Data'!I152)),NA())</f>
        <v>#N/A</v>
      </c>
      <c r="AW158" s="102" t="e">
        <f ca="true">+IF(AND(ISNUMBER(OFFSET('Sanitation Data'!$I$10,0,10*ROW('Sanitation Data'!I152))),'Data Summary'!DL158="Yes"),OFFSET('Sanitation Data'!$I$10,0,10*ROW('Sanitation Data'!I152)),NA())</f>
        <v>#N/A</v>
      </c>
      <c r="AX158" s="102" t="e">
        <f ca="true">+IF(AND(ISNUMBER(OFFSET('Sanitation Data'!$I$11,0,10*ROW('Sanitation Data'!I152))),'Data Summary'!DM158="Yes"),OFFSET('Sanitation Data'!$I$11,0,10*ROW('Sanitation Data'!I152)),NA())</f>
        <v>#N/A</v>
      </c>
      <c r="AY158" s="102" t="e">
        <f ca="true">+IF(AND(ISNUMBER(OFFSET('Sanitation Data'!$I$12,0,10*ROW('Sanitation Data'!I152))),'Data Summary'!DN158="Yes"),OFFSET('Sanitation Data'!$I$12,0,10*ROW('Sanitation Data'!I152)),NA())</f>
        <v>#N/A</v>
      </c>
      <c r="AZ158" s="103" t="e">
        <f ca="true">+IF(AND(ISNUMBER(OFFSET('Hygiene Data'!$D$5,0,10*ROW('Hygiene Data'!D152))),'Data Summary'!DO158="Yes"),OFFSET('Hygiene Data'!$D$5,0,10*ROW('Hygiene Data'!D152)),NA())</f>
        <v>#N/A</v>
      </c>
      <c r="BA158" s="103" t="e">
        <f ca="true">+IF(AND(ISNUMBER(OFFSET('Hygiene Data'!$D$7,0,10*ROW('Hygiene Data'!D152))),'Data Summary'!DP158="Yes"),OFFSET('Hygiene Data'!$D$7,0,10*ROW('Hygiene Data'!D152)),NA())</f>
        <v>#N/A</v>
      </c>
      <c r="BB158" s="103" t="e">
        <f ca="true">+IF(AND(ISNUMBER(OFFSET('Hygiene Data'!$D$9,0,10*ROW('Hygiene Data'!D152))),'Data Summary'!DQ158="Yes"),OFFSET('Hygiene Data'!$D$9,0,10*ROW('Hygiene Data'!D152)),NA())</f>
        <v>#N/A</v>
      </c>
      <c r="BC158" s="103" t="e">
        <f ca="true">+IF(AND(ISNUMBER(OFFSET('Hygiene Data'!$E$5,0,10*ROW('Hygiene Data'!E152))),'Data Summary'!DR158="Yes"),OFFSET('Hygiene Data'!$E$5,0,10*ROW('Hygiene Data'!E152)),NA())</f>
        <v>#N/A</v>
      </c>
      <c r="BD158" s="103" t="e">
        <f ca="true">+IF(AND(ISNUMBER(OFFSET('Hygiene Data'!$E$7,0,10*ROW('Hygiene Data'!E152))),'Data Summary'!DS158="Yes"),OFFSET('Hygiene Data'!$E$7,0,10*ROW('Hygiene Data'!E152)),NA())</f>
        <v>#N/A</v>
      </c>
      <c r="BE158" s="103" t="e">
        <f ca="true">+IF(AND(ISNUMBER(OFFSET('Hygiene Data'!$E$9,0,10*ROW('Hygiene Data'!E152))),'Data Summary'!DT158="Yes"),OFFSET('Hygiene Data'!$E$9,0,10*ROW('Hygiene Data'!E152)),NA())</f>
        <v>#N/A</v>
      </c>
      <c r="BF158" s="103" t="e">
        <f ca="true">+IF(AND(ISNUMBER(OFFSET('Hygiene Data'!$F$5,0,10*ROW('Hygiene Data'!F152))),'Data Summary'!DU158="Yes"),OFFSET('Hygiene Data'!$F$5,0,10*ROW('Hygiene Data'!F152)),NA())</f>
        <v>#N/A</v>
      </c>
      <c r="BG158" s="103" t="e">
        <f ca="true">+IF(AND(ISNUMBER(OFFSET('Hygiene Data'!$F$7,0,10*ROW('Hygiene Data'!F152))),'Data Summary'!DV158="Yes"),OFFSET('Hygiene Data'!$F$7,0,10*ROW('Hygiene Data'!F152)),NA())</f>
        <v>#N/A</v>
      </c>
      <c r="BH158" s="103" t="e">
        <f ca="true">+IF(AND(ISNUMBER(OFFSET('Hygiene Data'!$F$9,0,10*ROW('Hygiene Data'!F152))),'Data Summary'!DW158="Yes"),OFFSET('Hygiene Data'!$F$9,0,10*ROW('Hygiene Data'!F152)),NA())</f>
        <v>#N/A</v>
      </c>
      <c r="BI158" s="103" t="e">
        <f ca="true">+IF(AND(ISNUMBER(OFFSET('Hygiene Data'!$G$5,0,10*ROW('Hygiene Data'!G152))),'Data Summary'!DX158="Yes"),OFFSET('Hygiene Data'!$G$5,0,10*ROW('Hygiene Data'!G152)),NA())</f>
        <v>#N/A</v>
      </c>
      <c r="BJ158" s="103" t="e">
        <f ca="true">+IF(AND(ISNUMBER(OFFSET('Hygiene Data'!$G$7,0,10*ROW('Hygiene Data'!G152))),'Data Summary'!DY158="Yes"),OFFSET('Hygiene Data'!$G$7,0,10*ROW('Hygiene Data'!G152)),NA())</f>
        <v>#N/A</v>
      </c>
      <c r="BK158" s="103" t="e">
        <f ca="true">+IF(AND(ISNUMBER(OFFSET('Hygiene Data'!$G$9,0,10*ROW('Hygiene Data'!G152))),'Data Summary'!DZ158="Yes"),OFFSET('Hygiene Data'!$G$9,0,10*ROW('Hygiene Data'!G152)),NA())</f>
        <v>#N/A</v>
      </c>
      <c r="BL158" s="103" t="e">
        <f ca="true">+IF(AND(ISNUMBER(OFFSET('Hygiene Data'!$H$5,0,10*ROW('Hygiene Data'!H152))),'Data Summary'!EA158="Yes"),OFFSET('Hygiene Data'!$H$5,0,10*ROW('Hygiene Data'!H152)),NA())</f>
        <v>#N/A</v>
      </c>
      <c r="BM158" s="103" t="e">
        <f ca="true">+IF(AND(ISNUMBER(OFFSET('Hygiene Data'!$H$7,0,10*ROW('Hygiene Data'!H152))),'Data Summary'!EB158="Yes"),OFFSET('Hygiene Data'!$H$7,0,10*ROW('Hygiene Data'!H152)),NA())</f>
        <v>#N/A</v>
      </c>
      <c r="BN158" s="103" t="e">
        <f ca="true">+IF(AND(ISNUMBER(OFFSET('Hygiene Data'!$H$9,0,10*ROW('Hygiene Data'!H152))),'Data Summary'!EC158="Yes"),OFFSET('Hygiene Data'!$H$9,0,10*ROW('Hygiene Data'!H152)),NA())</f>
        <v>#N/A</v>
      </c>
      <c r="BO158" s="103" t="e">
        <f ca="true">+IF(AND(ISNUMBER(OFFSET('Hygiene Data'!$I$5,0,10*ROW('Hygiene Data'!I152))),'Data Summary'!ED158="Yes"),OFFSET('Hygiene Data'!$I$5,0,10*ROW('Hygiene Data'!I152)),NA())</f>
        <v>#N/A</v>
      </c>
      <c r="BP158" s="103" t="e">
        <f ca="true">+IF(AND(ISNUMBER(OFFSET('Hygiene Data'!$I$7,0,10*ROW('Hygiene Data'!I152))),'Data Summary'!EE158="Yes"),OFFSET('Hygiene Data'!$I$7,0,10*ROW('Hygiene Data'!I152)),NA())</f>
        <v>#N/A</v>
      </c>
      <c r="BQ158" s="103" t="e">
        <f ca="true">+IF(AND(ISNUMBER(OFFSET('Hygiene Data'!$I$9,0,10*ROW('Hygiene Data'!I152))),'Data Summary'!EF158="Yes"),OFFSET('Hygiene Data'!$I$9,0,10*ROW('Hygiene Data'!I152)),NA())</f>
        <v>#N/A</v>
      </c>
    </row>
    <row xmlns:x14ac="http://schemas.microsoft.com/office/spreadsheetml/2009/9/ac" r="159" x14ac:dyDescent="0.2">
      <c r="A159" s="355" t="e">
        <f ca="true">+RIGHT('Data Summary'!A159,LEN('Data Summary'!A159)-9)</f>
        <v>#VALUE!</v>
      </c>
      <c r="B159" s="38" t="str">
        <f ca="true">+IF(ISTEXT('Data Summary'!B159),'Data Summary'!B159,"")</f>
        <v/>
      </c>
      <c r="C159" s="354" t="e">
        <f ca="true">+VALUE('Data Summary'!C159)</f>
        <v>#VALUE!</v>
      </c>
      <c r="D159" s="101" t="e">
        <f ca="true">+IF(AND(ISNUMBER(OFFSET('Water Data'!$D$4,0,10*ROW('Water Data'!D153))),'Data Summary'!BS159="Yes"),100-OFFSET('Water Data'!$D$4,0,10*ROW('Water Data'!D153)),NA())</f>
        <v>#N/A</v>
      </c>
      <c r="E159" s="101" t="e">
        <f ca="true">+IF(AND(ISNUMBER(OFFSET('Water Data'!$D$6,0,10*ROW('Water Data'!D153))),'Data Summary'!BT159="Yes"),OFFSET('Water Data'!$D$6,0,10*ROW('Water Data'!D153)),NA())</f>
        <v>#N/A</v>
      </c>
      <c r="F159" s="101" t="e">
        <f ca="true">+IF(AND(ISNUMBER(OFFSET('Water Data'!$D$9,0,10*ROW('Water Data'!D153))),'Data Summary'!BU159="Yes"),OFFSET('Water Data'!$D$9,0,10*ROW('Water Data'!D153)),NA())</f>
        <v>#N/A</v>
      </c>
      <c r="G159" s="101" t="e">
        <f ca="true">+IF(AND(ISNUMBER(OFFSET('Water Data'!$E$4,0,10*ROW('Water Data'!E153))),'Data Summary'!BV159="Yes"),100-OFFSET('Water Data'!$E$4,0,10*ROW('Water Data'!E153)),NA())</f>
        <v>#N/A</v>
      </c>
      <c r="H159" s="101" t="e">
        <f ca="true">+IF(AND(ISNUMBER(OFFSET('Water Data'!$E$6,0,10*ROW('Water Data'!E153))),'Data Summary'!BW159="Yes"),OFFSET('Water Data'!$E$6,0,10*ROW('Water Data'!E153)),NA())</f>
        <v>#N/A</v>
      </c>
      <c r="I159" s="101" t="e">
        <f ca="true">+IF(AND(ISNUMBER(OFFSET('Water Data'!$E$9,0,10*ROW('Water Data'!E153))),'Data Summary'!BX159="Yes"),OFFSET('Water Data'!$E$9,0,10*ROW('Water Data'!E153)),NA())</f>
        <v>#N/A</v>
      </c>
      <c r="J159" s="101" t="e">
        <f ca="true">+IF(AND(ISNUMBER(OFFSET('Water Data'!$F$4,0,10*ROW('Water Data'!F153))),'Data Summary'!BY159="Yes"),100-OFFSET('Water Data'!$F$4,0,10*ROW('Water Data'!F153)),NA())</f>
        <v>#N/A</v>
      </c>
      <c r="K159" s="101" t="e">
        <f ca="true">+IF(AND(ISNUMBER(OFFSET('Water Data'!$F$6,0,10*ROW('Water Data'!F153))),'Data Summary'!BZ159="Yes"),OFFSET('Water Data'!$F$6,0,10*ROW('Water Data'!F153)),NA())</f>
        <v>#N/A</v>
      </c>
      <c r="L159" s="101" t="e">
        <f ca="true">+IF(AND(ISNUMBER(OFFSET('Water Data'!$F$9,0,10*ROW('Water Data'!F153))),'Data Summary'!CA159="Yes"),OFFSET('Water Data'!$F$9,0,10*ROW('Water Data'!F153)),NA())</f>
        <v>#N/A</v>
      </c>
      <c r="M159" s="101" t="e">
        <f ca="true">+IF(AND(ISNUMBER(OFFSET('Water Data'!$G$4,0,10*ROW('Water Data'!G153))),'Data Summary'!CB159="Yes"),100-OFFSET('Water Data'!$G$4,0,10*ROW('Water Data'!G153)),NA())</f>
        <v>#N/A</v>
      </c>
      <c r="N159" s="101" t="e">
        <f ca="true">+IF(AND(ISNUMBER(OFFSET('Water Data'!$G$6,0,10*ROW('Water Data'!G153))),'Data Summary'!CC159="Yes"),OFFSET('Water Data'!$G$6,0,10*ROW('Water Data'!G153)),NA())</f>
        <v>#N/A</v>
      </c>
      <c r="O159" s="101" t="e">
        <f ca="true">+IF(AND(ISNUMBER(OFFSET('Water Data'!$G$9,0,10*ROW('Water Data'!G153))),'Data Summary'!CD159="Yes"),OFFSET('Water Data'!$G$9,0,10*ROW('Water Data'!G153)),NA())</f>
        <v>#N/A</v>
      </c>
      <c r="P159" s="101" t="e">
        <f ca="true">+IF(AND(ISNUMBER(OFFSET('Water Data'!$H$4,0,10*ROW('Water Data'!H153))),'Data Summary'!CE159="Yes"),100-OFFSET('Water Data'!$H$4,0,10*ROW('Water Data'!H153)),NA())</f>
        <v>#N/A</v>
      </c>
      <c r="Q159" s="101" t="e">
        <f ca="true">+IF(AND(ISNUMBER(OFFSET('Water Data'!$H$6,0,10*ROW('Water Data'!H153))),'Data Summary'!CF159="Yes"),OFFSET('Water Data'!$H$6,0,10*ROW('Water Data'!H153)),NA())</f>
        <v>#N/A</v>
      </c>
      <c r="R159" s="101" t="e">
        <f ca="true">+IF(AND(ISNUMBER(OFFSET('Water Data'!$H$9,0,10*ROW('Water Data'!H153))),'Data Summary'!CG159="Yes"),OFFSET('Water Data'!$H$9,0,10*ROW('Water Data'!H153)),NA())</f>
        <v>#N/A</v>
      </c>
      <c r="S159" s="101" t="e">
        <f ca="true">+IF(AND(ISNUMBER(OFFSET('Water Data'!$I$4,0,10*ROW('Water Data'!I153))),'Data Summary'!CH159="Yes"),100-OFFSET('Water Data'!$I$4,0,10*ROW('Water Data'!I153)),NA())</f>
        <v>#N/A</v>
      </c>
      <c r="T159" s="101" t="e">
        <f ca="true">+IF(AND(ISNUMBER(OFFSET('Water Data'!$I$6,0,10*ROW('Water Data'!I153))),'Data Summary'!CI159="Yes"),OFFSET('Water Data'!$I$6,0,10*ROW('Water Data'!I153)),NA())</f>
        <v>#N/A</v>
      </c>
      <c r="U159" s="101" t="e">
        <f ca="true">+IF(AND(ISNUMBER(OFFSET('Water Data'!$I$9,0,10*ROW('Water Data'!I153))),'Data Summary'!CJ159="Yes"),OFFSET('Water Data'!$I$9,0,10*ROW('Water Data'!I153)),NA())</f>
        <v>#N/A</v>
      </c>
      <c r="V159" s="102" t="e">
        <f ca="true">+IF(AND(ISNUMBER(OFFSET('Sanitation Data'!$D$4,0,10*ROW('Sanitation Data'!D153))),'Data Summary'!CK159="Yes"),100-OFFSET('Sanitation Data'!$D$4,0,10*ROW('Sanitation Data'!D153)),NA())</f>
        <v>#N/A</v>
      </c>
      <c r="W159" s="102" t="e">
        <f ca="true">+IF(AND(ISNUMBER(OFFSET('Sanitation Data'!$D$6,0,10*ROW('Sanitation Data'!D153))),'Data Summary'!CL159="Yes"),OFFSET('Sanitation Data'!$D$6,0,10*ROW('Sanitation Data'!D153)),NA())</f>
        <v>#N/A</v>
      </c>
      <c r="X159" s="102" t="e">
        <f ca="true">+IF(AND(ISNUMBER(OFFSET('Sanitation Data'!$D$10,0,10*ROW('Sanitation Data'!D153))),'Data Summary'!CM159="Yes"),OFFSET('Sanitation Data'!$D$10,0,10*ROW('Sanitation Data'!D153)),NA())</f>
        <v>#N/A</v>
      </c>
      <c r="Y159" s="102" t="e">
        <f ca="true">+IF(AND(ISNUMBER(OFFSET('Sanitation Data'!$D$11,0,10*ROW('Sanitation Data'!D153))),'Data Summary'!CN159="Yes"),OFFSET('Sanitation Data'!$D$11,0,10*ROW('Sanitation Data'!D153)),NA())</f>
        <v>#N/A</v>
      </c>
      <c r="Z159" s="102" t="e">
        <f ca="true">+IF(AND(ISNUMBER(OFFSET('Sanitation Data'!$D$12,0,10*ROW('Sanitation Data'!D153))),'Data Summary'!CO159="Yes"),OFFSET('Sanitation Data'!$D$12,0,10*ROW('Sanitation Data'!D153)),NA())</f>
        <v>#N/A</v>
      </c>
      <c r="AA159" s="102" t="e">
        <f ca="true">+IF(AND(ISNUMBER(OFFSET('Sanitation Data'!$E$4,0,10*ROW('Sanitation Data'!E153))),'Data Summary'!CP159="Yes"),100-OFFSET('Sanitation Data'!$E$4,0,10*ROW('Sanitation Data'!E153)),NA())</f>
        <v>#N/A</v>
      </c>
      <c r="AB159" s="102" t="e">
        <f ca="true">+IF(AND(ISNUMBER(OFFSET('Sanitation Data'!$E$6,0,10*ROW('Sanitation Data'!E153))),'Data Summary'!CQ159="Yes"),OFFSET('Sanitation Data'!$E$6,0,10*ROW('Sanitation Data'!E153)),NA())</f>
        <v>#N/A</v>
      </c>
      <c r="AC159" s="102" t="e">
        <f ca="true">+IF(AND(ISNUMBER(OFFSET('Sanitation Data'!$E$10,0,10*ROW('Sanitation Data'!E153))),'Data Summary'!CR159="Yes"),OFFSET('Sanitation Data'!$E$10,0,10*ROW('Sanitation Data'!E153)),NA())</f>
        <v>#N/A</v>
      </c>
      <c r="AD159" s="102" t="e">
        <f ca="true">+IF(AND(ISNUMBER(OFFSET('Sanitation Data'!$E$11,0,10*ROW('Sanitation Data'!E153))),'Data Summary'!CS159="Yes"),OFFSET('Sanitation Data'!$E$11,0,10*ROW('Sanitation Data'!E153)),NA())</f>
        <v>#N/A</v>
      </c>
      <c r="AE159" s="102" t="e">
        <f ca="true">+IF(AND(ISNUMBER(OFFSET('Sanitation Data'!$E$12,0,10*ROW('Sanitation Data'!E153))),'Data Summary'!CT159="Yes"),OFFSET('Sanitation Data'!$E$12,0,10*ROW('Sanitation Data'!E153)),NA())</f>
        <v>#N/A</v>
      </c>
      <c r="AF159" s="102" t="e">
        <f ca="true">+IF(AND(ISNUMBER(OFFSET('Sanitation Data'!$F$4,0,10*ROW('Sanitation Data'!F153))),'Data Summary'!CU159="Yes"),100-OFFSET('Sanitation Data'!$F$4,0,10*ROW('Sanitation Data'!F153)),NA())</f>
        <v>#N/A</v>
      </c>
      <c r="AG159" s="102" t="e">
        <f ca="true">+IF(AND(ISNUMBER(OFFSET('Sanitation Data'!$F$6,0,10*ROW('Sanitation Data'!F153))),'Data Summary'!CV159="Yes"),OFFSET('Sanitation Data'!$F$6,0,10*ROW('Sanitation Data'!F153)),NA())</f>
        <v>#N/A</v>
      </c>
      <c r="AH159" s="102" t="e">
        <f ca="true">+IF(AND(ISNUMBER(OFFSET('Sanitation Data'!$F$10,0,10*ROW('Sanitation Data'!F153))),'Data Summary'!CW159="Yes"),OFFSET('Sanitation Data'!$F$10,0,10*ROW('Sanitation Data'!F153)),NA())</f>
        <v>#N/A</v>
      </c>
      <c r="AI159" s="102" t="e">
        <f ca="true">+IF(AND(ISNUMBER(OFFSET('Sanitation Data'!$F$11,0,10*ROW('Sanitation Data'!F153))),'Data Summary'!CX159="Yes"),OFFSET('Sanitation Data'!$F$11,0,10*ROW('Sanitation Data'!F153)),NA())</f>
        <v>#N/A</v>
      </c>
      <c r="AJ159" s="102" t="e">
        <f ca="true">+IF(AND(ISNUMBER(OFFSET('Sanitation Data'!$F$12,0,10*ROW('Sanitation Data'!F153))),'Data Summary'!CY159="Yes"),OFFSET('Sanitation Data'!$F$12,0,10*ROW('Sanitation Data'!F153)),NA())</f>
        <v>#N/A</v>
      </c>
      <c r="AK159" s="102" t="e">
        <f ca="true">+IF(AND(ISNUMBER(OFFSET('Sanitation Data'!$G$4,0,10*ROW('Sanitation Data'!G153))),'Data Summary'!CZ159="Yes"),100-OFFSET('Sanitation Data'!$G$4,0,10*ROW('Sanitation Data'!G153)),NA())</f>
        <v>#N/A</v>
      </c>
      <c r="AL159" s="102" t="e">
        <f ca="true">+IF(AND(ISNUMBER(OFFSET('Sanitation Data'!$G$6,0,10*ROW('Sanitation Data'!G153))),'Data Summary'!DA159="Yes"),OFFSET('Sanitation Data'!$G$6,0,10*ROW('Sanitation Data'!G153)),NA())</f>
        <v>#N/A</v>
      </c>
      <c r="AM159" s="102" t="e">
        <f ca="true">+IF(AND(ISNUMBER(OFFSET('Sanitation Data'!$G$10,0,10*ROW('Sanitation Data'!G153))),'Data Summary'!DB159="Yes"),OFFSET('Sanitation Data'!$G$10,0,10*ROW('Sanitation Data'!G153)),NA())</f>
        <v>#N/A</v>
      </c>
      <c r="AN159" s="102" t="e">
        <f ca="true">+IF(AND(ISNUMBER(OFFSET('Sanitation Data'!$G$11,0,10*ROW('Sanitation Data'!G153))),'Data Summary'!DC159="Yes"),OFFSET('Sanitation Data'!$G$11,0,10*ROW('Sanitation Data'!G153)),NA())</f>
        <v>#N/A</v>
      </c>
      <c r="AO159" s="102" t="e">
        <f ca="true">+IF(AND(ISNUMBER(OFFSET('Sanitation Data'!$G$12,0,10*ROW('Sanitation Data'!G153))),'Data Summary'!DD159="Yes"),OFFSET('Sanitation Data'!$G$12,0,10*ROW('Sanitation Data'!G153)),NA())</f>
        <v>#N/A</v>
      </c>
      <c r="AP159" s="102" t="e">
        <f ca="true">+IF(AND(ISNUMBER(OFFSET('Sanitation Data'!$H$4,0,10*ROW('Sanitation Data'!H153))),'Data Summary'!DE159="Yes"),100-OFFSET('Sanitation Data'!$H$4,0,10*ROW('Sanitation Data'!H153)),NA())</f>
        <v>#N/A</v>
      </c>
      <c r="AQ159" s="102" t="e">
        <f ca="true">+IF(AND(ISNUMBER(OFFSET('Sanitation Data'!$H$6,0,10*ROW('Sanitation Data'!H153))),'Data Summary'!DF159="Yes"),OFFSET('Sanitation Data'!$H$6,0,10*ROW('Sanitation Data'!H153)),NA())</f>
        <v>#N/A</v>
      </c>
      <c r="AR159" s="102" t="e">
        <f ca="true">+IF(AND(ISNUMBER(OFFSET('Sanitation Data'!$H$10,0,10*ROW('Sanitation Data'!H153))),'Data Summary'!DG159="Yes"),OFFSET('Sanitation Data'!$H$10,0,10*ROW('Sanitation Data'!H153)),NA())</f>
        <v>#N/A</v>
      </c>
      <c r="AS159" s="102" t="e">
        <f ca="true">+IF(AND(ISNUMBER(OFFSET('Sanitation Data'!$H$11,0,10*ROW('Sanitation Data'!H153))),'Data Summary'!DH159="Yes"),OFFSET('Sanitation Data'!$H$11,0,10*ROW('Sanitation Data'!H153)),NA())</f>
        <v>#N/A</v>
      </c>
      <c r="AT159" s="102" t="e">
        <f ca="true">+IF(AND(ISNUMBER(OFFSET('Sanitation Data'!$H$12,0,10*ROW('Sanitation Data'!H153))),'Data Summary'!DI159="Yes"),OFFSET('Sanitation Data'!$H$12,0,10*ROW('Sanitation Data'!H153)),NA())</f>
        <v>#N/A</v>
      </c>
      <c r="AU159" s="102" t="e">
        <f ca="true">+IF(AND(ISNUMBER(OFFSET('Sanitation Data'!$I$4,0,10*ROW('Sanitation Data'!I153))),'Data Summary'!DJ159="Yes"),100-OFFSET('Sanitation Data'!$I$4,0,10*ROW('Sanitation Data'!I153)),NA())</f>
        <v>#N/A</v>
      </c>
      <c r="AV159" s="102" t="e">
        <f ca="true">+IF(AND(ISNUMBER(OFFSET('Sanitation Data'!$I$6,0,10*ROW('Sanitation Data'!I153))),'Data Summary'!DK159="Yes"),OFFSET('Sanitation Data'!$I$6,0,10*ROW('Sanitation Data'!I153)),NA())</f>
        <v>#N/A</v>
      </c>
      <c r="AW159" s="102" t="e">
        <f ca="true">+IF(AND(ISNUMBER(OFFSET('Sanitation Data'!$I$10,0,10*ROW('Sanitation Data'!I153))),'Data Summary'!DL159="Yes"),OFFSET('Sanitation Data'!$I$10,0,10*ROW('Sanitation Data'!I153)),NA())</f>
        <v>#N/A</v>
      </c>
      <c r="AX159" s="102" t="e">
        <f ca="true">+IF(AND(ISNUMBER(OFFSET('Sanitation Data'!$I$11,0,10*ROW('Sanitation Data'!I153))),'Data Summary'!DM159="Yes"),OFFSET('Sanitation Data'!$I$11,0,10*ROW('Sanitation Data'!I153)),NA())</f>
        <v>#N/A</v>
      </c>
      <c r="AY159" s="102" t="e">
        <f ca="true">+IF(AND(ISNUMBER(OFFSET('Sanitation Data'!$I$12,0,10*ROW('Sanitation Data'!I153))),'Data Summary'!DN159="Yes"),OFFSET('Sanitation Data'!$I$12,0,10*ROW('Sanitation Data'!I153)),NA())</f>
        <v>#N/A</v>
      </c>
      <c r="AZ159" s="103" t="e">
        <f ca="true">+IF(AND(ISNUMBER(OFFSET('Hygiene Data'!$D$5,0,10*ROW('Hygiene Data'!D153))),'Data Summary'!DO159="Yes"),OFFSET('Hygiene Data'!$D$5,0,10*ROW('Hygiene Data'!D153)),NA())</f>
        <v>#N/A</v>
      </c>
      <c r="BA159" s="103" t="e">
        <f ca="true">+IF(AND(ISNUMBER(OFFSET('Hygiene Data'!$D$7,0,10*ROW('Hygiene Data'!D153))),'Data Summary'!DP159="Yes"),OFFSET('Hygiene Data'!$D$7,0,10*ROW('Hygiene Data'!D153)),NA())</f>
        <v>#N/A</v>
      </c>
      <c r="BB159" s="103" t="e">
        <f ca="true">+IF(AND(ISNUMBER(OFFSET('Hygiene Data'!$D$9,0,10*ROW('Hygiene Data'!D153))),'Data Summary'!DQ159="Yes"),OFFSET('Hygiene Data'!$D$9,0,10*ROW('Hygiene Data'!D153)),NA())</f>
        <v>#N/A</v>
      </c>
      <c r="BC159" s="103" t="e">
        <f ca="true">+IF(AND(ISNUMBER(OFFSET('Hygiene Data'!$E$5,0,10*ROW('Hygiene Data'!E153))),'Data Summary'!DR159="Yes"),OFFSET('Hygiene Data'!$E$5,0,10*ROW('Hygiene Data'!E153)),NA())</f>
        <v>#N/A</v>
      </c>
      <c r="BD159" s="103" t="e">
        <f ca="true">+IF(AND(ISNUMBER(OFFSET('Hygiene Data'!$E$7,0,10*ROW('Hygiene Data'!E153))),'Data Summary'!DS159="Yes"),OFFSET('Hygiene Data'!$E$7,0,10*ROW('Hygiene Data'!E153)),NA())</f>
        <v>#N/A</v>
      </c>
      <c r="BE159" s="103" t="e">
        <f ca="true">+IF(AND(ISNUMBER(OFFSET('Hygiene Data'!$E$9,0,10*ROW('Hygiene Data'!E153))),'Data Summary'!DT159="Yes"),OFFSET('Hygiene Data'!$E$9,0,10*ROW('Hygiene Data'!E153)),NA())</f>
        <v>#N/A</v>
      </c>
      <c r="BF159" s="103" t="e">
        <f ca="true">+IF(AND(ISNUMBER(OFFSET('Hygiene Data'!$F$5,0,10*ROW('Hygiene Data'!F153))),'Data Summary'!DU159="Yes"),OFFSET('Hygiene Data'!$F$5,0,10*ROW('Hygiene Data'!F153)),NA())</f>
        <v>#N/A</v>
      </c>
      <c r="BG159" s="103" t="e">
        <f ca="true">+IF(AND(ISNUMBER(OFFSET('Hygiene Data'!$F$7,0,10*ROW('Hygiene Data'!F153))),'Data Summary'!DV159="Yes"),OFFSET('Hygiene Data'!$F$7,0,10*ROW('Hygiene Data'!F153)),NA())</f>
        <v>#N/A</v>
      </c>
      <c r="BH159" s="103" t="e">
        <f ca="true">+IF(AND(ISNUMBER(OFFSET('Hygiene Data'!$F$9,0,10*ROW('Hygiene Data'!F153))),'Data Summary'!DW159="Yes"),OFFSET('Hygiene Data'!$F$9,0,10*ROW('Hygiene Data'!F153)),NA())</f>
        <v>#N/A</v>
      </c>
      <c r="BI159" s="103" t="e">
        <f ca="true">+IF(AND(ISNUMBER(OFFSET('Hygiene Data'!$G$5,0,10*ROW('Hygiene Data'!G153))),'Data Summary'!DX159="Yes"),OFFSET('Hygiene Data'!$G$5,0,10*ROW('Hygiene Data'!G153)),NA())</f>
        <v>#N/A</v>
      </c>
      <c r="BJ159" s="103" t="e">
        <f ca="true">+IF(AND(ISNUMBER(OFFSET('Hygiene Data'!$G$7,0,10*ROW('Hygiene Data'!G153))),'Data Summary'!DY159="Yes"),OFFSET('Hygiene Data'!$G$7,0,10*ROW('Hygiene Data'!G153)),NA())</f>
        <v>#N/A</v>
      </c>
      <c r="BK159" s="103" t="e">
        <f ca="true">+IF(AND(ISNUMBER(OFFSET('Hygiene Data'!$G$9,0,10*ROW('Hygiene Data'!G153))),'Data Summary'!DZ159="Yes"),OFFSET('Hygiene Data'!$G$9,0,10*ROW('Hygiene Data'!G153)),NA())</f>
        <v>#N/A</v>
      </c>
      <c r="BL159" s="103" t="e">
        <f ca="true">+IF(AND(ISNUMBER(OFFSET('Hygiene Data'!$H$5,0,10*ROW('Hygiene Data'!H153))),'Data Summary'!EA159="Yes"),OFFSET('Hygiene Data'!$H$5,0,10*ROW('Hygiene Data'!H153)),NA())</f>
        <v>#N/A</v>
      </c>
      <c r="BM159" s="103" t="e">
        <f ca="true">+IF(AND(ISNUMBER(OFFSET('Hygiene Data'!$H$7,0,10*ROW('Hygiene Data'!H153))),'Data Summary'!EB159="Yes"),OFFSET('Hygiene Data'!$H$7,0,10*ROW('Hygiene Data'!H153)),NA())</f>
        <v>#N/A</v>
      </c>
      <c r="BN159" s="103" t="e">
        <f ca="true">+IF(AND(ISNUMBER(OFFSET('Hygiene Data'!$H$9,0,10*ROW('Hygiene Data'!H153))),'Data Summary'!EC159="Yes"),OFFSET('Hygiene Data'!$H$9,0,10*ROW('Hygiene Data'!H153)),NA())</f>
        <v>#N/A</v>
      </c>
      <c r="BO159" s="103" t="e">
        <f ca="true">+IF(AND(ISNUMBER(OFFSET('Hygiene Data'!$I$5,0,10*ROW('Hygiene Data'!I153))),'Data Summary'!ED159="Yes"),OFFSET('Hygiene Data'!$I$5,0,10*ROW('Hygiene Data'!I153)),NA())</f>
        <v>#N/A</v>
      </c>
      <c r="BP159" s="103" t="e">
        <f ca="true">+IF(AND(ISNUMBER(OFFSET('Hygiene Data'!$I$7,0,10*ROW('Hygiene Data'!I153))),'Data Summary'!EE159="Yes"),OFFSET('Hygiene Data'!$I$7,0,10*ROW('Hygiene Data'!I153)),NA())</f>
        <v>#N/A</v>
      </c>
      <c r="BQ159" s="103" t="e">
        <f ca="true">+IF(AND(ISNUMBER(OFFSET('Hygiene Data'!$I$9,0,10*ROW('Hygiene Data'!I153))),'Data Summary'!EF159="Yes"),OFFSET('Hygiene Data'!$I$9,0,10*ROW('Hygiene Data'!I153)),NA())</f>
        <v>#N/A</v>
      </c>
    </row>
    <row xmlns:x14ac="http://schemas.microsoft.com/office/spreadsheetml/2009/9/ac" r="160" x14ac:dyDescent="0.2">
      <c r="A160" s="355" t="e">
        <f ca="true">+RIGHT('Data Summary'!A160,LEN('Data Summary'!A160)-9)</f>
        <v>#VALUE!</v>
      </c>
      <c r="B160" s="38" t="str">
        <f ca="true">+IF(ISTEXT('Data Summary'!B160),'Data Summary'!B160,"")</f>
        <v/>
      </c>
      <c r="C160" s="354" t="e">
        <f ca="true">+VALUE('Data Summary'!C160)</f>
        <v>#VALUE!</v>
      </c>
      <c r="D160" s="101" t="e">
        <f ca="true">+IF(AND(ISNUMBER(OFFSET('Water Data'!$D$4,0,10*ROW('Water Data'!D154))),'Data Summary'!BS160="Yes"),100-OFFSET('Water Data'!$D$4,0,10*ROW('Water Data'!D154)),NA())</f>
        <v>#N/A</v>
      </c>
      <c r="E160" s="101" t="e">
        <f ca="true">+IF(AND(ISNUMBER(OFFSET('Water Data'!$D$6,0,10*ROW('Water Data'!D154))),'Data Summary'!BT160="Yes"),OFFSET('Water Data'!$D$6,0,10*ROW('Water Data'!D154)),NA())</f>
        <v>#N/A</v>
      </c>
      <c r="F160" s="101" t="e">
        <f ca="true">+IF(AND(ISNUMBER(OFFSET('Water Data'!$D$9,0,10*ROW('Water Data'!D154))),'Data Summary'!BU160="Yes"),OFFSET('Water Data'!$D$9,0,10*ROW('Water Data'!D154)),NA())</f>
        <v>#N/A</v>
      </c>
      <c r="G160" s="101" t="e">
        <f ca="true">+IF(AND(ISNUMBER(OFFSET('Water Data'!$E$4,0,10*ROW('Water Data'!E154))),'Data Summary'!BV160="Yes"),100-OFFSET('Water Data'!$E$4,0,10*ROW('Water Data'!E154)),NA())</f>
        <v>#N/A</v>
      </c>
      <c r="H160" s="101" t="e">
        <f ca="true">+IF(AND(ISNUMBER(OFFSET('Water Data'!$E$6,0,10*ROW('Water Data'!E154))),'Data Summary'!BW160="Yes"),OFFSET('Water Data'!$E$6,0,10*ROW('Water Data'!E154)),NA())</f>
        <v>#N/A</v>
      </c>
      <c r="I160" s="101" t="e">
        <f ca="true">+IF(AND(ISNUMBER(OFFSET('Water Data'!$E$9,0,10*ROW('Water Data'!E154))),'Data Summary'!BX160="Yes"),OFFSET('Water Data'!$E$9,0,10*ROW('Water Data'!E154)),NA())</f>
        <v>#N/A</v>
      </c>
      <c r="J160" s="101" t="e">
        <f ca="true">+IF(AND(ISNUMBER(OFFSET('Water Data'!$F$4,0,10*ROW('Water Data'!F154))),'Data Summary'!BY160="Yes"),100-OFFSET('Water Data'!$F$4,0,10*ROW('Water Data'!F154)),NA())</f>
        <v>#N/A</v>
      </c>
      <c r="K160" s="101" t="e">
        <f ca="true">+IF(AND(ISNUMBER(OFFSET('Water Data'!$F$6,0,10*ROW('Water Data'!F154))),'Data Summary'!BZ160="Yes"),OFFSET('Water Data'!$F$6,0,10*ROW('Water Data'!F154)),NA())</f>
        <v>#N/A</v>
      </c>
      <c r="L160" s="101" t="e">
        <f ca="true">+IF(AND(ISNUMBER(OFFSET('Water Data'!$F$9,0,10*ROW('Water Data'!F154))),'Data Summary'!CA160="Yes"),OFFSET('Water Data'!$F$9,0,10*ROW('Water Data'!F154)),NA())</f>
        <v>#N/A</v>
      </c>
      <c r="M160" s="101" t="e">
        <f ca="true">+IF(AND(ISNUMBER(OFFSET('Water Data'!$G$4,0,10*ROW('Water Data'!G154))),'Data Summary'!CB160="Yes"),100-OFFSET('Water Data'!$G$4,0,10*ROW('Water Data'!G154)),NA())</f>
        <v>#N/A</v>
      </c>
      <c r="N160" s="101" t="e">
        <f ca="true">+IF(AND(ISNUMBER(OFFSET('Water Data'!$G$6,0,10*ROW('Water Data'!G154))),'Data Summary'!CC160="Yes"),OFFSET('Water Data'!$G$6,0,10*ROW('Water Data'!G154)),NA())</f>
        <v>#N/A</v>
      </c>
      <c r="O160" s="101" t="e">
        <f ca="true">+IF(AND(ISNUMBER(OFFSET('Water Data'!$G$9,0,10*ROW('Water Data'!G154))),'Data Summary'!CD160="Yes"),OFFSET('Water Data'!$G$9,0,10*ROW('Water Data'!G154)),NA())</f>
        <v>#N/A</v>
      </c>
      <c r="P160" s="101" t="e">
        <f ca="true">+IF(AND(ISNUMBER(OFFSET('Water Data'!$H$4,0,10*ROW('Water Data'!H154))),'Data Summary'!CE160="Yes"),100-OFFSET('Water Data'!$H$4,0,10*ROW('Water Data'!H154)),NA())</f>
        <v>#N/A</v>
      </c>
      <c r="Q160" s="101" t="e">
        <f ca="true">+IF(AND(ISNUMBER(OFFSET('Water Data'!$H$6,0,10*ROW('Water Data'!H154))),'Data Summary'!CF160="Yes"),OFFSET('Water Data'!$H$6,0,10*ROW('Water Data'!H154)),NA())</f>
        <v>#N/A</v>
      </c>
      <c r="R160" s="101" t="e">
        <f ca="true">+IF(AND(ISNUMBER(OFFSET('Water Data'!$H$9,0,10*ROW('Water Data'!H154))),'Data Summary'!CG160="Yes"),OFFSET('Water Data'!$H$9,0,10*ROW('Water Data'!H154)),NA())</f>
        <v>#N/A</v>
      </c>
      <c r="S160" s="101" t="e">
        <f ca="true">+IF(AND(ISNUMBER(OFFSET('Water Data'!$I$4,0,10*ROW('Water Data'!I154))),'Data Summary'!CH160="Yes"),100-OFFSET('Water Data'!$I$4,0,10*ROW('Water Data'!I154)),NA())</f>
        <v>#N/A</v>
      </c>
      <c r="T160" s="101" t="e">
        <f ca="true">+IF(AND(ISNUMBER(OFFSET('Water Data'!$I$6,0,10*ROW('Water Data'!I154))),'Data Summary'!CI160="Yes"),OFFSET('Water Data'!$I$6,0,10*ROW('Water Data'!I154)),NA())</f>
        <v>#N/A</v>
      </c>
      <c r="U160" s="101" t="e">
        <f ca="true">+IF(AND(ISNUMBER(OFFSET('Water Data'!$I$9,0,10*ROW('Water Data'!I154))),'Data Summary'!CJ160="Yes"),OFFSET('Water Data'!$I$9,0,10*ROW('Water Data'!I154)),NA())</f>
        <v>#N/A</v>
      </c>
      <c r="V160" s="102" t="e">
        <f ca="true">+IF(AND(ISNUMBER(OFFSET('Sanitation Data'!$D$4,0,10*ROW('Sanitation Data'!D154))),'Data Summary'!CK160="Yes"),100-OFFSET('Sanitation Data'!$D$4,0,10*ROW('Sanitation Data'!D154)),NA())</f>
        <v>#N/A</v>
      </c>
      <c r="W160" s="102" t="e">
        <f ca="true">+IF(AND(ISNUMBER(OFFSET('Sanitation Data'!$D$6,0,10*ROW('Sanitation Data'!D154))),'Data Summary'!CL160="Yes"),OFFSET('Sanitation Data'!$D$6,0,10*ROW('Sanitation Data'!D154)),NA())</f>
        <v>#N/A</v>
      </c>
      <c r="X160" s="102" t="e">
        <f ca="true">+IF(AND(ISNUMBER(OFFSET('Sanitation Data'!$D$10,0,10*ROW('Sanitation Data'!D154))),'Data Summary'!CM160="Yes"),OFFSET('Sanitation Data'!$D$10,0,10*ROW('Sanitation Data'!D154)),NA())</f>
        <v>#N/A</v>
      </c>
      <c r="Y160" s="102" t="e">
        <f ca="true">+IF(AND(ISNUMBER(OFFSET('Sanitation Data'!$D$11,0,10*ROW('Sanitation Data'!D154))),'Data Summary'!CN160="Yes"),OFFSET('Sanitation Data'!$D$11,0,10*ROW('Sanitation Data'!D154)),NA())</f>
        <v>#N/A</v>
      </c>
      <c r="Z160" s="102" t="e">
        <f ca="true">+IF(AND(ISNUMBER(OFFSET('Sanitation Data'!$D$12,0,10*ROW('Sanitation Data'!D154))),'Data Summary'!CO160="Yes"),OFFSET('Sanitation Data'!$D$12,0,10*ROW('Sanitation Data'!D154)),NA())</f>
        <v>#N/A</v>
      </c>
      <c r="AA160" s="102" t="e">
        <f ca="true">+IF(AND(ISNUMBER(OFFSET('Sanitation Data'!$E$4,0,10*ROW('Sanitation Data'!E154))),'Data Summary'!CP160="Yes"),100-OFFSET('Sanitation Data'!$E$4,0,10*ROW('Sanitation Data'!E154)),NA())</f>
        <v>#N/A</v>
      </c>
      <c r="AB160" s="102" t="e">
        <f ca="true">+IF(AND(ISNUMBER(OFFSET('Sanitation Data'!$E$6,0,10*ROW('Sanitation Data'!E154))),'Data Summary'!CQ160="Yes"),OFFSET('Sanitation Data'!$E$6,0,10*ROW('Sanitation Data'!E154)),NA())</f>
        <v>#N/A</v>
      </c>
      <c r="AC160" s="102" t="e">
        <f ca="true">+IF(AND(ISNUMBER(OFFSET('Sanitation Data'!$E$10,0,10*ROW('Sanitation Data'!E154))),'Data Summary'!CR160="Yes"),OFFSET('Sanitation Data'!$E$10,0,10*ROW('Sanitation Data'!E154)),NA())</f>
        <v>#N/A</v>
      </c>
      <c r="AD160" s="102" t="e">
        <f ca="true">+IF(AND(ISNUMBER(OFFSET('Sanitation Data'!$E$11,0,10*ROW('Sanitation Data'!E154))),'Data Summary'!CS160="Yes"),OFFSET('Sanitation Data'!$E$11,0,10*ROW('Sanitation Data'!E154)),NA())</f>
        <v>#N/A</v>
      </c>
      <c r="AE160" s="102" t="e">
        <f ca="true">+IF(AND(ISNUMBER(OFFSET('Sanitation Data'!$E$12,0,10*ROW('Sanitation Data'!E154))),'Data Summary'!CT160="Yes"),OFFSET('Sanitation Data'!$E$12,0,10*ROW('Sanitation Data'!E154)),NA())</f>
        <v>#N/A</v>
      </c>
      <c r="AF160" s="102" t="e">
        <f ca="true">+IF(AND(ISNUMBER(OFFSET('Sanitation Data'!$F$4,0,10*ROW('Sanitation Data'!F154))),'Data Summary'!CU160="Yes"),100-OFFSET('Sanitation Data'!$F$4,0,10*ROW('Sanitation Data'!F154)),NA())</f>
        <v>#N/A</v>
      </c>
      <c r="AG160" s="102" t="e">
        <f ca="true">+IF(AND(ISNUMBER(OFFSET('Sanitation Data'!$F$6,0,10*ROW('Sanitation Data'!F154))),'Data Summary'!CV160="Yes"),OFFSET('Sanitation Data'!$F$6,0,10*ROW('Sanitation Data'!F154)),NA())</f>
        <v>#N/A</v>
      </c>
      <c r="AH160" s="102" t="e">
        <f ca="true">+IF(AND(ISNUMBER(OFFSET('Sanitation Data'!$F$10,0,10*ROW('Sanitation Data'!F154))),'Data Summary'!CW160="Yes"),OFFSET('Sanitation Data'!$F$10,0,10*ROW('Sanitation Data'!F154)),NA())</f>
        <v>#N/A</v>
      </c>
      <c r="AI160" s="102" t="e">
        <f ca="true">+IF(AND(ISNUMBER(OFFSET('Sanitation Data'!$F$11,0,10*ROW('Sanitation Data'!F154))),'Data Summary'!CX160="Yes"),OFFSET('Sanitation Data'!$F$11,0,10*ROW('Sanitation Data'!F154)),NA())</f>
        <v>#N/A</v>
      </c>
      <c r="AJ160" s="102" t="e">
        <f ca="true">+IF(AND(ISNUMBER(OFFSET('Sanitation Data'!$F$12,0,10*ROW('Sanitation Data'!F154))),'Data Summary'!CY160="Yes"),OFFSET('Sanitation Data'!$F$12,0,10*ROW('Sanitation Data'!F154)),NA())</f>
        <v>#N/A</v>
      </c>
      <c r="AK160" s="102" t="e">
        <f ca="true">+IF(AND(ISNUMBER(OFFSET('Sanitation Data'!$G$4,0,10*ROW('Sanitation Data'!G154))),'Data Summary'!CZ160="Yes"),100-OFFSET('Sanitation Data'!$G$4,0,10*ROW('Sanitation Data'!G154)),NA())</f>
        <v>#N/A</v>
      </c>
      <c r="AL160" s="102" t="e">
        <f ca="true">+IF(AND(ISNUMBER(OFFSET('Sanitation Data'!$G$6,0,10*ROW('Sanitation Data'!G154))),'Data Summary'!DA160="Yes"),OFFSET('Sanitation Data'!$G$6,0,10*ROW('Sanitation Data'!G154)),NA())</f>
        <v>#N/A</v>
      </c>
      <c r="AM160" s="102" t="e">
        <f ca="true">+IF(AND(ISNUMBER(OFFSET('Sanitation Data'!$G$10,0,10*ROW('Sanitation Data'!G154))),'Data Summary'!DB160="Yes"),OFFSET('Sanitation Data'!$G$10,0,10*ROW('Sanitation Data'!G154)),NA())</f>
        <v>#N/A</v>
      </c>
      <c r="AN160" s="102" t="e">
        <f ca="true">+IF(AND(ISNUMBER(OFFSET('Sanitation Data'!$G$11,0,10*ROW('Sanitation Data'!G154))),'Data Summary'!DC160="Yes"),OFFSET('Sanitation Data'!$G$11,0,10*ROW('Sanitation Data'!G154)),NA())</f>
        <v>#N/A</v>
      </c>
      <c r="AO160" s="102" t="e">
        <f ca="true">+IF(AND(ISNUMBER(OFFSET('Sanitation Data'!$G$12,0,10*ROW('Sanitation Data'!G154))),'Data Summary'!DD160="Yes"),OFFSET('Sanitation Data'!$G$12,0,10*ROW('Sanitation Data'!G154)),NA())</f>
        <v>#N/A</v>
      </c>
      <c r="AP160" s="102" t="e">
        <f ca="true">+IF(AND(ISNUMBER(OFFSET('Sanitation Data'!$H$4,0,10*ROW('Sanitation Data'!H154))),'Data Summary'!DE160="Yes"),100-OFFSET('Sanitation Data'!$H$4,0,10*ROW('Sanitation Data'!H154)),NA())</f>
        <v>#N/A</v>
      </c>
      <c r="AQ160" s="102" t="e">
        <f ca="true">+IF(AND(ISNUMBER(OFFSET('Sanitation Data'!$H$6,0,10*ROW('Sanitation Data'!H154))),'Data Summary'!DF160="Yes"),OFFSET('Sanitation Data'!$H$6,0,10*ROW('Sanitation Data'!H154)),NA())</f>
        <v>#N/A</v>
      </c>
      <c r="AR160" s="102" t="e">
        <f ca="true">+IF(AND(ISNUMBER(OFFSET('Sanitation Data'!$H$10,0,10*ROW('Sanitation Data'!H154))),'Data Summary'!DG160="Yes"),OFFSET('Sanitation Data'!$H$10,0,10*ROW('Sanitation Data'!H154)),NA())</f>
        <v>#N/A</v>
      </c>
      <c r="AS160" s="102" t="e">
        <f ca="true">+IF(AND(ISNUMBER(OFFSET('Sanitation Data'!$H$11,0,10*ROW('Sanitation Data'!H154))),'Data Summary'!DH160="Yes"),OFFSET('Sanitation Data'!$H$11,0,10*ROW('Sanitation Data'!H154)),NA())</f>
        <v>#N/A</v>
      </c>
      <c r="AT160" s="102" t="e">
        <f ca="true">+IF(AND(ISNUMBER(OFFSET('Sanitation Data'!$H$12,0,10*ROW('Sanitation Data'!H154))),'Data Summary'!DI160="Yes"),OFFSET('Sanitation Data'!$H$12,0,10*ROW('Sanitation Data'!H154)),NA())</f>
        <v>#N/A</v>
      </c>
      <c r="AU160" s="102" t="e">
        <f ca="true">+IF(AND(ISNUMBER(OFFSET('Sanitation Data'!$I$4,0,10*ROW('Sanitation Data'!I154))),'Data Summary'!DJ160="Yes"),100-OFFSET('Sanitation Data'!$I$4,0,10*ROW('Sanitation Data'!I154)),NA())</f>
        <v>#N/A</v>
      </c>
      <c r="AV160" s="102" t="e">
        <f ca="true">+IF(AND(ISNUMBER(OFFSET('Sanitation Data'!$I$6,0,10*ROW('Sanitation Data'!I154))),'Data Summary'!DK160="Yes"),OFFSET('Sanitation Data'!$I$6,0,10*ROW('Sanitation Data'!I154)),NA())</f>
        <v>#N/A</v>
      </c>
      <c r="AW160" s="102" t="e">
        <f ca="true">+IF(AND(ISNUMBER(OFFSET('Sanitation Data'!$I$10,0,10*ROW('Sanitation Data'!I154))),'Data Summary'!DL160="Yes"),OFFSET('Sanitation Data'!$I$10,0,10*ROW('Sanitation Data'!I154)),NA())</f>
        <v>#N/A</v>
      </c>
      <c r="AX160" s="102" t="e">
        <f ca="true">+IF(AND(ISNUMBER(OFFSET('Sanitation Data'!$I$11,0,10*ROW('Sanitation Data'!I154))),'Data Summary'!DM160="Yes"),OFFSET('Sanitation Data'!$I$11,0,10*ROW('Sanitation Data'!I154)),NA())</f>
        <v>#N/A</v>
      </c>
      <c r="AY160" s="102" t="e">
        <f ca="true">+IF(AND(ISNUMBER(OFFSET('Sanitation Data'!$I$12,0,10*ROW('Sanitation Data'!I154))),'Data Summary'!DN160="Yes"),OFFSET('Sanitation Data'!$I$12,0,10*ROW('Sanitation Data'!I154)),NA())</f>
        <v>#N/A</v>
      </c>
      <c r="AZ160" s="103" t="e">
        <f ca="true">+IF(AND(ISNUMBER(OFFSET('Hygiene Data'!$D$5,0,10*ROW('Hygiene Data'!D154))),'Data Summary'!DO160="Yes"),OFFSET('Hygiene Data'!$D$5,0,10*ROW('Hygiene Data'!D154)),NA())</f>
        <v>#N/A</v>
      </c>
      <c r="BA160" s="103" t="e">
        <f ca="true">+IF(AND(ISNUMBER(OFFSET('Hygiene Data'!$D$7,0,10*ROW('Hygiene Data'!D154))),'Data Summary'!DP160="Yes"),OFFSET('Hygiene Data'!$D$7,0,10*ROW('Hygiene Data'!D154)),NA())</f>
        <v>#N/A</v>
      </c>
      <c r="BB160" s="103" t="e">
        <f ca="true">+IF(AND(ISNUMBER(OFFSET('Hygiene Data'!$D$9,0,10*ROW('Hygiene Data'!D154))),'Data Summary'!DQ160="Yes"),OFFSET('Hygiene Data'!$D$9,0,10*ROW('Hygiene Data'!D154)),NA())</f>
        <v>#N/A</v>
      </c>
      <c r="BC160" s="103" t="e">
        <f ca="true">+IF(AND(ISNUMBER(OFFSET('Hygiene Data'!$E$5,0,10*ROW('Hygiene Data'!E154))),'Data Summary'!DR160="Yes"),OFFSET('Hygiene Data'!$E$5,0,10*ROW('Hygiene Data'!E154)),NA())</f>
        <v>#N/A</v>
      </c>
      <c r="BD160" s="103" t="e">
        <f ca="true">+IF(AND(ISNUMBER(OFFSET('Hygiene Data'!$E$7,0,10*ROW('Hygiene Data'!E154))),'Data Summary'!DS160="Yes"),OFFSET('Hygiene Data'!$E$7,0,10*ROW('Hygiene Data'!E154)),NA())</f>
        <v>#N/A</v>
      </c>
      <c r="BE160" s="103" t="e">
        <f ca="true">+IF(AND(ISNUMBER(OFFSET('Hygiene Data'!$E$9,0,10*ROW('Hygiene Data'!E154))),'Data Summary'!DT160="Yes"),OFFSET('Hygiene Data'!$E$9,0,10*ROW('Hygiene Data'!E154)),NA())</f>
        <v>#N/A</v>
      </c>
      <c r="BF160" s="103" t="e">
        <f ca="true">+IF(AND(ISNUMBER(OFFSET('Hygiene Data'!$F$5,0,10*ROW('Hygiene Data'!F154))),'Data Summary'!DU160="Yes"),OFFSET('Hygiene Data'!$F$5,0,10*ROW('Hygiene Data'!F154)),NA())</f>
        <v>#N/A</v>
      </c>
      <c r="BG160" s="103" t="e">
        <f ca="true">+IF(AND(ISNUMBER(OFFSET('Hygiene Data'!$F$7,0,10*ROW('Hygiene Data'!F154))),'Data Summary'!DV160="Yes"),OFFSET('Hygiene Data'!$F$7,0,10*ROW('Hygiene Data'!F154)),NA())</f>
        <v>#N/A</v>
      </c>
      <c r="BH160" s="103" t="e">
        <f ca="true">+IF(AND(ISNUMBER(OFFSET('Hygiene Data'!$F$9,0,10*ROW('Hygiene Data'!F154))),'Data Summary'!DW160="Yes"),OFFSET('Hygiene Data'!$F$9,0,10*ROW('Hygiene Data'!F154)),NA())</f>
        <v>#N/A</v>
      </c>
      <c r="BI160" s="103" t="e">
        <f ca="true">+IF(AND(ISNUMBER(OFFSET('Hygiene Data'!$G$5,0,10*ROW('Hygiene Data'!G154))),'Data Summary'!DX160="Yes"),OFFSET('Hygiene Data'!$G$5,0,10*ROW('Hygiene Data'!G154)),NA())</f>
        <v>#N/A</v>
      </c>
      <c r="BJ160" s="103" t="e">
        <f ca="true">+IF(AND(ISNUMBER(OFFSET('Hygiene Data'!$G$7,0,10*ROW('Hygiene Data'!G154))),'Data Summary'!DY160="Yes"),OFFSET('Hygiene Data'!$G$7,0,10*ROW('Hygiene Data'!G154)),NA())</f>
        <v>#N/A</v>
      </c>
      <c r="BK160" s="103" t="e">
        <f ca="true">+IF(AND(ISNUMBER(OFFSET('Hygiene Data'!$G$9,0,10*ROW('Hygiene Data'!G154))),'Data Summary'!DZ160="Yes"),OFFSET('Hygiene Data'!$G$9,0,10*ROW('Hygiene Data'!G154)),NA())</f>
        <v>#N/A</v>
      </c>
      <c r="BL160" s="103" t="e">
        <f ca="true">+IF(AND(ISNUMBER(OFFSET('Hygiene Data'!$H$5,0,10*ROW('Hygiene Data'!H154))),'Data Summary'!EA160="Yes"),OFFSET('Hygiene Data'!$H$5,0,10*ROW('Hygiene Data'!H154)),NA())</f>
        <v>#N/A</v>
      </c>
      <c r="BM160" s="103" t="e">
        <f ca="true">+IF(AND(ISNUMBER(OFFSET('Hygiene Data'!$H$7,0,10*ROW('Hygiene Data'!H154))),'Data Summary'!EB160="Yes"),OFFSET('Hygiene Data'!$H$7,0,10*ROW('Hygiene Data'!H154)),NA())</f>
        <v>#N/A</v>
      </c>
      <c r="BN160" s="103" t="e">
        <f ca="true">+IF(AND(ISNUMBER(OFFSET('Hygiene Data'!$H$9,0,10*ROW('Hygiene Data'!H154))),'Data Summary'!EC160="Yes"),OFFSET('Hygiene Data'!$H$9,0,10*ROW('Hygiene Data'!H154)),NA())</f>
        <v>#N/A</v>
      </c>
      <c r="BO160" s="103" t="e">
        <f ca="true">+IF(AND(ISNUMBER(OFFSET('Hygiene Data'!$I$5,0,10*ROW('Hygiene Data'!I154))),'Data Summary'!ED160="Yes"),OFFSET('Hygiene Data'!$I$5,0,10*ROW('Hygiene Data'!I154)),NA())</f>
        <v>#N/A</v>
      </c>
      <c r="BP160" s="103" t="e">
        <f ca="true">+IF(AND(ISNUMBER(OFFSET('Hygiene Data'!$I$7,0,10*ROW('Hygiene Data'!I154))),'Data Summary'!EE160="Yes"),OFFSET('Hygiene Data'!$I$7,0,10*ROW('Hygiene Data'!I154)),NA())</f>
        <v>#N/A</v>
      </c>
      <c r="BQ160" s="103" t="e">
        <f ca="true">+IF(AND(ISNUMBER(OFFSET('Hygiene Data'!$I$9,0,10*ROW('Hygiene Data'!I154))),'Data Summary'!EF160="Yes"),OFFSET('Hygiene Data'!$I$9,0,10*ROW('Hygiene Data'!I154)),NA())</f>
        <v>#N/A</v>
      </c>
    </row>
    <row xmlns:x14ac="http://schemas.microsoft.com/office/spreadsheetml/2009/9/ac" r="161" x14ac:dyDescent="0.2">
      <c r="A161" s="355" t="e">
        <f ca="true">+RIGHT('Data Summary'!A161,LEN('Data Summary'!A161)-9)</f>
        <v>#VALUE!</v>
      </c>
      <c r="B161" s="38" t="str">
        <f ca="true">+IF(ISTEXT('Data Summary'!B161),'Data Summary'!B161,"")</f>
        <v/>
      </c>
      <c r="C161" s="354" t="e">
        <f ca="true">+VALUE('Data Summary'!C161)</f>
        <v>#VALUE!</v>
      </c>
      <c r="D161" s="101" t="e">
        <f ca="true">+IF(AND(ISNUMBER(OFFSET('Water Data'!$D$4,0,10*ROW('Water Data'!D155))),'Data Summary'!BS161="Yes"),100-OFFSET('Water Data'!$D$4,0,10*ROW('Water Data'!D155)),NA())</f>
        <v>#N/A</v>
      </c>
      <c r="E161" s="101" t="e">
        <f ca="true">+IF(AND(ISNUMBER(OFFSET('Water Data'!$D$6,0,10*ROW('Water Data'!D155))),'Data Summary'!BT161="Yes"),OFFSET('Water Data'!$D$6,0,10*ROW('Water Data'!D155)),NA())</f>
        <v>#N/A</v>
      </c>
      <c r="F161" s="101" t="e">
        <f ca="true">+IF(AND(ISNUMBER(OFFSET('Water Data'!$D$9,0,10*ROW('Water Data'!D155))),'Data Summary'!BU161="Yes"),OFFSET('Water Data'!$D$9,0,10*ROW('Water Data'!D155)),NA())</f>
        <v>#N/A</v>
      </c>
      <c r="G161" s="101" t="e">
        <f ca="true">+IF(AND(ISNUMBER(OFFSET('Water Data'!$E$4,0,10*ROW('Water Data'!E155))),'Data Summary'!BV161="Yes"),100-OFFSET('Water Data'!$E$4,0,10*ROW('Water Data'!E155)),NA())</f>
        <v>#N/A</v>
      </c>
      <c r="H161" s="101" t="e">
        <f ca="true">+IF(AND(ISNUMBER(OFFSET('Water Data'!$E$6,0,10*ROW('Water Data'!E155))),'Data Summary'!BW161="Yes"),OFFSET('Water Data'!$E$6,0,10*ROW('Water Data'!E155)),NA())</f>
        <v>#N/A</v>
      </c>
      <c r="I161" s="101" t="e">
        <f ca="true">+IF(AND(ISNUMBER(OFFSET('Water Data'!$E$9,0,10*ROW('Water Data'!E155))),'Data Summary'!BX161="Yes"),OFFSET('Water Data'!$E$9,0,10*ROW('Water Data'!E155)),NA())</f>
        <v>#N/A</v>
      </c>
      <c r="J161" s="101" t="e">
        <f ca="true">+IF(AND(ISNUMBER(OFFSET('Water Data'!$F$4,0,10*ROW('Water Data'!F155))),'Data Summary'!BY161="Yes"),100-OFFSET('Water Data'!$F$4,0,10*ROW('Water Data'!F155)),NA())</f>
        <v>#N/A</v>
      </c>
      <c r="K161" s="101" t="e">
        <f ca="true">+IF(AND(ISNUMBER(OFFSET('Water Data'!$F$6,0,10*ROW('Water Data'!F155))),'Data Summary'!BZ161="Yes"),OFFSET('Water Data'!$F$6,0,10*ROW('Water Data'!F155)),NA())</f>
        <v>#N/A</v>
      </c>
      <c r="L161" s="101" t="e">
        <f ca="true">+IF(AND(ISNUMBER(OFFSET('Water Data'!$F$9,0,10*ROW('Water Data'!F155))),'Data Summary'!CA161="Yes"),OFFSET('Water Data'!$F$9,0,10*ROW('Water Data'!F155)),NA())</f>
        <v>#N/A</v>
      </c>
      <c r="M161" s="101" t="e">
        <f ca="true">+IF(AND(ISNUMBER(OFFSET('Water Data'!$G$4,0,10*ROW('Water Data'!G155))),'Data Summary'!CB161="Yes"),100-OFFSET('Water Data'!$G$4,0,10*ROW('Water Data'!G155)),NA())</f>
        <v>#N/A</v>
      </c>
      <c r="N161" s="101" t="e">
        <f ca="true">+IF(AND(ISNUMBER(OFFSET('Water Data'!$G$6,0,10*ROW('Water Data'!G155))),'Data Summary'!CC161="Yes"),OFFSET('Water Data'!$G$6,0,10*ROW('Water Data'!G155)),NA())</f>
        <v>#N/A</v>
      </c>
      <c r="O161" s="101" t="e">
        <f ca="true">+IF(AND(ISNUMBER(OFFSET('Water Data'!$G$9,0,10*ROW('Water Data'!G155))),'Data Summary'!CD161="Yes"),OFFSET('Water Data'!$G$9,0,10*ROW('Water Data'!G155)),NA())</f>
        <v>#N/A</v>
      </c>
      <c r="P161" s="101" t="e">
        <f ca="true">+IF(AND(ISNUMBER(OFFSET('Water Data'!$H$4,0,10*ROW('Water Data'!H155))),'Data Summary'!CE161="Yes"),100-OFFSET('Water Data'!$H$4,0,10*ROW('Water Data'!H155)),NA())</f>
        <v>#N/A</v>
      </c>
      <c r="Q161" s="101" t="e">
        <f ca="true">+IF(AND(ISNUMBER(OFFSET('Water Data'!$H$6,0,10*ROW('Water Data'!H155))),'Data Summary'!CF161="Yes"),OFFSET('Water Data'!$H$6,0,10*ROW('Water Data'!H155)),NA())</f>
        <v>#N/A</v>
      </c>
      <c r="R161" s="101" t="e">
        <f ca="true">+IF(AND(ISNUMBER(OFFSET('Water Data'!$H$9,0,10*ROW('Water Data'!H155))),'Data Summary'!CG161="Yes"),OFFSET('Water Data'!$H$9,0,10*ROW('Water Data'!H155)),NA())</f>
        <v>#N/A</v>
      </c>
      <c r="S161" s="101" t="e">
        <f ca="true">+IF(AND(ISNUMBER(OFFSET('Water Data'!$I$4,0,10*ROW('Water Data'!I155))),'Data Summary'!CH161="Yes"),100-OFFSET('Water Data'!$I$4,0,10*ROW('Water Data'!I155)),NA())</f>
        <v>#N/A</v>
      </c>
      <c r="T161" s="101" t="e">
        <f ca="true">+IF(AND(ISNUMBER(OFFSET('Water Data'!$I$6,0,10*ROW('Water Data'!I155))),'Data Summary'!CI161="Yes"),OFFSET('Water Data'!$I$6,0,10*ROW('Water Data'!I155)),NA())</f>
        <v>#N/A</v>
      </c>
      <c r="U161" s="101" t="e">
        <f ca="true">+IF(AND(ISNUMBER(OFFSET('Water Data'!$I$9,0,10*ROW('Water Data'!I155))),'Data Summary'!CJ161="Yes"),OFFSET('Water Data'!$I$9,0,10*ROW('Water Data'!I155)),NA())</f>
        <v>#N/A</v>
      </c>
      <c r="V161" s="102" t="e">
        <f ca="true">+IF(AND(ISNUMBER(OFFSET('Sanitation Data'!$D$4,0,10*ROW('Sanitation Data'!D155))),'Data Summary'!CK161="Yes"),100-OFFSET('Sanitation Data'!$D$4,0,10*ROW('Sanitation Data'!D155)),NA())</f>
        <v>#N/A</v>
      </c>
      <c r="W161" s="102" t="e">
        <f ca="true">+IF(AND(ISNUMBER(OFFSET('Sanitation Data'!$D$6,0,10*ROW('Sanitation Data'!D155))),'Data Summary'!CL161="Yes"),OFFSET('Sanitation Data'!$D$6,0,10*ROW('Sanitation Data'!D155)),NA())</f>
        <v>#N/A</v>
      </c>
      <c r="X161" s="102" t="e">
        <f ca="true">+IF(AND(ISNUMBER(OFFSET('Sanitation Data'!$D$10,0,10*ROW('Sanitation Data'!D155))),'Data Summary'!CM161="Yes"),OFFSET('Sanitation Data'!$D$10,0,10*ROW('Sanitation Data'!D155)),NA())</f>
        <v>#N/A</v>
      </c>
      <c r="Y161" s="102" t="e">
        <f ca="true">+IF(AND(ISNUMBER(OFFSET('Sanitation Data'!$D$11,0,10*ROW('Sanitation Data'!D155))),'Data Summary'!CN161="Yes"),OFFSET('Sanitation Data'!$D$11,0,10*ROW('Sanitation Data'!D155)),NA())</f>
        <v>#N/A</v>
      </c>
      <c r="Z161" s="102" t="e">
        <f ca="true">+IF(AND(ISNUMBER(OFFSET('Sanitation Data'!$D$12,0,10*ROW('Sanitation Data'!D155))),'Data Summary'!CO161="Yes"),OFFSET('Sanitation Data'!$D$12,0,10*ROW('Sanitation Data'!D155)),NA())</f>
        <v>#N/A</v>
      </c>
      <c r="AA161" s="102" t="e">
        <f ca="true">+IF(AND(ISNUMBER(OFFSET('Sanitation Data'!$E$4,0,10*ROW('Sanitation Data'!E155))),'Data Summary'!CP161="Yes"),100-OFFSET('Sanitation Data'!$E$4,0,10*ROW('Sanitation Data'!E155)),NA())</f>
        <v>#N/A</v>
      </c>
      <c r="AB161" s="102" t="e">
        <f ca="true">+IF(AND(ISNUMBER(OFFSET('Sanitation Data'!$E$6,0,10*ROW('Sanitation Data'!E155))),'Data Summary'!CQ161="Yes"),OFFSET('Sanitation Data'!$E$6,0,10*ROW('Sanitation Data'!E155)),NA())</f>
        <v>#N/A</v>
      </c>
      <c r="AC161" s="102" t="e">
        <f ca="true">+IF(AND(ISNUMBER(OFFSET('Sanitation Data'!$E$10,0,10*ROW('Sanitation Data'!E155))),'Data Summary'!CR161="Yes"),OFFSET('Sanitation Data'!$E$10,0,10*ROW('Sanitation Data'!E155)),NA())</f>
        <v>#N/A</v>
      </c>
      <c r="AD161" s="102" t="e">
        <f ca="true">+IF(AND(ISNUMBER(OFFSET('Sanitation Data'!$E$11,0,10*ROW('Sanitation Data'!E155))),'Data Summary'!CS161="Yes"),OFFSET('Sanitation Data'!$E$11,0,10*ROW('Sanitation Data'!E155)),NA())</f>
        <v>#N/A</v>
      </c>
      <c r="AE161" s="102" t="e">
        <f ca="true">+IF(AND(ISNUMBER(OFFSET('Sanitation Data'!$E$12,0,10*ROW('Sanitation Data'!E155))),'Data Summary'!CT161="Yes"),OFFSET('Sanitation Data'!$E$12,0,10*ROW('Sanitation Data'!E155)),NA())</f>
        <v>#N/A</v>
      </c>
      <c r="AF161" s="102" t="e">
        <f ca="true">+IF(AND(ISNUMBER(OFFSET('Sanitation Data'!$F$4,0,10*ROW('Sanitation Data'!F155))),'Data Summary'!CU161="Yes"),100-OFFSET('Sanitation Data'!$F$4,0,10*ROW('Sanitation Data'!F155)),NA())</f>
        <v>#N/A</v>
      </c>
      <c r="AG161" s="102" t="e">
        <f ca="true">+IF(AND(ISNUMBER(OFFSET('Sanitation Data'!$F$6,0,10*ROW('Sanitation Data'!F155))),'Data Summary'!CV161="Yes"),OFFSET('Sanitation Data'!$F$6,0,10*ROW('Sanitation Data'!F155)),NA())</f>
        <v>#N/A</v>
      </c>
      <c r="AH161" s="102" t="e">
        <f ca="true">+IF(AND(ISNUMBER(OFFSET('Sanitation Data'!$F$10,0,10*ROW('Sanitation Data'!F155))),'Data Summary'!CW161="Yes"),OFFSET('Sanitation Data'!$F$10,0,10*ROW('Sanitation Data'!F155)),NA())</f>
        <v>#N/A</v>
      </c>
      <c r="AI161" s="102" t="e">
        <f ca="true">+IF(AND(ISNUMBER(OFFSET('Sanitation Data'!$F$11,0,10*ROW('Sanitation Data'!F155))),'Data Summary'!CX161="Yes"),OFFSET('Sanitation Data'!$F$11,0,10*ROW('Sanitation Data'!F155)),NA())</f>
        <v>#N/A</v>
      </c>
      <c r="AJ161" s="102" t="e">
        <f ca="true">+IF(AND(ISNUMBER(OFFSET('Sanitation Data'!$F$12,0,10*ROW('Sanitation Data'!F155))),'Data Summary'!CY161="Yes"),OFFSET('Sanitation Data'!$F$12,0,10*ROW('Sanitation Data'!F155)),NA())</f>
        <v>#N/A</v>
      </c>
      <c r="AK161" s="102" t="e">
        <f ca="true">+IF(AND(ISNUMBER(OFFSET('Sanitation Data'!$G$4,0,10*ROW('Sanitation Data'!G155))),'Data Summary'!CZ161="Yes"),100-OFFSET('Sanitation Data'!$G$4,0,10*ROW('Sanitation Data'!G155)),NA())</f>
        <v>#N/A</v>
      </c>
      <c r="AL161" s="102" t="e">
        <f ca="true">+IF(AND(ISNUMBER(OFFSET('Sanitation Data'!$G$6,0,10*ROW('Sanitation Data'!G155))),'Data Summary'!DA161="Yes"),OFFSET('Sanitation Data'!$G$6,0,10*ROW('Sanitation Data'!G155)),NA())</f>
        <v>#N/A</v>
      </c>
      <c r="AM161" s="102" t="e">
        <f ca="true">+IF(AND(ISNUMBER(OFFSET('Sanitation Data'!$G$10,0,10*ROW('Sanitation Data'!G155))),'Data Summary'!DB161="Yes"),OFFSET('Sanitation Data'!$G$10,0,10*ROW('Sanitation Data'!G155)),NA())</f>
        <v>#N/A</v>
      </c>
      <c r="AN161" s="102" t="e">
        <f ca="true">+IF(AND(ISNUMBER(OFFSET('Sanitation Data'!$G$11,0,10*ROW('Sanitation Data'!G155))),'Data Summary'!DC161="Yes"),OFFSET('Sanitation Data'!$G$11,0,10*ROW('Sanitation Data'!G155)),NA())</f>
        <v>#N/A</v>
      </c>
      <c r="AO161" s="102" t="e">
        <f ca="true">+IF(AND(ISNUMBER(OFFSET('Sanitation Data'!$G$12,0,10*ROW('Sanitation Data'!G155))),'Data Summary'!DD161="Yes"),OFFSET('Sanitation Data'!$G$12,0,10*ROW('Sanitation Data'!G155)),NA())</f>
        <v>#N/A</v>
      </c>
      <c r="AP161" s="102" t="e">
        <f ca="true">+IF(AND(ISNUMBER(OFFSET('Sanitation Data'!$H$4,0,10*ROW('Sanitation Data'!H155))),'Data Summary'!DE161="Yes"),100-OFFSET('Sanitation Data'!$H$4,0,10*ROW('Sanitation Data'!H155)),NA())</f>
        <v>#N/A</v>
      </c>
      <c r="AQ161" s="102" t="e">
        <f ca="true">+IF(AND(ISNUMBER(OFFSET('Sanitation Data'!$H$6,0,10*ROW('Sanitation Data'!H155))),'Data Summary'!DF161="Yes"),OFFSET('Sanitation Data'!$H$6,0,10*ROW('Sanitation Data'!H155)),NA())</f>
        <v>#N/A</v>
      </c>
      <c r="AR161" s="102" t="e">
        <f ca="true">+IF(AND(ISNUMBER(OFFSET('Sanitation Data'!$H$10,0,10*ROW('Sanitation Data'!H155))),'Data Summary'!DG161="Yes"),OFFSET('Sanitation Data'!$H$10,0,10*ROW('Sanitation Data'!H155)),NA())</f>
        <v>#N/A</v>
      </c>
      <c r="AS161" s="102" t="e">
        <f ca="true">+IF(AND(ISNUMBER(OFFSET('Sanitation Data'!$H$11,0,10*ROW('Sanitation Data'!H155))),'Data Summary'!DH161="Yes"),OFFSET('Sanitation Data'!$H$11,0,10*ROW('Sanitation Data'!H155)),NA())</f>
        <v>#N/A</v>
      </c>
      <c r="AT161" s="102" t="e">
        <f ca="true">+IF(AND(ISNUMBER(OFFSET('Sanitation Data'!$H$12,0,10*ROW('Sanitation Data'!H155))),'Data Summary'!DI161="Yes"),OFFSET('Sanitation Data'!$H$12,0,10*ROW('Sanitation Data'!H155)),NA())</f>
        <v>#N/A</v>
      </c>
      <c r="AU161" s="102" t="e">
        <f ca="true">+IF(AND(ISNUMBER(OFFSET('Sanitation Data'!$I$4,0,10*ROW('Sanitation Data'!I155))),'Data Summary'!DJ161="Yes"),100-OFFSET('Sanitation Data'!$I$4,0,10*ROW('Sanitation Data'!I155)),NA())</f>
        <v>#N/A</v>
      </c>
      <c r="AV161" s="102" t="e">
        <f ca="true">+IF(AND(ISNUMBER(OFFSET('Sanitation Data'!$I$6,0,10*ROW('Sanitation Data'!I155))),'Data Summary'!DK161="Yes"),OFFSET('Sanitation Data'!$I$6,0,10*ROW('Sanitation Data'!I155)),NA())</f>
        <v>#N/A</v>
      </c>
      <c r="AW161" s="102" t="e">
        <f ca="true">+IF(AND(ISNUMBER(OFFSET('Sanitation Data'!$I$10,0,10*ROW('Sanitation Data'!I155))),'Data Summary'!DL161="Yes"),OFFSET('Sanitation Data'!$I$10,0,10*ROW('Sanitation Data'!I155)),NA())</f>
        <v>#N/A</v>
      </c>
      <c r="AX161" s="102" t="e">
        <f ca="true">+IF(AND(ISNUMBER(OFFSET('Sanitation Data'!$I$11,0,10*ROW('Sanitation Data'!I155))),'Data Summary'!DM161="Yes"),OFFSET('Sanitation Data'!$I$11,0,10*ROW('Sanitation Data'!I155)),NA())</f>
        <v>#N/A</v>
      </c>
      <c r="AY161" s="102" t="e">
        <f ca="true">+IF(AND(ISNUMBER(OFFSET('Sanitation Data'!$I$12,0,10*ROW('Sanitation Data'!I155))),'Data Summary'!DN161="Yes"),OFFSET('Sanitation Data'!$I$12,0,10*ROW('Sanitation Data'!I155)),NA())</f>
        <v>#N/A</v>
      </c>
      <c r="AZ161" s="103" t="e">
        <f ca="true">+IF(AND(ISNUMBER(OFFSET('Hygiene Data'!$D$5,0,10*ROW('Hygiene Data'!D155))),'Data Summary'!DO161="Yes"),OFFSET('Hygiene Data'!$D$5,0,10*ROW('Hygiene Data'!D155)),NA())</f>
        <v>#N/A</v>
      </c>
      <c r="BA161" s="103" t="e">
        <f ca="true">+IF(AND(ISNUMBER(OFFSET('Hygiene Data'!$D$7,0,10*ROW('Hygiene Data'!D155))),'Data Summary'!DP161="Yes"),OFFSET('Hygiene Data'!$D$7,0,10*ROW('Hygiene Data'!D155)),NA())</f>
        <v>#N/A</v>
      </c>
      <c r="BB161" s="103" t="e">
        <f ca="true">+IF(AND(ISNUMBER(OFFSET('Hygiene Data'!$D$9,0,10*ROW('Hygiene Data'!D155))),'Data Summary'!DQ161="Yes"),OFFSET('Hygiene Data'!$D$9,0,10*ROW('Hygiene Data'!D155)),NA())</f>
        <v>#N/A</v>
      </c>
      <c r="BC161" s="103" t="e">
        <f ca="true">+IF(AND(ISNUMBER(OFFSET('Hygiene Data'!$E$5,0,10*ROW('Hygiene Data'!E155))),'Data Summary'!DR161="Yes"),OFFSET('Hygiene Data'!$E$5,0,10*ROW('Hygiene Data'!E155)),NA())</f>
        <v>#N/A</v>
      </c>
      <c r="BD161" s="103" t="e">
        <f ca="true">+IF(AND(ISNUMBER(OFFSET('Hygiene Data'!$E$7,0,10*ROW('Hygiene Data'!E155))),'Data Summary'!DS161="Yes"),OFFSET('Hygiene Data'!$E$7,0,10*ROW('Hygiene Data'!E155)),NA())</f>
        <v>#N/A</v>
      </c>
      <c r="BE161" s="103" t="e">
        <f ca="true">+IF(AND(ISNUMBER(OFFSET('Hygiene Data'!$E$9,0,10*ROW('Hygiene Data'!E155))),'Data Summary'!DT161="Yes"),OFFSET('Hygiene Data'!$E$9,0,10*ROW('Hygiene Data'!E155)),NA())</f>
        <v>#N/A</v>
      </c>
      <c r="BF161" s="103" t="e">
        <f ca="true">+IF(AND(ISNUMBER(OFFSET('Hygiene Data'!$F$5,0,10*ROW('Hygiene Data'!F155))),'Data Summary'!DU161="Yes"),OFFSET('Hygiene Data'!$F$5,0,10*ROW('Hygiene Data'!F155)),NA())</f>
        <v>#N/A</v>
      </c>
      <c r="BG161" s="103" t="e">
        <f ca="true">+IF(AND(ISNUMBER(OFFSET('Hygiene Data'!$F$7,0,10*ROW('Hygiene Data'!F155))),'Data Summary'!DV161="Yes"),OFFSET('Hygiene Data'!$F$7,0,10*ROW('Hygiene Data'!F155)),NA())</f>
        <v>#N/A</v>
      </c>
      <c r="BH161" s="103" t="e">
        <f ca="true">+IF(AND(ISNUMBER(OFFSET('Hygiene Data'!$F$9,0,10*ROW('Hygiene Data'!F155))),'Data Summary'!DW161="Yes"),OFFSET('Hygiene Data'!$F$9,0,10*ROW('Hygiene Data'!F155)),NA())</f>
        <v>#N/A</v>
      </c>
      <c r="BI161" s="103" t="e">
        <f ca="true">+IF(AND(ISNUMBER(OFFSET('Hygiene Data'!$G$5,0,10*ROW('Hygiene Data'!G155))),'Data Summary'!DX161="Yes"),OFFSET('Hygiene Data'!$G$5,0,10*ROW('Hygiene Data'!G155)),NA())</f>
        <v>#N/A</v>
      </c>
      <c r="BJ161" s="103" t="e">
        <f ca="true">+IF(AND(ISNUMBER(OFFSET('Hygiene Data'!$G$7,0,10*ROW('Hygiene Data'!G155))),'Data Summary'!DY161="Yes"),OFFSET('Hygiene Data'!$G$7,0,10*ROW('Hygiene Data'!G155)),NA())</f>
        <v>#N/A</v>
      </c>
      <c r="BK161" s="103" t="e">
        <f ca="true">+IF(AND(ISNUMBER(OFFSET('Hygiene Data'!$G$9,0,10*ROW('Hygiene Data'!G155))),'Data Summary'!DZ161="Yes"),OFFSET('Hygiene Data'!$G$9,0,10*ROW('Hygiene Data'!G155)),NA())</f>
        <v>#N/A</v>
      </c>
      <c r="BL161" s="103" t="e">
        <f ca="true">+IF(AND(ISNUMBER(OFFSET('Hygiene Data'!$H$5,0,10*ROW('Hygiene Data'!H155))),'Data Summary'!EA161="Yes"),OFFSET('Hygiene Data'!$H$5,0,10*ROW('Hygiene Data'!H155)),NA())</f>
        <v>#N/A</v>
      </c>
      <c r="BM161" s="103" t="e">
        <f ca="true">+IF(AND(ISNUMBER(OFFSET('Hygiene Data'!$H$7,0,10*ROW('Hygiene Data'!H155))),'Data Summary'!EB161="Yes"),OFFSET('Hygiene Data'!$H$7,0,10*ROW('Hygiene Data'!H155)),NA())</f>
        <v>#N/A</v>
      </c>
      <c r="BN161" s="103" t="e">
        <f ca="true">+IF(AND(ISNUMBER(OFFSET('Hygiene Data'!$H$9,0,10*ROW('Hygiene Data'!H155))),'Data Summary'!EC161="Yes"),OFFSET('Hygiene Data'!$H$9,0,10*ROW('Hygiene Data'!H155)),NA())</f>
        <v>#N/A</v>
      </c>
      <c r="BO161" s="103" t="e">
        <f ca="true">+IF(AND(ISNUMBER(OFFSET('Hygiene Data'!$I$5,0,10*ROW('Hygiene Data'!I155))),'Data Summary'!ED161="Yes"),OFFSET('Hygiene Data'!$I$5,0,10*ROW('Hygiene Data'!I155)),NA())</f>
        <v>#N/A</v>
      </c>
      <c r="BP161" s="103" t="e">
        <f ca="true">+IF(AND(ISNUMBER(OFFSET('Hygiene Data'!$I$7,0,10*ROW('Hygiene Data'!I155))),'Data Summary'!EE161="Yes"),OFFSET('Hygiene Data'!$I$7,0,10*ROW('Hygiene Data'!I155)),NA())</f>
        <v>#N/A</v>
      </c>
      <c r="BQ161" s="103" t="e">
        <f ca="true">+IF(AND(ISNUMBER(OFFSET('Hygiene Data'!$I$9,0,10*ROW('Hygiene Data'!I155))),'Data Summary'!EF161="Yes"),OFFSET('Hygiene Data'!$I$9,0,10*ROW('Hygiene Data'!I155)),NA())</f>
        <v>#N/A</v>
      </c>
    </row>
    <row xmlns:x14ac="http://schemas.microsoft.com/office/spreadsheetml/2009/9/ac" r="162" x14ac:dyDescent="0.2">
      <c r="A162" s="355" t="e">
        <f ca="true">+RIGHT('Data Summary'!A162,LEN('Data Summary'!A162)-9)</f>
        <v>#VALUE!</v>
      </c>
      <c r="B162" s="38" t="str">
        <f ca="true">+IF(ISTEXT('Data Summary'!B162),'Data Summary'!B162,"")</f>
        <v/>
      </c>
      <c r="C162" s="354" t="e">
        <f ca="true">+VALUE('Data Summary'!C162)</f>
        <v>#VALUE!</v>
      </c>
      <c r="D162" s="101" t="e">
        <f ca="true">+IF(AND(ISNUMBER(OFFSET('Water Data'!$D$4,0,10*ROW('Water Data'!D156))),'Data Summary'!BS162="Yes"),100-OFFSET('Water Data'!$D$4,0,10*ROW('Water Data'!D156)),NA())</f>
        <v>#N/A</v>
      </c>
      <c r="E162" s="101" t="e">
        <f ca="true">+IF(AND(ISNUMBER(OFFSET('Water Data'!$D$6,0,10*ROW('Water Data'!D156))),'Data Summary'!BT162="Yes"),OFFSET('Water Data'!$D$6,0,10*ROW('Water Data'!D156)),NA())</f>
        <v>#N/A</v>
      </c>
      <c r="F162" s="101" t="e">
        <f ca="true">+IF(AND(ISNUMBER(OFFSET('Water Data'!$D$9,0,10*ROW('Water Data'!D156))),'Data Summary'!BU162="Yes"),OFFSET('Water Data'!$D$9,0,10*ROW('Water Data'!D156)),NA())</f>
        <v>#N/A</v>
      </c>
      <c r="G162" s="101" t="e">
        <f ca="true">+IF(AND(ISNUMBER(OFFSET('Water Data'!$E$4,0,10*ROW('Water Data'!E156))),'Data Summary'!BV162="Yes"),100-OFFSET('Water Data'!$E$4,0,10*ROW('Water Data'!E156)),NA())</f>
        <v>#N/A</v>
      </c>
      <c r="H162" s="101" t="e">
        <f ca="true">+IF(AND(ISNUMBER(OFFSET('Water Data'!$E$6,0,10*ROW('Water Data'!E156))),'Data Summary'!BW162="Yes"),OFFSET('Water Data'!$E$6,0,10*ROW('Water Data'!E156)),NA())</f>
        <v>#N/A</v>
      </c>
      <c r="I162" s="101" t="e">
        <f ca="true">+IF(AND(ISNUMBER(OFFSET('Water Data'!$E$9,0,10*ROW('Water Data'!E156))),'Data Summary'!BX162="Yes"),OFFSET('Water Data'!$E$9,0,10*ROW('Water Data'!E156)),NA())</f>
        <v>#N/A</v>
      </c>
      <c r="J162" s="101" t="e">
        <f ca="true">+IF(AND(ISNUMBER(OFFSET('Water Data'!$F$4,0,10*ROW('Water Data'!F156))),'Data Summary'!BY162="Yes"),100-OFFSET('Water Data'!$F$4,0,10*ROW('Water Data'!F156)),NA())</f>
        <v>#N/A</v>
      </c>
      <c r="K162" s="101" t="e">
        <f ca="true">+IF(AND(ISNUMBER(OFFSET('Water Data'!$F$6,0,10*ROW('Water Data'!F156))),'Data Summary'!BZ162="Yes"),OFFSET('Water Data'!$F$6,0,10*ROW('Water Data'!F156)),NA())</f>
        <v>#N/A</v>
      </c>
      <c r="L162" s="101" t="e">
        <f ca="true">+IF(AND(ISNUMBER(OFFSET('Water Data'!$F$9,0,10*ROW('Water Data'!F156))),'Data Summary'!CA162="Yes"),OFFSET('Water Data'!$F$9,0,10*ROW('Water Data'!F156)),NA())</f>
        <v>#N/A</v>
      </c>
      <c r="M162" s="101" t="e">
        <f ca="true">+IF(AND(ISNUMBER(OFFSET('Water Data'!$G$4,0,10*ROW('Water Data'!G156))),'Data Summary'!CB162="Yes"),100-OFFSET('Water Data'!$G$4,0,10*ROW('Water Data'!G156)),NA())</f>
        <v>#N/A</v>
      </c>
      <c r="N162" s="101" t="e">
        <f ca="true">+IF(AND(ISNUMBER(OFFSET('Water Data'!$G$6,0,10*ROW('Water Data'!G156))),'Data Summary'!CC162="Yes"),OFFSET('Water Data'!$G$6,0,10*ROW('Water Data'!G156)),NA())</f>
        <v>#N/A</v>
      </c>
      <c r="O162" s="101" t="e">
        <f ca="true">+IF(AND(ISNUMBER(OFFSET('Water Data'!$G$9,0,10*ROW('Water Data'!G156))),'Data Summary'!CD162="Yes"),OFFSET('Water Data'!$G$9,0,10*ROW('Water Data'!G156)),NA())</f>
        <v>#N/A</v>
      </c>
      <c r="P162" s="101" t="e">
        <f ca="true">+IF(AND(ISNUMBER(OFFSET('Water Data'!$H$4,0,10*ROW('Water Data'!H156))),'Data Summary'!CE162="Yes"),100-OFFSET('Water Data'!$H$4,0,10*ROW('Water Data'!H156)),NA())</f>
        <v>#N/A</v>
      </c>
      <c r="Q162" s="101" t="e">
        <f ca="true">+IF(AND(ISNUMBER(OFFSET('Water Data'!$H$6,0,10*ROW('Water Data'!H156))),'Data Summary'!CF162="Yes"),OFFSET('Water Data'!$H$6,0,10*ROW('Water Data'!H156)),NA())</f>
        <v>#N/A</v>
      </c>
      <c r="R162" s="101" t="e">
        <f ca="true">+IF(AND(ISNUMBER(OFFSET('Water Data'!$H$9,0,10*ROW('Water Data'!H156))),'Data Summary'!CG162="Yes"),OFFSET('Water Data'!$H$9,0,10*ROW('Water Data'!H156)),NA())</f>
        <v>#N/A</v>
      </c>
      <c r="S162" s="101" t="e">
        <f ca="true">+IF(AND(ISNUMBER(OFFSET('Water Data'!$I$4,0,10*ROW('Water Data'!I156))),'Data Summary'!CH162="Yes"),100-OFFSET('Water Data'!$I$4,0,10*ROW('Water Data'!I156)),NA())</f>
        <v>#N/A</v>
      </c>
      <c r="T162" s="101" t="e">
        <f ca="true">+IF(AND(ISNUMBER(OFFSET('Water Data'!$I$6,0,10*ROW('Water Data'!I156))),'Data Summary'!CI162="Yes"),OFFSET('Water Data'!$I$6,0,10*ROW('Water Data'!I156)),NA())</f>
        <v>#N/A</v>
      </c>
      <c r="U162" s="101" t="e">
        <f ca="true">+IF(AND(ISNUMBER(OFFSET('Water Data'!$I$9,0,10*ROW('Water Data'!I156))),'Data Summary'!CJ162="Yes"),OFFSET('Water Data'!$I$9,0,10*ROW('Water Data'!I156)),NA())</f>
        <v>#N/A</v>
      </c>
      <c r="V162" s="102" t="e">
        <f ca="true">+IF(AND(ISNUMBER(OFFSET('Sanitation Data'!$D$4,0,10*ROW('Sanitation Data'!D156))),'Data Summary'!CK162="Yes"),100-OFFSET('Sanitation Data'!$D$4,0,10*ROW('Sanitation Data'!D156)),NA())</f>
        <v>#N/A</v>
      </c>
      <c r="W162" s="102" t="e">
        <f ca="true">+IF(AND(ISNUMBER(OFFSET('Sanitation Data'!$D$6,0,10*ROW('Sanitation Data'!D156))),'Data Summary'!CL162="Yes"),OFFSET('Sanitation Data'!$D$6,0,10*ROW('Sanitation Data'!D156)),NA())</f>
        <v>#N/A</v>
      </c>
      <c r="X162" s="102" t="e">
        <f ca="true">+IF(AND(ISNUMBER(OFFSET('Sanitation Data'!$D$10,0,10*ROW('Sanitation Data'!D156))),'Data Summary'!CM162="Yes"),OFFSET('Sanitation Data'!$D$10,0,10*ROW('Sanitation Data'!D156)),NA())</f>
        <v>#N/A</v>
      </c>
      <c r="Y162" s="102" t="e">
        <f ca="true">+IF(AND(ISNUMBER(OFFSET('Sanitation Data'!$D$11,0,10*ROW('Sanitation Data'!D156))),'Data Summary'!CN162="Yes"),OFFSET('Sanitation Data'!$D$11,0,10*ROW('Sanitation Data'!D156)),NA())</f>
        <v>#N/A</v>
      </c>
      <c r="Z162" s="102" t="e">
        <f ca="true">+IF(AND(ISNUMBER(OFFSET('Sanitation Data'!$D$12,0,10*ROW('Sanitation Data'!D156))),'Data Summary'!CO162="Yes"),OFFSET('Sanitation Data'!$D$12,0,10*ROW('Sanitation Data'!D156)),NA())</f>
        <v>#N/A</v>
      </c>
      <c r="AA162" s="102" t="e">
        <f ca="true">+IF(AND(ISNUMBER(OFFSET('Sanitation Data'!$E$4,0,10*ROW('Sanitation Data'!E156))),'Data Summary'!CP162="Yes"),100-OFFSET('Sanitation Data'!$E$4,0,10*ROW('Sanitation Data'!E156)),NA())</f>
        <v>#N/A</v>
      </c>
      <c r="AB162" s="102" t="e">
        <f ca="true">+IF(AND(ISNUMBER(OFFSET('Sanitation Data'!$E$6,0,10*ROW('Sanitation Data'!E156))),'Data Summary'!CQ162="Yes"),OFFSET('Sanitation Data'!$E$6,0,10*ROW('Sanitation Data'!E156)),NA())</f>
        <v>#N/A</v>
      </c>
      <c r="AC162" s="102" t="e">
        <f ca="true">+IF(AND(ISNUMBER(OFFSET('Sanitation Data'!$E$10,0,10*ROW('Sanitation Data'!E156))),'Data Summary'!CR162="Yes"),OFFSET('Sanitation Data'!$E$10,0,10*ROW('Sanitation Data'!E156)),NA())</f>
        <v>#N/A</v>
      </c>
      <c r="AD162" s="102" t="e">
        <f ca="true">+IF(AND(ISNUMBER(OFFSET('Sanitation Data'!$E$11,0,10*ROW('Sanitation Data'!E156))),'Data Summary'!CS162="Yes"),OFFSET('Sanitation Data'!$E$11,0,10*ROW('Sanitation Data'!E156)),NA())</f>
        <v>#N/A</v>
      </c>
      <c r="AE162" s="102" t="e">
        <f ca="true">+IF(AND(ISNUMBER(OFFSET('Sanitation Data'!$E$12,0,10*ROW('Sanitation Data'!E156))),'Data Summary'!CT162="Yes"),OFFSET('Sanitation Data'!$E$12,0,10*ROW('Sanitation Data'!E156)),NA())</f>
        <v>#N/A</v>
      </c>
      <c r="AF162" s="102" t="e">
        <f ca="true">+IF(AND(ISNUMBER(OFFSET('Sanitation Data'!$F$4,0,10*ROW('Sanitation Data'!F156))),'Data Summary'!CU162="Yes"),100-OFFSET('Sanitation Data'!$F$4,0,10*ROW('Sanitation Data'!F156)),NA())</f>
        <v>#N/A</v>
      </c>
      <c r="AG162" s="102" t="e">
        <f ca="true">+IF(AND(ISNUMBER(OFFSET('Sanitation Data'!$F$6,0,10*ROW('Sanitation Data'!F156))),'Data Summary'!CV162="Yes"),OFFSET('Sanitation Data'!$F$6,0,10*ROW('Sanitation Data'!F156)),NA())</f>
        <v>#N/A</v>
      </c>
      <c r="AH162" s="102" t="e">
        <f ca="true">+IF(AND(ISNUMBER(OFFSET('Sanitation Data'!$F$10,0,10*ROW('Sanitation Data'!F156))),'Data Summary'!CW162="Yes"),OFFSET('Sanitation Data'!$F$10,0,10*ROW('Sanitation Data'!F156)),NA())</f>
        <v>#N/A</v>
      </c>
      <c r="AI162" s="102" t="e">
        <f ca="true">+IF(AND(ISNUMBER(OFFSET('Sanitation Data'!$F$11,0,10*ROW('Sanitation Data'!F156))),'Data Summary'!CX162="Yes"),OFFSET('Sanitation Data'!$F$11,0,10*ROW('Sanitation Data'!F156)),NA())</f>
        <v>#N/A</v>
      </c>
      <c r="AJ162" s="102" t="e">
        <f ca="true">+IF(AND(ISNUMBER(OFFSET('Sanitation Data'!$F$12,0,10*ROW('Sanitation Data'!F156))),'Data Summary'!CY162="Yes"),OFFSET('Sanitation Data'!$F$12,0,10*ROW('Sanitation Data'!F156)),NA())</f>
        <v>#N/A</v>
      </c>
      <c r="AK162" s="102" t="e">
        <f ca="true">+IF(AND(ISNUMBER(OFFSET('Sanitation Data'!$G$4,0,10*ROW('Sanitation Data'!G156))),'Data Summary'!CZ162="Yes"),100-OFFSET('Sanitation Data'!$G$4,0,10*ROW('Sanitation Data'!G156)),NA())</f>
        <v>#N/A</v>
      </c>
      <c r="AL162" s="102" t="e">
        <f ca="true">+IF(AND(ISNUMBER(OFFSET('Sanitation Data'!$G$6,0,10*ROW('Sanitation Data'!G156))),'Data Summary'!DA162="Yes"),OFFSET('Sanitation Data'!$G$6,0,10*ROW('Sanitation Data'!G156)),NA())</f>
        <v>#N/A</v>
      </c>
      <c r="AM162" s="102" t="e">
        <f ca="true">+IF(AND(ISNUMBER(OFFSET('Sanitation Data'!$G$10,0,10*ROW('Sanitation Data'!G156))),'Data Summary'!DB162="Yes"),OFFSET('Sanitation Data'!$G$10,0,10*ROW('Sanitation Data'!G156)),NA())</f>
        <v>#N/A</v>
      </c>
      <c r="AN162" s="102" t="e">
        <f ca="true">+IF(AND(ISNUMBER(OFFSET('Sanitation Data'!$G$11,0,10*ROW('Sanitation Data'!G156))),'Data Summary'!DC162="Yes"),OFFSET('Sanitation Data'!$G$11,0,10*ROW('Sanitation Data'!G156)),NA())</f>
        <v>#N/A</v>
      </c>
      <c r="AO162" s="102" t="e">
        <f ca="true">+IF(AND(ISNUMBER(OFFSET('Sanitation Data'!$G$12,0,10*ROW('Sanitation Data'!G156))),'Data Summary'!DD162="Yes"),OFFSET('Sanitation Data'!$G$12,0,10*ROW('Sanitation Data'!G156)),NA())</f>
        <v>#N/A</v>
      </c>
      <c r="AP162" s="102" t="e">
        <f ca="true">+IF(AND(ISNUMBER(OFFSET('Sanitation Data'!$H$4,0,10*ROW('Sanitation Data'!H156))),'Data Summary'!DE162="Yes"),100-OFFSET('Sanitation Data'!$H$4,0,10*ROW('Sanitation Data'!H156)),NA())</f>
        <v>#N/A</v>
      </c>
      <c r="AQ162" s="102" t="e">
        <f ca="true">+IF(AND(ISNUMBER(OFFSET('Sanitation Data'!$H$6,0,10*ROW('Sanitation Data'!H156))),'Data Summary'!DF162="Yes"),OFFSET('Sanitation Data'!$H$6,0,10*ROW('Sanitation Data'!H156)),NA())</f>
        <v>#N/A</v>
      </c>
      <c r="AR162" s="102" t="e">
        <f ca="true">+IF(AND(ISNUMBER(OFFSET('Sanitation Data'!$H$10,0,10*ROW('Sanitation Data'!H156))),'Data Summary'!DG162="Yes"),OFFSET('Sanitation Data'!$H$10,0,10*ROW('Sanitation Data'!H156)),NA())</f>
        <v>#N/A</v>
      </c>
      <c r="AS162" s="102" t="e">
        <f ca="true">+IF(AND(ISNUMBER(OFFSET('Sanitation Data'!$H$11,0,10*ROW('Sanitation Data'!H156))),'Data Summary'!DH162="Yes"),OFFSET('Sanitation Data'!$H$11,0,10*ROW('Sanitation Data'!H156)),NA())</f>
        <v>#N/A</v>
      </c>
      <c r="AT162" s="102" t="e">
        <f ca="true">+IF(AND(ISNUMBER(OFFSET('Sanitation Data'!$H$12,0,10*ROW('Sanitation Data'!H156))),'Data Summary'!DI162="Yes"),OFFSET('Sanitation Data'!$H$12,0,10*ROW('Sanitation Data'!H156)),NA())</f>
        <v>#N/A</v>
      </c>
      <c r="AU162" s="102" t="e">
        <f ca="true">+IF(AND(ISNUMBER(OFFSET('Sanitation Data'!$I$4,0,10*ROW('Sanitation Data'!I156))),'Data Summary'!DJ162="Yes"),100-OFFSET('Sanitation Data'!$I$4,0,10*ROW('Sanitation Data'!I156)),NA())</f>
        <v>#N/A</v>
      </c>
      <c r="AV162" s="102" t="e">
        <f ca="true">+IF(AND(ISNUMBER(OFFSET('Sanitation Data'!$I$6,0,10*ROW('Sanitation Data'!I156))),'Data Summary'!DK162="Yes"),OFFSET('Sanitation Data'!$I$6,0,10*ROW('Sanitation Data'!I156)),NA())</f>
        <v>#N/A</v>
      </c>
      <c r="AW162" s="102" t="e">
        <f ca="true">+IF(AND(ISNUMBER(OFFSET('Sanitation Data'!$I$10,0,10*ROW('Sanitation Data'!I156))),'Data Summary'!DL162="Yes"),OFFSET('Sanitation Data'!$I$10,0,10*ROW('Sanitation Data'!I156)),NA())</f>
        <v>#N/A</v>
      </c>
      <c r="AX162" s="102" t="e">
        <f ca="true">+IF(AND(ISNUMBER(OFFSET('Sanitation Data'!$I$11,0,10*ROW('Sanitation Data'!I156))),'Data Summary'!DM162="Yes"),OFFSET('Sanitation Data'!$I$11,0,10*ROW('Sanitation Data'!I156)),NA())</f>
        <v>#N/A</v>
      </c>
      <c r="AY162" s="102" t="e">
        <f ca="true">+IF(AND(ISNUMBER(OFFSET('Sanitation Data'!$I$12,0,10*ROW('Sanitation Data'!I156))),'Data Summary'!DN162="Yes"),OFFSET('Sanitation Data'!$I$12,0,10*ROW('Sanitation Data'!I156)),NA())</f>
        <v>#N/A</v>
      </c>
      <c r="AZ162" s="103" t="e">
        <f ca="true">+IF(AND(ISNUMBER(OFFSET('Hygiene Data'!$D$5,0,10*ROW('Hygiene Data'!D156))),'Data Summary'!DO162="Yes"),OFFSET('Hygiene Data'!$D$5,0,10*ROW('Hygiene Data'!D156)),NA())</f>
        <v>#N/A</v>
      </c>
      <c r="BA162" s="103" t="e">
        <f ca="true">+IF(AND(ISNUMBER(OFFSET('Hygiene Data'!$D$7,0,10*ROW('Hygiene Data'!D156))),'Data Summary'!DP162="Yes"),OFFSET('Hygiene Data'!$D$7,0,10*ROW('Hygiene Data'!D156)),NA())</f>
        <v>#N/A</v>
      </c>
      <c r="BB162" s="103" t="e">
        <f ca="true">+IF(AND(ISNUMBER(OFFSET('Hygiene Data'!$D$9,0,10*ROW('Hygiene Data'!D156))),'Data Summary'!DQ162="Yes"),OFFSET('Hygiene Data'!$D$9,0,10*ROW('Hygiene Data'!D156)),NA())</f>
        <v>#N/A</v>
      </c>
      <c r="BC162" s="103" t="e">
        <f ca="true">+IF(AND(ISNUMBER(OFFSET('Hygiene Data'!$E$5,0,10*ROW('Hygiene Data'!E156))),'Data Summary'!DR162="Yes"),OFFSET('Hygiene Data'!$E$5,0,10*ROW('Hygiene Data'!E156)),NA())</f>
        <v>#N/A</v>
      </c>
      <c r="BD162" s="103" t="e">
        <f ca="true">+IF(AND(ISNUMBER(OFFSET('Hygiene Data'!$E$7,0,10*ROW('Hygiene Data'!E156))),'Data Summary'!DS162="Yes"),OFFSET('Hygiene Data'!$E$7,0,10*ROW('Hygiene Data'!E156)),NA())</f>
        <v>#N/A</v>
      </c>
      <c r="BE162" s="103" t="e">
        <f ca="true">+IF(AND(ISNUMBER(OFFSET('Hygiene Data'!$E$9,0,10*ROW('Hygiene Data'!E156))),'Data Summary'!DT162="Yes"),OFFSET('Hygiene Data'!$E$9,0,10*ROW('Hygiene Data'!E156)),NA())</f>
        <v>#N/A</v>
      </c>
      <c r="BF162" s="103" t="e">
        <f ca="true">+IF(AND(ISNUMBER(OFFSET('Hygiene Data'!$F$5,0,10*ROW('Hygiene Data'!F156))),'Data Summary'!DU162="Yes"),OFFSET('Hygiene Data'!$F$5,0,10*ROW('Hygiene Data'!F156)),NA())</f>
        <v>#N/A</v>
      </c>
      <c r="BG162" s="103" t="e">
        <f ca="true">+IF(AND(ISNUMBER(OFFSET('Hygiene Data'!$F$7,0,10*ROW('Hygiene Data'!F156))),'Data Summary'!DV162="Yes"),OFFSET('Hygiene Data'!$F$7,0,10*ROW('Hygiene Data'!F156)),NA())</f>
        <v>#N/A</v>
      </c>
      <c r="BH162" s="103" t="e">
        <f ca="true">+IF(AND(ISNUMBER(OFFSET('Hygiene Data'!$F$9,0,10*ROW('Hygiene Data'!F156))),'Data Summary'!DW162="Yes"),OFFSET('Hygiene Data'!$F$9,0,10*ROW('Hygiene Data'!F156)),NA())</f>
        <v>#N/A</v>
      </c>
      <c r="BI162" s="103" t="e">
        <f ca="true">+IF(AND(ISNUMBER(OFFSET('Hygiene Data'!$G$5,0,10*ROW('Hygiene Data'!G156))),'Data Summary'!DX162="Yes"),OFFSET('Hygiene Data'!$G$5,0,10*ROW('Hygiene Data'!G156)),NA())</f>
        <v>#N/A</v>
      </c>
      <c r="BJ162" s="103" t="e">
        <f ca="true">+IF(AND(ISNUMBER(OFFSET('Hygiene Data'!$G$7,0,10*ROW('Hygiene Data'!G156))),'Data Summary'!DY162="Yes"),OFFSET('Hygiene Data'!$G$7,0,10*ROW('Hygiene Data'!G156)),NA())</f>
        <v>#N/A</v>
      </c>
      <c r="BK162" s="103" t="e">
        <f ca="true">+IF(AND(ISNUMBER(OFFSET('Hygiene Data'!$G$9,0,10*ROW('Hygiene Data'!G156))),'Data Summary'!DZ162="Yes"),OFFSET('Hygiene Data'!$G$9,0,10*ROW('Hygiene Data'!G156)),NA())</f>
        <v>#N/A</v>
      </c>
      <c r="BL162" s="103" t="e">
        <f ca="true">+IF(AND(ISNUMBER(OFFSET('Hygiene Data'!$H$5,0,10*ROW('Hygiene Data'!H156))),'Data Summary'!EA162="Yes"),OFFSET('Hygiene Data'!$H$5,0,10*ROW('Hygiene Data'!H156)),NA())</f>
        <v>#N/A</v>
      </c>
      <c r="BM162" s="103" t="e">
        <f ca="true">+IF(AND(ISNUMBER(OFFSET('Hygiene Data'!$H$7,0,10*ROW('Hygiene Data'!H156))),'Data Summary'!EB162="Yes"),OFFSET('Hygiene Data'!$H$7,0,10*ROW('Hygiene Data'!H156)),NA())</f>
        <v>#N/A</v>
      </c>
      <c r="BN162" s="103" t="e">
        <f ca="true">+IF(AND(ISNUMBER(OFFSET('Hygiene Data'!$H$9,0,10*ROW('Hygiene Data'!H156))),'Data Summary'!EC162="Yes"),OFFSET('Hygiene Data'!$H$9,0,10*ROW('Hygiene Data'!H156)),NA())</f>
        <v>#N/A</v>
      </c>
      <c r="BO162" s="103" t="e">
        <f ca="true">+IF(AND(ISNUMBER(OFFSET('Hygiene Data'!$I$5,0,10*ROW('Hygiene Data'!I156))),'Data Summary'!ED162="Yes"),OFFSET('Hygiene Data'!$I$5,0,10*ROW('Hygiene Data'!I156)),NA())</f>
        <v>#N/A</v>
      </c>
      <c r="BP162" s="103" t="e">
        <f ca="true">+IF(AND(ISNUMBER(OFFSET('Hygiene Data'!$I$7,0,10*ROW('Hygiene Data'!I156))),'Data Summary'!EE162="Yes"),OFFSET('Hygiene Data'!$I$7,0,10*ROW('Hygiene Data'!I156)),NA())</f>
        <v>#N/A</v>
      </c>
      <c r="BQ162" s="103" t="e">
        <f ca="true">+IF(AND(ISNUMBER(OFFSET('Hygiene Data'!$I$9,0,10*ROW('Hygiene Data'!I156))),'Data Summary'!EF162="Yes"),OFFSET('Hygiene Data'!$I$9,0,10*ROW('Hygiene Data'!I156)),NA())</f>
        <v>#N/A</v>
      </c>
    </row>
    <row xmlns:x14ac="http://schemas.microsoft.com/office/spreadsheetml/2009/9/ac" r="163" x14ac:dyDescent="0.2">
      <c r="A163" s="355" t="e">
        <f ca="true">+RIGHT('Data Summary'!A163,LEN('Data Summary'!A163)-9)</f>
        <v>#VALUE!</v>
      </c>
      <c r="B163" s="38" t="str">
        <f ca="true">+IF(ISTEXT('Data Summary'!B163),'Data Summary'!B163,"")</f>
        <v/>
      </c>
      <c r="C163" s="354" t="e">
        <f ca="true">+VALUE('Data Summary'!C163)</f>
        <v>#VALUE!</v>
      </c>
      <c r="D163" s="101" t="e">
        <f ca="true">+IF(AND(ISNUMBER(OFFSET('Water Data'!$D$4,0,10*ROW('Water Data'!D157))),'Data Summary'!BS163="Yes"),100-OFFSET('Water Data'!$D$4,0,10*ROW('Water Data'!D157)),NA())</f>
        <v>#N/A</v>
      </c>
      <c r="E163" s="101" t="e">
        <f ca="true">+IF(AND(ISNUMBER(OFFSET('Water Data'!$D$6,0,10*ROW('Water Data'!D157))),'Data Summary'!BT163="Yes"),OFFSET('Water Data'!$D$6,0,10*ROW('Water Data'!D157)),NA())</f>
        <v>#N/A</v>
      </c>
      <c r="F163" s="101" t="e">
        <f ca="true">+IF(AND(ISNUMBER(OFFSET('Water Data'!$D$9,0,10*ROW('Water Data'!D157))),'Data Summary'!BU163="Yes"),OFFSET('Water Data'!$D$9,0,10*ROW('Water Data'!D157)),NA())</f>
        <v>#N/A</v>
      </c>
      <c r="G163" s="101" t="e">
        <f ca="true">+IF(AND(ISNUMBER(OFFSET('Water Data'!$E$4,0,10*ROW('Water Data'!E157))),'Data Summary'!BV163="Yes"),100-OFFSET('Water Data'!$E$4,0,10*ROW('Water Data'!E157)),NA())</f>
        <v>#N/A</v>
      </c>
      <c r="H163" s="101" t="e">
        <f ca="true">+IF(AND(ISNUMBER(OFFSET('Water Data'!$E$6,0,10*ROW('Water Data'!E157))),'Data Summary'!BW163="Yes"),OFFSET('Water Data'!$E$6,0,10*ROW('Water Data'!E157)),NA())</f>
        <v>#N/A</v>
      </c>
      <c r="I163" s="101" t="e">
        <f ca="true">+IF(AND(ISNUMBER(OFFSET('Water Data'!$E$9,0,10*ROW('Water Data'!E157))),'Data Summary'!BX163="Yes"),OFFSET('Water Data'!$E$9,0,10*ROW('Water Data'!E157)),NA())</f>
        <v>#N/A</v>
      </c>
      <c r="J163" s="101" t="e">
        <f ca="true">+IF(AND(ISNUMBER(OFFSET('Water Data'!$F$4,0,10*ROW('Water Data'!F157))),'Data Summary'!BY163="Yes"),100-OFFSET('Water Data'!$F$4,0,10*ROW('Water Data'!F157)),NA())</f>
        <v>#N/A</v>
      </c>
      <c r="K163" s="101" t="e">
        <f ca="true">+IF(AND(ISNUMBER(OFFSET('Water Data'!$F$6,0,10*ROW('Water Data'!F157))),'Data Summary'!BZ163="Yes"),OFFSET('Water Data'!$F$6,0,10*ROW('Water Data'!F157)),NA())</f>
        <v>#N/A</v>
      </c>
      <c r="L163" s="101" t="e">
        <f ca="true">+IF(AND(ISNUMBER(OFFSET('Water Data'!$F$9,0,10*ROW('Water Data'!F157))),'Data Summary'!CA163="Yes"),OFFSET('Water Data'!$F$9,0,10*ROW('Water Data'!F157)),NA())</f>
        <v>#N/A</v>
      </c>
      <c r="M163" s="101" t="e">
        <f ca="true">+IF(AND(ISNUMBER(OFFSET('Water Data'!$G$4,0,10*ROW('Water Data'!G157))),'Data Summary'!CB163="Yes"),100-OFFSET('Water Data'!$G$4,0,10*ROW('Water Data'!G157)),NA())</f>
        <v>#N/A</v>
      </c>
      <c r="N163" s="101" t="e">
        <f ca="true">+IF(AND(ISNUMBER(OFFSET('Water Data'!$G$6,0,10*ROW('Water Data'!G157))),'Data Summary'!CC163="Yes"),OFFSET('Water Data'!$G$6,0,10*ROW('Water Data'!G157)),NA())</f>
        <v>#N/A</v>
      </c>
      <c r="O163" s="101" t="e">
        <f ca="true">+IF(AND(ISNUMBER(OFFSET('Water Data'!$G$9,0,10*ROW('Water Data'!G157))),'Data Summary'!CD163="Yes"),OFFSET('Water Data'!$G$9,0,10*ROW('Water Data'!G157)),NA())</f>
        <v>#N/A</v>
      </c>
      <c r="P163" s="101" t="e">
        <f ca="true">+IF(AND(ISNUMBER(OFFSET('Water Data'!$H$4,0,10*ROW('Water Data'!H157))),'Data Summary'!CE163="Yes"),100-OFFSET('Water Data'!$H$4,0,10*ROW('Water Data'!H157)),NA())</f>
        <v>#N/A</v>
      </c>
      <c r="Q163" s="101" t="e">
        <f ca="true">+IF(AND(ISNUMBER(OFFSET('Water Data'!$H$6,0,10*ROW('Water Data'!H157))),'Data Summary'!CF163="Yes"),OFFSET('Water Data'!$H$6,0,10*ROW('Water Data'!H157)),NA())</f>
        <v>#N/A</v>
      </c>
      <c r="R163" s="101" t="e">
        <f ca="true">+IF(AND(ISNUMBER(OFFSET('Water Data'!$H$9,0,10*ROW('Water Data'!H157))),'Data Summary'!CG163="Yes"),OFFSET('Water Data'!$H$9,0,10*ROW('Water Data'!H157)),NA())</f>
        <v>#N/A</v>
      </c>
      <c r="S163" s="101" t="e">
        <f ca="true">+IF(AND(ISNUMBER(OFFSET('Water Data'!$I$4,0,10*ROW('Water Data'!I157))),'Data Summary'!CH163="Yes"),100-OFFSET('Water Data'!$I$4,0,10*ROW('Water Data'!I157)),NA())</f>
        <v>#N/A</v>
      </c>
      <c r="T163" s="101" t="e">
        <f ca="true">+IF(AND(ISNUMBER(OFFSET('Water Data'!$I$6,0,10*ROW('Water Data'!I157))),'Data Summary'!CI163="Yes"),OFFSET('Water Data'!$I$6,0,10*ROW('Water Data'!I157)),NA())</f>
        <v>#N/A</v>
      </c>
      <c r="U163" s="101" t="e">
        <f ca="true">+IF(AND(ISNUMBER(OFFSET('Water Data'!$I$9,0,10*ROW('Water Data'!I157))),'Data Summary'!CJ163="Yes"),OFFSET('Water Data'!$I$9,0,10*ROW('Water Data'!I157)),NA())</f>
        <v>#N/A</v>
      </c>
      <c r="V163" s="102" t="e">
        <f ca="true">+IF(AND(ISNUMBER(OFFSET('Sanitation Data'!$D$4,0,10*ROW('Sanitation Data'!D157))),'Data Summary'!CK163="Yes"),100-OFFSET('Sanitation Data'!$D$4,0,10*ROW('Sanitation Data'!D157)),NA())</f>
        <v>#N/A</v>
      </c>
      <c r="W163" s="102" t="e">
        <f ca="true">+IF(AND(ISNUMBER(OFFSET('Sanitation Data'!$D$6,0,10*ROW('Sanitation Data'!D157))),'Data Summary'!CL163="Yes"),OFFSET('Sanitation Data'!$D$6,0,10*ROW('Sanitation Data'!D157)),NA())</f>
        <v>#N/A</v>
      </c>
      <c r="X163" s="102" t="e">
        <f ca="true">+IF(AND(ISNUMBER(OFFSET('Sanitation Data'!$D$10,0,10*ROW('Sanitation Data'!D157))),'Data Summary'!CM163="Yes"),OFFSET('Sanitation Data'!$D$10,0,10*ROW('Sanitation Data'!D157)),NA())</f>
        <v>#N/A</v>
      </c>
      <c r="Y163" s="102" t="e">
        <f ca="true">+IF(AND(ISNUMBER(OFFSET('Sanitation Data'!$D$11,0,10*ROW('Sanitation Data'!D157))),'Data Summary'!CN163="Yes"),OFFSET('Sanitation Data'!$D$11,0,10*ROW('Sanitation Data'!D157)),NA())</f>
        <v>#N/A</v>
      </c>
      <c r="Z163" s="102" t="e">
        <f ca="true">+IF(AND(ISNUMBER(OFFSET('Sanitation Data'!$D$12,0,10*ROW('Sanitation Data'!D157))),'Data Summary'!CO163="Yes"),OFFSET('Sanitation Data'!$D$12,0,10*ROW('Sanitation Data'!D157)),NA())</f>
        <v>#N/A</v>
      </c>
      <c r="AA163" s="102" t="e">
        <f ca="true">+IF(AND(ISNUMBER(OFFSET('Sanitation Data'!$E$4,0,10*ROW('Sanitation Data'!E157))),'Data Summary'!CP163="Yes"),100-OFFSET('Sanitation Data'!$E$4,0,10*ROW('Sanitation Data'!E157)),NA())</f>
        <v>#N/A</v>
      </c>
      <c r="AB163" s="102" t="e">
        <f ca="true">+IF(AND(ISNUMBER(OFFSET('Sanitation Data'!$E$6,0,10*ROW('Sanitation Data'!E157))),'Data Summary'!CQ163="Yes"),OFFSET('Sanitation Data'!$E$6,0,10*ROW('Sanitation Data'!E157)),NA())</f>
        <v>#N/A</v>
      </c>
      <c r="AC163" s="102" t="e">
        <f ca="true">+IF(AND(ISNUMBER(OFFSET('Sanitation Data'!$E$10,0,10*ROW('Sanitation Data'!E157))),'Data Summary'!CR163="Yes"),OFFSET('Sanitation Data'!$E$10,0,10*ROW('Sanitation Data'!E157)),NA())</f>
        <v>#N/A</v>
      </c>
      <c r="AD163" s="102" t="e">
        <f ca="true">+IF(AND(ISNUMBER(OFFSET('Sanitation Data'!$E$11,0,10*ROW('Sanitation Data'!E157))),'Data Summary'!CS163="Yes"),OFFSET('Sanitation Data'!$E$11,0,10*ROW('Sanitation Data'!E157)),NA())</f>
        <v>#N/A</v>
      </c>
      <c r="AE163" s="102" t="e">
        <f ca="true">+IF(AND(ISNUMBER(OFFSET('Sanitation Data'!$E$12,0,10*ROW('Sanitation Data'!E157))),'Data Summary'!CT163="Yes"),OFFSET('Sanitation Data'!$E$12,0,10*ROW('Sanitation Data'!E157)),NA())</f>
        <v>#N/A</v>
      </c>
      <c r="AF163" s="102" t="e">
        <f ca="true">+IF(AND(ISNUMBER(OFFSET('Sanitation Data'!$F$4,0,10*ROW('Sanitation Data'!F157))),'Data Summary'!CU163="Yes"),100-OFFSET('Sanitation Data'!$F$4,0,10*ROW('Sanitation Data'!F157)),NA())</f>
        <v>#N/A</v>
      </c>
      <c r="AG163" s="102" t="e">
        <f ca="true">+IF(AND(ISNUMBER(OFFSET('Sanitation Data'!$F$6,0,10*ROW('Sanitation Data'!F157))),'Data Summary'!CV163="Yes"),OFFSET('Sanitation Data'!$F$6,0,10*ROW('Sanitation Data'!F157)),NA())</f>
        <v>#N/A</v>
      </c>
      <c r="AH163" s="102" t="e">
        <f ca="true">+IF(AND(ISNUMBER(OFFSET('Sanitation Data'!$F$10,0,10*ROW('Sanitation Data'!F157))),'Data Summary'!CW163="Yes"),OFFSET('Sanitation Data'!$F$10,0,10*ROW('Sanitation Data'!F157)),NA())</f>
        <v>#N/A</v>
      </c>
      <c r="AI163" s="102" t="e">
        <f ca="true">+IF(AND(ISNUMBER(OFFSET('Sanitation Data'!$F$11,0,10*ROW('Sanitation Data'!F157))),'Data Summary'!CX163="Yes"),OFFSET('Sanitation Data'!$F$11,0,10*ROW('Sanitation Data'!F157)),NA())</f>
        <v>#N/A</v>
      </c>
      <c r="AJ163" s="102" t="e">
        <f ca="true">+IF(AND(ISNUMBER(OFFSET('Sanitation Data'!$F$12,0,10*ROW('Sanitation Data'!F157))),'Data Summary'!CY163="Yes"),OFFSET('Sanitation Data'!$F$12,0,10*ROW('Sanitation Data'!F157)),NA())</f>
        <v>#N/A</v>
      </c>
      <c r="AK163" s="102" t="e">
        <f ca="true">+IF(AND(ISNUMBER(OFFSET('Sanitation Data'!$G$4,0,10*ROW('Sanitation Data'!G157))),'Data Summary'!CZ163="Yes"),100-OFFSET('Sanitation Data'!$G$4,0,10*ROW('Sanitation Data'!G157)),NA())</f>
        <v>#N/A</v>
      </c>
      <c r="AL163" s="102" t="e">
        <f ca="true">+IF(AND(ISNUMBER(OFFSET('Sanitation Data'!$G$6,0,10*ROW('Sanitation Data'!G157))),'Data Summary'!DA163="Yes"),OFFSET('Sanitation Data'!$G$6,0,10*ROW('Sanitation Data'!G157)),NA())</f>
        <v>#N/A</v>
      </c>
      <c r="AM163" s="102" t="e">
        <f ca="true">+IF(AND(ISNUMBER(OFFSET('Sanitation Data'!$G$10,0,10*ROW('Sanitation Data'!G157))),'Data Summary'!DB163="Yes"),OFFSET('Sanitation Data'!$G$10,0,10*ROW('Sanitation Data'!G157)),NA())</f>
        <v>#N/A</v>
      </c>
      <c r="AN163" s="102" t="e">
        <f ca="true">+IF(AND(ISNUMBER(OFFSET('Sanitation Data'!$G$11,0,10*ROW('Sanitation Data'!G157))),'Data Summary'!DC163="Yes"),OFFSET('Sanitation Data'!$G$11,0,10*ROW('Sanitation Data'!G157)),NA())</f>
        <v>#N/A</v>
      </c>
      <c r="AO163" s="102" t="e">
        <f ca="true">+IF(AND(ISNUMBER(OFFSET('Sanitation Data'!$G$12,0,10*ROW('Sanitation Data'!G157))),'Data Summary'!DD163="Yes"),OFFSET('Sanitation Data'!$G$12,0,10*ROW('Sanitation Data'!G157)),NA())</f>
        <v>#N/A</v>
      </c>
      <c r="AP163" s="102" t="e">
        <f ca="true">+IF(AND(ISNUMBER(OFFSET('Sanitation Data'!$H$4,0,10*ROW('Sanitation Data'!H157))),'Data Summary'!DE163="Yes"),100-OFFSET('Sanitation Data'!$H$4,0,10*ROW('Sanitation Data'!H157)),NA())</f>
        <v>#N/A</v>
      </c>
      <c r="AQ163" s="102" t="e">
        <f ca="true">+IF(AND(ISNUMBER(OFFSET('Sanitation Data'!$H$6,0,10*ROW('Sanitation Data'!H157))),'Data Summary'!DF163="Yes"),OFFSET('Sanitation Data'!$H$6,0,10*ROW('Sanitation Data'!H157)),NA())</f>
        <v>#N/A</v>
      </c>
      <c r="AR163" s="102" t="e">
        <f ca="true">+IF(AND(ISNUMBER(OFFSET('Sanitation Data'!$H$10,0,10*ROW('Sanitation Data'!H157))),'Data Summary'!DG163="Yes"),OFFSET('Sanitation Data'!$H$10,0,10*ROW('Sanitation Data'!H157)),NA())</f>
        <v>#N/A</v>
      </c>
      <c r="AS163" s="102" t="e">
        <f ca="true">+IF(AND(ISNUMBER(OFFSET('Sanitation Data'!$H$11,0,10*ROW('Sanitation Data'!H157))),'Data Summary'!DH163="Yes"),OFFSET('Sanitation Data'!$H$11,0,10*ROW('Sanitation Data'!H157)),NA())</f>
        <v>#N/A</v>
      </c>
      <c r="AT163" s="102" t="e">
        <f ca="true">+IF(AND(ISNUMBER(OFFSET('Sanitation Data'!$H$12,0,10*ROW('Sanitation Data'!H157))),'Data Summary'!DI163="Yes"),OFFSET('Sanitation Data'!$H$12,0,10*ROW('Sanitation Data'!H157)),NA())</f>
        <v>#N/A</v>
      </c>
      <c r="AU163" s="102" t="e">
        <f ca="true">+IF(AND(ISNUMBER(OFFSET('Sanitation Data'!$I$4,0,10*ROW('Sanitation Data'!I157))),'Data Summary'!DJ163="Yes"),100-OFFSET('Sanitation Data'!$I$4,0,10*ROW('Sanitation Data'!I157)),NA())</f>
        <v>#N/A</v>
      </c>
      <c r="AV163" s="102" t="e">
        <f ca="true">+IF(AND(ISNUMBER(OFFSET('Sanitation Data'!$I$6,0,10*ROW('Sanitation Data'!I157))),'Data Summary'!DK163="Yes"),OFFSET('Sanitation Data'!$I$6,0,10*ROW('Sanitation Data'!I157)),NA())</f>
        <v>#N/A</v>
      </c>
      <c r="AW163" s="102" t="e">
        <f ca="true">+IF(AND(ISNUMBER(OFFSET('Sanitation Data'!$I$10,0,10*ROW('Sanitation Data'!I157))),'Data Summary'!DL163="Yes"),OFFSET('Sanitation Data'!$I$10,0,10*ROW('Sanitation Data'!I157)),NA())</f>
        <v>#N/A</v>
      </c>
      <c r="AX163" s="102" t="e">
        <f ca="true">+IF(AND(ISNUMBER(OFFSET('Sanitation Data'!$I$11,0,10*ROW('Sanitation Data'!I157))),'Data Summary'!DM163="Yes"),OFFSET('Sanitation Data'!$I$11,0,10*ROW('Sanitation Data'!I157)),NA())</f>
        <v>#N/A</v>
      </c>
      <c r="AY163" s="102" t="e">
        <f ca="true">+IF(AND(ISNUMBER(OFFSET('Sanitation Data'!$I$12,0,10*ROW('Sanitation Data'!I157))),'Data Summary'!DN163="Yes"),OFFSET('Sanitation Data'!$I$12,0,10*ROW('Sanitation Data'!I157)),NA())</f>
        <v>#N/A</v>
      </c>
      <c r="AZ163" s="103" t="e">
        <f ca="true">+IF(AND(ISNUMBER(OFFSET('Hygiene Data'!$D$5,0,10*ROW('Hygiene Data'!D157))),'Data Summary'!DO163="Yes"),OFFSET('Hygiene Data'!$D$5,0,10*ROW('Hygiene Data'!D157)),NA())</f>
        <v>#N/A</v>
      </c>
      <c r="BA163" s="103" t="e">
        <f ca="true">+IF(AND(ISNUMBER(OFFSET('Hygiene Data'!$D$7,0,10*ROW('Hygiene Data'!D157))),'Data Summary'!DP163="Yes"),OFFSET('Hygiene Data'!$D$7,0,10*ROW('Hygiene Data'!D157)),NA())</f>
        <v>#N/A</v>
      </c>
      <c r="BB163" s="103" t="e">
        <f ca="true">+IF(AND(ISNUMBER(OFFSET('Hygiene Data'!$D$9,0,10*ROW('Hygiene Data'!D157))),'Data Summary'!DQ163="Yes"),OFFSET('Hygiene Data'!$D$9,0,10*ROW('Hygiene Data'!D157)),NA())</f>
        <v>#N/A</v>
      </c>
      <c r="BC163" s="103" t="e">
        <f ca="true">+IF(AND(ISNUMBER(OFFSET('Hygiene Data'!$E$5,0,10*ROW('Hygiene Data'!E157))),'Data Summary'!DR163="Yes"),OFFSET('Hygiene Data'!$E$5,0,10*ROW('Hygiene Data'!E157)),NA())</f>
        <v>#N/A</v>
      </c>
      <c r="BD163" s="103" t="e">
        <f ca="true">+IF(AND(ISNUMBER(OFFSET('Hygiene Data'!$E$7,0,10*ROW('Hygiene Data'!E157))),'Data Summary'!DS163="Yes"),OFFSET('Hygiene Data'!$E$7,0,10*ROW('Hygiene Data'!E157)),NA())</f>
        <v>#N/A</v>
      </c>
      <c r="BE163" s="103" t="e">
        <f ca="true">+IF(AND(ISNUMBER(OFFSET('Hygiene Data'!$E$9,0,10*ROW('Hygiene Data'!E157))),'Data Summary'!DT163="Yes"),OFFSET('Hygiene Data'!$E$9,0,10*ROW('Hygiene Data'!E157)),NA())</f>
        <v>#N/A</v>
      </c>
      <c r="BF163" s="103" t="e">
        <f ca="true">+IF(AND(ISNUMBER(OFFSET('Hygiene Data'!$F$5,0,10*ROW('Hygiene Data'!F157))),'Data Summary'!DU163="Yes"),OFFSET('Hygiene Data'!$F$5,0,10*ROW('Hygiene Data'!F157)),NA())</f>
        <v>#N/A</v>
      </c>
      <c r="BG163" s="103" t="e">
        <f ca="true">+IF(AND(ISNUMBER(OFFSET('Hygiene Data'!$F$7,0,10*ROW('Hygiene Data'!F157))),'Data Summary'!DV163="Yes"),OFFSET('Hygiene Data'!$F$7,0,10*ROW('Hygiene Data'!F157)),NA())</f>
        <v>#N/A</v>
      </c>
      <c r="BH163" s="103" t="e">
        <f ca="true">+IF(AND(ISNUMBER(OFFSET('Hygiene Data'!$F$9,0,10*ROW('Hygiene Data'!F157))),'Data Summary'!DW163="Yes"),OFFSET('Hygiene Data'!$F$9,0,10*ROW('Hygiene Data'!F157)),NA())</f>
        <v>#N/A</v>
      </c>
      <c r="BI163" s="103" t="e">
        <f ca="true">+IF(AND(ISNUMBER(OFFSET('Hygiene Data'!$G$5,0,10*ROW('Hygiene Data'!G157))),'Data Summary'!DX163="Yes"),OFFSET('Hygiene Data'!$G$5,0,10*ROW('Hygiene Data'!G157)),NA())</f>
        <v>#N/A</v>
      </c>
      <c r="BJ163" s="103" t="e">
        <f ca="true">+IF(AND(ISNUMBER(OFFSET('Hygiene Data'!$G$7,0,10*ROW('Hygiene Data'!G157))),'Data Summary'!DY163="Yes"),OFFSET('Hygiene Data'!$G$7,0,10*ROW('Hygiene Data'!G157)),NA())</f>
        <v>#N/A</v>
      </c>
      <c r="BK163" s="103" t="e">
        <f ca="true">+IF(AND(ISNUMBER(OFFSET('Hygiene Data'!$G$9,0,10*ROW('Hygiene Data'!G157))),'Data Summary'!DZ163="Yes"),OFFSET('Hygiene Data'!$G$9,0,10*ROW('Hygiene Data'!G157)),NA())</f>
        <v>#N/A</v>
      </c>
      <c r="BL163" s="103" t="e">
        <f ca="true">+IF(AND(ISNUMBER(OFFSET('Hygiene Data'!$H$5,0,10*ROW('Hygiene Data'!H157))),'Data Summary'!EA163="Yes"),OFFSET('Hygiene Data'!$H$5,0,10*ROW('Hygiene Data'!H157)),NA())</f>
        <v>#N/A</v>
      </c>
      <c r="BM163" s="103" t="e">
        <f ca="true">+IF(AND(ISNUMBER(OFFSET('Hygiene Data'!$H$7,0,10*ROW('Hygiene Data'!H157))),'Data Summary'!EB163="Yes"),OFFSET('Hygiene Data'!$H$7,0,10*ROW('Hygiene Data'!H157)),NA())</f>
        <v>#N/A</v>
      </c>
      <c r="BN163" s="103" t="e">
        <f ca="true">+IF(AND(ISNUMBER(OFFSET('Hygiene Data'!$H$9,0,10*ROW('Hygiene Data'!H157))),'Data Summary'!EC163="Yes"),OFFSET('Hygiene Data'!$H$9,0,10*ROW('Hygiene Data'!H157)),NA())</f>
        <v>#N/A</v>
      </c>
      <c r="BO163" s="103" t="e">
        <f ca="true">+IF(AND(ISNUMBER(OFFSET('Hygiene Data'!$I$5,0,10*ROW('Hygiene Data'!I157))),'Data Summary'!ED163="Yes"),OFFSET('Hygiene Data'!$I$5,0,10*ROW('Hygiene Data'!I157)),NA())</f>
        <v>#N/A</v>
      </c>
      <c r="BP163" s="103" t="e">
        <f ca="true">+IF(AND(ISNUMBER(OFFSET('Hygiene Data'!$I$7,0,10*ROW('Hygiene Data'!I157))),'Data Summary'!EE163="Yes"),OFFSET('Hygiene Data'!$I$7,0,10*ROW('Hygiene Data'!I157)),NA())</f>
        <v>#N/A</v>
      </c>
      <c r="BQ163" s="103" t="e">
        <f ca="true">+IF(AND(ISNUMBER(OFFSET('Hygiene Data'!$I$9,0,10*ROW('Hygiene Data'!I157))),'Data Summary'!EF163="Yes"),OFFSET('Hygiene Data'!$I$9,0,10*ROW('Hygiene Data'!I157)),NA())</f>
        <v>#N/A</v>
      </c>
    </row>
    <row xmlns:x14ac="http://schemas.microsoft.com/office/spreadsheetml/2009/9/ac" r="164" x14ac:dyDescent="0.2">
      <c r="A164" s="355" t="e">
        <f ca="true">+RIGHT('Data Summary'!A164,LEN('Data Summary'!A164)-9)</f>
        <v>#VALUE!</v>
      </c>
      <c r="B164" s="38" t="str">
        <f ca="true">+IF(ISTEXT('Data Summary'!B164),'Data Summary'!B164,"")</f>
        <v/>
      </c>
      <c r="C164" s="354" t="e">
        <f ca="true">+VALUE('Data Summary'!C164)</f>
        <v>#VALUE!</v>
      </c>
      <c r="D164" s="101" t="e">
        <f ca="true">+IF(AND(ISNUMBER(OFFSET('Water Data'!$D$4,0,10*ROW('Water Data'!D158))),'Data Summary'!BS164="Yes"),100-OFFSET('Water Data'!$D$4,0,10*ROW('Water Data'!D158)),NA())</f>
        <v>#N/A</v>
      </c>
      <c r="E164" s="101" t="e">
        <f ca="true">+IF(AND(ISNUMBER(OFFSET('Water Data'!$D$6,0,10*ROW('Water Data'!D158))),'Data Summary'!BT164="Yes"),OFFSET('Water Data'!$D$6,0,10*ROW('Water Data'!D158)),NA())</f>
        <v>#N/A</v>
      </c>
      <c r="F164" s="101" t="e">
        <f ca="true">+IF(AND(ISNUMBER(OFFSET('Water Data'!$D$9,0,10*ROW('Water Data'!D158))),'Data Summary'!BU164="Yes"),OFFSET('Water Data'!$D$9,0,10*ROW('Water Data'!D158)),NA())</f>
        <v>#N/A</v>
      </c>
      <c r="G164" s="101" t="e">
        <f ca="true">+IF(AND(ISNUMBER(OFFSET('Water Data'!$E$4,0,10*ROW('Water Data'!E158))),'Data Summary'!BV164="Yes"),100-OFFSET('Water Data'!$E$4,0,10*ROW('Water Data'!E158)),NA())</f>
        <v>#N/A</v>
      </c>
      <c r="H164" s="101" t="e">
        <f ca="true">+IF(AND(ISNUMBER(OFFSET('Water Data'!$E$6,0,10*ROW('Water Data'!E158))),'Data Summary'!BW164="Yes"),OFFSET('Water Data'!$E$6,0,10*ROW('Water Data'!E158)),NA())</f>
        <v>#N/A</v>
      </c>
      <c r="I164" s="101" t="e">
        <f ca="true">+IF(AND(ISNUMBER(OFFSET('Water Data'!$E$9,0,10*ROW('Water Data'!E158))),'Data Summary'!BX164="Yes"),OFFSET('Water Data'!$E$9,0,10*ROW('Water Data'!E158)),NA())</f>
        <v>#N/A</v>
      </c>
      <c r="J164" s="101" t="e">
        <f ca="true">+IF(AND(ISNUMBER(OFFSET('Water Data'!$F$4,0,10*ROW('Water Data'!F158))),'Data Summary'!BY164="Yes"),100-OFFSET('Water Data'!$F$4,0,10*ROW('Water Data'!F158)),NA())</f>
        <v>#N/A</v>
      </c>
      <c r="K164" s="101" t="e">
        <f ca="true">+IF(AND(ISNUMBER(OFFSET('Water Data'!$F$6,0,10*ROW('Water Data'!F158))),'Data Summary'!BZ164="Yes"),OFFSET('Water Data'!$F$6,0,10*ROW('Water Data'!F158)),NA())</f>
        <v>#N/A</v>
      </c>
      <c r="L164" s="101" t="e">
        <f ca="true">+IF(AND(ISNUMBER(OFFSET('Water Data'!$F$9,0,10*ROW('Water Data'!F158))),'Data Summary'!CA164="Yes"),OFFSET('Water Data'!$F$9,0,10*ROW('Water Data'!F158)),NA())</f>
        <v>#N/A</v>
      </c>
      <c r="M164" s="101" t="e">
        <f ca="true">+IF(AND(ISNUMBER(OFFSET('Water Data'!$G$4,0,10*ROW('Water Data'!G158))),'Data Summary'!CB164="Yes"),100-OFFSET('Water Data'!$G$4,0,10*ROW('Water Data'!G158)),NA())</f>
        <v>#N/A</v>
      </c>
      <c r="N164" s="101" t="e">
        <f ca="true">+IF(AND(ISNUMBER(OFFSET('Water Data'!$G$6,0,10*ROW('Water Data'!G158))),'Data Summary'!CC164="Yes"),OFFSET('Water Data'!$G$6,0,10*ROW('Water Data'!G158)),NA())</f>
        <v>#N/A</v>
      </c>
      <c r="O164" s="101" t="e">
        <f ca="true">+IF(AND(ISNUMBER(OFFSET('Water Data'!$G$9,0,10*ROW('Water Data'!G158))),'Data Summary'!CD164="Yes"),OFFSET('Water Data'!$G$9,0,10*ROW('Water Data'!G158)),NA())</f>
        <v>#N/A</v>
      </c>
      <c r="P164" s="101" t="e">
        <f ca="true">+IF(AND(ISNUMBER(OFFSET('Water Data'!$H$4,0,10*ROW('Water Data'!H158))),'Data Summary'!CE164="Yes"),100-OFFSET('Water Data'!$H$4,0,10*ROW('Water Data'!H158)),NA())</f>
        <v>#N/A</v>
      </c>
      <c r="Q164" s="101" t="e">
        <f ca="true">+IF(AND(ISNUMBER(OFFSET('Water Data'!$H$6,0,10*ROW('Water Data'!H158))),'Data Summary'!CF164="Yes"),OFFSET('Water Data'!$H$6,0,10*ROW('Water Data'!H158)),NA())</f>
        <v>#N/A</v>
      </c>
      <c r="R164" s="101" t="e">
        <f ca="true">+IF(AND(ISNUMBER(OFFSET('Water Data'!$H$9,0,10*ROW('Water Data'!H158))),'Data Summary'!CG164="Yes"),OFFSET('Water Data'!$H$9,0,10*ROW('Water Data'!H158)),NA())</f>
        <v>#N/A</v>
      </c>
      <c r="S164" s="101" t="e">
        <f ca="true">+IF(AND(ISNUMBER(OFFSET('Water Data'!$I$4,0,10*ROW('Water Data'!I158))),'Data Summary'!CH164="Yes"),100-OFFSET('Water Data'!$I$4,0,10*ROW('Water Data'!I158)),NA())</f>
        <v>#N/A</v>
      </c>
      <c r="T164" s="101" t="e">
        <f ca="true">+IF(AND(ISNUMBER(OFFSET('Water Data'!$I$6,0,10*ROW('Water Data'!I158))),'Data Summary'!CI164="Yes"),OFFSET('Water Data'!$I$6,0,10*ROW('Water Data'!I158)),NA())</f>
        <v>#N/A</v>
      </c>
      <c r="U164" s="101" t="e">
        <f ca="true">+IF(AND(ISNUMBER(OFFSET('Water Data'!$I$9,0,10*ROW('Water Data'!I158))),'Data Summary'!CJ164="Yes"),OFFSET('Water Data'!$I$9,0,10*ROW('Water Data'!I158)),NA())</f>
        <v>#N/A</v>
      </c>
      <c r="V164" s="102" t="e">
        <f ca="true">+IF(AND(ISNUMBER(OFFSET('Sanitation Data'!$D$4,0,10*ROW('Sanitation Data'!D158))),'Data Summary'!CK164="Yes"),100-OFFSET('Sanitation Data'!$D$4,0,10*ROW('Sanitation Data'!D158)),NA())</f>
        <v>#N/A</v>
      </c>
      <c r="W164" s="102" t="e">
        <f ca="true">+IF(AND(ISNUMBER(OFFSET('Sanitation Data'!$D$6,0,10*ROW('Sanitation Data'!D158))),'Data Summary'!CL164="Yes"),OFFSET('Sanitation Data'!$D$6,0,10*ROW('Sanitation Data'!D158)),NA())</f>
        <v>#N/A</v>
      </c>
      <c r="X164" s="102" t="e">
        <f ca="true">+IF(AND(ISNUMBER(OFFSET('Sanitation Data'!$D$10,0,10*ROW('Sanitation Data'!D158))),'Data Summary'!CM164="Yes"),OFFSET('Sanitation Data'!$D$10,0,10*ROW('Sanitation Data'!D158)),NA())</f>
        <v>#N/A</v>
      </c>
      <c r="Y164" s="102" t="e">
        <f ca="true">+IF(AND(ISNUMBER(OFFSET('Sanitation Data'!$D$11,0,10*ROW('Sanitation Data'!D158))),'Data Summary'!CN164="Yes"),OFFSET('Sanitation Data'!$D$11,0,10*ROW('Sanitation Data'!D158)),NA())</f>
        <v>#N/A</v>
      </c>
      <c r="Z164" s="102" t="e">
        <f ca="true">+IF(AND(ISNUMBER(OFFSET('Sanitation Data'!$D$12,0,10*ROW('Sanitation Data'!D158))),'Data Summary'!CO164="Yes"),OFFSET('Sanitation Data'!$D$12,0,10*ROW('Sanitation Data'!D158)),NA())</f>
        <v>#N/A</v>
      </c>
      <c r="AA164" s="102" t="e">
        <f ca="true">+IF(AND(ISNUMBER(OFFSET('Sanitation Data'!$E$4,0,10*ROW('Sanitation Data'!E158))),'Data Summary'!CP164="Yes"),100-OFFSET('Sanitation Data'!$E$4,0,10*ROW('Sanitation Data'!E158)),NA())</f>
        <v>#N/A</v>
      </c>
      <c r="AB164" s="102" t="e">
        <f ca="true">+IF(AND(ISNUMBER(OFFSET('Sanitation Data'!$E$6,0,10*ROW('Sanitation Data'!E158))),'Data Summary'!CQ164="Yes"),OFFSET('Sanitation Data'!$E$6,0,10*ROW('Sanitation Data'!E158)),NA())</f>
        <v>#N/A</v>
      </c>
      <c r="AC164" s="102" t="e">
        <f ca="true">+IF(AND(ISNUMBER(OFFSET('Sanitation Data'!$E$10,0,10*ROW('Sanitation Data'!E158))),'Data Summary'!CR164="Yes"),OFFSET('Sanitation Data'!$E$10,0,10*ROW('Sanitation Data'!E158)),NA())</f>
        <v>#N/A</v>
      </c>
      <c r="AD164" s="102" t="e">
        <f ca="true">+IF(AND(ISNUMBER(OFFSET('Sanitation Data'!$E$11,0,10*ROW('Sanitation Data'!E158))),'Data Summary'!CS164="Yes"),OFFSET('Sanitation Data'!$E$11,0,10*ROW('Sanitation Data'!E158)),NA())</f>
        <v>#N/A</v>
      </c>
      <c r="AE164" s="102" t="e">
        <f ca="true">+IF(AND(ISNUMBER(OFFSET('Sanitation Data'!$E$12,0,10*ROW('Sanitation Data'!E158))),'Data Summary'!CT164="Yes"),OFFSET('Sanitation Data'!$E$12,0,10*ROW('Sanitation Data'!E158)),NA())</f>
        <v>#N/A</v>
      </c>
      <c r="AF164" s="102" t="e">
        <f ca="true">+IF(AND(ISNUMBER(OFFSET('Sanitation Data'!$F$4,0,10*ROW('Sanitation Data'!F158))),'Data Summary'!CU164="Yes"),100-OFFSET('Sanitation Data'!$F$4,0,10*ROW('Sanitation Data'!F158)),NA())</f>
        <v>#N/A</v>
      </c>
      <c r="AG164" s="102" t="e">
        <f ca="true">+IF(AND(ISNUMBER(OFFSET('Sanitation Data'!$F$6,0,10*ROW('Sanitation Data'!F158))),'Data Summary'!CV164="Yes"),OFFSET('Sanitation Data'!$F$6,0,10*ROW('Sanitation Data'!F158)),NA())</f>
        <v>#N/A</v>
      </c>
      <c r="AH164" s="102" t="e">
        <f ca="true">+IF(AND(ISNUMBER(OFFSET('Sanitation Data'!$F$10,0,10*ROW('Sanitation Data'!F158))),'Data Summary'!CW164="Yes"),OFFSET('Sanitation Data'!$F$10,0,10*ROW('Sanitation Data'!F158)),NA())</f>
        <v>#N/A</v>
      </c>
      <c r="AI164" s="102" t="e">
        <f ca="true">+IF(AND(ISNUMBER(OFFSET('Sanitation Data'!$F$11,0,10*ROW('Sanitation Data'!F158))),'Data Summary'!CX164="Yes"),OFFSET('Sanitation Data'!$F$11,0,10*ROW('Sanitation Data'!F158)),NA())</f>
        <v>#N/A</v>
      </c>
      <c r="AJ164" s="102" t="e">
        <f ca="true">+IF(AND(ISNUMBER(OFFSET('Sanitation Data'!$F$12,0,10*ROW('Sanitation Data'!F158))),'Data Summary'!CY164="Yes"),OFFSET('Sanitation Data'!$F$12,0,10*ROW('Sanitation Data'!F158)),NA())</f>
        <v>#N/A</v>
      </c>
      <c r="AK164" s="102" t="e">
        <f ca="true">+IF(AND(ISNUMBER(OFFSET('Sanitation Data'!$G$4,0,10*ROW('Sanitation Data'!G158))),'Data Summary'!CZ164="Yes"),100-OFFSET('Sanitation Data'!$G$4,0,10*ROW('Sanitation Data'!G158)),NA())</f>
        <v>#N/A</v>
      </c>
      <c r="AL164" s="102" t="e">
        <f ca="true">+IF(AND(ISNUMBER(OFFSET('Sanitation Data'!$G$6,0,10*ROW('Sanitation Data'!G158))),'Data Summary'!DA164="Yes"),OFFSET('Sanitation Data'!$G$6,0,10*ROW('Sanitation Data'!G158)),NA())</f>
        <v>#N/A</v>
      </c>
      <c r="AM164" s="102" t="e">
        <f ca="true">+IF(AND(ISNUMBER(OFFSET('Sanitation Data'!$G$10,0,10*ROW('Sanitation Data'!G158))),'Data Summary'!DB164="Yes"),OFFSET('Sanitation Data'!$G$10,0,10*ROW('Sanitation Data'!G158)),NA())</f>
        <v>#N/A</v>
      </c>
      <c r="AN164" s="102" t="e">
        <f ca="true">+IF(AND(ISNUMBER(OFFSET('Sanitation Data'!$G$11,0,10*ROW('Sanitation Data'!G158))),'Data Summary'!DC164="Yes"),OFFSET('Sanitation Data'!$G$11,0,10*ROW('Sanitation Data'!G158)),NA())</f>
        <v>#N/A</v>
      </c>
      <c r="AO164" s="102" t="e">
        <f ca="true">+IF(AND(ISNUMBER(OFFSET('Sanitation Data'!$G$12,0,10*ROW('Sanitation Data'!G158))),'Data Summary'!DD164="Yes"),OFFSET('Sanitation Data'!$G$12,0,10*ROW('Sanitation Data'!G158)),NA())</f>
        <v>#N/A</v>
      </c>
      <c r="AP164" s="102" t="e">
        <f ca="true">+IF(AND(ISNUMBER(OFFSET('Sanitation Data'!$H$4,0,10*ROW('Sanitation Data'!H158))),'Data Summary'!DE164="Yes"),100-OFFSET('Sanitation Data'!$H$4,0,10*ROW('Sanitation Data'!H158)),NA())</f>
        <v>#N/A</v>
      </c>
      <c r="AQ164" s="102" t="e">
        <f ca="true">+IF(AND(ISNUMBER(OFFSET('Sanitation Data'!$H$6,0,10*ROW('Sanitation Data'!H158))),'Data Summary'!DF164="Yes"),OFFSET('Sanitation Data'!$H$6,0,10*ROW('Sanitation Data'!H158)),NA())</f>
        <v>#N/A</v>
      </c>
      <c r="AR164" s="102" t="e">
        <f ca="true">+IF(AND(ISNUMBER(OFFSET('Sanitation Data'!$H$10,0,10*ROW('Sanitation Data'!H158))),'Data Summary'!DG164="Yes"),OFFSET('Sanitation Data'!$H$10,0,10*ROW('Sanitation Data'!H158)),NA())</f>
        <v>#N/A</v>
      </c>
      <c r="AS164" s="102" t="e">
        <f ca="true">+IF(AND(ISNUMBER(OFFSET('Sanitation Data'!$H$11,0,10*ROW('Sanitation Data'!H158))),'Data Summary'!DH164="Yes"),OFFSET('Sanitation Data'!$H$11,0,10*ROW('Sanitation Data'!H158)),NA())</f>
        <v>#N/A</v>
      </c>
      <c r="AT164" s="102" t="e">
        <f ca="true">+IF(AND(ISNUMBER(OFFSET('Sanitation Data'!$H$12,0,10*ROW('Sanitation Data'!H158))),'Data Summary'!DI164="Yes"),OFFSET('Sanitation Data'!$H$12,0,10*ROW('Sanitation Data'!H158)),NA())</f>
        <v>#N/A</v>
      </c>
      <c r="AU164" s="102" t="e">
        <f ca="true">+IF(AND(ISNUMBER(OFFSET('Sanitation Data'!$I$4,0,10*ROW('Sanitation Data'!I158))),'Data Summary'!DJ164="Yes"),100-OFFSET('Sanitation Data'!$I$4,0,10*ROW('Sanitation Data'!I158)),NA())</f>
        <v>#N/A</v>
      </c>
      <c r="AV164" s="102" t="e">
        <f ca="true">+IF(AND(ISNUMBER(OFFSET('Sanitation Data'!$I$6,0,10*ROW('Sanitation Data'!I158))),'Data Summary'!DK164="Yes"),OFFSET('Sanitation Data'!$I$6,0,10*ROW('Sanitation Data'!I158)),NA())</f>
        <v>#N/A</v>
      </c>
      <c r="AW164" s="102" t="e">
        <f ca="true">+IF(AND(ISNUMBER(OFFSET('Sanitation Data'!$I$10,0,10*ROW('Sanitation Data'!I158))),'Data Summary'!DL164="Yes"),OFFSET('Sanitation Data'!$I$10,0,10*ROW('Sanitation Data'!I158)),NA())</f>
        <v>#N/A</v>
      </c>
      <c r="AX164" s="102" t="e">
        <f ca="true">+IF(AND(ISNUMBER(OFFSET('Sanitation Data'!$I$11,0,10*ROW('Sanitation Data'!I158))),'Data Summary'!DM164="Yes"),OFFSET('Sanitation Data'!$I$11,0,10*ROW('Sanitation Data'!I158)),NA())</f>
        <v>#N/A</v>
      </c>
      <c r="AY164" s="102" t="e">
        <f ca="true">+IF(AND(ISNUMBER(OFFSET('Sanitation Data'!$I$12,0,10*ROW('Sanitation Data'!I158))),'Data Summary'!DN164="Yes"),OFFSET('Sanitation Data'!$I$12,0,10*ROW('Sanitation Data'!I158)),NA())</f>
        <v>#N/A</v>
      </c>
      <c r="AZ164" s="103" t="e">
        <f ca="true">+IF(AND(ISNUMBER(OFFSET('Hygiene Data'!$D$5,0,10*ROW('Hygiene Data'!D158))),'Data Summary'!DO164="Yes"),OFFSET('Hygiene Data'!$D$5,0,10*ROW('Hygiene Data'!D158)),NA())</f>
        <v>#N/A</v>
      </c>
      <c r="BA164" s="103" t="e">
        <f ca="true">+IF(AND(ISNUMBER(OFFSET('Hygiene Data'!$D$7,0,10*ROW('Hygiene Data'!D158))),'Data Summary'!DP164="Yes"),OFFSET('Hygiene Data'!$D$7,0,10*ROW('Hygiene Data'!D158)),NA())</f>
        <v>#N/A</v>
      </c>
      <c r="BB164" s="103" t="e">
        <f ca="true">+IF(AND(ISNUMBER(OFFSET('Hygiene Data'!$D$9,0,10*ROW('Hygiene Data'!D158))),'Data Summary'!DQ164="Yes"),OFFSET('Hygiene Data'!$D$9,0,10*ROW('Hygiene Data'!D158)),NA())</f>
        <v>#N/A</v>
      </c>
      <c r="BC164" s="103" t="e">
        <f ca="true">+IF(AND(ISNUMBER(OFFSET('Hygiene Data'!$E$5,0,10*ROW('Hygiene Data'!E158))),'Data Summary'!DR164="Yes"),OFFSET('Hygiene Data'!$E$5,0,10*ROW('Hygiene Data'!E158)),NA())</f>
        <v>#N/A</v>
      </c>
      <c r="BD164" s="103" t="e">
        <f ca="true">+IF(AND(ISNUMBER(OFFSET('Hygiene Data'!$E$7,0,10*ROW('Hygiene Data'!E158))),'Data Summary'!DS164="Yes"),OFFSET('Hygiene Data'!$E$7,0,10*ROW('Hygiene Data'!E158)),NA())</f>
        <v>#N/A</v>
      </c>
      <c r="BE164" s="103" t="e">
        <f ca="true">+IF(AND(ISNUMBER(OFFSET('Hygiene Data'!$E$9,0,10*ROW('Hygiene Data'!E158))),'Data Summary'!DT164="Yes"),OFFSET('Hygiene Data'!$E$9,0,10*ROW('Hygiene Data'!E158)),NA())</f>
        <v>#N/A</v>
      </c>
      <c r="BF164" s="103" t="e">
        <f ca="true">+IF(AND(ISNUMBER(OFFSET('Hygiene Data'!$F$5,0,10*ROW('Hygiene Data'!F158))),'Data Summary'!DU164="Yes"),OFFSET('Hygiene Data'!$F$5,0,10*ROW('Hygiene Data'!F158)),NA())</f>
        <v>#N/A</v>
      </c>
      <c r="BG164" s="103" t="e">
        <f ca="true">+IF(AND(ISNUMBER(OFFSET('Hygiene Data'!$F$7,0,10*ROW('Hygiene Data'!F158))),'Data Summary'!DV164="Yes"),OFFSET('Hygiene Data'!$F$7,0,10*ROW('Hygiene Data'!F158)),NA())</f>
        <v>#N/A</v>
      </c>
      <c r="BH164" s="103" t="e">
        <f ca="true">+IF(AND(ISNUMBER(OFFSET('Hygiene Data'!$F$9,0,10*ROW('Hygiene Data'!F158))),'Data Summary'!DW164="Yes"),OFFSET('Hygiene Data'!$F$9,0,10*ROW('Hygiene Data'!F158)),NA())</f>
        <v>#N/A</v>
      </c>
      <c r="BI164" s="103" t="e">
        <f ca="true">+IF(AND(ISNUMBER(OFFSET('Hygiene Data'!$G$5,0,10*ROW('Hygiene Data'!G158))),'Data Summary'!DX164="Yes"),OFFSET('Hygiene Data'!$G$5,0,10*ROW('Hygiene Data'!G158)),NA())</f>
        <v>#N/A</v>
      </c>
      <c r="BJ164" s="103" t="e">
        <f ca="true">+IF(AND(ISNUMBER(OFFSET('Hygiene Data'!$G$7,0,10*ROW('Hygiene Data'!G158))),'Data Summary'!DY164="Yes"),OFFSET('Hygiene Data'!$G$7,0,10*ROW('Hygiene Data'!G158)),NA())</f>
        <v>#N/A</v>
      </c>
      <c r="BK164" s="103" t="e">
        <f ca="true">+IF(AND(ISNUMBER(OFFSET('Hygiene Data'!$G$9,0,10*ROW('Hygiene Data'!G158))),'Data Summary'!DZ164="Yes"),OFFSET('Hygiene Data'!$G$9,0,10*ROW('Hygiene Data'!G158)),NA())</f>
        <v>#N/A</v>
      </c>
      <c r="BL164" s="103" t="e">
        <f ca="true">+IF(AND(ISNUMBER(OFFSET('Hygiene Data'!$H$5,0,10*ROW('Hygiene Data'!H158))),'Data Summary'!EA164="Yes"),OFFSET('Hygiene Data'!$H$5,0,10*ROW('Hygiene Data'!H158)),NA())</f>
        <v>#N/A</v>
      </c>
      <c r="BM164" s="103" t="e">
        <f ca="true">+IF(AND(ISNUMBER(OFFSET('Hygiene Data'!$H$7,0,10*ROW('Hygiene Data'!H158))),'Data Summary'!EB164="Yes"),OFFSET('Hygiene Data'!$H$7,0,10*ROW('Hygiene Data'!H158)),NA())</f>
        <v>#N/A</v>
      </c>
      <c r="BN164" s="103" t="e">
        <f ca="true">+IF(AND(ISNUMBER(OFFSET('Hygiene Data'!$H$9,0,10*ROW('Hygiene Data'!H158))),'Data Summary'!EC164="Yes"),OFFSET('Hygiene Data'!$H$9,0,10*ROW('Hygiene Data'!H158)),NA())</f>
        <v>#N/A</v>
      </c>
      <c r="BO164" s="103" t="e">
        <f ca="true">+IF(AND(ISNUMBER(OFFSET('Hygiene Data'!$I$5,0,10*ROW('Hygiene Data'!I158))),'Data Summary'!ED164="Yes"),OFFSET('Hygiene Data'!$I$5,0,10*ROW('Hygiene Data'!I158)),NA())</f>
        <v>#N/A</v>
      </c>
      <c r="BP164" s="103" t="e">
        <f ca="true">+IF(AND(ISNUMBER(OFFSET('Hygiene Data'!$I$7,0,10*ROW('Hygiene Data'!I158))),'Data Summary'!EE164="Yes"),OFFSET('Hygiene Data'!$I$7,0,10*ROW('Hygiene Data'!I158)),NA())</f>
        <v>#N/A</v>
      </c>
      <c r="BQ164" s="103" t="e">
        <f ca="true">+IF(AND(ISNUMBER(OFFSET('Hygiene Data'!$I$9,0,10*ROW('Hygiene Data'!I158))),'Data Summary'!EF164="Yes"),OFFSET('Hygiene Data'!$I$9,0,10*ROW('Hygiene Data'!I158)),NA())</f>
        <v>#N/A</v>
      </c>
    </row>
    <row xmlns:x14ac="http://schemas.microsoft.com/office/spreadsheetml/2009/9/ac" r="165" x14ac:dyDescent="0.2">
      <c r="A165" s="355" t="e">
        <f ca="true">+RIGHT('Data Summary'!A165,LEN('Data Summary'!A165)-9)</f>
        <v>#VALUE!</v>
      </c>
      <c r="B165" s="38" t="str">
        <f ca="true">+IF(ISTEXT('Data Summary'!B165),'Data Summary'!B165,"")</f>
        <v/>
      </c>
      <c r="C165" s="354" t="e">
        <f ca="true">+VALUE('Data Summary'!C165)</f>
        <v>#VALUE!</v>
      </c>
      <c r="D165" s="101" t="e">
        <f ca="true">+IF(AND(ISNUMBER(OFFSET('Water Data'!$D$4,0,10*ROW('Water Data'!D159))),'Data Summary'!BS165="Yes"),100-OFFSET('Water Data'!$D$4,0,10*ROW('Water Data'!D159)),NA())</f>
        <v>#N/A</v>
      </c>
      <c r="E165" s="101" t="e">
        <f ca="true">+IF(AND(ISNUMBER(OFFSET('Water Data'!$D$6,0,10*ROW('Water Data'!D159))),'Data Summary'!BT165="Yes"),OFFSET('Water Data'!$D$6,0,10*ROW('Water Data'!D159)),NA())</f>
        <v>#N/A</v>
      </c>
      <c r="F165" s="101" t="e">
        <f ca="true">+IF(AND(ISNUMBER(OFFSET('Water Data'!$D$9,0,10*ROW('Water Data'!D159))),'Data Summary'!BU165="Yes"),OFFSET('Water Data'!$D$9,0,10*ROW('Water Data'!D159)),NA())</f>
        <v>#N/A</v>
      </c>
      <c r="G165" s="101" t="e">
        <f ca="true">+IF(AND(ISNUMBER(OFFSET('Water Data'!$E$4,0,10*ROW('Water Data'!E159))),'Data Summary'!BV165="Yes"),100-OFFSET('Water Data'!$E$4,0,10*ROW('Water Data'!E159)),NA())</f>
        <v>#N/A</v>
      </c>
      <c r="H165" s="101" t="e">
        <f ca="true">+IF(AND(ISNUMBER(OFFSET('Water Data'!$E$6,0,10*ROW('Water Data'!E159))),'Data Summary'!BW165="Yes"),OFFSET('Water Data'!$E$6,0,10*ROW('Water Data'!E159)),NA())</f>
        <v>#N/A</v>
      </c>
      <c r="I165" s="101" t="e">
        <f ca="true">+IF(AND(ISNUMBER(OFFSET('Water Data'!$E$9,0,10*ROW('Water Data'!E159))),'Data Summary'!BX165="Yes"),OFFSET('Water Data'!$E$9,0,10*ROW('Water Data'!E159)),NA())</f>
        <v>#N/A</v>
      </c>
      <c r="J165" s="101" t="e">
        <f ca="true">+IF(AND(ISNUMBER(OFFSET('Water Data'!$F$4,0,10*ROW('Water Data'!F159))),'Data Summary'!BY165="Yes"),100-OFFSET('Water Data'!$F$4,0,10*ROW('Water Data'!F159)),NA())</f>
        <v>#N/A</v>
      </c>
      <c r="K165" s="101" t="e">
        <f ca="true">+IF(AND(ISNUMBER(OFFSET('Water Data'!$F$6,0,10*ROW('Water Data'!F159))),'Data Summary'!BZ165="Yes"),OFFSET('Water Data'!$F$6,0,10*ROW('Water Data'!F159)),NA())</f>
        <v>#N/A</v>
      </c>
      <c r="L165" s="101" t="e">
        <f ca="true">+IF(AND(ISNUMBER(OFFSET('Water Data'!$F$9,0,10*ROW('Water Data'!F159))),'Data Summary'!CA165="Yes"),OFFSET('Water Data'!$F$9,0,10*ROW('Water Data'!F159)),NA())</f>
        <v>#N/A</v>
      </c>
      <c r="M165" s="101" t="e">
        <f ca="true">+IF(AND(ISNUMBER(OFFSET('Water Data'!$G$4,0,10*ROW('Water Data'!G159))),'Data Summary'!CB165="Yes"),100-OFFSET('Water Data'!$G$4,0,10*ROW('Water Data'!G159)),NA())</f>
        <v>#N/A</v>
      </c>
      <c r="N165" s="101" t="e">
        <f ca="true">+IF(AND(ISNUMBER(OFFSET('Water Data'!$G$6,0,10*ROW('Water Data'!G159))),'Data Summary'!CC165="Yes"),OFFSET('Water Data'!$G$6,0,10*ROW('Water Data'!G159)),NA())</f>
        <v>#N/A</v>
      </c>
      <c r="O165" s="101" t="e">
        <f ca="true">+IF(AND(ISNUMBER(OFFSET('Water Data'!$G$9,0,10*ROW('Water Data'!G159))),'Data Summary'!CD165="Yes"),OFFSET('Water Data'!$G$9,0,10*ROW('Water Data'!G159)),NA())</f>
        <v>#N/A</v>
      </c>
      <c r="P165" s="101" t="e">
        <f ca="true">+IF(AND(ISNUMBER(OFFSET('Water Data'!$H$4,0,10*ROW('Water Data'!H159))),'Data Summary'!CE165="Yes"),100-OFFSET('Water Data'!$H$4,0,10*ROW('Water Data'!H159)),NA())</f>
        <v>#N/A</v>
      </c>
      <c r="Q165" s="101" t="e">
        <f ca="true">+IF(AND(ISNUMBER(OFFSET('Water Data'!$H$6,0,10*ROW('Water Data'!H159))),'Data Summary'!CF165="Yes"),OFFSET('Water Data'!$H$6,0,10*ROW('Water Data'!H159)),NA())</f>
        <v>#N/A</v>
      </c>
      <c r="R165" s="101" t="e">
        <f ca="true">+IF(AND(ISNUMBER(OFFSET('Water Data'!$H$9,0,10*ROW('Water Data'!H159))),'Data Summary'!CG165="Yes"),OFFSET('Water Data'!$H$9,0,10*ROW('Water Data'!H159)),NA())</f>
        <v>#N/A</v>
      </c>
      <c r="S165" s="101" t="e">
        <f ca="true">+IF(AND(ISNUMBER(OFFSET('Water Data'!$I$4,0,10*ROW('Water Data'!I159))),'Data Summary'!CH165="Yes"),100-OFFSET('Water Data'!$I$4,0,10*ROW('Water Data'!I159)),NA())</f>
        <v>#N/A</v>
      </c>
      <c r="T165" s="101" t="e">
        <f ca="true">+IF(AND(ISNUMBER(OFFSET('Water Data'!$I$6,0,10*ROW('Water Data'!I159))),'Data Summary'!CI165="Yes"),OFFSET('Water Data'!$I$6,0,10*ROW('Water Data'!I159)),NA())</f>
        <v>#N/A</v>
      </c>
      <c r="U165" s="101" t="e">
        <f ca="true">+IF(AND(ISNUMBER(OFFSET('Water Data'!$I$9,0,10*ROW('Water Data'!I159))),'Data Summary'!CJ165="Yes"),OFFSET('Water Data'!$I$9,0,10*ROW('Water Data'!I159)),NA())</f>
        <v>#N/A</v>
      </c>
      <c r="V165" s="102" t="e">
        <f ca="true">+IF(AND(ISNUMBER(OFFSET('Sanitation Data'!$D$4,0,10*ROW('Sanitation Data'!D159))),'Data Summary'!CK165="Yes"),100-OFFSET('Sanitation Data'!$D$4,0,10*ROW('Sanitation Data'!D159)),NA())</f>
        <v>#N/A</v>
      </c>
      <c r="W165" s="102" t="e">
        <f ca="true">+IF(AND(ISNUMBER(OFFSET('Sanitation Data'!$D$6,0,10*ROW('Sanitation Data'!D159))),'Data Summary'!CL165="Yes"),OFFSET('Sanitation Data'!$D$6,0,10*ROW('Sanitation Data'!D159)),NA())</f>
        <v>#N/A</v>
      </c>
      <c r="X165" s="102" t="e">
        <f ca="true">+IF(AND(ISNUMBER(OFFSET('Sanitation Data'!$D$10,0,10*ROW('Sanitation Data'!D159))),'Data Summary'!CM165="Yes"),OFFSET('Sanitation Data'!$D$10,0,10*ROW('Sanitation Data'!D159)),NA())</f>
        <v>#N/A</v>
      </c>
      <c r="Y165" s="102" t="e">
        <f ca="true">+IF(AND(ISNUMBER(OFFSET('Sanitation Data'!$D$11,0,10*ROW('Sanitation Data'!D159))),'Data Summary'!CN165="Yes"),OFFSET('Sanitation Data'!$D$11,0,10*ROW('Sanitation Data'!D159)),NA())</f>
        <v>#N/A</v>
      </c>
      <c r="Z165" s="102" t="e">
        <f ca="true">+IF(AND(ISNUMBER(OFFSET('Sanitation Data'!$D$12,0,10*ROW('Sanitation Data'!D159))),'Data Summary'!CO165="Yes"),OFFSET('Sanitation Data'!$D$12,0,10*ROW('Sanitation Data'!D159)),NA())</f>
        <v>#N/A</v>
      </c>
      <c r="AA165" s="102" t="e">
        <f ca="true">+IF(AND(ISNUMBER(OFFSET('Sanitation Data'!$E$4,0,10*ROW('Sanitation Data'!E159))),'Data Summary'!CP165="Yes"),100-OFFSET('Sanitation Data'!$E$4,0,10*ROW('Sanitation Data'!E159)),NA())</f>
        <v>#N/A</v>
      </c>
      <c r="AB165" s="102" t="e">
        <f ca="true">+IF(AND(ISNUMBER(OFFSET('Sanitation Data'!$E$6,0,10*ROW('Sanitation Data'!E159))),'Data Summary'!CQ165="Yes"),OFFSET('Sanitation Data'!$E$6,0,10*ROW('Sanitation Data'!E159)),NA())</f>
        <v>#N/A</v>
      </c>
      <c r="AC165" s="102" t="e">
        <f ca="true">+IF(AND(ISNUMBER(OFFSET('Sanitation Data'!$E$10,0,10*ROW('Sanitation Data'!E159))),'Data Summary'!CR165="Yes"),OFFSET('Sanitation Data'!$E$10,0,10*ROW('Sanitation Data'!E159)),NA())</f>
        <v>#N/A</v>
      </c>
      <c r="AD165" s="102" t="e">
        <f ca="true">+IF(AND(ISNUMBER(OFFSET('Sanitation Data'!$E$11,0,10*ROW('Sanitation Data'!E159))),'Data Summary'!CS165="Yes"),OFFSET('Sanitation Data'!$E$11,0,10*ROW('Sanitation Data'!E159)),NA())</f>
        <v>#N/A</v>
      </c>
      <c r="AE165" s="102" t="e">
        <f ca="true">+IF(AND(ISNUMBER(OFFSET('Sanitation Data'!$E$12,0,10*ROW('Sanitation Data'!E159))),'Data Summary'!CT165="Yes"),OFFSET('Sanitation Data'!$E$12,0,10*ROW('Sanitation Data'!E159)),NA())</f>
        <v>#N/A</v>
      </c>
      <c r="AF165" s="102" t="e">
        <f ca="true">+IF(AND(ISNUMBER(OFFSET('Sanitation Data'!$F$4,0,10*ROW('Sanitation Data'!F159))),'Data Summary'!CU165="Yes"),100-OFFSET('Sanitation Data'!$F$4,0,10*ROW('Sanitation Data'!F159)),NA())</f>
        <v>#N/A</v>
      </c>
      <c r="AG165" s="102" t="e">
        <f ca="true">+IF(AND(ISNUMBER(OFFSET('Sanitation Data'!$F$6,0,10*ROW('Sanitation Data'!F159))),'Data Summary'!CV165="Yes"),OFFSET('Sanitation Data'!$F$6,0,10*ROW('Sanitation Data'!F159)),NA())</f>
        <v>#N/A</v>
      </c>
      <c r="AH165" s="102" t="e">
        <f ca="true">+IF(AND(ISNUMBER(OFFSET('Sanitation Data'!$F$10,0,10*ROW('Sanitation Data'!F159))),'Data Summary'!CW165="Yes"),OFFSET('Sanitation Data'!$F$10,0,10*ROW('Sanitation Data'!F159)),NA())</f>
        <v>#N/A</v>
      </c>
      <c r="AI165" s="102" t="e">
        <f ca="true">+IF(AND(ISNUMBER(OFFSET('Sanitation Data'!$F$11,0,10*ROW('Sanitation Data'!F159))),'Data Summary'!CX165="Yes"),OFFSET('Sanitation Data'!$F$11,0,10*ROW('Sanitation Data'!F159)),NA())</f>
        <v>#N/A</v>
      </c>
      <c r="AJ165" s="102" t="e">
        <f ca="true">+IF(AND(ISNUMBER(OFFSET('Sanitation Data'!$F$12,0,10*ROW('Sanitation Data'!F159))),'Data Summary'!CY165="Yes"),OFFSET('Sanitation Data'!$F$12,0,10*ROW('Sanitation Data'!F159)),NA())</f>
        <v>#N/A</v>
      </c>
      <c r="AK165" s="102" t="e">
        <f ca="true">+IF(AND(ISNUMBER(OFFSET('Sanitation Data'!$G$4,0,10*ROW('Sanitation Data'!G159))),'Data Summary'!CZ165="Yes"),100-OFFSET('Sanitation Data'!$G$4,0,10*ROW('Sanitation Data'!G159)),NA())</f>
        <v>#N/A</v>
      </c>
      <c r="AL165" s="102" t="e">
        <f ca="true">+IF(AND(ISNUMBER(OFFSET('Sanitation Data'!$G$6,0,10*ROW('Sanitation Data'!G159))),'Data Summary'!DA165="Yes"),OFFSET('Sanitation Data'!$G$6,0,10*ROW('Sanitation Data'!G159)),NA())</f>
        <v>#N/A</v>
      </c>
      <c r="AM165" s="102" t="e">
        <f ca="true">+IF(AND(ISNUMBER(OFFSET('Sanitation Data'!$G$10,0,10*ROW('Sanitation Data'!G159))),'Data Summary'!DB165="Yes"),OFFSET('Sanitation Data'!$G$10,0,10*ROW('Sanitation Data'!G159)),NA())</f>
        <v>#N/A</v>
      </c>
      <c r="AN165" s="102" t="e">
        <f ca="true">+IF(AND(ISNUMBER(OFFSET('Sanitation Data'!$G$11,0,10*ROW('Sanitation Data'!G159))),'Data Summary'!DC165="Yes"),OFFSET('Sanitation Data'!$G$11,0,10*ROW('Sanitation Data'!G159)),NA())</f>
        <v>#N/A</v>
      </c>
      <c r="AO165" s="102" t="e">
        <f ca="true">+IF(AND(ISNUMBER(OFFSET('Sanitation Data'!$G$12,0,10*ROW('Sanitation Data'!G159))),'Data Summary'!DD165="Yes"),OFFSET('Sanitation Data'!$G$12,0,10*ROW('Sanitation Data'!G159)),NA())</f>
        <v>#N/A</v>
      </c>
      <c r="AP165" s="102" t="e">
        <f ca="true">+IF(AND(ISNUMBER(OFFSET('Sanitation Data'!$H$4,0,10*ROW('Sanitation Data'!H159))),'Data Summary'!DE165="Yes"),100-OFFSET('Sanitation Data'!$H$4,0,10*ROW('Sanitation Data'!H159)),NA())</f>
        <v>#N/A</v>
      </c>
      <c r="AQ165" s="102" t="e">
        <f ca="true">+IF(AND(ISNUMBER(OFFSET('Sanitation Data'!$H$6,0,10*ROW('Sanitation Data'!H159))),'Data Summary'!DF165="Yes"),OFFSET('Sanitation Data'!$H$6,0,10*ROW('Sanitation Data'!H159)),NA())</f>
        <v>#N/A</v>
      </c>
      <c r="AR165" s="102" t="e">
        <f ca="true">+IF(AND(ISNUMBER(OFFSET('Sanitation Data'!$H$10,0,10*ROW('Sanitation Data'!H159))),'Data Summary'!DG165="Yes"),OFFSET('Sanitation Data'!$H$10,0,10*ROW('Sanitation Data'!H159)),NA())</f>
        <v>#N/A</v>
      </c>
      <c r="AS165" s="102" t="e">
        <f ca="true">+IF(AND(ISNUMBER(OFFSET('Sanitation Data'!$H$11,0,10*ROW('Sanitation Data'!H159))),'Data Summary'!DH165="Yes"),OFFSET('Sanitation Data'!$H$11,0,10*ROW('Sanitation Data'!H159)),NA())</f>
        <v>#N/A</v>
      </c>
      <c r="AT165" s="102" t="e">
        <f ca="true">+IF(AND(ISNUMBER(OFFSET('Sanitation Data'!$H$12,0,10*ROW('Sanitation Data'!H159))),'Data Summary'!DI165="Yes"),OFFSET('Sanitation Data'!$H$12,0,10*ROW('Sanitation Data'!H159)),NA())</f>
        <v>#N/A</v>
      </c>
      <c r="AU165" s="102" t="e">
        <f ca="true">+IF(AND(ISNUMBER(OFFSET('Sanitation Data'!$I$4,0,10*ROW('Sanitation Data'!I159))),'Data Summary'!DJ165="Yes"),100-OFFSET('Sanitation Data'!$I$4,0,10*ROW('Sanitation Data'!I159)),NA())</f>
        <v>#N/A</v>
      </c>
      <c r="AV165" s="102" t="e">
        <f ca="true">+IF(AND(ISNUMBER(OFFSET('Sanitation Data'!$I$6,0,10*ROW('Sanitation Data'!I159))),'Data Summary'!DK165="Yes"),OFFSET('Sanitation Data'!$I$6,0,10*ROW('Sanitation Data'!I159)),NA())</f>
        <v>#N/A</v>
      </c>
      <c r="AW165" s="102" t="e">
        <f ca="true">+IF(AND(ISNUMBER(OFFSET('Sanitation Data'!$I$10,0,10*ROW('Sanitation Data'!I159))),'Data Summary'!DL165="Yes"),OFFSET('Sanitation Data'!$I$10,0,10*ROW('Sanitation Data'!I159)),NA())</f>
        <v>#N/A</v>
      </c>
      <c r="AX165" s="102" t="e">
        <f ca="true">+IF(AND(ISNUMBER(OFFSET('Sanitation Data'!$I$11,0,10*ROW('Sanitation Data'!I159))),'Data Summary'!DM165="Yes"),OFFSET('Sanitation Data'!$I$11,0,10*ROW('Sanitation Data'!I159)),NA())</f>
        <v>#N/A</v>
      </c>
      <c r="AY165" s="102" t="e">
        <f ca="true">+IF(AND(ISNUMBER(OFFSET('Sanitation Data'!$I$12,0,10*ROW('Sanitation Data'!I159))),'Data Summary'!DN165="Yes"),OFFSET('Sanitation Data'!$I$12,0,10*ROW('Sanitation Data'!I159)),NA())</f>
        <v>#N/A</v>
      </c>
      <c r="AZ165" s="103" t="e">
        <f ca="true">+IF(AND(ISNUMBER(OFFSET('Hygiene Data'!$D$5,0,10*ROW('Hygiene Data'!D159))),'Data Summary'!DO165="Yes"),OFFSET('Hygiene Data'!$D$5,0,10*ROW('Hygiene Data'!D159)),NA())</f>
        <v>#N/A</v>
      </c>
      <c r="BA165" s="103" t="e">
        <f ca="true">+IF(AND(ISNUMBER(OFFSET('Hygiene Data'!$D$7,0,10*ROW('Hygiene Data'!D159))),'Data Summary'!DP165="Yes"),OFFSET('Hygiene Data'!$D$7,0,10*ROW('Hygiene Data'!D159)),NA())</f>
        <v>#N/A</v>
      </c>
      <c r="BB165" s="103" t="e">
        <f ca="true">+IF(AND(ISNUMBER(OFFSET('Hygiene Data'!$D$9,0,10*ROW('Hygiene Data'!D159))),'Data Summary'!DQ165="Yes"),OFFSET('Hygiene Data'!$D$9,0,10*ROW('Hygiene Data'!D159)),NA())</f>
        <v>#N/A</v>
      </c>
      <c r="BC165" s="103" t="e">
        <f ca="true">+IF(AND(ISNUMBER(OFFSET('Hygiene Data'!$E$5,0,10*ROW('Hygiene Data'!E159))),'Data Summary'!DR165="Yes"),OFFSET('Hygiene Data'!$E$5,0,10*ROW('Hygiene Data'!E159)),NA())</f>
        <v>#N/A</v>
      </c>
      <c r="BD165" s="103" t="e">
        <f ca="true">+IF(AND(ISNUMBER(OFFSET('Hygiene Data'!$E$7,0,10*ROW('Hygiene Data'!E159))),'Data Summary'!DS165="Yes"),OFFSET('Hygiene Data'!$E$7,0,10*ROW('Hygiene Data'!E159)),NA())</f>
        <v>#N/A</v>
      </c>
      <c r="BE165" s="103" t="e">
        <f ca="true">+IF(AND(ISNUMBER(OFFSET('Hygiene Data'!$E$9,0,10*ROW('Hygiene Data'!E159))),'Data Summary'!DT165="Yes"),OFFSET('Hygiene Data'!$E$9,0,10*ROW('Hygiene Data'!E159)),NA())</f>
        <v>#N/A</v>
      </c>
      <c r="BF165" s="103" t="e">
        <f ca="true">+IF(AND(ISNUMBER(OFFSET('Hygiene Data'!$F$5,0,10*ROW('Hygiene Data'!F159))),'Data Summary'!DU165="Yes"),OFFSET('Hygiene Data'!$F$5,0,10*ROW('Hygiene Data'!F159)),NA())</f>
        <v>#N/A</v>
      </c>
      <c r="BG165" s="103" t="e">
        <f ca="true">+IF(AND(ISNUMBER(OFFSET('Hygiene Data'!$F$7,0,10*ROW('Hygiene Data'!F159))),'Data Summary'!DV165="Yes"),OFFSET('Hygiene Data'!$F$7,0,10*ROW('Hygiene Data'!F159)),NA())</f>
        <v>#N/A</v>
      </c>
      <c r="BH165" s="103" t="e">
        <f ca="true">+IF(AND(ISNUMBER(OFFSET('Hygiene Data'!$F$9,0,10*ROW('Hygiene Data'!F159))),'Data Summary'!DW165="Yes"),OFFSET('Hygiene Data'!$F$9,0,10*ROW('Hygiene Data'!F159)),NA())</f>
        <v>#N/A</v>
      </c>
      <c r="BI165" s="103" t="e">
        <f ca="true">+IF(AND(ISNUMBER(OFFSET('Hygiene Data'!$G$5,0,10*ROW('Hygiene Data'!G159))),'Data Summary'!DX165="Yes"),OFFSET('Hygiene Data'!$G$5,0,10*ROW('Hygiene Data'!G159)),NA())</f>
        <v>#N/A</v>
      </c>
      <c r="BJ165" s="103" t="e">
        <f ca="true">+IF(AND(ISNUMBER(OFFSET('Hygiene Data'!$G$7,0,10*ROW('Hygiene Data'!G159))),'Data Summary'!DY165="Yes"),OFFSET('Hygiene Data'!$G$7,0,10*ROW('Hygiene Data'!G159)),NA())</f>
        <v>#N/A</v>
      </c>
      <c r="BK165" s="103" t="e">
        <f ca="true">+IF(AND(ISNUMBER(OFFSET('Hygiene Data'!$G$9,0,10*ROW('Hygiene Data'!G159))),'Data Summary'!DZ165="Yes"),OFFSET('Hygiene Data'!$G$9,0,10*ROW('Hygiene Data'!G159)),NA())</f>
        <v>#N/A</v>
      </c>
      <c r="BL165" s="103" t="e">
        <f ca="true">+IF(AND(ISNUMBER(OFFSET('Hygiene Data'!$H$5,0,10*ROW('Hygiene Data'!H159))),'Data Summary'!EA165="Yes"),OFFSET('Hygiene Data'!$H$5,0,10*ROW('Hygiene Data'!H159)),NA())</f>
        <v>#N/A</v>
      </c>
      <c r="BM165" s="103" t="e">
        <f ca="true">+IF(AND(ISNUMBER(OFFSET('Hygiene Data'!$H$7,0,10*ROW('Hygiene Data'!H159))),'Data Summary'!EB165="Yes"),OFFSET('Hygiene Data'!$H$7,0,10*ROW('Hygiene Data'!H159)),NA())</f>
        <v>#N/A</v>
      </c>
      <c r="BN165" s="103" t="e">
        <f ca="true">+IF(AND(ISNUMBER(OFFSET('Hygiene Data'!$H$9,0,10*ROW('Hygiene Data'!H159))),'Data Summary'!EC165="Yes"),OFFSET('Hygiene Data'!$H$9,0,10*ROW('Hygiene Data'!H159)),NA())</f>
        <v>#N/A</v>
      </c>
      <c r="BO165" s="103" t="e">
        <f ca="true">+IF(AND(ISNUMBER(OFFSET('Hygiene Data'!$I$5,0,10*ROW('Hygiene Data'!I159))),'Data Summary'!ED165="Yes"),OFFSET('Hygiene Data'!$I$5,0,10*ROW('Hygiene Data'!I159)),NA())</f>
        <v>#N/A</v>
      </c>
      <c r="BP165" s="103" t="e">
        <f ca="true">+IF(AND(ISNUMBER(OFFSET('Hygiene Data'!$I$7,0,10*ROW('Hygiene Data'!I159))),'Data Summary'!EE165="Yes"),OFFSET('Hygiene Data'!$I$7,0,10*ROW('Hygiene Data'!I159)),NA())</f>
        <v>#N/A</v>
      </c>
      <c r="BQ165" s="103" t="e">
        <f ca="true">+IF(AND(ISNUMBER(OFFSET('Hygiene Data'!$I$9,0,10*ROW('Hygiene Data'!I159))),'Data Summary'!EF165="Yes"),OFFSET('Hygiene Data'!$I$9,0,10*ROW('Hygiene Data'!I159)),NA())</f>
        <v>#N/A</v>
      </c>
    </row>
    <row xmlns:x14ac="http://schemas.microsoft.com/office/spreadsheetml/2009/9/ac" r="166" x14ac:dyDescent="0.2">
      <c r="A166" s="355" t="e">
        <f ca="true">+RIGHT('Data Summary'!A166,LEN('Data Summary'!A166)-9)</f>
        <v>#VALUE!</v>
      </c>
      <c r="B166" s="38" t="str">
        <f ca="true">+IF(ISTEXT('Data Summary'!B166),'Data Summary'!B166,"")</f>
        <v/>
      </c>
      <c r="C166" s="354" t="e">
        <f ca="true">+VALUE('Data Summary'!C166)</f>
        <v>#VALUE!</v>
      </c>
      <c r="D166" s="101" t="e">
        <f ca="true">+IF(AND(ISNUMBER(OFFSET('Water Data'!$D$4,0,10*ROW('Water Data'!D160))),'Data Summary'!BS166="Yes"),100-OFFSET('Water Data'!$D$4,0,10*ROW('Water Data'!D160)),NA())</f>
        <v>#N/A</v>
      </c>
      <c r="E166" s="101" t="e">
        <f ca="true">+IF(AND(ISNUMBER(OFFSET('Water Data'!$D$6,0,10*ROW('Water Data'!D160))),'Data Summary'!BT166="Yes"),OFFSET('Water Data'!$D$6,0,10*ROW('Water Data'!D160)),NA())</f>
        <v>#N/A</v>
      </c>
      <c r="F166" s="101" t="e">
        <f ca="true">+IF(AND(ISNUMBER(OFFSET('Water Data'!$D$9,0,10*ROW('Water Data'!D160))),'Data Summary'!BU166="Yes"),OFFSET('Water Data'!$D$9,0,10*ROW('Water Data'!D160)),NA())</f>
        <v>#N/A</v>
      </c>
      <c r="G166" s="101" t="e">
        <f ca="true">+IF(AND(ISNUMBER(OFFSET('Water Data'!$E$4,0,10*ROW('Water Data'!E160))),'Data Summary'!BV166="Yes"),100-OFFSET('Water Data'!$E$4,0,10*ROW('Water Data'!E160)),NA())</f>
        <v>#N/A</v>
      </c>
      <c r="H166" s="101" t="e">
        <f ca="true">+IF(AND(ISNUMBER(OFFSET('Water Data'!$E$6,0,10*ROW('Water Data'!E160))),'Data Summary'!BW166="Yes"),OFFSET('Water Data'!$E$6,0,10*ROW('Water Data'!E160)),NA())</f>
        <v>#N/A</v>
      </c>
      <c r="I166" s="101" t="e">
        <f ca="true">+IF(AND(ISNUMBER(OFFSET('Water Data'!$E$9,0,10*ROW('Water Data'!E160))),'Data Summary'!BX166="Yes"),OFFSET('Water Data'!$E$9,0,10*ROW('Water Data'!E160)),NA())</f>
        <v>#N/A</v>
      </c>
      <c r="J166" s="101" t="e">
        <f ca="true">+IF(AND(ISNUMBER(OFFSET('Water Data'!$F$4,0,10*ROW('Water Data'!F160))),'Data Summary'!BY166="Yes"),100-OFFSET('Water Data'!$F$4,0,10*ROW('Water Data'!F160)),NA())</f>
        <v>#N/A</v>
      </c>
      <c r="K166" s="101" t="e">
        <f ca="true">+IF(AND(ISNUMBER(OFFSET('Water Data'!$F$6,0,10*ROW('Water Data'!F160))),'Data Summary'!BZ166="Yes"),OFFSET('Water Data'!$F$6,0,10*ROW('Water Data'!F160)),NA())</f>
        <v>#N/A</v>
      </c>
      <c r="L166" s="101" t="e">
        <f ca="true">+IF(AND(ISNUMBER(OFFSET('Water Data'!$F$9,0,10*ROW('Water Data'!F160))),'Data Summary'!CA166="Yes"),OFFSET('Water Data'!$F$9,0,10*ROW('Water Data'!F160)),NA())</f>
        <v>#N/A</v>
      </c>
      <c r="M166" s="101" t="e">
        <f ca="true">+IF(AND(ISNUMBER(OFFSET('Water Data'!$G$4,0,10*ROW('Water Data'!G160))),'Data Summary'!CB166="Yes"),100-OFFSET('Water Data'!$G$4,0,10*ROW('Water Data'!G160)),NA())</f>
        <v>#N/A</v>
      </c>
      <c r="N166" s="101" t="e">
        <f ca="true">+IF(AND(ISNUMBER(OFFSET('Water Data'!$G$6,0,10*ROW('Water Data'!G160))),'Data Summary'!CC166="Yes"),OFFSET('Water Data'!$G$6,0,10*ROW('Water Data'!G160)),NA())</f>
        <v>#N/A</v>
      </c>
      <c r="O166" s="101" t="e">
        <f ca="true">+IF(AND(ISNUMBER(OFFSET('Water Data'!$G$9,0,10*ROW('Water Data'!G160))),'Data Summary'!CD166="Yes"),OFFSET('Water Data'!$G$9,0,10*ROW('Water Data'!G160)),NA())</f>
        <v>#N/A</v>
      </c>
      <c r="P166" s="101" t="e">
        <f ca="true">+IF(AND(ISNUMBER(OFFSET('Water Data'!$H$4,0,10*ROW('Water Data'!H160))),'Data Summary'!CE166="Yes"),100-OFFSET('Water Data'!$H$4,0,10*ROW('Water Data'!H160)),NA())</f>
        <v>#N/A</v>
      </c>
      <c r="Q166" s="101" t="e">
        <f ca="true">+IF(AND(ISNUMBER(OFFSET('Water Data'!$H$6,0,10*ROW('Water Data'!H160))),'Data Summary'!CF166="Yes"),OFFSET('Water Data'!$H$6,0,10*ROW('Water Data'!H160)),NA())</f>
        <v>#N/A</v>
      </c>
      <c r="R166" s="101" t="e">
        <f ca="true">+IF(AND(ISNUMBER(OFFSET('Water Data'!$H$9,0,10*ROW('Water Data'!H160))),'Data Summary'!CG166="Yes"),OFFSET('Water Data'!$H$9,0,10*ROW('Water Data'!H160)),NA())</f>
        <v>#N/A</v>
      </c>
      <c r="S166" s="101" t="e">
        <f ca="true">+IF(AND(ISNUMBER(OFFSET('Water Data'!$I$4,0,10*ROW('Water Data'!I160))),'Data Summary'!CH166="Yes"),100-OFFSET('Water Data'!$I$4,0,10*ROW('Water Data'!I160)),NA())</f>
        <v>#N/A</v>
      </c>
      <c r="T166" s="101" t="e">
        <f ca="true">+IF(AND(ISNUMBER(OFFSET('Water Data'!$I$6,0,10*ROW('Water Data'!I160))),'Data Summary'!CI166="Yes"),OFFSET('Water Data'!$I$6,0,10*ROW('Water Data'!I160)),NA())</f>
        <v>#N/A</v>
      </c>
      <c r="U166" s="101" t="e">
        <f ca="true">+IF(AND(ISNUMBER(OFFSET('Water Data'!$I$9,0,10*ROW('Water Data'!I160))),'Data Summary'!CJ166="Yes"),OFFSET('Water Data'!$I$9,0,10*ROW('Water Data'!I160)),NA())</f>
        <v>#N/A</v>
      </c>
      <c r="V166" s="102" t="e">
        <f ca="true">+IF(AND(ISNUMBER(OFFSET('Sanitation Data'!$D$4,0,10*ROW('Sanitation Data'!D160))),'Data Summary'!CK166="Yes"),100-OFFSET('Sanitation Data'!$D$4,0,10*ROW('Sanitation Data'!D160)),NA())</f>
        <v>#N/A</v>
      </c>
      <c r="W166" s="102" t="e">
        <f ca="true">+IF(AND(ISNUMBER(OFFSET('Sanitation Data'!$D$6,0,10*ROW('Sanitation Data'!D160))),'Data Summary'!CL166="Yes"),OFFSET('Sanitation Data'!$D$6,0,10*ROW('Sanitation Data'!D160)),NA())</f>
        <v>#N/A</v>
      </c>
      <c r="X166" s="102" t="e">
        <f ca="true">+IF(AND(ISNUMBER(OFFSET('Sanitation Data'!$D$10,0,10*ROW('Sanitation Data'!D160))),'Data Summary'!CM166="Yes"),OFFSET('Sanitation Data'!$D$10,0,10*ROW('Sanitation Data'!D160)),NA())</f>
        <v>#N/A</v>
      </c>
      <c r="Y166" s="102" t="e">
        <f ca="true">+IF(AND(ISNUMBER(OFFSET('Sanitation Data'!$D$11,0,10*ROW('Sanitation Data'!D160))),'Data Summary'!CN166="Yes"),OFFSET('Sanitation Data'!$D$11,0,10*ROW('Sanitation Data'!D160)),NA())</f>
        <v>#N/A</v>
      </c>
      <c r="Z166" s="102" t="e">
        <f ca="true">+IF(AND(ISNUMBER(OFFSET('Sanitation Data'!$D$12,0,10*ROW('Sanitation Data'!D160))),'Data Summary'!CO166="Yes"),OFFSET('Sanitation Data'!$D$12,0,10*ROW('Sanitation Data'!D160)),NA())</f>
        <v>#N/A</v>
      </c>
      <c r="AA166" s="102" t="e">
        <f ca="true">+IF(AND(ISNUMBER(OFFSET('Sanitation Data'!$E$4,0,10*ROW('Sanitation Data'!E160))),'Data Summary'!CP166="Yes"),100-OFFSET('Sanitation Data'!$E$4,0,10*ROW('Sanitation Data'!E160)),NA())</f>
        <v>#N/A</v>
      </c>
      <c r="AB166" s="102" t="e">
        <f ca="true">+IF(AND(ISNUMBER(OFFSET('Sanitation Data'!$E$6,0,10*ROW('Sanitation Data'!E160))),'Data Summary'!CQ166="Yes"),OFFSET('Sanitation Data'!$E$6,0,10*ROW('Sanitation Data'!E160)),NA())</f>
        <v>#N/A</v>
      </c>
      <c r="AC166" s="102" t="e">
        <f ca="true">+IF(AND(ISNUMBER(OFFSET('Sanitation Data'!$E$10,0,10*ROW('Sanitation Data'!E160))),'Data Summary'!CR166="Yes"),OFFSET('Sanitation Data'!$E$10,0,10*ROW('Sanitation Data'!E160)),NA())</f>
        <v>#N/A</v>
      </c>
      <c r="AD166" s="102" t="e">
        <f ca="true">+IF(AND(ISNUMBER(OFFSET('Sanitation Data'!$E$11,0,10*ROW('Sanitation Data'!E160))),'Data Summary'!CS166="Yes"),OFFSET('Sanitation Data'!$E$11,0,10*ROW('Sanitation Data'!E160)),NA())</f>
        <v>#N/A</v>
      </c>
      <c r="AE166" s="102" t="e">
        <f ca="true">+IF(AND(ISNUMBER(OFFSET('Sanitation Data'!$E$12,0,10*ROW('Sanitation Data'!E160))),'Data Summary'!CT166="Yes"),OFFSET('Sanitation Data'!$E$12,0,10*ROW('Sanitation Data'!E160)),NA())</f>
        <v>#N/A</v>
      </c>
      <c r="AF166" s="102" t="e">
        <f ca="true">+IF(AND(ISNUMBER(OFFSET('Sanitation Data'!$F$4,0,10*ROW('Sanitation Data'!F160))),'Data Summary'!CU166="Yes"),100-OFFSET('Sanitation Data'!$F$4,0,10*ROW('Sanitation Data'!F160)),NA())</f>
        <v>#N/A</v>
      </c>
      <c r="AG166" s="102" t="e">
        <f ca="true">+IF(AND(ISNUMBER(OFFSET('Sanitation Data'!$F$6,0,10*ROW('Sanitation Data'!F160))),'Data Summary'!CV166="Yes"),OFFSET('Sanitation Data'!$F$6,0,10*ROW('Sanitation Data'!F160)),NA())</f>
        <v>#N/A</v>
      </c>
      <c r="AH166" s="102" t="e">
        <f ca="true">+IF(AND(ISNUMBER(OFFSET('Sanitation Data'!$F$10,0,10*ROW('Sanitation Data'!F160))),'Data Summary'!CW166="Yes"),OFFSET('Sanitation Data'!$F$10,0,10*ROW('Sanitation Data'!F160)),NA())</f>
        <v>#N/A</v>
      </c>
      <c r="AI166" s="102" t="e">
        <f ca="true">+IF(AND(ISNUMBER(OFFSET('Sanitation Data'!$F$11,0,10*ROW('Sanitation Data'!F160))),'Data Summary'!CX166="Yes"),OFFSET('Sanitation Data'!$F$11,0,10*ROW('Sanitation Data'!F160)),NA())</f>
        <v>#N/A</v>
      </c>
      <c r="AJ166" s="102" t="e">
        <f ca="true">+IF(AND(ISNUMBER(OFFSET('Sanitation Data'!$F$12,0,10*ROW('Sanitation Data'!F160))),'Data Summary'!CY166="Yes"),OFFSET('Sanitation Data'!$F$12,0,10*ROW('Sanitation Data'!F160)),NA())</f>
        <v>#N/A</v>
      </c>
      <c r="AK166" s="102" t="e">
        <f ca="true">+IF(AND(ISNUMBER(OFFSET('Sanitation Data'!$G$4,0,10*ROW('Sanitation Data'!G160))),'Data Summary'!CZ166="Yes"),100-OFFSET('Sanitation Data'!$G$4,0,10*ROW('Sanitation Data'!G160)),NA())</f>
        <v>#N/A</v>
      </c>
      <c r="AL166" s="102" t="e">
        <f ca="true">+IF(AND(ISNUMBER(OFFSET('Sanitation Data'!$G$6,0,10*ROW('Sanitation Data'!G160))),'Data Summary'!DA166="Yes"),OFFSET('Sanitation Data'!$G$6,0,10*ROW('Sanitation Data'!G160)),NA())</f>
        <v>#N/A</v>
      </c>
      <c r="AM166" s="102" t="e">
        <f ca="true">+IF(AND(ISNUMBER(OFFSET('Sanitation Data'!$G$10,0,10*ROW('Sanitation Data'!G160))),'Data Summary'!DB166="Yes"),OFFSET('Sanitation Data'!$G$10,0,10*ROW('Sanitation Data'!G160)),NA())</f>
        <v>#N/A</v>
      </c>
      <c r="AN166" s="102" t="e">
        <f ca="true">+IF(AND(ISNUMBER(OFFSET('Sanitation Data'!$G$11,0,10*ROW('Sanitation Data'!G160))),'Data Summary'!DC166="Yes"),OFFSET('Sanitation Data'!$G$11,0,10*ROW('Sanitation Data'!G160)),NA())</f>
        <v>#N/A</v>
      </c>
      <c r="AO166" s="102" t="e">
        <f ca="true">+IF(AND(ISNUMBER(OFFSET('Sanitation Data'!$G$12,0,10*ROW('Sanitation Data'!G160))),'Data Summary'!DD166="Yes"),OFFSET('Sanitation Data'!$G$12,0,10*ROW('Sanitation Data'!G160)),NA())</f>
        <v>#N/A</v>
      </c>
      <c r="AP166" s="102" t="e">
        <f ca="true">+IF(AND(ISNUMBER(OFFSET('Sanitation Data'!$H$4,0,10*ROW('Sanitation Data'!H160))),'Data Summary'!DE166="Yes"),100-OFFSET('Sanitation Data'!$H$4,0,10*ROW('Sanitation Data'!H160)),NA())</f>
        <v>#N/A</v>
      </c>
      <c r="AQ166" s="102" t="e">
        <f ca="true">+IF(AND(ISNUMBER(OFFSET('Sanitation Data'!$H$6,0,10*ROW('Sanitation Data'!H160))),'Data Summary'!DF166="Yes"),OFFSET('Sanitation Data'!$H$6,0,10*ROW('Sanitation Data'!H160)),NA())</f>
        <v>#N/A</v>
      </c>
      <c r="AR166" s="102" t="e">
        <f ca="true">+IF(AND(ISNUMBER(OFFSET('Sanitation Data'!$H$10,0,10*ROW('Sanitation Data'!H160))),'Data Summary'!DG166="Yes"),OFFSET('Sanitation Data'!$H$10,0,10*ROW('Sanitation Data'!H160)),NA())</f>
        <v>#N/A</v>
      </c>
      <c r="AS166" s="102" t="e">
        <f ca="true">+IF(AND(ISNUMBER(OFFSET('Sanitation Data'!$H$11,0,10*ROW('Sanitation Data'!H160))),'Data Summary'!DH166="Yes"),OFFSET('Sanitation Data'!$H$11,0,10*ROW('Sanitation Data'!H160)),NA())</f>
        <v>#N/A</v>
      </c>
      <c r="AT166" s="102" t="e">
        <f ca="true">+IF(AND(ISNUMBER(OFFSET('Sanitation Data'!$H$12,0,10*ROW('Sanitation Data'!H160))),'Data Summary'!DI166="Yes"),OFFSET('Sanitation Data'!$H$12,0,10*ROW('Sanitation Data'!H160)),NA())</f>
        <v>#N/A</v>
      </c>
      <c r="AU166" s="102" t="e">
        <f ca="true">+IF(AND(ISNUMBER(OFFSET('Sanitation Data'!$I$4,0,10*ROW('Sanitation Data'!I160))),'Data Summary'!DJ166="Yes"),100-OFFSET('Sanitation Data'!$I$4,0,10*ROW('Sanitation Data'!I160)),NA())</f>
        <v>#N/A</v>
      </c>
      <c r="AV166" s="102" t="e">
        <f ca="true">+IF(AND(ISNUMBER(OFFSET('Sanitation Data'!$I$6,0,10*ROW('Sanitation Data'!I160))),'Data Summary'!DK166="Yes"),OFFSET('Sanitation Data'!$I$6,0,10*ROW('Sanitation Data'!I160)),NA())</f>
        <v>#N/A</v>
      </c>
      <c r="AW166" s="102" t="e">
        <f ca="true">+IF(AND(ISNUMBER(OFFSET('Sanitation Data'!$I$10,0,10*ROW('Sanitation Data'!I160))),'Data Summary'!DL166="Yes"),OFFSET('Sanitation Data'!$I$10,0,10*ROW('Sanitation Data'!I160)),NA())</f>
        <v>#N/A</v>
      </c>
      <c r="AX166" s="102" t="e">
        <f ca="true">+IF(AND(ISNUMBER(OFFSET('Sanitation Data'!$I$11,0,10*ROW('Sanitation Data'!I160))),'Data Summary'!DM166="Yes"),OFFSET('Sanitation Data'!$I$11,0,10*ROW('Sanitation Data'!I160)),NA())</f>
        <v>#N/A</v>
      </c>
      <c r="AY166" s="102" t="e">
        <f ca="true">+IF(AND(ISNUMBER(OFFSET('Sanitation Data'!$I$12,0,10*ROW('Sanitation Data'!I160))),'Data Summary'!DN166="Yes"),OFFSET('Sanitation Data'!$I$12,0,10*ROW('Sanitation Data'!I160)),NA())</f>
        <v>#N/A</v>
      </c>
      <c r="AZ166" s="103" t="e">
        <f ca="true">+IF(AND(ISNUMBER(OFFSET('Hygiene Data'!$D$5,0,10*ROW('Hygiene Data'!D160))),'Data Summary'!DO166="Yes"),OFFSET('Hygiene Data'!$D$5,0,10*ROW('Hygiene Data'!D160)),NA())</f>
        <v>#N/A</v>
      </c>
      <c r="BA166" s="103" t="e">
        <f ca="true">+IF(AND(ISNUMBER(OFFSET('Hygiene Data'!$D$7,0,10*ROW('Hygiene Data'!D160))),'Data Summary'!DP166="Yes"),OFFSET('Hygiene Data'!$D$7,0,10*ROW('Hygiene Data'!D160)),NA())</f>
        <v>#N/A</v>
      </c>
      <c r="BB166" s="103" t="e">
        <f ca="true">+IF(AND(ISNUMBER(OFFSET('Hygiene Data'!$D$9,0,10*ROW('Hygiene Data'!D160))),'Data Summary'!DQ166="Yes"),OFFSET('Hygiene Data'!$D$9,0,10*ROW('Hygiene Data'!D160)),NA())</f>
        <v>#N/A</v>
      </c>
      <c r="BC166" s="103" t="e">
        <f ca="true">+IF(AND(ISNUMBER(OFFSET('Hygiene Data'!$E$5,0,10*ROW('Hygiene Data'!E160))),'Data Summary'!DR166="Yes"),OFFSET('Hygiene Data'!$E$5,0,10*ROW('Hygiene Data'!E160)),NA())</f>
        <v>#N/A</v>
      </c>
      <c r="BD166" s="103" t="e">
        <f ca="true">+IF(AND(ISNUMBER(OFFSET('Hygiene Data'!$E$7,0,10*ROW('Hygiene Data'!E160))),'Data Summary'!DS166="Yes"),OFFSET('Hygiene Data'!$E$7,0,10*ROW('Hygiene Data'!E160)),NA())</f>
        <v>#N/A</v>
      </c>
      <c r="BE166" s="103" t="e">
        <f ca="true">+IF(AND(ISNUMBER(OFFSET('Hygiene Data'!$E$9,0,10*ROW('Hygiene Data'!E160))),'Data Summary'!DT166="Yes"),OFFSET('Hygiene Data'!$E$9,0,10*ROW('Hygiene Data'!E160)),NA())</f>
        <v>#N/A</v>
      </c>
      <c r="BF166" s="103" t="e">
        <f ca="true">+IF(AND(ISNUMBER(OFFSET('Hygiene Data'!$F$5,0,10*ROW('Hygiene Data'!F160))),'Data Summary'!DU166="Yes"),OFFSET('Hygiene Data'!$F$5,0,10*ROW('Hygiene Data'!F160)),NA())</f>
        <v>#N/A</v>
      </c>
      <c r="BG166" s="103" t="e">
        <f ca="true">+IF(AND(ISNUMBER(OFFSET('Hygiene Data'!$F$7,0,10*ROW('Hygiene Data'!F160))),'Data Summary'!DV166="Yes"),OFFSET('Hygiene Data'!$F$7,0,10*ROW('Hygiene Data'!F160)),NA())</f>
        <v>#N/A</v>
      </c>
      <c r="BH166" s="103" t="e">
        <f ca="true">+IF(AND(ISNUMBER(OFFSET('Hygiene Data'!$F$9,0,10*ROW('Hygiene Data'!F160))),'Data Summary'!DW166="Yes"),OFFSET('Hygiene Data'!$F$9,0,10*ROW('Hygiene Data'!F160)),NA())</f>
        <v>#N/A</v>
      </c>
      <c r="BI166" s="103" t="e">
        <f ca="true">+IF(AND(ISNUMBER(OFFSET('Hygiene Data'!$G$5,0,10*ROW('Hygiene Data'!G160))),'Data Summary'!DX166="Yes"),OFFSET('Hygiene Data'!$G$5,0,10*ROW('Hygiene Data'!G160)),NA())</f>
        <v>#N/A</v>
      </c>
      <c r="BJ166" s="103" t="e">
        <f ca="true">+IF(AND(ISNUMBER(OFFSET('Hygiene Data'!$G$7,0,10*ROW('Hygiene Data'!G160))),'Data Summary'!DY166="Yes"),OFFSET('Hygiene Data'!$G$7,0,10*ROW('Hygiene Data'!G160)),NA())</f>
        <v>#N/A</v>
      </c>
      <c r="BK166" s="103" t="e">
        <f ca="true">+IF(AND(ISNUMBER(OFFSET('Hygiene Data'!$G$9,0,10*ROW('Hygiene Data'!G160))),'Data Summary'!DZ166="Yes"),OFFSET('Hygiene Data'!$G$9,0,10*ROW('Hygiene Data'!G160)),NA())</f>
        <v>#N/A</v>
      </c>
      <c r="BL166" s="103" t="e">
        <f ca="true">+IF(AND(ISNUMBER(OFFSET('Hygiene Data'!$H$5,0,10*ROW('Hygiene Data'!H160))),'Data Summary'!EA166="Yes"),OFFSET('Hygiene Data'!$H$5,0,10*ROW('Hygiene Data'!H160)),NA())</f>
        <v>#N/A</v>
      </c>
      <c r="BM166" s="103" t="e">
        <f ca="true">+IF(AND(ISNUMBER(OFFSET('Hygiene Data'!$H$7,0,10*ROW('Hygiene Data'!H160))),'Data Summary'!EB166="Yes"),OFFSET('Hygiene Data'!$H$7,0,10*ROW('Hygiene Data'!H160)),NA())</f>
        <v>#N/A</v>
      </c>
      <c r="BN166" s="103" t="e">
        <f ca="true">+IF(AND(ISNUMBER(OFFSET('Hygiene Data'!$H$9,0,10*ROW('Hygiene Data'!H160))),'Data Summary'!EC166="Yes"),OFFSET('Hygiene Data'!$H$9,0,10*ROW('Hygiene Data'!H160)),NA())</f>
        <v>#N/A</v>
      </c>
      <c r="BO166" s="103" t="e">
        <f ca="true">+IF(AND(ISNUMBER(OFFSET('Hygiene Data'!$I$5,0,10*ROW('Hygiene Data'!I160))),'Data Summary'!ED166="Yes"),OFFSET('Hygiene Data'!$I$5,0,10*ROW('Hygiene Data'!I160)),NA())</f>
        <v>#N/A</v>
      </c>
      <c r="BP166" s="103" t="e">
        <f ca="true">+IF(AND(ISNUMBER(OFFSET('Hygiene Data'!$I$7,0,10*ROW('Hygiene Data'!I160))),'Data Summary'!EE166="Yes"),OFFSET('Hygiene Data'!$I$7,0,10*ROW('Hygiene Data'!I160)),NA())</f>
        <v>#N/A</v>
      </c>
      <c r="BQ166" s="103" t="e">
        <f ca="true">+IF(AND(ISNUMBER(OFFSET('Hygiene Data'!$I$9,0,10*ROW('Hygiene Data'!I160))),'Data Summary'!EF166="Yes"),OFFSET('Hygiene Data'!$I$9,0,10*ROW('Hygiene Data'!I160)),NA())</f>
        <v>#N/A</v>
      </c>
    </row>
    <row xmlns:x14ac="http://schemas.microsoft.com/office/spreadsheetml/2009/9/ac" r="167" x14ac:dyDescent="0.2">
      <c r="A167" s="355" t="e">
        <f ca="true">+RIGHT('Data Summary'!A167,LEN('Data Summary'!A167)-9)</f>
        <v>#VALUE!</v>
      </c>
      <c r="B167" s="38" t="str">
        <f ca="true">+IF(ISTEXT('Data Summary'!B167),'Data Summary'!B167,"")</f>
        <v/>
      </c>
      <c r="C167" s="354" t="e">
        <f ca="true">+VALUE('Data Summary'!C167)</f>
        <v>#VALUE!</v>
      </c>
      <c r="D167" s="101" t="e">
        <f ca="true">+IF(AND(ISNUMBER(OFFSET('Water Data'!$D$4,0,10*ROW('Water Data'!D161))),'Data Summary'!BS167="Yes"),100-OFFSET('Water Data'!$D$4,0,10*ROW('Water Data'!D161)),NA())</f>
        <v>#N/A</v>
      </c>
      <c r="E167" s="101" t="e">
        <f ca="true">+IF(AND(ISNUMBER(OFFSET('Water Data'!$D$6,0,10*ROW('Water Data'!D161))),'Data Summary'!BT167="Yes"),OFFSET('Water Data'!$D$6,0,10*ROW('Water Data'!D161)),NA())</f>
        <v>#N/A</v>
      </c>
      <c r="F167" s="101" t="e">
        <f ca="true">+IF(AND(ISNUMBER(OFFSET('Water Data'!$D$9,0,10*ROW('Water Data'!D161))),'Data Summary'!BU167="Yes"),OFFSET('Water Data'!$D$9,0,10*ROW('Water Data'!D161)),NA())</f>
        <v>#N/A</v>
      </c>
      <c r="G167" s="101" t="e">
        <f ca="true">+IF(AND(ISNUMBER(OFFSET('Water Data'!$E$4,0,10*ROW('Water Data'!E161))),'Data Summary'!BV167="Yes"),100-OFFSET('Water Data'!$E$4,0,10*ROW('Water Data'!E161)),NA())</f>
        <v>#N/A</v>
      </c>
      <c r="H167" s="101" t="e">
        <f ca="true">+IF(AND(ISNUMBER(OFFSET('Water Data'!$E$6,0,10*ROW('Water Data'!E161))),'Data Summary'!BW167="Yes"),OFFSET('Water Data'!$E$6,0,10*ROW('Water Data'!E161)),NA())</f>
        <v>#N/A</v>
      </c>
      <c r="I167" s="101" t="e">
        <f ca="true">+IF(AND(ISNUMBER(OFFSET('Water Data'!$E$9,0,10*ROW('Water Data'!E161))),'Data Summary'!BX167="Yes"),OFFSET('Water Data'!$E$9,0,10*ROW('Water Data'!E161)),NA())</f>
        <v>#N/A</v>
      </c>
      <c r="J167" s="101" t="e">
        <f ca="true">+IF(AND(ISNUMBER(OFFSET('Water Data'!$F$4,0,10*ROW('Water Data'!F161))),'Data Summary'!BY167="Yes"),100-OFFSET('Water Data'!$F$4,0,10*ROW('Water Data'!F161)),NA())</f>
        <v>#N/A</v>
      </c>
      <c r="K167" s="101" t="e">
        <f ca="true">+IF(AND(ISNUMBER(OFFSET('Water Data'!$F$6,0,10*ROW('Water Data'!F161))),'Data Summary'!BZ167="Yes"),OFFSET('Water Data'!$F$6,0,10*ROW('Water Data'!F161)),NA())</f>
        <v>#N/A</v>
      </c>
      <c r="L167" s="101" t="e">
        <f ca="true">+IF(AND(ISNUMBER(OFFSET('Water Data'!$F$9,0,10*ROW('Water Data'!F161))),'Data Summary'!CA167="Yes"),OFFSET('Water Data'!$F$9,0,10*ROW('Water Data'!F161)),NA())</f>
        <v>#N/A</v>
      </c>
      <c r="M167" s="101" t="e">
        <f ca="true">+IF(AND(ISNUMBER(OFFSET('Water Data'!$G$4,0,10*ROW('Water Data'!G161))),'Data Summary'!CB167="Yes"),100-OFFSET('Water Data'!$G$4,0,10*ROW('Water Data'!G161)),NA())</f>
        <v>#N/A</v>
      </c>
      <c r="N167" s="101" t="e">
        <f ca="true">+IF(AND(ISNUMBER(OFFSET('Water Data'!$G$6,0,10*ROW('Water Data'!G161))),'Data Summary'!CC167="Yes"),OFFSET('Water Data'!$G$6,0,10*ROW('Water Data'!G161)),NA())</f>
        <v>#N/A</v>
      </c>
      <c r="O167" s="101" t="e">
        <f ca="true">+IF(AND(ISNUMBER(OFFSET('Water Data'!$G$9,0,10*ROW('Water Data'!G161))),'Data Summary'!CD167="Yes"),OFFSET('Water Data'!$G$9,0,10*ROW('Water Data'!G161)),NA())</f>
        <v>#N/A</v>
      </c>
      <c r="P167" s="101" t="e">
        <f ca="true">+IF(AND(ISNUMBER(OFFSET('Water Data'!$H$4,0,10*ROW('Water Data'!H161))),'Data Summary'!CE167="Yes"),100-OFFSET('Water Data'!$H$4,0,10*ROW('Water Data'!H161)),NA())</f>
        <v>#N/A</v>
      </c>
      <c r="Q167" s="101" t="e">
        <f ca="true">+IF(AND(ISNUMBER(OFFSET('Water Data'!$H$6,0,10*ROW('Water Data'!H161))),'Data Summary'!CF167="Yes"),OFFSET('Water Data'!$H$6,0,10*ROW('Water Data'!H161)),NA())</f>
        <v>#N/A</v>
      </c>
      <c r="R167" s="101" t="e">
        <f ca="true">+IF(AND(ISNUMBER(OFFSET('Water Data'!$H$9,0,10*ROW('Water Data'!H161))),'Data Summary'!CG167="Yes"),OFFSET('Water Data'!$H$9,0,10*ROW('Water Data'!H161)),NA())</f>
        <v>#N/A</v>
      </c>
      <c r="S167" s="101" t="e">
        <f ca="true">+IF(AND(ISNUMBER(OFFSET('Water Data'!$I$4,0,10*ROW('Water Data'!I161))),'Data Summary'!CH167="Yes"),100-OFFSET('Water Data'!$I$4,0,10*ROW('Water Data'!I161)),NA())</f>
        <v>#N/A</v>
      </c>
      <c r="T167" s="101" t="e">
        <f ca="true">+IF(AND(ISNUMBER(OFFSET('Water Data'!$I$6,0,10*ROW('Water Data'!I161))),'Data Summary'!CI167="Yes"),OFFSET('Water Data'!$I$6,0,10*ROW('Water Data'!I161)),NA())</f>
        <v>#N/A</v>
      </c>
      <c r="U167" s="101" t="e">
        <f ca="true">+IF(AND(ISNUMBER(OFFSET('Water Data'!$I$9,0,10*ROW('Water Data'!I161))),'Data Summary'!CJ167="Yes"),OFFSET('Water Data'!$I$9,0,10*ROW('Water Data'!I161)),NA())</f>
        <v>#N/A</v>
      </c>
      <c r="V167" s="102" t="e">
        <f ca="true">+IF(AND(ISNUMBER(OFFSET('Sanitation Data'!$D$4,0,10*ROW('Sanitation Data'!D161))),'Data Summary'!CK167="Yes"),100-OFFSET('Sanitation Data'!$D$4,0,10*ROW('Sanitation Data'!D161)),NA())</f>
        <v>#N/A</v>
      </c>
      <c r="W167" s="102" t="e">
        <f ca="true">+IF(AND(ISNUMBER(OFFSET('Sanitation Data'!$D$6,0,10*ROW('Sanitation Data'!D161))),'Data Summary'!CL167="Yes"),OFFSET('Sanitation Data'!$D$6,0,10*ROW('Sanitation Data'!D161)),NA())</f>
        <v>#N/A</v>
      </c>
      <c r="X167" s="102" t="e">
        <f ca="true">+IF(AND(ISNUMBER(OFFSET('Sanitation Data'!$D$10,0,10*ROW('Sanitation Data'!D161))),'Data Summary'!CM167="Yes"),OFFSET('Sanitation Data'!$D$10,0,10*ROW('Sanitation Data'!D161)),NA())</f>
        <v>#N/A</v>
      </c>
      <c r="Y167" s="102" t="e">
        <f ca="true">+IF(AND(ISNUMBER(OFFSET('Sanitation Data'!$D$11,0,10*ROW('Sanitation Data'!D161))),'Data Summary'!CN167="Yes"),OFFSET('Sanitation Data'!$D$11,0,10*ROW('Sanitation Data'!D161)),NA())</f>
        <v>#N/A</v>
      </c>
      <c r="Z167" s="102" t="e">
        <f ca="true">+IF(AND(ISNUMBER(OFFSET('Sanitation Data'!$D$12,0,10*ROW('Sanitation Data'!D161))),'Data Summary'!CO167="Yes"),OFFSET('Sanitation Data'!$D$12,0,10*ROW('Sanitation Data'!D161)),NA())</f>
        <v>#N/A</v>
      </c>
      <c r="AA167" s="102" t="e">
        <f ca="true">+IF(AND(ISNUMBER(OFFSET('Sanitation Data'!$E$4,0,10*ROW('Sanitation Data'!E161))),'Data Summary'!CP167="Yes"),100-OFFSET('Sanitation Data'!$E$4,0,10*ROW('Sanitation Data'!E161)),NA())</f>
        <v>#N/A</v>
      </c>
      <c r="AB167" s="102" t="e">
        <f ca="true">+IF(AND(ISNUMBER(OFFSET('Sanitation Data'!$E$6,0,10*ROW('Sanitation Data'!E161))),'Data Summary'!CQ167="Yes"),OFFSET('Sanitation Data'!$E$6,0,10*ROW('Sanitation Data'!E161)),NA())</f>
        <v>#N/A</v>
      </c>
      <c r="AC167" s="102" t="e">
        <f ca="true">+IF(AND(ISNUMBER(OFFSET('Sanitation Data'!$E$10,0,10*ROW('Sanitation Data'!E161))),'Data Summary'!CR167="Yes"),OFFSET('Sanitation Data'!$E$10,0,10*ROW('Sanitation Data'!E161)),NA())</f>
        <v>#N/A</v>
      </c>
      <c r="AD167" s="102" t="e">
        <f ca="true">+IF(AND(ISNUMBER(OFFSET('Sanitation Data'!$E$11,0,10*ROW('Sanitation Data'!E161))),'Data Summary'!CS167="Yes"),OFFSET('Sanitation Data'!$E$11,0,10*ROW('Sanitation Data'!E161)),NA())</f>
        <v>#N/A</v>
      </c>
      <c r="AE167" s="102" t="e">
        <f ca="true">+IF(AND(ISNUMBER(OFFSET('Sanitation Data'!$E$12,0,10*ROW('Sanitation Data'!E161))),'Data Summary'!CT167="Yes"),OFFSET('Sanitation Data'!$E$12,0,10*ROW('Sanitation Data'!E161)),NA())</f>
        <v>#N/A</v>
      </c>
      <c r="AF167" s="102" t="e">
        <f ca="true">+IF(AND(ISNUMBER(OFFSET('Sanitation Data'!$F$4,0,10*ROW('Sanitation Data'!F161))),'Data Summary'!CU167="Yes"),100-OFFSET('Sanitation Data'!$F$4,0,10*ROW('Sanitation Data'!F161)),NA())</f>
        <v>#N/A</v>
      </c>
      <c r="AG167" s="102" t="e">
        <f ca="true">+IF(AND(ISNUMBER(OFFSET('Sanitation Data'!$F$6,0,10*ROW('Sanitation Data'!F161))),'Data Summary'!CV167="Yes"),OFFSET('Sanitation Data'!$F$6,0,10*ROW('Sanitation Data'!F161)),NA())</f>
        <v>#N/A</v>
      </c>
      <c r="AH167" s="102" t="e">
        <f ca="true">+IF(AND(ISNUMBER(OFFSET('Sanitation Data'!$F$10,0,10*ROW('Sanitation Data'!F161))),'Data Summary'!CW167="Yes"),OFFSET('Sanitation Data'!$F$10,0,10*ROW('Sanitation Data'!F161)),NA())</f>
        <v>#N/A</v>
      </c>
      <c r="AI167" s="102" t="e">
        <f ca="true">+IF(AND(ISNUMBER(OFFSET('Sanitation Data'!$F$11,0,10*ROW('Sanitation Data'!F161))),'Data Summary'!CX167="Yes"),OFFSET('Sanitation Data'!$F$11,0,10*ROW('Sanitation Data'!F161)),NA())</f>
        <v>#N/A</v>
      </c>
      <c r="AJ167" s="102" t="e">
        <f ca="true">+IF(AND(ISNUMBER(OFFSET('Sanitation Data'!$F$12,0,10*ROW('Sanitation Data'!F161))),'Data Summary'!CY167="Yes"),OFFSET('Sanitation Data'!$F$12,0,10*ROW('Sanitation Data'!F161)),NA())</f>
        <v>#N/A</v>
      </c>
      <c r="AK167" s="102" t="e">
        <f ca="true">+IF(AND(ISNUMBER(OFFSET('Sanitation Data'!$G$4,0,10*ROW('Sanitation Data'!G161))),'Data Summary'!CZ167="Yes"),100-OFFSET('Sanitation Data'!$G$4,0,10*ROW('Sanitation Data'!G161)),NA())</f>
        <v>#N/A</v>
      </c>
      <c r="AL167" s="102" t="e">
        <f ca="true">+IF(AND(ISNUMBER(OFFSET('Sanitation Data'!$G$6,0,10*ROW('Sanitation Data'!G161))),'Data Summary'!DA167="Yes"),OFFSET('Sanitation Data'!$G$6,0,10*ROW('Sanitation Data'!G161)),NA())</f>
        <v>#N/A</v>
      </c>
      <c r="AM167" s="102" t="e">
        <f ca="true">+IF(AND(ISNUMBER(OFFSET('Sanitation Data'!$G$10,0,10*ROW('Sanitation Data'!G161))),'Data Summary'!DB167="Yes"),OFFSET('Sanitation Data'!$G$10,0,10*ROW('Sanitation Data'!G161)),NA())</f>
        <v>#N/A</v>
      </c>
      <c r="AN167" s="102" t="e">
        <f ca="true">+IF(AND(ISNUMBER(OFFSET('Sanitation Data'!$G$11,0,10*ROW('Sanitation Data'!G161))),'Data Summary'!DC167="Yes"),OFFSET('Sanitation Data'!$G$11,0,10*ROW('Sanitation Data'!G161)),NA())</f>
        <v>#N/A</v>
      </c>
      <c r="AO167" s="102" t="e">
        <f ca="true">+IF(AND(ISNUMBER(OFFSET('Sanitation Data'!$G$12,0,10*ROW('Sanitation Data'!G161))),'Data Summary'!DD167="Yes"),OFFSET('Sanitation Data'!$G$12,0,10*ROW('Sanitation Data'!G161)),NA())</f>
        <v>#N/A</v>
      </c>
      <c r="AP167" s="102" t="e">
        <f ca="true">+IF(AND(ISNUMBER(OFFSET('Sanitation Data'!$H$4,0,10*ROW('Sanitation Data'!H161))),'Data Summary'!DE167="Yes"),100-OFFSET('Sanitation Data'!$H$4,0,10*ROW('Sanitation Data'!H161)),NA())</f>
        <v>#N/A</v>
      </c>
      <c r="AQ167" s="102" t="e">
        <f ca="true">+IF(AND(ISNUMBER(OFFSET('Sanitation Data'!$H$6,0,10*ROW('Sanitation Data'!H161))),'Data Summary'!DF167="Yes"),OFFSET('Sanitation Data'!$H$6,0,10*ROW('Sanitation Data'!H161)),NA())</f>
        <v>#N/A</v>
      </c>
      <c r="AR167" s="102" t="e">
        <f ca="true">+IF(AND(ISNUMBER(OFFSET('Sanitation Data'!$H$10,0,10*ROW('Sanitation Data'!H161))),'Data Summary'!DG167="Yes"),OFFSET('Sanitation Data'!$H$10,0,10*ROW('Sanitation Data'!H161)),NA())</f>
        <v>#N/A</v>
      </c>
      <c r="AS167" s="102" t="e">
        <f ca="true">+IF(AND(ISNUMBER(OFFSET('Sanitation Data'!$H$11,0,10*ROW('Sanitation Data'!H161))),'Data Summary'!DH167="Yes"),OFFSET('Sanitation Data'!$H$11,0,10*ROW('Sanitation Data'!H161)),NA())</f>
        <v>#N/A</v>
      </c>
      <c r="AT167" s="102" t="e">
        <f ca="true">+IF(AND(ISNUMBER(OFFSET('Sanitation Data'!$H$12,0,10*ROW('Sanitation Data'!H161))),'Data Summary'!DI167="Yes"),OFFSET('Sanitation Data'!$H$12,0,10*ROW('Sanitation Data'!H161)),NA())</f>
        <v>#N/A</v>
      </c>
      <c r="AU167" s="102" t="e">
        <f ca="true">+IF(AND(ISNUMBER(OFFSET('Sanitation Data'!$I$4,0,10*ROW('Sanitation Data'!I161))),'Data Summary'!DJ167="Yes"),100-OFFSET('Sanitation Data'!$I$4,0,10*ROW('Sanitation Data'!I161)),NA())</f>
        <v>#N/A</v>
      </c>
      <c r="AV167" s="102" t="e">
        <f ca="true">+IF(AND(ISNUMBER(OFFSET('Sanitation Data'!$I$6,0,10*ROW('Sanitation Data'!I161))),'Data Summary'!DK167="Yes"),OFFSET('Sanitation Data'!$I$6,0,10*ROW('Sanitation Data'!I161)),NA())</f>
        <v>#N/A</v>
      </c>
      <c r="AW167" s="102" t="e">
        <f ca="true">+IF(AND(ISNUMBER(OFFSET('Sanitation Data'!$I$10,0,10*ROW('Sanitation Data'!I161))),'Data Summary'!DL167="Yes"),OFFSET('Sanitation Data'!$I$10,0,10*ROW('Sanitation Data'!I161)),NA())</f>
        <v>#N/A</v>
      </c>
      <c r="AX167" s="102" t="e">
        <f ca="true">+IF(AND(ISNUMBER(OFFSET('Sanitation Data'!$I$11,0,10*ROW('Sanitation Data'!I161))),'Data Summary'!DM167="Yes"),OFFSET('Sanitation Data'!$I$11,0,10*ROW('Sanitation Data'!I161)),NA())</f>
        <v>#N/A</v>
      </c>
      <c r="AY167" s="102" t="e">
        <f ca="true">+IF(AND(ISNUMBER(OFFSET('Sanitation Data'!$I$12,0,10*ROW('Sanitation Data'!I161))),'Data Summary'!DN167="Yes"),OFFSET('Sanitation Data'!$I$12,0,10*ROW('Sanitation Data'!I161)),NA())</f>
        <v>#N/A</v>
      </c>
      <c r="AZ167" s="103" t="e">
        <f ca="true">+IF(AND(ISNUMBER(OFFSET('Hygiene Data'!$D$5,0,10*ROW('Hygiene Data'!D161))),'Data Summary'!DO167="Yes"),OFFSET('Hygiene Data'!$D$5,0,10*ROW('Hygiene Data'!D161)),NA())</f>
        <v>#N/A</v>
      </c>
      <c r="BA167" s="103" t="e">
        <f ca="true">+IF(AND(ISNUMBER(OFFSET('Hygiene Data'!$D$7,0,10*ROW('Hygiene Data'!D161))),'Data Summary'!DP167="Yes"),OFFSET('Hygiene Data'!$D$7,0,10*ROW('Hygiene Data'!D161)),NA())</f>
        <v>#N/A</v>
      </c>
      <c r="BB167" s="103" t="e">
        <f ca="true">+IF(AND(ISNUMBER(OFFSET('Hygiene Data'!$D$9,0,10*ROW('Hygiene Data'!D161))),'Data Summary'!DQ167="Yes"),OFFSET('Hygiene Data'!$D$9,0,10*ROW('Hygiene Data'!D161)),NA())</f>
        <v>#N/A</v>
      </c>
      <c r="BC167" s="103" t="e">
        <f ca="true">+IF(AND(ISNUMBER(OFFSET('Hygiene Data'!$E$5,0,10*ROW('Hygiene Data'!E161))),'Data Summary'!DR167="Yes"),OFFSET('Hygiene Data'!$E$5,0,10*ROW('Hygiene Data'!E161)),NA())</f>
        <v>#N/A</v>
      </c>
      <c r="BD167" s="103" t="e">
        <f ca="true">+IF(AND(ISNUMBER(OFFSET('Hygiene Data'!$E$7,0,10*ROW('Hygiene Data'!E161))),'Data Summary'!DS167="Yes"),OFFSET('Hygiene Data'!$E$7,0,10*ROW('Hygiene Data'!E161)),NA())</f>
        <v>#N/A</v>
      </c>
      <c r="BE167" s="103" t="e">
        <f ca="true">+IF(AND(ISNUMBER(OFFSET('Hygiene Data'!$E$9,0,10*ROW('Hygiene Data'!E161))),'Data Summary'!DT167="Yes"),OFFSET('Hygiene Data'!$E$9,0,10*ROW('Hygiene Data'!E161)),NA())</f>
        <v>#N/A</v>
      </c>
      <c r="BF167" s="103" t="e">
        <f ca="true">+IF(AND(ISNUMBER(OFFSET('Hygiene Data'!$F$5,0,10*ROW('Hygiene Data'!F161))),'Data Summary'!DU167="Yes"),OFFSET('Hygiene Data'!$F$5,0,10*ROW('Hygiene Data'!F161)),NA())</f>
        <v>#N/A</v>
      </c>
      <c r="BG167" s="103" t="e">
        <f ca="true">+IF(AND(ISNUMBER(OFFSET('Hygiene Data'!$F$7,0,10*ROW('Hygiene Data'!F161))),'Data Summary'!DV167="Yes"),OFFSET('Hygiene Data'!$F$7,0,10*ROW('Hygiene Data'!F161)),NA())</f>
        <v>#N/A</v>
      </c>
      <c r="BH167" s="103" t="e">
        <f ca="true">+IF(AND(ISNUMBER(OFFSET('Hygiene Data'!$F$9,0,10*ROW('Hygiene Data'!F161))),'Data Summary'!DW167="Yes"),OFFSET('Hygiene Data'!$F$9,0,10*ROW('Hygiene Data'!F161)),NA())</f>
        <v>#N/A</v>
      </c>
      <c r="BI167" s="103" t="e">
        <f ca="true">+IF(AND(ISNUMBER(OFFSET('Hygiene Data'!$G$5,0,10*ROW('Hygiene Data'!G161))),'Data Summary'!DX167="Yes"),OFFSET('Hygiene Data'!$G$5,0,10*ROW('Hygiene Data'!G161)),NA())</f>
        <v>#N/A</v>
      </c>
      <c r="BJ167" s="103" t="e">
        <f ca="true">+IF(AND(ISNUMBER(OFFSET('Hygiene Data'!$G$7,0,10*ROW('Hygiene Data'!G161))),'Data Summary'!DY167="Yes"),OFFSET('Hygiene Data'!$G$7,0,10*ROW('Hygiene Data'!G161)),NA())</f>
        <v>#N/A</v>
      </c>
      <c r="BK167" s="103" t="e">
        <f ca="true">+IF(AND(ISNUMBER(OFFSET('Hygiene Data'!$G$9,0,10*ROW('Hygiene Data'!G161))),'Data Summary'!DZ167="Yes"),OFFSET('Hygiene Data'!$G$9,0,10*ROW('Hygiene Data'!G161)),NA())</f>
        <v>#N/A</v>
      </c>
      <c r="BL167" s="103" t="e">
        <f ca="true">+IF(AND(ISNUMBER(OFFSET('Hygiene Data'!$H$5,0,10*ROW('Hygiene Data'!H161))),'Data Summary'!EA167="Yes"),OFFSET('Hygiene Data'!$H$5,0,10*ROW('Hygiene Data'!H161)),NA())</f>
        <v>#N/A</v>
      </c>
      <c r="BM167" s="103" t="e">
        <f ca="true">+IF(AND(ISNUMBER(OFFSET('Hygiene Data'!$H$7,0,10*ROW('Hygiene Data'!H161))),'Data Summary'!EB167="Yes"),OFFSET('Hygiene Data'!$H$7,0,10*ROW('Hygiene Data'!H161)),NA())</f>
        <v>#N/A</v>
      </c>
      <c r="BN167" s="103" t="e">
        <f ca="true">+IF(AND(ISNUMBER(OFFSET('Hygiene Data'!$H$9,0,10*ROW('Hygiene Data'!H161))),'Data Summary'!EC167="Yes"),OFFSET('Hygiene Data'!$H$9,0,10*ROW('Hygiene Data'!H161)),NA())</f>
        <v>#N/A</v>
      </c>
      <c r="BO167" s="103" t="e">
        <f ca="true">+IF(AND(ISNUMBER(OFFSET('Hygiene Data'!$I$5,0,10*ROW('Hygiene Data'!I161))),'Data Summary'!ED167="Yes"),OFFSET('Hygiene Data'!$I$5,0,10*ROW('Hygiene Data'!I161)),NA())</f>
        <v>#N/A</v>
      </c>
      <c r="BP167" s="103" t="e">
        <f ca="true">+IF(AND(ISNUMBER(OFFSET('Hygiene Data'!$I$7,0,10*ROW('Hygiene Data'!I161))),'Data Summary'!EE167="Yes"),OFFSET('Hygiene Data'!$I$7,0,10*ROW('Hygiene Data'!I161)),NA())</f>
        <v>#N/A</v>
      </c>
      <c r="BQ167" s="103" t="e">
        <f ca="true">+IF(AND(ISNUMBER(OFFSET('Hygiene Data'!$I$9,0,10*ROW('Hygiene Data'!I161))),'Data Summary'!EF167="Yes"),OFFSET('Hygiene Data'!$I$9,0,10*ROW('Hygiene Data'!I161)),NA())</f>
        <v>#N/A</v>
      </c>
    </row>
    <row xmlns:x14ac="http://schemas.microsoft.com/office/spreadsheetml/2009/9/ac" r="168" x14ac:dyDescent="0.2">
      <c r="A168" s="355" t="e">
        <f ca="true">+RIGHT('Data Summary'!A168,LEN('Data Summary'!A168)-9)</f>
        <v>#VALUE!</v>
      </c>
      <c r="B168" s="38" t="str">
        <f ca="true">+IF(ISTEXT('Data Summary'!B168),'Data Summary'!B168,"")</f>
        <v/>
      </c>
      <c r="C168" s="354" t="e">
        <f ca="true">+VALUE('Data Summary'!C168)</f>
        <v>#VALUE!</v>
      </c>
      <c r="D168" s="101" t="e">
        <f ca="true">+IF(AND(ISNUMBER(OFFSET('Water Data'!$D$4,0,10*ROW('Water Data'!D162))),'Data Summary'!BS168="Yes"),100-OFFSET('Water Data'!$D$4,0,10*ROW('Water Data'!D162)),NA())</f>
        <v>#N/A</v>
      </c>
      <c r="E168" s="101" t="e">
        <f ca="true">+IF(AND(ISNUMBER(OFFSET('Water Data'!$D$6,0,10*ROW('Water Data'!D162))),'Data Summary'!BT168="Yes"),OFFSET('Water Data'!$D$6,0,10*ROW('Water Data'!D162)),NA())</f>
        <v>#N/A</v>
      </c>
      <c r="F168" s="101" t="e">
        <f ca="true">+IF(AND(ISNUMBER(OFFSET('Water Data'!$D$9,0,10*ROW('Water Data'!D162))),'Data Summary'!BU168="Yes"),OFFSET('Water Data'!$D$9,0,10*ROW('Water Data'!D162)),NA())</f>
        <v>#N/A</v>
      </c>
      <c r="G168" s="101" t="e">
        <f ca="true">+IF(AND(ISNUMBER(OFFSET('Water Data'!$E$4,0,10*ROW('Water Data'!E162))),'Data Summary'!BV168="Yes"),100-OFFSET('Water Data'!$E$4,0,10*ROW('Water Data'!E162)),NA())</f>
        <v>#N/A</v>
      </c>
      <c r="H168" s="101" t="e">
        <f ca="true">+IF(AND(ISNUMBER(OFFSET('Water Data'!$E$6,0,10*ROW('Water Data'!E162))),'Data Summary'!BW168="Yes"),OFFSET('Water Data'!$E$6,0,10*ROW('Water Data'!E162)),NA())</f>
        <v>#N/A</v>
      </c>
      <c r="I168" s="101" t="e">
        <f ca="true">+IF(AND(ISNUMBER(OFFSET('Water Data'!$E$9,0,10*ROW('Water Data'!E162))),'Data Summary'!BX168="Yes"),OFFSET('Water Data'!$E$9,0,10*ROW('Water Data'!E162)),NA())</f>
        <v>#N/A</v>
      </c>
      <c r="J168" s="101" t="e">
        <f ca="true">+IF(AND(ISNUMBER(OFFSET('Water Data'!$F$4,0,10*ROW('Water Data'!F162))),'Data Summary'!BY168="Yes"),100-OFFSET('Water Data'!$F$4,0,10*ROW('Water Data'!F162)),NA())</f>
        <v>#N/A</v>
      </c>
      <c r="K168" s="101" t="e">
        <f ca="true">+IF(AND(ISNUMBER(OFFSET('Water Data'!$F$6,0,10*ROW('Water Data'!F162))),'Data Summary'!BZ168="Yes"),OFFSET('Water Data'!$F$6,0,10*ROW('Water Data'!F162)),NA())</f>
        <v>#N/A</v>
      </c>
      <c r="L168" s="101" t="e">
        <f ca="true">+IF(AND(ISNUMBER(OFFSET('Water Data'!$F$9,0,10*ROW('Water Data'!F162))),'Data Summary'!CA168="Yes"),OFFSET('Water Data'!$F$9,0,10*ROW('Water Data'!F162)),NA())</f>
        <v>#N/A</v>
      </c>
      <c r="M168" s="101" t="e">
        <f ca="true">+IF(AND(ISNUMBER(OFFSET('Water Data'!$G$4,0,10*ROW('Water Data'!G162))),'Data Summary'!CB168="Yes"),100-OFFSET('Water Data'!$G$4,0,10*ROW('Water Data'!G162)),NA())</f>
        <v>#N/A</v>
      </c>
      <c r="N168" s="101" t="e">
        <f ca="true">+IF(AND(ISNUMBER(OFFSET('Water Data'!$G$6,0,10*ROW('Water Data'!G162))),'Data Summary'!CC168="Yes"),OFFSET('Water Data'!$G$6,0,10*ROW('Water Data'!G162)),NA())</f>
        <v>#N/A</v>
      </c>
      <c r="O168" s="101" t="e">
        <f ca="true">+IF(AND(ISNUMBER(OFFSET('Water Data'!$G$9,0,10*ROW('Water Data'!G162))),'Data Summary'!CD168="Yes"),OFFSET('Water Data'!$G$9,0,10*ROW('Water Data'!G162)),NA())</f>
        <v>#N/A</v>
      </c>
      <c r="P168" s="101" t="e">
        <f ca="true">+IF(AND(ISNUMBER(OFFSET('Water Data'!$H$4,0,10*ROW('Water Data'!H162))),'Data Summary'!CE168="Yes"),100-OFFSET('Water Data'!$H$4,0,10*ROW('Water Data'!H162)),NA())</f>
        <v>#N/A</v>
      </c>
      <c r="Q168" s="101" t="e">
        <f ca="true">+IF(AND(ISNUMBER(OFFSET('Water Data'!$H$6,0,10*ROW('Water Data'!H162))),'Data Summary'!CF168="Yes"),OFFSET('Water Data'!$H$6,0,10*ROW('Water Data'!H162)),NA())</f>
        <v>#N/A</v>
      </c>
      <c r="R168" s="101" t="e">
        <f ca="true">+IF(AND(ISNUMBER(OFFSET('Water Data'!$H$9,0,10*ROW('Water Data'!H162))),'Data Summary'!CG168="Yes"),OFFSET('Water Data'!$H$9,0,10*ROW('Water Data'!H162)),NA())</f>
        <v>#N/A</v>
      </c>
      <c r="S168" s="101" t="e">
        <f ca="true">+IF(AND(ISNUMBER(OFFSET('Water Data'!$I$4,0,10*ROW('Water Data'!I162))),'Data Summary'!CH168="Yes"),100-OFFSET('Water Data'!$I$4,0,10*ROW('Water Data'!I162)),NA())</f>
        <v>#N/A</v>
      </c>
      <c r="T168" s="101" t="e">
        <f ca="true">+IF(AND(ISNUMBER(OFFSET('Water Data'!$I$6,0,10*ROW('Water Data'!I162))),'Data Summary'!CI168="Yes"),OFFSET('Water Data'!$I$6,0,10*ROW('Water Data'!I162)),NA())</f>
        <v>#N/A</v>
      </c>
      <c r="U168" s="101" t="e">
        <f ca="true">+IF(AND(ISNUMBER(OFFSET('Water Data'!$I$9,0,10*ROW('Water Data'!I162))),'Data Summary'!CJ168="Yes"),OFFSET('Water Data'!$I$9,0,10*ROW('Water Data'!I162)),NA())</f>
        <v>#N/A</v>
      </c>
      <c r="V168" s="102" t="e">
        <f ca="true">+IF(AND(ISNUMBER(OFFSET('Sanitation Data'!$D$4,0,10*ROW('Sanitation Data'!D162))),'Data Summary'!CK168="Yes"),100-OFFSET('Sanitation Data'!$D$4,0,10*ROW('Sanitation Data'!D162)),NA())</f>
        <v>#N/A</v>
      </c>
      <c r="W168" s="102" t="e">
        <f ca="true">+IF(AND(ISNUMBER(OFFSET('Sanitation Data'!$D$6,0,10*ROW('Sanitation Data'!D162))),'Data Summary'!CL168="Yes"),OFFSET('Sanitation Data'!$D$6,0,10*ROW('Sanitation Data'!D162)),NA())</f>
        <v>#N/A</v>
      </c>
      <c r="X168" s="102" t="e">
        <f ca="true">+IF(AND(ISNUMBER(OFFSET('Sanitation Data'!$D$10,0,10*ROW('Sanitation Data'!D162))),'Data Summary'!CM168="Yes"),OFFSET('Sanitation Data'!$D$10,0,10*ROW('Sanitation Data'!D162)),NA())</f>
        <v>#N/A</v>
      </c>
      <c r="Y168" s="102" t="e">
        <f ca="true">+IF(AND(ISNUMBER(OFFSET('Sanitation Data'!$D$11,0,10*ROW('Sanitation Data'!D162))),'Data Summary'!CN168="Yes"),OFFSET('Sanitation Data'!$D$11,0,10*ROW('Sanitation Data'!D162)),NA())</f>
        <v>#N/A</v>
      </c>
      <c r="Z168" s="102" t="e">
        <f ca="true">+IF(AND(ISNUMBER(OFFSET('Sanitation Data'!$D$12,0,10*ROW('Sanitation Data'!D162))),'Data Summary'!CO168="Yes"),OFFSET('Sanitation Data'!$D$12,0,10*ROW('Sanitation Data'!D162)),NA())</f>
        <v>#N/A</v>
      </c>
      <c r="AA168" s="102" t="e">
        <f ca="true">+IF(AND(ISNUMBER(OFFSET('Sanitation Data'!$E$4,0,10*ROW('Sanitation Data'!E162))),'Data Summary'!CP168="Yes"),100-OFFSET('Sanitation Data'!$E$4,0,10*ROW('Sanitation Data'!E162)),NA())</f>
        <v>#N/A</v>
      </c>
      <c r="AB168" s="102" t="e">
        <f ca="true">+IF(AND(ISNUMBER(OFFSET('Sanitation Data'!$E$6,0,10*ROW('Sanitation Data'!E162))),'Data Summary'!CQ168="Yes"),OFFSET('Sanitation Data'!$E$6,0,10*ROW('Sanitation Data'!E162)),NA())</f>
        <v>#N/A</v>
      </c>
      <c r="AC168" s="102" t="e">
        <f ca="true">+IF(AND(ISNUMBER(OFFSET('Sanitation Data'!$E$10,0,10*ROW('Sanitation Data'!E162))),'Data Summary'!CR168="Yes"),OFFSET('Sanitation Data'!$E$10,0,10*ROW('Sanitation Data'!E162)),NA())</f>
        <v>#N/A</v>
      </c>
      <c r="AD168" s="102" t="e">
        <f ca="true">+IF(AND(ISNUMBER(OFFSET('Sanitation Data'!$E$11,0,10*ROW('Sanitation Data'!E162))),'Data Summary'!CS168="Yes"),OFFSET('Sanitation Data'!$E$11,0,10*ROW('Sanitation Data'!E162)),NA())</f>
        <v>#N/A</v>
      </c>
      <c r="AE168" s="102" t="e">
        <f ca="true">+IF(AND(ISNUMBER(OFFSET('Sanitation Data'!$E$12,0,10*ROW('Sanitation Data'!E162))),'Data Summary'!CT168="Yes"),OFFSET('Sanitation Data'!$E$12,0,10*ROW('Sanitation Data'!E162)),NA())</f>
        <v>#N/A</v>
      </c>
      <c r="AF168" s="102" t="e">
        <f ca="true">+IF(AND(ISNUMBER(OFFSET('Sanitation Data'!$F$4,0,10*ROW('Sanitation Data'!F162))),'Data Summary'!CU168="Yes"),100-OFFSET('Sanitation Data'!$F$4,0,10*ROW('Sanitation Data'!F162)),NA())</f>
        <v>#N/A</v>
      </c>
      <c r="AG168" s="102" t="e">
        <f ca="true">+IF(AND(ISNUMBER(OFFSET('Sanitation Data'!$F$6,0,10*ROW('Sanitation Data'!F162))),'Data Summary'!CV168="Yes"),OFFSET('Sanitation Data'!$F$6,0,10*ROW('Sanitation Data'!F162)),NA())</f>
        <v>#N/A</v>
      </c>
      <c r="AH168" s="102" t="e">
        <f ca="true">+IF(AND(ISNUMBER(OFFSET('Sanitation Data'!$F$10,0,10*ROW('Sanitation Data'!F162))),'Data Summary'!CW168="Yes"),OFFSET('Sanitation Data'!$F$10,0,10*ROW('Sanitation Data'!F162)),NA())</f>
        <v>#N/A</v>
      </c>
      <c r="AI168" s="102" t="e">
        <f ca="true">+IF(AND(ISNUMBER(OFFSET('Sanitation Data'!$F$11,0,10*ROW('Sanitation Data'!F162))),'Data Summary'!CX168="Yes"),OFFSET('Sanitation Data'!$F$11,0,10*ROW('Sanitation Data'!F162)),NA())</f>
        <v>#N/A</v>
      </c>
      <c r="AJ168" s="102" t="e">
        <f ca="true">+IF(AND(ISNUMBER(OFFSET('Sanitation Data'!$F$12,0,10*ROW('Sanitation Data'!F162))),'Data Summary'!CY168="Yes"),OFFSET('Sanitation Data'!$F$12,0,10*ROW('Sanitation Data'!F162)),NA())</f>
        <v>#N/A</v>
      </c>
      <c r="AK168" s="102" t="e">
        <f ca="true">+IF(AND(ISNUMBER(OFFSET('Sanitation Data'!$G$4,0,10*ROW('Sanitation Data'!G162))),'Data Summary'!CZ168="Yes"),100-OFFSET('Sanitation Data'!$G$4,0,10*ROW('Sanitation Data'!G162)),NA())</f>
        <v>#N/A</v>
      </c>
      <c r="AL168" s="102" t="e">
        <f ca="true">+IF(AND(ISNUMBER(OFFSET('Sanitation Data'!$G$6,0,10*ROW('Sanitation Data'!G162))),'Data Summary'!DA168="Yes"),OFFSET('Sanitation Data'!$G$6,0,10*ROW('Sanitation Data'!G162)),NA())</f>
        <v>#N/A</v>
      </c>
      <c r="AM168" s="102" t="e">
        <f ca="true">+IF(AND(ISNUMBER(OFFSET('Sanitation Data'!$G$10,0,10*ROW('Sanitation Data'!G162))),'Data Summary'!DB168="Yes"),OFFSET('Sanitation Data'!$G$10,0,10*ROW('Sanitation Data'!G162)),NA())</f>
        <v>#N/A</v>
      </c>
      <c r="AN168" s="102" t="e">
        <f ca="true">+IF(AND(ISNUMBER(OFFSET('Sanitation Data'!$G$11,0,10*ROW('Sanitation Data'!G162))),'Data Summary'!DC168="Yes"),OFFSET('Sanitation Data'!$G$11,0,10*ROW('Sanitation Data'!G162)),NA())</f>
        <v>#N/A</v>
      </c>
      <c r="AO168" s="102" t="e">
        <f ca="true">+IF(AND(ISNUMBER(OFFSET('Sanitation Data'!$G$12,0,10*ROW('Sanitation Data'!G162))),'Data Summary'!DD168="Yes"),OFFSET('Sanitation Data'!$G$12,0,10*ROW('Sanitation Data'!G162)),NA())</f>
        <v>#N/A</v>
      </c>
      <c r="AP168" s="102" t="e">
        <f ca="true">+IF(AND(ISNUMBER(OFFSET('Sanitation Data'!$H$4,0,10*ROW('Sanitation Data'!H162))),'Data Summary'!DE168="Yes"),100-OFFSET('Sanitation Data'!$H$4,0,10*ROW('Sanitation Data'!H162)),NA())</f>
        <v>#N/A</v>
      </c>
      <c r="AQ168" s="102" t="e">
        <f ca="true">+IF(AND(ISNUMBER(OFFSET('Sanitation Data'!$H$6,0,10*ROW('Sanitation Data'!H162))),'Data Summary'!DF168="Yes"),OFFSET('Sanitation Data'!$H$6,0,10*ROW('Sanitation Data'!H162)),NA())</f>
        <v>#N/A</v>
      </c>
      <c r="AR168" s="102" t="e">
        <f ca="true">+IF(AND(ISNUMBER(OFFSET('Sanitation Data'!$H$10,0,10*ROW('Sanitation Data'!H162))),'Data Summary'!DG168="Yes"),OFFSET('Sanitation Data'!$H$10,0,10*ROW('Sanitation Data'!H162)),NA())</f>
        <v>#N/A</v>
      </c>
      <c r="AS168" s="102" t="e">
        <f ca="true">+IF(AND(ISNUMBER(OFFSET('Sanitation Data'!$H$11,0,10*ROW('Sanitation Data'!H162))),'Data Summary'!DH168="Yes"),OFFSET('Sanitation Data'!$H$11,0,10*ROW('Sanitation Data'!H162)),NA())</f>
        <v>#N/A</v>
      </c>
      <c r="AT168" s="102" t="e">
        <f ca="true">+IF(AND(ISNUMBER(OFFSET('Sanitation Data'!$H$12,0,10*ROW('Sanitation Data'!H162))),'Data Summary'!DI168="Yes"),OFFSET('Sanitation Data'!$H$12,0,10*ROW('Sanitation Data'!H162)),NA())</f>
        <v>#N/A</v>
      </c>
      <c r="AU168" s="102" t="e">
        <f ca="true">+IF(AND(ISNUMBER(OFFSET('Sanitation Data'!$I$4,0,10*ROW('Sanitation Data'!I162))),'Data Summary'!DJ168="Yes"),100-OFFSET('Sanitation Data'!$I$4,0,10*ROW('Sanitation Data'!I162)),NA())</f>
        <v>#N/A</v>
      </c>
      <c r="AV168" s="102" t="e">
        <f ca="true">+IF(AND(ISNUMBER(OFFSET('Sanitation Data'!$I$6,0,10*ROW('Sanitation Data'!I162))),'Data Summary'!DK168="Yes"),OFFSET('Sanitation Data'!$I$6,0,10*ROW('Sanitation Data'!I162)),NA())</f>
        <v>#N/A</v>
      </c>
      <c r="AW168" s="102" t="e">
        <f ca="true">+IF(AND(ISNUMBER(OFFSET('Sanitation Data'!$I$10,0,10*ROW('Sanitation Data'!I162))),'Data Summary'!DL168="Yes"),OFFSET('Sanitation Data'!$I$10,0,10*ROW('Sanitation Data'!I162)),NA())</f>
        <v>#N/A</v>
      </c>
      <c r="AX168" s="102" t="e">
        <f ca="true">+IF(AND(ISNUMBER(OFFSET('Sanitation Data'!$I$11,0,10*ROW('Sanitation Data'!I162))),'Data Summary'!DM168="Yes"),OFFSET('Sanitation Data'!$I$11,0,10*ROW('Sanitation Data'!I162)),NA())</f>
        <v>#N/A</v>
      </c>
      <c r="AY168" s="102" t="e">
        <f ca="true">+IF(AND(ISNUMBER(OFFSET('Sanitation Data'!$I$12,0,10*ROW('Sanitation Data'!I162))),'Data Summary'!DN168="Yes"),OFFSET('Sanitation Data'!$I$12,0,10*ROW('Sanitation Data'!I162)),NA())</f>
        <v>#N/A</v>
      </c>
      <c r="AZ168" s="103" t="e">
        <f ca="true">+IF(AND(ISNUMBER(OFFSET('Hygiene Data'!$D$5,0,10*ROW('Hygiene Data'!D162))),'Data Summary'!DO168="Yes"),OFFSET('Hygiene Data'!$D$5,0,10*ROW('Hygiene Data'!D162)),NA())</f>
        <v>#N/A</v>
      </c>
      <c r="BA168" s="103" t="e">
        <f ca="true">+IF(AND(ISNUMBER(OFFSET('Hygiene Data'!$D$7,0,10*ROW('Hygiene Data'!D162))),'Data Summary'!DP168="Yes"),OFFSET('Hygiene Data'!$D$7,0,10*ROW('Hygiene Data'!D162)),NA())</f>
        <v>#N/A</v>
      </c>
      <c r="BB168" s="103" t="e">
        <f ca="true">+IF(AND(ISNUMBER(OFFSET('Hygiene Data'!$D$9,0,10*ROW('Hygiene Data'!D162))),'Data Summary'!DQ168="Yes"),OFFSET('Hygiene Data'!$D$9,0,10*ROW('Hygiene Data'!D162)),NA())</f>
        <v>#N/A</v>
      </c>
      <c r="BC168" s="103" t="e">
        <f ca="true">+IF(AND(ISNUMBER(OFFSET('Hygiene Data'!$E$5,0,10*ROW('Hygiene Data'!E162))),'Data Summary'!DR168="Yes"),OFFSET('Hygiene Data'!$E$5,0,10*ROW('Hygiene Data'!E162)),NA())</f>
        <v>#N/A</v>
      </c>
      <c r="BD168" s="103" t="e">
        <f ca="true">+IF(AND(ISNUMBER(OFFSET('Hygiene Data'!$E$7,0,10*ROW('Hygiene Data'!E162))),'Data Summary'!DS168="Yes"),OFFSET('Hygiene Data'!$E$7,0,10*ROW('Hygiene Data'!E162)),NA())</f>
        <v>#N/A</v>
      </c>
      <c r="BE168" s="103" t="e">
        <f ca="true">+IF(AND(ISNUMBER(OFFSET('Hygiene Data'!$E$9,0,10*ROW('Hygiene Data'!E162))),'Data Summary'!DT168="Yes"),OFFSET('Hygiene Data'!$E$9,0,10*ROW('Hygiene Data'!E162)),NA())</f>
        <v>#N/A</v>
      </c>
      <c r="BF168" s="103" t="e">
        <f ca="true">+IF(AND(ISNUMBER(OFFSET('Hygiene Data'!$F$5,0,10*ROW('Hygiene Data'!F162))),'Data Summary'!DU168="Yes"),OFFSET('Hygiene Data'!$F$5,0,10*ROW('Hygiene Data'!F162)),NA())</f>
        <v>#N/A</v>
      </c>
      <c r="BG168" s="103" t="e">
        <f ca="true">+IF(AND(ISNUMBER(OFFSET('Hygiene Data'!$F$7,0,10*ROW('Hygiene Data'!F162))),'Data Summary'!DV168="Yes"),OFFSET('Hygiene Data'!$F$7,0,10*ROW('Hygiene Data'!F162)),NA())</f>
        <v>#N/A</v>
      </c>
      <c r="BH168" s="103" t="e">
        <f ca="true">+IF(AND(ISNUMBER(OFFSET('Hygiene Data'!$F$9,0,10*ROW('Hygiene Data'!F162))),'Data Summary'!DW168="Yes"),OFFSET('Hygiene Data'!$F$9,0,10*ROW('Hygiene Data'!F162)),NA())</f>
        <v>#N/A</v>
      </c>
      <c r="BI168" s="103" t="e">
        <f ca="true">+IF(AND(ISNUMBER(OFFSET('Hygiene Data'!$G$5,0,10*ROW('Hygiene Data'!G162))),'Data Summary'!DX168="Yes"),OFFSET('Hygiene Data'!$G$5,0,10*ROW('Hygiene Data'!G162)),NA())</f>
        <v>#N/A</v>
      </c>
      <c r="BJ168" s="103" t="e">
        <f ca="true">+IF(AND(ISNUMBER(OFFSET('Hygiene Data'!$G$7,0,10*ROW('Hygiene Data'!G162))),'Data Summary'!DY168="Yes"),OFFSET('Hygiene Data'!$G$7,0,10*ROW('Hygiene Data'!G162)),NA())</f>
        <v>#N/A</v>
      </c>
      <c r="BK168" s="103" t="e">
        <f ca="true">+IF(AND(ISNUMBER(OFFSET('Hygiene Data'!$G$9,0,10*ROW('Hygiene Data'!G162))),'Data Summary'!DZ168="Yes"),OFFSET('Hygiene Data'!$G$9,0,10*ROW('Hygiene Data'!G162)),NA())</f>
        <v>#N/A</v>
      </c>
      <c r="BL168" s="103" t="e">
        <f ca="true">+IF(AND(ISNUMBER(OFFSET('Hygiene Data'!$H$5,0,10*ROW('Hygiene Data'!H162))),'Data Summary'!EA168="Yes"),OFFSET('Hygiene Data'!$H$5,0,10*ROW('Hygiene Data'!H162)),NA())</f>
        <v>#N/A</v>
      </c>
      <c r="BM168" s="103" t="e">
        <f ca="true">+IF(AND(ISNUMBER(OFFSET('Hygiene Data'!$H$7,0,10*ROW('Hygiene Data'!H162))),'Data Summary'!EB168="Yes"),OFFSET('Hygiene Data'!$H$7,0,10*ROW('Hygiene Data'!H162)),NA())</f>
        <v>#N/A</v>
      </c>
      <c r="BN168" s="103" t="e">
        <f ca="true">+IF(AND(ISNUMBER(OFFSET('Hygiene Data'!$H$9,0,10*ROW('Hygiene Data'!H162))),'Data Summary'!EC168="Yes"),OFFSET('Hygiene Data'!$H$9,0,10*ROW('Hygiene Data'!H162)),NA())</f>
        <v>#N/A</v>
      </c>
      <c r="BO168" s="103" t="e">
        <f ca="true">+IF(AND(ISNUMBER(OFFSET('Hygiene Data'!$I$5,0,10*ROW('Hygiene Data'!I162))),'Data Summary'!ED168="Yes"),OFFSET('Hygiene Data'!$I$5,0,10*ROW('Hygiene Data'!I162)),NA())</f>
        <v>#N/A</v>
      </c>
      <c r="BP168" s="103" t="e">
        <f ca="true">+IF(AND(ISNUMBER(OFFSET('Hygiene Data'!$I$7,0,10*ROW('Hygiene Data'!I162))),'Data Summary'!EE168="Yes"),OFFSET('Hygiene Data'!$I$7,0,10*ROW('Hygiene Data'!I162)),NA())</f>
        <v>#N/A</v>
      </c>
      <c r="BQ168" s="103" t="e">
        <f ca="true">+IF(AND(ISNUMBER(OFFSET('Hygiene Data'!$I$9,0,10*ROW('Hygiene Data'!I162))),'Data Summary'!EF168="Yes"),OFFSET('Hygiene Data'!$I$9,0,10*ROW('Hygiene Data'!I162)),NA())</f>
        <v>#N/A</v>
      </c>
    </row>
    <row xmlns:x14ac="http://schemas.microsoft.com/office/spreadsheetml/2009/9/ac" r="169" x14ac:dyDescent="0.2">
      <c r="A169" s="355" t="e">
        <f ca="true">+RIGHT('Data Summary'!A169,LEN('Data Summary'!A169)-9)</f>
        <v>#VALUE!</v>
      </c>
      <c r="B169" s="38" t="str">
        <f ca="true">+IF(ISTEXT('Data Summary'!B169),'Data Summary'!B169,"")</f>
        <v/>
      </c>
      <c r="C169" s="354" t="e">
        <f ca="true">+VALUE('Data Summary'!C169)</f>
        <v>#VALUE!</v>
      </c>
      <c r="D169" s="101" t="e">
        <f ca="true">+IF(AND(ISNUMBER(OFFSET('Water Data'!$D$4,0,10*ROW('Water Data'!D163))),'Data Summary'!BS169="Yes"),100-OFFSET('Water Data'!$D$4,0,10*ROW('Water Data'!D163)),NA())</f>
        <v>#N/A</v>
      </c>
      <c r="E169" s="101" t="e">
        <f ca="true">+IF(AND(ISNUMBER(OFFSET('Water Data'!$D$6,0,10*ROW('Water Data'!D163))),'Data Summary'!BT169="Yes"),OFFSET('Water Data'!$D$6,0,10*ROW('Water Data'!D163)),NA())</f>
        <v>#N/A</v>
      </c>
      <c r="F169" s="101" t="e">
        <f ca="true">+IF(AND(ISNUMBER(OFFSET('Water Data'!$D$9,0,10*ROW('Water Data'!D163))),'Data Summary'!BU169="Yes"),OFFSET('Water Data'!$D$9,0,10*ROW('Water Data'!D163)),NA())</f>
        <v>#N/A</v>
      </c>
      <c r="G169" s="101" t="e">
        <f ca="true">+IF(AND(ISNUMBER(OFFSET('Water Data'!$E$4,0,10*ROW('Water Data'!E163))),'Data Summary'!BV169="Yes"),100-OFFSET('Water Data'!$E$4,0,10*ROW('Water Data'!E163)),NA())</f>
        <v>#N/A</v>
      </c>
      <c r="H169" s="101" t="e">
        <f ca="true">+IF(AND(ISNUMBER(OFFSET('Water Data'!$E$6,0,10*ROW('Water Data'!E163))),'Data Summary'!BW169="Yes"),OFFSET('Water Data'!$E$6,0,10*ROW('Water Data'!E163)),NA())</f>
        <v>#N/A</v>
      </c>
      <c r="I169" s="101" t="e">
        <f ca="true">+IF(AND(ISNUMBER(OFFSET('Water Data'!$E$9,0,10*ROW('Water Data'!E163))),'Data Summary'!BX169="Yes"),OFFSET('Water Data'!$E$9,0,10*ROW('Water Data'!E163)),NA())</f>
        <v>#N/A</v>
      </c>
      <c r="J169" s="101" t="e">
        <f ca="true">+IF(AND(ISNUMBER(OFFSET('Water Data'!$F$4,0,10*ROW('Water Data'!F163))),'Data Summary'!BY169="Yes"),100-OFFSET('Water Data'!$F$4,0,10*ROW('Water Data'!F163)),NA())</f>
        <v>#N/A</v>
      </c>
      <c r="K169" s="101" t="e">
        <f ca="true">+IF(AND(ISNUMBER(OFFSET('Water Data'!$F$6,0,10*ROW('Water Data'!F163))),'Data Summary'!BZ169="Yes"),OFFSET('Water Data'!$F$6,0,10*ROW('Water Data'!F163)),NA())</f>
        <v>#N/A</v>
      </c>
      <c r="L169" s="101" t="e">
        <f ca="true">+IF(AND(ISNUMBER(OFFSET('Water Data'!$F$9,0,10*ROW('Water Data'!F163))),'Data Summary'!CA169="Yes"),OFFSET('Water Data'!$F$9,0,10*ROW('Water Data'!F163)),NA())</f>
        <v>#N/A</v>
      </c>
      <c r="M169" s="101" t="e">
        <f ca="true">+IF(AND(ISNUMBER(OFFSET('Water Data'!$G$4,0,10*ROW('Water Data'!G163))),'Data Summary'!CB169="Yes"),100-OFFSET('Water Data'!$G$4,0,10*ROW('Water Data'!G163)),NA())</f>
        <v>#N/A</v>
      </c>
      <c r="N169" s="101" t="e">
        <f ca="true">+IF(AND(ISNUMBER(OFFSET('Water Data'!$G$6,0,10*ROW('Water Data'!G163))),'Data Summary'!CC169="Yes"),OFFSET('Water Data'!$G$6,0,10*ROW('Water Data'!G163)),NA())</f>
        <v>#N/A</v>
      </c>
      <c r="O169" s="101" t="e">
        <f ca="true">+IF(AND(ISNUMBER(OFFSET('Water Data'!$G$9,0,10*ROW('Water Data'!G163))),'Data Summary'!CD169="Yes"),OFFSET('Water Data'!$G$9,0,10*ROW('Water Data'!G163)),NA())</f>
        <v>#N/A</v>
      </c>
      <c r="P169" s="101" t="e">
        <f ca="true">+IF(AND(ISNUMBER(OFFSET('Water Data'!$H$4,0,10*ROW('Water Data'!H163))),'Data Summary'!CE169="Yes"),100-OFFSET('Water Data'!$H$4,0,10*ROW('Water Data'!H163)),NA())</f>
        <v>#N/A</v>
      </c>
      <c r="Q169" s="101" t="e">
        <f ca="true">+IF(AND(ISNUMBER(OFFSET('Water Data'!$H$6,0,10*ROW('Water Data'!H163))),'Data Summary'!CF169="Yes"),OFFSET('Water Data'!$H$6,0,10*ROW('Water Data'!H163)),NA())</f>
        <v>#N/A</v>
      </c>
      <c r="R169" s="101" t="e">
        <f ca="true">+IF(AND(ISNUMBER(OFFSET('Water Data'!$H$9,0,10*ROW('Water Data'!H163))),'Data Summary'!CG169="Yes"),OFFSET('Water Data'!$H$9,0,10*ROW('Water Data'!H163)),NA())</f>
        <v>#N/A</v>
      </c>
      <c r="S169" s="101" t="e">
        <f ca="true">+IF(AND(ISNUMBER(OFFSET('Water Data'!$I$4,0,10*ROW('Water Data'!I163))),'Data Summary'!CH169="Yes"),100-OFFSET('Water Data'!$I$4,0,10*ROW('Water Data'!I163)),NA())</f>
        <v>#N/A</v>
      </c>
      <c r="T169" s="101" t="e">
        <f ca="true">+IF(AND(ISNUMBER(OFFSET('Water Data'!$I$6,0,10*ROW('Water Data'!I163))),'Data Summary'!CI169="Yes"),OFFSET('Water Data'!$I$6,0,10*ROW('Water Data'!I163)),NA())</f>
        <v>#N/A</v>
      </c>
      <c r="U169" s="101" t="e">
        <f ca="true">+IF(AND(ISNUMBER(OFFSET('Water Data'!$I$9,0,10*ROW('Water Data'!I163))),'Data Summary'!CJ169="Yes"),OFFSET('Water Data'!$I$9,0,10*ROW('Water Data'!I163)),NA())</f>
        <v>#N/A</v>
      </c>
      <c r="V169" s="102" t="e">
        <f ca="true">+IF(AND(ISNUMBER(OFFSET('Sanitation Data'!$D$4,0,10*ROW('Sanitation Data'!D163))),'Data Summary'!CK169="Yes"),100-OFFSET('Sanitation Data'!$D$4,0,10*ROW('Sanitation Data'!D163)),NA())</f>
        <v>#N/A</v>
      </c>
      <c r="W169" s="102" t="e">
        <f ca="true">+IF(AND(ISNUMBER(OFFSET('Sanitation Data'!$D$6,0,10*ROW('Sanitation Data'!D163))),'Data Summary'!CL169="Yes"),OFFSET('Sanitation Data'!$D$6,0,10*ROW('Sanitation Data'!D163)),NA())</f>
        <v>#N/A</v>
      </c>
      <c r="X169" s="102" t="e">
        <f ca="true">+IF(AND(ISNUMBER(OFFSET('Sanitation Data'!$D$10,0,10*ROW('Sanitation Data'!D163))),'Data Summary'!CM169="Yes"),OFFSET('Sanitation Data'!$D$10,0,10*ROW('Sanitation Data'!D163)),NA())</f>
        <v>#N/A</v>
      </c>
      <c r="Y169" s="102" t="e">
        <f ca="true">+IF(AND(ISNUMBER(OFFSET('Sanitation Data'!$D$11,0,10*ROW('Sanitation Data'!D163))),'Data Summary'!CN169="Yes"),OFFSET('Sanitation Data'!$D$11,0,10*ROW('Sanitation Data'!D163)),NA())</f>
        <v>#N/A</v>
      </c>
      <c r="Z169" s="102" t="e">
        <f ca="true">+IF(AND(ISNUMBER(OFFSET('Sanitation Data'!$D$12,0,10*ROW('Sanitation Data'!D163))),'Data Summary'!CO169="Yes"),OFFSET('Sanitation Data'!$D$12,0,10*ROW('Sanitation Data'!D163)),NA())</f>
        <v>#N/A</v>
      </c>
      <c r="AA169" s="102" t="e">
        <f ca="true">+IF(AND(ISNUMBER(OFFSET('Sanitation Data'!$E$4,0,10*ROW('Sanitation Data'!E163))),'Data Summary'!CP169="Yes"),100-OFFSET('Sanitation Data'!$E$4,0,10*ROW('Sanitation Data'!E163)),NA())</f>
        <v>#N/A</v>
      </c>
      <c r="AB169" s="102" t="e">
        <f ca="true">+IF(AND(ISNUMBER(OFFSET('Sanitation Data'!$E$6,0,10*ROW('Sanitation Data'!E163))),'Data Summary'!CQ169="Yes"),OFFSET('Sanitation Data'!$E$6,0,10*ROW('Sanitation Data'!E163)),NA())</f>
        <v>#N/A</v>
      </c>
      <c r="AC169" s="102" t="e">
        <f ca="true">+IF(AND(ISNUMBER(OFFSET('Sanitation Data'!$E$10,0,10*ROW('Sanitation Data'!E163))),'Data Summary'!CR169="Yes"),OFFSET('Sanitation Data'!$E$10,0,10*ROW('Sanitation Data'!E163)),NA())</f>
        <v>#N/A</v>
      </c>
      <c r="AD169" s="102" t="e">
        <f ca="true">+IF(AND(ISNUMBER(OFFSET('Sanitation Data'!$E$11,0,10*ROW('Sanitation Data'!E163))),'Data Summary'!CS169="Yes"),OFFSET('Sanitation Data'!$E$11,0,10*ROW('Sanitation Data'!E163)),NA())</f>
        <v>#N/A</v>
      </c>
      <c r="AE169" s="102" t="e">
        <f ca="true">+IF(AND(ISNUMBER(OFFSET('Sanitation Data'!$E$12,0,10*ROW('Sanitation Data'!E163))),'Data Summary'!CT169="Yes"),OFFSET('Sanitation Data'!$E$12,0,10*ROW('Sanitation Data'!E163)),NA())</f>
        <v>#N/A</v>
      </c>
      <c r="AF169" s="102" t="e">
        <f ca="true">+IF(AND(ISNUMBER(OFFSET('Sanitation Data'!$F$4,0,10*ROW('Sanitation Data'!F163))),'Data Summary'!CU169="Yes"),100-OFFSET('Sanitation Data'!$F$4,0,10*ROW('Sanitation Data'!F163)),NA())</f>
        <v>#N/A</v>
      </c>
      <c r="AG169" s="102" t="e">
        <f ca="true">+IF(AND(ISNUMBER(OFFSET('Sanitation Data'!$F$6,0,10*ROW('Sanitation Data'!F163))),'Data Summary'!CV169="Yes"),OFFSET('Sanitation Data'!$F$6,0,10*ROW('Sanitation Data'!F163)),NA())</f>
        <v>#N/A</v>
      </c>
      <c r="AH169" s="102" t="e">
        <f ca="true">+IF(AND(ISNUMBER(OFFSET('Sanitation Data'!$F$10,0,10*ROW('Sanitation Data'!F163))),'Data Summary'!CW169="Yes"),OFFSET('Sanitation Data'!$F$10,0,10*ROW('Sanitation Data'!F163)),NA())</f>
        <v>#N/A</v>
      </c>
      <c r="AI169" s="102" t="e">
        <f ca="true">+IF(AND(ISNUMBER(OFFSET('Sanitation Data'!$F$11,0,10*ROW('Sanitation Data'!F163))),'Data Summary'!CX169="Yes"),OFFSET('Sanitation Data'!$F$11,0,10*ROW('Sanitation Data'!F163)),NA())</f>
        <v>#N/A</v>
      </c>
      <c r="AJ169" s="102" t="e">
        <f ca="true">+IF(AND(ISNUMBER(OFFSET('Sanitation Data'!$F$12,0,10*ROW('Sanitation Data'!F163))),'Data Summary'!CY169="Yes"),OFFSET('Sanitation Data'!$F$12,0,10*ROW('Sanitation Data'!F163)),NA())</f>
        <v>#N/A</v>
      </c>
      <c r="AK169" s="102" t="e">
        <f ca="true">+IF(AND(ISNUMBER(OFFSET('Sanitation Data'!$G$4,0,10*ROW('Sanitation Data'!G163))),'Data Summary'!CZ169="Yes"),100-OFFSET('Sanitation Data'!$G$4,0,10*ROW('Sanitation Data'!G163)),NA())</f>
        <v>#N/A</v>
      </c>
      <c r="AL169" s="102" t="e">
        <f ca="true">+IF(AND(ISNUMBER(OFFSET('Sanitation Data'!$G$6,0,10*ROW('Sanitation Data'!G163))),'Data Summary'!DA169="Yes"),OFFSET('Sanitation Data'!$G$6,0,10*ROW('Sanitation Data'!G163)),NA())</f>
        <v>#N/A</v>
      </c>
      <c r="AM169" s="102" t="e">
        <f ca="true">+IF(AND(ISNUMBER(OFFSET('Sanitation Data'!$G$10,0,10*ROW('Sanitation Data'!G163))),'Data Summary'!DB169="Yes"),OFFSET('Sanitation Data'!$G$10,0,10*ROW('Sanitation Data'!G163)),NA())</f>
        <v>#N/A</v>
      </c>
      <c r="AN169" s="102" t="e">
        <f ca="true">+IF(AND(ISNUMBER(OFFSET('Sanitation Data'!$G$11,0,10*ROW('Sanitation Data'!G163))),'Data Summary'!DC169="Yes"),OFFSET('Sanitation Data'!$G$11,0,10*ROW('Sanitation Data'!G163)),NA())</f>
        <v>#N/A</v>
      </c>
      <c r="AO169" s="102" t="e">
        <f ca="true">+IF(AND(ISNUMBER(OFFSET('Sanitation Data'!$G$12,0,10*ROW('Sanitation Data'!G163))),'Data Summary'!DD169="Yes"),OFFSET('Sanitation Data'!$G$12,0,10*ROW('Sanitation Data'!G163)),NA())</f>
        <v>#N/A</v>
      </c>
      <c r="AP169" s="102" t="e">
        <f ca="true">+IF(AND(ISNUMBER(OFFSET('Sanitation Data'!$H$4,0,10*ROW('Sanitation Data'!H163))),'Data Summary'!DE169="Yes"),100-OFFSET('Sanitation Data'!$H$4,0,10*ROW('Sanitation Data'!H163)),NA())</f>
        <v>#N/A</v>
      </c>
      <c r="AQ169" s="102" t="e">
        <f ca="true">+IF(AND(ISNUMBER(OFFSET('Sanitation Data'!$H$6,0,10*ROW('Sanitation Data'!H163))),'Data Summary'!DF169="Yes"),OFFSET('Sanitation Data'!$H$6,0,10*ROW('Sanitation Data'!H163)),NA())</f>
        <v>#N/A</v>
      </c>
      <c r="AR169" s="102" t="e">
        <f ca="true">+IF(AND(ISNUMBER(OFFSET('Sanitation Data'!$H$10,0,10*ROW('Sanitation Data'!H163))),'Data Summary'!DG169="Yes"),OFFSET('Sanitation Data'!$H$10,0,10*ROW('Sanitation Data'!H163)),NA())</f>
        <v>#N/A</v>
      </c>
      <c r="AS169" s="102" t="e">
        <f ca="true">+IF(AND(ISNUMBER(OFFSET('Sanitation Data'!$H$11,0,10*ROW('Sanitation Data'!H163))),'Data Summary'!DH169="Yes"),OFFSET('Sanitation Data'!$H$11,0,10*ROW('Sanitation Data'!H163)),NA())</f>
        <v>#N/A</v>
      </c>
      <c r="AT169" s="102" t="e">
        <f ca="true">+IF(AND(ISNUMBER(OFFSET('Sanitation Data'!$H$12,0,10*ROW('Sanitation Data'!H163))),'Data Summary'!DI169="Yes"),OFFSET('Sanitation Data'!$H$12,0,10*ROW('Sanitation Data'!H163)),NA())</f>
        <v>#N/A</v>
      </c>
      <c r="AU169" s="102" t="e">
        <f ca="true">+IF(AND(ISNUMBER(OFFSET('Sanitation Data'!$I$4,0,10*ROW('Sanitation Data'!I163))),'Data Summary'!DJ169="Yes"),100-OFFSET('Sanitation Data'!$I$4,0,10*ROW('Sanitation Data'!I163)),NA())</f>
        <v>#N/A</v>
      </c>
      <c r="AV169" s="102" t="e">
        <f ca="true">+IF(AND(ISNUMBER(OFFSET('Sanitation Data'!$I$6,0,10*ROW('Sanitation Data'!I163))),'Data Summary'!DK169="Yes"),OFFSET('Sanitation Data'!$I$6,0,10*ROW('Sanitation Data'!I163)),NA())</f>
        <v>#N/A</v>
      </c>
      <c r="AW169" s="102" t="e">
        <f ca="true">+IF(AND(ISNUMBER(OFFSET('Sanitation Data'!$I$10,0,10*ROW('Sanitation Data'!I163))),'Data Summary'!DL169="Yes"),OFFSET('Sanitation Data'!$I$10,0,10*ROW('Sanitation Data'!I163)),NA())</f>
        <v>#N/A</v>
      </c>
      <c r="AX169" s="102" t="e">
        <f ca="true">+IF(AND(ISNUMBER(OFFSET('Sanitation Data'!$I$11,0,10*ROW('Sanitation Data'!I163))),'Data Summary'!DM169="Yes"),OFFSET('Sanitation Data'!$I$11,0,10*ROW('Sanitation Data'!I163)),NA())</f>
        <v>#N/A</v>
      </c>
      <c r="AY169" s="102" t="e">
        <f ca="true">+IF(AND(ISNUMBER(OFFSET('Sanitation Data'!$I$12,0,10*ROW('Sanitation Data'!I163))),'Data Summary'!DN169="Yes"),OFFSET('Sanitation Data'!$I$12,0,10*ROW('Sanitation Data'!I163)),NA())</f>
        <v>#N/A</v>
      </c>
      <c r="AZ169" s="103" t="e">
        <f ca="true">+IF(AND(ISNUMBER(OFFSET('Hygiene Data'!$D$5,0,10*ROW('Hygiene Data'!D163))),'Data Summary'!DO169="Yes"),OFFSET('Hygiene Data'!$D$5,0,10*ROW('Hygiene Data'!D163)),NA())</f>
        <v>#N/A</v>
      </c>
      <c r="BA169" s="103" t="e">
        <f ca="true">+IF(AND(ISNUMBER(OFFSET('Hygiene Data'!$D$7,0,10*ROW('Hygiene Data'!D163))),'Data Summary'!DP169="Yes"),OFFSET('Hygiene Data'!$D$7,0,10*ROW('Hygiene Data'!D163)),NA())</f>
        <v>#N/A</v>
      </c>
      <c r="BB169" s="103" t="e">
        <f ca="true">+IF(AND(ISNUMBER(OFFSET('Hygiene Data'!$D$9,0,10*ROW('Hygiene Data'!D163))),'Data Summary'!DQ169="Yes"),OFFSET('Hygiene Data'!$D$9,0,10*ROW('Hygiene Data'!D163)),NA())</f>
        <v>#N/A</v>
      </c>
      <c r="BC169" s="103" t="e">
        <f ca="true">+IF(AND(ISNUMBER(OFFSET('Hygiene Data'!$E$5,0,10*ROW('Hygiene Data'!E163))),'Data Summary'!DR169="Yes"),OFFSET('Hygiene Data'!$E$5,0,10*ROW('Hygiene Data'!E163)),NA())</f>
        <v>#N/A</v>
      </c>
      <c r="BD169" s="103" t="e">
        <f ca="true">+IF(AND(ISNUMBER(OFFSET('Hygiene Data'!$E$7,0,10*ROW('Hygiene Data'!E163))),'Data Summary'!DS169="Yes"),OFFSET('Hygiene Data'!$E$7,0,10*ROW('Hygiene Data'!E163)),NA())</f>
        <v>#N/A</v>
      </c>
      <c r="BE169" s="103" t="e">
        <f ca="true">+IF(AND(ISNUMBER(OFFSET('Hygiene Data'!$E$9,0,10*ROW('Hygiene Data'!E163))),'Data Summary'!DT169="Yes"),OFFSET('Hygiene Data'!$E$9,0,10*ROW('Hygiene Data'!E163)),NA())</f>
        <v>#N/A</v>
      </c>
      <c r="BF169" s="103" t="e">
        <f ca="true">+IF(AND(ISNUMBER(OFFSET('Hygiene Data'!$F$5,0,10*ROW('Hygiene Data'!F163))),'Data Summary'!DU169="Yes"),OFFSET('Hygiene Data'!$F$5,0,10*ROW('Hygiene Data'!F163)),NA())</f>
        <v>#N/A</v>
      </c>
      <c r="BG169" s="103" t="e">
        <f ca="true">+IF(AND(ISNUMBER(OFFSET('Hygiene Data'!$F$7,0,10*ROW('Hygiene Data'!F163))),'Data Summary'!DV169="Yes"),OFFSET('Hygiene Data'!$F$7,0,10*ROW('Hygiene Data'!F163)),NA())</f>
        <v>#N/A</v>
      </c>
      <c r="BH169" s="103" t="e">
        <f ca="true">+IF(AND(ISNUMBER(OFFSET('Hygiene Data'!$F$9,0,10*ROW('Hygiene Data'!F163))),'Data Summary'!DW169="Yes"),OFFSET('Hygiene Data'!$F$9,0,10*ROW('Hygiene Data'!F163)),NA())</f>
        <v>#N/A</v>
      </c>
      <c r="BI169" s="103" t="e">
        <f ca="true">+IF(AND(ISNUMBER(OFFSET('Hygiene Data'!$G$5,0,10*ROW('Hygiene Data'!G163))),'Data Summary'!DX169="Yes"),OFFSET('Hygiene Data'!$G$5,0,10*ROW('Hygiene Data'!G163)),NA())</f>
        <v>#N/A</v>
      </c>
      <c r="BJ169" s="103" t="e">
        <f ca="true">+IF(AND(ISNUMBER(OFFSET('Hygiene Data'!$G$7,0,10*ROW('Hygiene Data'!G163))),'Data Summary'!DY169="Yes"),OFFSET('Hygiene Data'!$G$7,0,10*ROW('Hygiene Data'!G163)),NA())</f>
        <v>#N/A</v>
      </c>
      <c r="BK169" s="103" t="e">
        <f ca="true">+IF(AND(ISNUMBER(OFFSET('Hygiene Data'!$G$9,0,10*ROW('Hygiene Data'!G163))),'Data Summary'!DZ169="Yes"),OFFSET('Hygiene Data'!$G$9,0,10*ROW('Hygiene Data'!G163)),NA())</f>
        <v>#N/A</v>
      </c>
      <c r="BL169" s="103" t="e">
        <f ca="true">+IF(AND(ISNUMBER(OFFSET('Hygiene Data'!$H$5,0,10*ROW('Hygiene Data'!H163))),'Data Summary'!EA169="Yes"),OFFSET('Hygiene Data'!$H$5,0,10*ROW('Hygiene Data'!H163)),NA())</f>
        <v>#N/A</v>
      </c>
      <c r="BM169" s="103" t="e">
        <f ca="true">+IF(AND(ISNUMBER(OFFSET('Hygiene Data'!$H$7,0,10*ROW('Hygiene Data'!H163))),'Data Summary'!EB169="Yes"),OFFSET('Hygiene Data'!$H$7,0,10*ROW('Hygiene Data'!H163)),NA())</f>
        <v>#N/A</v>
      </c>
      <c r="BN169" s="103" t="e">
        <f ca="true">+IF(AND(ISNUMBER(OFFSET('Hygiene Data'!$H$9,0,10*ROW('Hygiene Data'!H163))),'Data Summary'!EC169="Yes"),OFFSET('Hygiene Data'!$H$9,0,10*ROW('Hygiene Data'!H163)),NA())</f>
        <v>#N/A</v>
      </c>
      <c r="BO169" s="103" t="e">
        <f ca="true">+IF(AND(ISNUMBER(OFFSET('Hygiene Data'!$I$5,0,10*ROW('Hygiene Data'!I163))),'Data Summary'!ED169="Yes"),OFFSET('Hygiene Data'!$I$5,0,10*ROW('Hygiene Data'!I163)),NA())</f>
        <v>#N/A</v>
      </c>
      <c r="BP169" s="103" t="e">
        <f ca="true">+IF(AND(ISNUMBER(OFFSET('Hygiene Data'!$I$7,0,10*ROW('Hygiene Data'!I163))),'Data Summary'!EE169="Yes"),OFFSET('Hygiene Data'!$I$7,0,10*ROW('Hygiene Data'!I163)),NA())</f>
        <v>#N/A</v>
      </c>
      <c r="BQ169" s="103" t="e">
        <f ca="true">+IF(AND(ISNUMBER(OFFSET('Hygiene Data'!$I$9,0,10*ROW('Hygiene Data'!I163))),'Data Summary'!EF169="Yes"),OFFSET('Hygiene Data'!$I$9,0,10*ROW('Hygiene Data'!I163)),NA())</f>
        <v>#N/A</v>
      </c>
    </row>
    <row xmlns:x14ac="http://schemas.microsoft.com/office/spreadsheetml/2009/9/ac" r="170" x14ac:dyDescent="0.2">
      <c r="A170" s="355" t="e">
        <f ca="true">+RIGHT('Data Summary'!A170,LEN('Data Summary'!A170)-9)</f>
        <v>#VALUE!</v>
      </c>
      <c r="B170" s="38" t="str">
        <f ca="true">+IF(ISTEXT('Data Summary'!B170),'Data Summary'!B170,"")</f>
        <v/>
      </c>
      <c r="C170" s="354" t="e">
        <f ca="true">+VALUE('Data Summary'!C170)</f>
        <v>#VALUE!</v>
      </c>
      <c r="D170" s="101" t="e">
        <f ca="true">+IF(AND(ISNUMBER(OFFSET('Water Data'!$D$4,0,10*ROW('Water Data'!D164))),'Data Summary'!BS170="Yes"),100-OFFSET('Water Data'!$D$4,0,10*ROW('Water Data'!D164)),NA())</f>
        <v>#N/A</v>
      </c>
      <c r="E170" s="101" t="e">
        <f ca="true">+IF(AND(ISNUMBER(OFFSET('Water Data'!$D$6,0,10*ROW('Water Data'!D164))),'Data Summary'!BT170="Yes"),OFFSET('Water Data'!$D$6,0,10*ROW('Water Data'!D164)),NA())</f>
        <v>#N/A</v>
      </c>
      <c r="F170" s="101" t="e">
        <f ca="true">+IF(AND(ISNUMBER(OFFSET('Water Data'!$D$9,0,10*ROW('Water Data'!D164))),'Data Summary'!BU170="Yes"),OFFSET('Water Data'!$D$9,0,10*ROW('Water Data'!D164)),NA())</f>
        <v>#N/A</v>
      </c>
      <c r="G170" s="101" t="e">
        <f ca="true">+IF(AND(ISNUMBER(OFFSET('Water Data'!$E$4,0,10*ROW('Water Data'!E164))),'Data Summary'!BV170="Yes"),100-OFFSET('Water Data'!$E$4,0,10*ROW('Water Data'!E164)),NA())</f>
        <v>#N/A</v>
      </c>
      <c r="H170" s="101" t="e">
        <f ca="true">+IF(AND(ISNUMBER(OFFSET('Water Data'!$E$6,0,10*ROW('Water Data'!E164))),'Data Summary'!BW170="Yes"),OFFSET('Water Data'!$E$6,0,10*ROW('Water Data'!E164)),NA())</f>
        <v>#N/A</v>
      </c>
      <c r="I170" s="101" t="e">
        <f ca="true">+IF(AND(ISNUMBER(OFFSET('Water Data'!$E$9,0,10*ROW('Water Data'!E164))),'Data Summary'!BX170="Yes"),OFFSET('Water Data'!$E$9,0,10*ROW('Water Data'!E164)),NA())</f>
        <v>#N/A</v>
      </c>
      <c r="J170" s="101" t="e">
        <f ca="true">+IF(AND(ISNUMBER(OFFSET('Water Data'!$F$4,0,10*ROW('Water Data'!F164))),'Data Summary'!BY170="Yes"),100-OFFSET('Water Data'!$F$4,0,10*ROW('Water Data'!F164)),NA())</f>
        <v>#N/A</v>
      </c>
      <c r="K170" s="101" t="e">
        <f ca="true">+IF(AND(ISNUMBER(OFFSET('Water Data'!$F$6,0,10*ROW('Water Data'!F164))),'Data Summary'!BZ170="Yes"),OFFSET('Water Data'!$F$6,0,10*ROW('Water Data'!F164)),NA())</f>
        <v>#N/A</v>
      </c>
      <c r="L170" s="101" t="e">
        <f ca="true">+IF(AND(ISNUMBER(OFFSET('Water Data'!$F$9,0,10*ROW('Water Data'!F164))),'Data Summary'!CA170="Yes"),OFFSET('Water Data'!$F$9,0,10*ROW('Water Data'!F164)),NA())</f>
        <v>#N/A</v>
      </c>
      <c r="M170" s="101" t="e">
        <f ca="true">+IF(AND(ISNUMBER(OFFSET('Water Data'!$G$4,0,10*ROW('Water Data'!G164))),'Data Summary'!CB170="Yes"),100-OFFSET('Water Data'!$G$4,0,10*ROW('Water Data'!G164)),NA())</f>
        <v>#N/A</v>
      </c>
      <c r="N170" s="101" t="e">
        <f ca="true">+IF(AND(ISNUMBER(OFFSET('Water Data'!$G$6,0,10*ROW('Water Data'!G164))),'Data Summary'!CC170="Yes"),OFFSET('Water Data'!$G$6,0,10*ROW('Water Data'!G164)),NA())</f>
        <v>#N/A</v>
      </c>
      <c r="O170" s="101" t="e">
        <f ca="true">+IF(AND(ISNUMBER(OFFSET('Water Data'!$G$9,0,10*ROW('Water Data'!G164))),'Data Summary'!CD170="Yes"),OFFSET('Water Data'!$G$9,0,10*ROW('Water Data'!G164)),NA())</f>
        <v>#N/A</v>
      </c>
      <c r="P170" s="101" t="e">
        <f ca="true">+IF(AND(ISNUMBER(OFFSET('Water Data'!$H$4,0,10*ROW('Water Data'!H164))),'Data Summary'!CE170="Yes"),100-OFFSET('Water Data'!$H$4,0,10*ROW('Water Data'!H164)),NA())</f>
        <v>#N/A</v>
      </c>
      <c r="Q170" s="101" t="e">
        <f ca="true">+IF(AND(ISNUMBER(OFFSET('Water Data'!$H$6,0,10*ROW('Water Data'!H164))),'Data Summary'!CF170="Yes"),OFFSET('Water Data'!$H$6,0,10*ROW('Water Data'!H164)),NA())</f>
        <v>#N/A</v>
      </c>
      <c r="R170" s="101" t="e">
        <f ca="true">+IF(AND(ISNUMBER(OFFSET('Water Data'!$H$9,0,10*ROW('Water Data'!H164))),'Data Summary'!CG170="Yes"),OFFSET('Water Data'!$H$9,0,10*ROW('Water Data'!H164)),NA())</f>
        <v>#N/A</v>
      </c>
      <c r="S170" s="101" t="e">
        <f ca="true">+IF(AND(ISNUMBER(OFFSET('Water Data'!$I$4,0,10*ROW('Water Data'!I164))),'Data Summary'!CH170="Yes"),100-OFFSET('Water Data'!$I$4,0,10*ROW('Water Data'!I164)),NA())</f>
        <v>#N/A</v>
      </c>
      <c r="T170" s="101" t="e">
        <f ca="true">+IF(AND(ISNUMBER(OFFSET('Water Data'!$I$6,0,10*ROW('Water Data'!I164))),'Data Summary'!CI170="Yes"),OFFSET('Water Data'!$I$6,0,10*ROW('Water Data'!I164)),NA())</f>
        <v>#N/A</v>
      </c>
      <c r="U170" s="101" t="e">
        <f ca="true">+IF(AND(ISNUMBER(OFFSET('Water Data'!$I$9,0,10*ROW('Water Data'!I164))),'Data Summary'!CJ170="Yes"),OFFSET('Water Data'!$I$9,0,10*ROW('Water Data'!I164)),NA())</f>
        <v>#N/A</v>
      </c>
      <c r="V170" s="102" t="e">
        <f ca="true">+IF(AND(ISNUMBER(OFFSET('Sanitation Data'!$D$4,0,10*ROW('Sanitation Data'!D164))),'Data Summary'!CK170="Yes"),100-OFFSET('Sanitation Data'!$D$4,0,10*ROW('Sanitation Data'!D164)),NA())</f>
        <v>#N/A</v>
      </c>
      <c r="W170" s="102" t="e">
        <f ca="true">+IF(AND(ISNUMBER(OFFSET('Sanitation Data'!$D$6,0,10*ROW('Sanitation Data'!D164))),'Data Summary'!CL170="Yes"),OFFSET('Sanitation Data'!$D$6,0,10*ROW('Sanitation Data'!D164)),NA())</f>
        <v>#N/A</v>
      </c>
      <c r="X170" s="102" t="e">
        <f ca="true">+IF(AND(ISNUMBER(OFFSET('Sanitation Data'!$D$10,0,10*ROW('Sanitation Data'!D164))),'Data Summary'!CM170="Yes"),OFFSET('Sanitation Data'!$D$10,0,10*ROW('Sanitation Data'!D164)),NA())</f>
        <v>#N/A</v>
      </c>
      <c r="Y170" s="102" t="e">
        <f ca="true">+IF(AND(ISNUMBER(OFFSET('Sanitation Data'!$D$11,0,10*ROW('Sanitation Data'!D164))),'Data Summary'!CN170="Yes"),OFFSET('Sanitation Data'!$D$11,0,10*ROW('Sanitation Data'!D164)),NA())</f>
        <v>#N/A</v>
      </c>
      <c r="Z170" s="102" t="e">
        <f ca="true">+IF(AND(ISNUMBER(OFFSET('Sanitation Data'!$D$12,0,10*ROW('Sanitation Data'!D164))),'Data Summary'!CO170="Yes"),OFFSET('Sanitation Data'!$D$12,0,10*ROW('Sanitation Data'!D164)),NA())</f>
        <v>#N/A</v>
      </c>
      <c r="AA170" s="102" t="e">
        <f ca="true">+IF(AND(ISNUMBER(OFFSET('Sanitation Data'!$E$4,0,10*ROW('Sanitation Data'!E164))),'Data Summary'!CP170="Yes"),100-OFFSET('Sanitation Data'!$E$4,0,10*ROW('Sanitation Data'!E164)),NA())</f>
        <v>#N/A</v>
      </c>
      <c r="AB170" s="102" t="e">
        <f ca="true">+IF(AND(ISNUMBER(OFFSET('Sanitation Data'!$E$6,0,10*ROW('Sanitation Data'!E164))),'Data Summary'!CQ170="Yes"),OFFSET('Sanitation Data'!$E$6,0,10*ROW('Sanitation Data'!E164)),NA())</f>
        <v>#N/A</v>
      </c>
      <c r="AC170" s="102" t="e">
        <f ca="true">+IF(AND(ISNUMBER(OFFSET('Sanitation Data'!$E$10,0,10*ROW('Sanitation Data'!E164))),'Data Summary'!CR170="Yes"),OFFSET('Sanitation Data'!$E$10,0,10*ROW('Sanitation Data'!E164)),NA())</f>
        <v>#N/A</v>
      </c>
      <c r="AD170" s="102" t="e">
        <f ca="true">+IF(AND(ISNUMBER(OFFSET('Sanitation Data'!$E$11,0,10*ROW('Sanitation Data'!E164))),'Data Summary'!CS170="Yes"),OFFSET('Sanitation Data'!$E$11,0,10*ROW('Sanitation Data'!E164)),NA())</f>
        <v>#N/A</v>
      </c>
      <c r="AE170" s="102" t="e">
        <f ca="true">+IF(AND(ISNUMBER(OFFSET('Sanitation Data'!$E$12,0,10*ROW('Sanitation Data'!E164))),'Data Summary'!CT170="Yes"),OFFSET('Sanitation Data'!$E$12,0,10*ROW('Sanitation Data'!E164)),NA())</f>
        <v>#N/A</v>
      </c>
      <c r="AF170" s="102" t="e">
        <f ca="true">+IF(AND(ISNUMBER(OFFSET('Sanitation Data'!$F$4,0,10*ROW('Sanitation Data'!F164))),'Data Summary'!CU170="Yes"),100-OFFSET('Sanitation Data'!$F$4,0,10*ROW('Sanitation Data'!F164)),NA())</f>
        <v>#N/A</v>
      </c>
      <c r="AG170" s="102" t="e">
        <f ca="true">+IF(AND(ISNUMBER(OFFSET('Sanitation Data'!$F$6,0,10*ROW('Sanitation Data'!F164))),'Data Summary'!CV170="Yes"),OFFSET('Sanitation Data'!$F$6,0,10*ROW('Sanitation Data'!F164)),NA())</f>
        <v>#N/A</v>
      </c>
      <c r="AH170" s="102" t="e">
        <f ca="true">+IF(AND(ISNUMBER(OFFSET('Sanitation Data'!$F$10,0,10*ROW('Sanitation Data'!F164))),'Data Summary'!CW170="Yes"),OFFSET('Sanitation Data'!$F$10,0,10*ROW('Sanitation Data'!F164)),NA())</f>
        <v>#N/A</v>
      </c>
      <c r="AI170" s="102" t="e">
        <f ca="true">+IF(AND(ISNUMBER(OFFSET('Sanitation Data'!$F$11,0,10*ROW('Sanitation Data'!F164))),'Data Summary'!CX170="Yes"),OFFSET('Sanitation Data'!$F$11,0,10*ROW('Sanitation Data'!F164)),NA())</f>
        <v>#N/A</v>
      </c>
      <c r="AJ170" s="102" t="e">
        <f ca="true">+IF(AND(ISNUMBER(OFFSET('Sanitation Data'!$F$12,0,10*ROW('Sanitation Data'!F164))),'Data Summary'!CY170="Yes"),OFFSET('Sanitation Data'!$F$12,0,10*ROW('Sanitation Data'!F164)),NA())</f>
        <v>#N/A</v>
      </c>
      <c r="AK170" s="102" t="e">
        <f ca="true">+IF(AND(ISNUMBER(OFFSET('Sanitation Data'!$G$4,0,10*ROW('Sanitation Data'!G164))),'Data Summary'!CZ170="Yes"),100-OFFSET('Sanitation Data'!$G$4,0,10*ROW('Sanitation Data'!G164)),NA())</f>
        <v>#N/A</v>
      </c>
      <c r="AL170" s="102" t="e">
        <f ca="true">+IF(AND(ISNUMBER(OFFSET('Sanitation Data'!$G$6,0,10*ROW('Sanitation Data'!G164))),'Data Summary'!DA170="Yes"),OFFSET('Sanitation Data'!$G$6,0,10*ROW('Sanitation Data'!G164)),NA())</f>
        <v>#N/A</v>
      </c>
      <c r="AM170" s="102" t="e">
        <f ca="true">+IF(AND(ISNUMBER(OFFSET('Sanitation Data'!$G$10,0,10*ROW('Sanitation Data'!G164))),'Data Summary'!DB170="Yes"),OFFSET('Sanitation Data'!$G$10,0,10*ROW('Sanitation Data'!G164)),NA())</f>
        <v>#N/A</v>
      </c>
      <c r="AN170" s="102" t="e">
        <f ca="true">+IF(AND(ISNUMBER(OFFSET('Sanitation Data'!$G$11,0,10*ROW('Sanitation Data'!G164))),'Data Summary'!DC170="Yes"),OFFSET('Sanitation Data'!$G$11,0,10*ROW('Sanitation Data'!G164)),NA())</f>
        <v>#N/A</v>
      </c>
      <c r="AO170" s="102" t="e">
        <f ca="true">+IF(AND(ISNUMBER(OFFSET('Sanitation Data'!$G$12,0,10*ROW('Sanitation Data'!G164))),'Data Summary'!DD170="Yes"),OFFSET('Sanitation Data'!$G$12,0,10*ROW('Sanitation Data'!G164)),NA())</f>
        <v>#N/A</v>
      </c>
      <c r="AP170" s="102" t="e">
        <f ca="true">+IF(AND(ISNUMBER(OFFSET('Sanitation Data'!$H$4,0,10*ROW('Sanitation Data'!H164))),'Data Summary'!DE170="Yes"),100-OFFSET('Sanitation Data'!$H$4,0,10*ROW('Sanitation Data'!H164)),NA())</f>
        <v>#N/A</v>
      </c>
      <c r="AQ170" s="102" t="e">
        <f ca="true">+IF(AND(ISNUMBER(OFFSET('Sanitation Data'!$H$6,0,10*ROW('Sanitation Data'!H164))),'Data Summary'!DF170="Yes"),OFFSET('Sanitation Data'!$H$6,0,10*ROW('Sanitation Data'!H164)),NA())</f>
        <v>#N/A</v>
      </c>
      <c r="AR170" s="102" t="e">
        <f ca="true">+IF(AND(ISNUMBER(OFFSET('Sanitation Data'!$H$10,0,10*ROW('Sanitation Data'!H164))),'Data Summary'!DG170="Yes"),OFFSET('Sanitation Data'!$H$10,0,10*ROW('Sanitation Data'!H164)),NA())</f>
        <v>#N/A</v>
      </c>
      <c r="AS170" s="102" t="e">
        <f ca="true">+IF(AND(ISNUMBER(OFFSET('Sanitation Data'!$H$11,0,10*ROW('Sanitation Data'!H164))),'Data Summary'!DH170="Yes"),OFFSET('Sanitation Data'!$H$11,0,10*ROW('Sanitation Data'!H164)),NA())</f>
        <v>#N/A</v>
      </c>
      <c r="AT170" s="102" t="e">
        <f ca="true">+IF(AND(ISNUMBER(OFFSET('Sanitation Data'!$H$12,0,10*ROW('Sanitation Data'!H164))),'Data Summary'!DI170="Yes"),OFFSET('Sanitation Data'!$H$12,0,10*ROW('Sanitation Data'!H164)),NA())</f>
        <v>#N/A</v>
      </c>
      <c r="AU170" s="102" t="e">
        <f ca="true">+IF(AND(ISNUMBER(OFFSET('Sanitation Data'!$I$4,0,10*ROW('Sanitation Data'!I164))),'Data Summary'!DJ170="Yes"),100-OFFSET('Sanitation Data'!$I$4,0,10*ROW('Sanitation Data'!I164)),NA())</f>
        <v>#N/A</v>
      </c>
      <c r="AV170" s="102" t="e">
        <f ca="true">+IF(AND(ISNUMBER(OFFSET('Sanitation Data'!$I$6,0,10*ROW('Sanitation Data'!I164))),'Data Summary'!DK170="Yes"),OFFSET('Sanitation Data'!$I$6,0,10*ROW('Sanitation Data'!I164)),NA())</f>
        <v>#N/A</v>
      </c>
      <c r="AW170" s="102" t="e">
        <f ca="true">+IF(AND(ISNUMBER(OFFSET('Sanitation Data'!$I$10,0,10*ROW('Sanitation Data'!I164))),'Data Summary'!DL170="Yes"),OFFSET('Sanitation Data'!$I$10,0,10*ROW('Sanitation Data'!I164)),NA())</f>
        <v>#N/A</v>
      </c>
      <c r="AX170" s="102" t="e">
        <f ca="true">+IF(AND(ISNUMBER(OFFSET('Sanitation Data'!$I$11,0,10*ROW('Sanitation Data'!I164))),'Data Summary'!DM170="Yes"),OFFSET('Sanitation Data'!$I$11,0,10*ROW('Sanitation Data'!I164)),NA())</f>
        <v>#N/A</v>
      </c>
      <c r="AY170" s="102" t="e">
        <f ca="true">+IF(AND(ISNUMBER(OFFSET('Sanitation Data'!$I$12,0,10*ROW('Sanitation Data'!I164))),'Data Summary'!DN170="Yes"),OFFSET('Sanitation Data'!$I$12,0,10*ROW('Sanitation Data'!I164)),NA())</f>
        <v>#N/A</v>
      </c>
      <c r="AZ170" s="103" t="e">
        <f ca="true">+IF(AND(ISNUMBER(OFFSET('Hygiene Data'!$D$5,0,10*ROW('Hygiene Data'!D164))),'Data Summary'!DO170="Yes"),OFFSET('Hygiene Data'!$D$5,0,10*ROW('Hygiene Data'!D164)),NA())</f>
        <v>#N/A</v>
      </c>
      <c r="BA170" s="103" t="e">
        <f ca="true">+IF(AND(ISNUMBER(OFFSET('Hygiene Data'!$D$7,0,10*ROW('Hygiene Data'!D164))),'Data Summary'!DP170="Yes"),OFFSET('Hygiene Data'!$D$7,0,10*ROW('Hygiene Data'!D164)),NA())</f>
        <v>#N/A</v>
      </c>
      <c r="BB170" s="103" t="e">
        <f ca="true">+IF(AND(ISNUMBER(OFFSET('Hygiene Data'!$D$9,0,10*ROW('Hygiene Data'!D164))),'Data Summary'!DQ170="Yes"),OFFSET('Hygiene Data'!$D$9,0,10*ROW('Hygiene Data'!D164)),NA())</f>
        <v>#N/A</v>
      </c>
      <c r="BC170" s="103" t="e">
        <f ca="true">+IF(AND(ISNUMBER(OFFSET('Hygiene Data'!$E$5,0,10*ROW('Hygiene Data'!E164))),'Data Summary'!DR170="Yes"),OFFSET('Hygiene Data'!$E$5,0,10*ROW('Hygiene Data'!E164)),NA())</f>
        <v>#N/A</v>
      </c>
      <c r="BD170" s="103" t="e">
        <f ca="true">+IF(AND(ISNUMBER(OFFSET('Hygiene Data'!$E$7,0,10*ROW('Hygiene Data'!E164))),'Data Summary'!DS170="Yes"),OFFSET('Hygiene Data'!$E$7,0,10*ROW('Hygiene Data'!E164)),NA())</f>
        <v>#N/A</v>
      </c>
      <c r="BE170" s="103" t="e">
        <f ca="true">+IF(AND(ISNUMBER(OFFSET('Hygiene Data'!$E$9,0,10*ROW('Hygiene Data'!E164))),'Data Summary'!DT170="Yes"),OFFSET('Hygiene Data'!$E$9,0,10*ROW('Hygiene Data'!E164)),NA())</f>
        <v>#N/A</v>
      </c>
      <c r="BF170" s="103" t="e">
        <f ca="true">+IF(AND(ISNUMBER(OFFSET('Hygiene Data'!$F$5,0,10*ROW('Hygiene Data'!F164))),'Data Summary'!DU170="Yes"),OFFSET('Hygiene Data'!$F$5,0,10*ROW('Hygiene Data'!F164)),NA())</f>
        <v>#N/A</v>
      </c>
      <c r="BG170" s="103" t="e">
        <f ca="true">+IF(AND(ISNUMBER(OFFSET('Hygiene Data'!$F$7,0,10*ROW('Hygiene Data'!F164))),'Data Summary'!DV170="Yes"),OFFSET('Hygiene Data'!$F$7,0,10*ROW('Hygiene Data'!F164)),NA())</f>
        <v>#N/A</v>
      </c>
      <c r="BH170" s="103" t="e">
        <f ca="true">+IF(AND(ISNUMBER(OFFSET('Hygiene Data'!$F$9,0,10*ROW('Hygiene Data'!F164))),'Data Summary'!DW170="Yes"),OFFSET('Hygiene Data'!$F$9,0,10*ROW('Hygiene Data'!F164)),NA())</f>
        <v>#N/A</v>
      </c>
      <c r="BI170" s="103" t="e">
        <f ca="true">+IF(AND(ISNUMBER(OFFSET('Hygiene Data'!$G$5,0,10*ROW('Hygiene Data'!G164))),'Data Summary'!DX170="Yes"),OFFSET('Hygiene Data'!$G$5,0,10*ROW('Hygiene Data'!G164)),NA())</f>
        <v>#N/A</v>
      </c>
      <c r="BJ170" s="103" t="e">
        <f ca="true">+IF(AND(ISNUMBER(OFFSET('Hygiene Data'!$G$7,0,10*ROW('Hygiene Data'!G164))),'Data Summary'!DY170="Yes"),OFFSET('Hygiene Data'!$G$7,0,10*ROW('Hygiene Data'!G164)),NA())</f>
        <v>#N/A</v>
      </c>
      <c r="BK170" s="103" t="e">
        <f ca="true">+IF(AND(ISNUMBER(OFFSET('Hygiene Data'!$G$9,0,10*ROW('Hygiene Data'!G164))),'Data Summary'!DZ170="Yes"),OFFSET('Hygiene Data'!$G$9,0,10*ROW('Hygiene Data'!G164)),NA())</f>
        <v>#N/A</v>
      </c>
      <c r="BL170" s="103" t="e">
        <f ca="true">+IF(AND(ISNUMBER(OFFSET('Hygiene Data'!$H$5,0,10*ROW('Hygiene Data'!H164))),'Data Summary'!EA170="Yes"),OFFSET('Hygiene Data'!$H$5,0,10*ROW('Hygiene Data'!H164)),NA())</f>
        <v>#N/A</v>
      </c>
      <c r="BM170" s="103" t="e">
        <f ca="true">+IF(AND(ISNUMBER(OFFSET('Hygiene Data'!$H$7,0,10*ROW('Hygiene Data'!H164))),'Data Summary'!EB170="Yes"),OFFSET('Hygiene Data'!$H$7,0,10*ROW('Hygiene Data'!H164)),NA())</f>
        <v>#N/A</v>
      </c>
      <c r="BN170" s="103" t="e">
        <f ca="true">+IF(AND(ISNUMBER(OFFSET('Hygiene Data'!$H$9,0,10*ROW('Hygiene Data'!H164))),'Data Summary'!EC170="Yes"),OFFSET('Hygiene Data'!$H$9,0,10*ROW('Hygiene Data'!H164)),NA())</f>
        <v>#N/A</v>
      </c>
      <c r="BO170" s="103" t="e">
        <f ca="true">+IF(AND(ISNUMBER(OFFSET('Hygiene Data'!$I$5,0,10*ROW('Hygiene Data'!I164))),'Data Summary'!ED170="Yes"),OFFSET('Hygiene Data'!$I$5,0,10*ROW('Hygiene Data'!I164)),NA())</f>
        <v>#N/A</v>
      </c>
      <c r="BP170" s="103" t="e">
        <f ca="true">+IF(AND(ISNUMBER(OFFSET('Hygiene Data'!$I$7,0,10*ROW('Hygiene Data'!I164))),'Data Summary'!EE170="Yes"),OFFSET('Hygiene Data'!$I$7,0,10*ROW('Hygiene Data'!I164)),NA())</f>
        <v>#N/A</v>
      </c>
      <c r="BQ170" s="103" t="e">
        <f ca="true">+IF(AND(ISNUMBER(OFFSET('Hygiene Data'!$I$9,0,10*ROW('Hygiene Data'!I164))),'Data Summary'!EF170="Yes"),OFFSET('Hygiene Data'!$I$9,0,10*ROW('Hygiene Data'!I164)),NA())</f>
        <v>#N/A</v>
      </c>
    </row>
    <row xmlns:x14ac="http://schemas.microsoft.com/office/spreadsheetml/2009/9/ac" r="171" x14ac:dyDescent="0.2">
      <c r="A171" s="355" t="e">
        <f ca="true">+RIGHT('Data Summary'!A171,LEN('Data Summary'!A171)-9)</f>
        <v>#VALUE!</v>
      </c>
      <c r="B171" s="38" t="str">
        <f ca="true">+IF(ISTEXT('Data Summary'!B171),'Data Summary'!B171,"")</f>
        <v/>
      </c>
      <c r="C171" s="354" t="e">
        <f ca="true">+VALUE('Data Summary'!C171)</f>
        <v>#VALUE!</v>
      </c>
      <c r="D171" s="101" t="e">
        <f ca="true">+IF(AND(ISNUMBER(OFFSET('Water Data'!$D$4,0,10*ROW('Water Data'!D165))),'Data Summary'!BS171="Yes"),100-OFFSET('Water Data'!$D$4,0,10*ROW('Water Data'!D165)),NA())</f>
        <v>#N/A</v>
      </c>
      <c r="E171" s="101" t="e">
        <f ca="true">+IF(AND(ISNUMBER(OFFSET('Water Data'!$D$6,0,10*ROW('Water Data'!D165))),'Data Summary'!BT171="Yes"),OFFSET('Water Data'!$D$6,0,10*ROW('Water Data'!D165)),NA())</f>
        <v>#N/A</v>
      </c>
      <c r="F171" s="101" t="e">
        <f ca="true">+IF(AND(ISNUMBER(OFFSET('Water Data'!$D$9,0,10*ROW('Water Data'!D165))),'Data Summary'!BU171="Yes"),OFFSET('Water Data'!$D$9,0,10*ROW('Water Data'!D165)),NA())</f>
        <v>#N/A</v>
      </c>
      <c r="G171" s="101" t="e">
        <f ca="true">+IF(AND(ISNUMBER(OFFSET('Water Data'!$E$4,0,10*ROW('Water Data'!E165))),'Data Summary'!BV171="Yes"),100-OFFSET('Water Data'!$E$4,0,10*ROW('Water Data'!E165)),NA())</f>
        <v>#N/A</v>
      </c>
      <c r="H171" s="101" t="e">
        <f ca="true">+IF(AND(ISNUMBER(OFFSET('Water Data'!$E$6,0,10*ROW('Water Data'!E165))),'Data Summary'!BW171="Yes"),OFFSET('Water Data'!$E$6,0,10*ROW('Water Data'!E165)),NA())</f>
        <v>#N/A</v>
      </c>
      <c r="I171" s="101" t="e">
        <f ca="true">+IF(AND(ISNUMBER(OFFSET('Water Data'!$E$9,0,10*ROW('Water Data'!E165))),'Data Summary'!BX171="Yes"),OFFSET('Water Data'!$E$9,0,10*ROW('Water Data'!E165)),NA())</f>
        <v>#N/A</v>
      </c>
      <c r="J171" s="101" t="e">
        <f ca="true">+IF(AND(ISNUMBER(OFFSET('Water Data'!$F$4,0,10*ROW('Water Data'!F165))),'Data Summary'!BY171="Yes"),100-OFFSET('Water Data'!$F$4,0,10*ROW('Water Data'!F165)),NA())</f>
        <v>#N/A</v>
      </c>
      <c r="K171" s="101" t="e">
        <f ca="true">+IF(AND(ISNUMBER(OFFSET('Water Data'!$F$6,0,10*ROW('Water Data'!F165))),'Data Summary'!BZ171="Yes"),OFFSET('Water Data'!$F$6,0,10*ROW('Water Data'!F165)),NA())</f>
        <v>#N/A</v>
      </c>
      <c r="L171" s="101" t="e">
        <f ca="true">+IF(AND(ISNUMBER(OFFSET('Water Data'!$F$9,0,10*ROW('Water Data'!F165))),'Data Summary'!CA171="Yes"),OFFSET('Water Data'!$F$9,0,10*ROW('Water Data'!F165)),NA())</f>
        <v>#N/A</v>
      </c>
      <c r="M171" s="101" t="e">
        <f ca="true">+IF(AND(ISNUMBER(OFFSET('Water Data'!$G$4,0,10*ROW('Water Data'!G165))),'Data Summary'!CB171="Yes"),100-OFFSET('Water Data'!$G$4,0,10*ROW('Water Data'!G165)),NA())</f>
        <v>#N/A</v>
      </c>
      <c r="N171" s="101" t="e">
        <f ca="true">+IF(AND(ISNUMBER(OFFSET('Water Data'!$G$6,0,10*ROW('Water Data'!G165))),'Data Summary'!CC171="Yes"),OFFSET('Water Data'!$G$6,0,10*ROW('Water Data'!G165)),NA())</f>
        <v>#N/A</v>
      </c>
      <c r="O171" s="101" t="e">
        <f ca="true">+IF(AND(ISNUMBER(OFFSET('Water Data'!$G$9,0,10*ROW('Water Data'!G165))),'Data Summary'!CD171="Yes"),OFFSET('Water Data'!$G$9,0,10*ROW('Water Data'!G165)),NA())</f>
        <v>#N/A</v>
      </c>
      <c r="P171" s="101" t="e">
        <f ca="true">+IF(AND(ISNUMBER(OFFSET('Water Data'!$H$4,0,10*ROW('Water Data'!H165))),'Data Summary'!CE171="Yes"),100-OFFSET('Water Data'!$H$4,0,10*ROW('Water Data'!H165)),NA())</f>
        <v>#N/A</v>
      </c>
      <c r="Q171" s="101" t="e">
        <f ca="true">+IF(AND(ISNUMBER(OFFSET('Water Data'!$H$6,0,10*ROW('Water Data'!H165))),'Data Summary'!CF171="Yes"),OFFSET('Water Data'!$H$6,0,10*ROW('Water Data'!H165)),NA())</f>
        <v>#N/A</v>
      </c>
      <c r="R171" s="101" t="e">
        <f ca="true">+IF(AND(ISNUMBER(OFFSET('Water Data'!$H$9,0,10*ROW('Water Data'!H165))),'Data Summary'!CG171="Yes"),OFFSET('Water Data'!$H$9,0,10*ROW('Water Data'!H165)),NA())</f>
        <v>#N/A</v>
      </c>
      <c r="S171" s="101" t="e">
        <f ca="true">+IF(AND(ISNUMBER(OFFSET('Water Data'!$I$4,0,10*ROW('Water Data'!I165))),'Data Summary'!CH171="Yes"),100-OFFSET('Water Data'!$I$4,0,10*ROW('Water Data'!I165)),NA())</f>
        <v>#N/A</v>
      </c>
      <c r="T171" s="101" t="e">
        <f ca="true">+IF(AND(ISNUMBER(OFFSET('Water Data'!$I$6,0,10*ROW('Water Data'!I165))),'Data Summary'!CI171="Yes"),OFFSET('Water Data'!$I$6,0,10*ROW('Water Data'!I165)),NA())</f>
        <v>#N/A</v>
      </c>
      <c r="U171" s="101" t="e">
        <f ca="true">+IF(AND(ISNUMBER(OFFSET('Water Data'!$I$9,0,10*ROW('Water Data'!I165))),'Data Summary'!CJ171="Yes"),OFFSET('Water Data'!$I$9,0,10*ROW('Water Data'!I165)),NA())</f>
        <v>#N/A</v>
      </c>
      <c r="V171" s="102" t="e">
        <f ca="true">+IF(AND(ISNUMBER(OFFSET('Sanitation Data'!$D$4,0,10*ROW('Sanitation Data'!D165))),'Data Summary'!CK171="Yes"),100-OFFSET('Sanitation Data'!$D$4,0,10*ROW('Sanitation Data'!D165)),NA())</f>
        <v>#N/A</v>
      </c>
      <c r="W171" s="102" t="e">
        <f ca="true">+IF(AND(ISNUMBER(OFFSET('Sanitation Data'!$D$6,0,10*ROW('Sanitation Data'!D165))),'Data Summary'!CL171="Yes"),OFFSET('Sanitation Data'!$D$6,0,10*ROW('Sanitation Data'!D165)),NA())</f>
        <v>#N/A</v>
      </c>
      <c r="X171" s="102" t="e">
        <f ca="true">+IF(AND(ISNUMBER(OFFSET('Sanitation Data'!$D$10,0,10*ROW('Sanitation Data'!D165))),'Data Summary'!CM171="Yes"),OFFSET('Sanitation Data'!$D$10,0,10*ROW('Sanitation Data'!D165)),NA())</f>
        <v>#N/A</v>
      </c>
      <c r="Y171" s="102" t="e">
        <f ca="true">+IF(AND(ISNUMBER(OFFSET('Sanitation Data'!$D$11,0,10*ROW('Sanitation Data'!D165))),'Data Summary'!CN171="Yes"),OFFSET('Sanitation Data'!$D$11,0,10*ROW('Sanitation Data'!D165)),NA())</f>
        <v>#N/A</v>
      </c>
      <c r="Z171" s="102" t="e">
        <f ca="true">+IF(AND(ISNUMBER(OFFSET('Sanitation Data'!$D$12,0,10*ROW('Sanitation Data'!D165))),'Data Summary'!CO171="Yes"),OFFSET('Sanitation Data'!$D$12,0,10*ROW('Sanitation Data'!D165)),NA())</f>
        <v>#N/A</v>
      </c>
      <c r="AA171" s="102" t="e">
        <f ca="true">+IF(AND(ISNUMBER(OFFSET('Sanitation Data'!$E$4,0,10*ROW('Sanitation Data'!E165))),'Data Summary'!CP171="Yes"),100-OFFSET('Sanitation Data'!$E$4,0,10*ROW('Sanitation Data'!E165)),NA())</f>
        <v>#N/A</v>
      </c>
      <c r="AB171" s="102" t="e">
        <f ca="true">+IF(AND(ISNUMBER(OFFSET('Sanitation Data'!$E$6,0,10*ROW('Sanitation Data'!E165))),'Data Summary'!CQ171="Yes"),OFFSET('Sanitation Data'!$E$6,0,10*ROW('Sanitation Data'!E165)),NA())</f>
        <v>#N/A</v>
      </c>
      <c r="AC171" s="102" t="e">
        <f ca="true">+IF(AND(ISNUMBER(OFFSET('Sanitation Data'!$E$10,0,10*ROW('Sanitation Data'!E165))),'Data Summary'!CR171="Yes"),OFFSET('Sanitation Data'!$E$10,0,10*ROW('Sanitation Data'!E165)),NA())</f>
        <v>#N/A</v>
      </c>
      <c r="AD171" s="102" t="e">
        <f ca="true">+IF(AND(ISNUMBER(OFFSET('Sanitation Data'!$E$11,0,10*ROW('Sanitation Data'!E165))),'Data Summary'!CS171="Yes"),OFFSET('Sanitation Data'!$E$11,0,10*ROW('Sanitation Data'!E165)),NA())</f>
        <v>#N/A</v>
      </c>
      <c r="AE171" s="102" t="e">
        <f ca="true">+IF(AND(ISNUMBER(OFFSET('Sanitation Data'!$E$12,0,10*ROW('Sanitation Data'!E165))),'Data Summary'!CT171="Yes"),OFFSET('Sanitation Data'!$E$12,0,10*ROW('Sanitation Data'!E165)),NA())</f>
        <v>#N/A</v>
      </c>
      <c r="AF171" s="102" t="e">
        <f ca="true">+IF(AND(ISNUMBER(OFFSET('Sanitation Data'!$F$4,0,10*ROW('Sanitation Data'!F165))),'Data Summary'!CU171="Yes"),100-OFFSET('Sanitation Data'!$F$4,0,10*ROW('Sanitation Data'!F165)),NA())</f>
        <v>#N/A</v>
      </c>
      <c r="AG171" s="102" t="e">
        <f ca="true">+IF(AND(ISNUMBER(OFFSET('Sanitation Data'!$F$6,0,10*ROW('Sanitation Data'!F165))),'Data Summary'!CV171="Yes"),OFFSET('Sanitation Data'!$F$6,0,10*ROW('Sanitation Data'!F165)),NA())</f>
        <v>#N/A</v>
      </c>
      <c r="AH171" s="102" t="e">
        <f ca="true">+IF(AND(ISNUMBER(OFFSET('Sanitation Data'!$F$10,0,10*ROW('Sanitation Data'!F165))),'Data Summary'!CW171="Yes"),OFFSET('Sanitation Data'!$F$10,0,10*ROW('Sanitation Data'!F165)),NA())</f>
        <v>#N/A</v>
      </c>
      <c r="AI171" s="102" t="e">
        <f ca="true">+IF(AND(ISNUMBER(OFFSET('Sanitation Data'!$F$11,0,10*ROW('Sanitation Data'!F165))),'Data Summary'!CX171="Yes"),OFFSET('Sanitation Data'!$F$11,0,10*ROW('Sanitation Data'!F165)),NA())</f>
        <v>#N/A</v>
      </c>
      <c r="AJ171" s="102" t="e">
        <f ca="true">+IF(AND(ISNUMBER(OFFSET('Sanitation Data'!$F$12,0,10*ROW('Sanitation Data'!F165))),'Data Summary'!CY171="Yes"),OFFSET('Sanitation Data'!$F$12,0,10*ROW('Sanitation Data'!F165)),NA())</f>
        <v>#N/A</v>
      </c>
      <c r="AK171" s="102" t="e">
        <f ca="true">+IF(AND(ISNUMBER(OFFSET('Sanitation Data'!$G$4,0,10*ROW('Sanitation Data'!G165))),'Data Summary'!CZ171="Yes"),100-OFFSET('Sanitation Data'!$G$4,0,10*ROW('Sanitation Data'!G165)),NA())</f>
        <v>#N/A</v>
      </c>
      <c r="AL171" s="102" t="e">
        <f ca="true">+IF(AND(ISNUMBER(OFFSET('Sanitation Data'!$G$6,0,10*ROW('Sanitation Data'!G165))),'Data Summary'!DA171="Yes"),OFFSET('Sanitation Data'!$G$6,0,10*ROW('Sanitation Data'!G165)),NA())</f>
        <v>#N/A</v>
      </c>
      <c r="AM171" s="102" t="e">
        <f ca="true">+IF(AND(ISNUMBER(OFFSET('Sanitation Data'!$G$10,0,10*ROW('Sanitation Data'!G165))),'Data Summary'!DB171="Yes"),OFFSET('Sanitation Data'!$G$10,0,10*ROW('Sanitation Data'!G165)),NA())</f>
        <v>#N/A</v>
      </c>
      <c r="AN171" s="102" t="e">
        <f ca="true">+IF(AND(ISNUMBER(OFFSET('Sanitation Data'!$G$11,0,10*ROW('Sanitation Data'!G165))),'Data Summary'!DC171="Yes"),OFFSET('Sanitation Data'!$G$11,0,10*ROW('Sanitation Data'!G165)),NA())</f>
        <v>#N/A</v>
      </c>
      <c r="AO171" s="102" t="e">
        <f ca="true">+IF(AND(ISNUMBER(OFFSET('Sanitation Data'!$G$12,0,10*ROW('Sanitation Data'!G165))),'Data Summary'!DD171="Yes"),OFFSET('Sanitation Data'!$G$12,0,10*ROW('Sanitation Data'!G165)),NA())</f>
        <v>#N/A</v>
      </c>
      <c r="AP171" s="102" t="e">
        <f ca="true">+IF(AND(ISNUMBER(OFFSET('Sanitation Data'!$H$4,0,10*ROW('Sanitation Data'!H165))),'Data Summary'!DE171="Yes"),100-OFFSET('Sanitation Data'!$H$4,0,10*ROW('Sanitation Data'!H165)),NA())</f>
        <v>#N/A</v>
      </c>
      <c r="AQ171" s="102" t="e">
        <f ca="true">+IF(AND(ISNUMBER(OFFSET('Sanitation Data'!$H$6,0,10*ROW('Sanitation Data'!H165))),'Data Summary'!DF171="Yes"),OFFSET('Sanitation Data'!$H$6,0,10*ROW('Sanitation Data'!H165)),NA())</f>
        <v>#N/A</v>
      </c>
      <c r="AR171" s="102" t="e">
        <f ca="true">+IF(AND(ISNUMBER(OFFSET('Sanitation Data'!$H$10,0,10*ROW('Sanitation Data'!H165))),'Data Summary'!DG171="Yes"),OFFSET('Sanitation Data'!$H$10,0,10*ROW('Sanitation Data'!H165)),NA())</f>
        <v>#N/A</v>
      </c>
      <c r="AS171" s="102" t="e">
        <f ca="true">+IF(AND(ISNUMBER(OFFSET('Sanitation Data'!$H$11,0,10*ROW('Sanitation Data'!H165))),'Data Summary'!DH171="Yes"),OFFSET('Sanitation Data'!$H$11,0,10*ROW('Sanitation Data'!H165)),NA())</f>
        <v>#N/A</v>
      </c>
      <c r="AT171" s="102" t="e">
        <f ca="true">+IF(AND(ISNUMBER(OFFSET('Sanitation Data'!$H$12,0,10*ROW('Sanitation Data'!H165))),'Data Summary'!DI171="Yes"),OFFSET('Sanitation Data'!$H$12,0,10*ROW('Sanitation Data'!H165)),NA())</f>
        <v>#N/A</v>
      </c>
      <c r="AU171" s="102" t="e">
        <f ca="true">+IF(AND(ISNUMBER(OFFSET('Sanitation Data'!$I$4,0,10*ROW('Sanitation Data'!I165))),'Data Summary'!DJ171="Yes"),100-OFFSET('Sanitation Data'!$I$4,0,10*ROW('Sanitation Data'!I165)),NA())</f>
        <v>#N/A</v>
      </c>
      <c r="AV171" s="102" t="e">
        <f ca="true">+IF(AND(ISNUMBER(OFFSET('Sanitation Data'!$I$6,0,10*ROW('Sanitation Data'!I165))),'Data Summary'!DK171="Yes"),OFFSET('Sanitation Data'!$I$6,0,10*ROW('Sanitation Data'!I165)),NA())</f>
        <v>#N/A</v>
      </c>
      <c r="AW171" s="102" t="e">
        <f ca="true">+IF(AND(ISNUMBER(OFFSET('Sanitation Data'!$I$10,0,10*ROW('Sanitation Data'!I165))),'Data Summary'!DL171="Yes"),OFFSET('Sanitation Data'!$I$10,0,10*ROW('Sanitation Data'!I165)),NA())</f>
        <v>#N/A</v>
      </c>
      <c r="AX171" s="102" t="e">
        <f ca="true">+IF(AND(ISNUMBER(OFFSET('Sanitation Data'!$I$11,0,10*ROW('Sanitation Data'!I165))),'Data Summary'!DM171="Yes"),OFFSET('Sanitation Data'!$I$11,0,10*ROW('Sanitation Data'!I165)),NA())</f>
        <v>#N/A</v>
      </c>
      <c r="AY171" s="102" t="e">
        <f ca="true">+IF(AND(ISNUMBER(OFFSET('Sanitation Data'!$I$12,0,10*ROW('Sanitation Data'!I165))),'Data Summary'!DN171="Yes"),OFFSET('Sanitation Data'!$I$12,0,10*ROW('Sanitation Data'!I165)),NA())</f>
        <v>#N/A</v>
      </c>
      <c r="AZ171" s="103" t="e">
        <f ca="true">+IF(AND(ISNUMBER(OFFSET('Hygiene Data'!$D$5,0,10*ROW('Hygiene Data'!D165))),'Data Summary'!DO171="Yes"),OFFSET('Hygiene Data'!$D$5,0,10*ROW('Hygiene Data'!D165)),NA())</f>
        <v>#N/A</v>
      </c>
      <c r="BA171" s="103" t="e">
        <f ca="true">+IF(AND(ISNUMBER(OFFSET('Hygiene Data'!$D$7,0,10*ROW('Hygiene Data'!D165))),'Data Summary'!DP171="Yes"),OFFSET('Hygiene Data'!$D$7,0,10*ROW('Hygiene Data'!D165)),NA())</f>
        <v>#N/A</v>
      </c>
      <c r="BB171" s="103" t="e">
        <f ca="true">+IF(AND(ISNUMBER(OFFSET('Hygiene Data'!$D$9,0,10*ROW('Hygiene Data'!D165))),'Data Summary'!DQ171="Yes"),OFFSET('Hygiene Data'!$D$9,0,10*ROW('Hygiene Data'!D165)),NA())</f>
        <v>#N/A</v>
      </c>
      <c r="BC171" s="103" t="e">
        <f ca="true">+IF(AND(ISNUMBER(OFFSET('Hygiene Data'!$E$5,0,10*ROW('Hygiene Data'!E165))),'Data Summary'!DR171="Yes"),OFFSET('Hygiene Data'!$E$5,0,10*ROW('Hygiene Data'!E165)),NA())</f>
        <v>#N/A</v>
      </c>
      <c r="BD171" s="103" t="e">
        <f ca="true">+IF(AND(ISNUMBER(OFFSET('Hygiene Data'!$E$7,0,10*ROW('Hygiene Data'!E165))),'Data Summary'!DS171="Yes"),OFFSET('Hygiene Data'!$E$7,0,10*ROW('Hygiene Data'!E165)),NA())</f>
        <v>#N/A</v>
      </c>
      <c r="BE171" s="103" t="e">
        <f ca="true">+IF(AND(ISNUMBER(OFFSET('Hygiene Data'!$E$9,0,10*ROW('Hygiene Data'!E165))),'Data Summary'!DT171="Yes"),OFFSET('Hygiene Data'!$E$9,0,10*ROW('Hygiene Data'!E165)),NA())</f>
        <v>#N/A</v>
      </c>
      <c r="BF171" s="103" t="e">
        <f ca="true">+IF(AND(ISNUMBER(OFFSET('Hygiene Data'!$F$5,0,10*ROW('Hygiene Data'!F165))),'Data Summary'!DU171="Yes"),OFFSET('Hygiene Data'!$F$5,0,10*ROW('Hygiene Data'!F165)),NA())</f>
        <v>#N/A</v>
      </c>
      <c r="BG171" s="103" t="e">
        <f ca="true">+IF(AND(ISNUMBER(OFFSET('Hygiene Data'!$F$7,0,10*ROW('Hygiene Data'!F165))),'Data Summary'!DV171="Yes"),OFFSET('Hygiene Data'!$F$7,0,10*ROW('Hygiene Data'!F165)),NA())</f>
        <v>#N/A</v>
      </c>
      <c r="BH171" s="103" t="e">
        <f ca="true">+IF(AND(ISNUMBER(OFFSET('Hygiene Data'!$F$9,0,10*ROW('Hygiene Data'!F165))),'Data Summary'!DW171="Yes"),OFFSET('Hygiene Data'!$F$9,0,10*ROW('Hygiene Data'!F165)),NA())</f>
        <v>#N/A</v>
      </c>
      <c r="BI171" s="103" t="e">
        <f ca="true">+IF(AND(ISNUMBER(OFFSET('Hygiene Data'!$G$5,0,10*ROW('Hygiene Data'!G165))),'Data Summary'!DX171="Yes"),OFFSET('Hygiene Data'!$G$5,0,10*ROW('Hygiene Data'!G165)),NA())</f>
        <v>#N/A</v>
      </c>
      <c r="BJ171" s="103" t="e">
        <f ca="true">+IF(AND(ISNUMBER(OFFSET('Hygiene Data'!$G$7,0,10*ROW('Hygiene Data'!G165))),'Data Summary'!DY171="Yes"),OFFSET('Hygiene Data'!$G$7,0,10*ROW('Hygiene Data'!G165)),NA())</f>
        <v>#N/A</v>
      </c>
      <c r="BK171" s="103" t="e">
        <f ca="true">+IF(AND(ISNUMBER(OFFSET('Hygiene Data'!$G$9,0,10*ROW('Hygiene Data'!G165))),'Data Summary'!DZ171="Yes"),OFFSET('Hygiene Data'!$G$9,0,10*ROW('Hygiene Data'!G165)),NA())</f>
        <v>#N/A</v>
      </c>
      <c r="BL171" s="103" t="e">
        <f ca="true">+IF(AND(ISNUMBER(OFFSET('Hygiene Data'!$H$5,0,10*ROW('Hygiene Data'!H165))),'Data Summary'!EA171="Yes"),OFFSET('Hygiene Data'!$H$5,0,10*ROW('Hygiene Data'!H165)),NA())</f>
        <v>#N/A</v>
      </c>
      <c r="BM171" s="103" t="e">
        <f ca="true">+IF(AND(ISNUMBER(OFFSET('Hygiene Data'!$H$7,0,10*ROW('Hygiene Data'!H165))),'Data Summary'!EB171="Yes"),OFFSET('Hygiene Data'!$H$7,0,10*ROW('Hygiene Data'!H165)),NA())</f>
        <v>#N/A</v>
      </c>
      <c r="BN171" s="103" t="e">
        <f ca="true">+IF(AND(ISNUMBER(OFFSET('Hygiene Data'!$H$9,0,10*ROW('Hygiene Data'!H165))),'Data Summary'!EC171="Yes"),OFFSET('Hygiene Data'!$H$9,0,10*ROW('Hygiene Data'!H165)),NA())</f>
        <v>#N/A</v>
      </c>
      <c r="BO171" s="103" t="e">
        <f ca="true">+IF(AND(ISNUMBER(OFFSET('Hygiene Data'!$I$5,0,10*ROW('Hygiene Data'!I165))),'Data Summary'!ED171="Yes"),OFFSET('Hygiene Data'!$I$5,0,10*ROW('Hygiene Data'!I165)),NA())</f>
        <v>#N/A</v>
      </c>
      <c r="BP171" s="103" t="e">
        <f ca="true">+IF(AND(ISNUMBER(OFFSET('Hygiene Data'!$I$7,0,10*ROW('Hygiene Data'!I165))),'Data Summary'!EE171="Yes"),OFFSET('Hygiene Data'!$I$7,0,10*ROW('Hygiene Data'!I165)),NA())</f>
        <v>#N/A</v>
      </c>
      <c r="BQ171" s="103" t="e">
        <f ca="true">+IF(AND(ISNUMBER(OFFSET('Hygiene Data'!$I$9,0,10*ROW('Hygiene Data'!I165))),'Data Summary'!EF171="Yes"),OFFSET('Hygiene Data'!$I$9,0,10*ROW('Hygiene Data'!I165)),NA())</f>
        <v>#N/A</v>
      </c>
    </row>
    <row xmlns:x14ac="http://schemas.microsoft.com/office/spreadsheetml/2009/9/ac" r="172" x14ac:dyDescent="0.2">
      <c r="A172" s="355" t="e">
        <f ca="true">+RIGHT('Data Summary'!A172,LEN('Data Summary'!A172)-9)</f>
        <v>#VALUE!</v>
      </c>
      <c r="B172" s="38" t="str">
        <f ca="true">+IF(ISTEXT('Data Summary'!B172),'Data Summary'!B172,"")</f>
        <v/>
      </c>
      <c r="C172" s="354" t="e">
        <f ca="true">+VALUE('Data Summary'!C172)</f>
        <v>#VALUE!</v>
      </c>
      <c r="D172" s="101" t="e">
        <f ca="true">+IF(AND(ISNUMBER(OFFSET('Water Data'!$D$4,0,10*ROW('Water Data'!D166))),'Data Summary'!BS172="Yes"),100-OFFSET('Water Data'!$D$4,0,10*ROW('Water Data'!D166)),NA())</f>
        <v>#N/A</v>
      </c>
      <c r="E172" s="101" t="e">
        <f ca="true">+IF(AND(ISNUMBER(OFFSET('Water Data'!$D$6,0,10*ROW('Water Data'!D166))),'Data Summary'!BT172="Yes"),OFFSET('Water Data'!$D$6,0,10*ROW('Water Data'!D166)),NA())</f>
        <v>#N/A</v>
      </c>
      <c r="F172" s="101" t="e">
        <f ca="true">+IF(AND(ISNUMBER(OFFSET('Water Data'!$D$9,0,10*ROW('Water Data'!D166))),'Data Summary'!BU172="Yes"),OFFSET('Water Data'!$D$9,0,10*ROW('Water Data'!D166)),NA())</f>
        <v>#N/A</v>
      </c>
      <c r="G172" s="101" t="e">
        <f ca="true">+IF(AND(ISNUMBER(OFFSET('Water Data'!$E$4,0,10*ROW('Water Data'!E166))),'Data Summary'!BV172="Yes"),100-OFFSET('Water Data'!$E$4,0,10*ROW('Water Data'!E166)),NA())</f>
        <v>#N/A</v>
      </c>
      <c r="H172" s="101" t="e">
        <f ca="true">+IF(AND(ISNUMBER(OFFSET('Water Data'!$E$6,0,10*ROW('Water Data'!E166))),'Data Summary'!BW172="Yes"),OFFSET('Water Data'!$E$6,0,10*ROW('Water Data'!E166)),NA())</f>
        <v>#N/A</v>
      </c>
      <c r="I172" s="101" t="e">
        <f ca="true">+IF(AND(ISNUMBER(OFFSET('Water Data'!$E$9,0,10*ROW('Water Data'!E166))),'Data Summary'!BX172="Yes"),OFFSET('Water Data'!$E$9,0,10*ROW('Water Data'!E166)),NA())</f>
        <v>#N/A</v>
      </c>
      <c r="J172" s="101" t="e">
        <f ca="true">+IF(AND(ISNUMBER(OFFSET('Water Data'!$F$4,0,10*ROW('Water Data'!F166))),'Data Summary'!BY172="Yes"),100-OFFSET('Water Data'!$F$4,0,10*ROW('Water Data'!F166)),NA())</f>
        <v>#N/A</v>
      </c>
      <c r="K172" s="101" t="e">
        <f ca="true">+IF(AND(ISNUMBER(OFFSET('Water Data'!$F$6,0,10*ROW('Water Data'!F166))),'Data Summary'!BZ172="Yes"),OFFSET('Water Data'!$F$6,0,10*ROW('Water Data'!F166)),NA())</f>
        <v>#N/A</v>
      </c>
      <c r="L172" s="101" t="e">
        <f ca="true">+IF(AND(ISNUMBER(OFFSET('Water Data'!$F$9,0,10*ROW('Water Data'!F166))),'Data Summary'!CA172="Yes"),OFFSET('Water Data'!$F$9,0,10*ROW('Water Data'!F166)),NA())</f>
        <v>#N/A</v>
      </c>
      <c r="M172" s="101" t="e">
        <f ca="true">+IF(AND(ISNUMBER(OFFSET('Water Data'!$G$4,0,10*ROW('Water Data'!G166))),'Data Summary'!CB172="Yes"),100-OFFSET('Water Data'!$G$4,0,10*ROW('Water Data'!G166)),NA())</f>
        <v>#N/A</v>
      </c>
      <c r="N172" s="101" t="e">
        <f ca="true">+IF(AND(ISNUMBER(OFFSET('Water Data'!$G$6,0,10*ROW('Water Data'!G166))),'Data Summary'!CC172="Yes"),OFFSET('Water Data'!$G$6,0,10*ROW('Water Data'!G166)),NA())</f>
        <v>#N/A</v>
      </c>
      <c r="O172" s="101" t="e">
        <f ca="true">+IF(AND(ISNUMBER(OFFSET('Water Data'!$G$9,0,10*ROW('Water Data'!G166))),'Data Summary'!CD172="Yes"),OFFSET('Water Data'!$G$9,0,10*ROW('Water Data'!G166)),NA())</f>
        <v>#N/A</v>
      </c>
      <c r="P172" s="101" t="e">
        <f ca="true">+IF(AND(ISNUMBER(OFFSET('Water Data'!$H$4,0,10*ROW('Water Data'!H166))),'Data Summary'!CE172="Yes"),100-OFFSET('Water Data'!$H$4,0,10*ROW('Water Data'!H166)),NA())</f>
        <v>#N/A</v>
      </c>
      <c r="Q172" s="101" t="e">
        <f ca="true">+IF(AND(ISNUMBER(OFFSET('Water Data'!$H$6,0,10*ROW('Water Data'!H166))),'Data Summary'!CF172="Yes"),OFFSET('Water Data'!$H$6,0,10*ROW('Water Data'!H166)),NA())</f>
        <v>#N/A</v>
      </c>
      <c r="R172" s="101" t="e">
        <f ca="true">+IF(AND(ISNUMBER(OFFSET('Water Data'!$H$9,0,10*ROW('Water Data'!H166))),'Data Summary'!CG172="Yes"),OFFSET('Water Data'!$H$9,0,10*ROW('Water Data'!H166)),NA())</f>
        <v>#N/A</v>
      </c>
      <c r="S172" s="101" t="e">
        <f ca="true">+IF(AND(ISNUMBER(OFFSET('Water Data'!$I$4,0,10*ROW('Water Data'!I166))),'Data Summary'!CH172="Yes"),100-OFFSET('Water Data'!$I$4,0,10*ROW('Water Data'!I166)),NA())</f>
        <v>#N/A</v>
      </c>
      <c r="T172" s="101" t="e">
        <f ca="true">+IF(AND(ISNUMBER(OFFSET('Water Data'!$I$6,0,10*ROW('Water Data'!I166))),'Data Summary'!CI172="Yes"),OFFSET('Water Data'!$I$6,0,10*ROW('Water Data'!I166)),NA())</f>
        <v>#N/A</v>
      </c>
      <c r="U172" s="101" t="e">
        <f ca="true">+IF(AND(ISNUMBER(OFFSET('Water Data'!$I$9,0,10*ROW('Water Data'!I166))),'Data Summary'!CJ172="Yes"),OFFSET('Water Data'!$I$9,0,10*ROW('Water Data'!I166)),NA())</f>
        <v>#N/A</v>
      </c>
      <c r="V172" s="102" t="e">
        <f ca="true">+IF(AND(ISNUMBER(OFFSET('Sanitation Data'!$D$4,0,10*ROW('Sanitation Data'!D166))),'Data Summary'!CK172="Yes"),100-OFFSET('Sanitation Data'!$D$4,0,10*ROW('Sanitation Data'!D166)),NA())</f>
        <v>#N/A</v>
      </c>
      <c r="W172" s="102" t="e">
        <f ca="true">+IF(AND(ISNUMBER(OFFSET('Sanitation Data'!$D$6,0,10*ROW('Sanitation Data'!D166))),'Data Summary'!CL172="Yes"),OFFSET('Sanitation Data'!$D$6,0,10*ROW('Sanitation Data'!D166)),NA())</f>
        <v>#N/A</v>
      </c>
      <c r="X172" s="102" t="e">
        <f ca="true">+IF(AND(ISNUMBER(OFFSET('Sanitation Data'!$D$10,0,10*ROW('Sanitation Data'!D166))),'Data Summary'!CM172="Yes"),OFFSET('Sanitation Data'!$D$10,0,10*ROW('Sanitation Data'!D166)),NA())</f>
        <v>#N/A</v>
      </c>
      <c r="Y172" s="102" t="e">
        <f ca="true">+IF(AND(ISNUMBER(OFFSET('Sanitation Data'!$D$11,0,10*ROW('Sanitation Data'!D166))),'Data Summary'!CN172="Yes"),OFFSET('Sanitation Data'!$D$11,0,10*ROW('Sanitation Data'!D166)),NA())</f>
        <v>#N/A</v>
      </c>
      <c r="Z172" s="102" t="e">
        <f ca="true">+IF(AND(ISNUMBER(OFFSET('Sanitation Data'!$D$12,0,10*ROW('Sanitation Data'!D166))),'Data Summary'!CO172="Yes"),OFFSET('Sanitation Data'!$D$12,0,10*ROW('Sanitation Data'!D166)),NA())</f>
        <v>#N/A</v>
      </c>
      <c r="AA172" s="102" t="e">
        <f ca="true">+IF(AND(ISNUMBER(OFFSET('Sanitation Data'!$E$4,0,10*ROW('Sanitation Data'!E166))),'Data Summary'!CP172="Yes"),100-OFFSET('Sanitation Data'!$E$4,0,10*ROW('Sanitation Data'!E166)),NA())</f>
        <v>#N/A</v>
      </c>
      <c r="AB172" s="102" t="e">
        <f ca="true">+IF(AND(ISNUMBER(OFFSET('Sanitation Data'!$E$6,0,10*ROW('Sanitation Data'!E166))),'Data Summary'!CQ172="Yes"),OFFSET('Sanitation Data'!$E$6,0,10*ROW('Sanitation Data'!E166)),NA())</f>
        <v>#N/A</v>
      </c>
      <c r="AC172" s="102" t="e">
        <f ca="true">+IF(AND(ISNUMBER(OFFSET('Sanitation Data'!$E$10,0,10*ROW('Sanitation Data'!E166))),'Data Summary'!CR172="Yes"),OFFSET('Sanitation Data'!$E$10,0,10*ROW('Sanitation Data'!E166)),NA())</f>
        <v>#N/A</v>
      </c>
      <c r="AD172" s="102" t="e">
        <f ca="true">+IF(AND(ISNUMBER(OFFSET('Sanitation Data'!$E$11,0,10*ROW('Sanitation Data'!E166))),'Data Summary'!CS172="Yes"),OFFSET('Sanitation Data'!$E$11,0,10*ROW('Sanitation Data'!E166)),NA())</f>
        <v>#N/A</v>
      </c>
      <c r="AE172" s="102" t="e">
        <f ca="true">+IF(AND(ISNUMBER(OFFSET('Sanitation Data'!$E$12,0,10*ROW('Sanitation Data'!E166))),'Data Summary'!CT172="Yes"),OFFSET('Sanitation Data'!$E$12,0,10*ROW('Sanitation Data'!E166)),NA())</f>
        <v>#N/A</v>
      </c>
      <c r="AF172" s="102" t="e">
        <f ca="true">+IF(AND(ISNUMBER(OFFSET('Sanitation Data'!$F$4,0,10*ROW('Sanitation Data'!F166))),'Data Summary'!CU172="Yes"),100-OFFSET('Sanitation Data'!$F$4,0,10*ROW('Sanitation Data'!F166)),NA())</f>
        <v>#N/A</v>
      </c>
      <c r="AG172" s="102" t="e">
        <f ca="true">+IF(AND(ISNUMBER(OFFSET('Sanitation Data'!$F$6,0,10*ROW('Sanitation Data'!F166))),'Data Summary'!CV172="Yes"),OFFSET('Sanitation Data'!$F$6,0,10*ROW('Sanitation Data'!F166)),NA())</f>
        <v>#N/A</v>
      </c>
      <c r="AH172" s="102" t="e">
        <f ca="true">+IF(AND(ISNUMBER(OFFSET('Sanitation Data'!$F$10,0,10*ROW('Sanitation Data'!F166))),'Data Summary'!CW172="Yes"),OFFSET('Sanitation Data'!$F$10,0,10*ROW('Sanitation Data'!F166)),NA())</f>
        <v>#N/A</v>
      </c>
      <c r="AI172" s="102" t="e">
        <f ca="true">+IF(AND(ISNUMBER(OFFSET('Sanitation Data'!$F$11,0,10*ROW('Sanitation Data'!F166))),'Data Summary'!CX172="Yes"),OFFSET('Sanitation Data'!$F$11,0,10*ROW('Sanitation Data'!F166)),NA())</f>
        <v>#N/A</v>
      </c>
      <c r="AJ172" s="102" t="e">
        <f ca="true">+IF(AND(ISNUMBER(OFFSET('Sanitation Data'!$F$12,0,10*ROW('Sanitation Data'!F166))),'Data Summary'!CY172="Yes"),OFFSET('Sanitation Data'!$F$12,0,10*ROW('Sanitation Data'!F166)),NA())</f>
        <v>#N/A</v>
      </c>
      <c r="AK172" s="102" t="e">
        <f ca="true">+IF(AND(ISNUMBER(OFFSET('Sanitation Data'!$G$4,0,10*ROW('Sanitation Data'!G166))),'Data Summary'!CZ172="Yes"),100-OFFSET('Sanitation Data'!$G$4,0,10*ROW('Sanitation Data'!G166)),NA())</f>
        <v>#N/A</v>
      </c>
      <c r="AL172" s="102" t="e">
        <f ca="true">+IF(AND(ISNUMBER(OFFSET('Sanitation Data'!$G$6,0,10*ROW('Sanitation Data'!G166))),'Data Summary'!DA172="Yes"),OFFSET('Sanitation Data'!$G$6,0,10*ROW('Sanitation Data'!G166)),NA())</f>
        <v>#N/A</v>
      </c>
      <c r="AM172" s="102" t="e">
        <f ca="true">+IF(AND(ISNUMBER(OFFSET('Sanitation Data'!$G$10,0,10*ROW('Sanitation Data'!G166))),'Data Summary'!DB172="Yes"),OFFSET('Sanitation Data'!$G$10,0,10*ROW('Sanitation Data'!G166)),NA())</f>
        <v>#N/A</v>
      </c>
      <c r="AN172" s="102" t="e">
        <f ca="true">+IF(AND(ISNUMBER(OFFSET('Sanitation Data'!$G$11,0,10*ROW('Sanitation Data'!G166))),'Data Summary'!DC172="Yes"),OFFSET('Sanitation Data'!$G$11,0,10*ROW('Sanitation Data'!G166)),NA())</f>
        <v>#N/A</v>
      </c>
      <c r="AO172" s="102" t="e">
        <f ca="true">+IF(AND(ISNUMBER(OFFSET('Sanitation Data'!$G$12,0,10*ROW('Sanitation Data'!G166))),'Data Summary'!DD172="Yes"),OFFSET('Sanitation Data'!$G$12,0,10*ROW('Sanitation Data'!G166)),NA())</f>
        <v>#N/A</v>
      </c>
      <c r="AP172" s="102" t="e">
        <f ca="true">+IF(AND(ISNUMBER(OFFSET('Sanitation Data'!$H$4,0,10*ROW('Sanitation Data'!H166))),'Data Summary'!DE172="Yes"),100-OFFSET('Sanitation Data'!$H$4,0,10*ROW('Sanitation Data'!H166)),NA())</f>
        <v>#N/A</v>
      </c>
      <c r="AQ172" s="102" t="e">
        <f ca="true">+IF(AND(ISNUMBER(OFFSET('Sanitation Data'!$H$6,0,10*ROW('Sanitation Data'!H166))),'Data Summary'!DF172="Yes"),OFFSET('Sanitation Data'!$H$6,0,10*ROW('Sanitation Data'!H166)),NA())</f>
        <v>#N/A</v>
      </c>
      <c r="AR172" s="102" t="e">
        <f ca="true">+IF(AND(ISNUMBER(OFFSET('Sanitation Data'!$H$10,0,10*ROW('Sanitation Data'!H166))),'Data Summary'!DG172="Yes"),OFFSET('Sanitation Data'!$H$10,0,10*ROW('Sanitation Data'!H166)),NA())</f>
        <v>#N/A</v>
      </c>
      <c r="AS172" s="102" t="e">
        <f ca="true">+IF(AND(ISNUMBER(OFFSET('Sanitation Data'!$H$11,0,10*ROW('Sanitation Data'!H166))),'Data Summary'!DH172="Yes"),OFFSET('Sanitation Data'!$H$11,0,10*ROW('Sanitation Data'!H166)),NA())</f>
        <v>#N/A</v>
      </c>
      <c r="AT172" s="102" t="e">
        <f ca="true">+IF(AND(ISNUMBER(OFFSET('Sanitation Data'!$H$12,0,10*ROW('Sanitation Data'!H166))),'Data Summary'!DI172="Yes"),OFFSET('Sanitation Data'!$H$12,0,10*ROW('Sanitation Data'!H166)),NA())</f>
        <v>#N/A</v>
      </c>
      <c r="AU172" s="102" t="e">
        <f ca="true">+IF(AND(ISNUMBER(OFFSET('Sanitation Data'!$I$4,0,10*ROW('Sanitation Data'!I166))),'Data Summary'!DJ172="Yes"),100-OFFSET('Sanitation Data'!$I$4,0,10*ROW('Sanitation Data'!I166)),NA())</f>
        <v>#N/A</v>
      </c>
      <c r="AV172" s="102" t="e">
        <f ca="true">+IF(AND(ISNUMBER(OFFSET('Sanitation Data'!$I$6,0,10*ROW('Sanitation Data'!I166))),'Data Summary'!DK172="Yes"),OFFSET('Sanitation Data'!$I$6,0,10*ROW('Sanitation Data'!I166)),NA())</f>
        <v>#N/A</v>
      </c>
      <c r="AW172" s="102" t="e">
        <f ca="true">+IF(AND(ISNUMBER(OFFSET('Sanitation Data'!$I$10,0,10*ROW('Sanitation Data'!I166))),'Data Summary'!DL172="Yes"),OFFSET('Sanitation Data'!$I$10,0,10*ROW('Sanitation Data'!I166)),NA())</f>
        <v>#N/A</v>
      </c>
      <c r="AX172" s="102" t="e">
        <f ca="true">+IF(AND(ISNUMBER(OFFSET('Sanitation Data'!$I$11,0,10*ROW('Sanitation Data'!I166))),'Data Summary'!DM172="Yes"),OFFSET('Sanitation Data'!$I$11,0,10*ROW('Sanitation Data'!I166)),NA())</f>
        <v>#N/A</v>
      </c>
      <c r="AY172" s="102" t="e">
        <f ca="true">+IF(AND(ISNUMBER(OFFSET('Sanitation Data'!$I$12,0,10*ROW('Sanitation Data'!I166))),'Data Summary'!DN172="Yes"),OFFSET('Sanitation Data'!$I$12,0,10*ROW('Sanitation Data'!I166)),NA())</f>
        <v>#N/A</v>
      </c>
      <c r="AZ172" s="103" t="e">
        <f ca="true">+IF(AND(ISNUMBER(OFFSET('Hygiene Data'!$D$5,0,10*ROW('Hygiene Data'!D166))),'Data Summary'!DO172="Yes"),OFFSET('Hygiene Data'!$D$5,0,10*ROW('Hygiene Data'!D166)),NA())</f>
        <v>#N/A</v>
      </c>
      <c r="BA172" s="103" t="e">
        <f ca="true">+IF(AND(ISNUMBER(OFFSET('Hygiene Data'!$D$7,0,10*ROW('Hygiene Data'!D166))),'Data Summary'!DP172="Yes"),OFFSET('Hygiene Data'!$D$7,0,10*ROW('Hygiene Data'!D166)),NA())</f>
        <v>#N/A</v>
      </c>
      <c r="BB172" s="103" t="e">
        <f ca="true">+IF(AND(ISNUMBER(OFFSET('Hygiene Data'!$D$9,0,10*ROW('Hygiene Data'!D166))),'Data Summary'!DQ172="Yes"),OFFSET('Hygiene Data'!$D$9,0,10*ROW('Hygiene Data'!D166)),NA())</f>
        <v>#N/A</v>
      </c>
      <c r="BC172" s="103" t="e">
        <f ca="true">+IF(AND(ISNUMBER(OFFSET('Hygiene Data'!$E$5,0,10*ROW('Hygiene Data'!E166))),'Data Summary'!DR172="Yes"),OFFSET('Hygiene Data'!$E$5,0,10*ROW('Hygiene Data'!E166)),NA())</f>
        <v>#N/A</v>
      </c>
      <c r="BD172" s="103" t="e">
        <f ca="true">+IF(AND(ISNUMBER(OFFSET('Hygiene Data'!$E$7,0,10*ROW('Hygiene Data'!E166))),'Data Summary'!DS172="Yes"),OFFSET('Hygiene Data'!$E$7,0,10*ROW('Hygiene Data'!E166)),NA())</f>
        <v>#N/A</v>
      </c>
      <c r="BE172" s="103" t="e">
        <f ca="true">+IF(AND(ISNUMBER(OFFSET('Hygiene Data'!$E$9,0,10*ROW('Hygiene Data'!E166))),'Data Summary'!DT172="Yes"),OFFSET('Hygiene Data'!$E$9,0,10*ROW('Hygiene Data'!E166)),NA())</f>
        <v>#N/A</v>
      </c>
      <c r="BF172" s="103" t="e">
        <f ca="true">+IF(AND(ISNUMBER(OFFSET('Hygiene Data'!$F$5,0,10*ROW('Hygiene Data'!F166))),'Data Summary'!DU172="Yes"),OFFSET('Hygiene Data'!$F$5,0,10*ROW('Hygiene Data'!F166)),NA())</f>
        <v>#N/A</v>
      </c>
      <c r="BG172" s="103" t="e">
        <f ca="true">+IF(AND(ISNUMBER(OFFSET('Hygiene Data'!$F$7,0,10*ROW('Hygiene Data'!F166))),'Data Summary'!DV172="Yes"),OFFSET('Hygiene Data'!$F$7,0,10*ROW('Hygiene Data'!F166)),NA())</f>
        <v>#N/A</v>
      </c>
      <c r="BH172" s="103" t="e">
        <f ca="true">+IF(AND(ISNUMBER(OFFSET('Hygiene Data'!$F$9,0,10*ROW('Hygiene Data'!F166))),'Data Summary'!DW172="Yes"),OFFSET('Hygiene Data'!$F$9,0,10*ROW('Hygiene Data'!F166)),NA())</f>
        <v>#N/A</v>
      </c>
      <c r="BI172" s="103" t="e">
        <f ca="true">+IF(AND(ISNUMBER(OFFSET('Hygiene Data'!$G$5,0,10*ROW('Hygiene Data'!G166))),'Data Summary'!DX172="Yes"),OFFSET('Hygiene Data'!$G$5,0,10*ROW('Hygiene Data'!G166)),NA())</f>
        <v>#N/A</v>
      </c>
      <c r="BJ172" s="103" t="e">
        <f ca="true">+IF(AND(ISNUMBER(OFFSET('Hygiene Data'!$G$7,0,10*ROW('Hygiene Data'!G166))),'Data Summary'!DY172="Yes"),OFFSET('Hygiene Data'!$G$7,0,10*ROW('Hygiene Data'!G166)),NA())</f>
        <v>#N/A</v>
      </c>
      <c r="BK172" s="103" t="e">
        <f ca="true">+IF(AND(ISNUMBER(OFFSET('Hygiene Data'!$G$9,0,10*ROW('Hygiene Data'!G166))),'Data Summary'!DZ172="Yes"),OFFSET('Hygiene Data'!$G$9,0,10*ROW('Hygiene Data'!G166)),NA())</f>
        <v>#N/A</v>
      </c>
      <c r="BL172" s="103" t="e">
        <f ca="true">+IF(AND(ISNUMBER(OFFSET('Hygiene Data'!$H$5,0,10*ROW('Hygiene Data'!H166))),'Data Summary'!EA172="Yes"),OFFSET('Hygiene Data'!$H$5,0,10*ROW('Hygiene Data'!H166)),NA())</f>
        <v>#N/A</v>
      </c>
      <c r="BM172" s="103" t="e">
        <f ca="true">+IF(AND(ISNUMBER(OFFSET('Hygiene Data'!$H$7,0,10*ROW('Hygiene Data'!H166))),'Data Summary'!EB172="Yes"),OFFSET('Hygiene Data'!$H$7,0,10*ROW('Hygiene Data'!H166)),NA())</f>
        <v>#N/A</v>
      </c>
      <c r="BN172" s="103" t="e">
        <f ca="true">+IF(AND(ISNUMBER(OFFSET('Hygiene Data'!$H$9,0,10*ROW('Hygiene Data'!H166))),'Data Summary'!EC172="Yes"),OFFSET('Hygiene Data'!$H$9,0,10*ROW('Hygiene Data'!H166)),NA())</f>
        <v>#N/A</v>
      </c>
      <c r="BO172" s="103" t="e">
        <f ca="true">+IF(AND(ISNUMBER(OFFSET('Hygiene Data'!$I$5,0,10*ROW('Hygiene Data'!I166))),'Data Summary'!ED172="Yes"),OFFSET('Hygiene Data'!$I$5,0,10*ROW('Hygiene Data'!I166)),NA())</f>
        <v>#N/A</v>
      </c>
      <c r="BP172" s="103" t="e">
        <f ca="true">+IF(AND(ISNUMBER(OFFSET('Hygiene Data'!$I$7,0,10*ROW('Hygiene Data'!I166))),'Data Summary'!EE172="Yes"),OFFSET('Hygiene Data'!$I$7,0,10*ROW('Hygiene Data'!I166)),NA())</f>
        <v>#N/A</v>
      </c>
      <c r="BQ172" s="103" t="e">
        <f ca="true">+IF(AND(ISNUMBER(OFFSET('Hygiene Data'!$I$9,0,10*ROW('Hygiene Data'!I166))),'Data Summary'!EF172="Yes"),OFFSET('Hygiene Data'!$I$9,0,10*ROW('Hygiene Data'!I166)),NA())</f>
        <v>#N/A</v>
      </c>
    </row>
    <row xmlns:x14ac="http://schemas.microsoft.com/office/spreadsheetml/2009/9/ac" r="173" x14ac:dyDescent="0.2">
      <c r="A173" s="355" t="e">
        <f ca="true">+RIGHT('Data Summary'!A173,LEN('Data Summary'!A173)-9)</f>
        <v>#VALUE!</v>
      </c>
      <c r="B173" s="38" t="str">
        <f ca="true">+IF(ISTEXT('Data Summary'!B173),'Data Summary'!B173,"")</f>
        <v/>
      </c>
      <c r="C173" s="354" t="e">
        <f ca="true">+VALUE('Data Summary'!C173)</f>
        <v>#VALUE!</v>
      </c>
      <c r="D173" s="101" t="e">
        <f ca="true">+IF(AND(ISNUMBER(OFFSET('Water Data'!$D$4,0,10*ROW('Water Data'!D167))),'Data Summary'!BS173="Yes"),100-OFFSET('Water Data'!$D$4,0,10*ROW('Water Data'!D167)),NA())</f>
        <v>#N/A</v>
      </c>
      <c r="E173" s="101" t="e">
        <f ca="true">+IF(AND(ISNUMBER(OFFSET('Water Data'!$D$6,0,10*ROW('Water Data'!D167))),'Data Summary'!BT173="Yes"),OFFSET('Water Data'!$D$6,0,10*ROW('Water Data'!D167)),NA())</f>
        <v>#N/A</v>
      </c>
      <c r="F173" s="101" t="e">
        <f ca="true">+IF(AND(ISNUMBER(OFFSET('Water Data'!$D$9,0,10*ROW('Water Data'!D167))),'Data Summary'!BU173="Yes"),OFFSET('Water Data'!$D$9,0,10*ROW('Water Data'!D167)),NA())</f>
        <v>#N/A</v>
      </c>
      <c r="G173" s="101" t="e">
        <f ca="true">+IF(AND(ISNUMBER(OFFSET('Water Data'!$E$4,0,10*ROW('Water Data'!E167))),'Data Summary'!BV173="Yes"),100-OFFSET('Water Data'!$E$4,0,10*ROW('Water Data'!E167)),NA())</f>
        <v>#N/A</v>
      </c>
      <c r="H173" s="101" t="e">
        <f ca="true">+IF(AND(ISNUMBER(OFFSET('Water Data'!$E$6,0,10*ROW('Water Data'!E167))),'Data Summary'!BW173="Yes"),OFFSET('Water Data'!$E$6,0,10*ROW('Water Data'!E167)),NA())</f>
        <v>#N/A</v>
      </c>
      <c r="I173" s="101" t="e">
        <f ca="true">+IF(AND(ISNUMBER(OFFSET('Water Data'!$E$9,0,10*ROW('Water Data'!E167))),'Data Summary'!BX173="Yes"),OFFSET('Water Data'!$E$9,0,10*ROW('Water Data'!E167)),NA())</f>
        <v>#N/A</v>
      </c>
      <c r="J173" s="101" t="e">
        <f ca="true">+IF(AND(ISNUMBER(OFFSET('Water Data'!$F$4,0,10*ROW('Water Data'!F167))),'Data Summary'!BY173="Yes"),100-OFFSET('Water Data'!$F$4,0,10*ROW('Water Data'!F167)),NA())</f>
        <v>#N/A</v>
      </c>
      <c r="K173" s="101" t="e">
        <f ca="true">+IF(AND(ISNUMBER(OFFSET('Water Data'!$F$6,0,10*ROW('Water Data'!F167))),'Data Summary'!BZ173="Yes"),OFFSET('Water Data'!$F$6,0,10*ROW('Water Data'!F167)),NA())</f>
        <v>#N/A</v>
      </c>
      <c r="L173" s="101" t="e">
        <f ca="true">+IF(AND(ISNUMBER(OFFSET('Water Data'!$F$9,0,10*ROW('Water Data'!F167))),'Data Summary'!CA173="Yes"),OFFSET('Water Data'!$F$9,0,10*ROW('Water Data'!F167)),NA())</f>
        <v>#N/A</v>
      </c>
      <c r="M173" s="101" t="e">
        <f ca="true">+IF(AND(ISNUMBER(OFFSET('Water Data'!$G$4,0,10*ROW('Water Data'!G167))),'Data Summary'!CB173="Yes"),100-OFFSET('Water Data'!$G$4,0,10*ROW('Water Data'!G167)),NA())</f>
        <v>#N/A</v>
      </c>
      <c r="N173" s="101" t="e">
        <f ca="true">+IF(AND(ISNUMBER(OFFSET('Water Data'!$G$6,0,10*ROW('Water Data'!G167))),'Data Summary'!CC173="Yes"),OFFSET('Water Data'!$G$6,0,10*ROW('Water Data'!G167)),NA())</f>
        <v>#N/A</v>
      </c>
      <c r="O173" s="101" t="e">
        <f ca="true">+IF(AND(ISNUMBER(OFFSET('Water Data'!$G$9,0,10*ROW('Water Data'!G167))),'Data Summary'!CD173="Yes"),OFFSET('Water Data'!$G$9,0,10*ROW('Water Data'!G167)),NA())</f>
        <v>#N/A</v>
      </c>
      <c r="P173" s="101" t="e">
        <f ca="true">+IF(AND(ISNUMBER(OFFSET('Water Data'!$H$4,0,10*ROW('Water Data'!H167))),'Data Summary'!CE173="Yes"),100-OFFSET('Water Data'!$H$4,0,10*ROW('Water Data'!H167)),NA())</f>
        <v>#N/A</v>
      </c>
      <c r="Q173" s="101" t="e">
        <f ca="true">+IF(AND(ISNUMBER(OFFSET('Water Data'!$H$6,0,10*ROW('Water Data'!H167))),'Data Summary'!CF173="Yes"),OFFSET('Water Data'!$H$6,0,10*ROW('Water Data'!H167)),NA())</f>
        <v>#N/A</v>
      </c>
      <c r="R173" s="101" t="e">
        <f ca="true">+IF(AND(ISNUMBER(OFFSET('Water Data'!$H$9,0,10*ROW('Water Data'!H167))),'Data Summary'!CG173="Yes"),OFFSET('Water Data'!$H$9,0,10*ROW('Water Data'!H167)),NA())</f>
        <v>#N/A</v>
      </c>
      <c r="S173" s="101" t="e">
        <f ca="true">+IF(AND(ISNUMBER(OFFSET('Water Data'!$I$4,0,10*ROW('Water Data'!I167))),'Data Summary'!CH173="Yes"),100-OFFSET('Water Data'!$I$4,0,10*ROW('Water Data'!I167)),NA())</f>
        <v>#N/A</v>
      </c>
      <c r="T173" s="101" t="e">
        <f ca="true">+IF(AND(ISNUMBER(OFFSET('Water Data'!$I$6,0,10*ROW('Water Data'!I167))),'Data Summary'!CI173="Yes"),OFFSET('Water Data'!$I$6,0,10*ROW('Water Data'!I167)),NA())</f>
        <v>#N/A</v>
      </c>
      <c r="U173" s="101" t="e">
        <f ca="true">+IF(AND(ISNUMBER(OFFSET('Water Data'!$I$9,0,10*ROW('Water Data'!I167))),'Data Summary'!CJ173="Yes"),OFFSET('Water Data'!$I$9,0,10*ROW('Water Data'!I167)),NA())</f>
        <v>#N/A</v>
      </c>
      <c r="V173" s="102" t="e">
        <f ca="true">+IF(AND(ISNUMBER(OFFSET('Sanitation Data'!$D$4,0,10*ROW('Sanitation Data'!D167))),'Data Summary'!CK173="Yes"),100-OFFSET('Sanitation Data'!$D$4,0,10*ROW('Sanitation Data'!D167)),NA())</f>
        <v>#N/A</v>
      </c>
      <c r="W173" s="102" t="e">
        <f ca="true">+IF(AND(ISNUMBER(OFFSET('Sanitation Data'!$D$6,0,10*ROW('Sanitation Data'!D167))),'Data Summary'!CL173="Yes"),OFFSET('Sanitation Data'!$D$6,0,10*ROW('Sanitation Data'!D167)),NA())</f>
        <v>#N/A</v>
      </c>
      <c r="X173" s="102" t="e">
        <f ca="true">+IF(AND(ISNUMBER(OFFSET('Sanitation Data'!$D$10,0,10*ROW('Sanitation Data'!D167))),'Data Summary'!CM173="Yes"),OFFSET('Sanitation Data'!$D$10,0,10*ROW('Sanitation Data'!D167)),NA())</f>
        <v>#N/A</v>
      </c>
      <c r="Y173" s="102" t="e">
        <f ca="true">+IF(AND(ISNUMBER(OFFSET('Sanitation Data'!$D$11,0,10*ROW('Sanitation Data'!D167))),'Data Summary'!CN173="Yes"),OFFSET('Sanitation Data'!$D$11,0,10*ROW('Sanitation Data'!D167)),NA())</f>
        <v>#N/A</v>
      </c>
      <c r="Z173" s="102" t="e">
        <f ca="true">+IF(AND(ISNUMBER(OFFSET('Sanitation Data'!$D$12,0,10*ROW('Sanitation Data'!D167))),'Data Summary'!CO173="Yes"),OFFSET('Sanitation Data'!$D$12,0,10*ROW('Sanitation Data'!D167)),NA())</f>
        <v>#N/A</v>
      </c>
      <c r="AA173" s="102" t="e">
        <f ca="true">+IF(AND(ISNUMBER(OFFSET('Sanitation Data'!$E$4,0,10*ROW('Sanitation Data'!E167))),'Data Summary'!CP173="Yes"),100-OFFSET('Sanitation Data'!$E$4,0,10*ROW('Sanitation Data'!E167)),NA())</f>
        <v>#N/A</v>
      </c>
      <c r="AB173" s="102" t="e">
        <f ca="true">+IF(AND(ISNUMBER(OFFSET('Sanitation Data'!$E$6,0,10*ROW('Sanitation Data'!E167))),'Data Summary'!CQ173="Yes"),OFFSET('Sanitation Data'!$E$6,0,10*ROW('Sanitation Data'!E167)),NA())</f>
        <v>#N/A</v>
      </c>
      <c r="AC173" s="102" t="e">
        <f ca="true">+IF(AND(ISNUMBER(OFFSET('Sanitation Data'!$E$10,0,10*ROW('Sanitation Data'!E167))),'Data Summary'!CR173="Yes"),OFFSET('Sanitation Data'!$E$10,0,10*ROW('Sanitation Data'!E167)),NA())</f>
        <v>#N/A</v>
      </c>
      <c r="AD173" s="102" t="e">
        <f ca="true">+IF(AND(ISNUMBER(OFFSET('Sanitation Data'!$E$11,0,10*ROW('Sanitation Data'!E167))),'Data Summary'!CS173="Yes"),OFFSET('Sanitation Data'!$E$11,0,10*ROW('Sanitation Data'!E167)),NA())</f>
        <v>#N/A</v>
      </c>
      <c r="AE173" s="102" t="e">
        <f ca="true">+IF(AND(ISNUMBER(OFFSET('Sanitation Data'!$E$12,0,10*ROW('Sanitation Data'!E167))),'Data Summary'!CT173="Yes"),OFFSET('Sanitation Data'!$E$12,0,10*ROW('Sanitation Data'!E167)),NA())</f>
        <v>#N/A</v>
      </c>
      <c r="AF173" s="102" t="e">
        <f ca="true">+IF(AND(ISNUMBER(OFFSET('Sanitation Data'!$F$4,0,10*ROW('Sanitation Data'!F167))),'Data Summary'!CU173="Yes"),100-OFFSET('Sanitation Data'!$F$4,0,10*ROW('Sanitation Data'!F167)),NA())</f>
        <v>#N/A</v>
      </c>
      <c r="AG173" s="102" t="e">
        <f ca="true">+IF(AND(ISNUMBER(OFFSET('Sanitation Data'!$F$6,0,10*ROW('Sanitation Data'!F167))),'Data Summary'!CV173="Yes"),OFFSET('Sanitation Data'!$F$6,0,10*ROW('Sanitation Data'!F167)),NA())</f>
        <v>#N/A</v>
      </c>
      <c r="AH173" s="102" t="e">
        <f ca="true">+IF(AND(ISNUMBER(OFFSET('Sanitation Data'!$F$10,0,10*ROW('Sanitation Data'!F167))),'Data Summary'!CW173="Yes"),OFFSET('Sanitation Data'!$F$10,0,10*ROW('Sanitation Data'!F167)),NA())</f>
        <v>#N/A</v>
      </c>
      <c r="AI173" s="102" t="e">
        <f ca="true">+IF(AND(ISNUMBER(OFFSET('Sanitation Data'!$F$11,0,10*ROW('Sanitation Data'!F167))),'Data Summary'!CX173="Yes"),OFFSET('Sanitation Data'!$F$11,0,10*ROW('Sanitation Data'!F167)),NA())</f>
        <v>#N/A</v>
      </c>
      <c r="AJ173" s="102" t="e">
        <f ca="true">+IF(AND(ISNUMBER(OFFSET('Sanitation Data'!$F$12,0,10*ROW('Sanitation Data'!F167))),'Data Summary'!CY173="Yes"),OFFSET('Sanitation Data'!$F$12,0,10*ROW('Sanitation Data'!F167)),NA())</f>
        <v>#N/A</v>
      </c>
      <c r="AK173" s="102" t="e">
        <f ca="true">+IF(AND(ISNUMBER(OFFSET('Sanitation Data'!$G$4,0,10*ROW('Sanitation Data'!G167))),'Data Summary'!CZ173="Yes"),100-OFFSET('Sanitation Data'!$G$4,0,10*ROW('Sanitation Data'!G167)),NA())</f>
        <v>#N/A</v>
      </c>
      <c r="AL173" s="102" t="e">
        <f ca="true">+IF(AND(ISNUMBER(OFFSET('Sanitation Data'!$G$6,0,10*ROW('Sanitation Data'!G167))),'Data Summary'!DA173="Yes"),OFFSET('Sanitation Data'!$G$6,0,10*ROW('Sanitation Data'!G167)),NA())</f>
        <v>#N/A</v>
      </c>
      <c r="AM173" s="102" t="e">
        <f ca="true">+IF(AND(ISNUMBER(OFFSET('Sanitation Data'!$G$10,0,10*ROW('Sanitation Data'!G167))),'Data Summary'!DB173="Yes"),OFFSET('Sanitation Data'!$G$10,0,10*ROW('Sanitation Data'!G167)),NA())</f>
        <v>#N/A</v>
      </c>
      <c r="AN173" s="102" t="e">
        <f ca="true">+IF(AND(ISNUMBER(OFFSET('Sanitation Data'!$G$11,0,10*ROW('Sanitation Data'!G167))),'Data Summary'!DC173="Yes"),OFFSET('Sanitation Data'!$G$11,0,10*ROW('Sanitation Data'!G167)),NA())</f>
        <v>#N/A</v>
      </c>
      <c r="AO173" s="102" t="e">
        <f ca="true">+IF(AND(ISNUMBER(OFFSET('Sanitation Data'!$G$12,0,10*ROW('Sanitation Data'!G167))),'Data Summary'!DD173="Yes"),OFFSET('Sanitation Data'!$G$12,0,10*ROW('Sanitation Data'!G167)),NA())</f>
        <v>#N/A</v>
      </c>
      <c r="AP173" s="102" t="e">
        <f ca="true">+IF(AND(ISNUMBER(OFFSET('Sanitation Data'!$H$4,0,10*ROW('Sanitation Data'!H167))),'Data Summary'!DE173="Yes"),100-OFFSET('Sanitation Data'!$H$4,0,10*ROW('Sanitation Data'!H167)),NA())</f>
        <v>#N/A</v>
      </c>
      <c r="AQ173" s="102" t="e">
        <f ca="true">+IF(AND(ISNUMBER(OFFSET('Sanitation Data'!$H$6,0,10*ROW('Sanitation Data'!H167))),'Data Summary'!DF173="Yes"),OFFSET('Sanitation Data'!$H$6,0,10*ROW('Sanitation Data'!H167)),NA())</f>
        <v>#N/A</v>
      </c>
      <c r="AR173" s="102" t="e">
        <f ca="true">+IF(AND(ISNUMBER(OFFSET('Sanitation Data'!$H$10,0,10*ROW('Sanitation Data'!H167))),'Data Summary'!DG173="Yes"),OFFSET('Sanitation Data'!$H$10,0,10*ROW('Sanitation Data'!H167)),NA())</f>
        <v>#N/A</v>
      </c>
      <c r="AS173" s="102" t="e">
        <f ca="true">+IF(AND(ISNUMBER(OFFSET('Sanitation Data'!$H$11,0,10*ROW('Sanitation Data'!H167))),'Data Summary'!DH173="Yes"),OFFSET('Sanitation Data'!$H$11,0,10*ROW('Sanitation Data'!H167)),NA())</f>
        <v>#N/A</v>
      </c>
      <c r="AT173" s="102" t="e">
        <f ca="true">+IF(AND(ISNUMBER(OFFSET('Sanitation Data'!$H$12,0,10*ROW('Sanitation Data'!H167))),'Data Summary'!DI173="Yes"),OFFSET('Sanitation Data'!$H$12,0,10*ROW('Sanitation Data'!H167)),NA())</f>
        <v>#N/A</v>
      </c>
      <c r="AU173" s="102" t="e">
        <f ca="true">+IF(AND(ISNUMBER(OFFSET('Sanitation Data'!$I$4,0,10*ROW('Sanitation Data'!I167))),'Data Summary'!DJ173="Yes"),100-OFFSET('Sanitation Data'!$I$4,0,10*ROW('Sanitation Data'!I167)),NA())</f>
        <v>#N/A</v>
      </c>
      <c r="AV173" s="102" t="e">
        <f ca="true">+IF(AND(ISNUMBER(OFFSET('Sanitation Data'!$I$6,0,10*ROW('Sanitation Data'!I167))),'Data Summary'!DK173="Yes"),OFFSET('Sanitation Data'!$I$6,0,10*ROW('Sanitation Data'!I167)),NA())</f>
        <v>#N/A</v>
      </c>
      <c r="AW173" s="102" t="e">
        <f ca="true">+IF(AND(ISNUMBER(OFFSET('Sanitation Data'!$I$10,0,10*ROW('Sanitation Data'!I167))),'Data Summary'!DL173="Yes"),OFFSET('Sanitation Data'!$I$10,0,10*ROW('Sanitation Data'!I167)),NA())</f>
        <v>#N/A</v>
      </c>
      <c r="AX173" s="102" t="e">
        <f ca="true">+IF(AND(ISNUMBER(OFFSET('Sanitation Data'!$I$11,0,10*ROW('Sanitation Data'!I167))),'Data Summary'!DM173="Yes"),OFFSET('Sanitation Data'!$I$11,0,10*ROW('Sanitation Data'!I167)),NA())</f>
        <v>#N/A</v>
      </c>
      <c r="AY173" s="102" t="e">
        <f ca="true">+IF(AND(ISNUMBER(OFFSET('Sanitation Data'!$I$12,0,10*ROW('Sanitation Data'!I167))),'Data Summary'!DN173="Yes"),OFFSET('Sanitation Data'!$I$12,0,10*ROW('Sanitation Data'!I167)),NA())</f>
        <v>#N/A</v>
      </c>
      <c r="AZ173" s="103" t="e">
        <f ca="true">+IF(AND(ISNUMBER(OFFSET('Hygiene Data'!$D$5,0,10*ROW('Hygiene Data'!D167))),'Data Summary'!DO173="Yes"),OFFSET('Hygiene Data'!$D$5,0,10*ROW('Hygiene Data'!D167)),NA())</f>
        <v>#N/A</v>
      </c>
      <c r="BA173" s="103" t="e">
        <f ca="true">+IF(AND(ISNUMBER(OFFSET('Hygiene Data'!$D$7,0,10*ROW('Hygiene Data'!D167))),'Data Summary'!DP173="Yes"),OFFSET('Hygiene Data'!$D$7,0,10*ROW('Hygiene Data'!D167)),NA())</f>
        <v>#N/A</v>
      </c>
      <c r="BB173" s="103" t="e">
        <f ca="true">+IF(AND(ISNUMBER(OFFSET('Hygiene Data'!$D$9,0,10*ROW('Hygiene Data'!D167))),'Data Summary'!DQ173="Yes"),OFFSET('Hygiene Data'!$D$9,0,10*ROW('Hygiene Data'!D167)),NA())</f>
        <v>#N/A</v>
      </c>
      <c r="BC173" s="103" t="e">
        <f ca="true">+IF(AND(ISNUMBER(OFFSET('Hygiene Data'!$E$5,0,10*ROW('Hygiene Data'!E167))),'Data Summary'!DR173="Yes"),OFFSET('Hygiene Data'!$E$5,0,10*ROW('Hygiene Data'!E167)),NA())</f>
        <v>#N/A</v>
      </c>
      <c r="BD173" s="103" t="e">
        <f ca="true">+IF(AND(ISNUMBER(OFFSET('Hygiene Data'!$E$7,0,10*ROW('Hygiene Data'!E167))),'Data Summary'!DS173="Yes"),OFFSET('Hygiene Data'!$E$7,0,10*ROW('Hygiene Data'!E167)),NA())</f>
        <v>#N/A</v>
      </c>
      <c r="BE173" s="103" t="e">
        <f ca="true">+IF(AND(ISNUMBER(OFFSET('Hygiene Data'!$E$9,0,10*ROW('Hygiene Data'!E167))),'Data Summary'!DT173="Yes"),OFFSET('Hygiene Data'!$E$9,0,10*ROW('Hygiene Data'!E167)),NA())</f>
        <v>#N/A</v>
      </c>
      <c r="BF173" s="103" t="e">
        <f ca="true">+IF(AND(ISNUMBER(OFFSET('Hygiene Data'!$F$5,0,10*ROW('Hygiene Data'!F167))),'Data Summary'!DU173="Yes"),OFFSET('Hygiene Data'!$F$5,0,10*ROW('Hygiene Data'!F167)),NA())</f>
        <v>#N/A</v>
      </c>
      <c r="BG173" s="103" t="e">
        <f ca="true">+IF(AND(ISNUMBER(OFFSET('Hygiene Data'!$F$7,0,10*ROW('Hygiene Data'!F167))),'Data Summary'!DV173="Yes"),OFFSET('Hygiene Data'!$F$7,0,10*ROW('Hygiene Data'!F167)),NA())</f>
        <v>#N/A</v>
      </c>
      <c r="BH173" s="103" t="e">
        <f ca="true">+IF(AND(ISNUMBER(OFFSET('Hygiene Data'!$F$9,0,10*ROW('Hygiene Data'!F167))),'Data Summary'!DW173="Yes"),OFFSET('Hygiene Data'!$F$9,0,10*ROW('Hygiene Data'!F167)),NA())</f>
        <v>#N/A</v>
      </c>
      <c r="BI173" s="103" t="e">
        <f ca="true">+IF(AND(ISNUMBER(OFFSET('Hygiene Data'!$G$5,0,10*ROW('Hygiene Data'!G167))),'Data Summary'!DX173="Yes"),OFFSET('Hygiene Data'!$G$5,0,10*ROW('Hygiene Data'!G167)),NA())</f>
        <v>#N/A</v>
      </c>
      <c r="BJ173" s="103" t="e">
        <f ca="true">+IF(AND(ISNUMBER(OFFSET('Hygiene Data'!$G$7,0,10*ROW('Hygiene Data'!G167))),'Data Summary'!DY173="Yes"),OFFSET('Hygiene Data'!$G$7,0,10*ROW('Hygiene Data'!G167)),NA())</f>
        <v>#N/A</v>
      </c>
      <c r="BK173" s="103" t="e">
        <f ca="true">+IF(AND(ISNUMBER(OFFSET('Hygiene Data'!$G$9,0,10*ROW('Hygiene Data'!G167))),'Data Summary'!DZ173="Yes"),OFFSET('Hygiene Data'!$G$9,0,10*ROW('Hygiene Data'!G167)),NA())</f>
        <v>#N/A</v>
      </c>
      <c r="BL173" s="103" t="e">
        <f ca="true">+IF(AND(ISNUMBER(OFFSET('Hygiene Data'!$H$5,0,10*ROW('Hygiene Data'!H167))),'Data Summary'!EA173="Yes"),OFFSET('Hygiene Data'!$H$5,0,10*ROW('Hygiene Data'!H167)),NA())</f>
        <v>#N/A</v>
      </c>
      <c r="BM173" s="103" t="e">
        <f ca="true">+IF(AND(ISNUMBER(OFFSET('Hygiene Data'!$H$7,0,10*ROW('Hygiene Data'!H167))),'Data Summary'!EB173="Yes"),OFFSET('Hygiene Data'!$H$7,0,10*ROW('Hygiene Data'!H167)),NA())</f>
        <v>#N/A</v>
      </c>
      <c r="BN173" s="103" t="e">
        <f ca="true">+IF(AND(ISNUMBER(OFFSET('Hygiene Data'!$H$9,0,10*ROW('Hygiene Data'!H167))),'Data Summary'!EC173="Yes"),OFFSET('Hygiene Data'!$H$9,0,10*ROW('Hygiene Data'!H167)),NA())</f>
        <v>#N/A</v>
      </c>
      <c r="BO173" s="103" t="e">
        <f ca="true">+IF(AND(ISNUMBER(OFFSET('Hygiene Data'!$I$5,0,10*ROW('Hygiene Data'!I167))),'Data Summary'!ED173="Yes"),OFFSET('Hygiene Data'!$I$5,0,10*ROW('Hygiene Data'!I167)),NA())</f>
        <v>#N/A</v>
      </c>
      <c r="BP173" s="103" t="e">
        <f ca="true">+IF(AND(ISNUMBER(OFFSET('Hygiene Data'!$I$7,0,10*ROW('Hygiene Data'!I167))),'Data Summary'!EE173="Yes"),OFFSET('Hygiene Data'!$I$7,0,10*ROW('Hygiene Data'!I167)),NA())</f>
        <v>#N/A</v>
      </c>
      <c r="BQ173" s="103" t="e">
        <f ca="true">+IF(AND(ISNUMBER(OFFSET('Hygiene Data'!$I$9,0,10*ROW('Hygiene Data'!I167))),'Data Summary'!EF173="Yes"),OFFSET('Hygiene Data'!$I$9,0,10*ROW('Hygiene Data'!I167)),NA())</f>
        <v>#N/A</v>
      </c>
    </row>
    <row xmlns:x14ac="http://schemas.microsoft.com/office/spreadsheetml/2009/9/ac" r="174" x14ac:dyDescent="0.2">
      <c r="A174" s="355" t="e">
        <f ca="true">+RIGHT('Data Summary'!A174,LEN('Data Summary'!A174)-9)</f>
        <v>#VALUE!</v>
      </c>
      <c r="B174" s="38" t="str">
        <f ca="true">+IF(ISTEXT('Data Summary'!B174),'Data Summary'!B174,"")</f>
        <v/>
      </c>
      <c r="C174" s="354" t="e">
        <f ca="true">+VALUE('Data Summary'!C174)</f>
        <v>#VALUE!</v>
      </c>
      <c r="D174" s="101" t="e">
        <f ca="true">+IF(AND(ISNUMBER(OFFSET('Water Data'!$D$4,0,10*ROW('Water Data'!D168))),'Data Summary'!BS174="Yes"),100-OFFSET('Water Data'!$D$4,0,10*ROW('Water Data'!D168)),NA())</f>
        <v>#N/A</v>
      </c>
      <c r="E174" s="101" t="e">
        <f ca="true">+IF(AND(ISNUMBER(OFFSET('Water Data'!$D$6,0,10*ROW('Water Data'!D168))),'Data Summary'!BT174="Yes"),OFFSET('Water Data'!$D$6,0,10*ROW('Water Data'!D168)),NA())</f>
        <v>#N/A</v>
      </c>
      <c r="F174" s="101" t="e">
        <f ca="true">+IF(AND(ISNUMBER(OFFSET('Water Data'!$D$9,0,10*ROW('Water Data'!D168))),'Data Summary'!BU174="Yes"),OFFSET('Water Data'!$D$9,0,10*ROW('Water Data'!D168)),NA())</f>
        <v>#N/A</v>
      </c>
      <c r="G174" s="101" t="e">
        <f ca="true">+IF(AND(ISNUMBER(OFFSET('Water Data'!$E$4,0,10*ROW('Water Data'!E168))),'Data Summary'!BV174="Yes"),100-OFFSET('Water Data'!$E$4,0,10*ROW('Water Data'!E168)),NA())</f>
        <v>#N/A</v>
      </c>
      <c r="H174" s="101" t="e">
        <f ca="true">+IF(AND(ISNUMBER(OFFSET('Water Data'!$E$6,0,10*ROW('Water Data'!E168))),'Data Summary'!BW174="Yes"),OFFSET('Water Data'!$E$6,0,10*ROW('Water Data'!E168)),NA())</f>
        <v>#N/A</v>
      </c>
      <c r="I174" s="101" t="e">
        <f ca="true">+IF(AND(ISNUMBER(OFFSET('Water Data'!$E$9,0,10*ROW('Water Data'!E168))),'Data Summary'!BX174="Yes"),OFFSET('Water Data'!$E$9,0,10*ROW('Water Data'!E168)),NA())</f>
        <v>#N/A</v>
      </c>
      <c r="J174" s="101" t="e">
        <f ca="true">+IF(AND(ISNUMBER(OFFSET('Water Data'!$F$4,0,10*ROW('Water Data'!F168))),'Data Summary'!BY174="Yes"),100-OFFSET('Water Data'!$F$4,0,10*ROW('Water Data'!F168)),NA())</f>
        <v>#N/A</v>
      </c>
      <c r="K174" s="101" t="e">
        <f ca="true">+IF(AND(ISNUMBER(OFFSET('Water Data'!$F$6,0,10*ROW('Water Data'!F168))),'Data Summary'!BZ174="Yes"),OFFSET('Water Data'!$F$6,0,10*ROW('Water Data'!F168)),NA())</f>
        <v>#N/A</v>
      </c>
      <c r="L174" s="101" t="e">
        <f ca="true">+IF(AND(ISNUMBER(OFFSET('Water Data'!$F$9,0,10*ROW('Water Data'!F168))),'Data Summary'!CA174="Yes"),OFFSET('Water Data'!$F$9,0,10*ROW('Water Data'!F168)),NA())</f>
        <v>#N/A</v>
      </c>
      <c r="M174" s="101" t="e">
        <f ca="true">+IF(AND(ISNUMBER(OFFSET('Water Data'!$G$4,0,10*ROW('Water Data'!G168))),'Data Summary'!CB174="Yes"),100-OFFSET('Water Data'!$G$4,0,10*ROW('Water Data'!G168)),NA())</f>
        <v>#N/A</v>
      </c>
      <c r="N174" s="101" t="e">
        <f ca="true">+IF(AND(ISNUMBER(OFFSET('Water Data'!$G$6,0,10*ROW('Water Data'!G168))),'Data Summary'!CC174="Yes"),OFFSET('Water Data'!$G$6,0,10*ROW('Water Data'!G168)),NA())</f>
        <v>#N/A</v>
      </c>
      <c r="O174" s="101" t="e">
        <f ca="true">+IF(AND(ISNUMBER(OFFSET('Water Data'!$G$9,0,10*ROW('Water Data'!G168))),'Data Summary'!CD174="Yes"),OFFSET('Water Data'!$G$9,0,10*ROW('Water Data'!G168)),NA())</f>
        <v>#N/A</v>
      </c>
      <c r="P174" s="101" t="e">
        <f ca="true">+IF(AND(ISNUMBER(OFFSET('Water Data'!$H$4,0,10*ROW('Water Data'!H168))),'Data Summary'!CE174="Yes"),100-OFFSET('Water Data'!$H$4,0,10*ROW('Water Data'!H168)),NA())</f>
        <v>#N/A</v>
      </c>
      <c r="Q174" s="101" t="e">
        <f ca="true">+IF(AND(ISNUMBER(OFFSET('Water Data'!$H$6,0,10*ROW('Water Data'!H168))),'Data Summary'!CF174="Yes"),OFFSET('Water Data'!$H$6,0,10*ROW('Water Data'!H168)),NA())</f>
        <v>#N/A</v>
      </c>
      <c r="R174" s="101" t="e">
        <f ca="true">+IF(AND(ISNUMBER(OFFSET('Water Data'!$H$9,0,10*ROW('Water Data'!H168))),'Data Summary'!CG174="Yes"),OFFSET('Water Data'!$H$9,0,10*ROW('Water Data'!H168)),NA())</f>
        <v>#N/A</v>
      </c>
      <c r="S174" s="101" t="e">
        <f ca="true">+IF(AND(ISNUMBER(OFFSET('Water Data'!$I$4,0,10*ROW('Water Data'!I168))),'Data Summary'!CH174="Yes"),100-OFFSET('Water Data'!$I$4,0,10*ROW('Water Data'!I168)),NA())</f>
        <v>#N/A</v>
      </c>
      <c r="T174" s="101" t="e">
        <f ca="true">+IF(AND(ISNUMBER(OFFSET('Water Data'!$I$6,0,10*ROW('Water Data'!I168))),'Data Summary'!CI174="Yes"),OFFSET('Water Data'!$I$6,0,10*ROW('Water Data'!I168)),NA())</f>
        <v>#N/A</v>
      </c>
      <c r="U174" s="101" t="e">
        <f ca="true">+IF(AND(ISNUMBER(OFFSET('Water Data'!$I$9,0,10*ROW('Water Data'!I168))),'Data Summary'!CJ174="Yes"),OFFSET('Water Data'!$I$9,0,10*ROW('Water Data'!I168)),NA())</f>
        <v>#N/A</v>
      </c>
      <c r="V174" s="102" t="e">
        <f ca="true">+IF(AND(ISNUMBER(OFFSET('Sanitation Data'!$D$4,0,10*ROW('Sanitation Data'!D168))),'Data Summary'!CK174="Yes"),100-OFFSET('Sanitation Data'!$D$4,0,10*ROW('Sanitation Data'!D168)),NA())</f>
        <v>#N/A</v>
      </c>
      <c r="W174" s="102" t="e">
        <f ca="true">+IF(AND(ISNUMBER(OFFSET('Sanitation Data'!$D$6,0,10*ROW('Sanitation Data'!D168))),'Data Summary'!CL174="Yes"),OFFSET('Sanitation Data'!$D$6,0,10*ROW('Sanitation Data'!D168)),NA())</f>
        <v>#N/A</v>
      </c>
      <c r="X174" s="102" t="e">
        <f ca="true">+IF(AND(ISNUMBER(OFFSET('Sanitation Data'!$D$10,0,10*ROW('Sanitation Data'!D168))),'Data Summary'!CM174="Yes"),OFFSET('Sanitation Data'!$D$10,0,10*ROW('Sanitation Data'!D168)),NA())</f>
        <v>#N/A</v>
      </c>
      <c r="Y174" s="102" t="e">
        <f ca="true">+IF(AND(ISNUMBER(OFFSET('Sanitation Data'!$D$11,0,10*ROW('Sanitation Data'!D168))),'Data Summary'!CN174="Yes"),OFFSET('Sanitation Data'!$D$11,0,10*ROW('Sanitation Data'!D168)),NA())</f>
        <v>#N/A</v>
      </c>
      <c r="Z174" s="102" t="e">
        <f ca="true">+IF(AND(ISNUMBER(OFFSET('Sanitation Data'!$D$12,0,10*ROW('Sanitation Data'!D168))),'Data Summary'!CO174="Yes"),OFFSET('Sanitation Data'!$D$12,0,10*ROW('Sanitation Data'!D168)),NA())</f>
        <v>#N/A</v>
      </c>
      <c r="AA174" s="102" t="e">
        <f ca="true">+IF(AND(ISNUMBER(OFFSET('Sanitation Data'!$E$4,0,10*ROW('Sanitation Data'!E168))),'Data Summary'!CP174="Yes"),100-OFFSET('Sanitation Data'!$E$4,0,10*ROW('Sanitation Data'!E168)),NA())</f>
        <v>#N/A</v>
      </c>
      <c r="AB174" s="102" t="e">
        <f ca="true">+IF(AND(ISNUMBER(OFFSET('Sanitation Data'!$E$6,0,10*ROW('Sanitation Data'!E168))),'Data Summary'!CQ174="Yes"),OFFSET('Sanitation Data'!$E$6,0,10*ROW('Sanitation Data'!E168)),NA())</f>
        <v>#N/A</v>
      </c>
      <c r="AC174" s="102" t="e">
        <f ca="true">+IF(AND(ISNUMBER(OFFSET('Sanitation Data'!$E$10,0,10*ROW('Sanitation Data'!E168))),'Data Summary'!CR174="Yes"),OFFSET('Sanitation Data'!$E$10,0,10*ROW('Sanitation Data'!E168)),NA())</f>
        <v>#N/A</v>
      </c>
      <c r="AD174" s="102" t="e">
        <f ca="true">+IF(AND(ISNUMBER(OFFSET('Sanitation Data'!$E$11,0,10*ROW('Sanitation Data'!E168))),'Data Summary'!CS174="Yes"),OFFSET('Sanitation Data'!$E$11,0,10*ROW('Sanitation Data'!E168)),NA())</f>
        <v>#N/A</v>
      </c>
      <c r="AE174" s="102" t="e">
        <f ca="true">+IF(AND(ISNUMBER(OFFSET('Sanitation Data'!$E$12,0,10*ROW('Sanitation Data'!E168))),'Data Summary'!CT174="Yes"),OFFSET('Sanitation Data'!$E$12,0,10*ROW('Sanitation Data'!E168)),NA())</f>
        <v>#N/A</v>
      </c>
      <c r="AF174" s="102" t="e">
        <f ca="true">+IF(AND(ISNUMBER(OFFSET('Sanitation Data'!$F$4,0,10*ROW('Sanitation Data'!F168))),'Data Summary'!CU174="Yes"),100-OFFSET('Sanitation Data'!$F$4,0,10*ROW('Sanitation Data'!F168)),NA())</f>
        <v>#N/A</v>
      </c>
      <c r="AG174" s="102" t="e">
        <f ca="true">+IF(AND(ISNUMBER(OFFSET('Sanitation Data'!$F$6,0,10*ROW('Sanitation Data'!F168))),'Data Summary'!CV174="Yes"),OFFSET('Sanitation Data'!$F$6,0,10*ROW('Sanitation Data'!F168)),NA())</f>
        <v>#N/A</v>
      </c>
      <c r="AH174" s="102" t="e">
        <f ca="true">+IF(AND(ISNUMBER(OFFSET('Sanitation Data'!$F$10,0,10*ROW('Sanitation Data'!F168))),'Data Summary'!CW174="Yes"),OFFSET('Sanitation Data'!$F$10,0,10*ROW('Sanitation Data'!F168)),NA())</f>
        <v>#N/A</v>
      </c>
      <c r="AI174" s="102" t="e">
        <f ca="true">+IF(AND(ISNUMBER(OFFSET('Sanitation Data'!$F$11,0,10*ROW('Sanitation Data'!F168))),'Data Summary'!CX174="Yes"),OFFSET('Sanitation Data'!$F$11,0,10*ROW('Sanitation Data'!F168)),NA())</f>
        <v>#N/A</v>
      </c>
      <c r="AJ174" s="102" t="e">
        <f ca="true">+IF(AND(ISNUMBER(OFFSET('Sanitation Data'!$F$12,0,10*ROW('Sanitation Data'!F168))),'Data Summary'!CY174="Yes"),OFFSET('Sanitation Data'!$F$12,0,10*ROW('Sanitation Data'!F168)),NA())</f>
        <v>#N/A</v>
      </c>
      <c r="AK174" s="102" t="e">
        <f ca="true">+IF(AND(ISNUMBER(OFFSET('Sanitation Data'!$G$4,0,10*ROW('Sanitation Data'!G168))),'Data Summary'!CZ174="Yes"),100-OFFSET('Sanitation Data'!$G$4,0,10*ROW('Sanitation Data'!G168)),NA())</f>
        <v>#N/A</v>
      </c>
      <c r="AL174" s="102" t="e">
        <f ca="true">+IF(AND(ISNUMBER(OFFSET('Sanitation Data'!$G$6,0,10*ROW('Sanitation Data'!G168))),'Data Summary'!DA174="Yes"),OFFSET('Sanitation Data'!$G$6,0,10*ROW('Sanitation Data'!G168)),NA())</f>
        <v>#N/A</v>
      </c>
      <c r="AM174" s="102" t="e">
        <f ca="true">+IF(AND(ISNUMBER(OFFSET('Sanitation Data'!$G$10,0,10*ROW('Sanitation Data'!G168))),'Data Summary'!DB174="Yes"),OFFSET('Sanitation Data'!$G$10,0,10*ROW('Sanitation Data'!G168)),NA())</f>
        <v>#N/A</v>
      </c>
      <c r="AN174" s="102" t="e">
        <f ca="true">+IF(AND(ISNUMBER(OFFSET('Sanitation Data'!$G$11,0,10*ROW('Sanitation Data'!G168))),'Data Summary'!DC174="Yes"),OFFSET('Sanitation Data'!$G$11,0,10*ROW('Sanitation Data'!G168)),NA())</f>
        <v>#N/A</v>
      </c>
      <c r="AO174" s="102" t="e">
        <f ca="true">+IF(AND(ISNUMBER(OFFSET('Sanitation Data'!$G$12,0,10*ROW('Sanitation Data'!G168))),'Data Summary'!DD174="Yes"),OFFSET('Sanitation Data'!$G$12,0,10*ROW('Sanitation Data'!G168)),NA())</f>
        <v>#N/A</v>
      </c>
      <c r="AP174" s="102" t="e">
        <f ca="true">+IF(AND(ISNUMBER(OFFSET('Sanitation Data'!$H$4,0,10*ROW('Sanitation Data'!H168))),'Data Summary'!DE174="Yes"),100-OFFSET('Sanitation Data'!$H$4,0,10*ROW('Sanitation Data'!H168)),NA())</f>
        <v>#N/A</v>
      </c>
      <c r="AQ174" s="102" t="e">
        <f ca="true">+IF(AND(ISNUMBER(OFFSET('Sanitation Data'!$H$6,0,10*ROW('Sanitation Data'!H168))),'Data Summary'!DF174="Yes"),OFFSET('Sanitation Data'!$H$6,0,10*ROW('Sanitation Data'!H168)),NA())</f>
        <v>#N/A</v>
      </c>
      <c r="AR174" s="102" t="e">
        <f ca="true">+IF(AND(ISNUMBER(OFFSET('Sanitation Data'!$H$10,0,10*ROW('Sanitation Data'!H168))),'Data Summary'!DG174="Yes"),OFFSET('Sanitation Data'!$H$10,0,10*ROW('Sanitation Data'!H168)),NA())</f>
        <v>#N/A</v>
      </c>
      <c r="AS174" s="102" t="e">
        <f ca="true">+IF(AND(ISNUMBER(OFFSET('Sanitation Data'!$H$11,0,10*ROW('Sanitation Data'!H168))),'Data Summary'!DH174="Yes"),OFFSET('Sanitation Data'!$H$11,0,10*ROW('Sanitation Data'!H168)),NA())</f>
        <v>#N/A</v>
      </c>
      <c r="AT174" s="102" t="e">
        <f ca="true">+IF(AND(ISNUMBER(OFFSET('Sanitation Data'!$H$12,0,10*ROW('Sanitation Data'!H168))),'Data Summary'!DI174="Yes"),OFFSET('Sanitation Data'!$H$12,0,10*ROW('Sanitation Data'!H168)),NA())</f>
        <v>#N/A</v>
      </c>
      <c r="AU174" s="102" t="e">
        <f ca="true">+IF(AND(ISNUMBER(OFFSET('Sanitation Data'!$I$4,0,10*ROW('Sanitation Data'!I168))),'Data Summary'!DJ174="Yes"),100-OFFSET('Sanitation Data'!$I$4,0,10*ROW('Sanitation Data'!I168)),NA())</f>
        <v>#N/A</v>
      </c>
      <c r="AV174" s="102" t="e">
        <f ca="true">+IF(AND(ISNUMBER(OFFSET('Sanitation Data'!$I$6,0,10*ROW('Sanitation Data'!I168))),'Data Summary'!DK174="Yes"),OFFSET('Sanitation Data'!$I$6,0,10*ROW('Sanitation Data'!I168)),NA())</f>
        <v>#N/A</v>
      </c>
      <c r="AW174" s="102" t="e">
        <f ca="true">+IF(AND(ISNUMBER(OFFSET('Sanitation Data'!$I$10,0,10*ROW('Sanitation Data'!I168))),'Data Summary'!DL174="Yes"),OFFSET('Sanitation Data'!$I$10,0,10*ROW('Sanitation Data'!I168)),NA())</f>
        <v>#N/A</v>
      </c>
      <c r="AX174" s="102" t="e">
        <f ca="true">+IF(AND(ISNUMBER(OFFSET('Sanitation Data'!$I$11,0,10*ROW('Sanitation Data'!I168))),'Data Summary'!DM174="Yes"),OFFSET('Sanitation Data'!$I$11,0,10*ROW('Sanitation Data'!I168)),NA())</f>
        <v>#N/A</v>
      </c>
      <c r="AY174" s="102" t="e">
        <f ca="true">+IF(AND(ISNUMBER(OFFSET('Sanitation Data'!$I$12,0,10*ROW('Sanitation Data'!I168))),'Data Summary'!DN174="Yes"),OFFSET('Sanitation Data'!$I$12,0,10*ROW('Sanitation Data'!I168)),NA())</f>
        <v>#N/A</v>
      </c>
      <c r="AZ174" s="103" t="e">
        <f ca="true">+IF(AND(ISNUMBER(OFFSET('Hygiene Data'!$D$5,0,10*ROW('Hygiene Data'!D168))),'Data Summary'!DO174="Yes"),OFFSET('Hygiene Data'!$D$5,0,10*ROW('Hygiene Data'!D168)),NA())</f>
        <v>#N/A</v>
      </c>
      <c r="BA174" s="103" t="e">
        <f ca="true">+IF(AND(ISNUMBER(OFFSET('Hygiene Data'!$D$7,0,10*ROW('Hygiene Data'!D168))),'Data Summary'!DP174="Yes"),OFFSET('Hygiene Data'!$D$7,0,10*ROW('Hygiene Data'!D168)),NA())</f>
        <v>#N/A</v>
      </c>
      <c r="BB174" s="103" t="e">
        <f ca="true">+IF(AND(ISNUMBER(OFFSET('Hygiene Data'!$D$9,0,10*ROW('Hygiene Data'!D168))),'Data Summary'!DQ174="Yes"),OFFSET('Hygiene Data'!$D$9,0,10*ROW('Hygiene Data'!D168)),NA())</f>
        <v>#N/A</v>
      </c>
      <c r="BC174" s="103" t="e">
        <f ca="true">+IF(AND(ISNUMBER(OFFSET('Hygiene Data'!$E$5,0,10*ROW('Hygiene Data'!E168))),'Data Summary'!DR174="Yes"),OFFSET('Hygiene Data'!$E$5,0,10*ROW('Hygiene Data'!E168)),NA())</f>
        <v>#N/A</v>
      </c>
      <c r="BD174" s="103" t="e">
        <f ca="true">+IF(AND(ISNUMBER(OFFSET('Hygiene Data'!$E$7,0,10*ROW('Hygiene Data'!E168))),'Data Summary'!DS174="Yes"),OFFSET('Hygiene Data'!$E$7,0,10*ROW('Hygiene Data'!E168)),NA())</f>
        <v>#N/A</v>
      </c>
      <c r="BE174" s="103" t="e">
        <f ca="true">+IF(AND(ISNUMBER(OFFSET('Hygiene Data'!$E$9,0,10*ROW('Hygiene Data'!E168))),'Data Summary'!DT174="Yes"),OFFSET('Hygiene Data'!$E$9,0,10*ROW('Hygiene Data'!E168)),NA())</f>
        <v>#N/A</v>
      </c>
      <c r="BF174" s="103" t="e">
        <f ca="true">+IF(AND(ISNUMBER(OFFSET('Hygiene Data'!$F$5,0,10*ROW('Hygiene Data'!F168))),'Data Summary'!DU174="Yes"),OFFSET('Hygiene Data'!$F$5,0,10*ROW('Hygiene Data'!F168)),NA())</f>
        <v>#N/A</v>
      </c>
      <c r="BG174" s="103" t="e">
        <f ca="true">+IF(AND(ISNUMBER(OFFSET('Hygiene Data'!$F$7,0,10*ROW('Hygiene Data'!F168))),'Data Summary'!DV174="Yes"),OFFSET('Hygiene Data'!$F$7,0,10*ROW('Hygiene Data'!F168)),NA())</f>
        <v>#N/A</v>
      </c>
      <c r="BH174" s="103" t="e">
        <f ca="true">+IF(AND(ISNUMBER(OFFSET('Hygiene Data'!$F$9,0,10*ROW('Hygiene Data'!F168))),'Data Summary'!DW174="Yes"),OFFSET('Hygiene Data'!$F$9,0,10*ROW('Hygiene Data'!F168)),NA())</f>
        <v>#N/A</v>
      </c>
      <c r="BI174" s="103" t="e">
        <f ca="true">+IF(AND(ISNUMBER(OFFSET('Hygiene Data'!$G$5,0,10*ROW('Hygiene Data'!G168))),'Data Summary'!DX174="Yes"),OFFSET('Hygiene Data'!$G$5,0,10*ROW('Hygiene Data'!G168)),NA())</f>
        <v>#N/A</v>
      </c>
      <c r="BJ174" s="103" t="e">
        <f ca="true">+IF(AND(ISNUMBER(OFFSET('Hygiene Data'!$G$7,0,10*ROW('Hygiene Data'!G168))),'Data Summary'!DY174="Yes"),OFFSET('Hygiene Data'!$G$7,0,10*ROW('Hygiene Data'!G168)),NA())</f>
        <v>#N/A</v>
      </c>
      <c r="BK174" s="103" t="e">
        <f ca="true">+IF(AND(ISNUMBER(OFFSET('Hygiene Data'!$G$9,0,10*ROW('Hygiene Data'!G168))),'Data Summary'!DZ174="Yes"),OFFSET('Hygiene Data'!$G$9,0,10*ROW('Hygiene Data'!G168)),NA())</f>
        <v>#N/A</v>
      </c>
      <c r="BL174" s="103" t="e">
        <f ca="true">+IF(AND(ISNUMBER(OFFSET('Hygiene Data'!$H$5,0,10*ROW('Hygiene Data'!H168))),'Data Summary'!EA174="Yes"),OFFSET('Hygiene Data'!$H$5,0,10*ROW('Hygiene Data'!H168)),NA())</f>
        <v>#N/A</v>
      </c>
      <c r="BM174" s="103" t="e">
        <f ca="true">+IF(AND(ISNUMBER(OFFSET('Hygiene Data'!$H$7,0,10*ROW('Hygiene Data'!H168))),'Data Summary'!EB174="Yes"),OFFSET('Hygiene Data'!$H$7,0,10*ROW('Hygiene Data'!H168)),NA())</f>
        <v>#N/A</v>
      </c>
      <c r="BN174" s="103" t="e">
        <f ca="true">+IF(AND(ISNUMBER(OFFSET('Hygiene Data'!$H$9,0,10*ROW('Hygiene Data'!H168))),'Data Summary'!EC174="Yes"),OFFSET('Hygiene Data'!$H$9,0,10*ROW('Hygiene Data'!H168)),NA())</f>
        <v>#N/A</v>
      </c>
      <c r="BO174" s="103" t="e">
        <f ca="true">+IF(AND(ISNUMBER(OFFSET('Hygiene Data'!$I$5,0,10*ROW('Hygiene Data'!I168))),'Data Summary'!ED174="Yes"),OFFSET('Hygiene Data'!$I$5,0,10*ROW('Hygiene Data'!I168)),NA())</f>
        <v>#N/A</v>
      </c>
      <c r="BP174" s="103" t="e">
        <f ca="true">+IF(AND(ISNUMBER(OFFSET('Hygiene Data'!$I$7,0,10*ROW('Hygiene Data'!I168))),'Data Summary'!EE174="Yes"),OFFSET('Hygiene Data'!$I$7,0,10*ROW('Hygiene Data'!I168)),NA())</f>
        <v>#N/A</v>
      </c>
      <c r="BQ174" s="103" t="e">
        <f ca="true">+IF(AND(ISNUMBER(OFFSET('Hygiene Data'!$I$9,0,10*ROW('Hygiene Data'!I168))),'Data Summary'!EF174="Yes"),OFFSET('Hygiene Data'!$I$9,0,10*ROW('Hygiene Data'!I168)),NA())</f>
        <v>#N/A</v>
      </c>
    </row>
    <row xmlns:x14ac="http://schemas.microsoft.com/office/spreadsheetml/2009/9/ac" r="175" x14ac:dyDescent="0.2">
      <c r="A175" s="355" t="e">
        <f ca="true">+RIGHT('Data Summary'!A175,LEN('Data Summary'!A175)-9)</f>
        <v>#VALUE!</v>
      </c>
      <c r="B175" s="38" t="str">
        <f ca="true">+IF(ISTEXT('Data Summary'!B175),'Data Summary'!B175,"")</f>
        <v/>
      </c>
      <c r="C175" s="354" t="e">
        <f ca="true">+VALUE('Data Summary'!C175)</f>
        <v>#VALUE!</v>
      </c>
      <c r="D175" s="101" t="e">
        <f ca="true">+IF(AND(ISNUMBER(OFFSET('Water Data'!$D$4,0,10*ROW('Water Data'!D169))),'Data Summary'!BS175="Yes"),100-OFFSET('Water Data'!$D$4,0,10*ROW('Water Data'!D169)),NA())</f>
        <v>#N/A</v>
      </c>
      <c r="E175" s="101" t="e">
        <f ca="true">+IF(AND(ISNUMBER(OFFSET('Water Data'!$D$6,0,10*ROW('Water Data'!D169))),'Data Summary'!BT175="Yes"),OFFSET('Water Data'!$D$6,0,10*ROW('Water Data'!D169)),NA())</f>
        <v>#N/A</v>
      </c>
      <c r="F175" s="101" t="e">
        <f ca="true">+IF(AND(ISNUMBER(OFFSET('Water Data'!$D$9,0,10*ROW('Water Data'!D169))),'Data Summary'!BU175="Yes"),OFFSET('Water Data'!$D$9,0,10*ROW('Water Data'!D169)),NA())</f>
        <v>#N/A</v>
      </c>
      <c r="G175" s="101" t="e">
        <f ca="true">+IF(AND(ISNUMBER(OFFSET('Water Data'!$E$4,0,10*ROW('Water Data'!E169))),'Data Summary'!BV175="Yes"),100-OFFSET('Water Data'!$E$4,0,10*ROW('Water Data'!E169)),NA())</f>
        <v>#N/A</v>
      </c>
      <c r="H175" s="101" t="e">
        <f ca="true">+IF(AND(ISNUMBER(OFFSET('Water Data'!$E$6,0,10*ROW('Water Data'!E169))),'Data Summary'!BW175="Yes"),OFFSET('Water Data'!$E$6,0,10*ROW('Water Data'!E169)),NA())</f>
        <v>#N/A</v>
      </c>
      <c r="I175" s="101" t="e">
        <f ca="true">+IF(AND(ISNUMBER(OFFSET('Water Data'!$E$9,0,10*ROW('Water Data'!E169))),'Data Summary'!BX175="Yes"),OFFSET('Water Data'!$E$9,0,10*ROW('Water Data'!E169)),NA())</f>
        <v>#N/A</v>
      </c>
      <c r="J175" s="101" t="e">
        <f ca="true">+IF(AND(ISNUMBER(OFFSET('Water Data'!$F$4,0,10*ROW('Water Data'!F169))),'Data Summary'!BY175="Yes"),100-OFFSET('Water Data'!$F$4,0,10*ROW('Water Data'!F169)),NA())</f>
        <v>#N/A</v>
      </c>
      <c r="K175" s="101" t="e">
        <f ca="true">+IF(AND(ISNUMBER(OFFSET('Water Data'!$F$6,0,10*ROW('Water Data'!F169))),'Data Summary'!BZ175="Yes"),OFFSET('Water Data'!$F$6,0,10*ROW('Water Data'!F169)),NA())</f>
        <v>#N/A</v>
      </c>
      <c r="L175" s="101" t="e">
        <f ca="true">+IF(AND(ISNUMBER(OFFSET('Water Data'!$F$9,0,10*ROW('Water Data'!F169))),'Data Summary'!CA175="Yes"),OFFSET('Water Data'!$F$9,0,10*ROW('Water Data'!F169)),NA())</f>
        <v>#N/A</v>
      </c>
      <c r="M175" s="101" t="e">
        <f ca="true">+IF(AND(ISNUMBER(OFFSET('Water Data'!$G$4,0,10*ROW('Water Data'!G169))),'Data Summary'!CB175="Yes"),100-OFFSET('Water Data'!$G$4,0,10*ROW('Water Data'!G169)),NA())</f>
        <v>#N/A</v>
      </c>
      <c r="N175" s="101" t="e">
        <f ca="true">+IF(AND(ISNUMBER(OFFSET('Water Data'!$G$6,0,10*ROW('Water Data'!G169))),'Data Summary'!CC175="Yes"),OFFSET('Water Data'!$G$6,0,10*ROW('Water Data'!G169)),NA())</f>
        <v>#N/A</v>
      </c>
      <c r="O175" s="101" t="e">
        <f ca="true">+IF(AND(ISNUMBER(OFFSET('Water Data'!$G$9,0,10*ROW('Water Data'!G169))),'Data Summary'!CD175="Yes"),OFFSET('Water Data'!$G$9,0,10*ROW('Water Data'!G169)),NA())</f>
        <v>#N/A</v>
      </c>
      <c r="P175" s="101" t="e">
        <f ca="true">+IF(AND(ISNUMBER(OFFSET('Water Data'!$H$4,0,10*ROW('Water Data'!H169))),'Data Summary'!CE175="Yes"),100-OFFSET('Water Data'!$H$4,0,10*ROW('Water Data'!H169)),NA())</f>
        <v>#N/A</v>
      </c>
      <c r="Q175" s="101" t="e">
        <f ca="true">+IF(AND(ISNUMBER(OFFSET('Water Data'!$H$6,0,10*ROW('Water Data'!H169))),'Data Summary'!CF175="Yes"),OFFSET('Water Data'!$H$6,0,10*ROW('Water Data'!H169)),NA())</f>
        <v>#N/A</v>
      </c>
      <c r="R175" s="101" t="e">
        <f ca="true">+IF(AND(ISNUMBER(OFFSET('Water Data'!$H$9,0,10*ROW('Water Data'!H169))),'Data Summary'!CG175="Yes"),OFFSET('Water Data'!$H$9,0,10*ROW('Water Data'!H169)),NA())</f>
        <v>#N/A</v>
      </c>
      <c r="S175" s="101" t="e">
        <f ca="true">+IF(AND(ISNUMBER(OFFSET('Water Data'!$I$4,0,10*ROW('Water Data'!I169))),'Data Summary'!CH175="Yes"),100-OFFSET('Water Data'!$I$4,0,10*ROW('Water Data'!I169)),NA())</f>
        <v>#N/A</v>
      </c>
      <c r="T175" s="101" t="e">
        <f ca="true">+IF(AND(ISNUMBER(OFFSET('Water Data'!$I$6,0,10*ROW('Water Data'!I169))),'Data Summary'!CI175="Yes"),OFFSET('Water Data'!$I$6,0,10*ROW('Water Data'!I169)),NA())</f>
        <v>#N/A</v>
      </c>
      <c r="U175" s="101" t="e">
        <f ca="true">+IF(AND(ISNUMBER(OFFSET('Water Data'!$I$9,0,10*ROW('Water Data'!I169))),'Data Summary'!CJ175="Yes"),OFFSET('Water Data'!$I$9,0,10*ROW('Water Data'!I169)),NA())</f>
        <v>#N/A</v>
      </c>
      <c r="V175" s="102" t="e">
        <f ca="true">+IF(AND(ISNUMBER(OFFSET('Sanitation Data'!$D$4,0,10*ROW('Sanitation Data'!D169))),'Data Summary'!CK175="Yes"),100-OFFSET('Sanitation Data'!$D$4,0,10*ROW('Sanitation Data'!D169)),NA())</f>
        <v>#N/A</v>
      </c>
      <c r="W175" s="102" t="e">
        <f ca="true">+IF(AND(ISNUMBER(OFFSET('Sanitation Data'!$D$6,0,10*ROW('Sanitation Data'!D169))),'Data Summary'!CL175="Yes"),OFFSET('Sanitation Data'!$D$6,0,10*ROW('Sanitation Data'!D169)),NA())</f>
        <v>#N/A</v>
      </c>
      <c r="X175" s="102" t="e">
        <f ca="true">+IF(AND(ISNUMBER(OFFSET('Sanitation Data'!$D$10,0,10*ROW('Sanitation Data'!D169))),'Data Summary'!CM175="Yes"),OFFSET('Sanitation Data'!$D$10,0,10*ROW('Sanitation Data'!D169)),NA())</f>
        <v>#N/A</v>
      </c>
      <c r="Y175" s="102" t="e">
        <f ca="true">+IF(AND(ISNUMBER(OFFSET('Sanitation Data'!$D$11,0,10*ROW('Sanitation Data'!D169))),'Data Summary'!CN175="Yes"),OFFSET('Sanitation Data'!$D$11,0,10*ROW('Sanitation Data'!D169)),NA())</f>
        <v>#N/A</v>
      </c>
      <c r="Z175" s="102" t="e">
        <f ca="true">+IF(AND(ISNUMBER(OFFSET('Sanitation Data'!$D$12,0,10*ROW('Sanitation Data'!D169))),'Data Summary'!CO175="Yes"),OFFSET('Sanitation Data'!$D$12,0,10*ROW('Sanitation Data'!D169)),NA())</f>
        <v>#N/A</v>
      </c>
      <c r="AA175" s="102" t="e">
        <f ca="true">+IF(AND(ISNUMBER(OFFSET('Sanitation Data'!$E$4,0,10*ROW('Sanitation Data'!E169))),'Data Summary'!CP175="Yes"),100-OFFSET('Sanitation Data'!$E$4,0,10*ROW('Sanitation Data'!E169)),NA())</f>
        <v>#N/A</v>
      </c>
      <c r="AB175" s="102" t="e">
        <f ca="true">+IF(AND(ISNUMBER(OFFSET('Sanitation Data'!$E$6,0,10*ROW('Sanitation Data'!E169))),'Data Summary'!CQ175="Yes"),OFFSET('Sanitation Data'!$E$6,0,10*ROW('Sanitation Data'!E169)),NA())</f>
        <v>#N/A</v>
      </c>
      <c r="AC175" s="102" t="e">
        <f ca="true">+IF(AND(ISNUMBER(OFFSET('Sanitation Data'!$E$10,0,10*ROW('Sanitation Data'!E169))),'Data Summary'!CR175="Yes"),OFFSET('Sanitation Data'!$E$10,0,10*ROW('Sanitation Data'!E169)),NA())</f>
        <v>#N/A</v>
      </c>
      <c r="AD175" s="102" t="e">
        <f ca="true">+IF(AND(ISNUMBER(OFFSET('Sanitation Data'!$E$11,0,10*ROW('Sanitation Data'!E169))),'Data Summary'!CS175="Yes"),OFFSET('Sanitation Data'!$E$11,0,10*ROW('Sanitation Data'!E169)),NA())</f>
        <v>#N/A</v>
      </c>
      <c r="AE175" s="102" t="e">
        <f ca="true">+IF(AND(ISNUMBER(OFFSET('Sanitation Data'!$E$12,0,10*ROW('Sanitation Data'!E169))),'Data Summary'!CT175="Yes"),OFFSET('Sanitation Data'!$E$12,0,10*ROW('Sanitation Data'!E169)),NA())</f>
        <v>#N/A</v>
      </c>
      <c r="AF175" s="102" t="e">
        <f ca="true">+IF(AND(ISNUMBER(OFFSET('Sanitation Data'!$F$4,0,10*ROW('Sanitation Data'!F169))),'Data Summary'!CU175="Yes"),100-OFFSET('Sanitation Data'!$F$4,0,10*ROW('Sanitation Data'!F169)),NA())</f>
        <v>#N/A</v>
      </c>
      <c r="AG175" s="102" t="e">
        <f ca="true">+IF(AND(ISNUMBER(OFFSET('Sanitation Data'!$F$6,0,10*ROW('Sanitation Data'!F169))),'Data Summary'!CV175="Yes"),OFFSET('Sanitation Data'!$F$6,0,10*ROW('Sanitation Data'!F169)),NA())</f>
        <v>#N/A</v>
      </c>
      <c r="AH175" s="102" t="e">
        <f ca="true">+IF(AND(ISNUMBER(OFFSET('Sanitation Data'!$F$10,0,10*ROW('Sanitation Data'!F169))),'Data Summary'!CW175="Yes"),OFFSET('Sanitation Data'!$F$10,0,10*ROW('Sanitation Data'!F169)),NA())</f>
        <v>#N/A</v>
      </c>
      <c r="AI175" s="102" t="e">
        <f ca="true">+IF(AND(ISNUMBER(OFFSET('Sanitation Data'!$F$11,0,10*ROW('Sanitation Data'!F169))),'Data Summary'!CX175="Yes"),OFFSET('Sanitation Data'!$F$11,0,10*ROW('Sanitation Data'!F169)),NA())</f>
        <v>#N/A</v>
      </c>
      <c r="AJ175" s="102" t="e">
        <f ca="true">+IF(AND(ISNUMBER(OFFSET('Sanitation Data'!$F$12,0,10*ROW('Sanitation Data'!F169))),'Data Summary'!CY175="Yes"),OFFSET('Sanitation Data'!$F$12,0,10*ROW('Sanitation Data'!F169)),NA())</f>
        <v>#N/A</v>
      </c>
      <c r="AK175" s="102" t="e">
        <f ca="true">+IF(AND(ISNUMBER(OFFSET('Sanitation Data'!$G$4,0,10*ROW('Sanitation Data'!G169))),'Data Summary'!CZ175="Yes"),100-OFFSET('Sanitation Data'!$G$4,0,10*ROW('Sanitation Data'!G169)),NA())</f>
        <v>#N/A</v>
      </c>
      <c r="AL175" s="102" t="e">
        <f ca="true">+IF(AND(ISNUMBER(OFFSET('Sanitation Data'!$G$6,0,10*ROW('Sanitation Data'!G169))),'Data Summary'!DA175="Yes"),OFFSET('Sanitation Data'!$G$6,0,10*ROW('Sanitation Data'!G169)),NA())</f>
        <v>#N/A</v>
      </c>
      <c r="AM175" s="102" t="e">
        <f ca="true">+IF(AND(ISNUMBER(OFFSET('Sanitation Data'!$G$10,0,10*ROW('Sanitation Data'!G169))),'Data Summary'!DB175="Yes"),OFFSET('Sanitation Data'!$G$10,0,10*ROW('Sanitation Data'!G169)),NA())</f>
        <v>#N/A</v>
      </c>
      <c r="AN175" s="102" t="e">
        <f ca="true">+IF(AND(ISNUMBER(OFFSET('Sanitation Data'!$G$11,0,10*ROW('Sanitation Data'!G169))),'Data Summary'!DC175="Yes"),OFFSET('Sanitation Data'!$G$11,0,10*ROW('Sanitation Data'!G169)),NA())</f>
        <v>#N/A</v>
      </c>
      <c r="AO175" s="102" t="e">
        <f ca="true">+IF(AND(ISNUMBER(OFFSET('Sanitation Data'!$G$12,0,10*ROW('Sanitation Data'!G169))),'Data Summary'!DD175="Yes"),OFFSET('Sanitation Data'!$G$12,0,10*ROW('Sanitation Data'!G169)),NA())</f>
        <v>#N/A</v>
      </c>
      <c r="AP175" s="102" t="e">
        <f ca="true">+IF(AND(ISNUMBER(OFFSET('Sanitation Data'!$H$4,0,10*ROW('Sanitation Data'!H169))),'Data Summary'!DE175="Yes"),100-OFFSET('Sanitation Data'!$H$4,0,10*ROW('Sanitation Data'!H169)),NA())</f>
        <v>#N/A</v>
      </c>
      <c r="AQ175" s="102" t="e">
        <f ca="true">+IF(AND(ISNUMBER(OFFSET('Sanitation Data'!$H$6,0,10*ROW('Sanitation Data'!H169))),'Data Summary'!DF175="Yes"),OFFSET('Sanitation Data'!$H$6,0,10*ROW('Sanitation Data'!H169)),NA())</f>
        <v>#N/A</v>
      </c>
      <c r="AR175" s="102" t="e">
        <f ca="true">+IF(AND(ISNUMBER(OFFSET('Sanitation Data'!$H$10,0,10*ROW('Sanitation Data'!H169))),'Data Summary'!DG175="Yes"),OFFSET('Sanitation Data'!$H$10,0,10*ROW('Sanitation Data'!H169)),NA())</f>
        <v>#N/A</v>
      </c>
      <c r="AS175" s="102" t="e">
        <f ca="true">+IF(AND(ISNUMBER(OFFSET('Sanitation Data'!$H$11,0,10*ROW('Sanitation Data'!H169))),'Data Summary'!DH175="Yes"),OFFSET('Sanitation Data'!$H$11,0,10*ROW('Sanitation Data'!H169)),NA())</f>
        <v>#N/A</v>
      </c>
      <c r="AT175" s="102" t="e">
        <f ca="true">+IF(AND(ISNUMBER(OFFSET('Sanitation Data'!$H$12,0,10*ROW('Sanitation Data'!H169))),'Data Summary'!DI175="Yes"),OFFSET('Sanitation Data'!$H$12,0,10*ROW('Sanitation Data'!H169)),NA())</f>
        <v>#N/A</v>
      </c>
      <c r="AU175" s="102" t="e">
        <f ca="true">+IF(AND(ISNUMBER(OFFSET('Sanitation Data'!$I$4,0,10*ROW('Sanitation Data'!I169))),'Data Summary'!DJ175="Yes"),100-OFFSET('Sanitation Data'!$I$4,0,10*ROW('Sanitation Data'!I169)),NA())</f>
        <v>#N/A</v>
      </c>
      <c r="AV175" s="102" t="e">
        <f ca="true">+IF(AND(ISNUMBER(OFFSET('Sanitation Data'!$I$6,0,10*ROW('Sanitation Data'!I169))),'Data Summary'!DK175="Yes"),OFFSET('Sanitation Data'!$I$6,0,10*ROW('Sanitation Data'!I169)),NA())</f>
        <v>#N/A</v>
      </c>
      <c r="AW175" s="102" t="e">
        <f ca="true">+IF(AND(ISNUMBER(OFFSET('Sanitation Data'!$I$10,0,10*ROW('Sanitation Data'!I169))),'Data Summary'!DL175="Yes"),OFFSET('Sanitation Data'!$I$10,0,10*ROW('Sanitation Data'!I169)),NA())</f>
        <v>#N/A</v>
      </c>
      <c r="AX175" s="102" t="e">
        <f ca="true">+IF(AND(ISNUMBER(OFFSET('Sanitation Data'!$I$11,0,10*ROW('Sanitation Data'!I169))),'Data Summary'!DM175="Yes"),OFFSET('Sanitation Data'!$I$11,0,10*ROW('Sanitation Data'!I169)),NA())</f>
        <v>#N/A</v>
      </c>
      <c r="AY175" s="102" t="e">
        <f ca="true">+IF(AND(ISNUMBER(OFFSET('Sanitation Data'!$I$12,0,10*ROW('Sanitation Data'!I169))),'Data Summary'!DN175="Yes"),OFFSET('Sanitation Data'!$I$12,0,10*ROW('Sanitation Data'!I169)),NA())</f>
        <v>#N/A</v>
      </c>
      <c r="AZ175" s="103" t="e">
        <f ca="true">+IF(AND(ISNUMBER(OFFSET('Hygiene Data'!$D$5,0,10*ROW('Hygiene Data'!D169))),'Data Summary'!DO175="Yes"),OFFSET('Hygiene Data'!$D$5,0,10*ROW('Hygiene Data'!D169)),NA())</f>
        <v>#N/A</v>
      </c>
      <c r="BA175" s="103" t="e">
        <f ca="true">+IF(AND(ISNUMBER(OFFSET('Hygiene Data'!$D$7,0,10*ROW('Hygiene Data'!D169))),'Data Summary'!DP175="Yes"),OFFSET('Hygiene Data'!$D$7,0,10*ROW('Hygiene Data'!D169)),NA())</f>
        <v>#N/A</v>
      </c>
      <c r="BB175" s="103" t="e">
        <f ca="true">+IF(AND(ISNUMBER(OFFSET('Hygiene Data'!$D$9,0,10*ROW('Hygiene Data'!D169))),'Data Summary'!DQ175="Yes"),OFFSET('Hygiene Data'!$D$9,0,10*ROW('Hygiene Data'!D169)),NA())</f>
        <v>#N/A</v>
      </c>
      <c r="BC175" s="103" t="e">
        <f ca="true">+IF(AND(ISNUMBER(OFFSET('Hygiene Data'!$E$5,0,10*ROW('Hygiene Data'!E169))),'Data Summary'!DR175="Yes"),OFFSET('Hygiene Data'!$E$5,0,10*ROW('Hygiene Data'!E169)),NA())</f>
        <v>#N/A</v>
      </c>
      <c r="BD175" s="103" t="e">
        <f ca="true">+IF(AND(ISNUMBER(OFFSET('Hygiene Data'!$E$7,0,10*ROW('Hygiene Data'!E169))),'Data Summary'!DS175="Yes"),OFFSET('Hygiene Data'!$E$7,0,10*ROW('Hygiene Data'!E169)),NA())</f>
        <v>#N/A</v>
      </c>
      <c r="BE175" s="103" t="e">
        <f ca="true">+IF(AND(ISNUMBER(OFFSET('Hygiene Data'!$E$9,0,10*ROW('Hygiene Data'!E169))),'Data Summary'!DT175="Yes"),OFFSET('Hygiene Data'!$E$9,0,10*ROW('Hygiene Data'!E169)),NA())</f>
        <v>#N/A</v>
      </c>
      <c r="BF175" s="103" t="e">
        <f ca="true">+IF(AND(ISNUMBER(OFFSET('Hygiene Data'!$F$5,0,10*ROW('Hygiene Data'!F169))),'Data Summary'!DU175="Yes"),OFFSET('Hygiene Data'!$F$5,0,10*ROW('Hygiene Data'!F169)),NA())</f>
        <v>#N/A</v>
      </c>
      <c r="BG175" s="103" t="e">
        <f ca="true">+IF(AND(ISNUMBER(OFFSET('Hygiene Data'!$F$7,0,10*ROW('Hygiene Data'!F169))),'Data Summary'!DV175="Yes"),OFFSET('Hygiene Data'!$F$7,0,10*ROW('Hygiene Data'!F169)),NA())</f>
        <v>#N/A</v>
      </c>
      <c r="BH175" s="103" t="e">
        <f ca="true">+IF(AND(ISNUMBER(OFFSET('Hygiene Data'!$F$9,0,10*ROW('Hygiene Data'!F169))),'Data Summary'!DW175="Yes"),OFFSET('Hygiene Data'!$F$9,0,10*ROW('Hygiene Data'!F169)),NA())</f>
        <v>#N/A</v>
      </c>
      <c r="BI175" s="103" t="e">
        <f ca="true">+IF(AND(ISNUMBER(OFFSET('Hygiene Data'!$G$5,0,10*ROW('Hygiene Data'!G169))),'Data Summary'!DX175="Yes"),OFFSET('Hygiene Data'!$G$5,0,10*ROW('Hygiene Data'!G169)),NA())</f>
        <v>#N/A</v>
      </c>
      <c r="BJ175" s="103" t="e">
        <f ca="true">+IF(AND(ISNUMBER(OFFSET('Hygiene Data'!$G$7,0,10*ROW('Hygiene Data'!G169))),'Data Summary'!DY175="Yes"),OFFSET('Hygiene Data'!$G$7,0,10*ROW('Hygiene Data'!G169)),NA())</f>
        <v>#N/A</v>
      </c>
      <c r="BK175" s="103" t="e">
        <f ca="true">+IF(AND(ISNUMBER(OFFSET('Hygiene Data'!$G$9,0,10*ROW('Hygiene Data'!G169))),'Data Summary'!DZ175="Yes"),OFFSET('Hygiene Data'!$G$9,0,10*ROW('Hygiene Data'!G169)),NA())</f>
        <v>#N/A</v>
      </c>
      <c r="BL175" s="103" t="e">
        <f ca="true">+IF(AND(ISNUMBER(OFFSET('Hygiene Data'!$H$5,0,10*ROW('Hygiene Data'!H169))),'Data Summary'!EA175="Yes"),OFFSET('Hygiene Data'!$H$5,0,10*ROW('Hygiene Data'!H169)),NA())</f>
        <v>#N/A</v>
      </c>
      <c r="BM175" s="103" t="e">
        <f ca="true">+IF(AND(ISNUMBER(OFFSET('Hygiene Data'!$H$7,0,10*ROW('Hygiene Data'!H169))),'Data Summary'!EB175="Yes"),OFFSET('Hygiene Data'!$H$7,0,10*ROW('Hygiene Data'!H169)),NA())</f>
        <v>#N/A</v>
      </c>
      <c r="BN175" s="103" t="e">
        <f ca="true">+IF(AND(ISNUMBER(OFFSET('Hygiene Data'!$H$9,0,10*ROW('Hygiene Data'!H169))),'Data Summary'!EC175="Yes"),OFFSET('Hygiene Data'!$H$9,0,10*ROW('Hygiene Data'!H169)),NA())</f>
        <v>#N/A</v>
      </c>
      <c r="BO175" s="103" t="e">
        <f ca="true">+IF(AND(ISNUMBER(OFFSET('Hygiene Data'!$I$5,0,10*ROW('Hygiene Data'!I169))),'Data Summary'!ED175="Yes"),OFFSET('Hygiene Data'!$I$5,0,10*ROW('Hygiene Data'!I169)),NA())</f>
        <v>#N/A</v>
      </c>
      <c r="BP175" s="103" t="e">
        <f ca="true">+IF(AND(ISNUMBER(OFFSET('Hygiene Data'!$I$7,0,10*ROW('Hygiene Data'!I169))),'Data Summary'!EE175="Yes"),OFFSET('Hygiene Data'!$I$7,0,10*ROW('Hygiene Data'!I169)),NA())</f>
        <v>#N/A</v>
      </c>
      <c r="BQ175" s="103" t="e">
        <f ca="true">+IF(AND(ISNUMBER(OFFSET('Hygiene Data'!$I$9,0,10*ROW('Hygiene Data'!I169))),'Data Summary'!EF175="Yes"),OFFSET('Hygiene Data'!$I$9,0,10*ROW('Hygiene Data'!I169)),NA())</f>
        <v>#N/A</v>
      </c>
    </row>
    <row xmlns:x14ac="http://schemas.microsoft.com/office/spreadsheetml/2009/9/ac" r="176" x14ac:dyDescent="0.2">
      <c r="A176" s="355" t="e">
        <f ca="true">+RIGHT('Data Summary'!A176,LEN('Data Summary'!A176)-9)</f>
        <v>#VALUE!</v>
      </c>
      <c r="B176" s="38" t="str">
        <f ca="true">+IF(ISTEXT('Data Summary'!B176),'Data Summary'!B176,"")</f>
        <v/>
      </c>
      <c r="C176" s="354" t="e">
        <f ca="true">+VALUE('Data Summary'!C176)</f>
        <v>#VALUE!</v>
      </c>
      <c r="D176" s="101" t="e">
        <f ca="true">+IF(AND(ISNUMBER(OFFSET('Water Data'!$D$4,0,10*ROW('Water Data'!D170))),'Data Summary'!BS176="Yes"),100-OFFSET('Water Data'!$D$4,0,10*ROW('Water Data'!D170)),NA())</f>
        <v>#N/A</v>
      </c>
      <c r="E176" s="101" t="e">
        <f ca="true">+IF(AND(ISNUMBER(OFFSET('Water Data'!$D$6,0,10*ROW('Water Data'!D170))),'Data Summary'!BT176="Yes"),OFFSET('Water Data'!$D$6,0,10*ROW('Water Data'!D170)),NA())</f>
        <v>#N/A</v>
      </c>
      <c r="F176" s="101" t="e">
        <f ca="true">+IF(AND(ISNUMBER(OFFSET('Water Data'!$D$9,0,10*ROW('Water Data'!D170))),'Data Summary'!BU176="Yes"),OFFSET('Water Data'!$D$9,0,10*ROW('Water Data'!D170)),NA())</f>
        <v>#N/A</v>
      </c>
      <c r="G176" s="101" t="e">
        <f ca="true">+IF(AND(ISNUMBER(OFFSET('Water Data'!$E$4,0,10*ROW('Water Data'!E170))),'Data Summary'!BV176="Yes"),100-OFFSET('Water Data'!$E$4,0,10*ROW('Water Data'!E170)),NA())</f>
        <v>#N/A</v>
      </c>
      <c r="H176" s="101" t="e">
        <f ca="true">+IF(AND(ISNUMBER(OFFSET('Water Data'!$E$6,0,10*ROW('Water Data'!E170))),'Data Summary'!BW176="Yes"),OFFSET('Water Data'!$E$6,0,10*ROW('Water Data'!E170)),NA())</f>
        <v>#N/A</v>
      </c>
      <c r="I176" s="101" t="e">
        <f ca="true">+IF(AND(ISNUMBER(OFFSET('Water Data'!$E$9,0,10*ROW('Water Data'!E170))),'Data Summary'!BX176="Yes"),OFFSET('Water Data'!$E$9,0,10*ROW('Water Data'!E170)),NA())</f>
        <v>#N/A</v>
      </c>
      <c r="J176" s="101" t="e">
        <f ca="true">+IF(AND(ISNUMBER(OFFSET('Water Data'!$F$4,0,10*ROW('Water Data'!F170))),'Data Summary'!BY176="Yes"),100-OFFSET('Water Data'!$F$4,0,10*ROW('Water Data'!F170)),NA())</f>
        <v>#N/A</v>
      </c>
      <c r="K176" s="101" t="e">
        <f ca="true">+IF(AND(ISNUMBER(OFFSET('Water Data'!$F$6,0,10*ROW('Water Data'!F170))),'Data Summary'!BZ176="Yes"),OFFSET('Water Data'!$F$6,0,10*ROW('Water Data'!F170)),NA())</f>
        <v>#N/A</v>
      </c>
      <c r="L176" s="101" t="e">
        <f ca="true">+IF(AND(ISNUMBER(OFFSET('Water Data'!$F$9,0,10*ROW('Water Data'!F170))),'Data Summary'!CA176="Yes"),OFFSET('Water Data'!$F$9,0,10*ROW('Water Data'!F170)),NA())</f>
        <v>#N/A</v>
      </c>
      <c r="M176" s="101" t="e">
        <f ca="true">+IF(AND(ISNUMBER(OFFSET('Water Data'!$G$4,0,10*ROW('Water Data'!G170))),'Data Summary'!CB176="Yes"),100-OFFSET('Water Data'!$G$4,0,10*ROW('Water Data'!G170)),NA())</f>
        <v>#N/A</v>
      </c>
      <c r="N176" s="101" t="e">
        <f ca="true">+IF(AND(ISNUMBER(OFFSET('Water Data'!$G$6,0,10*ROW('Water Data'!G170))),'Data Summary'!CC176="Yes"),OFFSET('Water Data'!$G$6,0,10*ROW('Water Data'!G170)),NA())</f>
        <v>#N/A</v>
      </c>
      <c r="O176" s="101" t="e">
        <f ca="true">+IF(AND(ISNUMBER(OFFSET('Water Data'!$G$9,0,10*ROW('Water Data'!G170))),'Data Summary'!CD176="Yes"),OFFSET('Water Data'!$G$9,0,10*ROW('Water Data'!G170)),NA())</f>
        <v>#N/A</v>
      </c>
      <c r="P176" s="101" t="e">
        <f ca="true">+IF(AND(ISNUMBER(OFFSET('Water Data'!$H$4,0,10*ROW('Water Data'!H170))),'Data Summary'!CE176="Yes"),100-OFFSET('Water Data'!$H$4,0,10*ROW('Water Data'!H170)),NA())</f>
        <v>#N/A</v>
      </c>
      <c r="Q176" s="101" t="e">
        <f ca="true">+IF(AND(ISNUMBER(OFFSET('Water Data'!$H$6,0,10*ROW('Water Data'!H170))),'Data Summary'!CF176="Yes"),OFFSET('Water Data'!$H$6,0,10*ROW('Water Data'!H170)),NA())</f>
        <v>#N/A</v>
      </c>
      <c r="R176" s="101" t="e">
        <f ca="true">+IF(AND(ISNUMBER(OFFSET('Water Data'!$H$9,0,10*ROW('Water Data'!H170))),'Data Summary'!CG176="Yes"),OFFSET('Water Data'!$H$9,0,10*ROW('Water Data'!H170)),NA())</f>
        <v>#N/A</v>
      </c>
      <c r="S176" s="101" t="e">
        <f ca="true">+IF(AND(ISNUMBER(OFFSET('Water Data'!$I$4,0,10*ROW('Water Data'!I170))),'Data Summary'!CH176="Yes"),100-OFFSET('Water Data'!$I$4,0,10*ROW('Water Data'!I170)),NA())</f>
        <v>#N/A</v>
      </c>
      <c r="T176" s="101" t="e">
        <f ca="true">+IF(AND(ISNUMBER(OFFSET('Water Data'!$I$6,0,10*ROW('Water Data'!I170))),'Data Summary'!CI176="Yes"),OFFSET('Water Data'!$I$6,0,10*ROW('Water Data'!I170)),NA())</f>
        <v>#N/A</v>
      </c>
      <c r="U176" s="101" t="e">
        <f ca="true">+IF(AND(ISNUMBER(OFFSET('Water Data'!$I$9,0,10*ROW('Water Data'!I170))),'Data Summary'!CJ176="Yes"),OFFSET('Water Data'!$I$9,0,10*ROW('Water Data'!I170)),NA())</f>
        <v>#N/A</v>
      </c>
      <c r="V176" s="102" t="e">
        <f ca="true">+IF(AND(ISNUMBER(OFFSET('Sanitation Data'!$D$4,0,10*ROW('Sanitation Data'!D170))),'Data Summary'!CK176="Yes"),100-OFFSET('Sanitation Data'!$D$4,0,10*ROW('Sanitation Data'!D170)),NA())</f>
        <v>#N/A</v>
      </c>
      <c r="W176" s="102" t="e">
        <f ca="true">+IF(AND(ISNUMBER(OFFSET('Sanitation Data'!$D$6,0,10*ROW('Sanitation Data'!D170))),'Data Summary'!CL176="Yes"),OFFSET('Sanitation Data'!$D$6,0,10*ROW('Sanitation Data'!D170)),NA())</f>
        <v>#N/A</v>
      </c>
      <c r="X176" s="102" t="e">
        <f ca="true">+IF(AND(ISNUMBER(OFFSET('Sanitation Data'!$D$10,0,10*ROW('Sanitation Data'!D170))),'Data Summary'!CM176="Yes"),OFFSET('Sanitation Data'!$D$10,0,10*ROW('Sanitation Data'!D170)),NA())</f>
        <v>#N/A</v>
      </c>
      <c r="Y176" s="102" t="e">
        <f ca="true">+IF(AND(ISNUMBER(OFFSET('Sanitation Data'!$D$11,0,10*ROW('Sanitation Data'!D170))),'Data Summary'!CN176="Yes"),OFFSET('Sanitation Data'!$D$11,0,10*ROW('Sanitation Data'!D170)),NA())</f>
        <v>#N/A</v>
      </c>
      <c r="Z176" s="102" t="e">
        <f ca="true">+IF(AND(ISNUMBER(OFFSET('Sanitation Data'!$D$12,0,10*ROW('Sanitation Data'!D170))),'Data Summary'!CO176="Yes"),OFFSET('Sanitation Data'!$D$12,0,10*ROW('Sanitation Data'!D170)),NA())</f>
        <v>#N/A</v>
      </c>
      <c r="AA176" s="102" t="e">
        <f ca="true">+IF(AND(ISNUMBER(OFFSET('Sanitation Data'!$E$4,0,10*ROW('Sanitation Data'!E170))),'Data Summary'!CP176="Yes"),100-OFFSET('Sanitation Data'!$E$4,0,10*ROW('Sanitation Data'!E170)),NA())</f>
        <v>#N/A</v>
      </c>
      <c r="AB176" s="102" t="e">
        <f ca="true">+IF(AND(ISNUMBER(OFFSET('Sanitation Data'!$E$6,0,10*ROW('Sanitation Data'!E170))),'Data Summary'!CQ176="Yes"),OFFSET('Sanitation Data'!$E$6,0,10*ROW('Sanitation Data'!E170)),NA())</f>
        <v>#N/A</v>
      </c>
      <c r="AC176" s="102" t="e">
        <f ca="true">+IF(AND(ISNUMBER(OFFSET('Sanitation Data'!$E$10,0,10*ROW('Sanitation Data'!E170))),'Data Summary'!CR176="Yes"),OFFSET('Sanitation Data'!$E$10,0,10*ROW('Sanitation Data'!E170)),NA())</f>
        <v>#N/A</v>
      </c>
      <c r="AD176" s="102" t="e">
        <f ca="true">+IF(AND(ISNUMBER(OFFSET('Sanitation Data'!$E$11,0,10*ROW('Sanitation Data'!E170))),'Data Summary'!CS176="Yes"),OFFSET('Sanitation Data'!$E$11,0,10*ROW('Sanitation Data'!E170)),NA())</f>
        <v>#N/A</v>
      </c>
      <c r="AE176" s="102" t="e">
        <f ca="true">+IF(AND(ISNUMBER(OFFSET('Sanitation Data'!$E$12,0,10*ROW('Sanitation Data'!E170))),'Data Summary'!CT176="Yes"),OFFSET('Sanitation Data'!$E$12,0,10*ROW('Sanitation Data'!E170)),NA())</f>
        <v>#N/A</v>
      </c>
      <c r="AF176" s="102" t="e">
        <f ca="true">+IF(AND(ISNUMBER(OFFSET('Sanitation Data'!$F$4,0,10*ROW('Sanitation Data'!F170))),'Data Summary'!CU176="Yes"),100-OFFSET('Sanitation Data'!$F$4,0,10*ROW('Sanitation Data'!F170)),NA())</f>
        <v>#N/A</v>
      </c>
      <c r="AG176" s="102" t="e">
        <f ca="true">+IF(AND(ISNUMBER(OFFSET('Sanitation Data'!$F$6,0,10*ROW('Sanitation Data'!F170))),'Data Summary'!CV176="Yes"),OFFSET('Sanitation Data'!$F$6,0,10*ROW('Sanitation Data'!F170)),NA())</f>
        <v>#N/A</v>
      </c>
      <c r="AH176" s="102" t="e">
        <f ca="true">+IF(AND(ISNUMBER(OFFSET('Sanitation Data'!$F$10,0,10*ROW('Sanitation Data'!F170))),'Data Summary'!CW176="Yes"),OFFSET('Sanitation Data'!$F$10,0,10*ROW('Sanitation Data'!F170)),NA())</f>
        <v>#N/A</v>
      </c>
      <c r="AI176" s="102" t="e">
        <f ca="true">+IF(AND(ISNUMBER(OFFSET('Sanitation Data'!$F$11,0,10*ROW('Sanitation Data'!F170))),'Data Summary'!CX176="Yes"),OFFSET('Sanitation Data'!$F$11,0,10*ROW('Sanitation Data'!F170)),NA())</f>
        <v>#N/A</v>
      </c>
      <c r="AJ176" s="102" t="e">
        <f ca="true">+IF(AND(ISNUMBER(OFFSET('Sanitation Data'!$F$12,0,10*ROW('Sanitation Data'!F170))),'Data Summary'!CY176="Yes"),OFFSET('Sanitation Data'!$F$12,0,10*ROW('Sanitation Data'!F170)),NA())</f>
        <v>#N/A</v>
      </c>
      <c r="AK176" s="102" t="e">
        <f ca="true">+IF(AND(ISNUMBER(OFFSET('Sanitation Data'!$G$4,0,10*ROW('Sanitation Data'!G170))),'Data Summary'!CZ176="Yes"),100-OFFSET('Sanitation Data'!$G$4,0,10*ROW('Sanitation Data'!G170)),NA())</f>
        <v>#N/A</v>
      </c>
      <c r="AL176" s="102" t="e">
        <f ca="true">+IF(AND(ISNUMBER(OFFSET('Sanitation Data'!$G$6,0,10*ROW('Sanitation Data'!G170))),'Data Summary'!DA176="Yes"),OFFSET('Sanitation Data'!$G$6,0,10*ROW('Sanitation Data'!G170)),NA())</f>
        <v>#N/A</v>
      </c>
      <c r="AM176" s="102" t="e">
        <f ca="true">+IF(AND(ISNUMBER(OFFSET('Sanitation Data'!$G$10,0,10*ROW('Sanitation Data'!G170))),'Data Summary'!DB176="Yes"),OFFSET('Sanitation Data'!$G$10,0,10*ROW('Sanitation Data'!G170)),NA())</f>
        <v>#N/A</v>
      </c>
      <c r="AN176" s="102" t="e">
        <f ca="true">+IF(AND(ISNUMBER(OFFSET('Sanitation Data'!$G$11,0,10*ROW('Sanitation Data'!G170))),'Data Summary'!DC176="Yes"),OFFSET('Sanitation Data'!$G$11,0,10*ROW('Sanitation Data'!G170)),NA())</f>
        <v>#N/A</v>
      </c>
      <c r="AO176" s="102" t="e">
        <f ca="true">+IF(AND(ISNUMBER(OFFSET('Sanitation Data'!$G$12,0,10*ROW('Sanitation Data'!G170))),'Data Summary'!DD176="Yes"),OFFSET('Sanitation Data'!$G$12,0,10*ROW('Sanitation Data'!G170)),NA())</f>
        <v>#N/A</v>
      </c>
      <c r="AP176" s="102" t="e">
        <f ca="true">+IF(AND(ISNUMBER(OFFSET('Sanitation Data'!$H$4,0,10*ROW('Sanitation Data'!H170))),'Data Summary'!DE176="Yes"),100-OFFSET('Sanitation Data'!$H$4,0,10*ROW('Sanitation Data'!H170)),NA())</f>
        <v>#N/A</v>
      </c>
      <c r="AQ176" s="102" t="e">
        <f ca="true">+IF(AND(ISNUMBER(OFFSET('Sanitation Data'!$H$6,0,10*ROW('Sanitation Data'!H170))),'Data Summary'!DF176="Yes"),OFFSET('Sanitation Data'!$H$6,0,10*ROW('Sanitation Data'!H170)),NA())</f>
        <v>#N/A</v>
      </c>
      <c r="AR176" s="102" t="e">
        <f ca="true">+IF(AND(ISNUMBER(OFFSET('Sanitation Data'!$H$10,0,10*ROW('Sanitation Data'!H170))),'Data Summary'!DG176="Yes"),OFFSET('Sanitation Data'!$H$10,0,10*ROW('Sanitation Data'!H170)),NA())</f>
        <v>#N/A</v>
      </c>
      <c r="AS176" s="102" t="e">
        <f ca="true">+IF(AND(ISNUMBER(OFFSET('Sanitation Data'!$H$11,0,10*ROW('Sanitation Data'!H170))),'Data Summary'!DH176="Yes"),OFFSET('Sanitation Data'!$H$11,0,10*ROW('Sanitation Data'!H170)),NA())</f>
        <v>#N/A</v>
      </c>
      <c r="AT176" s="102" t="e">
        <f ca="true">+IF(AND(ISNUMBER(OFFSET('Sanitation Data'!$H$12,0,10*ROW('Sanitation Data'!H170))),'Data Summary'!DI176="Yes"),OFFSET('Sanitation Data'!$H$12,0,10*ROW('Sanitation Data'!H170)),NA())</f>
        <v>#N/A</v>
      </c>
      <c r="AU176" s="102" t="e">
        <f ca="true">+IF(AND(ISNUMBER(OFFSET('Sanitation Data'!$I$4,0,10*ROW('Sanitation Data'!I170))),'Data Summary'!DJ176="Yes"),100-OFFSET('Sanitation Data'!$I$4,0,10*ROW('Sanitation Data'!I170)),NA())</f>
        <v>#N/A</v>
      </c>
      <c r="AV176" s="102" t="e">
        <f ca="true">+IF(AND(ISNUMBER(OFFSET('Sanitation Data'!$I$6,0,10*ROW('Sanitation Data'!I170))),'Data Summary'!DK176="Yes"),OFFSET('Sanitation Data'!$I$6,0,10*ROW('Sanitation Data'!I170)),NA())</f>
        <v>#N/A</v>
      </c>
      <c r="AW176" s="102" t="e">
        <f ca="true">+IF(AND(ISNUMBER(OFFSET('Sanitation Data'!$I$10,0,10*ROW('Sanitation Data'!I170))),'Data Summary'!DL176="Yes"),OFFSET('Sanitation Data'!$I$10,0,10*ROW('Sanitation Data'!I170)),NA())</f>
        <v>#N/A</v>
      </c>
      <c r="AX176" s="102" t="e">
        <f ca="true">+IF(AND(ISNUMBER(OFFSET('Sanitation Data'!$I$11,0,10*ROW('Sanitation Data'!I170))),'Data Summary'!DM176="Yes"),OFFSET('Sanitation Data'!$I$11,0,10*ROW('Sanitation Data'!I170)),NA())</f>
        <v>#N/A</v>
      </c>
      <c r="AY176" s="102" t="e">
        <f ca="true">+IF(AND(ISNUMBER(OFFSET('Sanitation Data'!$I$12,0,10*ROW('Sanitation Data'!I170))),'Data Summary'!DN176="Yes"),OFFSET('Sanitation Data'!$I$12,0,10*ROW('Sanitation Data'!I170)),NA())</f>
        <v>#N/A</v>
      </c>
      <c r="AZ176" s="103" t="e">
        <f ca="true">+IF(AND(ISNUMBER(OFFSET('Hygiene Data'!$D$5,0,10*ROW('Hygiene Data'!D170))),'Data Summary'!DO176="Yes"),OFFSET('Hygiene Data'!$D$5,0,10*ROW('Hygiene Data'!D170)),NA())</f>
        <v>#N/A</v>
      </c>
      <c r="BA176" s="103" t="e">
        <f ca="true">+IF(AND(ISNUMBER(OFFSET('Hygiene Data'!$D$7,0,10*ROW('Hygiene Data'!D170))),'Data Summary'!DP176="Yes"),OFFSET('Hygiene Data'!$D$7,0,10*ROW('Hygiene Data'!D170)),NA())</f>
        <v>#N/A</v>
      </c>
      <c r="BB176" s="103" t="e">
        <f ca="true">+IF(AND(ISNUMBER(OFFSET('Hygiene Data'!$D$9,0,10*ROW('Hygiene Data'!D170))),'Data Summary'!DQ176="Yes"),OFFSET('Hygiene Data'!$D$9,0,10*ROW('Hygiene Data'!D170)),NA())</f>
        <v>#N/A</v>
      </c>
      <c r="BC176" s="103" t="e">
        <f ca="true">+IF(AND(ISNUMBER(OFFSET('Hygiene Data'!$E$5,0,10*ROW('Hygiene Data'!E170))),'Data Summary'!DR176="Yes"),OFFSET('Hygiene Data'!$E$5,0,10*ROW('Hygiene Data'!E170)),NA())</f>
        <v>#N/A</v>
      </c>
      <c r="BD176" s="103" t="e">
        <f ca="true">+IF(AND(ISNUMBER(OFFSET('Hygiene Data'!$E$7,0,10*ROW('Hygiene Data'!E170))),'Data Summary'!DS176="Yes"),OFFSET('Hygiene Data'!$E$7,0,10*ROW('Hygiene Data'!E170)),NA())</f>
        <v>#N/A</v>
      </c>
      <c r="BE176" s="103" t="e">
        <f ca="true">+IF(AND(ISNUMBER(OFFSET('Hygiene Data'!$E$9,0,10*ROW('Hygiene Data'!E170))),'Data Summary'!DT176="Yes"),OFFSET('Hygiene Data'!$E$9,0,10*ROW('Hygiene Data'!E170)),NA())</f>
        <v>#N/A</v>
      </c>
      <c r="BF176" s="103" t="e">
        <f ca="true">+IF(AND(ISNUMBER(OFFSET('Hygiene Data'!$F$5,0,10*ROW('Hygiene Data'!F170))),'Data Summary'!DU176="Yes"),OFFSET('Hygiene Data'!$F$5,0,10*ROW('Hygiene Data'!F170)),NA())</f>
        <v>#N/A</v>
      </c>
      <c r="BG176" s="103" t="e">
        <f ca="true">+IF(AND(ISNUMBER(OFFSET('Hygiene Data'!$F$7,0,10*ROW('Hygiene Data'!F170))),'Data Summary'!DV176="Yes"),OFFSET('Hygiene Data'!$F$7,0,10*ROW('Hygiene Data'!F170)),NA())</f>
        <v>#N/A</v>
      </c>
      <c r="BH176" s="103" t="e">
        <f ca="true">+IF(AND(ISNUMBER(OFFSET('Hygiene Data'!$F$9,0,10*ROW('Hygiene Data'!F170))),'Data Summary'!DW176="Yes"),OFFSET('Hygiene Data'!$F$9,0,10*ROW('Hygiene Data'!F170)),NA())</f>
        <v>#N/A</v>
      </c>
      <c r="BI176" s="103" t="e">
        <f ca="true">+IF(AND(ISNUMBER(OFFSET('Hygiene Data'!$G$5,0,10*ROW('Hygiene Data'!G170))),'Data Summary'!DX176="Yes"),OFFSET('Hygiene Data'!$G$5,0,10*ROW('Hygiene Data'!G170)),NA())</f>
        <v>#N/A</v>
      </c>
      <c r="BJ176" s="103" t="e">
        <f ca="true">+IF(AND(ISNUMBER(OFFSET('Hygiene Data'!$G$7,0,10*ROW('Hygiene Data'!G170))),'Data Summary'!DY176="Yes"),OFFSET('Hygiene Data'!$G$7,0,10*ROW('Hygiene Data'!G170)),NA())</f>
        <v>#N/A</v>
      </c>
      <c r="BK176" s="103" t="e">
        <f ca="true">+IF(AND(ISNUMBER(OFFSET('Hygiene Data'!$G$9,0,10*ROW('Hygiene Data'!G170))),'Data Summary'!DZ176="Yes"),OFFSET('Hygiene Data'!$G$9,0,10*ROW('Hygiene Data'!G170)),NA())</f>
        <v>#N/A</v>
      </c>
      <c r="BL176" s="103" t="e">
        <f ca="true">+IF(AND(ISNUMBER(OFFSET('Hygiene Data'!$H$5,0,10*ROW('Hygiene Data'!H170))),'Data Summary'!EA176="Yes"),OFFSET('Hygiene Data'!$H$5,0,10*ROW('Hygiene Data'!H170)),NA())</f>
        <v>#N/A</v>
      </c>
      <c r="BM176" s="103" t="e">
        <f ca="true">+IF(AND(ISNUMBER(OFFSET('Hygiene Data'!$H$7,0,10*ROW('Hygiene Data'!H170))),'Data Summary'!EB176="Yes"),OFFSET('Hygiene Data'!$H$7,0,10*ROW('Hygiene Data'!H170)),NA())</f>
        <v>#N/A</v>
      </c>
      <c r="BN176" s="103" t="e">
        <f ca="true">+IF(AND(ISNUMBER(OFFSET('Hygiene Data'!$H$9,0,10*ROW('Hygiene Data'!H170))),'Data Summary'!EC176="Yes"),OFFSET('Hygiene Data'!$H$9,0,10*ROW('Hygiene Data'!H170)),NA())</f>
        <v>#N/A</v>
      </c>
      <c r="BO176" s="103" t="e">
        <f ca="true">+IF(AND(ISNUMBER(OFFSET('Hygiene Data'!$I$5,0,10*ROW('Hygiene Data'!I170))),'Data Summary'!ED176="Yes"),OFFSET('Hygiene Data'!$I$5,0,10*ROW('Hygiene Data'!I170)),NA())</f>
        <v>#N/A</v>
      </c>
      <c r="BP176" s="103" t="e">
        <f ca="true">+IF(AND(ISNUMBER(OFFSET('Hygiene Data'!$I$7,0,10*ROW('Hygiene Data'!I170))),'Data Summary'!EE176="Yes"),OFFSET('Hygiene Data'!$I$7,0,10*ROW('Hygiene Data'!I170)),NA())</f>
        <v>#N/A</v>
      </c>
      <c r="BQ176" s="103" t="e">
        <f ca="true">+IF(AND(ISNUMBER(OFFSET('Hygiene Data'!$I$9,0,10*ROW('Hygiene Data'!I170))),'Data Summary'!EF176="Yes"),OFFSET('Hygiene Data'!$I$9,0,10*ROW('Hygiene Data'!I170)),NA())</f>
        <v>#N/A</v>
      </c>
    </row>
    <row xmlns:x14ac="http://schemas.microsoft.com/office/spreadsheetml/2009/9/ac" r="177" x14ac:dyDescent="0.2">
      <c r="A177" s="355" t="e">
        <f ca="true">+RIGHT('Data Summary'!A177,LEN('Data Summary'!A177)-9)</f>
        <v>#VALUE!</v>
      </c>
      <c r="B177" s="38" t="str">
        <f ca="true">+IF(ISTEXT('Data Summary'!B177),'Data Summary'!B177,"")</f>
        <v/>
      </c>
      <c r="C177" s="354" t="e">
        <f ca="true">+VALUE('Data Summary'!C177)</f>
        <v>#VALUE!</v>
      </c>
      <c r="D177" s="101" t="e">
        <f ca="true">+IF(AND(ISNUMBER(OFFSET('Water Data'!$D$4,0,10*ROW('Water Data'!D171))),'Data Summary'!BS177="Yes"),100-OFFSET('Water Data'!$D$4,0,10*ROW('Water Data'!D171)),NA())</f>
        <v>#N/A</v>
      </c>
      <c r="E177" s="101" t="e">
        <f ca="true">+IF(AND(ISNUMBER(OFFSET('Water Data'!$D$6,0,10*ROW('Water Data'!D171))),'Data Summary'!BT177="Yes"),OFFSET('Water Data'!$D$6,0,10*ROW('Water Data'!D171)),NA())</f>
        <v>#N/A</v>
      </c>
      <c r="F177" s="101" t="e">
        <f ca="true">+IF(AND(ISNUMBER(OFFSET('Water Data'!$D$9,0,10*ROW('Water Data'!D171))),'Data Summary'!BU177="Yes"),OFFSET('Water Data'!$D$9,0,10*ROW('Water Data'!D171)),NA())</f>
        <v>#N/A</v>
      </c>
      <c r="G177" s="101" t="e">
        <f ca="true">+IF(AND(ISNUMBER(OFFSET('Water Data'!$E$4,0,10*ROW('Water Data'!E171))),'Data Summary'!BV177="Yes"),100-OFFSET('Water Data'!$E$4,0,10*ROW('Water Data'!E171)),NA())</f>
        <v>#N/A</v>
      </c>
      <c r="H177" s="101" t="e">
        <f ca="true">+IF(AND(ISNUMBER(OFFSET('Water Data'!$E$6,0,10*ROW('Water Data'!E171))),'Data Summary'!BW177="Yes"),OFFSET('Water Data'!$E$6,0,10*ROW('Water Data'!E171)),NA())</f>
        <v>#N/A</v>
      </c>
      <c r="I177" s="101" t="e">
        <f ca="true">+IF(AND(ISNUMBER(OFFSET('Water Data'!$E$9,0,10*ROW('Water Data'!E171))),'Data Summary'!BX177="Yes"),OFFSET('Water Data'!$E$9,0,10*ROW('Water Data'!E171)),NA())</f>
        <v>#N/A</v>
      </c>
      <c r="J177" s="101" t="e">
        <f ca="true">+IF(AND(ISNUMBER(OFFSET('Water Data'!$F$4,0,10*ROW('Water Data'!F171))),'Data Summary'!BY177="Yes"),100-OFFSET('Water Data'!$F$4,0,10*ROW('Water Data'!F171)),NA())</f>
        <v>#N/A</v>
      </c>
      <c r="K177" s="101" t="e">
        <f ca="true">+IF(AND(ISNUMBER(OFFSET('Water Data'!$F$6,0,10*ROW('Water Data'!F171))),'Data Summary'!BZ177="Yes"),OFFSET('Water Data'!$F$6,0,10*ROW('Water Data'!F171)),NA())</f>
        <v>#N/A</v>
      </c>
      <c r="L177" s="101" t="e">
        <f ca="true">+IF(AND(ISNUMBER(OFFSET('Water Data'!$F$9,0,10*ROW('Water Data'!F171))),'Data Summary'!CA177="Yes"),OFFSET('Water Data'!$F$9,0,10*ROW('Water Data'!F171)),NA())</f>
        <v>#N/A</v>
      </c>
      <c r="M177" s="101" t="e">
        <f ca="true">+IF(AND(ISNUMBER(OFFSET('Water Data'!$G$4,0,10*ROW('Water Data'!G171))),'Data Summary'!CB177="Yes"),100-OFFSET('Water Data'!$G$4,0,10*ROW('Water Data'!G171)),NA())</f>
        <v>#N/A</v>
      </c>
      <c r="N177" s="101" t="e">
        <f ca="true">+IF(AND(ISNUMBER(OFFSET('Water Data'!$G$6,0,10*ROW('Water Data'!G171))),'Data Summary'!CC177="Yes"),OFFSET('Water Data'!$G$6,0,10*ROW('Water Data'!G171)),NA())</f>
        <v>#N/A</v>
      </c>
      <c r="O177" s="101" t="e">
        <f ca="true">+IF(AND(ISNUMBER(OFFSET('Water Data'!$G$9,0,10*ROW('Water Data'!G171))),'Data Summary'!CD177="Yes"),OFFSET('Water Data'!$G$9,0,10*ROW('Water Data'!G171)),NA())</f>
        <v>#N/A</v>
      </c>
      <c r="P177" s="101" t="e">
        <f ca="true">+IF(AND(ISNUMBER(OFFSET('Water Data'!$H$4,0,10*ROW('Water Data'!H171))),'Data Summary'!CE177="Yes"),100-OFFSET('Water Data'!$H$4,0,10*ROW('Water Data'!H171)),NA())</f>
        <v>#N/A</v>
      </c>
      <c r="Q177" s="101" t="e">
        <f ca="true">+IF(AND(ISNUMBER(OFFSET('Water Data'!$H$6,0,10*ROW('Water Data'!H171))),'Data Summary'!CF177="Yes"),OFFSET('Water Data'!$H$6,0,10*ROW('Water Data'!H171)),NA())</f>
        <v>#N/A</v>
      </c>
      <c r="R177" s="101" t="e">
        <f ca="true">+IF(AND(ISNUMBER(OFFSET('Water Data'!$H$9,0,10*ROW('Water Data'!H171))),'Data Summary'!CG177="Yes"),OFFSET('Water Data'!$H$9,0,10*ROW('Water Data'!H171)),NA())</f>
        <v>#N/A</v>
      </c>
      <c r="S177" s="101" t="e">
        <f ca="true">+IF(AND(ISNUMBER(OFFSET('Water Data'!$I$4,0,10*ROW('Water Data'!I171))),'Data Summary'!CH177="Yes"),100-OFFSET('Water Data'!$I$4,0,10*ROW('Water Data'!I171)),NA())</f>
        <v>#N/A</v>
      </c>
      <c r="T177" s="101" t="e">
        <f ca="true">+IF(AND(ISNUMBER(OFFSET('Water Data'!$I$6,0,10*ROW('Water Data'!I171))),'Data Summary'!CI177="Yes"),OFFSET('Water Data'!$I$6,0,10*ROW('Water Data'!I171)),NA())</f>
        <v>#N/A</v>
      </c>
      <c r="U177" s="101" t="e">
        <f ca="true">+IF(AND(ISNUMBER(OFFSET('Water Data'!$I$9,0,10*ROW('Water Data'!I171))),'Data Summary'!CJ177="Yes"),OFFSET('Water Data'!$I$9,0,10*ROW('Water Data'!I171)),NA())</f>
        <v>#N/A</v>
      </c>
      <c r="V177" s="102" t="e">
        <f ca="true">+IF(AND(ISNUMBER(OFFSET('Sanitation Data'!$D$4,0,10*ROW('Sanitation Data'!D171))),'Data Summary'!CK177="Yes"),100-OFFSET('Sanitation Data'!$D$4,0,10*ROW('Sanitation Data'!D171)),NA())</f>
        <v>#N/A</v>
      </c>
      <c r="W177" s="102" t="e">
        <f ca="true">+IF(AND(ISNUMBER(OFFSET('Sanitation Data'!$D$6,0,10*ROW('Sanitation Data'!D171))),'Data Summary'!CL177="Yes"),OFFSET('Sanitation Data'!$D$6,0,10*ROW('Sanitation Data'!D171)),NA())</f>
        <v>#N/A</v>
      </c>
      <c r="X177" s="102" t="e">
        <f ca="true">+IF(AND(ISNUMBER(OFFSET('Sanitation Data'!$D$10,0,10*ROW('Sanitation Data'!D171))),'Data Summary'!CM177="Yes"),OFFSET('Sanitation Data'!$D$10,0,10*ROW('Sanitation Data'!D171)),NA())</f>
        <v>#N/A</v>
      </c>
      <c r="Y177" s="102" t="e">
        <f ca="true">+IF(AND(ISNUMBER(OFFSET('Sanitation Data'!$D$11,0,10*ROW('Sanitation Data'!D171))),'Data Summary'!CN177="Yes"),OFFSET('Sanitation Data'!$D$11,0,10*ROW('Sanitation Data'!D171)),NA())</f>
        <v>#N/A</v>
      </c>
      <c r="Z177" s="102" t="e">
        <f ca="true">+IF(AND(ISNUMBER(OFFSET('Sanitation Data'!$D$12,0,10*ROW('Sanitation Data'!D171))),'Data Summary'!CO177="Yes"),OFFSET('Sanitation Data'!$D$12,0,10*ROW('Sanitation Data'!D171)),NA())</f>
        <v>#N/A</v>
      </c>
      <c r="AA177" s="102" t="e">
        <f ca="true">+IF(AND(ISNUMBER(OFFSET('Sanitation Data'!$E$4,0,10*ROW('Sanitation Data'!E171))),'Data Summary'!CP177="Yes"),100-OFFSET('Sanitation Data'!$E$4,0,10*ROW('Sanitation Data'!E171)),NA())</f>
        <v>#N/A</v>
      </c>
      <c r="AB177" s="102" t="e">
        <f ca="true">+IF(AND(ISNUMBER(OFFSET('Sanitation Data'!$E$6,0,10*ROW('Sanitation Data'!E171))),'Data Summary'!CQ177="Yes"),OFFSET('Sanitation Data'!$E$6,0,10*ROW('Sanitation Data'!E171)),NA())</f>
        <v>#N/A</v>
      </c>
      <c r="AC177" s="102" t="e">
        <f ca="true">+IF(AND(ISNUMBER(OFFSET('Sanitation Data'!$E$10,0,10*ROW('Sanitation Data'!E171))),'Data Summary'!CR177="Yes"),OFFSET('Sanitation Data'!$E$10,0,10*ROW('Sanitation Data'!E171)),NA())</f>
        <v>#N/A</v>
      </c>
      <c r="AD177" s="102" t="e">
        <f ca="true">+IF(AND(ISNUMBER(OFFSET('Sanitation Data'!$E$11,0,10*ROW('Sanitation Data'!E171))),'Data Summary'!CS177="Yes"),OFFSET('Sanitation Data'!$E$11,0,10*ROW('Sanitation Data'!E171)),NA())</f>
        <v>#N/A</v>
      </c>
      <c r="AE177" s="102" t="e">
        <f ca="true">+IF(AND(ISNUMBER(OFFSET('Sanitation Data'!$E$12,0,10*ROW('Sanitation Data'!E171))),'Data Summary'!CT177="Yes"),OFFSET('Sanitation Data'!$E$12,0,10*ROW('Sanitation Data'!E171)),NA())</f>
        <v>#N/A</v>
      </c>
      <c r="AF177" s="102" t="e">
        <f ca="true">+IF(AND(ISNUMBER(OFFSET('Sanitation Data'!$F$4,0,10*ROW('Sanitation Data'!F171))),'Data Summary'!CU177="Yes"),100-OFFSET('Sanitation Data'!$F$4,0,10*ROW('Sanitation Data'!F171)),NA())</f>
        <v>#N/A</v>
      </c>
      <c r="AG177" s="102" t="e">
        <f ca="true">+IF(AND(ISNUMBER(OFFSET('Sanitation Data'!$F$6,0,10*ROW('Sanitation Data'!F171))),'Data Summary'!CV177="Yes"),OFFSET('Sanitation Data'!$F$6,0,10*ROW('Sanitation Data'!F171)),NA())</f>
        <v>#N/A</v>
      </c>
      <c r="AH177" s="102" t="e">
        <f ca="true">+IF(AND(ISNUMBER(OFFSET('Sanitation Data'!$F$10,0,10*ROW('Sanitation Data'!F171))),'Data Summary'!CW177="Yes"),OFFSET('Sanitation Data'!$F$10,0,10*ROW('Sanitation Data'!F171)),NA())</f>
        <v>#N/A</v>
      </c>
      <c r="AI177" s="102" t="e">
        <f ca="true">+IF(AND(ISNUMBER(OFFSET('Sanitation Data'!$F$11,0,10*ROW('Sanitation Data'!F171))),'Data Summary'!CX177="Yes"),OFFSET('Sanitation Data'!$F$11,0,10*ROW('Sanitation Data'!F171)),NA())</f>
        <v>#N/A</v>
      </c>
      <c r="AJ177" s="102" t="e">
        <f ca="true">+IF(AND(ISNUMBER(OFFSET('Sanitation Data'!$F$12,0,10*ROW('Sanitation Data'!F171))),'Data Summary'!CY177="Yes"),OFFSET('Sanitation Data'!$F$12,0,10*ROW('Sanitation Data'!F171)),NA())</f>
        <v>#N/A</v>
      </c>
      <c r="AK177" s="102" t="e">
        <f ca="true">+IF(AND(ISNUMBER(OFFSET('Sanitation Data'!$G$4,0,10*ROW('Sanitation Data'!G171))),'Data Summary'!CZ177="Yes"),100-OFFSET('Sanitation Data'!$G$4,0,10*ROW('Sanitation Data'!G171)),NA())</f>
        <v>#N/A</v>
      </c>
      <c r="AL177" s="102" t="e">
        <f ca="true">+IF(AND(ISNUMBER(OFFSET('Sanitation Data'!$G$6,0,10*ROW('Sanitation Data'!G171))),'Data Summary'!DA177="Yes"),OFFSET('Sanitation Data'!$G$6,0,10*ROW('Sanitation Data'!G171)),NA())</f>
        <v>#N/A</v>
      </c>
      <c r="AM177" s="102" t="e">
        <f ca="true">+IF(AND(ISNUMBER(OFFSET('Sanitation Data'!$G$10,0,10*ROW('Sanitation Data'!G171))),'Data Summary'!DB177="Yes"),OFFSET('Sanitation Data'!$G$10,0,10*ROW('Sanitation Data'!G171)),NA())</f>
        <v>#N/A</v>
      </c>
      <c r="AN177" s="102" t="e">
        <f ca="true">+IF(AND(ISNUMBER(OFFSET('Sanitation Data'!$G$11,0,10*ROW('Sanitation Data'!G171))),'Data Summary'!DC177="Yes"),OFFSET('Sanitation Data'!$G$11,0,10*ROW('Sanitation Data'!G171)),NA())</f>
        <v>#N/A</v>
      </c>
      <c r="AO177" s="102" t="e">
        <f ca="true">+IF(AND(ISNUMBER(OFFSET('Sanitation Data'!$G$12,0,10*ROW('Sanitation Data'!G171))),'Data Summary'!DD177="Yes"),OFFSET('Sanitation Data'!$G$12,0,10*ROW('Sanitation Data'!G171)),NA())</f>
        <v>#N/A</v>
      </c>
      <c r="AP177" s="102" t="e">
        <f ca="true">+IF(AND(ISNUMBER(OFFSET('Sanitation Data'!$H$4,0,10*ROW('Sanitation Data'!H171))),'Data Summary'!DE177="Yes"),100-OFFSET('Sanitation Data'!$H$4,0,10*ROW('Sanitation Data'!H171)),NA())</f>
        <v>#N/A</v>
      </c>
      <c r="AQ177" s="102" t="e">
        <f ca="true">+IF(AND(ISNUMBER(OFFSET('Sanitation Data'!$H$6,0,10*ROW('Sanitation Data'!H171))),'Data Summary'!DF177="Yes"),OFFSET('Sanitation Data'!$H$6,0,10*ROW('Sanitation Data'!H171)),NA())</f>
        <v>#N/A</v>
      </c>
      <c r="AR177" s="102" t="e">
        <f ca="true">+IF(AND(ISNUMBER(OFFSET('Sanitation Data'!$H$10,0,10*ROW('Sanitation Data'!H171))),'Data Summary'!DG177="Yes"),OFFSET('Sanitation Data'!$H$10,0,10*ROW('Sanitation Data'!H171)),NA())</f>
        <v>#N/A</v>
      </c>
      <c r="AS177" s="102" t="e">
        <f ca="true">+IF(AND(ISNUMBER(OFFSET('Sanitation Data'!$H$11,0,10*ROW('Sanitation Data'!H171))),'Data Summary'!DH177="Yes"),OFFSET('Sanitation Data'!$H$11,0,10*ROW('Sanitation Data'!H171)),NA())</f>
        <v>#N/A</v>
      </c>
      <c r="AT177" s="102" t="e">
        <f ca="true">+IF(AND(ISNUMBER(OFFSET('Sanitation Data'!$H$12,0,10*ROW('Sanitation Data'!H171))),'Data Summary'!DI177="Yes"),OFFSET('Sanitation Data'!$H$12,0,10*ROW('Sanitation Data'!H171)),NA())</f>
        <v>#N/A</v>
      </c>
      <c r="AU177" s="102" t="e">
        <f ca="true">+IF(AND(ISNUMBER(OFFSET('Sanitation Data'!$I$4,0,10*ROW('Sanitation Data'!I171))),'Data Summary'!DJ177="Yes"),100-OFFSET('Sanitation Data'!$I$4,0,10*ROW('Sanitation Data'!I171)),NA())</f>
        <v>#N/A</v>
      </c>
      <c r="AV177" s="102" t="e">
        <f ca="true">+IF(AND(ISNUMBER(OFFSET('Sanitation Data'!$I$6,0,10*ROW('Sanitation Data'!I171))),'Data Summary'!DK177="Yes"),OFFSET('Sanitation Data'!$I$6,0,10*ROW('Sanitation Data'!I171)),NA())</f>
        <v>#N/A</v>
      </c>
      <c r="AW177" s="102" t="e">
        <f ca="true">+IF(AND(ISNUMBER(OFFSET('Sanitation Data'!$I$10,0,10*ROW('Sanitation Data'!I171))),'Data Summary'!DL177="Yes"),OFFSET('Sanitation Data'!$I$10,0,10*ROW('Sanitation Data'!I171)),NA())</f>
        <v>#N/A</v>
      </c>
      <c r="AX177" s="102" t="e">
        <f ca="true">+IF(AND(ISNUMBER(OFFSET('Sanitation Data'!$I$11,0,10*ROW('Sanitation Data'!I171))),'Data Summary'!DM177="Yes"),OFFSET('Sanitation Data'!$I$11,0,10*ROW('Sanitation Data'!I171)),NA())</f>
        <v>#N/A</v>
      </c>
      <c r="AY177" s="102" t="e">
        <f ca="true">+IF(AND(ISNUMBER(OFFSET('Sanitation Data'!$I$12,0,10*ROW('Sanitation Data'!I171))),'Data Summary'!DN177="Yes"),OFFSET('Sanitation Data'!$I$12,0,10*ROW('Sanitation Data'!I171)),NA())</f>
        <v>#N/A</v>
      </c>
      <c r="AZ177" s="103" t="e">
        <f ca="true">+IF(AND(ISNUMBER(OFFSET('Hygiene Data'!$D$5,0,10*ROW('Hygiene Data'!D171))),'Data Summary'!DO177="Yes"),OFFSET('Hygiene Data'!$D$5,0,10*ROW('Hygiene Data'!D171)),NA())</f>
        <v>#N/A</v>
      </c>
      <c r="BA177" s="103" t="e">
        <f ca="true">+IF(AND(ISNUMBER(OFFSET('Hygiene Data'!$D$7,0,10*ROW('Hygiene Data'!D171))),'Data Summary'!DP177="Yes"),OFFSET('Hygiene Data'!$D$7,0,10*ROW('Hygiene Data'!D171)),NA())</f>
        <v>#N/A</v>
      </c>
      <c r="BB177" s="103" t="e">
        <f ca="true">+IF(AND(ISNUMBER(OFFSET('Hygiene Data'!$D$9,0,10*ROW('Hygiene Data'!D171))),'Data Summary'!DQ177="Yes"),OFFSET('Hygiene Data'!$D$9,0,10*ROW('Hygiene Data'!D171)),NA())</f>
        <v>#N/A</v>
      </c>
      <c r="BC177" s="103" t="e">
        <f ca="true">+IF(AND(ISNUMBER(OFFSET('Hygiene Data'!$E$5,0,10*ROW('Hygiene Data'!E171))),'Data Summary'!DR177="Yes"),OFFSET('Hygiene Data'!$E$5,0,10*ROW('Hygiene Data'!E171)),NA())</f>
        <v>#N/A</v>
      </c>
      <c r="BD177" s="103" t="e">
        <f ca="true">+IF(AND(ISNUMBER(OFFSET('Hygiene Data'!$E$7,0,10*ROW('Hygiene Data'!E171))),'Data Summary'!DS177="Yes"),OFFSET('Hygiene Data'!$E$7,0,10*ROW('Hygiene Data'!E171)),NA())</f>
        <v>#N/A</v>
      </c>
      <c r="BE177" s="103" t="e">
        <f ca="true">+IF(AND(ISNUMBER(OFFSET('Hygiene Data'!$E$9,0,10*ROW('Hygiene Data'!E171))),'Data Summary'!DT177="Yes"),OFFSET('Hygiene Data'!$E$9,0,10*ROW('Hygiene Data'!E171)),NA())</f>
        <v>#N/A</v>
      </c>
      <c r="BF177" s="103" t="e">
        <f ca="true">+IF(AND(ISNUMBER(OFFSET('Hygiene Data'!$F$5,0,10*ROW('Hygiene Data'!F171))),'Data Summary'!DU177="Yes"),OFFSET('Hygiene Data'!$F$5,0,10*ROW('Hygiene Data'!F171)),NA())</f>
        <v>#N/A</v>
      </c>
      <c r="BG177" s="103" t="e">
        <f ca="true">+IF(AND(ISNUMBER(OFFSET('Hygiene Data'!$F$7,0,10*ROW('Hygiene Data'!F171))),'Data Summary'!DV177="Yes"),OFFSET('Hygiene Data'!$F$7,0,10*ROW('Hygiene Data'!F171)),NA())</f>
        <v>#N/A</v>
      </c>
      <c r="BH177" s="103" t="e">
        <f ca="true">+IF(AND(ISNUMBER(OFFSET('Hygiene Data'!$F$9,0,10*ROW('Hygiene Data'!F171))),'Data Summary'!DW177="Yes"),OFFSET('Hygiene Data'!$F$9,0,10*ROW('Hygiene Data'!F171)),NA())</f>
        <v>#N/A</v>
      </c>
      <c r="BI177" s="103" t="e">
        <f ca="true">+IF(AND(ISNUMBER(OFFSET('Hygiene Data'!$G$5,0,10*ROW('Hygiene Data'!G171))),'Data Summary'!DX177="Yes"),OFFSET('Hygiene Data'!$G$5,0,10*ROW('Hygiene Data'!G171)),NA())</f>
        <v>#N/A</v>
      </c>
      <c r="BJ177" s="103" t="e">
        <f ca="true">+IF(AND(ISNUMBER(OFFSET('Hygiene Data'!$G$7,0,10*ROW('Hygiene Data'!G171))),'Data Summary'!DY177="Yes"),OFFSET('Hygiene Data'!$G$7,0,10*ROW('Hygiene Data'!G171)),NA())</f>
        <v>#N/A</v>
      </c>
      <c r="BK177" s="103" t="e">
        <f ca="true">+IF(AND(ISNUMBER(OFFSET('Hygiene Data'!$G$9,0,10*ROW('Hygiene Data'!G171))),'Data Summary'!DZ177="Yes"),OFFSET('Hygiene Data'!$G$9,0,10*ROW('Hygiene Data'!G171)),NA())</f>
        <v>#N/A</v>
      </c>
      <c r="BL177" s="103" t="e">
        <f ca="true">+IF(AND(ISNUMBER(OFFSET('Hygiene Data'!$H$5,0,10*ROW('Hygiene Data'!H171))),'Data Summary'!EA177="Yes"),OFFSET('Hygiene Data'!$H$5,0,10*ROW('Hygiene Data'!H171)),NA())</f>
        <v>#N/A</v>
      </c>
      <c r="BM177" s="103" t="e">
        <f ca="true">+IF(AND(ISNUMBER(OFFSET('Hygiene Data'!$H$7,0,10*ROW('Hygiene Data'!H171))),'Data Summary'!EB177="Yes"),OFFSET('Hygiene Data'!$H$7,0,10*ROW('Hygiene Data'!H171)),NA())</f>
        <v>#N/A</v>
      </c>
      <c r="BN177" s="103" t="e">
        <f ca="true">+IF(AND(ISNUMBER(OFFSET('Hygiene Data'!$H$9,0,10*ROW('Hygiene Data'!H171))),'Data Summary'!EC177="Yes"),OFFSET('Hygiene Data'!$H$9,0,10*ROW('Hygiene Data'!H171)),NA())</f>
        <v>#N/A</v>
      </c>
      <c r="BO177" s="103" t="e">
        <f ca="true">+IF(AND(ISNUMBER(OFFSET('Hygiene Data'!$I$5,0,10*ROW('Hygiene Data'!I171))),'Data Summary'!ED177="Yes"),OFFSET('Hygiene Data'!$I$5,0,10*ROW('Hygiene Data'!I171)),NA())</f>
        <v>#N/A</v>
      </c>
      <c r="BP177" s="103" t="e">
        <f ca="true">+IF(AND(ISNUMBER(OFFSET('Hygiene Data'!$I$7,0,10*ROW('Hygiene Data'!I171))),'Data Summary'!EE177="Yes"),OFFSET('Hygiene Data'!$I$7,0,10*ROW('Hygiene Data'!I171)),NA())</f>
        <v>#N/A</v>
      </c>
      <c r="BQ177" s="103" t="e">
        <f ca="true">+IF(AND(ISNUMBER(OFFSET('Hygiene Data'!$I$9,0,10*ROW('Hygiene Data'!I171))),'Data Summary'!EF177="Yes"),OFFSET('Hygiene Data'!$I$9,0,10*ROW('Hygiene Data'!I171)),NA())</f>
        <v>#N/A</v>
      </c>
    </row>
    <row xmlns:x14ac="http://schemas.microsoft.com/office/spreadsheetml/2009/9/ac" r="178" x14ac:dyDescent="0.2">
      <c r="A178" s="355" t="e">
        <f ca="true">+RIGHT('Data Summary'!A178,LEN('Data Summary'!A178)-9)</f>
        <v>#VALUE!</v>
      </c>
      <c r="B178" s="38" t="str">
        <f ca="true">+IF(ISTEXT('Data Summary'!B178),'Data Summary'!B178,"")</f>
        <v/>
      </c>
      <c r="C178" s="354" t="e">
        <f ca="true">+VALUE('Data Summary'!C178)</f>
        <v>#VALUE!</v>
      </c>
      <c r="D178" s="101" t="e">
        <f ca="true">+IF(AND(ISNUMBER(OFFSET('Water Data'!$D$4,0,10*ROW('Water Data'!D172))),'Data Summary'!BS178="Yes"),100-OFFSET('Water Data'!$D$4,0,10*ROW('Water Data'!D172)),NA())</f>
        <v>#N/A</v>
      </c>
      <c r="E178" s="101" t="e">
        <f ca="true">+IF(AND(ISNUMBER(OFFSET('Water Data'!$D$6,0,10*ROW('Water Data'!D172))),'Data Summary'!BT178="Yes"),OFFSET('Water Data'!$D$6,0,10*ROW('Water Data'!D172)),NA())</f>
        <v>#N/A</v>
      </c>
      <c r="F178" s="101" t="e">
        <f ca="true">+IF(AND(ISNUMBER(OFFSET('Water Data'!$D$9,0,10*ROW('Water Data'!D172))),'Data Summary'!BU178="Yes"),OFFSET('Water Data'!$D$9,0,10*ROW('Water Data'!D172)),NA())</f>
        <v>#N/A</v>
      </c>
      <c r="G178" s="101" t="e">
        <f ca="true">+IF(AND(ISNUMBER(OFFSET('Water Data'!$E$4,0,10*ROW('Water Data'!E172))),'Data Summary'!BV178="Yes"),100-OFFSET('Water Data'!$E$4,0,10*ROW('Water Data'!E172)),NA())</f>
        <v>#N/A</v>
      </c>
      <c r="H178" s="101" t="e">
        <f ca="true">+IF(AND(ISNUMBER(OFFSET('Water Data'!$E$6,0,10*ROW('Water Data'!E172))),'Data Summary'!BW178="Yes"),OFFSET('Water Data'!$E$6,0,10*ROW('Water Data'!E172)),NA())</f>
        <v>#N/A</v>
      </c>
      <c r="I178" s="101" t="e">
        <f ca="true">+IF(AND(ISNUMBER(OFFSET('Water Data'!$E$9,0,10*ROW('Water Data'!E172))),'Data Summary'!BX178="Yes"),OFFSET('Water Data'!$E$9,0,10*ROW('Water Data'!E172)),NA())</f>
        <v>#N/A</v>
      </c>
      <c r="J178" s="101" t="e">
        <f ca="true">+IF(AND(ISNUMBER(OFFSET('Water Data'!$F$4,0,10*ROW('Water Data'!F172))),'Data Summary'!BY178="Yes"),100-OFFSET('Water Data'!$F$4,0,10*ROW('Water Data'!F172)),NA())</f>
        <v>#N/A</v>
      </c>
      <c r="K178" s="101" t="e">
        <f ca="true">+IF(AND(ISNUMBER(OFFSET('Water Data'!$F$6,0,10*ROW('Water Data'!F172))),'Data Summary'!BZ178="Yes"),OFFSET('Water Data'!$F$6,0,10*ROW('Water Data'!F172)),NA())</f>
        <v>#N/A</v>
      </c>
      <c r="L178" s="101" t="e">
        <f ca="true">+IF(AND(ISNUMBER(OFFSET('Water Data'!$F$9,0,10*ROW('Water Data'!F172))),'Data Summary'!CA178="Yes"),OFFSET('Water Data'!$F$9,0,10*ROW('Water Data'!F172)),NA())</f>
        <v>#N/A</v>
      </c>
      <c r="M178" s="101" t="e">
        <f ca="true">+IF(AND(ISNUMBER(OFFSET('Water Data'!$G$4,0,10*ROW('Water Data'!G172))),'Data Summary'!CB178="Yes"),100-OFFSET('Water Data'!$G$4,0,10*ROW('Water Data'!G172)),NA())</f>
        <v>#N/A</v>
      </c>
      <c r="N178" s="101" t="e">
        <f ca="true">+IF(AND(ISNUMBER(OFFSET('Water Data'!$G$6,0,10*ROW('Water Data'!G172))),'Data Summary'!CC178="Yes"),OFFSET('Water Data'!$G$6,0,10*ROW('Water Data'!G172)),NA())</f>
        <v>#N/A</v>
      </c>
      <c r="O178" s="101" t="e">
        <f ca="true">+IF(AND(ISNUMBER(OFFSET('Water Data'!$G$9,0,10*ROW('Water Data'!G172))),'Data Summary'!CD178="Yes"),OFFSET('Water Data'!$G$9,0,10*ROW('Water Data'!G172)),NA())</f>
        <v>#N/A</v>
      </c>
      <c r="P178" s="101" t="e">
        <f ca="true">+IF(AND(ISNUMBER(OFFSET('Water Data'!$H$4,0,10*ROW('Water Data'!H172))),'Data Summary'!CE178="Yes"),100-OFFSET('Water Data'!$H$4,0,10*ROW('Water Data'!H172)),NA())</f>
        <v>#N/A</v>
      </c>
      <c r="Q178" s="101" t="e">
        <f ca="true">+IF(AND(ISNUMBER(OFFSET('Water Data'!$H$6,0,10*ROW('Water Data'!H172))),'Data Summary'!CF178="Yes"),OFFSET('Water Data'!$H$6,0,10*ROW('Water Data'!H172)),NA())</f>
        <v>#N/A</v>
      </c>
      <c r="R178" s="101" t="e">
        <f ca="true">+IF(AND(ISNUMBER(OFFSET('Water Data'!$H$9,0,10*ROW('Water Data'!H172))),'Data Summary'!CG178="Yes"),OFFSET('Water Data'!$H$9,0,10*ROW('Water Data'!H172)),NA())</f>
        <v>#N/A</v>
      </c>
      <c r="S178" s="101" t="e">
        <f ca="true">+IF(AND(ISNUMBER(OFFSET('Water Data'!$I$4,0,10*ROW('Water Data'!I172))),'Data Summary'!CH178="Yes"),100-OFFSET('Water Data'!$I$4,0,10*ROW('Water Data'!I172)),NA())</f>
        <v>#N/A</v>
      </c>
      <c r="T178" s="101" t="e">
        <f ca="true">+IF(AND(ISNUMBER(OFFSET('Water Data'!$I$6,0,10*ROW('Water Data'!I172))),'Data Summary'!CI178="Yes"),OFFSET('Water Data'!$I$6,0,10*ROW('Water Data'!I172)),NA())</f>
        <v>#N/A</v>
      </c>
      <c r="U178" s="101" t="e">
        <f ca="true">+IF(AND(ISNUMBER(OFFSET('Water Data'!$I$9,0,10*ROW('Water Data'!I172))),'Data Summary'!CJ178="Yes"),OFFSET('Water Data'!$I$9,0,10*ROW('Water Data'!I172)),NA())</f>
        <v>#N/A</v>
      </c>
      <c r="V178" s="102" t="e">
        <f ca="true">+IF(AND(ISNUMBER(OFFSET('Sanitation Data'!$D$4,0,10*ROW('Sanitation Data'!D172))),'Data Summary'!CK178="Yes"),100-OFFSET('Sanitation Data'!$D$4,0,10*ROW('Sanitation Data'!D172)),NA())</f>
        <v>#N/A</v>
      </c>
      <c r="W178" s="102" t="e">
        <f ca="true">+IF(AND(ISNUMBER(OFFSET('Sanitation Data'!$D$6,0,10*ROW('Sanitation Data'!D172))),'Data Summary'!CL178="Yes"),OFFSET('Sanitation Data'!$D$6,0,10*ROW('Sanitation Data'!D172)),NA())</f>
        <v>#N/A</v>
      </c>
      <c r="X178" s="102" t="e">
        <f ca="true">+IF(AND(ISNUMBER(OFFSET('Sanitation Data'!$D$10,0,10*ROW('Sanitation Data'!D172))),'Data Summary'!CM178="Yes"),OFFSET('Sanitation Data'!$D$10,0,10*ROW('Sanitation Data'!D172)),NA())</f>
        <v>#N/A</v>
      </c>
      <c r="Y178" s="102" t="e">
        <f ca="true">+IF(AND(ISNUMBER(OFFSET('Sanitation Data'!$D$11,0,10*ROW('Sanitation Data'!D172))),'Data Summary'!CN178="Yes"),OFFSET('Sanitation Data'!$D$11,0,10*ROW('Sanitation Data'!D172)),NA())</f>
        <v>#N/A</v>
      </c>
      <c r="Z178" s="102" t="e">
        <f ca="true">+IF(AND(ISNUMBER(OFFSET('Sanitation Data'!$D$12,0,10*ROW('Sanitation Data'!D172))),'Data Summary'!CO178="Yes"),OFFSET('Sanitation Data'!$D$12,0,10*ROW('Sanitation Data'!D172)),NA())</f>
        <v>#N/A</v>
      </c>
      <c r="AA178" s="102" t="e">
        <f ca="true">+IF(AND(ISNUMBER(OFFSET('Sanitation Data'!$E$4,0,10*ROW('Sanitation Data'!E172))),'Data Summary'!CP178="Yes"),100-OFFSET('Sanitation Data'!$E$4,0,10*ROW('Sanitation Data'!E172)),NA())</f>
        <v>#N/A</v>
      </c>
      <c r="AB178" s="102" t="e">
        <f ca="true">+IF(AND(ISNUMBER(OFFSET('Sanitation Data'!$E$6,0,10*ROW('Sanitation Data'!E172))),'Data Summary'!CQ178="Yes"),OFFSET('Sanitation Data'!$E$6,0,10*ROW('Sanitation Data'!E172)),NA())</f>
        <v>#N/A</v>
      </c>
      <c r="AC178" s="102" t="e">
        <f ca="true">+IF(AND(ISNUMBER(OFFSET('Sanitation Data'!$E$10,0,10*ROW('Sanitation Data'!E172))),'Data Summary'!CR178="Yes"),OFFSET('Sanitation Data'!$E$10,0,10*ROW('Sanitation Data'!E172)),NA())</f>
        <v>#N/A</v>
      </c>
      <c r="AD178" s="102" t="e">
        <f ca="true">+IF(AND(ISNUMBER(OFFSET('Sanitation Data'!$E$11,0,10*ROW('Sanitation Data'!E172))),'Data Summary'!CS178="Yes"),OFFSET('Sanitation Data'!$E$11,0,10*ROW('Sanitation Data'!E172)),NA())</f>
        <v>#N/A</v>
      </c>
      <c r="AE178" s="102" t="e">
        <f ca="true">+IF(AND(ISNUMBER(OFFSET('Sanitation Data'!$E$12,0,10*ROW('Sanitation Data'!E172))),'Data Summary'!CT178="Yes"),OFFSET('Sanitation Data'!$E$12,0,10*ROW('Sanitation Data'!E172)),NA())</f>
        <v>#N/A</v>
      </c>
      <c r="AF178" s="102" t="e">
        <f ca="true">+IF(AND(ISNUMBER(OFFSET('Sanitation Data'!$F$4,0,10*ROW('Sanitation Data'!F172))),'Data Summary'!CU178="Yes"),100-OFFSET('Sanitation Data'!$F$4,0,10*ROW('Sanitation Data'!F172)),NA())</f>
        <v>#N/A</v>
      </c>
      <c r="AG178" s="102" t="e">
        <f ca="true">+IF(AND(ISNUMBER(OFFSET('Sanitation Data'!$F$6,0,10*ROW('Sanitation Data'!F172))),'Data Summary'!CV178="Yes"),OFFSET('Sanitation Data'!$F$6,0,10*ROW('Sanitation Data'!F172)),NA())</f>
        <v>#N/A</v>
      </c>
      <c r="AH178" s="102" t="e">
        <f ca="true">+IF(AND(ISNUMBER(OFFSET('Sanitation Data'!$F$10,0,10*ROW('Sanitation Data'!F172))),'Data Summary'!CW178="Yes"),OFFSET('Sanitation Data'!$F$10,0,10*ROW('Sanitation Data'!F172)),NA())</f>
        <v>#N/A</v>
      </c>
      <c r="AI178" s="102" t="e">
        <f ca="true">+IF(AND(ISNUMBER(OFFSET('Sanitation Data'!$F$11,0,10*ROW('Sanitation Data'!F172))),'Data Summary'!CX178="Yes"),OFFSET('Sanitation Data'!$F$11,0,10*ROW('Sanitation Data'!F172)),NA())</f>
        <v>#N/A</v>
      </c>
      <c r="AJ178" s="102" t="e">
        <f ca="true">+IF(AND(ISNUMBER(OFFSET('Sanitation Data'!$F$12,0,10*ROW('Sanitation Data'!F172))),'Data Summary'!CY178="Yes"),OFFSET('Sanitation Data'!$F$12,0,10*ROW('Sanitation Data'!F172)),NA())</f>
        <v>#N/A</v>
      </c>
      <c r="AK178" s="102" t="e">
        <f ca="true">+IF(AND(ISNUMBER(OFFSET('Sanitation Data'!$G$4,0,10*ROW('Sanitation Data'!G172))),'Data Summary'!CZ178="Yes"),100-OFFSET('Sanitation Data'!$G$4,0,10*ROW('Sanitation Data'!G172)),NA())</f>
        <v>#N/A</v>
      </c>
      <c r="AL178" s="102" t="e">
        <f ca="true">+IF(AND(ISNUMBER(OFFSET('Sanitation Data'!$G$6,0,10*ROW('Sanitation Data'!G172))),'Data Summary'!DA178="Yes"),OFFSET('Sanitation Data'!$G$6,0,10*ROW('Sanitation Data'!G172)),NA())</f>
        <v>#N/A</v>
      </c>
      <c r="AM178" s="102" t="e">
        <f ca="true">+IF(AND(ISNUMBER(OFFSET('Sanitation Data'!$G$10,0,10*ROW('Sanitation Data'!G172))),'Data Summary'!DB178="Yes"),OFFSET('Sanitation Data'!$G$10,0,10*ROW('Sanitation Data'!G172)),NA())</f>
        <v>#N/A</v>
      </c>
      <c r="AN178" s="102" t="e">
        <f ca="true">+IF(AND(ISNUMBER(OFFSET('Sanitation Data'!$G$11,0,10*ROW('Sanitation Data'!G172))),'Data Summary'!DC178="Yes"),OFFSET('Sanitation Data'!$G$11,0,10*ROW('Sanitation Data'!G172)),NA())</f>
        <v>#N/A</v>
      </c>
      <c r="AO178" s="102" t="e">
        <f ca="true">+IF(AND(ISNUMBER(OFFSET('Sanitation Data'!$G$12,0,10*ROW('Sanitation Data'!G172))),'Data Summary'!DD178="Yes"),OFFSET('Sanitation Data'!$G$12,0,10*ROW('Sanitation Data'!G172)),NA())</f>
        <v>#N/A</v>
      </c>
      <c r="AP178" s="102" t="e">
        <f ca="true">+IF(AND(ISNUMBER(OFFSET('Sanitation Data'!$H$4,0,10*ROW('Sanitation Data'!H172))),'Data Summary'!DE178="Yes"),100-OFFSET('Sanitation Data'!$H$4,0,10*ROW('Sanitation Data'!H172)),NA())</f>
        <v>#N/A</v>
      </c>
      <c r="AQ178" s="102" t="e">
        <f ca="true">+IF(AND(ISNUMBER(OFFSET('Sanitation Data'!$H$6,0,10*ROW('Sanitation Data'!H172))),'Data Summary'!DF178="Yes"),OFFSET('Sanitation Data'!$H$6,0,10*ROW('Sanitation Data'!H172)),NA())</f>
        <v>#N/A</v>
      </c>
      <c r="AR178" s="102" t="e">
        <f ca="true">+IF(AND(ISNUMBER(OFFSET('Sanitation Data'!$H$10,0,10*ROW('Sanitation Data'!H172))),'Data Summary'!DG178="Yes"),OFFSET('Sanitation Data'!$H$10,0,10*ROW('Sanitation Data'!H172)),NA())</f>
        <v>#N/A</v>
      </c>
      <c r="AS178" s="102" t="e">
        <f ca="true">+IF(AND(ISNUMBER(OFFSET('Sanitation Data'!$H$11,0,10*ROW('Sanitation Data'!H172))),'Data Summary'!DH178="Yes"),OFFSET('Sanitation Data'!$H$11,0,10*ROW('Sanitation Data'!H172)),NA())</f>
        <v>#N/A</v>
      </c>
      <c r="AT178" s="102" t="e">
        <f ca="true">+IF(AND(ISNUMBER(OFFSET('Sanitation Data'!$H$12,0,10*ROW('Sanitation Data'!H172))),'Data Summary'!DI178="Yes"),OFFSET('Sanitation Data'!$H$12,0,10*ROW('Sanitation Data'!H172)),NA())</f>
        <v>#N/A</v>
      </c>
      <c r="AU178" s="102" t="e">
        <f ca="true">+IF(AND(ISNUMBER(OFFSET('Sanitation Data'!$I$4,0,10*ROW('Sanitation Data'!I172))),'Data Summary'!DJ178="Yes"),100-OFFSET('Sanitation Data'!$I$4,0,10*ROW('Sanitation Data'!I172)),NA())</f>
        <v>#N/A</v>
      </c>
      <c r="AV178" s="102" t="e">
        <f ca="true">+IF(AND(ISNUMBER(OFFSET('Sanitation Data'!$I$6,0,10*ROW('Sanitation Data'!I172))),'Data Summary'!DK178="Yes"),OFFSET('Sanitation Data'!$I$6,0,10*ROW('Sanitation Data'!I172)),NA())</f>
        <v>#N/A</v>
      </c>
      <c r="AW178" s="102" t="e">
        <f ca="true">+IF(AND(ISNUMBER(OFFSET('Sanitation Data'!$I$10,0,10*ROW('Sanitation Data'!I172))),'Data Summary'!DL178="Yes"),OFFSET('Sanitation Data'!$I$10,0,10*ROW('Sanitation Data'!I172)),NA())</f>
        <v>#N/A</v>
      </c>
      <c r="AX178" s="102" t="e">
        <f ca="true">+IF(AND(ISNUMBER(OFFSET('Sanitation Data'!$I$11,0,10*ROW('Sanitation Data'!I172))),'Data Summary'!DM178="Yes"),OFFSET('Sanitation Data'!$I$11,0,10*ROW('Sanitation Data'!I172)),NA())</f>
        <v>#N/A</v>
      </c>
      <c r="AY178" s="102" t="e">
        <f ca="true">+IF(AND(ISNUMBER(OFFSET('Sanitation Data'!$I$12,0,10*ROW('Sanitation Data'!I172))),'Data Summary'!DN178="Yes"),OFFSET('Sanitation Data'!$I$12,0,10*ROW('Sanitation Data'!I172)),NA())</f>
        <v>#N/A</v>
      </c>
      <c r="AZ178" s="103" t="e">
        <f ca="true">+IF(AND(ISNUMBER(OFFSET('Hygiene Data'!$D$5,0,10*ROW('Hygiene Data'!D172))),'Data Summary'!DO178="Yes"),OFFSET('Hygiene Data'!$D$5,0,10*ROW('Hygiene Data'!D172)),NA())</f>
        <v>#N/A</v>
      </c>
      <c r="BA178" s="103" t="e">
        <f ca="true">+IF(AND(ISNUMBER(OFFSET('Hygiene Data'!$D$7,0,10*ROW('Hygiene Data'!D172))),'Data Summary'!DP178="Yes"),OFFSET('Hygiene Data'!$D$7,0,10*ROW('Hygiene Data'!D172)),NA())</f>
        <v>#N/A</v>
      </c>
      <c r="BB178" s="103" t="e">
        <f ca="true">+IF(AND(ISNUMBER(OFFSET('Hygiene Data'!$D$9,0,10*ROW('Hygiene Data'!D172))),'Data Summary'!DQ178="Yes"),OFFSET('Hygiene Data'!$D$9,0,10*ROW('Hygiene Data'!D172)),NA())</f>
        <v>#N/A</v>
      </c>
      <c r="BC178" s="103" t="e">
        <f ca="true">+IF(AND(ISNUMBER(OFFSET('Hygiene Data'!$E$5,0,10*ROW('Hygiene Data'!E172))),'Data Summary'!DR178="Yes"),OFFSET('Hygiene Data'!$E$5,0,10*ROW('Hygiene Data'!E172)),NA())</f>
        <v>#N/A</v>
      </c>
      <c r="BD178" s="103" t="e">
        <f ca="true">+IF(AND(ISNUMBER(OFFSET('Hygiene Data'!$E$7,0,10*ROW('Hygiene Data'!E172))),'Data Summary'!DS178="Yes"),OFFSET('Hygiene Data'!$E$7,0,10*ROW('Hygiene Data'!E172)),NA())</f>
        <v>#N/A</v>
      </c>
      <c r="BE178" s="103" t="e">
        <f ca="true">+IF(AND(ISNUMBER(OFFSET('Hygiene Data'!$E$9,0,10*ROW('Hygiene Data'!E172))),'Data Summary'!DT178="Yes"),OFFSET('Hygiene Data'!$E$9,0,10*ROW('Hygiene Data'!E172)),NA())</f>
        <v>#N/A</v>
      </c>
      <c r="BF178" s="103" t="e">
        <f ca="true">+IF(AND(ISNUMBER(OFFSET('Hygiene Data'!$F$5,0,10*ROW('Hygiene Data'!F172))),'Data Summary'!DU178="Yes"),OFFSET('Hygiene Data'!$F$5,0,10*ROW('Hygiene Data'!F172)),NA())</f>
        <v>#N/A</v>
      </c>
      <c r="BG178" s="103" t="e">
        <f ca="true">+IF(AND(ISNUMBER(OFFSET('Hygiene Data'!$F$7,0,10*ROW('Hygiene Data'!F172))),'Data Summary'!DV178="Yes"),OFFSET('Hygiene Data'!$F$7,0,10*ROW('Hygiene Data'!F172)),NA())</f>
        <v>#N/A</v>
      </c>
      <c r="BH178" s="103" t="e">
        <f ca="true">+IF(AND(ISNUMBER(OFFSET('Hygiene Data'!$F$9,0,10*ROW('Hygiene Data'!F172))),'Data Summary'!DW178="Yes"),OFFSET('Hygiene Data'!$F$9,0,10*ROW('Hygiene Data'!F172)),NA())</f>
        <v>#N/A</v>
      </c>
      <c r="BI178" s="103" t="e">
        <f ca="true">+IF(AND(ISNUMBER(OFFSET('Hygiene Data'!$G$5,0,10*ROW('Hygiene Data'!G172))),'Data Summary'!DX178="Yes"),OFFSET('Hygiene Data'!$G$5,0,10*ROW('Hygiene Data'!G172)),NA())</f>
        <v>#N/A</v>
      </c>
      <c r="BJ178" s="103" t="e">
        <f ca="true">+IF(AND(ISNUMBER(OFFSET('Hygiene Data'!$G$7,0,10*ROW('Hygiene Data'!G172))),'Data Summary'!DY178="Yes"),OFFSET('Hygiene Data'!$G$7,0,10*ROW('Hygiene Data'!G172)),NA())</f>
        <v>#N/A</v>
      </c>
      <c r="BK178" s="103" t="e">
        <f ca="true">+IF(AND(ISNUMBER(OFFSET('Hygiene Data'!$G$9,0,10*ROW('Hygiene Data'!G172))),'Data Summary'!DZ178="Yes"),OFFSET('Hygiene Data'!$G$9,0,10*ROW('Hygiene Data'!G172)),NA())</f>
        <v>#N/A</v>
      </c>
      <c r="BL178" s="103" t="e">
        <f ca="true">+IF(AND(ISNUMBER(OFFSET('Hygiene Data'!$H$5,0,10*ROW('Hygiene Data'!H172))),'Data Summary'!EA178="Yes"),OFFSET('Hygiene Data'!$H$5,0,10*ROW('Hygiene Data'!H172)),NA())</f>
        <v>#N/A</v>
      </c>
      <c r="BM178" s="103" t="e">
        <f ca="true">+IF(AND(ISNUMBER(OFFSET('Hygiene Data'!$H$7,0,10*ROW('Hygiene Data'!H172))),'Data Summary'!EB178="Yes"),OFFSET('Hygiene Data'!$H$7,0,10*ROW('Hygiene Data'!H172)),NA())</f>
        <v>#N/A</v>
      </c>
      <c r="BN178" s="103" t="e">
        <f ca="true">+IF(AND(ISNUMBER(OFFSET('Hygiene Data'!$H$9,0,10*ROW('Hygiene Data'!H172))),'Data Summary'!EC178="Yes"),OFFSET('Hygiene Data'!$H$9,0,10*ROW('Hygiene Data'!H172)),NA())</f>
        <v>#N/A</v>
      </c>
      <c r="BO178" s="103" t="e">
        <f ca="true">+IF(AND(ISNUMBER(OFFSET('Hygiene Data'!$I$5,0,10*ROW('Hygiene Data'!I172))),'Data Summary'!ED178="Yes"),OFFSET('Hygiene Data'!$I$5,0,10*ROW('Hygiene Data'!I172)),NA())</f>
        <v>#N/A</v>
      </c>
      <c r="BP178" s="103" t="e">
        <f ca="true">+IF(AND(ISNUMBER(OFFSET('Hygiene Data'!$I$7,0,10*ROW('Hygiene Data'!I172))),'Data Summary'!EE178="Yes"),OFFSET('Hygiene Data'!$I$7,0,10*ROW('Hygiene Data'!I172)),NA())</f>
        <v>#N/A</v>
      </c>
      <c r="BQ178" s="103" t="e">
        <f ca="true">+IF(AND(ISNUMBER(OFFSET('Hygiene Data'!$I$9,0,10*ROW('Hygiene Data'!I172))),'Data Summary'!EF178="Yes"),OFFSET('Hygiene Data'!$I$9,0,10*ROW('Hygiene Data'!I172)),NA())</f>
        <v>#N/A</v>
      </c>
    </row>
    <row xmlns:x14ac="http://schemas.microsoft.com/office/spreadsheetml/2009/9/ac" r="179" x14ac:dyDescent="0.2">
      <c r="A179" s="355" t="e">
        <f ca="true">+RIGHT('Data Summary'!A179,LEN('Data Summary'!A179)-9)</f>
        <v>#VALUE!</v>
      </c>
      <c r="B179" s="38" t="str">
        <f ca="true">+IF(ISTEXT('Data Summary'!B179),'Data Summary'!B179,"")</f>
        <v/>
      </c>
      <c r="C179" s="354" t="e">
        <f ca="true">+VALUE('Data Summary'!C179)</f>
        <v>#VALUE!</v>
      </c>
      <c r="D179" s="101" t="e">
        <f ca="true">+IF(AND(ISNUMBER(OFFSET('Water Data'!$D$4,0,10*ROW('Water Data'!D173))),'Data Summary'!BS179="Yes"),100-OFFSET('Water Data'!$D$4,0,10*ROW('Water Data'!D173)),NA())</f>
        <v>#N/A</v>
      </c>
      <c r="E179" s="101" t="e">
        <f ca="true">+IF(AND(ISNUMBER(OFFSET('Water Data'!$D$6,0,10*ROW('Water Data'!D173))),'Data Summary'!BT179="Yes"),OFFSET('Water Data'!$D$6,0,10*ROW('Water Data'!D173)),NA())</f>
        <v>#N/A</v>
      </c>
      <c r="F179" s="101" t="e">
        <f ca="true">+IF(AND(ISNUMBER(OFFSET('Water Data'!$D$9,0,10*ROW('Water Data'!D173))),'Data Summary'!BU179="Yes"),OFFSET('Water Data'!$D$9,0,10*ROW('Water Data'!D173)),NA())</f>
        <v>#N/A</v>
      </c>
      <c r="G179" s="101" t="e">
        <f ca="true">+IF(AND(ISNUMBER(OFFSET('Water Data'!$E$4,0,10*ROW('Water Data'!E173))),'Data Summary'!BV179="Yes"),100-OFFSET('Water Data'!$E$4,0,10*ROW('Water Data'!E173)),NA())</f>
        <v>#N/A</v>
      </c>
      <c r="H179" s="101" t="e">
        <f ca="true">+IF(AND(ISNUMBER(OFFSET('Water Data'!$E$6,0,10*ROW('Water Data'!E173))),'Data Summary'!BW179="Yes"),OFFSET('Water Data'!$E$6,0,10*ROW('Water Data'!E173)),NA())</f>
        <v>#N/A</v>
      </c>
      <c r="I179" s="101" t="e">
        <f ca="true">+IF(AND(ISNUMBER(OFFSET('Water Data'!$E$9,0,10*ROW('Water Data'!E173))),'Data Summary'!BX179="Yes"),OFFSET('Water Data'!$E$9,0,10*ROW('Water Data'!E173)),NA())</f>
        <v>#N/A</v>
      </c>
      <c r="J179" s="101" t="e">
        <f ca="true">+IF(AND(ISNUMBER(OFFSET('Water Data'!$F$4,0,10*ROW('Water Data'!F173))),'Data Summary'!BY179="Yes"),100-OFFSET('Water Data'!$F$4,0,10*ROW('Water Data'!F173)),NA())</f>
        <v>#N/A</v>
      </c>
      <c r="K179" s="101" t="e">
        <f ca="true">+IF(AND(ISNUMBER(OFFSET('Water Data'!$F$6,0,10*ROW('Water Data'!F173))),'Data Summary'!BZ179="Yes"),OFFSET('Water Data'!$F$6,0,10*ROW('Water Data'!F173)),NA())</f>
        <v>#N/A</v>
      </c>
      <c r="L179" s="101" t="e">
        <f ca="true">+IF(AND(ISNUMBER(OFFSET('Water Data'!$F$9,0,10*ROW('Water Data'!F173))),'Data Summary'!CA179="Yes"),OFFSET('Water Data'!$F$9,0,10*ROW('Water Data'!F173)),NA())</f>
        <v>#N/A</v>
      </c>
      <c r="M179" s="101" t="e">
        <f ca="true">+IF(AND(ISNUMBER(OFFSET('Water Data'!$G$4,0,10*ROW('Water Data'!G173))),'Data Summary'!CB179="Yes"),100-OFFSET('Water Data'!$G$4,0,10*ROW('Water Data'!G173)),NA())</f>
        <v>#N/A</v>
      </c>
      <c r="N179" s="101" t="e">
        <f ca="true">+IF(AND(ISNUMBER(OFFSET('Water Data'!$G$6,0,10*ROW('Water Data'!G173))),'Data Summary'!CC179="Yes"),OFFSET('Water Data'!$G$6,0,10*ROW('Water Data'!G173)),NA())</f>
        <v>#N/A</v>
      </c>
      <c r="O179" s="101" t="e">
        <f ca="true">+IF(AND(ISNUMBER(OFFSET('Water Data'!$G$9,0,10*ROW('Water Data'!G173))),'Data Summary'!CD179="Yes"),OFFSET('Water Data'!$G$9,0,10*ROW('Water Data'!G173)),NA())</f>
        <v>#N/A</v>
      </c>
      <c r="P179" s="101" t="e">
        <f ca="true">+IF(AND(ISNUMBER(OFFSET('Water Data'!$H$4,0,10*ROW('Water Data'!H173))),'Data Summary'!CE179="Yes"),100-OFFSET('Water Data'!$H$4,0,10*ROW('Water Data'!H173)),NA())</f>
        <v>#N/A</v>
      </c>
      <c r="Q179" s="101" t="e">
        <f ca="true">+IF(AND(ISNUMBER(OFFSET('Water Data'!$H$6,0,10*ROW('Water Data'!H173))),'Data Summary'!CF179="Yes"),OFFSET('Water Data'!$H$6,0,10*ROW('Water Data'!H173)),NA())</f>
        <v>#N/A</v>
      </c>
      <c r="R179" s="101" t="e">
        <f ca="true">+IF(AND(ISNUMBER(OFFSET('Water Data'!$H$9,0,10*ROW('Water Data'!H173))),'Data Summary'!CG179="Yes"),OFFSET('Water Data'!$H$9,0,10*ROW('Water Data'!H173)),NA())</f>
        <v>#N/A</v>
      </c>
      <c r="S179" s="101" t="e">
        <f ca="true">+IF(AND(ISNUMBER(OFFSET('Water Data'!$I$4,0,10*ROW('Water Data'!I173))),'Data Summary'!CH179="Yes"),100-OFFSET('Water Data'!$I$4,0,10*ROW('Water Data'!I173)),NA())</f>
        <v>#N/A</v>
      </c>
      <c r="T179" s="101" t="e">
        <f ca="true">+IF(AND(ISNUMBER(OFFSET('Water Data'!$I$6,0,10*ROW('Water Data'!I173))),'Data Summary'!CI179="Yes"),OFFSET('Water Data'!$I$6,0,10*ROW('Water Data'!I173)),NA())</f>
        <v>#N/A</v>
      </c>
      <c r="U179" s="101" t="e">
        <f ca="true">+IF(AND(ISNUMBER(OFFSET('Water Data'!$I$9,0,10*ROW('Water Data'!I173))),'Data Summary'!CJ179="Yes"),OFFSET('Water Data'!$I$9,0,10*ROW('Water Data'!I173)),NA())</f>
        <v>#N/A</v>
      </c>
      <c r="V179" s="102" t="e">
        <f ca="true">+IF(AND(ISNUMBER(OFFSET('Sanitation Data'!$D$4,0,10*ROW('Sanitation Data'!D173))),'Data Summary'!CK179="Yes"),100-OFFSET('Sanitation Data'!$D$4,0,10*ROW('Sanitation Data'!D173)),NA())</f>
        <v>#N/A</v>
      </c>
      <c r="W179" s="102" t="e">
        <f ca="true">+IF(AND(ISNUMBER(OFFSET('Sanitation Data'!$D$6,0,10*ROW('Sanitation Data'!D173))),'Data Summary'!CL179="Yes"),OFFSET('Sanitation Data'!$D$6,0,10*ROW('Sanitation Data'!D173)),NA())</f>
        <v>#N/A</v>
      </c>
      <c r="X179" s="102" t="e">
        <f ca="true">+IF(AND(ISNUMBER(OFFSET('Sanitation Data'!$D$10,0,10*ROW('Sanitation Data'!D173))),'Data Summary'!CM179="Yes"),OFFSET('Sanitation Data'!$D$10,0,10*ROW('Sanitation Data'!D173)),NA())</f>
        <v>#N/A</v>
      </c>
      <c r="Y179" s="102" t="e">
        <f ca="true">+IF(AND(ISNUMBER(OFFSET('Sanitation Data'!$D$11,0,10*ROW('Sanitation Data'!D173))),'Data Summary'!CN179="Yes"),OFFSET('Sanitation Data'!$D$11,0,10*ROW('Sanitation Data'!D173)),NA())</f>
        <v>#N/A</v>
      </c>
      <c r="Z179" s="102" t="e">
        <f ca="true">+IF(AND(ISNUMBER(OFFSET('Sanitation Data'!$D$12,0,10*ROW('Sanitation Data'!D173))),'Data Summary'!CO179="Yes"),OFFSET('Sanitation Data'!$D$12,0,10*ROW('Sanitation Data'!D173)),NA())</f>
        <v>#N/A</v>
      </c>
      <c r="AA179" s="102" t="e">
        <f ca="true">+IF(AND(ISNUMBER(OFFSET('Sanitation Data'!$E$4,0,10*ROW('Sanitation Data'!E173))),'Data Summary'!CP179="Yes"),100-OFFSET('Sanitation Data'!$E$4,0,10*ROW('Sanitation Data'!E173)),NA())</f>
        <v>#N/A</v>
      </c>
      <c r="AB179" s="102" t="e">
        <f ca="true">+IF(AND(ISNUMBER(OFFSET('Sanitation Data'!$E$6,0,10*ROW('Sanitation Data'!E173))),'Data Summary'!CQ179="Yes"),OFFSET('Sanitation Data'!$E$6,0,10*ROW('Sanitation Data'!E173)),NA())</f>
        <v>#N/A</v>
      </c>
      <c r="AC179" s="102" t="e">
        <f ca="true">+IF(AND(ISNUMBER(OFFSET('Sanitation Data'!$E$10,0,10*ROW('Sanitation Data'!E173))),'Data Summary'!CR179="Yes"),OFFSET('Sanitation Data'!$E$10,0,10*ROW('Sanitation Data'!E173)),NA())</f>
        <v>#N/A</v>
      </c>
      <c r="AD179" s="102" t="e">
        <f ca="true">+IF(AND(ISNUMBER(OFFSET('Sanitation Data'!$E$11,0,10*ROW('Sanitation Data'!E173))),'Data Summary'!CS179="Yes"),OFFSET('Sanitation Data'!$E$11,0,10*ROW('Sanitation Data'!E173)),NA())</f>
        <v>#N/A</v>
      </c>
      <c r="AE179" s="102" t="e">
        <f ca="true">+IF(AND(ISNUMBER(OFFSET('Sanitation Data'!$E$12,0,10*ROW('Sanitation Data'!E173))),'Data Summary'!CT179="Yes"),OFFSET('Sanitation Data'!$E$12,0,10*ROW('Sanitation Data'!E173)),NA())</f>
        <v>#N/A</v>
      </c>
      <c r="AF179" s="102" t="e">
        <f ca="true">+IF(AND(ISNUMBER(OFFSET('Sanitation Data'!$F$4,0,10*ROW('Sanitation Data'!F173))),'Data Summary'!CU179="Yes"),100-OFFSET('Sanitation Data'!$F$4,0,10*ROW('Sanitation Data'!F173)),NA())</f>
        <v>#N/A</v>
      </c>
      <c r="AG179" s="102" t="e">
        <f ca="true">+IF(AND(ISNUMBER(OFFSET('Sanitation Data'!$F$6,0,10*ROW('Sanitation Data'!F173))),'Data Summary'!CV179="Yes"),OFFSET('Sanitation Data'!$F$6,0,10*ROW('Sanitation Data'!F173)),NA())</f>
        <v>#N/A</v>
      </c>
      <c r="AH179" s="102" t="e">
        <f ca="true">+IF(AND(ISNUMBER(OFFSET('Sanitation Data'!$F$10,0,10*ROW('Sanitation Data'!F173))),'Data Summary'!CW179="Yes"),OFFSET('Sanitation Data'!$F$10,0,10*ROW('Sanitation Data'!F173)),NA())</f>
        <v>#N/A</v>
      </c>
      <c r="AI179" s="102" t="e">
        <f ca="true">+IF(AND(ISNUMBER(OFFSET('Sanitation Data'!$F$11,0,10*ROW('Sanitation Data'!F173))),'Data Summary'!CX179="Yes"),OFFSET('Sanitation Data'!$F$11,0,10*ROW('Sanitation Data'!F173)),NA())</f>
        <v>#N/A</v>
      </c>
      <c r="AJ179" s="102" t="e">
        <f ca="true">+IF(AND(ISNUMBER(OFFSET('Sanitation Data'!$F$12,0,10*ROW('Sanitation Data'!F173))),'Data Summary'!CY179="Yes"),OFFSET('Sanitation Data'!$F$12,0,10*ROW('Sanitation Data'!F173)),NA())</f>
        <v>#N/A</v>
      </c>
      <c r="AK179" s="102" t="e">
        <f ca="true">+IF(AND(ISNUMBER(OFFSET('Sanitation Data'!$G$4,0,10*ROW('Sanitation Data'!G173))),'Data Summary'!CZ179="Yes"),100-OFFSET('Sanitation Data'!$G$4,0,10*ROW('Sanitation Data'!G173)),NA())</f>
        <v>#N/A</v>
      </c>
      <c r="AL179" s="102" t="e">
        <f ca="true">+IF(AND(ISNUMBER(OFFSET('Sanitation Data'!$G$6,0,10*ROW('Sanitation Data'!G173))),'Data Summary'!DA179="Yes"),OFFSET('Sanitation Data'!$G$6,0,10*ROW('Sanitation Data'!G173)),NA())</f>
        <v>#N/A</v>
      </c>
      <c r="AM179" s="102" t="e">
        <f ca="true">+IF(AND(ISNUMBER(OFFSET('Sanitation Data'!$G$10,0,10*ROW('Sanitation Data'!G173))),'Data Summary'!DB179="Yes"),OFFSET('Sanitation Data'!$G$10,0,10*ROW('Sanitation Data'!G173)),NA())</f>
        <v>#N/A</v>
      </c>
      <c r="AN179" s="102" t="e">
        <f ca="true">+IF(AND(ISNUMBER(OFFSET('Sanitation Data'!$G$11,0,10*ROW('Sanitation Data'!G173))),'Data Summary'!DC179="Yes"),OFFSET('Sanitation Data'!$G$11,0,10*ROW('Sanitation Data'!G173)),NA())</f>
        <v>#N/A</v>
      </c>
      <c r="AO179" s="102" t="e">
        <f ca="true">+IF(AND(ISNUMBER(OFFSET('Sanitation Data'!$G$12,0,10*ROW('Sanitation Data'!G173))),'Data Summary'!DD179="Yes"),OFFSET('Sanitation Data'!$G$12,0,10*ROW('Sanitation Data'!G173)),NA())</f>
        <v>#N/A</v>
      </c>
      <c r="AP179" s="102" t="e">
        <f ca="true">+IF(AND(ISNUMBER(OFFSET('Sanitation Data'!$H$4,0,10*ROW('Sanitation Data'!H173))),'Data Summary'!DE179="Yes"),100-OFFSET('Sanitation Data'!$H$4,0,10*ROW('Sanitation Data'!H173)),NA())</f>
        <v>#N/A</v>
      </c>
      <c r="AQ179" s="102" t="e">
        <f ca="true">+IF(AND(ISNUMBER(OFFSET('Sanitation Data'!$H$6,0,10*ROW('Sanitation Data'!H173))),'Data Summary'!DF179="Yes"),OFFSET('Sanitation Data'!$H$6,0,10*ROW('Sanitation Data'!H173)),NA())</f>
        <v>#N/A</v>
      </c>
      <c r="AR179" s="102" t="e">
        <f ca="true">+IF(AND(ISNUMBER(OFFSET('Sanitation Data'!$H$10,0,10*ROW('Sanitation Data'!H173))),'Data Summary'!DG179="Yes"),OFFSET('Sanitation Data'!$H$10,0,10*ROW('Sanitation Data'!H173)),NA())</f>
        <v>#N/A</v>
      </c>
      <c r="AS179" s="102" t="e">
        <f ca="true">+IF(AND(ISNUMBER(OFFSET('Sanitation Data'!$H$11,0,10*ROW('Sanitation Data'!H173))),'Data Summary'!DH179="Yes"),OFFSET('Sanitation Data'!$H$11,0,10*ROW('Sanitation Data'!H173)),NA())</f>
        <v>#N/A</v>
      </c>
      <c r="AT179" s="102" t="e">
        <f ca="true">+IF(AND(ISNUMBER(OFFSET('Sanitation Data'!$H$12,0,10*ROW('Sanitation Data'!H173))),'Data Summary'!DI179="Yes"),OFFSET('Sanitation Data'!$H$12,0,10*ROW('Sanitation Data'!H173)),NA())</f>
        <v>#N/A</v>
      </c>
      <c r="AU179" s="102" t="e">
        <f ca="true">+IF(AND(ISNUMBER(OFFSET('Sanitation Data'!$I$4,0,10*ROW('Sanitation Data'!I173))),'Data Summary'!DJ179="Yes"),100-OFFSET('Sanitation Data'!$I$4,0,10*ROW('Sanitation Data'!I173)),NA())</f>
        <v>#N/A</v>
      </c>
      <c r="AV179" s="102" t="e">
        <f ca="true">+IF(AND(ISNUMBER(OFFSET('Sanitation Data'!$I$6,0,10*ROW('Sanitation Data'!I173))),'Data Summary'!DK179="Yes"),OFFSET('Sanitation Data'!$I$6,0,10*ROW('Sanitation Data'!I173)),NA())</f>
        <v>#N/A</v>
      </c>
      <c r="AW179" s="102" t="e">
        <f ca="true">+IF(AND(ISNUMBER(OFFSET('Sanitation Data'!$I$10,0,10*ROW('Sanitation Data'!I173))),'Data Summary'!DL179="Yes"),OFFSET('Sanitation Data'!$I$10,0,10*ROW('Sanitation Data'!I173)),NA())</f>
        <v>#N/A</v>
      </c>
      <c r="AX179" s="102" t="e">
        <f ca="true">+IF(AND(ISNUMBER(OFFSET('Sanitation Data'!$I$11,0,10*ROW('Sanitation Data'!I173))),'Data Summary'!DM179="Yes"),OFFSET('Sanitation Data'!$I$11,0,10*ROW('Sanitation Data'!I173)),NA())</f>
        <v>#N/A</v>
      </c>
      <c r="AY179" s="102" t="e">
        <f ca="true">+IF(AND(ISNUMBER(OFFSET('Sanitation Data'!$I$12,0,10*ROW('Sanitation Data'!I173))),'Data Summary'!DN179="Yes"),OFFSET('Sanitation Data'!$I$12,0,10*ROW('Sanitation Data'!I173)),NA())</f>
        <v>#N/A</v>
      </c>
      <c r="AZ179" s="103" t="e">
        <f ca="true">+IF(AND(ISNUMBER(OFFSET('Hygiene Data'!$D$5,0,10*ROW('Hygiene Data'!D173))),'Data Summary'!DO179="Yes"),OFFSET('Hygiene Data'!$D$5,0,10*ROW('Hygiene Data'!D173)),NA())</f>
        <v>#N/A</v>
      </c>
      <c r="BA179" s="103" t="e">
        <f ca="true">+IF(AND(ISNUMBER(OFFSET('Hygiene Data'!$D$7,0,10*ROW('Hygiene Data'!D173))),'Data Summary'!DP179="Yes"),OFFSET('Hygiene Data'!$D$7,0,10*ROW('Hygiene Data'!D173)),NA())</f>
        <v>#N/A</v>
      </c>
      <c r="BB179" s="103" t="e">
        <f ca="true">+IF(AND(ISNUMBER(OFFSET('Hygiene Data'!$D$9,0,10*ROW('Hygiene Data'!D173))),'Data Summary'!DQ179="Yes"),OFFSET('Hygiene Data'!$D$9,0,10*ROW('Hygiene Data'!D173)),NA())</f>
        <v>#N/A</v>
      </c>
      <c r="BC179" s="103" t="e">
        <f ca="true">+IF(AND(ISNUMBER(OFFSET('Hygiene Data'!$E$5,0,10*ROW('Hygiene Data'!E173))),'Data Summary'!DR179="Yes"),OFFSET('Hygiene Data'!$E$5,0,10*ROW('Hygiene Data'!E173)),NA())</f>
        <v>#N/A</v>
      </c>
      <c r="BD179" s="103" t="e">
        <f ca="true">+IF(AND(ISNUMBER(OFFSET('Hygiene Data'!$E$7,0,10*ROW('Hygiene Data'!E173))),'Data Summary'!DS179="Yes"),OFFSET('Hygiene Data'!$E$7,0,10*ROW('Hygiene Data'!E173)),NA())</f>
        <v>#N/A</v>
      </c>
      <c r="BE179" s="103" t="e">
        <f ca="true">+IF(AND(ISNUMBER(OFFSET('Hygiene Data'!$E$9,0,10*ROW('Hygiene Data'!E173))),'Data Summary'!DT179="Yes"),OFFSET('Hygiene Data'!$E$9,0,10*ROW('Hygiene Data'!E173)),NA())</f>
        <v>#N/A</v>
      </c>
      <c r="BF179" s="103" t="e">
        <f ca="true">+IF(AND(ISNUMBER(OFFSET('Hygiene Data'!$F$5,0,10*ROW('Hygiene Data'!F173))),'Data Summary'!DU179="Yes"),OFFSET('Hygiene Data'!$F$5,0,10*ROW('Hygiene Data'!F173)),NA())</f>
        <v>#N/A</v>
      </c>
      <c r="BG179" s="103" t="e">
        <f ca="true">+IF(AND(ISNUMBER(OFFSET('Hygiene Data'!$F$7,0,10*ROW('Hygiene Data'!F173))),'Data Summary'!DV179="Yes"),OFFSET('Hygiene Data'!$F$7,0,10*ROW('Hygiene Data'!F173)),NA())</f>
        <v>#N/A</v>
      </c>
      <c r="BH179" s="103" t="e">
        <f ca="true">+IF(AND(ISNUMBER(OFFSET('Hygiene Data'!$F$9,0,10*ROW('Hygiene Data'!F173))),'Data Summary'!DW179="Yes"),OFFSET('Hygiene Data'!$F$9,0,10*ROW('Hygiene Data'!F173)),NA())</f>
        <v>#N/A</v>
      </c>
      <c r="BI179" s="103" t="e">
        <f ca="true">+IF(AND(ISNUMBER(OFFSET('Hygiene Data'!$G$5,0,10*ROW('Hygiene Data'!G173))),'Data Summary'!DX179="Yes"),OFFSET('Hygiene Data'!$G$5,0,10*ROW('Hygiene Data'!G173)),NA())</f>
        <v>#N/A</v>
      </c>
      <c r="BJ179" s="103" t="e">
        <f ca="true">+IF(AND(ISNUMBER(OFFSET('Hygiene Data'!$G$7,0,10*ROW('Hygiene Data'!G173))),'Data Summary'!DY179="Yes"),OFFSET('Hygiene Data'!$G$7,0,10*ROW('Hygiene Data'!G173)),NA())</f>
        <v>#N/A</v>
      </c>
      <c r="BK179" s="103" t="e">
        <f ca="true">+IF(AND(ISNUMBER(OFFSET('Hygiene Data'!$G$9,0,10*ROW('Hygiene Data'!G173))),'Data Summary'!DZ179="Yes"),OFFSET('Hygiene Data'!$G$9,0,10*ROW('Hygiene Data'!G173)),NA())</f>
        <v>#N/A</v>
      </c>
      <c r="BL179" s="103" t="e">
        <f ca="true">+IF(AND(ISNUMBER(OFFSET('Hygiene Data'!$H$5,0,10*ROW('Hygiene Data'!H173))),'Data Summary'!EA179="Yes"),OFFSET('Hygiene Data'!$H$5,0,10*ROW('Hygiene Data'!H173)),NA())</f>
        <v>#N/A</v>
      </c>
      <c r="BM179" s="103" t="e">
        <f ca="true">+IF(AND(ISNUMBER(OFFSET('Hygiene Data'!$H$7,0,10*ROW('Hygiene Data'!H173))),'Data Summary'!EB179="Yes"),OFFSET('Hygiene Data'!$H$7,0,10*ROW('Hygiene Data'!H173)),NA())</f>
        <v>#N/A</v>
      </c>
      <c r="BN179" s="103" t="e">
        <f ca="true">+IF(AND(ISNUMBER(OFFSET('Hygiene Data'!$H$9,0,10*ROW('Hygiene Data'!H173))),'Data Summary'!EC179="Yes"),OFFSET('Hygiene Data'!$H$9,0,10*ROW('Hygiene Data'!H173)),NA())</f>
        <v>#N/A</v>
      </c>
      <c r="BO179" s="103" t="e">
        <f ca="true">+IF(AND(ISNUMBER(OFFSET('Hygiene Data'!$I$5,0,10*ROW('Hygiene Data'!I173))),'Data Summary'!ED179="Yes"),OFFSET('Hygiene Data'!$I$5,0,10*ROW('Hygiene Data'!I173)),NA())</f>
        <v>#N/A</v>
      </c>
      <c r="BP179" s="103" t="e">
        <f ca="true">+IF(AND(ISNUMBER(OFFSET('Hygiene Data'!$I$7,0,10*ROW('Hygiene Data'!I173))),'Data Summary'!EE179="Yes"),OFFSET('Hygiene Data'!$I$7,0,10*ROW('Hygiene Data'!I173)),NA())</f>
        <v>#N/A</v>
      </c>
      <c r="BQ179" s="103" t="e">
        <f ca="true">+IF(AND(ISNUMBER(OFFSET('Hygiene Data'!$I$9,0,10*ROW('Hygiene Data'!I173))),'Data Summary'!EF179="Yes"),OFFSET('Hygiene Data'!$I$9,0,10*ROW('Hygiene Data'!I173)),NA())</f>
        <v>#N/A</v>
      </c>
    </row>
    <row xmlns:x14ac="http://schemas.microsoft.com/office/spreadsheetml/2009/9/ac" r="180" x14ac:dyDescent="0.2">
      <c r="A180" s="355" t="e">
        <f ca="true">+RIGHT('Data Summary'!A180,LEN('Data Summary'!A180)-9)</f>
        <v>#VALUE!</v>
      </c>
      <c r="B180" s="38" t="str">
        <f ca="true">+IF(ISTEXT('Data Summary'!B180),'Data Summary'!B180,"")</f>
        <v/>
      </c>
      <c r="C180" s="354" t="e">
        <f ca="true">+VALUE('Data Summary'!C180)</f>
        <v>#VALUE!</v>
      </c>
      <c r="D180" s="101" t="e">
        <f ca="true">+IF(AND(ISNUMBER(OFFSET('Water Data'!$D$4,0,10*ROW('Water Data'!D174))),'Data Summary'!BS180="Yes"),100-OFFSET('Water Data'!$D$4,0,10*ROW('Water Data'!D174)),NA())</f>
        <v>#N/A</v>
      </c>
      <c r="E180" s="101" t="e">
        <f ca="true">+IF(AND(ISNUMBER(OFFSET('Water Data'!$D$6,0,10*ROW('Water Data'!D174))),'Data Summary'!BT180="Yes"),OFFSET('Water Data'!$D$6,0,10*ROW('Water Data'!D174)),NA())</f>
        <v>#N/A</v>
      </c>
      <c r="F180" s="101" t="e">
        <f ca="true">+IF(AND(ISNUMBER(OFFSET('Water Data'!$D$9,0,10*ROW('Water Data'!D174))),'Data Summary'!BU180="Yes"),OFFSET('Water Data'!$D$9,0,10*ROW('Water Data'!D174)),NA())</f>
        <v>#N/A</v>
      </c>
      <c r="G180" s="101" t="e">
        <f ca="true">+IF(AND(ISNUMBER(OFFSET('Water Data'!$E$4,0,10*ROW('Water Data'!E174))),'Data Summary'!BV180="Yes"),100-OFFSET('Water Data'!$E$4,0,10*ROW('Water Data'!E174)),NA())</f>
        <v>#N/A</v>
      </c>
      <c r="H180" s="101" t="e">
        <f ca="true">+IF(AND(ISNUMBER(OFFSET('Water Data'!$E$6,0,10*ROW('Water Data'!E174))),'Data Summary'!BW180="Yes"),OFFSET('Water Data'!$E$6,0,10*ROW('Water Data'!E174)),NA())</f>
        <v>#N/A</v>
      </c>
      <c r="I180" s="101" t="e">
        <f ca="true">+IF(AND(ISNUMBER(OFFSET('Water Data'!$E$9,0,10*ROW('Water Data'!E174))),'Data Summary'!BX180="Yes"),OFFSET('Water Data'!$E$9,0,10*ROW('Water Data'!E174)),NA())</f>
        <v>#N/A</v>
      </c>
      <c r="J180" s="101" t="e">
        <f ca="true">+IF(AND(ISNUMBER(OFFSET('Water Data'!$F$4,0,10*ROW('Water Data'!F174))),'Data Summary'!BY180="Yes"),100-OFFSET('Water Data'!$F$4,0,10*ROW('Water Data'!F174)),NA())</f>
        <v>#N/A</v>
      </c>
      <c r="K180" s="101" t="e">
        <f ca="true">+IF(AND(ISNUMBER(OFFSET('Water Data'!$F$6,0,10*ROW('Water Data'!F174))),'Data Summary'!BZ180="Yes"),OFFSET('Water Data'!$F$6,0,10*ROW('Water Data'!F174)),NA())</f>
        <v>#N/A</v>
      </c>
      <c r="L180" s="101" t="e">
        <f ca="true">+IF(AND(ISNUMBER(OFFSET('Water Data'!$F$9,0,10*ROW('Water Data'!F174))),'Data Summary'!CA180="Yes"),OFFSET('Water Data'!$F$9,0,10*ROW('Water Data'!F174)),NA())</f>
        <v>#N/A</v>
      </c>
      <c r="M180" s="101" t="e">
        <f ca="true">+IF(AND(ISNUMBER(OFFSET('Water Data'!$G$4,0,10*ROW('Water Data'!G174))),'Data Summary'!CB180="Yes"),100-OFFSET('Water Data'!$G$4,0,10*ROW('Water Data'!G174)),NA())</f>
        <v>#N/A</v>
      </c>
      <c r="N180" s="101" t="e">
        <f ca="true">+IF(AND(ISNUMBER(OFFSET('Water Data'!$G$6,0,10*ROW('Water Data'!G174))),'Data Summary'!CC180="Yes"),OFFSET('Water Data'!$G$6,0,10*ROW('Water Data'!G174)),NA())</f>
        <v>#N/A</v>
      </c>
      <c r="O180" s="101" t="e">
        <f ca="true">+IF(AND(ISNUMBER(OFFSET('Water Data'!$G$9,0,10*ROW('Water Data'!G174))),'Data Summary'!CD180="Yes"),OFFSET('Water Data'!$G$9,0,10*ROW('Water Data'!G174)),NA())</f>
        <v>#N/A</v>
      </c>
      <c r="P180" s="101" t="e">
        <f ca="true">+IF(AND(ISNUMBER(OFFSET('Water Data'!$H$4,0,10*ROW('Water Data'!H174))),'Data Summary'!CE180="Yes"),100-OFFSET('Water Data'!$H$4,0,10*ROW('Water Data'!H174)),NA())</f>
        <v>#N/A</v>
      </c>
      <c r="Q180" s="101" t="e">
        <f ca="true">+IF(AND(ISNUMBER(OFFSET('Water Data'!$H$6,0,10*ROW('Water Data'!H174))),'Data Summary'!CF180="Yes"),OFFSET('Water Data'!$H$6,0,10*ROW('Water Data'!H174)),NA())</f>
        <v>#N/A</v>
      </c>
      <c r="R180" s="101" t="e">
        <f ca="true">+IF(AND(ISNUMBER(OFFSET('Water Data'!$H$9,0,10*ROW('Water Data'!H174))),'Data Summary'!CG180="Yes"),OFFSET('Water Data'!$H$9,0,10*ROW('Water Data'!H174)),NA())</f>
        <v>#N/A</v>
      </c>
      <c r="S180" s="101" t="e">
        <f ca="true">+IF(AND(ISNUMBER(OFFSET('Water Data'!$I$4,0,10*ROW('Water Data'!I174))),'Data Summary'!CH180="Yes"),100-OFFSET('Water Data'!$I$4,0,10*ROW('Water Data'!I174)),NA())</f>
        <v>#N/A</v>
      </c>
      <c r="T180" s="101" t="e">
        <f ca="true">+IF(AND(ISNUMBER(OFFSET('Water Data'!$I$6,0,10*ROW('Water Data'!I174))),'Data Summary'!CI180="Yes"),OFFSET('Water Data'!$I$6,0,10*ROW('Water Data'!I174)),NA())</f>
        <v>#N/A</v>
      </c>
      <c r="U180" s="101" t="e">
        <f ca="true">+IF(AND(ISNUMBER(OFFSET('Water Data'!$I$9,0,10*ROW('Water Data'!I174))),'Data Summary'!CJ180="Yes"),OFFSET('Water Data'!$I$9,0,10*ROW('Water Data'!I174)),NA())</f>
        <v>#N/A</v>
      </c>
      <c r="V180" s="102" t="e">
        <f ca="true">+IF(AND(ISNUMBER(OFFSET('Sanitation Data'!$D$4,0,10*ROW('Sanitation Data'!D174))),'Data Summary'!CK180="Yes"),100-OFFSET('Sanitation Data'!$D$4,0,10*ROW('Sanitation Data'!D174)),NA())</f>
        <v>#N/A</v>
      </c>
      <c r="W180" s="102" t="e">
        <f ca="true">+IF(AND(ISNUMBER(OFFSET('Sanitation Data'!$D$6,0,10*ROW('Sanitation Data'!D174))),'Data Summary'!CL180="Yes"),OFFSET('Sanitation Data'!$D$6,0,10*ROW('Sanitation Data'!D174)),NA())</f>
        <v>#N/A</v>
      </c>
      <c r="X180" s="102" t="e">
        <f ca="true">+IF(AND(ISNUMBER(OFFSET('Sanitation Data'!$D$10,0,10*ROW('Sanitation Data'!D174))),'Data Summary'!CM180="Yes"),OFFSET('Sanitation Data'!$D$10,0,10*ROW('Sanitation Data'!D174)),NA())</f>
        <v>#N/A</v>
      </c>
      <c r="Y180" s="102" t="e">
        <f ca="true">+IF(AND(ISNUMBER(OFFSET('Sanitation Data'!$D$11,0,10*ROW('Sanitation Data'!D174))),'Data Summary'!CN180="Yes"),OFFSET('Sanitation Data'!$D$11,0,10*ROW('Sanitation Data'!D174)),NA())</f>
        <v>#N/A</v>
      </c>
      <c r="Z180" s="102" t="e">
        <f ca="true">+IF(AND(ISNUMBER(OFFSET('Sanitation Data'!$D$12,0,10*ROW('Sanitation Data'!D174))),'Data Summary'!CO180="Yes"),OFFSET('Sanitation Data'!$D$12,0,10*ROW('Sanitation Data'!D174)),NA())</f>
        <v>#N/A</v>
      </c>
      <c r="AA180" s="102" t="e">
        <f ca="true">+IF(AND(ISNUMBER(OFFSET('Sanitation Data'!$E$4,0,10*ROW('Sanitation Data'!E174))),'Data Summary'!CP180="Yes"),100-OFFSET('Sanitation Data'!$E$4,0,10*ROW('Sanitation Data'!E174)),NA())</f>
        <v>#N/A</v>
      </c>
      <c r="AB180" s="102" t="e">
        <f ca="true">+IF(AND(ISNUMBER(OFFSET('Sanitation Data'!$E$6,0,10*ROW('Sanitation Data'!E174))),'Data Summary'!CQ180="Yes"),OFFSET('Sanitation Data'!$E$6,0,10*ROW('Sanitation Data'!E174)),NA())</f>
        <v>#N/A</v>
      </c>
      <c r="AC180" s="102" t="e">
        <f ca="true">+IF(AND(ISNUMBER(OFFSET('Sanitation Data'!$E$10,0,10*ROW('Sanitation Data'!E174))),'Data Summary'!CR180="Yes"),OFFSET('Sanitation Data'!$E$10,0,10*ROW('Sanitation Data'!E174)),NA())</f>
        <v>#N/A</v>
      </c>
      <c r="AD180" s="102" t="e">
        <f ca="true">+IF(AND(ISNUMBER(OFFSET('Sanitation Data'!$E$11,0,10*ROW('Sanitation Data'!E174))),'Data Summary'!CS180="Yes"),OFFSET('Sanitation Data'!$E$11,0,10*ROW('Sanitation Data'!E174)),NA())</f>
        <v>#N/A</v>
      </c>
      <c r="AE180" s="102" t="e">
        <f ca="true">+IF(AND(ISNUMBER(OFFSET('Sanitation Data'!$E$12,0,10*ROW('Sanitation Data'!E174))),'Data Summary'!CT180="Yes"),OFFSET('Sanitation Data'!$E$12,0,10*ROW('Sanitation Data'!E174)),NA())</f>
        <v>#N/A</v>
      </c>
      <c r="AF180" s="102" t="e">
        <f ca="true">+IF(AND(ISNUMBER(OFFSET('Sanitation Data'!$F$4,0,10*ROW('Sanitation Data'!F174))),'Data Summary'!CU180="Yes"),100-OFFSET('Sanitation Data'!$F$4,0,10*ROW('Sanitation Data'!F174)),NA())</f>
        <v>#N/A</v>
      </c>
      <c r="AG180" s="102" t="e">
        <f ca="true">+IF(AND(ISNUMBER(OFFSET('Sanitation Data'!$F$6,0,10*ROW('Sanitation Data'!F174))),'Data Summary'!CV180="Yes"),OFFSET('Sanitation Data'!$F$6,0,10*ROW('Sanitation Data'!F174)),NA())</f>
        <v>#N/A</v>
      </c>
      <c r="AH180" s="102" t="e">
        <f ca="true">+IF(AND(ISNUMBER(OFFSET('Sanitation Data'!$F$10,0,10*ROW('Sanitation Data'!F174))),'Data Summary'!CW180="Yes"),OFFSET('Sanitation Data'!$F$10,0,10*ROW('Sanitation Data'!F174)),NA())</f>
        <v>#N/A</v>
      </c>
      <c r="AI180" s="102" t="e">
        <f ca="true">+IF(AND(ISNUMBER(OFFSET('Sanitation Data'!$F$11,0,10*ROW('Sanitation Data'!F174))),'Data Summary'!CX180="Yes"),OFFSET('Sanitation Data'!$F$11,0,10*ROW('Sanitation Data'!F174)),NA())</f>
        <v>#N/A</v>
      </c>
      <c r="AJ180" s="102" t="e">
        <f ca="true">+IF(AND(ISNUMBER(OFFSET('Sanitation Data'!$F$12,0,10*ROW('Sanitation Data'!F174))),'Data Summary'!CY180="Yes"),OFFSET('Sanitation Data'!$F$12,0,10*ROW('Sanitation Data'!F174)),NA())</f>
        <v>#N/A</v>
      </c>
      <c r="AK180" s="102" t="e">
        <f ca="true">+IF(AND(ISNUMBER(OFFSET('Sanitation Data'!$G$4,0,10*ROW('Sanitation Data'!G174))),'Data Summary'!CZ180="Yes"),100-OFFSET('Sanitation Data'!$G$4,0,10*ROW('Sanitation Data'!G174)),NA())</f>
        <v>#N/A</v>
      </c>
      <c r="AL180" s="102" t="e">
        <f ca="true">+IF(AND(ISNUMBER(OFFSET('Sanitation Data'!$G$6,0,10*ROW('Sanitation Data'!G174))),'Data Summary'!DA180="Yes"),OFFSET('Sanitation Data'!$G$6,0,10*ROW('Sanitation Data'!G174)),NA())</f>
        <v>#N/A</v>
      </c>
      <c r="AM180" s="102" t="e">
        <f ca="true">+IF(AND(ISNUMBER(OFFSET('Sanitation Data'!$G$10,0,10*ROW('Sanitation Data'!G174))),'Data Summary'!DB180="Yes"),OFFSET('Sanitation Data'!$G$10,0,10*ROW('Sanitation Data'!G174)),NA())</f>
        <v>#N/A</v>
      </c>
      <c r="AN180" s="102" t="e">
        <f ca="true">+IF(AND(ISNUMBER(OFFSET('Sanitation Data'!$G$11,0,10*ROW('Sanitation Data'!G174))),'Data Summary'!DC180="Yes"),OFFSET('Sanitation Data'!$G$11,0,10*ROW('Sanitation Data'!G174)),NA())</f>
        <v>#N/A</v>
      </c>
      <c r="AO180" s="102" t="e">
        <f ca="true">+IF(AND(ISNUMBER(OFFSET('Sanitation Data'!$G$12,0,10*ROW('Sanitation Data'!G174))),'Data Summary'!DD180="Yes"),OFFSET('Sanitation Data'!$G$12,0,10*ROW('Sanitation Data'!G174)),NA())</f>
        <v>#N/A</v>
      </c>
      <c r="AP180" s="102" t="e">
        <f ca="true">+IF(AND(ISNUMBER(OFFSET('Sanitation Data'!$H$4,0,10*ROW('Sanitation Data'!H174))),'Data Summary'!DE180="Yes"),100-OFFSET('Sanitation Data'!$H$4,0,10*ROW('Sanitation Data'!H174)),NA())</f>
        <v>#N/A</v>
      </c>
      <c r="AQ180" s="102" t="e">
        <f ca="true">+IF(AND(ISNUMBER(OFFSET('Sanitation Data'!$H$6,0,10*ROW('Sanitation Data'!H174))),'Data Summary'!DF180="Yes"),OFFSET('Sanitation Data'!$H$6,0,10*ROW('Sanitation Data'!H174)),NA())</f>
        <v>#N/A</v>
      </c>
      <c r="AR180" s="102" t="e">
        <f ca="true">+IF(AND(ISNUMBER(OFFSET('Sanitation Data'!$H$10,0,10*ROW('Sanitation Data'!H174))),'Data Summary'!DG180="Yes"),OFFSET('Sanitation Data'!$H$10,0,10*ROW('Sanitation Data'!H174)),NA())</f>
        <v>#N/A</v>
      </c>
      <c r="AS180" s="102" t="e">
        <f ca="true">+IF(AND(ISNUMBER(OFFSET('Sanitation Data'!$H$11,0,10*ROW('Sanitation Data'!H174))),'Data Summary'!DH180="Yes"),OFFSET('Sanitation Data'!$H$11,0,10*ROW('Sanitation Data'!H174)),NA())</f>
        <v>#N/A</v>
      </c>
      <c r="AT180" s="102" t="e">
        <f ca="true">+IF(AND(ISNUMBER(OFFSET('Sanitation Data'!$H$12,0,10*ROW('Sanitation Data'!H174))),'Data Summary'!DI180="Yes"),OFFSET('Sanitation Data'!$H$12,0,10*ROW('Sanitation Data'!H174)),NA())</f>
        <v>#N/A</v>
      </c>
      <c r="AU180" s="102" t="e">
        <f ca="true">+IF(AND(ISNUMBER(OFFSET('Sanitation Data'!$I$4,0,10*ROW('Sanitation Data'!I174))),'Data Summary'!DJ180="Yes"),100-OFFSET('Sanitation Data'!$I$4,0,10*ROW('Sanitation Data'!I174)),NA())</f>
        <v>#N/A</v>
      </c>
      <c r="AV180" s="102" t="e">
        <f ca="true">+IF(AND(ISNUMBER(OFFSET('Sanitation Data'!$I$6,0,10*ROW('Sanitation Data'!I174))),'Data Summary'!DK180="Yes"),OFFSET('Sanitation Data'!$I$6,0,10*ROW('Sanitation Data'!I174)),NA())</f>
        <v>#N/A</v>
      </c>
      <c r="AW180" s="102" t="e">
        <f ca="true">+IF(AND(ISNUMBER(OFFSET('Sanitation Data'!$I$10,0,10*ROW('Sanitation Data'!I174))),'Data Summary'!DL180="Yes"),OFFSET('Sanitation Data'!$I$10,0,10*ROW('Sanitation Data'!I174)),NA())</f>
        <v>#N/A</v>
      </c>
      <c r="AX180" s="102" t="e">
        <f ca="true">+IF(AND(ISNUMBER(OFFSET('Sanitation Data'!$I$11,0,10*ROW('Sanitation Data'!I174))),'Data Summary'!DM180="Yes"),OFFSET('Sanitation Data'!$I$11,0,10*ROW('Sanitation Data'!I174)),NA())</f>
        <v>#N/A</v>
      </c>
      <c r="AY180" s="102" t="e">
        <f ca="true">+IF(AND(ISNUMBER(OFFSET('Sanitation Data'!$I$12,0,10*ROW('Sanitation Data'!I174))),'Data Summary'!DN180="Yes"),OFFSET('Sanitation Data'!$I$12,0,10*ROW('Sanitation Data'!I174)),NA())</f>
        <v>#N/A</v>
      </c>
      <c r="AZ180" s="103" t="e">
        <f ca="true">+IF(AND(ISNUMBER(OFFSET('Hygiene Data'!$D$5,0,10*ROW('Hygiene Data'!D174))),'Data Summary'!DO180="Yes"),OFFSET('Hygiene Data'!$D$5,0,10*ROW('Hygiene Data'!D174)),NA())</f>
        <v>#N/A</v>
      </c>
      <c r="BA180" s="103" t="e">
        <f ca="true">+IF(AND(ISNUMBER(OFFSET('Hygiene Data'!$D$7,0,10*ROW('Hygiene Data'!D174))),'Data Summary'!DP180="Yes"),OFFSET('Hygiene Data'!$D$7,0,10*ROW('Hygiene Data'!D174)),NA())</f>
        <v>#N/A</v>
      </c>
      <c r="BB180" s="103" t="e">
        <f ca="true">+IF(AND(ISNUMBER(OFFSET('Hygiene Data'!$D$9,0,10*ROW('Hygiene Data'!D174))),'Data Summary'!DQ180="Yes"),OFFSET('Hygiene Data'!$D$9,0,10*ROW('Hygiene Data'!D174)),NA())</f>
        <v>#N/A</v>
      </c>
      <c r="BC180" s="103" t="e">
        <f ca="true">+IF(AND(ISNUMBER(OFFSET('Hygiene Data'!$E$5,0,10*ROW('Hygiene Data'!E174))),'Data Summary'!DR180="Yes"),OFFSET('Hygiene Data'!$E$5,0,10*ROW('Hygiene Data'!E174)),NA())</f>
        <v>#N/A</v>
      </c>
      <c r="BD180" s="103" t="e">
        <f ca="true">+IF(AND(ISNUMBER(OFFSET('Hygiene Data'!$E$7,0,10*ROW('Hygiene Data'!E174))),'Data Summary'!DS180="Yes"),OFFSET('Hygiene Data'!$E$7,0,10*ROW('Hygiene Data'!E174)),NA())</f>
        <v>#N/A</v>
      </c>
      <c r="BE180" s="103" t="e">
        <f ca="true">+IF(AND(ISNUMBER(OFFSET('Hygiene Data'!$E$9,0,10*ROW('Hygiene Data'!E174))),'Data Summary'!DT180="Yes"),OFFSET('Hygiene Data'!$E$9,0,10*ROW('Hygiene Data'!E174)),NA())</f>
        <v>#N/A</v>
      </c>
      <c r="BF180" s="103" t="e">
        <f ca="true">+IF(AND(ISNUMBER(OFFSET('Hygiene Data'!$F$5,0,10*ROW('Hygiene Data'!F174))),'Data Summary'!DU180="Yes"),OFFSET('Hygiene Data'!$F$5,0,10*ROW('Hygiene Data'!F174)),NA())</f>
        <v>#N/A</v>
      </c>
      <c r="BG180" s="103" t="e">
        <f ca="true">+IF(AND(ISNUMBER(OFFSET('Hygiene Data'!$F$7,0,10*ROW('Hygiene Data'!F174))),'Data Summary'!DV180="Yes"),OFFSET('Hygiene Data'!$F$7,0,10*ROW('Hygiene Data'!F174)),NA())</f>
        <v>#N/A</v>
      </c>
      <c r="BH180" s="103" t="e">
        <f ca="true">+IF(AND(ISNUMBER(OFFSET('Hygiene Data'!$F$9,0,10*ROW('Hygiene Data'!F174))),'Data Summary'!DW180="Yes"),OFFSET('Hygiene Data'!$F$9,0,10*ROW('Hygiene Data'!F174)),NA())</f>
        <v>#N/A</v>
      </c>
      <c r="BI180" s="103" t="e">
        <f ca="true">+IF(AND(ISNUMBER(OFFSET('Hygiene Data'!$G$5,0,10*ROW('Hygiene Data'!G174))),'Data Summary'!DX180="Yes"),OFFSET('Hygiene Data'!$G$5,0,10*ROW('Hygiene Data'!G174)),NA())</f>
        <v>#N/A</v>
      </c>
      <c r="BJ180" s="103" t="e">
        <f ca="true">+IF(AND(ISNUMBER(OFFSET('Hygiene Data'!$G$7,0,10*ROW('Hygiene Data'!G174))),'Data Summary'!DY180="Yes"),OFFSET('Hygiene Data'!$G$7,0,10*ROW('Hygiene Data'!G174)),NA())</f>
        <v>#N/A</v>
      </c>
      <c r="BK180" s="103" t="e">
        <f ca="true">+IF(AND(ISNUMBER(OFFSET('Hygiene Data'!$G$9,0,10*ROW('Hygiene Data'!G174))),'Data Summary'!DZ180="Yes"),OFFSET('Hygiene Data'!$G$9,0,10*ROW('Hygiene Data'!G174)),NA())</f>
        <v>#N/A</v>
      </c>
      <c r="BL180" s="103" t="e">
        <f ca="true">+IF(AND(ISNUMBER(OFFSET('Hygiene Data'!$H$5,0,10*ROW('Hygiene Data'!H174))),'Data Summary'!EA180="Yes"),OFFSET('Hygiene Data'!$H$5,0,10*ROW('Hygiene Data'!H174)),NA())</f>
        <v>#N/A</v>
      </c>
      <c r="BM180" s="103" t="e">
        <f ca="true">+IF(AND(ISNUMBER(OFFSET('Hygiene Data'!$H$7,0,10*ROW('Hygiene Data'!H174))),'Data Summary'!EB180="Yes"),OFFSET('Hygiene Data'!$H$7,0,10*ROW('Hygiene Data'!H174)),NA())</f>
        <v>#N/A</v>
      </c>
      <c r="BN180" s="103" t="e">
        <f ca="true">+IF(AND(ISNUMBER(OFFSET('Hygiene Data'!$H$9,0,10*ROW('Hygiene Data'!H174))),'Data Summary'!EC180="Yes"),OFFSET('Hygiene Data'!$H$9,0,10*ROW('Hygiene Data'!H174)),NA())</f>
        <v>#N/A</v>
      </c>
      <c r="BO180" s="103" t="e">
        <f ca="true">+IF(AND(ISNUMBER(OFFSET('Hygiene Data'!$I$5,0,10*ROW('Hygiene Data'!I174))),'Data Summary'!ED180="Yes"),OFFSET('Hygiene Data'!$I$5,0,10*ROW('Hygiene Data'!I174)),NA())</f>
        <v>#N/A</v>
      </c>
      <c r="BP180" s="103" t="e">
        <f ca="true">+IF(AND(ISNUMBER(OFFSET('Hygiene Data'!$I$7,0,10*ROW('Hygiene Data'!I174))),'Data Summary'!EE180="Yes"),OFFSET('Hygiene Data'!$I$7,0,10*ROW('Hygiene Data'!I174)),NA())</f>
        <v>#N/A</v>
      </c>
      <c r="BQ180" s="103" t="e">
        <f ca="true">+IF(AND(ISNUMBER(OFFSET('Hygiene Data'!$I$9,0,10*ROW('Hygiene Data'!I174))),'Data Summary'!EF180="Yes"),OFFSET('Hygiene Data'!$I$9,0,10*ROW('Hygiene Data'!I174)),NA())</f>
        <v>#N/A</v>
      </c>
    </row>
    <row xmlns:x14ac="http://schemas.microsoft.com/office/spreadsheetml/2009/9/ac" r="181" x14ac:dyDescent="0.2">
      <c r="A181" s="355" t="e">
        <f ca="true">+RIGHT('Data Summary'!A181,LEN('Data Summary'!A181)-9)</f>
        <v>#VALUE!</v>
      </c>
      <c r="B181" s="38" t="str">
        <f ca="true">+IF(ISTEXT('Data Summary'!B181),'Data Summary'!B181,"")</f>
        <v/>
      </c>
      <c r="C181" s="354" t="e">
        <f ca="true">+VALUE('Data Summary'!C181)</f>
        <v>#VALUE!</v>
      </c>
      <c r="D181" s="101" t="e">
        <f ca="true">+IF(AND(ISNUMBER(OFFSET('Water Data'!$D$4,0,10*ROW('Water Data'!D175))),'Data Summary'!BS181="Yes"),100-OFFSET('Water Data'!$D$4,0,10*ROW('Water Data'!D175)),NA())</f>
        <v>#N/A</v>
      </c>
      <c r="E181" s="101" t="e">
        <f ca="true">+IF(AND(ISNUMBER(OFFSET('Water Data'!$D$6,0,10*ROW('Water Data'!D175))),'Data Summary'!BT181="Yes"),OFFSET('Water Data'!$D$6,0,10*ROW('Water Data'!D175)),NA())</f>
        <v>#N/A</v>
      </c>
      <c r="F181" s="101" t="e">
        <f ca="true">+IF(AND(ISNUMBER(OFFSET('Water Data'!$D$9,0,10*ROW('Water Data'!D175))),'Data Summary'!BU181="Yes"),OFFSET('Water Data'!$D$9,0,10*ROW('Water Data'!D175)),NA())</f>
        <v>#N/A</v>
      </c>
      <c r="G181" s="101" t="e">
        <f ca="true">+IF(AND(ISNUMBER(OFFSET('Water Data'!$E$4,0,10*ROW('Water Data'!E175))),'Data Summary'!BV181="Yes"),100-OFFSET('Water Data'!$E$4,0,10*ROW('Water Data'!E175)),NA())</f>
        <v>#N/A</v>
      </c>
      <c r="H181" s="101" t="e">
        <f ca="true">+IF(AND(ISNUMBER(OFFSET('Water Data'!$E$6,0,10*ROW('Water Data'!E175))),'Data Summary'!BW181="Yes"),OFFSET('Water Data'!$E$6,0,10*ROW('Water Data'!E175)),NA())</f>
        <v>#N/A</v>
      </c>
      <c r="I181" s="101" t="e">
        <f ca="true">+IF(AND(ISNUMBER(OFFSET('Water Data'!$E$9,0,10*ROW('Water Data'!E175))),'Data Summary'!BX181="Yes"),OFFSET('Water Data'!$E$9,0,10*ROW('Water Data'!E175)),NA())</f>
        <v>#N/A</v>
      </c>
      <c r="J181" s="101" t="e">
        <f ca="true">+IF(AND(ISNUMBER(OFFSET('Water Data'!$F$4,0,10*ROW('Water Data'!F175))),'Data Summary'!BY181="Yes"),100-OFFSET('Water Data'!$F$4,0,10*ROW('Water Data'!F175)),NA())</f>
        <v>#N/A</v>
      </c>
      <c r="K181" s="101" t="e">
        <f ca="true">+IF(AND(ISNUMBER(OFFSET('Water Data'!$F$6,0,10*ROW('Water Data'!F175))),'Data Summary'!BZ181="Yes"),OFFSET('Water Data'!$F$6,0,10*ROW('Water Data'!F175)),NA())</f>
        <v>#N/A</v>
      </c>
      <c r="L181" s="101" t="e">
        <f ca="true">+IF(AND(ISNUMBER(OFFSET('Water Data'!$F$9,0,10*ROW('Water Data'!F175))),'Data Summary'!CA181="Yes"),OFFSET('Water Data'!$F$9,0,10*ROW('Water Data'!F175)),NA())</f>
        <v>#N/A</v>
      </c>
      <c r="M181" s="101" t="e">
        <f ca="true">+IF(AND(ISNUMBER(OFFSET('Water Data'!$G$4,0,10*ROW('Water Data'!G175))),'Data Summary'!CB181="Yes"),100-OFFSET('Water Data'!$G$4,0,10*ROW('Water Data'!G175)),NA())</f>
        <v>#N/A</v>
      </c>
      <c r="N181" s="101" t="e">
        <f ca="true">+IF(AND(ISNUMBER(OFFSET('Water Data'!$G$6,0,10*ROW('Water Data'!G175))),'Data Summary'!CC181="Yes"),OFFSET('Water Data'!$G$6,0,10*ROW('Water Data'!G175)),NA())</f>
        <v>#N/A</v>
      </c>
      <c r="O181" s="101" t="e">
        <f ca="true">+IF(AND(ISNUMBER(OFFSET('Water Data'!$G$9,0,10*ROW('Water Data'!G175))),'Data Summary'!CD181="Yes"),OFFSET('Water Data'!$G$9,0,10*ROW('Water Data'!G175)),NA())</f>
        <v>#N/A</v>
      </c>
      <c r="P181" s="101" t="e">
        <f ca="true">+IF(AND(ISNUMBER(OFFSET('Water Data'!$H$4,0,10*ROW('Water Data'!H175))),'Data Summary'!CE181="Yes"),100-OFFSET('Water Data'!$H$4,0,10*ROW('Water Data'!H175)),NA())</f>
        <v>#N/A</v>
      </c>
      <c r="Q181" s="101" t="e">
        <f ca="true">+IF(AND(ISNUMBER(OFFSET('Water Data'!$H$6,0,10*ROW('Water Data'!H175))),'Data Summary'!CF181="Yes"),OFFSET('Water Data'!$H$6,0,10*ROW('Water Data'!H175)),NA())</f>
        <v>#N/A</v>
      </c>
      <c r="R181" s="101" t="e">
        <f ca="true">+IF(AND(ISNUMBER(OFFSET('Water Data'!$H$9,0,10*ROW('Water Data'!H175))),'Data Summary'!CG181="Yes"),OFFSET('Water Data'!$H$9,0,10*ROW('Water Data'!H175)),NA())</f>
        <v>#N/A</v>
      </c>
      <c r="S181" s="101" t="e">
        <f ca="true">+IF(AND(ISNUMBER(OFFSET('Water Data'!$I$4,0,10*ROW('Water Data'!I175))),'Data Summary'!CH181="Yes"),100-OFFSET('Water Data'!$I$4,0,10*ROW('Water Data'!I175)),NA())</f>
        <v>#N/A</v>
      </c>
      <c r="T181" s="101" t="e">
        <f ca="true">+IF(AND(ISNUMBER(OFFSET('Water Data'!$I$6,0,10*ROW('Water Data'!I175))),'Data Summary'!CI181="Yes"),OFFSET('Water Data'!$I$6,0,10*ROW('Water Data'!I175)),NA())</f>
        <v>#N/A</v>
      </c>
      <c r="U181" s="101" t="e">
        <f ca="true">+IF(AND(ISNUMBER(OFFSET('Water Data'!$I$9,0,10*ROW('Water Data'!I175))),'Data Summary'!CJ181="Yes"),OFFSET('Water Data'!$I$9,0,10*ROW('Water Data'!I175)),NA())</f>
        <v>#N/A</v>
      </c>
      <c r="V181" s="102" t="e">
        <f ca="true">+IF(AND(ISNUMBER(OFFSET('Sanitation Data'!$D$4,0,10*ROW('Sanitation Data'!D175))),'Data Summary'!CK181="Yes"),100-OFFSET('Sanitation Data'!$D$4,0,10*ROW('Sanitation Data'!D175)),NA())</f>
        <v>#N/A</v>
      </c>
      <c r="W181" s="102" t="e">
        <f ca="true">+IF(AND(ISNUMBER(OFFSET('Sanitation Data'!$D$6,0,10*ROW('Sanitation Data'!D175))),'Data Summary'!CL181="Yes"),OFFSET('Sanitation Data'!$D$6,0,10*ROW('Sanitation Data'!D175)),NA())</f>
        <v>#N/A</v>
      </c>
      <c r="X181" s="102" t="e">
        <f ca="true">+IF(AND(ISNUMBER(OFFSET('Sanitation Data'!$D$10,0,10*ROW('Sanitation Data'!D175))),'Data Summary'!CM181="Yes"),OFFSET('Sanitation Data'!$D$10,0,10*ROW('Sanitation Data'!D175)),NA())</f>
        <v>#N/A</v>
      </c>
      <c r="Y181" s="102" t="e">
        <f ca="true">+IF(AND(ISNUMBER(OFFSET('Sanitation Data'!$D$11,0,10*ROW('Sanitation Data'!D175))),'Data Summary'!CN181="Yes"),OFFSET('Sanitation Data'!$D$11,0,10*ROW('Sanitation Data'!D175)),NA())</f>
        <v>#N/A</v>
      </c>
      <c r="Z181" s="102" t="e">
        <f ca="true">+IF(AND(ISNUMBER(OFFSET('Sanitation Data'!$D$12,0,10*ROW('Sanitation Data'!D175))),'Data Summary'!CO181="Yes"),OFFSET('Sanitation Data'!$D$12,0,10*ROW('Sanitation Data'!D175)),NA())</f>
        <v>#N/A</v>
      </c>
      <c r="AA181" s="102" t="e">
        <f ca="true">+IF(AND(ISNUMBER(OFFSET('Sanitation Data'!$E$4,0,10*ROW('Sanitation Data'!E175))),'Data Summary'!CP181="Yes"),100-OFFSET('Sanitation Data'!$E$4,0,10*ROW('Sanitation Data'!E175)),NA())</f>
        <v>#N/A</v>
      </c>
      <c r="AB181" s="102" t="e">
        <f ca="true">+IF(AND(ISNUMBER(OFFSET('Sanitation Data'!$E$6,0,10*ROW('Sanitation Data'!E175))),'Data Summary'!CQ181="Yes"),OFFSET('Sanitation Data'!$E$6,0,10*ROW('Sanitation Data'!E175)),NA())</f>
        <v>#N/A</v>
      </c>
      <c r="AC181" s="102" t="e">
        <f ca="true">+IF(AND(ISNUMBER(OFFSET('Sanitation Data'!$E$10,0,10*ROW('Sanitation Data'!E175))),'Data Summary'!CR181="Yes"),OFFSET('Sanitation Data'!$E$10,0,10*ROW('Sanitation Data'!E175)),NA())</f>
        <v>#N/A</v>
      </c>
      <c r="AD181" s="102" t="e">
        <f ca="true">+IF(AND(ISNUMBER(OFFSET('Sanitation Data'!$E$11,0,10*ROW('Sanitation Data'!E175))),'Data Summary'!CS181="Yes"),OFFSET('Sanitation Data'!$E$11,0,10*ROW('Sanitation Data'!E175)),NA())</f>
        <v>#N/A</v>
      </c>
      <c r="AE181" s="102" t="e">
        <f ca="true">+IF(AND(ISNUMBER(OFFSET('Sanitation Data'!$E$12,0,10*ROW('Sanitation Data'!E175))),'Data Summary'!CT181="Yes"),OFFSET('Sanitation Data'!$E$12,0,10*ROW('Sanitation Data'!E175)),NA())</f>
        <v>#N/A</v>
      </c>
      <c r="AF181" s="102" t="e">
        <f ca="true">+IF(AND(ISNUMBER(OFFSET('Sanitation Data'!$F$4,0,10*ROW('Sanitation Data'!F175))),'Data Summary'!CU181="Yes"),100-OFFSET('Sanitation Data'!$F$4,0,10*ROW('Sanitation Data'!F175)),NA())</f>
        <v>#N/A</v>
      </c>
      <c r="AG181" s="102" t="e">
        <f ca="true">+IF(AND(ISNUMBER(OFFSET('Sanitation Data'!$F$6,0,10*ROW('Sanitation Data'!F175))),'Data Summary'!CV181="Yes"),OFFSET('Sanitation Data'!$F$6,0,10*ROW('Sanitation Data'!F175)),NA())</f>
        <v>#N/A</v>
      </c>
      <c r="AH181" s="102" t="e">
        <f ca="true">+IF(AND(ISNUMBER(OFFSET('Sanitation Data'!$F$10,0,10*ROW('Sanitation Data'!F175))),'Data Summary'!CW181="Yes"),OFFSET('Sanitation Data'!$F$10,0,10*ROW('Sanitation Data'!F175)),NA())</f>
        <v>#N/A</v>
      </c>
      <c r="AI181" s="102" t="e">
        <f ca="true">+IF(AND(ISNUMBER(OFFSET('Sanitation Data'!$F$11,0,10*ROW('Sanitation Data'!F175))),'Data Summary'!CX181="Yes"),OFFSET('Sanitation Data'!$F$11,0,10*ROW('Sanitation Data'!F175)),NA())</f>
        <v>#N/A</v>
      </c>
      <c r="AJ181" s="102" t="e">
        <f ca="true">+IF(AND(ISNUMBER(OFFSET('Sanitation Data'!$F$12,0,10*ROW('Sanitation Data'!F175))),'Data Summary'!CY181="Yes"),OFFSET('Sanitation Data'!$F$12,0,10*ROW('Sanitation Data'!F175)),NA())</f>
        <v>#N/A</v>
      </c>
      <c r="AK181" s="102" t="e">
        <f ca="true">+IF(AND(ISNUMBER(OFFSET('Sanitation Data'!$G$4,0,10*ROW('Sanitation Data'!G175))),'Data Summary'!CZ181="Yes"),100-OFFSET('Sanitation Data'!$G$4,0,10*ROW('Sanitation Data'!G175)),NA())</f>
        <v>#N/A</v>
      </c>
      <c r="AL181" s="102" t="e">
        <f ca="true">+IF(AND(ISNUMBER(OFFSET('Sanitation Data'!$G$6,0,10*ROW('Sanitation Data'!G175))),'Data Summary'!DA181="Yes"),OFFSET('Sanitation Data'!$G$6,0,10*ROW('Sanitation Data'!G175)),NA())</f>
        <v>#N/A</v>
      </c>
      <c r="AM181" s="102" t="e">
        <f ca="true">+IF(AND(ISNUMBER(OFFSET('Sanitation Data'!$G$10,0,10*ROW('Sanitation Data'!G175))),'Data Summary'!DB181="Yes"),OFFSET('Sanitation Data'!$G$10,0,10*ROW('Sanitation Data'!G175)),NA())</f>
        <v>#N/A</v>
      </c>
      <c r="AN181" s="102" t="e">
        <f ca="true">+IF(AND(ISNUMBER(OFFSET('Sanitation Data'!$G$11,0,10*ROW('Sanitation Data'!G175))),'Data Summary'!DC181="Yes"),OFFSET('Sanitation Data'!$G$11,0,10*ROW('Sanitation Data'!G175)),NA())</f>
        <v>#N/A</v>
      </c>
      <c r="AO181" s="102" t="e">
        <f ca="true">+IF(AND(ISNUMBER(OFFSET('Sanitation Data'!$G$12,0,10*ROW('Sanitation Data'!G175))),'Data Summary'!DD181="Yes"),OFFSET('Sanitation Data'!$G$12,0,10*ROW('Sanitation Data'!G175)),NA())</f>
        <v>#N/A</v>
      </c>
      <c r="AP181" s="102" t="e">
        <f ca="true">+IF(AND(ISNUMBER(OFFSET('Sanitation Data'!$H$4,0,10*ROW('Sanitation Data'!H175))),'Data Summary'!DE181="Yes"),100-OFFSET('Sanitation Data'!$H$4,0,10*ROW('Sanitation Data'!H175)),NA())</f>
        <v>#N/A</v>
      </c>
      <c r="AQ181" s="102" t="e">
        <f ca="true">+IF(AND(ISNUMBER(OFFSET('Sanitation Data'!$H$6,0,10*ROW('Sanitation Data'!H175))),'Data Summary'!DF181="Yes"),OFFSET('Sanitation Data'!$H$6,0,10*ROW('Sanitation Data'!H175)),NA())</f>
        <v>#N/A</v>
      </c>
      <c r="AR181" s="102" t="e">
        <f ca="true">+IF(AND(ISNUMBER(OFFSET('Sanitation Data'!$H$10,0,10*ROW('Sanitation Data'!H175))),'Data Summary'!DG181="Yes"),OFFSET('Sanitation Data'!$H$10,0,10*ROW('Sanitation Data'!H175)),NA())</f>
        <v>#N/A</v>
      </c>
      <c r="AS181" s="102" t="e">
        <f ca="true">+IF(AND(ISNUMBER(OFFSET('Sanitation Data'!$H$11,0,10*ROW('Sanitation Data'!H175))),'Data Summary'!DH181="Yes"),OFFSET('Sanitation Data'!$H$11,0,10*ROW('Sanitation Data'!H175)),NA())</f>
        <v>#N/A</v>
      </c>
      <c r="AT181" s="102" t="e">
        <f ca="true">+IF(AND(ISNUMBER(OFFSET('Sanitation Data'!$H$12,0,10*ROW('Sanitation Data'!H175))),'Data Summary'!DI181="Yes"),OFFSET('Sanitation Data'!$H$12,0,10*ROW('Sanitation Data'!H175)),NA())</f>
        <v>#N/A</v>
      </c>
      <c r="AU181" s="102" t="e">
        <f ca="true">+IF(AND(ISNUMBER(OFFSET('Sanitation Data'!$I$4,0,10*ROW('Sanitation Data'!I175))),'Data Summary'!DJ181="Yes"),100-OFFSET('Sanitation Data'!$I$4,0,10*ROW('Sanitation Data'!I175)),NA())</f>
        <v>#N/A</v>
      </c>
      <c r="AV181" s="102" t="e">
        <f ca="true">+IF(AND(ISNUMBER(OFFSET('Sanitation Data'!$I$6,0,10*ROW('Sanitation Data'!I175))),'Data Summary'!DK181="Yes"),OFFSET('Sanitation Data'!$I$6,0,10*ROW('Sanitation Data'!I175)),NA())</f>
        <v>#N/A</v>
      </c>
      <c r="AW181" s="102" t="e">
        <f ca="true">+IF(AND(ISNUMBER(OFFSET('Sanitation Data'!$I$10,0,10*ROW('Sanitation Data'!I175))),'Data Summary'!DL181="Yes"),OFFSET('Sanitation Data'!$I$10,0,10*ROW('Sanitation Data'!I175)),NA())</f>
        <v>#N/A</v>
      </c>
      <c r="AX181" s="102" t="e">
        <f ca="true">+IF(AND(ISNUMBER(OFFSET('Sanitation Data'!$I$11,0,10*ROW('Sanitation Data'!I175))),'Data Summary'!DM181="Yes"),OFFSET('Sanitation Data'!$I$11,0,10*ROW('Sanitation Data'!I175)),NA())</f>
        <v>#N/A</v>
      </c>
      <c r="AY181" s="102" t="e">
        <f ca="true">+IF(AND(ISNUMBER(OFFSET('Sanitation Data'!$I$12,0,10*ROW('Sanitation Data'!I175))),'Data Summary'!DN181="Yes"),OFFSET('Sanitation Data'!$I$12,0,10*ROW('Sanitation Data'!I175)),NA())</f>
        <v>#N/A</v>
      </c>
      <c r="AZ181" s="103" t="e">
        <f ca="true">+IF(AND(ISNUMBER(OFFSET('Hygiene Data'!$D$5,0,10*ROW('Hygiene Data'!D175))),'Data Summary'!DO181="Yes"),OFFSET('Hygiene Data'!$D$5,0,10*ROW('Hygiene Data'!D175)),NA())</f>
        <v>#N/A</v>
      </c>
      <c r="BA181" s="103" t="e">
        <f ca="true">+IF(AND(ISNUMBER(OFFSET('Hygiene Data'!$D$7,0,10*ROW('Hygiene Data'!D175))),'Data Summary'!DP181="Yes"),OFFSET('Hygiene Data'!$D$7,0,10*ROW('Hygiene Data'!D175)),NA())</f>
        <v>#N/A</v>
      </c>
      <c r="BB181" s="103" t="e">
        <f ca="true">+IF(AND(ISNUMBER(OFFSET('Hygiene Data'!$D$9,0,10*ROW('Hygiene Data'!D175))),'Data Summary'!DQ181="Yes"),OFFSET('Hygiene Data'!$D$9,0,10*ROW('Hygiene Data'!D175)),NA())</f>
        <v>#N/A</v>
      </c>
      <c r="BC181" s="103" t="e">
        <f ca="true">+IF(AND(ISNUMBER(OFFSET('Hygiene Data'!$E$5,0,10*ROW('Hygiene Data'!E175))),'Data Summary'!DR181="Yes"),OFFSET('Hygiene Data'!$E$5,0,10*ROW('Hygiene Data'!E175)),NA())</f>
        <v>#N/A</v>
      </c>
      <c r="BD181" s="103" t="e">
        <f ca="true">+IF(AND(ISNUMBER(OFFSET('Hygiene Data'!$E$7,0,10*ROW('Hygiene Data'!E175))),'Data Summary'!DS181="Yes"),OFFSET('Hygiene Data'!$E$7,0,10*ROW('Hygiene Data'!E175)),NA())</f>
        <v>#N/A</v>
      </c>
      <c r="BE181" s="103" t="e">
        <f ca="true">+IF(AND(ISNUMBER(OFFSET('Hygiene Data'!$E$9,0,10*ROW('Hygiene Data'!E175))),'Data Summary'!DT181="Yes"),OFFSET('Hygiene Data'!$E$9,0,10*ROW('Hygiene Data'!E175)),NA())</f>
        <v>#N/A</v>
      </c>
      <c r="BF181" s="103" t="e">
        <f ca="true">+IF(AND(ISNUMBER(OFFSET('Hygiene Data'!$F$5,0,10*ROW('Hygiene Data'!F175))),'Data Summary'!DU181="Yes"),OFFSET('Hygiene Data'!$F$5,0,10*ROW('Hygiene Data'!F175)),NA())</f>
        <v>#N/A</v>
      </c>
      <c r="BG181" s="103" t="e">
        <f ca="true">+IF(AND(ISNUMBER(OFFSET('Hygiene Data'!$F$7,0,10*ROW('Hygiene Data'!F175))),'Data Summary'!DV181="Yes"),OFFSET('Hygiene Data'!$F$7,0,10*ROW('Hygiene Data'!F175)),NA())</f>
        <v>#N/A</v>
      </c>
      <c r="BH181" s="103" t="e">
        <f ca="true">+IF(AND(ISNUMBER(OFFSET('Hygiene Data'!$F$9,0,10*ROW('Hygiene Data'!F175))),'Data Summary'!DW181="Yes"),OFFSET('Hygiene Data'!$F$9,0,10*ROW('Hygiene Data'!F175)),NA())</f>
        <v>#N/A</v>
      </c>
      <c r="BI181" s="103" t="e">
        <f ca="true">+IF(AND(ISNUMBER(OFFSET('Hygiene Data'!$G$5,0,10*ROW('Hygiene Data'!G175))),'Data Summary'!DX181="Yes"),OFFSET('Hygiene Data'!$G$5,0,10*ROW('Hygiene Data'!G175)),NA())</f>
        <v>#N/A</v>
      </c>
      <c r="BJ181" s="103" t="e">
        <f ca="true">+IF(AND(ISNUMBER(OFFSET('Hygiene Data'!$G$7,0,10*ROW('Hygiene Data'!G175))),'Data Summary'!DY181="Yes"),OFFSET('Hygiene Data'!$G$7,0,10*ROW('Hygiene Data'!G175)),NA())</f>
        <v>#N/A</v>
      </c>
      <c r="BK181" s="103" t="e">
        <f ca="true">+IF(AND(ISNUMBER(OFFSET('Hygiene Data'!$G$9,0,10*ROW('Hygiene Data'!G175))),'Data Summary'!DZ181="Yes"),OFFSET('Hygiene Data'!$G$9,0,10*ROW('Hygiene Data'!G175)),NA())</f>
        <v>#N/A</v>
      </c>
      <c r="BL181" s="103" t="e">
        <f ca="true">+IF(AND(ISNUMBER(OFFSET('Hygiene Data'!$H$5,0,10*ROW('Hygiene Data'!H175))),'Data Summary'!EA181="Yes"),OFFSET('Hygiene Data'!$H$5,0,10*ROW('Hygiene Data'!H175)),NA())</f>
        <v>#N/A</v>
      </c>
      <c r="BM181" s="103" t="e">
        <f ca="true">+IF(AND(ISNUMBER(OFFSET('Hygiene Data'!$H$7,0,10*ROW('Hygiene Data'!H175))),'Data Summary'!EB181="Yes"),OFFSET('Hygiene Data'!$H$7,0,10*ROW('Hygiene Data'!H175)),NA())</f>
        <v>#N/A</v>
      </c>
      <c r="BN181" s="103" t="e">
        <f ca="true">+IF(AND(ISNUMBER(OFFSET('Hygiene Data'!$H$9,0,10*ROW('Hygiene Data'!H175))),'Data Summary'!EC181="Yes"),OFFSET('Hygiene Data'!$H$9,0,10*ROW('Hygiene Data'!H175)),NA())</f>
        <v>#N/A</v>
      </c>
      <c r="BO181" s="103" t="e">
        <f ca="true">+IF(AND(ISNUMBER(OFFSET('Hygiene Data'!$I$5,0,10*ROW('Hygiene Data'!I175))),'Data Summary'!ED181="Yes"),OFFSET('Hygiene Data'!$I$5,0,10*ROW('Hygiene Data'!I175)),NA())</f>
        <v>#N/A</v>
      </c>
      <c r="BP181" s="103" t="e">
        <f ca="true">+IF(AND(ISNUMBER(OFFSET('Hygiene Data'!$I$7,0,10*ROW('Hygiene Data'!I175))),'Data Summary'!EE181="Yes"),OFFSET('Hygiene Data'!$I$7,0,10*ROW('Hygiene Data'!I175)),NA())</f>
        <v>#N/A</v>
      </c>
      <c r="BQ181" s="103" t="e">
        <f ca="true">+IF(AND(ISNUMBER(OFFSET('Hygiene Data'!$I$9,0,10*ROW('Hygiene Data'!I175))),'Data Summary'!EF181="Yes"),OFFSET('Hygiene Data'!$I$9,0,10*ROW('Hygiene Data'!I175)),NA())</f>
        <v>#N/A</v>
      </c>
    </row>
    <row xmlns:x14ac="http://schemas.microsoft.com/office/spreadsheetml/2009/9/ac" r="182" x14ac:dyDescent="0.2">
      <c r="A182" s="355" t="e">
        <f ca="true">+RIGHT('Data Summary'!A182,LEN('Data Summary'!A182)-9)</f>
        <v>#VALUE!</v>
      </c>
      <c r="B182" s="38" t="str">
        <f ca="true">+IF(ISTEXT('Data Summary'!B182),'Data Summary'!B182,"")</f>
        <v/>
      </c>
      <c r="C182" s="354" t="e">
        <f ca="true">+VALUE('Data Summary'!C182)</f>
        <v>#VALUE!</v>
      </c>
      <c r="D182" s="101" t="e">
        <f ca="true">+IF(AND(ISNUMBER(OFFSET('Water Data'!$D$4,0,10*ROW('Water Data'!D176))),'Data Summary'!BS182="Yes"),100-OFFSET('Water Data'!$D$4,0,10*ROW('Water Data'!D176)),NA())</f>
        <v>#N/A</v>
      </c>
      <c r="E182" s="101" t="e">
        <f ca="true">+IF(AND(ISNUMBER(OFFSET('Water Data'!$D$6,0,10*ROW('Water Data'!D176))),'Data Summary'!BT182="Yes"),OFFSET('Water Data'!$D$6,0,10*ROW('Water Data'!D176)),NA())</f>
        <v>#N/A</v>
      </c>
      <c r="F182" s="101" t="e">
        <f ca="true">+IF(AND(ISNUMBER(OFFSET('Water Data'!$D$9,0,10*ROW('Water Data'!D176))),'Data Summary'!BU182="Yes"),OFFSET('Water Data'!$D$9,0,10*ROW('Water Data'!D176)),NA())</f>
        <v>#N/A</v>
      </c>
      <c r="G182" s="101" t="e">
        <f ca="true">+IF(AND(ISNUMBER(OFFSET('Water Data'!$E$4,0,10*ROW('Water Data'!E176))),'Data Summary'!BV182="Yes"),100-OFFSET('Water Data'!$E$4,0,10*ROW('Water Data'!E176)),NA())</f>
        <v>#N/A</v>
      </c>
      <c r="H182" s="101" t="e">
        <f ca="true">+IF(AND(ISNUMBER(OFFSET('Water Data'!$E$6,0,10*ROW('Water Data'!E176))),'Data Summary'!BW182="Yes"),OFFSET('Water Data'!$E$6,0,10*ROW('Water Data'!E176)),NA())</f>
        <v>#N/A</v>
      </c>
      <c r="I182" s="101" t="e">
        <f ca="true">+IF(AND(ISNUMBER(OFFSET('Water Data'!$E$9,0,10*ROW('Water Data'!E176))),'Data Summary'!BX182="Yes"),OFFSET('Water Data'!$E$9,0,10*ROW('Water Data'!E176)),NA())</f>
        <v>#N/A</v>
      </c>
      <c r="J182" s="101" t="e">
        <f ca="true">+IF(AND(ISNUMBER(OFFSET('Water Data'!$F$4,0,10*ROW('Water Data'!F176))),'Data Summary'!BY182="Yes"),100-OFFSET('Water Data'!$F$4,0,10*ROW('Water Data'!F176)),NA())</f>
        <v>#N/A</v>
      </c>
      <c r="K182" s="101" t="e">
        <f ca="true">+IF(AND(ISNUMBER(OFFSET('Water Data'!$F$6,0,10*ROW('Water Data'!F176))),'Data Summary'!BZ182="Yes"),OFFSET('Water Data'!$F$6,0,10*ROW('Water Data'!F176)),NA())</f>
        <v>#N/A</v>
      </c>
      <c r="L182" s="101" t="e">
        <f ca="true">+IF(AND(ISNUMBER(OFFSET('Water Data'!$F$9,0,10*ROW('Water Data'!F176))),'Data Summary'!CA182="Yes"),OFFSET('Water Data'!$F$9,0,10*ROW('Water Data'!F176)),NA())</f>
        <v>#N/A</v>
      </c>
      <c r="M182" s="101" t="e">
        <f ca="true">+IF(AND(ISNUMBER(OFFSET('Water Data'!$G$4,0,10*ROW('Water Data'!G176))),'Data Summary'!CB182="Yes"),100-OFFSET('Water Data'!$G$4,0,10*ROW('Water Data'!G176)),NA())</f>
        <v>#N/A</v>
      </c>
      <c r="N182" s="101" t="e">
        <f ca="true">+IF(AND(ISNUMBER(OFFSET('Water Data'!$G$6,0,10*ROW('Water Data'!G176))),'Data Summary'!CC182="Yes"),OFFSET('Water Data'!$G$6,0,10*ROW('Water Data'!G176)),NA())</f>
        <v>#N/A</v>
      </c>
      <c r="O182" s="101" t="e">
        <f ca="true">+IF(AND(ISNUMBER(OFFSET('Water Data'!$G$9,0,10*ROW('Water Data'!G176))),'Data Summary'!CD182="Yes"),OFFSET('Water Data'!$G$9,0,10*ROW('Water Data'!G176)),NA())</f>
        <v>#N/A</v>
      </c>
      <c r="P182" s="101" t="e">
        <f ca="true">+IF(AND(ISNUMBER(OFFSET('Water Data'!$H$4,0,10*ROW('Water Data'!H176))),'Data Summary'!CE182="Yes"),100-OFFSET('Water Data'!$H$4,0,10*ROW('Water Data'!H176)),NA())</f>
        <v>#N/A</v>
      </c>
      <c r="Q182" s="101" t="e">
        <f ca="true">+IF(AND(ISNUMBER(OFFSET('Water Data'!$H$6,0,10*ROW('Water Data'!H176))),'Data Summary'!CF182="Yes"),OFFSET('Water Data'!$H$6,0,10*ROW('Water Data'!H176)),NA())</f>
        <v>#N/A</v>
      </c>
      <c r="R182" s="101" t="e">
        <f ca="true">+IF(AND(ISNUMBER(OFFSET('Water Data'!$H$9,0,10*ROW('Water Data'!H176))),'Data Summary'!CG182="Yes"),OFFSET('Water Data'!$H$9,0,10*ROW('Water Data'!H176)),NA())</f>
        <v>#N/A</v>
      </c>
      <c r="S182" s="101" t="e">
        <f ca="true">+IF(AND(ISNUMBER(OFFSET('Water Data'!$I$4,0,10*ROW('Water Data'!I176))),'Data Summary'!CH182="Yes"),100-OFFSET('Water Data'!$I$4,0,10*ROW('Water Data'!I176)),NA())</f>
        <v>#N/A</v>
      </c>
      <c r="T182" s="101" t="e">
        <f ca="true">+IF(AND(ISNUMBER(OFFSET('Water Data'!$I$6,0,10*ROW('Water Data'!I176))),'Data Summary'!CI182="Yes"),OFFSET('Water Data'!$I$6,0,10*ROW('Water Data'!I176)),NA())</f>
        <v>#N/A</v>
      </c>
      <c r="U182" s="101" t="e">
        <f ca="true">+IF(AND(ISNUMBER(OFFSET('Water Data'!$I$9,0,10*ROW('Water Data'!I176))),'Data Summary'!CJ182="Yes"),OFFSET('Water Data'!$I$9,0,10*ROW('Water Data'!I176)),NA())</f>
        <v>#N/A</v>
      </c>
      <c r="V182" s="102" t="e">
        <f ca="true">+IF(AND(ISNUMBER(OFFSET('Sanitation Data'!$D$4,0,10*ROW('Sanitation Data'!D176))),'Data Summary'!CK182="Yes"),100-OFFSET('Sanitation Data'!$D$4,0,10*ROW('Sanitation Data'!D176)),NA())</f>
        <v>#N/A</v>
      </c>
      <c r="W182" s="102" t="e">
        <f ca="true">+IF(AND(ISNUMBER(OFFSET('Sanitation Data'!$D$6,0,10*ROW('Sanitation Data'!D176))),'Data Summary'!CL182="Yes"),OFFSET('Sanitation Data'!$D$6,0,10*ROW('Sanitation Data'!D176)),NA())</f>
        <v>#N/A</v>
      </c>
      <c r="X182" s="102" t="e">
        <f ca="true">+IF(AND(ISNUMBER(OFFSET('Sanitation Data'!$D$10,0,10*ROW('Sanitation Data'!D176))),'Data Summary'!CM182="Yes"),OFFSET('Sanitation Data'!$D$10,0,10*ROW('Sanitation Data'!D176)),NA())</f>
        <v>#N/A</v>
      </c>
      <c r="Y182" s="102" t="e">
        <f ca="true">+IF(AND(ISNUMBER(OFFSET('Sanitation Data'!$D$11,0,10*ROW('Sanitation Data'!D176))),'Data Summary'!CN182="Yes"),OFFSET('Sanitation Data'!$D$11,0,10*ROW('Sanitation Data'!D176)),NA())</f>
        <v>#N/A</v>
      </c>
      <c r="Z182" s="102" t="e">
        <f ca="true">+IF(AND(ISNUMBER(OFFSET('Sanitation Data'!$D$12,0,10*ROW('Sanitation Data'!D176))),'Data Summary'!CO182="Yes"),OFFSET('Sanitation Data'!$D$12,0,10*ROW('Sanitation Data'!D176)),NA())</f>
        <v>#N/A</v>
      </c>
      <c r="AA182" s="102" t="e">
        <f ca="true">+IF(AND(ISNUMBER(OFFSET('Sanitation Data'!$E$4,0,10*ROW('Sanitation Data'!E176))),'Data Summary'!CP182="Yes"),100-OFFSET('Sanitation Data'!$E$4,0,10*ROW('Sanitation Data'!E176)),NA())</f>
        <v>#N/A</v>
      </c>
      <c r="AB182" s="102" t="e">
        <f ca="true">+IF(AND(ISNUMBER(OFFSET('Sanitation Data'!$E$6,0,10*ROW('Sanitation Data'!E176))),'Data Summary'!CQ182="Yes"),OFFSET('Sanitation Data'!$E$6,0,10*ROW('Sanitation Data'!E176)),NA())</f>
        <v>#N/A</v>
      </c>
      <c r="AC182" s="102" t="e">
        <f ca="true">+IF(AND(ISNUMBER(OFFSET('Sanitation Data'!$E$10,0,10*ROW('Sanitation Data'!E176))),'Data Summary'!CR182="Yes"),OFFSET('Sanitation Data'!$E$10,0,10*ROW('Sanitation Data'!E176)),NA())</f>
        <v>#N/A</v>
      </c>
      <c r="AD182" s="102" t="e">
        <f ca="true">+IF(AND(ISNUMBER(OFFSET('Sanitation Data'!$E$11,0,10*ROW('Sanitation Data'!E176))),'Data Summary'!CS182="Yes"),OFFSET('Sanitation Data'!$E$11,0,10*ROW('Sanitation Data'!E176)),NA())</f>
        <v>#N/A</v>
      </c>
      <c r="AE182" s="102" t="e">
        <f ca="true">+IF(AND(ISNUMBER(OFFSET('Sanitation Data'!$E$12,0,10*ROW('Sanitation Data'!E176))),'Data Summary'!CT182="Yes"),OFFSET('Sanitation Data'!$E$12,0,10*ROW('Sanitation Data'!E176)),NA())</f>
        <v>#N/A</v>
      </c>
      <c r="AF182" s="102" t="e">
        <f ca="true">+IF(AND(ISNUMBER(OFFSET('Sanitation Data'!$F$4,0,10*ROW('Sanitation Data'!F176))),'Data Summary'!CU182="Yes"),100-OFFSET('Sanitation Data'!$F$4,0,10*ROW('Sanitation Data'!F176)),NA())</f>
        <v>#N/A</v>
      </c>
      <c r="AG182" s="102" t="e">
        <f ca="true">+IF(AND(ISNUMBER(OFFSET('Sanitation Data'!$F$6,0,10*ROW('Sanitation Data'!F176))),'Data Summary'!CV182="Yes"),OFFSET('Sanitation Data'!$F$6,0,10*ROW('Sanitation Data'!F176)),NA())</f>
        <v>#N/A</v>
      </c>
      <c r="AH182" s="102" t="e">
        <f ca="true">+IF(AND(ISNUMBER(OFFSET('Sanitation Data'!$F$10,0,10*ROW('Sanitation Data'!F176))),'Data Summary'!CW182="Yes"),OFFSET('Sanitation Data'!$F$10,0,10*ROW('Sanitation Data'!F176)),NA())</f>
        <v>#N/A</v>
      </c>
      <c r="AI182" s="102" t="e">
        <f ca="true">+IF(AND(ISNUMBER(OFFSET('Sanitation Data'!$F$11,0,10*ROW('Sanitation Data'!F176))),'Data Summary'!CX182="Yes"),OFFSET('Sanitation Data'!$F$11,0,10*ROW('Sanitation Data'!F176)),NA())</f>
        <v>#N/A</v>
      </c>
      <c r="AJ182" s="102" t="e">
        <f ca="true">+IF(AND(ISNUMBER(OFFSET('Sanitation Data'!$F$12,0,10*ROW('Sanitation Data'!F176))),'Data Summary'!CY182="Yes"),OFFSET('Sanitation Data'!$F$12,0,10*ROW('Sanitation Data'!F176)),NA())</f>
        <v>#N/A</v>
      </c>
      <c r="AK182" s="102" t="e">
        <f ca="true">+IF(AND(ISNUMBER(OFFSET('Sanitation Data'!$G$4,0,10*ROW('Sanitation Data'!G176))),'Data Summary'!CZ182="Yes"),100-OFFSET('Sanitation Data'!$G$4,0,10*ROW('Sanitation Data'!G176)),NA())</f>
        <v>#N/A</v>
      </c>
      <c r="AL182" s="102" t="e">
        <f ca="true">+IF(AND(ISNUMBER(OFFSET('Sanitation Data'!$G$6,0,10*ROW('Sanitation Data'!G176))),'Data Summary'!DA182="Yes"),OFFSET('Sanitation Data'!$G$6,0,10*ROW('Sanitation Data'!G176)),NA())</f>
        <v>#N/A</v>
      </c>
      <c r="AM182" s="102" t="e">
        <f ca="true">+IF(AND(ISNUMBER(OFFSET('Sanitation Data'!$G$10,0,10*ROW('Sanitation Data'!G176))),'Data Summary'!DB182="Yes"),OFFSET('Sanitation Data'!$G$10,0,10*ROW('Sanitation Data'!G176)),NA())</f>
        <v>#N/A</v>
      </c>
      <c r="AN182" s="102" t="e">
        <f ca="true">+IF(AND(ISNUMBER(OFFSET('Sanitation Data'!$G$11,0,10*ROW('Sanitation Data'!G176))),'Data Summary'!DC182="Yes"),OFFSET('Sanitation Data'!$G$11,0,10*ROW('Sanitation Data'!G176)),NA())</f>
        <v>#N/A</v>
      </c>
      <c r="AO182" s="102" t="e">
        <f ca="true">+IF(AND(ISNUMBER(OFFSET('Sanitation Data'!$G$12,0,10*ROW('Sanitation Data'!G176))),'Data Summary'!DD182="Yes"),OFFSET('Sanitation Data'!$G$12,0,10*ROW('Sanitation Data'!G176)),NA())</f>
        <v>#N/A</v>
      </c>
      <c r="AP182" s="102" t="e">
        <f ca="true">+IF(AND(ISNUMBER(OFFSET('Sanitation Data'!$H$4,0,10*ROW('Sanitation Data'!H176))),'Data Summary'!DE182="Yes"),100-OFFSET('Sanitation Data'!$H$4,0,10*ROW('Sanitation Data'!H176)),NA())</f>
        <v>#N/A</v>
      </c>
      <c r="AQ182" s="102" t="e">
        <f ca="true">+IF(AND(ISNUMBER(OFFSET('Sanitation Data'!$H$6,0,10*ROW('Sanitation Data'!H176))),'Data Summary'!DF182="Yes"),OFFSET('Sanitation Data'!$H$6,0,10*ROW('Sanitation Data'!H176)),NA())</f>
        <v>#N/A</v>
      </c>
      <c r="AR182" s="102" t="e">
        <f ca="true">+IF(AND(ISNUMBER(OFFSET('Sanitation Data'!$H$10,0,10*ROW('Sanitation Data'!H176))),'Data Summary'!DG182="Yes"),OFFSET('Sanitation Data'!$H$10,0,10*ROW('Sanitation Data'!H176)),NA())</f>
        <v>#N/A</v>
      </c>
      <c r="AS182" s="102" t="e">
        <f ca="true">+IF(AND(ISNUMBER(OFFSET('Sanitation Data'!$H$11,0,10*ROW('Sanitation Data'!H176))),'Data Summary'!DH182="Yes"),OFFSET('Sanitation Data'!$H$11,0,10*ROW('Sanitation Data'!H176)),NA())</f>
        <v>#N/A</v>
      </c>
      <c r="AT182" s="102" t="e">
        <f ca="true">+IF(AND(ISNUMBER(OFFSET('Sanitation Data'!$H$12,0,10*ROW('Sanitation Data'!H176))),'Data Summary'!DI182="Yes"),OFFSET('Sanitation Data'!$H$12,0,10*ROW('Sanitation Data'!H176)),NA())</f>
        <v>#N/A</v>
      </c>
      <c r="AU182" s="102" t="e">
        <f ca="true">+IF(AND(ISNUMBER(OFFSET('Sanitation Data'!$I$4,0,10*ROW('Sanitation Data'!I176))),'Data Summary'!DJ182="Yes"),100-OFFSET('Sanitation Data'!$I$4,0,10*ROW('Sanitation Data'!I176)),NA())</f>
        <v>#N/A</v>
      </c>
      <c r="AV182" s="102" t="e">
        <f ca="true">+IF(AND(ISNUMBER(OFFSET('Sanitation Data'!$I$6,0,10*ROW('Sanitation Data'!I176))),'Data Summary'!DK182="Yes"),OFFSET('Sanitation Data'!$I$6,0,10*ROW('Sanitation Data'!I176)),NA())</f>
        <v>#N/A</v>
      </c>
      <c r="AW182" s="102" t="e">
        <f ca="true">+IF(AND(ISNUMBER(OFFSET('Sanitation Data'!$I$10,0,10*ROW('Sanitation Data'!I176))),'Data Summary'!DL182="Yes"),OFFSET('Sanitation Data'!$I$10,0,10*ROW('Sanitation Data'!I176)),NA())</f>
        <v>#N/A</v>
      </c>
      <c r="AX182" s="102" t="e">
        <f ca="true">+IF(AND(ISNUMBER(OFFSET('Sanitation Data'!$I$11,0,10*ROW('Sanitation Data'!I176))),'Data Summary'!DM182="Yes"),OFFSET('Sanitation Data'!$I$11,0,10*ROW('Sanitation Data'!I176)),NA())</f>
        <v>#N/A</v>
      </c>
      <c r="AY182" s="102" t="e">
        <f ca="true">+IF(AND(ISNUMBER(OFFSET('Sanitation Data'!$I$12,0,10*ROW('Sanitation Data'!I176))),'Data Summary'!DN182="Yes"),OFFSET('Sanitation Data'!$I$12,0,10*ROW('Sanitation Data'!I176)),NA())</f>
        <v>#N/A</v>
      </c>
      <c r="AZ182" s="103" t="e">
        <f ca="true">+IF(AND(ISNUMBER(OFFSET('Hygiene Data'!$D$5,0,10*ROW('Hygiene Data'!D176))),'Data Summary'!DO182="Yes"),OFFSET('Hygiene Data'!$D$5,0,10*ROW('Hygiene Data'!D176)),NA())</f>
        <v>#N/A</v>
      </c>
      <c r="BA182" s="103" t="e">
        <f ca="true">+IF(AND(ISNUMBER(OFFSET('Hygiene Data'!$D$7,0,10*ROW('Hygiene Data'!D176))),'Data Summary'!DP182="Yes"),OFFSET('Hygiene Data'!$D$7,0,10*ROW('Hygiene Data'!D176)),NA())</f>
        <v>#N/A</v>
      </c>
      <c r="BB182" s="103" t="e">
        <f ca="true">+IF(AND(ISNUMBER(OFFSET('Hygiene Data'!$D$9,0,10*ROW('Hygiene Data'!D176))),'Data Summary'!DQ182="Yes"),OFFSET('Hygiene Data'!$D$9,0,10*ROW('Hygiene Data'!D176)),NA())</f>
        <v>#N/A</v>
      </c>
      <c r="BC182" s="103" t="e">
        <f ca="true">+IF(AND(ISNUMBER(OFFSET('Hygiene Data'!$E$5,0,10*ROW('Hygiene Data'!E176))),'Data Summary'!DR182="Yes"),OFFSET('Hygiene Data'!$E$5,0,10*ROW('Hygiene Data'!E176)),NA())</f>
        <v>#N/A</v>
      </c>
      <c r="BD182" s="103" t="e">
        <f ca="true">+IF(AND(ISNUMBER(OFFSET('Hygiene Data'!$E$7,0,10*ROW('Hygiene Data'!E176))),'Data Summary'!DS182="Yes"),OFFSET('Hygiene Data'!$E$7,0,10*ROW('Hygiene Data'!E176)),NA())</f>
        <v>#N/A</v>
      </c>
      <c r="BE182" s="103" t="e">
        <f ca="true">+IF(AND(ISNUMBER(OFFSET('Hygiene Data'!$E$9,0,10*ROW('Hygiene Data'!E176))),'Data Summary'!DT182="Yes"),OFFSET('Hygiene Data'!$E$9,0,10*ROW('Hygiene Data'!E176)),NA())</f>
        <v>#N/A</v>
      </c>
      <c r="BF182" s="103" t="e">
        <f ca="true">+IF(AND(ISNUMBER(OFFSET('Hygiene Data'!$F$5,0,10*ROW('Hygiene Data'!F176))),'Data Summary'!DU182="Yes"),OFFSET('Hygiene Data'!$F$5,0,10*ROW('Hygiene Data'!F176)),NA())</f>
        <v>#N/A</v>
      </c>
      <c r="BG182" s="103" t="e">
        <f ca="true">+IF(AND(ISNUMBER(OFFSET('Hygiene Data'!$F$7,0,10*ROW('Hygiene Data'!F176))),'Data Summary'!DV182="Yes"),OFFSET('Hygiene Data'!$F$7,0,10*ROW('Hygiene Data'!F176)),NA())</f>
        <v>#N/A</v>
      </c>
      <c r="BH182" s="103" t="e">
        <f ca="true">+IF(AND(ISNUMBER(OFFSET('Hygiene Data'!$F$9,0,10*ROW('Hygiene Data'!F176))),'Data Summary'!DW182="Yes"),OFFSET('Hygiene Data'!$F$9,0,10*ROW('Hygiene Data'!F176)),NA())</f>
        <v>#N/A</v>
      </c>
      <c r="BI182" s="103" t="e">
        <f ca="true">+IF(AND(ISNUMBER(OFFSET('Hygiene Data'!$G$5,0,10*ROW('Hygiene Data'!G176))),'Data Summary'!DX182="Yes"),OFFSET('Hygiene Data'!$G$5,0,10*ROW('Hygiene Data'!G176)),NA())</f>
        <v>#N/A</v>
      </c>
      <c r="BJ182" s="103" t="e">
        <f ca="true">+IF(AND(ISNUMBER(OFFSET('Hygiene Data'!$G$7,0,10*ROW('Hygiene Data'!G176))),'Data Summary'!DY182="Yes"),OFFSET('Hygiene Data'!$G$7,0,10*ROW('Hygiene Data'!G176)),NA())</f>
        <v>#N/A</v>
      </c>
      <c r="BK182" s="103" t="e">
        <f ca="true">+IF(AND(ISNUMBER(OFFSET('Hygiene Data'!$G$9,0,10*ROW('Hygiene Data'!G176))),'Data Summary'!DZ182="Yes"),OFFSET('Hygiene Data'!$G$9,0,10*ROW('Hygiene Data'!G176)),NA())</f>
        <v>#N/A</v>
      </c>
      <c r="BL182" s="103" t="e">
        <f ca="true">+IF(AND(ISNUMBER(OFFSET('Hygiene Data'!$H$5,0,10*ROW('Hygiene Data'!H176))),'Data Summary'!EA182="Yes"),OFFSET('Hygiene Data'!$H$5,0,10*ROW('Hygiene Data'!H176)),NA())</f>
        <v>#N/A</v>
      </c>
      <c r="BM182" s="103" t="e">
        <f ca="true">+IF(AND(ISNUMBER(OFFSET('Hygiene Data'!$H$7,0,10*ROW('Hygiene Data'!H176))),'Data Summary'!EB182="Yes"),OFFSET('Hygiene Data'!$H$7,0,10*ROW('Hygiene Data'!H176)),NA())</f>
        <v>#N/A</v>
      </c>
      <c r="BN182" s="103" t="e">
        <f ca="true">+IF(AND(ISNUMBER(OFFSET('Hygiene Data'!$H$9,0,10*ROW('Hygiene Data'!H176))),'Data Summary'!EC182="Yes"),OFFSET('Hygiene Data'!$H$9,0,10*ROW('Hygiene Data'!H176)),NA())</f>
        <v>#N/A</v>
      </c>
      <c r="BO182" s="103" t="e">
        <f ca="true">+IF(AND(ISNUMBER(OFFSET('Hygiene Data'!$I$5,0,10*ROW('Hygiene Data'!I176))),'Data Summary'!ED182="Yes"),OFFSET('Hygiene Data'!$I$5,0,10*ROW('Hygiene Data'!I176)),NA())</f>
        <v>#N/A</v>
      </c>
      <c r="BP182" s="103" t="e">
        <f ca="true">+IF(AND(ISNUMBER(OFFSET('Hygiene Data'!$I$7,0,10*ROW('Hygiene Data'!I176))),'Data Summary'!EE182="Yes"),OFFSET('Hygiene Data'!$I$7,0,10*ROW('Hygiene Data'!I176)),NA())</f>
        <v>#N/A</v>
      </c>
      <c r="BQ182" s="103" t="e">
        <f ca="true">+IF(AND(ISNUMBER(OFFSET('Hygiene Data'!$I$9,0,10*ROW('Hygiene Data'!I176))),'Data Summary'!EF182="Yes"),OFFSET('Hygiene Data'!$I$9,0,10*ROW('Hygiene Data'!I176)),NA())</f>
        <v>#N/A</v>
      </c>
    </row>
    <row xmlns:x14ac="http://schemas.microsoft.com/office/spreadsheetml/2009/9/ac" r="183" x14ac:dyDescent="0.2">
      <c r="A183" s="355" t="e">
        <f ca="true">+RIGHT('Data Summary'!A183,LEN('Data Summary'!A183)-9)</f>
        <v>#VALUE!</v>
      </c>
      <c r="B183" s="38" t="str">
        <f ca="true">+IF(ISTEXT('Data Summary'!B183),'Data Summary'!B183,"")</f>
        <v/>
      </c>
      <c r="C183" s="354" t="e">
        <f ca="true">+VALUE('Data Summary'!C183)</f>
        <v>#VALUE!</v>
      </c>
      <c r="D183" s="101" t="e">
        <f ca="true">+IF(AND(ISNUMBER(OFFSET('Water Data'!$D$4,0,10*ROW('Water Data'!D177))),'Data Summary'!BS183="Yes"),100-OFFSET('Water Data'!$D$4,0,10*ROW('Water Data'!D177)),NA())</f>
        <v>#N/A</v>
      </c>
      <c r="E183" s="101" t="e">
        <f ca="true">+IF(AND(ISNUMBER(OFFSET('Water Data'!$D$6,0,10*ROW('Water Data'!D177))),'Data Summary'!BT183="Yes"),OFFSET('Water Data'!$D$6,0,10*ROW('Water Data'!D177)),NA())</f>
        <v>#N/A</v>
      </c>
      <c r="F183" s="101" t="e">
        <f ca="true">+IF(AND(ISNUMBER(OFFSET('Water Data'!$D$9,0,10*ROW('Water Data'!D177))),'Data Summary'!BU183="Yes"),OFFSET('Water Data'!$D$9,0,10*ROW('Water Data'!D177)),NA())</f>
        <v>#N/A</v>
      </c>
      <c r="G183" s="101" t="e">
        <f ca="true">+IF(AND(ISNUMBER(OFFSET('Water Data'!$E$4,0,10*ROW('Water Data'!E177))),'Data Summary'!BV183="Yes"),100-OFFSET('Water Data'!$E$4,0,10*ROW('Water Data'!E177)),NA())</f>
        <v>#N/A</v>
      </c>
      <c r="H183" s="101" t="e">
        <f ca="true">+IF(AND(ISNUMBER(OFFSET('Water Data'!$E$6,0,10*ROW('Water Data'!E177))),'Data Summary'!BW183="Yes"),OFFSET('Water Data'!$E$6,0,10*ROW('Water Data'!E177)),NA())</f>
        <v>#N/A</v>
      </c>
      <c r="I183" s="101" t="e">
        <f ca="true">+IF(AND(ISNUMBER(OFFSET('Water Data'!$E$9,0,10*ROW('Water Data'!E177))),'Data Summary'!BX183="Yes"),OFFSET('Water Data'!$E$9,0,10*ROW('Water Data'!E177)),NA())</f>
        <v>#N/A</v>
      </c>
      <c r="J183" s="101" t="e">
        <f ca="true">+IF(AND(ISNUMBER(OFFSET('Water Data'!$F$4,0,10*ROW('Water Data'!F177))),'Data Summary'!BY183="Yes"),100-OFFSET('Water Data'!$F$4,0,10*ROW('Water Data'!F177)),NA())</f>
        <v>#N/A</v>
      </c>
      <c r="K183" s="101" t="e">
        <f ca="true">+IF(AND(ISNUMBER(OFFSET('Water Data'!$F$6,0,10*ROW('Water Data'!F177))),'Data Summary'!BZ183="Yes"),OFFSET('Water Data'!$F$6,0,10*ROW('Water Data'!F177)),NA())</f>
        <v>#N/A</v>
      </c>
      <c r="L183" s="101" t="e">
        <f ca="true">+IF(AND(ISNUMBER(OFFSET('Water Data'!$F$9,0,10*ROW('Water Data'!F177))),'Data Summary'!CA183="Yes"),OFFSET('Water Data'!$F$9,0,10*ROW('Water Data'!F177)),NA())</f>
        <v>#N/A</v>
      </c>
      <c r="M183" s="101" t="e">
        <f ca="true">+IF(AND(ISNUMBER(OFFSET('Water Data'!$G$4,0,10*ROW('Water Data'!G177))),'Data Summary'!CB183="Yes"),100-OFFSET('Water Data'!$G$4,0,10*ROW('Water Data'!G177)),NA())</f>
        <v>#N/A</v>
      </c>
      <c r="N183" s="101" t="e">
        <f ca="true">+IF(AND(ISNUMBER(OFFSET('Water Data'!$G$6,0,10*ROW('Water Data'!G177))),'Data Summary'!CC183="Yes"),OFFSET('Water Data'!$G$6,0,10*ROW('Water Data'!G177)),NA())</f>
        <v>#N/A</v>
      </c>
      <c r="O183" s="101" t="e">
        <f ca="true">+IF(AND(ISNUMBER(OFFSET('Water Data'!$G$9,0,10*ROW('Water Data'!G177))),'Data Summary'!CD183="Yes"),OFFSET('Water Data'!$G$9,0,10*ROW('Water Data'!G177)),NA())</f>
        <v>#N/A</v>
      </c>
      <c r="P183" s="101" t="e">
        <f ca="true">+IF(AND(ISNUMBER(OFFSET('Water Data'!$H$4,0,10*ROW('Water Data'!H177))),'Data Summary'!CE183="Yes"),100-OFFSET('Water Data'!$H$4,0,10*ROW('Water Data'!H177)),NA())</f>
        <v>#N/A</v>
      </c>
      <c r="Q183" s="101" t="e">
        <f ca="true">+IF(AND(ISNUMBER(OFFSET('Water Data'!$H$6,0,10*ROW('Water Data'!H177))),'Data Summary'!CF183="Yes"),OFFSET('Water Data'!$H$6,0,10*ROW('Water Data'!H177)),NA())</f>
        <v>#N/A</v>
      </c>
      <c r="R183" s="101" t="e">
        <f ca="true">+IF(AND(ISNUMBER(OFFSET('Water Data'!$H$9,0,10*ROW('Water Data'!H177))),'Data Summary'!CG183="Yes"),OFFSET('Water Data'!$H$9,0,10*ROW('Water Data'!H177)),NA())</f>
        <v>#N/A</v>
      </c>
      <c r="S183" s="101" t="e">
        <f ca="true">+IF(AND(ISNUMBER(OFFSET('Water Data'!$I$4,0,10*ROW('Water Data'!I177))),'Data Summary'!CH183="Yes"),100-OFFSET('Water Data'!$I$4,0,10*ROW('Water Data'!I177)),NA())</f>
        <v>#N/A</v>
      </c>
      <c r="T183" s="101" t="e">
        <f ca="true">+IF(AND(ISNUMBER(OFFSET('Water Data'!$I$6,0,10*ROW('Water Data'!I177))),'Data Summary'!CI183="Yes"),OFFSET('Water Data'!$I$6,0,10*ROW('Water Data'!I177)),NA())</f>
        <v>#N/A</v>
      </c>
      <c r="U183" s="101" t="e">
        <f ca="true">+IF(AND(ISNUMBER(OFFSET('Water Data'!$I$9,0,10*ROW('Water Data'!I177))),'Data Summary'!CJ183="Yes"),OFFSET('Water Data'!$I$9,0,10*ROW('Water Data'!I177)),NA())</f>
        <v>#N/A</v>
      </c>
      <c r="V183" s="102" t="e">
        <f ca="true">+IF(AND(ISNUMBER(OFFSET('Sanitation Data'!$D$4,0,10*ROW('Sanitation Data'!D177))),'Data Summary'!CK183="Yes"),100-OFFSET('Sanitation Data'!$D$4,0,10*ROW('Sanitation Data'!D177)),NA())</f>
        <v>#N/A</v>
      </c>
      <c r="W183" s="102" t="e">
        <f ca="true">+IF(AND(ISNUMBER(OFFSET('Sanitation Data'!$D$6,0,10*ROW('Sanitation Data'!D177))),'Data Summary'!CL183="Yes"),OFFSET('Sanitation Data'!$D$6,0,10*ROW('Sanitation Data'!D177)),NA())</f>
        <v>#N/A</v>
      </c>
      <c r="X183" s="102" t="e">
        <f ca="true">+IF(AND(ISNUMBER(OFFSET('Sanitation Data'!$D$10,0,10*ROW('Sanitation Data'!D177))),'Data Summary'!CM183="Yes"),OFFSET('Sanitation Data'!$D$10,0,10*ROW('Sanitation Data'!D177)),NA())</f>
        <v>#N/A</v>
      </c>
      <c r="Y183" s="102" t="e">
        <f ca="true">+IF(AND(ISNUMBER(OFFSET('Sanitation Data'!$D$11,0,10*ROW('Sanitation Data'!D177))),'Data Summary'!CN183="Yes"),OFFSET('Sanitation Data'!$D$11,0,10*ROW('Sanitation Data'!D177)),NA())</f>
        <v>#N/A</v>
      </c>
      <c r="Z183" s="102" t="e">
        <f ca="true">+IF(AND(ISNUMBER(OFFSET('Sanitation Data'!$D$12,0,10*ROW('Sanitation Data'!D177))),'Data Summary'!CO183="Yes"),OFFSET('Sanitation Data'!$D$12,0,10*ROW('Sanitation Data'!D177)),NA())</f>
        <v>#N/A</v>
      </c>
      <c r="AA183" s="102" t="e">
        <f ca="true">+IF(AND(ISNUMBER(OFFSET('Sanitation Data'!$E$4,0,10*ROW('Sanitation Data'!E177))),'Data Summary'!CP183="Yes"),100-OFFSET('Sanitation Data'!$E$4,0,10*ROW('Sanitation Data'!E177)),NA())</f>
        <v>#N/A</v>
      </c>
      <c r="AB183" s="102" t="e">
        <f ca="true">+IF(AND(ISNUMBER(OFFSET('Sanitation Data'!$E$6,0,10*ROW('Sanitation Data'!E177))),'Data Summary'!CQ183="Yes"),OFFSET('Sanitation Data'!$E$6,0,10*ROW('Sanitation Data'!E177)),NA())</f>
        <v>#N/A</v>
      </c>
      <c r="AC183" s="102" t="e">
        <f ca="true">+IF(AND(ISNUMBER(OFFSET('Sanitation Data'!$E$10,0,10*ROW('Sanitation Data'!E177))),'Data Summary'!CR183="Yes"),OFFSET('Sanitation Data'!$E$10,0,10*ROW('Sanitation Data'!E177)),NA())</f>
        <v>#N/A</v>
      </c>
      <c r="AD183" s="102" t="e">
        <f ca="true">+IF(AND(ISNUMBER(OFFSET('Sanitation Data'!$E$11,0,10*ROW('Sanitation Data'!E177))),'Data Summary'!CS183="Yes"),OFFSET('Sanitation Data'!$E$11,0,10*ROW('Sanitation Data'!E177)),NA())</f>
        <v>#N/A</v>
      </c>
      <c r="AE183" s="102" t="e">
        <f ca="true">+IF(AND(ISNUMBER(OFFSET('Sanitation Data'!$E$12,0,10*ROW('Sanitation Data'!E177))),'Data Summary'!CT183="Yes"),OFFSET('Sanitation Data'!$E$12,0,10*ROW('Sanitation Data'!E177)),NA())</f>
        <v>#N/A</v>
      </c>
      <c r="AF183" s="102" t="e">
        <f ca="true">+IF(AND(ISNUMBER(OFFSET('Sanitation Data'!$F$4,0,10*ROW('Sanitation Data'!F177))),'Data Summary'!CU183="Yes"),100-OFFSET('Sanitation Data'!$F$4,0,10*ROW('Sanitation Data'!F177)),NA())</f>
        <v>#N/A</v>
      </c>
      <c r="AG183" s="102" t="e">
        <f ca="true">+IF(AND(ISNUMBER(OFFSET('Sanitation Data'!$F$6,0,10*ROW('Sanitation Data'!F177))),'Data Summary'!CV183="Yes"),OFFSET('Sanitation Data'!$F$6,0,10*ROW('Sanitation Data'!F177)),NA())</f>
        <v>#N/A</v>
      </c>
      <c r="AH183" s="102" t="e">
        <f ca="true">+IF(AND(ISNUMBER(OFFSET('Sanitation Data'!$F$10,0,10*ROW('Sanitation Data'!F177))),'Data Summary'!CW183="Yes"),OFFSET('Sanitation Data'!$F$10,0,10*ROW('Sanitation Data'!F177)),NA())</f>
        <v>#N/A</v>
      </c>
      <c r="AI183" s="102" t="e">
        <f ca="true">+IF(AND(ISNUMBER(OFFSET('Sanitation Data'!$F$11,0,10*ROW('Sanitation Data'!F177))),'Data Summary'!CX183="Yes"),OFFSET('Sanitation Data'!$F$11,0,10*ROW('Sanitation Data'!F177)),NA())</f>
        <v>#N/A</v>
      </c>
      <c r="AJ183" s="102" t="e">
        <f ca="true">+IF(AND(ISNUMBER(OFFSET('Sanitation Data'!$F$12,0,10*ROW('Sanitation Data'!F177))),'Data Summary'!CY183="Yes"),OFFSET('Sanitation Data'!$F$12,0,10*ROW('Sanitation Data'!F177)),NA())</f>
        <v>#N/A</v>
      </c>
      <c r="AK183" s="102" t="e">
        <f ca="true">+IF(AND(ISNUMBER(OFFSET('Sanitation Data'!$G$4,0,10*ROW('Sanitation Data'!G177))),'Data Summary'!CZ183="Yes"),100-OFFSET('Sanitation Data'!$G$4,0,10*ROW('Sanitation Data'!G177)),NA())</f>
        <v>#N/A</v>
      </c>
      <c r="AL183" s="102" t="e">
        <f ca="true">+IF(AND(ISNUMBER(OFFSET('Sanitation Data'!$G$6,0,10*ROW('Sanitation Data'!G177))),'Data Summary'!DA183="Yes"),OFFSET('Sanitation Data'!$G$6,0,10*ROW('Sanitation Data'!G177)),NA())</f>
        <v>#N/A</v>
      </c>
      <c r="AM183" s="102" t="e">
        <f ca="true">+IF(AND(ISNUMBER(OFFSET('Sanitation Data'!$G$10,0,10*ROW('Sanitation Data'!G177))),'Data Summary'!DB183="Yes"),OFFSET('Sanitation Data'!$G$10,0,10*ROW('Sanitation Data'!G177)),NA())</f>
        <v>#N/A</v>
      </c>
      <c r="AN183" s="102" t="e">
        <f ca="true">+IF(AND(ISNUMBER(OFFSET('Sanitation Data'!$G$11,0,10*ROW('Sanitation Data'!G177))),'Data Summary'!DC183="Yes"),OFFSET('Sanitation Data'!$G$11,0,10*ROW('Sanitation Data'!G177)),NA())</f>
        <v>#N/A</v>
      </c>
      <c r="AO183" s="102" t="e">
        <f ca="true">+IF(AND(ISNUMBER(OFFSET('Sanitation Data'!$G$12,0,10*ROW('Sanitation Data'!G177))),'Data Summary'!DD183="Yes"),OFFSET('Sanitation Data'!$G$12,0,10*ROW('Sanitation Data'!G177)),NA())</f>
        <v>#N/A</v>
      </c>
      <c r="AP183" s="102" t="e">
        <f ca="true">+IF(AND(ISNUMBER(OFFSET('Sanitation Data'!$H$4,0,10*ROW('Sanitation Data'!H177))),'Data Summary'!DE183="Yes"),100-OFFSET('Sanitation Data'!$H$4,0,10*ROW('Sanitation Data'!H177)),NA())</f>
        <v>#N/A</v>
      </c>
      <c r="AQ183" s="102" t="e">
        <f ca="true">+IF(AND(ISNUMBER(OFFSET('Sanitation Data'!$H$6,0,10*ROW('Sanitation Data'!H177))),'Data Summary'!DF183="Yes"),OFFSET('Sanitation Data'!$H$6,0,10*ROW('Sanitation Data'!H177)),NA())</f>
        <v>#N/A</v>
      </c>
      <c r="AR183" s="102" t="e">
        <f ca="true">+IF(AND(ISNUMBER(OFFSET('Sanitation Data'!$H$10,0,10*ROW('Sanitation Data'!H177))),'Data Summary'!DG183="Yes"),OFFSET('Sanitation Data'!$H$10,0,10*ROW('Sanitation Data'!H177)),NA())</f>
        <v>#N/A</v>
      </c>
      <c r="AS183" s="102" t="e">
        <f ca="true">+IF(AND(ISNUMBER(OFFSET('Sanitation Data'!$H$11,0,10*ROW('Sanitation Data'!H177))),'Data Summary'!DH183="Yes"),OFFSET('Sanitation Data'!$H$11,0,10*ROW('Sanitation Data'!H177)),NA())</f>
        <v>#N/A</v>
      </c>
      <c r="AT183" s="102" t="e">
        <f ca="true">+IF(AND(ISNUMBER(OFFSET('Sanitation Data'!$H$12,0,10*ROW('Sanitation Data'!H177))),'Data Summary'!DI183="Yes"),OFFSET('Sanitation Data'!$H$12,0,10*ROW('Sanitation Data'!H177)),NA())</f>
        <v>#N/A</v>
      </c>
      <c r="AU183" s="102" t="e">
        <f ca="true">+IF(AND(ISNUMBER(OFFSET('Sanitation Data'!$I$4,0,10*ROW('Sanitation Data'!I177))),'Data Summary'!DJ183="Yes"),100-OFFSET('Sanitation Data'!$I$4,0,10*ROW('Sanitation Data'!I177)),NA())</f>
        <v>#N/A</v>
      </c>
      <c r="AV183" s="102" t="e">
        <f ca="true">+IF(AND(ISNUMBER(OFFSET('Sanitation Data'!$I$6,0,10*ROW('Sanitation Data'!I177))),'Data Summary'!DK183="Yes"),OFFSET('Sanitation Data'!$I$6,0,10*ROW('Sanitation Data'!I177)),NA())</f>
        <v>#N/A</v>
      </c>
      <c r="AW183" s="102" t="e">
        <f ca="true">+IF(AND(ISNUMBER(OFFSET('Sanitation Data'!$I$10,0,10*ROW('Sanitation Data'!I177))),'Data Summary'!DL183="Yes"),OFFSET('Sanitation Data'!$I$10,0,10*ROW('Sanitation Data'!I177)),NA())</f>
        <v>#N/A</v>
      </c>
      <c r="AX183" s="102" t="e">
        <f ca="true">+IF(AND(ISNUMBER(OFFSET('Sanitation Data'!$I$11,0,10*ROW('Sanitation Data'!I177))),'Data Summary'!DM183="Yes"),OFFSET('Sanitation Data'!$I$11,0,10*ROW('Sanitation Data'!I177)),NA())</f>
        <v>#N/A</v>
      </c>
      <c r="AY183" s="102" t="e">
        <f ca="true">+IF(AND(ISNUMBER(OFFSET('Sanitation Data'!$I$12,0,10*ROW('Sanitation Data'!I177))),'Data Summary'!DN183="Yes"),OFFSET('Sanitation Data'!$I$12,0,10*ROW('Sanitation Data'!I177)),NA())</f>
        <v>#N/A</v>
      </c>
      <c r="AZ183" s="103" t="e">
        <f ca="true">+IF(AND(ISNUMBER(OFFSET('Hygiene Data'!$D$5,0,10*ROW('Hygiene Data'!D177))),'Data Summary'!DO183="Yes"),OFFSET('Hygiene Data'!$D$5,0,10*ROW('Hygiene Data'!D177)),NA())</f>
        <v>#N/A</v>
      </c>
      <c r="BA183" s="103" t="e">
        <f ca="true">+IF(AND(ISNUMBER(OFFSET('Hygiene Data'!$D$7,0,10*ROW('Hygiene Data'!D177))),'Data Summary'!DP183="Yes"),OFFSET('Hygiene Data'!$D$7,0,10*ROW('Hygiene Data'!D177)),NA())</f>
        <v>#N/A</v>
      </c>
      <c r="BB183" s="103" t="e">
        <f ca="true">+IF(AND(ISNUMBER(OFFSET('Hygiene Data'!$D$9,0,10*ROW('Hygiene Data'!D177))),'Data Summary'!DQ183="Yes"),OFFSET('Hygiene Data'!$D$9,0,10*ROW('Hygiene Data'!D177)),NA())</f>
        <v>#N/A</v>
      </c>
      <c r="BC183" s="103" t="e">
        <f ca="true">+IF(AND(ISNUMBER(OFFSET('Hygiene Data'!$E$5,0,10*ROW('Hygiene Data'!E177))),'Data Summary'!DR183="Yes"),OFFSET('Hygiene Data'!$E$5,0,10*ROW('Hygiene Data'!E177)),NA())</f>
        <v>#N/A</v>
      </c>
      <c r="BD183" s="103" t="e">
        <f ca="true">+IF(AND(ISNUMBER(OFFSET('Hygiene Data'!$E$7,0,10*ROW('Hygiene Data'!E177))),'Data Summary'!DS183="Yes"),OFFSET('Hygiene Data'!$E$7,0,10*ROW('Hygiene Data'!E177)),NA())</f>
        <v>#N/A</v>
      </c>
      <c r="BE183" s="103" t="e">
        <f ca="true">+IF(AND(ISNUMBER(OFFSET('Hygiene Data'!$E$9,0,10*ROW('Hygiene Data'!E177))),'Data Summary'!DT183="Yes"),OFFSET('Hygiene Data'!$E$9,0,10*ROW('Hygiene Data'!E177)),NA())</f>
        <v>#N/A</v>
      </c>
      <c r="BF183" s="103" t="e">
        <f ca="true">+IF(AND(ISNUMBER(OFFSET('Hygiene Data'!$F$5,0,10*ROW('Hygiene Data'!F177))),'Data Summary'!DU183="Yes"),OFFSET('Hygiene Data'!$F$5,0,10*ROW('Hygiene Data'!F177)),NA())</f>
        <v>#N/A</v>
      </c>
      <c r="BG183" s="103" t="e">
        <f ca="true">+IF(AND(ISNUMBER(OFFSET('Hygiene Data'!$F$7,0,10*ROW('Hygiene Data'!F177))),'Data Summary'!DV183="Yes"),OFFSET('Hygiene Data'!$F$7,0,10*ROW('Hygiene Data'!F177)),NA())</f>
        <v>#N/A</v>
      </c>
      <c r="BH183" s="103" t="e">
        <f ca="true">+IF(AND(ISNUMBER(OFFSET('Hygiene Data'!$F$9,0,10*ROW('Hygiene Data'!F177))),'Data Summary'!DW183="Yes"),OFFSET('Hygiene Data'!$F$9,0,10*ROW('Hygiene Data'!F177)),NA())</f>
        <v>#N/A</v>
      </c>
      <c r="BI183" s="103" t="e">
        <f ca="true">+IF(AND(ISNUMBER(OFFSET('Hygiene Data'!$G$5,0,10*ROW('Hygiene Data'!G177))),'Data Summary'!DX183="Yes"),OFFSET('Hygiene Data'!$G$5,0,10*ROW('Hygiene Data'!G177)),NA())</f>
        <v>#N/A</v>
      </c>
      <c r="BJ183" s="103" t="e">
        <f ca="true">+IF(AND(ISNUMBER(OFFSET('Hygiene Data'!$G$7,0,10*ROW('Hygiene Data'!G177))),'Data Summary'!DY183="Yes"),OFFSET('Hygiene Data'!$G$7,0,10*ROW('Hygiene Data'!G177)),NA())</f>
        <v>#N/A</v>
      </c>
      <c r="BK183" s="103" t="e">
        <f ca="true">+IF(AND(ISNUMBER(OFFSET('Hygiene Data'!$G$9,0,10*ROW('Hygiene Data'!G177))),'Data Summary'!DZ183="Yes"),OFFSET('Hygiene Data'!$G$9,0,10*ROW('Hygiene Data'!G177)),NA())</f>
        <v>#N/A</v>
      </c>
      <c r="BL183" s="103" t="e">
        <f ca="true">+IF(AND(ISNUMBER(OFFSET('Hygiene Data'!$H$5,0,10*ROW('Hygiene Data'!H177))),'Data Summary'!EA183="Yes"),OFFSET('Hygiene Data'!$H$5,0,10*ROW('Hygiene Data'!H177)),NA())</f>
        <v>#N/A</v>
      </c>
      <c r="BM183" s="103" t="e">
        <f ca="true">+IF(AND(ISNUMBER(OFFSET('Hygiene Data'!$H$7,0,10*ROW('Hygiene Data'!H177))),'Data Summary'!EB183="Yes"),OFFSET('Hygiene Data'!$H$7,0,10*ROW('Hygiene Data'!H177)),NA())</f>
        <v>#N/A</v>
      </c>
      <c r="BN183" s="103" t="e">
        <f ca="true">+IF(AND(ISNUMBER(OFFSET('Hygiene Data'!$H$9,0,10*ROW('Hygiene Data'!H177))),'Data Summary'!EC183="Yes"),OFFSET('Hygiene Data'!$H$9,0,10*ROW('Hygiene Data'!H177)),NA())</f>
        <v>#N/A</v>
      </c>
      <c r="BO183" s="103" t="e">
        <f ca="true">+IF(AND(ISNUMBER(OFFSET('Hygiene Data'!$I$5,0,10*ROW('Hygiene Data'!I177))),'Data Summary'!ED183="Yes"),OFFSET('Hygiene Data'!$I$5,0,10*ROW('Hygiene Data'!I177)),NA())</f>
        <v>#N/A</v>
      </c>
      <c r="BP183" s="103" t="e">
        <f ca="true">+IF(AND(ISNUMBER(OFFSET('Hygiene Data'!$I$7,0,10*ROW('Hygiene Data'!I177))),'Data Summary'!EE183="Yes"),OFFSET('Hygiene Data'!$I$7,0,10*ROW('Hygiene Data'!I177)),NA())</f>
        <v>#N/A</v>
      </c>
      <c r="BQ183" s="103" t="e">
        <f ca="true">+IF(AND(ISNUMBER(OFFSET('Hygiene Data'!$I$9,0,10*ROW('Hygiene Data'!I177))),'Data Summary'!EF183="Yes"),OFFSET('Hygiene Data'!$I$9,0,10*ROW('Hygiene Data'!I177)),NA())</f>
        <v>#N/A</v>
      </c>
    </row>
    <row xmlns:x14ac="http://schemas.microsoft.com/office/spreadsheetml/2009/9/ac" r="184" x14ac:dyDescent="0.2">
      <c r="A184" s="355" t="e">
        <f ca="true">+RIGHT('Data Summary'!A184,LEN('Data Summary'!A184)-9)</f>
        <v>#VALUE!</v>
      </c>
      <c r="B184" s="38" t="str">
        <f ca="true">+IF(ISTEXT('Data Summary'!B184),'Data Summary'!B184,"")</f>
        <v/>
      </c>
      <c r="C184" s="354" t="e">
        <f ca="true">+VALUE('Data Summary'!C184)</f>
        <v>#VALUE!</v>
      </c>
      <c r="D184" s="101" t="e">
        <f ca="true">+IF(AND(ISNUMBER(OFFSET('Water Data'!$D$4,0,10*ROW('Water Data'!D178))),'Data Summary'!BS184="Yes"),100-OFFSET('Water Data'!$D$4,0,10*ROW('Water Data'!D178)),NA())</f>
        <v>#N/A</v>
      </c>
      <c r="E184" s="101" t="e">
        <f ca="true">+IF(AND(ISNUMBER(OFFSET('Water Data'!$D$6,0,10*ROW('Water Data'!D178))),'Data Summary'!BT184="Yes"),OFFSET('Water Data'!$D$6,0,10*ROW('Water Data'!D178)),NA())</f>
        <v>#N/A</v>
      </c>
      <c r="F184" s="101" t="e">
        <f ca="true">+IF(AND(ISNUMBER(OFFSET('Water Data'!$D$9,0,10*ROW('Water Data'!D178))),'Data Summary'!BU184="Yes"),OFFSET('Water Data'!$D$9,0,10*ROW('Water Data'!D178)),NA())</f>
        <v>#N/A</v>
      </c>
      <c r="G184" s="101" t="e">
        <f ca="true">+IF(AND(ISNUMBER(OFFSET('Water Data'!$E$4,0,10*ROW('Water Data'!E178))),'Data Summary'!BV184="Yes"),100-OFFSET('Water Data'!$E$4,0,10*ROW('Water Data'!E178)),NA())</f>
        <v>#N/A</v>
      </c>
      <c r="H184" s="101" t="e">
        <f ca="true">+IF(AND(ISNUMBER(OFFSET('Water Data'!$E$6,0,10*ROW('Water Data'!E178))),'Data Summary'!BW184="Yes"),OFFSET('Water Data'!$E$6,0,10*ROW('Water Data'!E178)),NA())</f>
        <v>#N/A</v>
      </c>
      <c r="I184" s="101" t="e">
        <f ca="true">+IF(AND(ISNUMBER(OFFSET('Water Data'!$E$9,0,10*ROW('Water Data'!E178))),'Data Summary'!BX184="Yes"),OFFSET('Water Data'!$E$9,0,10*ROW('Water Data'!E178)),NA())</f>
        <v>#N/A</v>
      </c>
      <c r="J184" s="101" t="e">
        <f ca="true">+IF(AND(ISNUMBER(OFFSET('Water Data'!$F$4,0,10*ROW('Water Data'!F178))),'Data Summary'!BY184="Yes"),100-OFFSET('Water Data'!$F$4,0,10*ROW('Water Data'!F178)),NA())</f>
        <v>#N/A</v>
      </c>
      <c r="K184" s="101" t="e">
        <f ca="true">+IF(AND(ISNUMBER(OFFSET('Water Data'!$F$6,0,10*ROW('Water Data'!F178))),'Data Summary'!BZ184="Yes"),OFFSET('Water Data'!$F$6,0,10*ROW('Water Data'!F178)),NA())</f>
        <v>#N/A</v>
      </c>
      <c r="L184" s="101" t="e">
        <f ca="true">+IF(AND(ISNUMBER(OFFSET('Water Data'!$F$9,0,10*ROW('Water Data'!F178))),'Data Summary'!CA184="Yes"),OFFSET('Water Data'!$F$9,0,10*ROW('Water Data'!F178)),NA())</f>
        <v>#N/A</v>
      </c>
      <c r="M184" s="101" t="e">
        <f ca="true">+IF(AND(ISNUMBER(OFFSET('Water Data'!$G$4,0,10*ROW('Water Data'!G178))),'Data Summary'!CB184="Yes"),100-OFFSET('Water Data'!$G$4,0,10*ROW('Water Data'!G178)),NA())</f>
        <v>#N/A</v>
      </c>
      <c r="N184" s="101" t="e">
        <f ca="true">+IF(AND(ISNUMBER(OFFSET('Water Data'!$G$6,0,10*ROW('Water Data'!G178))),'Data Summary'!CC184="Yes"),OFFSET('Water Data'!$G$6,0,10*ROW('Water Data'!G178)),NA())</f>
        <v>#N/A</v>
      </c>
      <c r="O184" s="101" t="e">
        <f ca="true">+IF(AND(ISNUMBER(OFFSET('Water Data'!$G$9,0,10*ROW('Water Data'!G178))),'Data Summary'!CD184="Yes"),OFFSET('Water Data'!$G$9,0,10*ROW('Water Data'!G178)),NA())</f>
        <v>#N/A</v>
      </c>
      <c r="P184" s="101" t="e">
        <f ca="true">+IF(AND(ISNUMBER(OFFSET('Water Data'!$H$4,0,10*ROW('Water Data'!H178))),'Data Summary'!CE184="Yes"),100-OFFSET('Water Data'!$H$4,0,10*ROW('Water Data'!H178)),NA())</f>
        <v>#N/A</v>
      </c>
      <c r="Q184" s="101" t="e">
        <f ca="true">+IF(AND(ISNUMBER(OFFSET('Water Data'!$H$6,0,10*ROW('Water Data'!H178))),'Data Summary'!CF184="Yes"),OFFSET('Water Data'!$H$6,0,10*ROW('Water Data'!H178)),NA())</f>
        <v>#N/A</v>
      </c>
      <c r="R184" s="101" t="e">
        <f ca="true">+IF(AND(ISNUMBER(OFFSET('Water Data'!$H$9,0,10*ROW('Water Data'!H178))),'Data Summary'!CG184="Yes"),OFFSET('Water Data'!$H$9,0,10*ROW('Water Data'!H178)),NA())</f>
        <v>#N/A</v>
      </c>
      <c r="S184" s="101" t="e">
        <f ca="true">+IF(AND(ISNUMBER(OFFSET('Water Data'!$I$4,0,10*ROW('Water Data'!I178))),'Data Summary'!CH184="Yes"),100-OFFSET('Water Data'!$I$4,0,10*ROW('Water Data'!I178)),NA())</f>
        <v>#N/A</v>
      </c>
      <c r="T184" s="101" t="e">
        <f ca="true">+IF(AND(ISNUMBER(OFFSET('Water Data'!$I$6,0,10*ROW('Water Data'!I178))),'Data Summary'!CI184="Yes"),OFFSET('Water Data'!$I$6,0,10*ROW('Water Data'!I178)),NA())</f>
        <v>#N/A</v>
      </c>
      <c r="U184" s="101" t="e">
        <f ca="true">+IF(AND(ISNUMBER(OFFSET('Water Data'!$I$9,0,10*ROW('Water Data'!I178))),'Data Summary'!CJ184="Yes"),OFFSET('Water Data'!$I$9,0,10*ROW('Water Data'!I178)),NA())</f>
        <v>#N/A</v>
      </c>
      <c r="V184" s="102" t="e">
        <f ca="true">+IF(AND(ISNUMBER(OFFSET('Sanitation Data'!$D$4,0,10*ROW('Sanitation Data'!D178))),'Data Summary'!CK184="Yes"),100-OFFSET('Sanitation Data'!$D$4,0,10*ROW('Sanitation Data'!D178)),NA())</f>
        <v>#N/A</v>
      </c>
      <c r="W184" s="102" t="e">
        <f ca="true">+IF(AND(ISNUMBER(OFFSET('Sanitation Data'!$D$6,0,10*ROW('Sanitation Data'!D178))),'Data Summary'!CL184="Yes"),OFFSET('Sanitation Data'!$D$6,0,10*ROW('Sanitation Data'!D178)),NA())</f>
        <v>#N/A</v>
      </c>
      <c r="X184" s="102" t="e">
        <f ca="true">+IF(AND(ISNUMBER(OFFSET('Sanitation Data'!$D$10,0,10*ROW('Sanitation Data'!D178))),'Data Summary'!CM184="Yes"),OFFSET('Sanitation Data'!$D$10,0,10*ROW('Sanitation Data'!D178)),NA())</f>
        <v>#N/A</v>
      </c>
      <c r="Y184" s="102" t="e">
        <f ca="true">+IF(AND(ISNUMBER(OFFSET('Sanitation Data'!$D$11,0,10*ROW('Sanitation Data'!D178))),'Data Summary'!CN184="Yes"),OFFSET('Sanitation Data'!$D$11,0,10*ROW('Sanitation Data'!D178)),NA())</f>
        <v>#N/A</v>
      </c>
      <c r="Z184" s="102" t="e">
        <f ca="true">+IF(AND(ISNUMBER(OFFSET('Sanitation Data'!$D$12,0,10*ROW('Sanitation Data'!D178))),'Data Summary'!CO184="Yes"),OFFSET('Sanitation Data'!$D$12,0,10*ROW('Sanitation Data'!D178)),NA())</f>
        <v>#N/A</v>
      </c>
      <c r="AA184" s="102" t="e">
        <f ca="true">+IF(AND(ISNUMBER(OFFSET('Sanitation Data'!$E$4,0,10*ROW('Sanitation Data'!E178))),'Data Summary'!CP184="Yes"),100-OFFSET('Sanitation Data'!$E$4,0,10*ROW('Sanitation Data'!E178)),NA())</f>
        <v>#N/A</v>
      </c>
      <c r="AB184" s="102" t="e">
        <f ca="true">+IF(AND(ISNUMBER(OFFSET('Sanitation Data'!$E$6,0,10*ROW('Sanitation Data'!E178))),'Data Summary'!CQ184="Yes"),OFFSET('Sanitation Data'!$E$6,0,10*ROW('Sanitation Data'!E178)),NA())</f>
        <v>#N/A</v>
      </c>
      <c r="AC184" s="102" t="e">
        <f ca="true">+IF(AND(ISNUMBER(OFFSET('Sanitation Data'!$E$10,0,10*ROW('Sanitation Data'!E178))),'Data Summary'!CR184="Yes"),OFFSET('Sanitation Data'!$E$10,0,10*ROW('Sanitation Data'!E178)),NA())</f>
        <v>#N/A</v>
      </c>
      <c r="AD184" s="102" t="e">
        <f ca="true">+IF(AND(ISNUMBER(OFFSET('Sanitation Data'!$E$11,0,10*ROW('Sanitation Data'!E178))),'Data Summary'!CS184="Yes"),OFFSET('Sanitation Data'!$E$11,0,10*ROW('Sanitation Data'!E178)),NA())</f>
        <v>#N/A</v>
      </c>
      <c r="AE184" s="102" t="e">
        <f ca="true">+IF(AND(ISNUMBER(OFFSET('Sanitation Data'!$E$12,0,10*ROW('Sanitation Data'!E178))),'Data Summary'!CT184="Yes"),OFFSET('Sanitation Data'!$E$12,0,10*ROW('Sanitation Data'!E178)),NA())</f>
        <v>#N/A</v>
      </c>
      <c r="AF184" s="102" t="e">
        <f ca="true">+IF(AND(ISNUMBER(OFFSET('Sanitation Data'!$F$4,0,10*ROW('Sanitation Data'!F178))),'Data Summary'!CU184="Yes"),100-OFFSET('Sanitation Data'!$F$4,0,10*ROW('Sanitation Data'!F178)),NA())</f>
        <v>#N/A</v>
      </c>
      <c r="AG184" s="102" t="e">
        <f ca="true">+IF(AND(ISNUMBER(OFFSET('Sanitation Data'!$F$6,0,10*ROW('Sanitation Data'!F178))),'Data Summary'!CV184="Yes"),OFFSET('Sanitation Data'!$F$6,0,10*ROW('Sanitation Data'!F178)),NA())</f>
        <v>#N/A</v>
      </c>
      <c r="AH184" s="102" t="e">
        <f ca="true">+IF(AND(ISNUMBER(OFFSET('Sanitation Data'!$F$10,0,10*ROW('Sanitation Data'!F178))),'Data Summary'!CW184="Yes"),OFFSET('Sanitation Data'!$F$10,0,10*ROW('Sanitation Data'!F178)),NA())</f>
        <v>#N/A</v>
      </c>
      <c r="AI184" s="102" t="e">
        <f ca="true">+IF(AND(ISNUMBER(OFFSET('Sanitation Data'!$F$11,0,10*ROW('Sanitation Data'!F178))),'Data Summary'!CX184="Yes"),OFFSET('Sanitation Data'!$F$11,0,10*ROW('Sanitation Data'!F178)),NA())</f>
        <v>#N/A</v>
      </c>
      <c r="AJ184" s="102" t="e">
        <f ca="true">+IF(AND(ISNUMBER(OFFSET('Sanitation Data'!$F$12,0,10*ROW('Sanitation Data'!F178))),'Data Summary'!CY184="Yes"),OFFSET('Sanitation Data'!$F$12,0,10*ROW('Sanitation Data'!F178)),NA())</f>
        <v>#N/A</v>
      </c>
      <c r="AK184" s="102" t="e">
        <f ca="true">+IF(AND(ISNUMBER(OFFSET('Sanitation Data'!$G$4,0,10*ROW('Sanitation Data'!G178))),'Data Summary'!CZ184="Yes"),100-OFFSET('Sanitation Data'!$G$4,0,10*ROW('Sanitation Data'!G178)),NA())</f>
        <v>#N/A</v>
      </c>
      <c r="AL184" s="102" t="e">
        <f ca="true">+IF(AND(ISNUMBER(OFFSET('Sanitation Data'!$G$6,0,10*ROW('Sanitation Data'!G178))),'Data Summary'!DA184="Yes"),OFFSET('Sanitation Data'!$G$6,0,10*ROW('Sanitation Data'!G178)),NA())</f>
        <v>#N/A</v>
      </c>
      <c r="AM184" s="102" t="e">
        <f ca="true">+IF(AND(ISNUMBER(OFFSET('Sanitation Data'!$G$10,0,10*ROW('Sanitation Data'!G178))),'Data Summary'!DB184="Yes"),OFFSET('Sanitation Data'!$G$10,0,10*ROW('Sanitation Data'!G178)),NA())</f>
        <v>#N/A</v>
      </c>
      <c r="AN184" s="102" t="e">
        <f ca="true">+IF(AND(ISNUMBER(OFFSET('Sanitation Data'!$G$11,0,10*ROW('Sanitation Data'!G178))),'Data Summary'!DC184="Yes"),OFFSET('Sanitation Data'!$G$11,0,10*ROW('Sanitation Data'!G178)),NA())</f>
        <v>#N/A</v>
      </c>
      <c r="AO184" s="102" t="e">
        <f ca="true">+IF(AND(ISNUMBER(OFFSET('Sanitation Data'!$G$12,0,10*ROW('Sanitation Data'!G178))),'Data Summary'!DD184="Yes"),OFFSET('Sanitation Data'!$G$12,0,10*ROW('Sanitation Data'!G178)),NA())</f>
        <v>#N/A</v>
      </c>
      <c r="AP184" s="102" t="e">
        <f ca="true">+IF(AND(ISNUMBER(OFFSET('Sanitation Data'!$H$4,0,10*ROW('Sanitation Data'!H178))),'Data Summary'!DE184="Yes"),100-OFFSET('Sanitation Data'!$H$4,0,10*ROW('Sanitation Data'!H178)),NA())</f>
        <v>#N/A</v>
      </c>
      <c r="AQ184" s="102" t="e">
        <f ca="true">+IF(AND(ISNUMBER(OFFSET('Sanitation Data'!$H$6,0,10*ROW('Sanitation Data'!H178))),'Data Summary'!DF184="Yes"),OFFSET('Sanitation Data'!$H$6,0,10*ROW('Sanitation Data'!H178)),NA())</f>
        <v>#N/A</v>
      </c>
      <c r="AR184" s="102" t="e">
        <f ca="true">+IF(AND(ISNUMBER(OFFSET('Sanitation Data'!$H$10,0,10*ROW('Sanitation Data'!H178))),'Data Summary'!DG184="Yes"),OFFSET('Sanitation Data'!$H$10,0,10*ROW('Sanitation Data'!H178)),NA())</f>
        <v>#N/A</v>
      </c>
      <c r="AS184" s="102" t="e">
        <f ca="true">+IF(AND(ISNUMBER(OFFSET('Sanitation Data'!$H$11,0,10*ROW('Sanitation Data'!H178))),'Data Summary'!DH184="Yes"),OFFSET('Sanitation Data'!$H$11,0,10*ROW('Sanitation Data'!H178)),NA())</f>
        <v>#N/A</v>
      </c>
      <c r="AT184" s="102" t="e">
        <f ca="true">+IF(AND(ISNUMBER(OFFSET('Sanitation Data'!$H$12,0,10*ROW('Sanitation Data'!H178))),'Data Summary'!DI184="Yes"),OFFSET('Sanitation Data'!$H$12,0,10*ROW('Sanitation Data'!H178)),NA())</f>
        <v>#N/A</v>
      </c>
      <c r="AU184" s="102" t="e">
        <f ca="true">+IF(AND(ISNUMBER(OFFSET('Sanitation Data'!$I$4,0,10*ROW('Sanitation Data'!I178))),'Data Summary'!DJ184="Yes"),100-OFFSET('Sanitation Data'!$I$4,0,10*ROW('Sanitation Data'!I178)),NA())</f>
        <v>#N/A</v>
      </c>
      <c r="AV184" s="102" t="e">
        <f ca="true">+IF(AND(ISNUMBER(OFFSET('Sanitation Data'!$I$6,0,10*ROW('Sanitation Data'!I178))),'Data Summary'!DK184="Yes"),OFFSET('Sanitation Data'!$I$6,0,10*ROW('Sanitation Data'!I178)),NA())</f>
        <v>#N/A</v>
      </c>
      <c r="AW184" s="102" t="e">
        <f ca="true">+IF(AND(ISNUMBER(OFFSET('Sanitation Data'!$I$10,0,10*ROW('Sanitation Data'!I178))),'Data Summary'!DL184="Yes"),OFFSET('Sanitation Data'!$I$10,0,10*ROW('Sanitation Data'!I178)),NA())</f>
        <v>#N/A</v>
      </c>
      <c r="AX184" s="102" t="e">
        <f ca="true">+IF(AND(ISNUMBER(OFFSET('Sanitation Data'!$I$11,0,10*ROW('Sanitation Data'!I178))),'Data Summary'!DM184="Yes"),OFFSET('Sanitation Data'!$I$11,0,10*ROW('Sanitation Data'!I178)),NA())</f>
        <v>#N/A</v>
      </c>
      <c r="AY184" s="102" t="e">
        <f ca="true">+IF(AND(ISNUMBER(OFFSET('Sanitation Data'!$I$12,0,10*ROW('Sanitation Data'!I178))),'Data Summary'!DN184="Yes"),OFFSET('Sanitation Data'!$I$12,0,10*ROW('Sanitation Data'!I178)),NA())</f>
        <v>#N/A</v>
      </c>
      <c r="AZ184" s="103" t="e">
        <f ca="true">+IF(AND(ISNUMBER(OFFSET('Hygiene Data'!$D$5,0,10*ROW('Hygiene Data'!D178))),'Data Summary'!DO184="Yes"),OFFSET('Hygiene Data'!$D$5,0,10*ROW('Hygiene Data'!D178)),NA())</f>
        <v>#N/A</v>
      </c>
      <c r="BA184" s="103" t="e">
        <f ca="true">+IF(AND(ISNUMBER(OFFSET('Hygiene Data'!$D$7,0,10*ROW('Hygiene Data'!D178))),'Data Summary'!DP184="Yes"),OFFSET('Hygiene Data'!$D$7,0,10*ROW('Hygiene Data'!D178)),NA())</f>
        <v>#N/A</v>
      </c>
      <c r="BB184" s="103" t="e">
        <f ca="true">+IF(AND(ISNUMBER(OFFSET('Hygiene Data'!$D$9,0,10*ROW('Hygiene Data'!D178))),'Data Summary'!DQ184="Yes"),OFFSET('Hygiene Data'!$D$9,0,10*ROW('Hygiene Data'!D178)),NA())</f>
        <v>#N/A</v>
      </c>
      <c r="BC184" s="103" t="e">
        <f ca="true">+IF(AND(ISNUMBER(OFFSET('Hygiene Data'!$E$5,0,10*ROW('Hygiene Data'!E178))),'Data Summary'!DR184="Yes"),OFFSET('Hygiene Data'!$E$5,0,10*ROW('Hygiene Data'!E178)),NA())</f>
        <v>#N/A</v>
      </c>
      <c r="BD184" s="103" t="e">
        <f ca="true">+IF(AND(ISNUMBER(OFFSET('Hygiene Data'!$E$7,0,10*ROW('Hygiene Data'!E178))),'Data Summary'!DS184="Yes"),OFFSET('Hygiene Data'!$E$7,0,10*ROW('Hygiene Data'!E178)),NA())</f>
        <v>#N/A</v>
      </c>
      <c r="BE184" s="103" t="e">
        <f ca="true">+IF(AND(ISNUMBER(OFFSET('Hygiene Data'!$E$9,0,10*ROW('Hygiene Data'!E178))),'Data Summary'!DT184="Yes"),OFFSET('Hygiene Data'!$E$9,0,10*ROW('Hygiene Data'!E178)),NA())</f>
        <v>#N/A</v>
      </c>
      <c r="BF184" s="103" t="e">
        <f ca="true">+IF(AND(ISNUMBER(OFFSET('Hygiene Data'!$F$5,0,10*ROW('Hygiene Data'!F178))),'Data Summary'!DU184="Yes"),OFFSET('Hygiene Data'!$F$5,0,10*ROW('Hygiene Data'!F178)),NA())</f>
        <v>#N/A</v>
      </c>
      <c r="BG184" s="103" t="e">
        <f ca="true">+IF(AND(ISNUMBER(OFFSET('Hygiene Data'!$F$7,0,10*ROW('Hygiene Data'!F178))),'Data Summary'!DV184="Yes"),OFFSET('Hygiene Data'!$F$7,0,10*ROW('Hygiene Data'!F178)),NA())</f>
        <v>#N/A</v>
      </c>
      <c r="BH184" s="103" t="e">
        <f ca="true">+IF(AND(ISNUMBER(OFFSET('Hygiene Data'!$F$9,0,10*ROW('Hygiene Data'!F178))),'Data Summary'!DW184="Yes"),OFFSET('Hygiene Data'!$F$9,0,10*ROW('Hygiene Data'!F178)),NA())</f>
        <v>#N/A</v>
      </c>
      <c r="BI184" s="103" t="e">
        <f ca="true">+IF(AND(ISNUMBER(OFFSET('Hygiene Data'!$G$5,0,10*ROW('Hygiene Data'!G178))),'Data Summary'!DX184="Yes"),OFFSET('Hygiene Data'!$G$5,0,10*ROW('Hygiene Data'!G178)),NA())</f>
        <v>#N/A</v>
      </c>
      <c r="BJ184" s="103" t="e">
        <f ca="true">+IF(AND(ISNUMBER(OFFSET('Hygiene Data'!$G$7,0,10*ROW('Hygiene Data'!G178))),'Data Summary'!DY184="Yes"),OFFSET('Hygiene Data'!$G$7,0,10*ROW('Hygiene Data'!G178)),NA())</f>
        <v>#N/A</v>
      </c>
      <c r="BK184" s="103" t="e">
        <f ca="true">+IF(AND(ISNUMBER(OFFSET('Hygiene Data'!$G$9,0,10*ROW('Hygiene Data'!G178))),'Data Summary'!DZ184="Yes"),OFFSET('Hygiene Data'!$G$9,0,10*ROW('Hygiene Data'!G178)),NA())</f>
        <v>#N/A</v>
      </c>
      <c r="BL184" s="103" t="e">
        <f ca="true">+IF(AND(ISNUMBER(OFFSET('Hygiene Data'!$H$5,0,10*ROW('Hygiene Data'!H178))),'Data Summary'!EA184="Yes"),OFFSET('Hygiene Data'!$H$5,0,10*ROW('Hygiene Data'!H178)),NA())</f>
        <v>#N/A</v>
      </c>
      <c r="BM184" s="103" t="e">
        <f ca="true">+IF(AND(ISNUMBER(OFFSET('Hygiene Data'!$H$7,0,10*ROW('Hygiene Data'!H178))),'Data Summary'!EB184="Yes"),OFFSET('Hygiene Data'!$H$7,0,10*ROW('Hygiene Data'!H178)),NA())</f>
        <v>#N/A</v>
      </c>
      <c r="BN184" s="103" t="e">
        <f ca="true">+IF(AND(ISNUMBER(OFFSET('Hygiene Data'!$H$9,0,10*ROW('Hygiene Data'!H178))),'Data Summary'!EC184="Yes"),OFFSET('Hygiene Data'!$H$9,0,10*ROW('Hygiene Data'!H178)),NA())</f>
        <v>#N/A</v>
      </c>
      <c r="BO184" s="103" t="e">
        <f ca="true">+IF(AND(ISNUMBER(OFFSET('Hygiene Data'!$I$5,0,10*ROW('Hygiene Data'!I178))),'Data Summary'!ED184="Yes"),OFFSET('Hygiene Data'!$I$5,0,10*ROW('Hygiene Data'!I178)),NA())</f>
        <v>#N/A</v>
      </c>
      <c r="BP184" s="103" t="e">
        <f ca="true">+IF(AND(ISNUMBER(OFFSET('Hygiene Data'!$I$7,0,10*ROW('Hygiene Data'!I178))),'Data Summary'!EE184="Yes"),OFFSET('Hygiene Data'!$I$7,0,10*ROW('Hygiene Data'!I178)),NA())</f>
        <v>#N/A</v>
      </c>
      <c r="BQ184" s="103" t="e">
        <f ca="true">+IF(AND(ISNUMBER(OFFSET('Hygiene Data'!$I$9,0,10*ROW('Hygiene Data'!I178))),'Data Summary'!EF184="Yes"),OFFSET('Hygiene Data'!$I$9,0,10*ROW('Hygiene Data'!I178)),NA())</f>
        <v>#N/A</v>
      </c>
    </row>
    <row xmlns:x14ac="http://schemas.microsoft.com/office/spreadsheetml/2009/9/ac" r="185" x14ac:dyDescent="0.2">
      <c r="A185" s="355" t="e">
        <f ca="true">+RIGHT('Data Summary'!A185,LEN('Data Summary'!A185)-9)</f>
        <v>#VALUE!</v>
      </c>
      <c r="B185" s="38" t="str">
        <f ca="true">+IF(ISTEXT('Data Summary'!B185),'Data Summary'!B185,"")</f>
        <v/>
      </c>
      <c r="C185" s="354" t="e">
        <f ca="true">+VALUE('Data Summary'!C185)</f>
        <v>#VALUE!</v>
      </c>
      <c r="D185" s="101" t="e">
        <f ca="true">+IF(AND(ISNUMBER(OFFSET('Water Data'!$D$4,0,10*ROW('Water Data'!D179))),'Data Summary'!BS185="Yes"),100-OFFSET('Water Data'!$D$4,0,10*ROW('Water Data'!D179)),NA())</f>
        <v>#N/A</v>
      </c>
      <c r="E185" s="101" t="e">
        <f ca="true">+IF(AND(ISNUMBER(OFFSET('Water Data'!$D$6,0,10*ROW('Water Data'!D179))),'Data Summary'!BT185="Yes"),OFFSET('Water Data'!$D$6,0,10*ROW('Water Data'!D179)),NA())</f>
        <v>#N/A</v>
      </c>
      <c r="F185" s="101" t="e">
        <f ca="true">+IF(AND(ISNUMBER(OFFSET('Water Data'!$D$9,0,10*ROW('Water Data'!D179))),'Data Summary'!BU185="Yes"),OFFSET('Water Data'!$D$9,0,10*ROW('Water Data'!D179)),NA())</f>
        <v>#N/A</v>
      </c>
      <c r="G185" s="101" t="e">
        <f ca="true">+IF(AND(ISNUMBER(OFFSET('Water Data'!$E$4,0,10*ROW('Water Data'!E179))),'Data Summary'!BV185="Yes"),100-OFFSET('Water Data'!$E$4,0,10*ROW('Water Data'!E179)),NA())</f>
        <v>#N/A</v>
      </c>
      <c r="H185" s="101" t="e">
        <f ca="true">+IF(AND(ISNUMBER(OFFSET('Water Data'!$E$6,0,10*ROW('Water Data'!E179))),'Data Summary'!BW185="Yes"),OFFSET('Water Data'!$E$6,0,10*ROW('Water Data'!E179)),NA())</f>
        <v>#N/A</v>
      </c>
      <c r="I185" s="101" t="e">
        <f ca="true">+IF(AND(ISNUMBER(OFFSET('Water Data'!$E$9,0,10*ROW('Water Data'!E179))),'Data Summary'!BX185="Yes"),OFFSET('Water Data'!$E$9,0,10*ROW('Water Data'!E179)),NA())</f>
        <v>#N/A</v>
      </c>
      <c r="J185" s="101" t="e">
        <f ca="true">+IF(AND(ISNUMBER(OFFSET('Water Data'!$F$4,0,10*ROW('Water Data'!F179))),'Data Summary'!BY185="Yes"),100-OFFSET('Water Data'!$F$4,0,10*ROW('Water Data'!F179)),NA())</f>
        <v>#N/A</v>
      </c>
      <c r="K185" s="101" t="e">
        <f ca="true">+IF(AND(ISNUMBER(OFFSET('Water Data'!$F$6,0,10*ROW('Water Data'!F179))),'Data Summary'!BZ185="Yes"),OFFSET('Water Data'!$F$6,0,10*ROW('Water Data'!F179)),NA())</f>
        <v>#N/A</v>
      </c>
      <c r="L185" s="101" t="e">
        <f ca="true">+IF(AND(ISNUMBER(OFFSET('Water Data'!$F$9,0,10*ROW('Water Data'!F179))),'Data Summary'!CA185="Yes"),OFFSET('Water Data'!$F$9,0,10*ROW('Water Data'!F179)),NA())</f>
        <v>#N/A</v>
      </c>
      <c r="M185" s="101" t="e">
        <f ca="true">+IF(AND(ISNUMBER(OFFSET('Water Data'!$G$4,0,10*ROW('Water Data'!G179))),'Data Summary'!CB185="Yes"),100-OFFSET('Water Data'!$G$4,0,10*ROW('Water Data'!G179)),NA())</f>
        <v>#N/A</v>
      </c>
      <c r="N185" s="101" t="e">
        <f ca="true">+IF(AND(ISNUMBER(OFFSET('Water Data'!$G$6,0,10*ROW('Water Data'!G179))),'Data Summary'!CC185="Yes"),OFFSET('Water Data'!$G$6,0,10*ROW('Water Data'!G179)),NA())</f>
        <v>#N/A</v>
      </c>
      <c r="O185" s="101" t="e">
        <f ca="true">+IF(AND(ISNUMBER(OFFSET('Water Data'!$G$9,0,10*ROW('Water Data'!G179))),'Data Summary'!CD185="Yes"),OFFSET('Water Data'!$G$9,0,10*ROW('Water Data'!G179)),NA())</f>
        <v>#N/A</v>
      </c>
      <c r="P185" s="101" t="e">
        <f ca="true">+IF(AND(ISNUMBER(OFFSET('Water Data'!$H$4,0,10*ROW('Water Data'!H179))),'Data Summary'!CE185="Yes"),100-OFFSET('Water Data'!$H$4,0,10*ROW('Water Data'!H179)),NA())</f>
        <v>#N/A</v>
      </c>
      <c r="Q185" s="101" t="e">
        <f ca="true">+IF(AND(ISNUMBER(OFFSET('Water Data'!$H$6,0,10*ROW('Water Data'!H179))),'Data Summary'!CF185="Yes"),OFFSET('Water Data'!$H$6,0,10*ROW('Water Data'!H179)),NA())</f>
        <v>#N/A</v>
      </c>
      <c r="R185" s="101" t="e">
        <f ca="true">+IF(AND(ISNUMBER(OFFSET('Water Data'!$H$9,0,10*ROW('Water Data'!H179))),'Data Summary'!CG185="Yes"),OFFSET('Water Data'!$H$9,0,10*ROW('Water Data'!H179)),NA())</f>
        <v>#N/A</v>
      </c>
      <c r="S185" s="101" t="e">
        <f ca="true">+IF(AND(ISNUMBER(OFFSET('Water Data'!$I$4,0,10*ROW('Water Data'!I179))),'Data Summary'!CH185="Yes"),100-OFFSET('Water Data'!$I$4,0,10*ROW('Water Data'!I179)),NA())</f>
        <v>#N/A</v>
      </c>
      <c r="T185" s="101" t="e">
        <f ca="true">+IF(AND(ISNUMBER(OFFSET('Water Data'!$I$6,0,10*ROW('Water Data'!I179))),'Data Summary'!CI185="Yes"),OFFSET('Water Data'!$I$6,0,10*ROW('Water Data'!I179)),NA())</f>
        <v>#N/A</v>
      </c>
      <c r="U185" s="101" t="e">
        <f ca="true">+IF(AND(ISNUMBER(OFFSET('Water Data'!$I$9,0,10*ROW('Water Data'!I179))),'Data Summary'!CJ185="Yes"),OFFSET('Water Data'!$I$9,0,10*ROW('Water Data'!I179)),NA())</f>
        <v>#N/A</v>
      </c>
      <c r="V185" s="102" t="e">
        <f ca="true">+IF(AND(ISNUMBER(OFFSET('Sanitation Data'!$D$4,0,10*ROW('Sanitation Data'!D179))),'Data Summary'!CK185="Yes"),100-OFFSET('Sanitation Data'!$D$4,0,10*ROW('Sanitation Data'!D179)),NA())</f>
        <v>#N/A</v>
      </c>
      <c r="W185" s="102" t="e">
        <f ca="true">+IF(AND(ISNUMBER(OFFSET('Sanitation Data'!$D$6,0,10*ROW('Sanitation Data'!D179))),'Data Summary'!CL185="Yes"),OFFSET('Sanitation Data'!$D$6,0,10*ROW('Sanitation Data'!D179)),NA())</f>
        <v>#N/A</v>
      </c>
      <c r="X185" s="102" t="e">
        <f ca="true">+IF(AND(ISNUMBER(OFFSET('Sanitation Data'!$D$10,0,10*ROW('Sanitation Data'!D179))),'Data Summary'!CM185="Yes"),OFFSET('Sanitation Data'!$D$10,0,10*ROW('Sanitation Data'!D179)),NA())</f>
        <v>#N/A</v>
      </c>
      <c r="Y185" s="102" t="e">
        <f ca="true">+IF(AND(ISNUMBER(OFFSET('Sanitation Data'!$D$11,0,10*ROW('Sanitation Data'!D179))),'Data Summary'!CN185="Yes"),OFFSET('Sanitation Data'!$D$11,0,10*ROW('Sanitation Data'!D179)),NA())</f>
        <v>#N/A</v>
      </c>
      <c r="Z185" s="102" t="e">
        <f ca="true">+IF(AND(ISNUMBER(OFFSET('Sanitation Data'!$D$12,0,10*ROW('Sanitation Data'!D179))),'Data Summary'!CO185="Yes"),OFFSET('Sanitation Data'!$D$12,0,10*ROW('Sanitation Data'!D179)),NA())</f>
        <v>#N/A</v>
      </c>
      <c r="AA185" s="102" t="e">
        <f ca="true">+IF(AND(ISNUMBER(OFFSET('Sanitation Data'!$E$4,0,10*ROW('Sanitation Data'!E179))),'Data Summary'!CP185="Yes"),100-OFFSET('Sanitation Data'!$E$4,0,10*ROW('Sanitation Data'!E179)),NA())</f>
        <v>#N/A</v>
      </c>
      <c r="AB185" s="102" t="e">
        <f ca="true">+IF(AND(ISNUMBER(OFFSET('Sanitation Data'!$E$6,0,10*ROW('Sanitation Data'!E179))),'Data Summary'!CQ185="Yes"),OFFSET('Sanitation Data'!$E$6,0,10*ROW('Sanitation Data'!E179)),NA())</f>
        <v>#N/A</v>
      </c>
      <c r="AC185" s="102" t="e">
        <f ca="true">+IF(AND(ISNUMBER(OFFSET('Sanitation Data'!$E$10,0,10*ROW('Sanitation Data'!E179))),'Data Summary'!CR185="Yes"),OFFSET('Sanitation Data'!$E$10,0,10*ROW('Sanitation Data'!E179)),NA())</f>
        <v>#N/A</v>
      </c>
      <c r="AD185" s="102" t="e">
        <f ca="true">+IF(AND(ISNUMBER(OFFSET('Sanitation Data'!$E$11,0,10*ROW('Sanitation Data'!E179))),'Data Summary'!CS185="Yes"),OFFSET('Sanitation Data'!$E$11,0,10*ROW('Sanitation Data'!E179)),NA())</f>
        <v>#N/A</v>
      </c>
      <c r="AE185" s="102" t="e">
        <f ca="true">+IF(AND(ISNUMBER(OFFSET('Sanitation Data'!$E$12,0,10*ROW('Sanitation Data'!E179))),'Data Summary'!CT185="Yes"),OFFSET('Sanitation Data'!$E$12,0,10*ROW('Sanitation Data'!E179)),NA())</f>
        <v>#N/A</v>
      </c>
      <c r="AF185" s="102" t="e">
        <f ca="true">+IF(AND(ISNUMBER(OFFSET('Sanitation Data'!$F$4,0,10*ROW('Sanitation Data'!F179))),'Data Summary'!CU185="Yes"),100-OFFSET('Sanitation Data'!$F$4,0,10*ROW('Sanitation Data'!F179)),NA())</f>
        <v>#N/A</v>
      </c>
      <c r="AG185" s="102" t="e">
        <f ca="true">+IF(AND(ISNUMBER(OFFSET('Sanitation Data'!$F$6,0,10*ROW('Sanitation Data'!F179))),'Data Summary'!CV185="Yes"),OFFSET('Sanitation Data'!$F$6,0,10*ROW('Sanitation Data'!F179)),NA())</f>
        <v>#N/A</v>
      </c>
      <c r="AH185" s="102" t="e">
        <f ca="true">+IF(AND(ISNUMBER(OFFSET('Sanitation Data'!$F$10,0,10*ROW('Sanitation Data'!F179))),'Data Summary'!CW185="Yes"),OFFSET('Sanitation Data'!$F$10,0,10*ROW('Sanitation Data'!F179)),NA())</f>
        <v>#N/A</v>
      </c>
      <c r="AI185" s="102" t="e">
        <f ca="true">+IF(AND(ISNUMBER(OFFSET('Sanitation Data'!$F$11,0,10*ROW('Sanitation Data'!F179))),'Data Summary'!CX185="Yes"),OFFSET('Sanitation Data'!$F$11,0,10*ROW('Sanitation Data'!F179)),NA())</f>
        <v>#N/A</v>
      </c>
      <c r="AJ185" s="102" t="e">
        <f ca="true">+IF(AND(ISNUMBER(OFFSET('Sanitation Data'!$F$12,0,10*ROW('Sanitation Data'!F179))),'Data Summary'!CY185="Yes"),OFFSET('Sanitation Data'!$F$12,0,10*ROW('Sanitation Data'!F179)),NA())</f>
        <v>#N/A</v>
      </c>
      <c r="AK185" s="102" t="e">
        <f ca="true">+IF(AND(ISNUMBER(OFFSET('Sanitation Data'!$G$4,0,10*ROW('Sanitation Data'!G179))),'Data Summary'!CZ185="Yes"),100-OFFSET('Sanitation Data'!$G$4,0,10*ROW('Sanitation Data'!G179)),NA())</f>
        <v>#N/A</v>
      </c>
      <c r="AL185" s="102" t="e">
        <f ca="true">+IF(AND(ISNUMBER(OFFSET('Sanitation Data'!$G$6,0,10*ROW('Sanitation Data'!G179))),'Data Summary'!DA185="Yes"),OFFSET('Sanitation Data'!$G$6,0,10*ROW('Sanitation Data'!G179)),NA())</f>
        <v>#N/A</v>
      </c>
      <c r="AM185" s="102" t="e">
        <f ca="true">+IF(AND(ISNUMBER(OFFSET('Sanitation Data'!$G$10,0,10*ROW('Sanitation Data'!G179))),'Data Summary'!DB185="Yes"),OFFSET('Sanitation Data'!$G$10,0,10*ROW('Sanitation Data'!G179)),NA())</f>
        <v>#N/A</v>
      </c>
      <c r="AN185" s="102" t="e">
        <f ca="true">+IF(AND(ISNUMBER(OFFSET('Sanitation Data'!$G$11,0,10*ROW('Sanitation Data'!G179))),'Data Summary'!DC185="Yes"),OFFSET('Sanitation Data'!$G$11,0,10*ROW('Sanitation Data'!G179)),NA())</f>
        <v>#N/A</v>
      </c>
      <c r="AO185" s="102" t="e">
        <f ca="true">+IF(AND(ISNUMBER(OFFSET('Sanitation Data'!$G$12,0,10*ROW('Sanitation Data'!G179))),'Data Summary'!DD185="Yes"),OFFSET('Sanitation Data'!$G$12,0,10*ROW('Sanitation Data'!G179)),NA())</f>
        <v>#N/A</v>
      </c>
      <c r="AP185" s="102" t="e">
        <f ca="true">+IF(AND(ISNUMBER(OFFSET('Sanitation Data'!$H$4,0,10*ROW('Sanitation Data'!H179))),'Data Summary'!DE185="Yes"),100-OFFSET('Sanitation Data'!$H$4,0,10*ROW('Sanitation Data'!H179)),NA())</f>
        <v>#N/A</v>
      </c>
      <c r="AQ185" s="102" t="e">
        <f ca="true">+IF(AND(ISNUMBER(OFFSET('Sanitation Data'!$H$6,0,10*ROW('Sanitation Data'!H179))),'Data Summary'!DF185="Yes"),OFFSET('Sanitation Data'!$H$6,0,10*ROW('Sanitation Data'!H179)),NA())</f>
        <v>#N/A</v>
      </c>
      <c r="AR185" s="102" t="e">
        <f ca="true">+IF(AND(ISNUMBER(OFFSET('Sanitation Data'!$H$10,0,10*ROW('Sanitation Data'!H179))),'Data Summary'!DG185="Yes"),OFFSET('Sanitation Data'!$H$10,0,10*ROW('Sanitation Data'!H179)),NA())</f>
        <v>#N/A</v>
      </c>
      <c r="AS185" s="102" t="e">
        <f ca="true">+IF(AND(ISNUMBER(OFFSET('Sanitation Data'!$H$11,0,10*ROW('Sanitation Data'!H179))),'Data Summary'!DH185="Yes"),OFFSET('Sanitation Data'!$H$11,0,10*ROW('Sanitation Data'!H179)),NA())</f>
        <v>#N/A</v>
      </c>
      <c r="AT185" s="102" t="e">
        <f ca="true">+IF(AND(ISNUMBER(OFFSET('Sanitation Data'!$H$12,0,10*ROW('Sanitation Data'!H179))),'Data Summary'!DI185="Yes"),OFFSET('Sanitation Data'!$H$12,0,10*ROW('Sanitation Data'!H179)),NA())</f>
        <v>#N/A</v>
      </c>
      <c r="AU185" s="102" t="e">
        <f ca="true">+IF(AND(ISNUMBER(OFFSET('Sanitation Data'!$I$4,0,10*ROW('Sanitation Data'!I179))),'Data Summary'!DJ185="Yes"),100-OFFSET('Sanitation Data'!$I$4,0,10*ROW('Sanitation Data'!I179)),NA())</f>
        <v>#N/A</v>
      </c>
      <c r="AV185" s="102" t="e">
        <f ca="true">+IF(AND(ISNUMBER(OFFSET('Sanitation Data'!$I$6,0,10*ROW('Sanitation Data'!I179))),'Data Summary'!DK185="Yes"),OFFSET('Sanitation Data'!$I$6,0,10*ROW('Sanitation Data'!I179)),NA())</f>
        <v>#N/A</v>
      </c>
      <c r="AW185" s="102" t="e">
        <f ca="true">+IF(AND(ISNUMBER(OFFSET('Sanitation Data'!$I$10,0,10*ROW('Sanitation Data'!I179))),'Data Summary'!DL185="Yes"),OFFSET('Sanitation Data'!$I$10,0,10*ROW('Sanitation Data'!I179)),NA())</f>
        <v>#N/A</v>
      </c>
      <c r="AX185" s="102" t="e">
        <f ca="true">+IF(AND(ISNUMBER(OFFSET('Sanitation Data'!$I$11,0,10*ROW('Sanitation Data'!I179))),'Data Summary'!DM185="Yes"),OFFSET('Sanitation Data'!$I$11,0,10*ROW('Sanitation Data'!I179)),NA())</f>
        <v>#N/A</v>
      </c>
      <c r="AY185" s="102" t="e">
        <f ca="true">+IF(AND(ISNUMBER(OFFSET('Sanitation Data'!$I$12,0,10*ROW('Sanitation Data'!I179))),'Data Summary'!DN185="Yes"),OFFSET('Sanitation Data'!$I$12,0,10*ROW('Sanitation Data'!I179)),NA())</f>
        <v>#N/A</v>
      </c>
      <c r="AZ185" s="103" t="e">
        <f ca="true">+IF(AND(ISNUMBER(OFFSET('Hygiene Data'!$D$5,0,10*ROW('Hygiene Data'!D179))),'Data Summary'!DO185="Yes"),OFFSET('Hygiene Data'!$D$5,0,10*ROW('Hygiene Data'!D179)),NA())</f>
        <v>#N/A</v>
      </c>
      <c r="BA185" s="103" t="e">
        <f ca="true">+IF(AND(ISNUMBER(OFFSET('Hygiene Data'!$D$7,0,10*ROW('Hygiene Data'!D179))),'Data Summary'!DP185="Yes"),OFFSET('Hygiene Data'!$D$7,0,10*ROW('Hygiene Data'!D179)),NA())</f>
        <v>#N/A</v>
      </c>
      <c r="BB185" s="103" t="e">
        <f ca="true">+IF(AND(ISNUMBER(OFFSET('Hygiene Data'!$D$9,0,10*ROW('Hygiene Data'!D179))),'Data Summary'!DQ185="Yes"),OFFSET('Hygiene Data'!$D$9,0,10*ROW('Hygiene Data'!D179)),NA())</f>
        <v>#N/A</v>
      </c>
      <c r="BC185" s="103" t="e">
        <f ca="true">+IF(AND(ISNUMBER(OFFSET('Hygiene Data'!$E$5,0,10*ROW('Hygiene Data'!E179))),'Data Summary'!DR185="Yes"),OFFSET('Hygiene Data'!$E$5,0,10*ROW('Hygiene Data'!E179)),NA())</f>
        <v>#N/A</v>
      </c>
      <c r="BD185" s="103" t="e">
        <f ca="true">+IF(AND(ISNUMBER(OFFSET('Hygiene Data'!$E$7,0,10*ROW('Hygiene Data'!E179))),'Data Summary'!DS185="Yes"),OFFSET('Hygiene Data'!$E$7,0,10*ROW('Hygiene Data'!E179)),NA())</f>
        <v>#N/A</v>
      </c>
      <c r="BE185" s="103" t="e">
        <f ca="true">+IF(AND(ISNUMBER(OFFSET('Hygiene Data'!$E$9,0,10*ROW('Hygiene Data'!E179))),'Data Summary'!DT185="Yes"),OFFSET('Hygiene Data'!$E$9,0,10*ROW('Hygiene Data'!E179)),NA())</f>
        <v>#N/A</v>
      </c>
      <c r="BF185" s="103" t="e">
        <f ca="true">+IF(AND(ISNUMBER(OFFSET('Hygiene Data'!$F$5,0,10*ROW('Hygiene Data'!F179))),'Data Summary'!DU185="Yes"),OFFSET('Hygiene Data'!$F$5,0,10*ROW('Hygiene Data'!F179)),NA())</f>
        <v>#N/A</v>
      </c>
      <c r="BG185" s="103" t="e">
        <f ca="true">+IF(AND(ISNUMBER(OFFSET('Hygiene Data'!$F$7,0,10*ROW('Hygiene Data'!F179))),'Data Summary'!DV185="Yes"),OFFSET('Hygiene Data'!$F$7,0,10*ROW('Hygiene Data'!F179)),NA())</f>
        <v>#N/A</v>
      </c>
      <c r="BH185" s="103" t="e">
        <f ca="true">+IF(AND(ISNUMBER(OFFSET('Hygiene Data'!$F$9,0,10*ROW('Hygiene Data'!F179))),'Data Summary'!DW185="Yes"),OFFSET('Hygiene Data'!$F$9,0,10*ROW('Hygiene Data'!F179)),NA())</f>
        <v>#N/A</v>
      </c>
      <c r="BI185" s="103" t="e">
        <f ca="true">+IF(AND(ISNUMBER(OFFSET('Hygiene Data'!$G$5,0,10*ROW('Hygiene Data'!G179))),'Data Summary'!DX185="Yes"),OFFSET('Hygiene Data'!$G$5,0,10*ROW('Hygiene Data'!G179)),NA())</f>
        <v>#N/A</v>
      </c>
      <c r="BJ185" s="103" t="e">
        <f ca="true">+IF(AND(ISNUMBER(OFFSET('Hygiene Data'!$G$7,0,10*ROW('Hygiene Data'!G179))),'Data Summary'!DY185="Yes"),OFFSET('Hygiene Data'!$G$7,0,10*ROW('Hygiene Data'!G179)),NA())</f>
        <v>#N/A</v>
      </c>
      <c r="BK185" s="103" t="e">
        <f ca="true">+IF(AND(ISNUMBER(OFFSET('Hygiene Data'!$G$9,0,10*ROW('Hygiene Data'!G179))),'Data Summary'!DZ185="Yes"),OFFSET('Hygiene Data'!$G$9,0,10*ROW('Hygiene Data'!G179)),NA())</f>
        <v>#N/A</v>
      </c>
      <c r="BL185" s="103" t="e">
        <f ca="true">+IF(AND(ISNUMBER(OFFSET('Hygiene Data'!$H$5,0,10*ROW('Hygiene Data'!H179))),'Data Summary'!EA185="Yes"),OFFSET('Hygiene Data'!$H$5,0,10*ROW('Hygiene Data'!H179)),NA())</f>
        <v>#N/A</v>
      </c>
      <c r="BM185" s="103" t="e">
        <f ca="true">+IF(AND(ISNUMBER(OFFSET('Hygiene Data'!$H$7,0,10*ROW('Hygiene Data'!H179))),'Data Summary'!EB185="Yes"),OFFSET('Hygiene Data'!$H$7,0,10*ROW('Hygiene Data'!H179)),NA())</f>
        <v>#N/A</v>
      </c>
      <c r="BN185" s="103" t="e">
        <f ca="true">+IF(AND(ISNUMBER(OFFSET('Hygiene Data'!$H$9,0,10*ROW('Hygiene Data'!H179))),'Data Summary'!EC185="Yes"),OFFSET('Hygiene Data'!$H$9,0,10*ROW('Hygiene Data'!H179)),NA())</f>
        <v>#N/A</v>
      </c>
      <c r="BO185" s="103" t="e">
        <f ca="true">+IF(AND(ISNUMBER(OFFSET('Hygiene Data'!$I$5,0,10*ROW('Hygiene Data'!I179))),'Data Summary'!ED185="Yes"),OFFSET('Hygiene Data'!$I$5,0,10*ROW('Hygiene Data'!I179)),NA())</f>
        <v>#N/A</v>
      </c>
      <c r="BP185" s="103" t="e">
        <f ca="true">+IF(AND(ISNUMBER(OFFSET('Hygiene Data'!$I$7,0,10*ROW('Hygiene Data'!I179))),'Data Summary'!EE185="Yes"),OFFSET('Hygiene Data'!$I$7,0,10*ROW('Hygiene Data'!I179)),NA())</f>
        <v>#N/A</v>
      </c>
      <c r="BQ185" s="103" t="e">
        <f ca="true">+IF(AND(ISNUMBER(OFFSET('Hygiene Data'!$I$9,0,10*ROW('Hygiene Data'!I179))),'Data Summary'!EF185="Yes"),OFFSET('Hygiene Data'!$I$9,0,10*ROW('Hygiene Data'!I179)),NA())</f>
        <v>#N/A</v>
      </c>
    </row>
    <row xmlns:x14ac="http://schemas.microsoft.com/office/spreadsheetml/2009/9/ac" r="186" x14ac:dyDescent="0.2">
      <c r="A186" s="355" t="e">
        <f ca="true">+RIGHT('Data Summary'!A186,LEN('Data Summary'!A186)-9)</f>
        <v>#VALUE!</v>
      </c>
      <c r="B186" s="38" t="str">
        <f ca="true">+IF(ISTEXT('Data Summary'!B186),'Data Summary'!B186,"")</f>
        <v/>
      </c>
      <c r="C186" s="354" t="e">
        <f ca="true">+VALUE('Data Summary'!C186)</f>
        <v>#VALUE!</v>
      </c>
      <c r="D186" s="101" t="e">
        <f ca="true">+IF(AND(ISNUMBER(OFFSET('Water Data'!$D$4,0,10*ROW('Water Data'!D180))),'Data Summary'!BS186="Yes"),100-OFFSET('Water Data'!$D$4,0,10*ROW('Water Data'!D180)),NA())</f>
        <v>#N/A</v>
      </c>
      <c r="E186" s="101" t="e">
        <f ca="true">+IF(AND(ISNUMBER(OFFSET('Water Data'!$D$6,0,10*ROW('Water Data'!D180))),'Data Summary'!BT186="Yes"),OFFSET('Water Data'!$D$6,0,10*ROW('Water Data'!D180)),NA())</f>
        <v>#N/A</v>
      </c>
      <c r="F186" s="101" t="e">
        <f ca="true">+IF(AND(ISNUMBER(OFFSET('Water Data'!$D$9,0,10*ROW('Water Data'!D180))),'Data Summary'!BU186="Yes"),OFFSET('Water Data'!$D$9,0,10*ROW('Water Data'!D180)),NA())</f>
        <v>#N/A</v>
      </c>
      <c r="G186" s="101" t="e">
        <f ca="true">+IF(AND(ISNUMBER(OFFSET('Water Data'!$E$4,0,10*ROW('Water Data'!E180))),'Data Summary'!BV186="Yes"),100-OFFSET('Water Data'!$E$4,0,10*ROW('Water Data'!E180)),NA())</f>
        <v>#N/A</v>
      </c>
      <c r="H186" s="101" t="e">
        <f ca="true">+IF(AND(ISNUMBER(OFFSET('Water Data'!$E$6,0,10*ROW('Water Data'!E180))),'Data Summary'!BW186="Yes"),OFFSET('Water Data'!$E$6,0,10*ROW('Water Data'!E180)),NA())</f>
        <v>#N/A</v>
      </c>
      <c r="I186" s="101" t="e">
        <f ca="true">+IF(AND(ISNUMBER(OFFSET('Water Data'!$E$9,0,10*ROW('Water Data'!E180))),'Data Summary'!BX186="Yes"),OFFSET('Water Data'!$E$9,0,10*ROW('Water Data'!E180)),NA())</f>
        <v>#N/A</v>
      </c>
      <c r="J186" s="101" t="e">
        <f ca="true">+IF(AND(ISNUMBER(OFFSET('Water Data'!$F$4,0,10*ROW('Water Data'!F180))),'Data Summary'!BY186="Yes"),100-OFFSET('Water Data'!$F$4,0,10*ROW('Water Data'!F180)),NA())</f>
        <v>#N/A</v>
      </c>
      <c r="K186" s="101" t="e">
        <f ca="true">+IF(AND(ISNUMBER(OFFSET('Water Data'!$F$6,0,10*ROW('Water Data'!F180))),'Data Summary'!BZ186="Yes"),OFFSET('Water Data'!$F$6,0,10*ROW('Water Data'!F180)),NA())</f>
        <v>#N/A</v>
      </c>
      <c r="L186" s="101" t="e">
        <f ca="true">+IF(AND(ISNUMBER(OFFSET('Water Data'!$F$9,0,10*ROW('Water Data'!F180))),'Data Summary'!CA186="Yes"),OFFSET('Water Data'!$F$9,0,10*ROW('Water Data'!F180)),NA())</f>
        <v>#N/A</v>
      </c>
      <c r="M186" s="101" t="e">
        <f ca="true">+IF(AND(ISNUMBER(OFFSET('Water Data'!$G$4,0,10*ROW('Water Data'!G180))),'Data Summary'!CB186="Yes"),100-OFFSET('Water Data'!$G$4,0,10*ROW('Water Data'!G180)),NA())</f>
        <v>#N/A</v>
      </c>
      <c r="N186" s="101" t="e">
        <f ca="true">+IF(AND(ISNUMBER(OFFSET('Water Data'!$G$6,0,10*ROW('Water Data'!G180))),'Data Summary'!CC186="Yes"),OFFSET('Water Data'!$G$6,0,10*ROW('Water Data'!G180)),NA())</f>
        <v>#N/A</v>
      </c>
      <c r="O186" s="101" t="e">
        <f ca="true">+IF(AND(ISNUMBER(OFFSET('Water Data'!$G$9,0,10*ROW('Water Data'!G180))),'Data Summary'!CD186="Yes"),OFFSET('Water Data'!$G$9,0,10*ROW('Water Data'!G180)),NA())</f>
        <v>#N/A</v>
      </c>
      <c r="P186" s="101" t="e">
        <f ca="true">+IF(AND(ISNUMBER(OFFSET('Water Data'!$H$4,0,10*ROW('Water Data'!H180))),'Data Summary'!CE186="Yes"),100-OFFSET('Water Data'!$H$4,0,10*ROW('Water Data'!H180)),NA())</f>
        <v>#N/A</v>
      </c>
      <c r="Q186" s="101" t="e">
        <f ca="true">+IF(AND(ISNUMBER(OFFSET('Water Data'!$H$6,0,10*ROW('Water Data'!H180))),'Data Summary'!CF186="Yes"),OFFSET('Water Data'!$H$6,0,10*ROW('Water Data'!H180)),NA())</f>
        <v>#N/A</v>
      </c>
      <c r="R186" s="101" t="e">
        <f ca="true">+IF(AND(ISNUMBER(OFFSET('Water Data'!$H$9,0,10*ROW('Water Data'!H180))),'Data Summary'!CG186="Yes"),OFFSET('Water Data'!$H$9,0,10*ROW('Water Data'!H180)),NA())</f>
        <v>#N/A</v>
      </c>
      <c r="S186" s="101" t="e">
        <f ca="true">+IF(AND(ISNUMBER(OFFSET('Water Data'!$I$4,0,10*ROW('Water Data'!I180))),'Data Summary'!CH186="Yes"),100-OFFSET('Water Data'!$I$4,0,10*ROW('Water Data'!I180)),NA())</f>
        <v>#N/A</v>
      </c>
      <c r="T186" s="101" t="e">
        <f ca="true">+IF(AND(ISNUMBER(OFFSET('Water Data'!$I$6,0,10*ROW('Water Data'!I180))),'Data Summary'!CI186="Yes"),OFFSET('Water Data'!$I$6,0,10*ROW('Water Data'!I180)),NA())</f>
        <v>#N/A</v>
      </c>
      <c r="U186" s="101" t="e">
        <f ca="true">+IF(AND(ISNUMBER(OFFSET('Water Data'!$I$9,0,10*ROW('Water Data'!I180))),'Data Summary'!CJ186="Yes"),OFFSET('Water Data'!$I$9,0,10*ROW('Water Data'!I180)),NA())</f>
        <v>#N/A</v>
      </c>
      <c r="V186" s="102" t="e">
        <f ca="true">+IF(AND(ISNUMBER(OFFSET('Sanitation Data'!$D$4,0,10*ROW('Sanitation Data'!D180))),'Data Summary'!CK186="Yes"),100-OFFSET('Sanitation Data'!$D$4,0,10*ROW('Sanitation Data'!D180)),NA())</f>
        <v>#N/A</v>
      </c>
      <c r="W186" s="102" t="e">
        <f ca="true">+IF(AND(ISNUMBER(OFFSET('Sanitation Data'!$D$6,0,10*ROW('Sanitation Data'!D180))),'Data Summary'!CL186="Yes"),OFFSET('Sanitation Data'!$D$6,0,10*ROW('Sanitation Data'!D180)),NA())</f>
        <v>#N/A</v>
      </c>
      <c r="X186" s="102" t="e">
        <f ca="true">+IF(AND(ISNUMBER(OFFSET('Sanitation Data'!$D$10,0,10*ROW('Sanitation Data'!D180))),'Data Summary'!CM186="Yes"),OFFSET('Sanitation Data'!$D$10,0,10*ROW('Sanitation Data'!D180)),NA())</f>
        <v>#N/A</v>
      </c>
      <c r="Y186" s="102" t="e">
        <f ca="true">+IF(AND(ISNUMBER(OFFSET('Sanitation Data'!$D$11,0,10*ROW('Sanitation Data'!D180))),'Data Summary'!CN186="Yes"),OFFSET('Sanitation Data'!$D$11,0,10*ROW('Sanitation Data'!D180)),NA())</f>
        <v>#N/A</v>
      </c>
      <c r="Z186" s="102" t="e">
        <f ca="true">+IF(AND(ISNUMBER(OFFSET('Sanitation Data'!$D$12,0,10*ROW('Sanitation Data'!D180))),'Data Summary'!CO186="Yes"),OFFSET('Sanitation Data'!$D$12,0,10*ROW('Sanitation Data'!D180)),NA())</f>
        <v>#N/A</v>
      </c>
      <c r="AA186" s="102" t="e">
        <f ca="true">+IF(AND(ISNUMBER(OFFSET('Sanitation Data'!$E$4,0,10*ROW('Sanitation Data'!E180))),'Data Summary'!CP186="Yes"),100-OFFSET('Sanitation Data'!$E$4,0,10*ROW('Sanitation Data'!E180)),NA())</f>
        <v>#N/A</v>
      </c>
      <c r="AB186" s="102" t="e">
        <f ca="true">+IF(AND(ISNUMBER(OFFSET('Sanitation Data'!$E$6,0,10*ROW('Sanitation Data'!E180))),'Data Summary'!CQ186="Yes"),OFFSET('Sanitation Data'!$E$6,0,10*ROW('Sanitation Data'!E180)),NA())</f>
        <v>#N/A</v>
      </c>
      <c r="AC186" s="102" t="e">
        <f ca="true">+IF(AND(ISNUMBER(OFFSET('Sanitation Data'!$E$10,0,10*ROW('Sanitation Data'!E180))),'Data Summary'!CR186="Yes"),OFFSET('Sanitation Data'!$E$10,0,10*ROW('Sanitation Data'!E180)),NA())</f>
        <v>#N/A</v>
      </c>
      <c r="AD186" s="102" t="e">
        <f ca="true">+IF(AND(ISNUMBER(OFFSET('Sanitation Data'!$E$11,0,10*ROW('Sanitation Data'!E180))),'Data Summary'!CS186="Yes"),OFFSET('Sanitation Data'!$E$11,0,10*ROW('Sanitation Data'!E180)),NA())</f>
        <v>#N/A</v>
      </c>
      <c r="AE186" s="102" t="e">
        <f ca="true">+IF(AND(ISNUMBER(OFFSET('Sanitation Data'!$E$12,0,10*ROW('Sanitation Data'!E180))),'Data Summary'!CT186="Yes"),OFFSET('Sanitation Data'!$E$12,0,10*ROW('Sanitation Data'!E180)),NA())</f>
        <v>#N/A</v>
      </c>
      <c r="AF186" s="102" t="e">
        <f ca="true">+IF(AND(ISNUMBER(OFFSET('Sanitation Data'!$F$4,0,10*ROW('Sanitation Data'!F180))),'Data Summary'!CU186="Yes"),100-OFFSET('Sanitation Data'!$F$4,0,10*ROW('Sanitation Data'!F180)),NA())</f>
        <v>#N/A</v>
      </c>
      <c r="AG186" s="102" t="e">
        <f ca="true">+IF(AND(ISNUMBER(OFFSET('Sanitation Data'!$F$6,0,10*ROW('Sanitation Data'!F180))),'Data Summary'!CV186="Yes"),OFFSET('Sanitation Data'!$F$6,0,10*ROW('Sanitation Data'!F180)),NA())</f>
        <v>#N/A</v>
      </c>
      <c r="AH186" s="102" t="e">
        <f ca="true">+IF(AND(ISNUMBER(OFFSET('Sanitation Data'!$F$10,0,10*ROW('Sanitation Data'!F180))),'Data Summary'!CW186="Yes"),OFFSET('Sanitation Data'!$F$10,0,10*ROW('Sanitation Data'!F180)),NA())</f>
        <v>#N/A</v>
      </c>
      <c r="AI186" s="102" t="e">
        <f ca="true">+IF(AND(ISNUMBER(OFFSET('Sanitation Data'!$F$11,0,10*ROW('Sanitation Data'!F180))),'Data Summary'!CX186="Yes"),OFFSET('Sanitation Data'!$F$11,0,10*ROW('Sanitation Data'!F180)),NA())</f>
        <v>#N/A</v>
      </c>
      <c r="AJ186" s="102" t="e">
        <f ca="true">+IF(AND(ISNUMBER(OFFSET('Sanitation Data'!$F$12,0,10*ROW('Sanitation Data'!F180))),'Data Summary'!CY186="Yes"),OFFSET('Sanitation Data'!$F$12,0,10*ROW('Sanitation Data'!F180)),NA())</f>
        <v>#N/A</v>
      </c>
      <c r="AK186" s="102" t="e">
        <f ca="true">+IF(AND(ISNUMBER(OFFSET('Sanitation Data'!$G$4,0,10*ROW('Sanitation Data'!G180))),'Data Summary'!CZ186="Yes"),100-OFFSET('Sanitation Data'!$G$4,0,10*ROW('Sanitation Data'!G180)),NA())</f>
        <v>#N/A</v>
      </c>
      <c r="AL186" s="102" t="e">
        <f ca="true">+IF(AND(ISNUMBER(OFFSET('Sanitation Data'!$G$6,0,10*ROW('Sanitation Data'!G180))),'Data Summary'!DA186="Yes"),OFFSET('Sanitation Data'!$G$6,0,10*ROW('Sanitation Data'!G180)),NA())</f>
        <v>#N/A</v>
      </c>
      <c r="AM186" s="102" t="e">
        <f ca="true">+IF(AND(ISNUMBER(OFFSET('Sanitation Data'!$G$10,0,10*ROW('Sanitation Data'!G180))),'Data Summary'!DB186="Yes"),OFFSET('Sanitation Data'!$G$10,0,10*ROW('Sanitation Data'!G180)),NA())</f>
        <v>#N/A</v>
      </c>
      <c r="AN186" s="102" t="e">
        <f ca="true">+IF(AND(ISNUMBER(OFFSET('Sanitation Data'!$G$11,0,10*ROW('Sanitation Data'!G180))),'Data Summary'!DC186="Yes"),OFFSET('Sanitation Data'!$G$11,0,10*ROW('Sanitation Data'!G180)),NA())</f>
        <v>#N/A</v>
      </c>
      <c r="AO186" s="102" t="e">
        <f ca="true">+IF(AND(ISNUMBER(OFFSET('Sanitation Data'!$G$12,0,10*ROW('Sanitation Data'!G180))),'Data Summary'!DD186="Yes"),OFFSET('Sanitation Data'!$G$12,0,10*ROW('Sanitation Data'!G180)),NA())</f>
        <v>#N/A</v>
      </c>
      <c r="AP186" s="102" t="e">
        <f ca="true">+IF(AND(ISNUMBER(OFFSET('Sanitation Data'!$H$4,0,10*ROW('Sanitation Data'!H180))),'Data Summary'!DE186="Yes"),100-OFFSET('Sanitation Data'!$H$4,0,10*ROW('Sanitation Data'!H180)),NA())</f>
        <v>#N/A</v>
      </c>
      <c r="AQ186" s="102" t="e">
        <f ca="true">+IF(AND(ISNUMBER(OFFSET('Sanitation Data'!$H$6,0,10*ROW('Sanitation Data'!H180))),'Data Summary'!DF186="Yes"),OFFSET('Sanitation Data'!$H$6,0,10*ROW('Sanitation Data'!H180)),NA())</f>
        <v>#N/A</v>
      </c>
      <c r="AR186" s="102" t="e">
        <f ca="true">+IF(AND(ISNUMBER(OFFSET('Sanitation Data'!$H$10,0,10*ROW('Sanitation Data'!H180))),'Data Summary'!DG186="Yes"),OFFSET('Sanitation Data'!$H$10,0,10*ROW('Sanitation Data'!H180)),NA())</f>
        <v>#N/A</v>
      </c>
      <c r="AS186" s="102" t="e">
        <f ca="true">+IF(AND(ISNUMBER(OFFSET('Sanitation Data'!$H$11,0,10*ROW('Sanitation Data'!H180))),'Data Summary'!DH186="Yes"),OFFSET('Sanitation Data'!$H$11,0,10*ROW('Sanitation Data'!H180)),NA())</f>
        <v>#N/A</v>
      </c>
      <c r="AT186" s="102" t="e">
        <f ca="true">+IF(AND(ISNUMBER(OFFSET('Sanitation Data'!$H$12,0,10*ROW('Sanitation Data'!H180))),'Data Summary'!DI186="Yes"),OFFSET('Sanitation Data'!$H$12,0,10*ROW('Sanitation Data'!H180)),NA())</f>
        <v>#N/A</v>
      </c>
      <c r="AU186" s="102" t="e">
        <f ca="true">+IF(AND(ISNUMBER(OFFSET('Sanitation Data'!$I$4,0,10*ROW('Sanitation Data'!I180))),'Data Summary'!DJ186="Yes"),100-OFFSET('Sanitation Data'!$I$4,0,10*ROW('Sanitation Data'!I180)),NA())</f>
        <v>#N/A</v>
      </c>
      <c r="AV186" s="102" t="e">
        <f ca="true">+IF(AND(ISNUMBER(OFFSET('Sanitation Data'!$I$6,0,10*ROW('Sanitation Data'!I180))),'Data Summary'!DK186="Yes"),OFFSET('Sanitation Data'!$I$6,0,10*ROW('Sanitation Data'!I180)),NA())</f>
        <v>#N/A</v>
      </c>
      <c r="AW186" s="102" t="e">
        <f ca="true">+IF(AND(ISNUMBER(OFFSET('Sanitation Data'!$I$10,0,10*ROW('Sanitation Data'!I180))),'Data Summary'!DL186="Yes"),OFFSET('Sanitation Data'!$I$10,0,10*ROW('Sanitation Data'!I180)),NA())</f>
        <v>#N/A</v>
      </c>
      <c r="AX186" s="102" t="e">
        <f ca="true">+IF(AND(ISNUMBER(OFFSET('Sanitation Data'!$I$11,0,10*ROW('Sanitation Data'!I180))),'Data Summary'!DM186="Yes"),OFFSET('Sanitation Data'!$I$11,0,10*ROW('Sanitation Data'!I180)),NA())</f>
        <v>#N/A</v>
      </c>
      <c r="AY186" s="102" t="e">
        <f ca="true">+IF(AND(ISNUMBER(OFFSET('Sanitation Data'!$I$12,0,10*ROW('Sanitation Data'!I180))),'Data Summary'!DN186="Yes"),OFFSET('Sanitation Data'!$I$12,0,10*ROW('Sanitation Data'!I180)),NA())</f>
        <v>#N/A</v>
      </c>
      <c r="AZ186" s="103" t="e">
        <f ca="true">+IF(AND(ISNUMBER(OFFSET('Hygiene Data'!$D$5,0,10*ROW('Hygiene Data'!D180))),'Data Summary'!DO186="Yes"),OFFSET('Hygiene Data'!$D$5,0,10*ROW('Hygiene Data'!D180)),NA())</f>
        <v>#N/A</v>
      </c>
      <c r="BA186" s="103" t="e">
        <f ca="true">+IF(AND(ISNUMBER(OFFSET('Hygiene Data'!$D$7,0,10*ROW('Hygiene Data'!D180))),'Data Summary'!DP186="Yes"),OFFSET('Hygiene Data'!$D$7,0,10*ROW('Hygiene Data'!D180)),NA())</f>
        <v>#N/A</v>
      </c>
      <c r="BB186" s="103" t="e">
        <f ca="true">+IF(AND(ISNUMBER(OFFSET('Hygiene Data'!$D$9,0,10*ROW('Hygiene Data'!D180))),'Data Summary'!DQ186="Yes"),OFFSET('Hygiene Data'!$D$9,0,10*ROW('Hygiene Data'!D180)),NA())</f>
        <v>#N/A</v>
      </c>
      <c r="BC186" s="103" t="e">
        <f ca="true">+IF(AND(ISNUMBER(OFFSET('Hygiene Data'!$E$5,0,10*ROW('Hygiene Data'!E180))),'Data Summary'!DR186="Yes"),OFFSET('Hygiene Data'!$E$5,0,10*ROW('Hygiene Data'!E180)),NA())</f>
        <v>#N/A</v>
      </c>
      <c r="BD186" s="103" t="e">
        <f ca="true">+IF(AND(ISNUMBER(OFFSET('Hygiene Data'!$E$7,0,10*ROW('Hygiene Data'!E180))),'Data Summary'!DS186="Yes"),OFFSET('Hygiene Data'!$E$7,0,10*ROW('Hygiene Data'!E180)),NA())</f>
        <v>#N/A</v>
      </c>
      <c r="BE186" s="103" t="e">
        <f ca="true">+IF(AND(ISNUMBER(OFFSET('Hygiene Data'!$E$9,0,10*ROW('Hygiene Data'!E180))),'Data Summary'!DT186="Yes"),OFFSET('Hygiene Data'!$E$9,0,10*ROW('Hygiene Data'!E180)),NA())</f>
        <v>#N/A</v>
      </c>
      <c r="BF186" s="103" t="e">
        <f ca="true">+IF(AND(ISNUMBER(OFFSET('Hygiene Data'!$F$5,0,10*ROW('Hygiene Data'!F180))),'Data Summary'!DU186="Yes"),OFFSET('Hygiene Data'!$F$5,0,10*ROW('Hygiene Data'!F180)),NA())</f>
        <v>#N/A</v>
      </c>
      <c r="BG186" s="103" t="e">
        <f ca="true">+IF(AND(ISNUMBER(OFFSET('Hygiene Data'!$F$7,0,10*ROW('Hygiene Data'!F180))),'Data Summary'!DV186="Yes"),OFFSET('Hygiene Data'!$F$7,0,10*ROW('Hygiene Data'!F180)),NA())</f>
        <v>#N/A</v>
      </c>
      <c r="BH186" s="103" t="e">
        <f ca="true">+IF(AND(ISNUMBER(OFFSET('Hygiene Data'!$F$9,0,10*ROW('Hygiene Data'!F180))),'Data Summary'!DW186="Yes"),OFFSET('Hygiene Data'!$F$9,0,10*ROW('Hygiene Data'!F180)),NA())</f>
        <v>#N/A</v>
      </c>
      <c r="BI186" s="103" t="e">
        <f ca="true">+IF(AND(ISNUMBER(OFFSET('Hygiene Data'!$G$5,0,10*ROW('Hygiene Data'!G180))),'Data Summary'!DX186="Yes"),OFFSET('Hygiene Data'!$G$5,0,10*ROW('Hygiene Data'!G180)),NA())</f>
        <v>#N/A</v>
      </c>
      <c r="BJ186" s="103" t="e">
        <f ca="true">+IF(AND(ISNUMBER(OFFSET('Hygiene Data'!$G$7,0,10*ROW('Hygiene Data'!G180))),'Data Summary'!DY186="Yes"),OFFSET('Hygiene Data'!$G$7,0,10*ROW('Hygiene Data'!G180)),NA())</f>
        <v>#N/A</v>
      </c>
      <c r="BK186" s="103" t="e">
        <f ca="true">+IF(AND(ISNUMBER(OFFSET('Hygiene Data'!$G$9,0,10*ROW('Hygiene Data'!G180))),'Data Summary'!DZ186="Yes"),OFFSET('Hygiene Data'!$G$9,0,10*ROW('Hygiene Data'!G180)),NA())</f>
        <v>#N/A</v>
      </c>
      <c r="BL186" s="103" t="e">
        <f ca="true">+IF(AND(ISNUMBER(OFFSET('Hygiene Data'!$H$5,0,10*ROW('Hygiene Data'!H180))),'Data Summary'!EA186="Yes"),OFFSET('Hygiene Data'!$H$5,0,10*ROW('Hygiene Data'!H180)),NA())</f>
        <v>#N/A</v>
      </c>
      <c r="BM186" s="103" t="e">
        <f ca="true">+IF(AND(ISNUMBER(OFFSET('Hygiene Data'!$H$7,0,10*ROW('Hygiene Data'!H180))),'Data Summary'!EB186="Yes"),OFFSET('Hygiene Data'!$H$7,0,10*ROW('Hygiene Data'!H180)),NA())</f>
        <v>#N/A</v>
      </c>
      <c r="BN186" s="103" t="e">
        <f ca="true">+IF(AND(ISNUMBER(OFFSET('Hygiene Data'!$H$9,0,10*ROW('Hygiene Data'!H180))),'Data Summary'!EC186="Yes"),OFFSET('Hygiene Data'!$H$9,0,10*ROW('Hygiene Data'!H180)),NA())</f>
        <v>#N/A</v>
      </c>
      <c r="BO186" s="103" t="e">
        <f ca="true">+IF(AND(ISNUMBER(OFFSET('Hygiene Data'!$I$5,0,10*ROW('Hygiene Data'!I180))),'Data Summary'!ED186="Yes"),OFFSET('Hygiene Data'!$I$5,0,10*ROW('Hygiene Data'!I180)),NA())</f>
        <v>#N/A</v>
      </c>
      <c r="BP186" s="103" t="e">
        <f ca="true">+IF(AND(ISNUMBER(OFFSET('Hygiene Data'!$I$7,0,10*ROW('Hygiene Data'!I180))),'Data Summary'!EE186="Yes"),OFFSET('Hygiene Data'!$I$7,0,10*ROW('Hygiene Data'!I180)),NA())</f>
        <v>#N/A</v>
      </c>
      <c r="BQ186" s="103" t="e">
        <f ca="true">+IF(AND(ISNUMBER(OFFSET('Hygiene Data'!$I$9,0,10*ROW('Hygiene Data'!I180))),'Data Summary'!EF186="Yes"),OFFSET('Hygiene Data'!$I$9,0,10*ROW('Hygiene Data'!I180)),NA())</f>
        <v>#N/A</v>
      </c>
    </row>
    <row xmlns:x14ac="http://schemas.microsoft.com/office/spreadsheetml/2009/9/ac" r="187" x14ac:dyDescent="0.2">
      <c r="A187" s="355" t="e">
        <f ca="true">+RIGHT('Data Summary'!A187,LEN('Data Summary'!A187)-9)</f>
        <v>#VALUE!</v>
      </c>
      <c r="B187" s="38" t="str">
        <f ca="true">+IF(ISTEXT('Data Summary'!B187),'Data Summary'!B187,"")</f>
        <v/>
      </c>
      <c r="C187" s="354" t="e">
        <f ca="true">+VALUE('Data Summary'!C187)</f>
        <v>#VALUE!</v>
      </c>
      <c r="D187" s="101" t="e">
        <f ca="true">+IF(AND(ISNUMBER(OFFSET('Water Data'!$D$4,0,10*ROW('Water Data'!D181))),'Data Summary'!BS187="Yes"),100-OFFSET('Water Data'!$D$4,0,10*ROW('Water Data'!D181)),NA())</f>
        <v>#N/A</v>
      </c>
      <c r="E187" s="101" t="e">
        <f ca="true">+IF(AND(ISNUMBER(OFFSET('Water Data'!$D$6,0,10*ROW('Water Data'!D181))),'Data Summary'!BT187="Yes"),OFFSET('Water Data'!$D$6,0,10*ROW('Water Data'!D181)),NA())</f>
        <v>#N/A</v>
      </c>
      <c r="F187" s="101" t="e">
        <f ca="true">+IF(AND(ISNUMBER(OFFSET('Water Data'!$D$9,0,10*ROW('Water Data'!D181))),'Data Summary'!BU187="Yes"),OFFSET('Water Data'!$D$9,0,10*ROW('Water Data'!D181)),NA())</f>
        <v>#N/A</v>
      </c>
      <c r="G187" s="101" t="e">
        <f ca="true">+IF(AND(ISNUMBER(OFFSET('Water Data'!$E$4,0,10*ROW('Water Data'!E181))),'Data Summary'!BV187="Yes"),100-OFFSET('Water Data'!$E$4,0,10*ROW('Water Data'!E181)),NA())</f>
        <v>#N/A</v>
      </c>
      <c r="H187" s="101" t="e">
        <f ca="true">+IF(AND(ISNUMBER(OFFSET('Water Data'!$E$6,0,10*ROW('Water Data'!E181))),'Data Summary'!BW187="Yes"),OFFSET('Water Data'!$E$6,0,10*ROW('Water Data'!E181)),NA())</f>
        <v>#N/A</v>
      </c>
      <c r="I187" s="101" t="e">
        <f ca="true">+IF(AND(ISNUMBER(OFFSET('Water Data'!$E$9,0,10*ROW('Water Data'!E181))),'Data Summary'!BX187="Yes"),OFFSET('Water Data'!$E$9,0,10*ROW('Water Data'!E181)),NA())</f>
        <v>#N/A</v>
      </c>
      <c r="J187" s="101" t="e">
        <f ca="true">+IF(AND(ISNUMBER(OFFSET('Water Data'!$F$4,0,10*ROW('Water Data'!F181))),'Data Summary'!BY187="Yes"),100-OFFSET('Water Data'!$F$4,0,10*ROW('Water Data'!F181)),NA())</f>
        <v>#N/A</v>
      </c>
      <c r="K187" s="101" t="e">
        <f ca="true">+IF(AND(ISNUMBER(OFFSET('Water Data'!$F$6,0,10*ROW('Water Data'!F181))),'Data Summary'!BZ187="Yes"),OFFSET('Water Data'!$F$6,0,10*ROW('Water Data'!F181)),NA())</f>
        <v>#N/A</v>
      </c>
      <c r="L187" s="101" t="e">
        <f ca="true">+IF(AND(ISNUMBER(OFFSET('Water Data'!$F$9,0,10*ROW('Water Data'!F181))),'Data Summary'!CA187="Yes"),OFFSET('Water Data'!$F$9,0,10*ROW('Water Data'!F181)),NA())</f>
        <v>#N/A</v>
      </c>
      <c r="M187" s="101" t="e">
        <f ca="true">+IF(AND(ISNUMBER(OFFSET('Water Data'!$G$4,0,10*ROW('Water Data'!G181))),'Data Summary'!CB187="Yes"),100-OFFSET('Water Data'!$G$4,0,10*ROW('Water Data'!G181)),NA())</f>
        <v>#N/A</v>
      </c>
      <c r="N187" s="101" t="e">
        <f ca="true">+IF(AND(ISNUMBER(OFFSET('Water Data'!$G$6,0,10*ROW('Water Data'!G181))),'Data Summary'!CC187="Yes"),OFFSET('Water Data'!$G$6,0,10*ROW('Water Data'!G181)),NA())</f>
        <v>#N/A</v>
      </c>
      <c r="O187" s="101" t="e">
        <f ca="true">+IF(AND(ISNUMBER(OFFSET('Water Data'!$G$9,0,10*ROW('Water Data'!G181))),'Data Summary'!CD187="Yes"),OFFSET('Water Data'!$G$9,0,10*ROW('Water Data'!G181)),NA())</f>
        <v>#N/A</v>
      </c>
      <c r="P187" s="101" t="e">
        <f ca="true">+IF(AND(ISNUMBER(OFFSET('Water Data'!$H$4,0,10*ROW('Water Data'!H181))),'Data Summary'!CE187="Yes"),100-OFFSET('Water Data'!$H$4,0,10*ROW('Water Data'!H181)),NA())</f>
        <v>#N/A</v>
      </c>
      <c r="Q187" s="101" t="e">
        <f ca="true">+IF(AND(ISNUMBER(OFFSET('Water Data'!$H$6,0,10*ROW('Water Data'!H181))),'Data Summary'!CF187="Yes"),OFFSET('Water Data'!$H$6,0,10*ROW('Water Data'!H181)),NA())</f>
        <v>#N/A</v>
      </c>
      <c r="R187" s="101" t="e">
        <f ca="true">+IF(AND(ISNUMBER(OFFSET('Water Data'!$H$9,0,10*ROW('Water Data'!H181))),'Data Summary'!CG187="Yes"),OFFSET('Water Data'!$H$9,0,10*ROW('Water Data'!H181)),NA())</f>
        <v>#N/A</v>
      </c>
      <c r="S187" s="101" t="e">
        <f ca="true">+IF(AND(ISNUMBER(OFFSET('Water Data'!$I$4,0,10*ROW('Water Data'!I181))),'Data Summary'!CH187="Yes"),100-OFFSET('Water Data'!$I$4,0,10*ROW('Water Data'!I181)),NA())</f>
        <v>#N/A</v>
      </c>
      <c r="T187" s="101" t="e">
        <f ca="true">+IF(AND(ISNUMBER(OFFSET('Water Data'!$I$6,0,10*ROW('Water Data'!I181))),'Data Summary'!CI187="Yes"),OFFSET('Water Data'!$I$6,0,10*ROW('Water Data'!I181)),NA())</f>
        <v>#N/A</v>
      </c>
      <c r="U187" s="101" t="e">
        <f ca="true">+IF(AND(ISNUMBER(OFFSET('Water Data'!$I$9,0,10*ROW('Water Data'!I181))),'Data Summary'!CJ187="Yes"),OFFSET('Water Data'!$I$9,0,10*ROW('Water Data'!I181)),NA())</f>
        <v>#N/A</v>
      </c>
      <c r="V187" s="102" t="e">
        <f ca="true">+IF(AND(ISNUMBER(OFFSET('Sanitation Data'!$D$4,0,10*ROW('Sanitation Data'!D181))),'Data Summary'!CK187="Yes"),100-OFFSET('Sanitation Data'!$D$4,0,10*ROW('Sanitation Data'!D181)),NA())</f>
        <v>#N/A</v>
      </c>
      <c r="W187" s="102" t="e">
        <f ca="true">+IF(AND(ISNUMBER(OFFSET('Sanitation Data'!$D$6,0,10*ROW('Sanitation Data'!D181))),'Data Summary'!CL187="Yes"),OFFSET('Sanitation Data'!$D$6,0,10*ROW('Sanitation Data'!D181)),NA())</f>
        <v>#N/A</v>
      </c>
      <c r="X187" s="102" t="e">
        <f ca="true">+IF(AND(ISNUMBER(OFFSET('Sanitation Data'!$D$10,0,10*ROW('Sanitation Data'!D181))),'Data Summary'!CM187="Yes"),OFFSET('Sanitation Data'!$D$10,0,10*ROW('Sanitation Data'!D181)),NA())</f>
        <v>#N/A</v>
      </c>
      <c r="Y187" s="102" t="e">
        <f ca="true">+IF(AND(ISNUMBER(OFFSET('Sanitation Data'!$D$11,0,10*ROW('Sanitation Data'!D181))),'Data Summary'!CN187="Yes"),OFFSET('Sanitation Data'!$D$11,0,10*ROW('Sanitation Data'!D181)),NA())</f>
        <v>#N/A</v>
      </c>
      <c r="Z187" s="102" t="e">
        <f ca="true">+IF(AND(ISNUMBER(OFFSET('Sanitation Data'!$D$12,0,10*ROW('Sanitation Data'!D181))),'Data Summary'!CO187="Yes"),OFFSET('Sanitation Data'!$D$12,0,10*ROW('Sanitation Data'!D181)),NA())</f>
        <v>#N/A</v>
      </c>
      <c r="AA187" s="102" t="e">
        <f ca="true">+IF(AND(ISNUMBER(OFFSET('Sanitation Data'!$E$4,0,10*ROW('Sanitation Data'!E181))),'Data Summary'!CP187="Yes"),100-OFFSET('Sanitation Data'!$E$4,0,10*ROW('Sanitation Data'!E181)),NA())</f>
        <v>#N/A</v>
      </c>
      <c r="AB187" s="102" t="e">
        <f ca="true">+IF(AND(ISNUMBER(OFFSET('Sanitation Data'!$E$6,0,10*ROW('Sanitation Data'!E181))),'Data Summary'!CQ187="Yes"),OFFSET('Sanitation Data'!$E$6,0,10*ROW('Sanitation Data'!E181)),NA())</f>
        <v>#N/A</v>
      </c>
      <c r="AC187" s="102" t="e">
        <f ca="true">+IF(AND(ISNUMBER(OFFSET('Sanitation Data'!$E$10,0,10*ROW('Sanitation Data'!E181))),'Data Summary'!CR187="Yes"),OFFSET('Sanitation Data'!$E$10,0,10*ROW('Sanitation Data'!E181)),NA())</f>
        <v>#N/A</v>
      </c>
      <c r="AD187" s="102" t="e">
        <f ca="true">+IF(AND(ISNUMBER(OFFSET('Sanitation Data'!$E$11,0,10*ROW('Sanitation Data'!E181))),'Data Summary'!CS187="Yes"),OFFSET('Sanitation Data'!$E$11,0,10*ROW('Sanitation Data'!E181)),NA())</f>
        <v>#N/A</v>
      </c>
      <c r="AE187" s="102" t="e">
        <f ca="true">+IF(AND(ISNUMBER(OFFSET('Sanitation Data'!$E$12,0,10*ROW('Sanitation Data'!E181))),'Data Summary'!CT187="Yes"),OFFSET('Sanitation Data'!$E$12,0,10*ROW('Sanitation Data'!E181)),NA())</f>
        <v>#N/A</v>
      </c>
      <c r="AF187" s="102" t="e">
        <f ca="true">+IF(AND(ISNUMBER(OFFSET('Sanitation Data'!$F$4,0,10*ROW('Sanitation Data'!F181))),'Data Summary'!CU187="Yes"),100-OFFSET('Sanitation Data'!$F$4,0,10*ROW('Sanitation Data'!F181)),NA())</f>
        <v>#N/A</v>
      </c>
      <c r="AG187" s="102" t="e">
        <f ca="true">+IF(AND(ISNUMBER(OFFSET('Sanitation Data'!$F$6,0,10*ROW('Sanitation Data'!F181))),'Data Summary'!CV187="Yes"),OFFSET('Sanitation Data'!$F$6,0,10*ROW('Sanitation Data'!F181)),NA())</f>
        <v>#N/A</v>
      </c>
      <c r="AH187" s="102" t="e">
        <f ca="true">+IF(AND(ISNUMBER(OFFSET('Sanitation Data'!$F$10,0,10*ROW('Sanitation Data'!F181))),'Data Summary'!CW187="Yes"),OFFSET('Sanitation Data'!$F$10,0,10*ROW('Sanitation Data'!F181)),NA())</f>
        <v>#N/A</v>
      </c>
      <c r="AI187" s="102" t="e">
        <f ca="true">+IF(AND(ISNUMBER(OFFSET('Sanitation Data'!$F$11,0,10*ROW('Sanitation Data'!F181))),'Data Summary'!CX187="Yes"),OFFSET('Sanitation Data'!$F$11,0,10*ROW('Sanitation Data'!F181)),NA())</f>
        <v>#N/A</v>
      </c>
      <c r="AJ187" s="102" t="e">
        <f ca="true">+IF(AND(ISNUMBER(OFFSET('Sanitation Data'!$F$12,0,10*ROW('Sanitation Data'!F181))),'Data Summary'!CY187="Yes"),OFFSET('Sanitation Data'!$F$12,0,10*ROW('Sanitation Data'!F181)),NA())</f>
        <v>#N/A</v>
      </c>
      <c r="AK187" s="102" t="e">
        <f ca="true">+IF(AND(ISNUMBER(OFFSET('Sanitation Data'!$G$4,0,10*ROW('Sanitation Data'!G181))),'Data Summary'!CZ187="Yes"),100-OFFSET('Sanitation Data'!$G$4,0,10*ROW('Sanitation Data'!G181)),NA())</f>
        <v>#N/A</v>
      </c>
      <c r="AL187" s="102" t="e">
        <f ca="true">+IF(AND(ISNUMBER(OFFSET('Sanitation Data'!$G$6,0,10*ROW('Sanitation Data'!G181))),'Data Summary'!DA187="Yes"),OFFSET('Sanitation Data'!$G$6,0,10*ROW('Sanitation Data'!G181)),NA())</f>
        <v>#N/A</v>
      </c>
      <c r="AM187" s="102" t="e">
        <f ca="true">+IF(AND(ISNUMBER(OFFSET('Sanitation Data'!$G$10,0,10*ROW('Sanitation Data'!G181))),'Data Summary'!DB187="Yes"),OFFSET('Sanitation Data'!$G$10,0,10*ROW('Sanitation Data'!G181)),NA())</f>
        <v>#N/A</v>
      </c>
      <c r="AN187" s="102" t="e">
        <f ca="true">+IF(AND(ISNUMBER(OFFSET('Sanitation Data'!$G$11,0,10*ROW('Sanitation Data'!G181))),'Data Summary'!DC187="Yes"),OFFSET('Sanitation Data'!$G$11,0,10*ROW('Sanitation Data'!G181)),NA())</f>
        <v>#N/A</v>
      </c>
      <c r="AO187" s="102" t="e">
        <f ca="true">+IF(AND(ISNUMBER(OFFSET('Sanitation Data'!$G$12,0,10*ROW('Sanitation Data'!G181))),'Data Summary'!DD187="Yes"),OFFSET('Sanitation Data'!$G$12,0,10*ROW('Sanitation Data'!G181)),NA())</f>
        <v>#N/A</v>
      </c>
      <c r="AP187" s="102" t="e">
        <f ca="true">+IF(AND(ISNUMBER(OFFSET('Sanitation Data'!$H$4,0,10*ROW('Sanitation Data'!H181))),'Data Summary'!DE187="Yes"),100-OFFSET('Sanitation Data'!$H$4,0,10*ROW('Sanitation Data'!H181)),NA())</f>
        <v>#N/A</v>
      </c>
      <c r="AQ187" s="102" t="e">
        <f ca="true">+IF(AND(ISNUMBER(OFFSET('Sanitation Data'!$H$6,0,10*ROW('Sanitation Data'!H181))),'Data Summary'!DF187="Yes"),OFFSET('Sanitation Data'!$H$6,0,10*ROW('Sanitation Data'!H181)),NA())</f>
        <v>#N/A</v>
      </c>
      <c r="AR187" s="102" t="e">
        <f ca="true">+IF(AND(ISNUMBER(OFFSET('Sanitation Data'!$H$10,0,10*ROW('Sanitation Data'!H181))),'Data Summary'!DG187="Yes"),OFFSET('Sanitation Data'!$H$10,0,10*ROW('Sanitation Data'!H181)),NA())</f>
        <v>#N/A</v>
      </c>
      <c r="AS187" s="102" t="e">
        <f ca="true">+IF(AND(ISNUMBER(OFFSET('Sanitation Data'!$H$11,0,10*ROW('Sanitation Data'!H181))),'Data Summary'!DH187="Yes"),OFFSET('Sanitation Data'!$H$11,0,10*ROW('Sanitation Data'!H181)),NA())</f>
        <v>#N/A</v>
      </c>
      <c r="AT187" s="102" t="e">
        <f ca="true">+IF(AND(ISNUMBER(OFFSET('Sanitation Data'!$H$12,0,10*ROW('Sanitation Data'!H181))),'Data Summary'!DI187="Yes"),OFFSET('Sanitation Data'!$H$12,0,10*ROW('Sanitation Data'!H181)),NA())</f>
        <v>#N/A</v>
      </c>
      <c r="AU187" s="102" t="e">
        <f ca="true">+IF(AND(ISNUMBER(OFFSET('Sanitation Data'!$I$4,0,10*ROW('Sanitation Data'!I181))),'Data Summary'!DJ187="Yes"),100-OFFSET('Sanitation Data'!$I$4,0,10*ROW('Sanitation Data'!I181)),NA())</f>
        <v>#N/A</v>
      </c>
      <c r="AV187" s="102" t="e">
        <f ca="true">+IF(AND(ISNUMBER(OFFSET('Sanitation Data'!$I$6,0,10*ROW('Sanitation Data'!I181))),'Data Summary'!DK187="Yes"),OFFSET('Sanitation Data'!$I$6,0,10*ROW('Sanitation Data'!I181)),NA())</f>
        <v>#N/A</v>
      </c>
      <c r="AW187" s="102" t="e">
        <f ca="true">+IF(AND(ISNUMBER(OFFSET('Sanitation Data'!$I$10,0,10*ROW('Sanitation Data'!I181))),'Data Summary'!DL187="Yes"),OFFSET('Sanitation Data'!$I$10,0,10*ROW('Sanitation Data'!I181)),NA())</f>
        <v>#N/A</v>
      </c>
      <c r="AX187" s="102" t="e">
        <f ca="true">+IF(AND(ISNUMBER(OFFSET('Sanitation Data'!$I$11,0,10*ROW('Sanitation Data'!I181))),'Data Summary'!DM187="Yes"),OFFSET('Sanitation Data'!$I$11,0,10*ROW('Sanitation Data'!I181)),NA())</f>
        <v>#N/A</v>
      </c>
      <c r="AY187" s="102" t="e">
        <f ca="true">+IF(AND(ISNUMBER(OFFSET('Sanitation Data'!$I$12,0,10*ROW('Sanitation Data'!I181))),'Data Summary'!DN187="Yes"),OFFSET('Sanitation Data'!$I$12,0,10*ROW('Sanitation Data'!I181)),NA())</f>
        <v>#N/A</v>
      </c>
      <c r="AZ187" s="103" t="e">
        <f ca="true">+IF(AND(ISNUMBER(OFFSET('Hygiene Data'!$D$5,0,10*ROW('Hygiene Data'!D181))),'Data Summary'!DO187="Yes"),OFFSET('Hygiene Data'!$D$5,0,10*ROW('Hygiene Data'!D181)),NA())</f>
        <v>#N/A</v>
      </c>
      <c r="BA187" s="103" t="e">
        <f ca="true">+IF(AND(ISNUMBER(OFFSET('Hygiene Data'!$D$7,0,10*ROW('Hygiene Data'!D181))),'Data Summary'!DP187="Yes"),OFFSET('Hygiene Data'!$D$7,0,10*ROW('Hygiene Data'!D181)),NA())</f>
        <v>#N/A</v>
      </c>
      <c r="BB187" s="103" t="e">
        <f ca="true">+IF(AND(ISNUMBER(OFFSET('Hygiene Data'!$D$9,0,10*ROW('Hygiene Data'!D181))),'Data Summary'!DQ187="Yes"),OFFSET('Hygiene Data'!$D$9,0,10*ROW('Hygiene Data'!D181)),NA())</f>
        <v>#N/A</v>
      </c>
      <c r="BC187" s="103" t="e">
        <f ca="true">+IF(AND(ISNUMBER(OFFSET('Hygiene Data'!$E$5,0,10*ROW('Hygiene Data'!E181))),'Data Summary'!DR187="Yes"),OFFSET('Hygiene Data'!$E$5,0,10*ROW('Hygiene Data'!E181)),NA())</f>
        <v>#N/A</v>
      </c>
      <c r="BD187" s="103" t="e">
        <f ca="true">+IF(AND(ISNUMBER(OFFSET('Hygiene Data'!$E$7,0,10*ROW('Hygiene Data'!E181))),'Data Summary'!DS187="Yes"),OFFSET('Hygiene Data'!$E$7,0,10*ROW('Hygiene Data'!E181)),NA())</f>
        <v>#N/A</v>
      </c>
      <c r="BE187" s="103" t="e">
        <f ca="true">+IF(AND(ISNUMBER(OFFSET('Hygiene Data'!$E$9,0,10*ROW('Hygiene Data'!E181))),'Data Summary'!DT187="Yes"),OFFSET('Hygiene Data'!$E$9,0,10*ROW('Hygiene Data'!E181)),NA())</f>
        <v>#N/A</v>
      </c>
      <c r="BF187" s="103" t="e">
        <f ca="true">+IF(AND(ISNUMBER(OFFSET('Hygiene Data'!$F$5,0,10*ROW('Hygiene Data'!F181))),'Data Summary'!DU187="Yes"),OFFSET('Hygiene Data'!$F$5,0,10*ROW('Hygiene Data'!F181)),NA())</f>
        <v>#N/A</v>
      </c>
      <c r="BG187" s="103" t="e">
        <f ca="true">+IF(AND(ISNUMBER(OFFSET('Hygiene Data'!$F$7,0,10*ROW('Hygiene Data'!F181))),'Data Summary'!DV187="Yes"),OFFSET('Hygiene Data'!$F$7,0,10*ROW('Hygiene Data'!F181)),NA())</f>
        <v>#N/A</v>
      </c>
      <c r="BH187" s="103" t="e">
        <f ca="true">+IF(AND(ISNUMBER(OFFSET('Hygiene Data'!$F$9,0,10*ROW('Hygiene Data'!F181))),'Data Summary'!DW187="Yes"),OFFSET('Hygiene Data'!$F$9,0,10*ROW('Hygiene Data'!F181)),NA())</f>
        <v>#N/A</v>
      </c>
      <c r="BI187" s="103" t="e">
        <f ca="true">+IF(AND(ISNUMBER(OFFSET('Hygiene Data'!$G$5,0,10*ROW('Hygiene Data'!G181))),'Data Summary'!DX187="Yes"),OFFSET('Hygiene Data'!$G$5,0,10*ROW('Hygiene Data'!G181)),NA())</f>
        <v>#N/A</v>
      </c>
      <c r="BJ187" s="103" t="e">
        <f ca="true">+IF(AND(ISNUMBER(OFFSET('Hygiene Data'!$G$7,0,10*ROW('Hygiene Data'!G181))),'Data Summary'!DY187="Yes"),OFFSET('Hygiene Data'!$G$7,0,10*ROW('Hygiene Data'!G181)),NA())</f>
        <v>#N/A</v>
      </c>
      <c r="BK187" s="103" t="e">
        <f ca="true">+IF(AND(ISNUMBER(OFFSET('Hygiene Data'!$G$9,0,10*ROW('Hygiene Data'!G181))),'Data Summary'!DZ187="Yes"),OFFSET('Hygiene Data'!$G$9,0,10*ROW('Hygiene Data'!G181)),NA())</f>
        <v>#N/A</v>
      </c>
      <c r="BL187" s="103" t="e">
        <f ca="true">+IF(AND(ISNUMBER(OFFSET('Hygiene Data'!$H$5,0,10*ROW('Hygiene Data'!H181))),'Data Summary'!EA187="Yes"),OFFSET('Hygiene Data'!$H$5,0,10*ROW('Hygiene Data'!H181)),NA())</f>
        <v>#N/A</v>
      </c>
      <c r="BM187" s="103" t="e">
        <f ca="true">+IF(AND(ISNUMBER(OFFSET('Hygiene Data'!$H$7,0,10*ROW('Hygiene Data'!H181))),'Data Summary'!EB187="Yes"),OFFSET('Hygiene Data'!$H$7,0,10*ROW('Hygiene Data'!H181)),NA())</f>
        <v>#N/A</v>
      </c>
      <c r="BN187" s="103" t="e">
        <f ca="true">+IF(AND(ISNUMBER(OFFSET('Hygiene Data'!$H$9,0,10*ROW('Hygiene Data'!H181))),'Data Summary'!EC187="Yes"),OFFSET('Hygiene Data'!$H$9,0,10*ROW('Hygiene Data'!H181)),NA())</f>
        <v>#N/A</v>
      </c>
      <c r="BO187" s="103" t="e">
        <f ca="true">+IF(AND(ISNUMBER(OFFSET('Hygiene Data'!$I$5,0,10*ROW('Hygiene Data'!I181))),'Data Summary'!ED187="Yes"),OFFSET('Hygiene Data'!$I$5,0,10*ROW('Hygiene Data'!I181)),NA())</f>
        <v>#N/A</v>
      </c>
      <c r="BP187" s="103" t="e">
        <f ca="true">+IF(AND(ISNUMBER(OFFSET('Hygiene Data'!$I$7,0,10*ROW('Hygiene Data'!I181))),'Data Summary'!EE187="Yes"),OFFSET('Hygiene Data'!$I$7,0,10*ROW('Hygiene Data'!I181)),NA())</f>
        <v>#N/A</v>
      </c>
      <c r="BQ187" s="103" t="e">
        <f ca="true">+IF(AND(ISNUMBER(OFFSET('Hygiene Data'!$I$9,0,10*ROW('Hygiene Data'!I181))),'Data Summary'!EF187="Yes"),OFFSET('Hygiene Data'!$I$9,0,10*ROW('Hygiene Data'!I181)),NA())</f>
        <v>#N/A</v>
      </c>
    </row>
    <row xmlns:x14ac="http://schemas.microsoft.com/office/spreadsheetml/2009/9/ac" r="188" x14ac:dyDescent="0.2">
      <c r="A188" s="355" t="e">
        <f ca="true">+RIGHT('Data Summary'!A188,LEN('Data Summary'!A188)-9)</f>
        <v>#VALUE!</v>
      </c>
      <c r="B188" s="38" t="str">
        <f ca="true">+IF(ISTEXT('Data Summary'!B188),'Data Summary'!B188,"")</f>
        <v/>
      </c>
      <c r="C188" s="354" t="e">
        <f ca="true">+VALUE('Data Summary'!C188)</f>
        <v>#VALUE!</v>
      </c>
      <c r="D188" s="101" t="e">
        <f ca="true">+IF(AND(ISNUMBER(OFFSET('Water Data'!$D$4,0,10*ROW('Water Data'!D182))),'Data Summary'!BS188="Yes"),100-OFFSET('Water Data'!$D$4,0,10*ROW('Water Data'!D182)),NA())</f>
        <v>#N/A</v>
      </c>
      <c r="E188" s="101" t="e">
        <f ca="true">+IF(AND(ISNUMBER(OFFSET('Water Data'!$D$6,0,10*ROW('Water Data'!D182))),'Data Summary'!BT188="Yes"),OFFSET('Water Data'!$D$6,0,10*ROW('Water Data'!D182)),NA())</f>
        <v>#N/A</v>
      </c>
      <c r="F188" s="101" t="e">
        <f ca="true">+IF(AND(ISNUMBER(OFFSET('Water Data'!$D$9,0,10*ROW('Water Data'!D182))),'Data Summary'!BU188="Yes"),OFFSET('Water Data'!$D$9,0,10*ROW('Water Data'!D182)),NA())</f>
        <v>#N/A</v>
      </c>
      <c r="G188" s="101" t="e">
        <f ca="true">+IF(AND(ISNUMBER(OFFSET('Water Data'!$E$4,0,10*ROW('Water Data'!E182))),'Data Summary'!BV188="Yes"),100-OFFSET('Water Data'!$E$4,0,10*ROW('Water Data'!E182)),NA())</f>
        <v>#N/A</v>
      </c>
      <c r="H188" s="101" t="e">
        <f ca="true">+IF(AND(ISNUMBER(OFFSET('Water Data'!$E$6,0,10*ROW('Water Data'!E182))),'Data Summary'!BW188="Yes"),OFFSET('Water Data'!$E$6,0,10*ROW('Water Data'!E182)),NA())</f>
        <v>#N/A</v>
      </c>
      <c r="I188" s="101" t="e">
        <f ca="true">+IF(AND(ISNUMBER(OFFSET('Water Data'!$E$9,0,10*ROW('Water Data'!E182))),'Data Summary'!BX188="Yes"),OFFSET('Water Data'!$E$9,0,10*ROW('Water Data'!E182)),NA())</f>
        <v>#N/A</v>
      </c>
      <c r="J188" s="101" t="e">
        <f ca="true">+IF(AND(ISNUMBER(OFFSET('Water Data'!$F$4,0,10*ROW('Water Data'!F182))),'Data Summary'!BY188="Yes"),100-OFFSET('Water Data'!$F$4,0,10*ROW('Water Data'!F182)),NA())</f>
        <v>#N/A</v>
      </c>
      <c r="K188" s="101" t="e">
        <f ca="true">+IF(AND(ISNUMBER(OFFSET('Water Data'!$F$6,0,10*ROW('Water Data'!F182))),'Data Summary'!BZ188="Yes"),OFFSET('Water Data'!$F$6,0,10*ROW('Water Data'!F182)),NA())</f>
        <v>#N/A</v>
      </c>
      <c r="L188" s="101" t="e">
        <f ca="true">+IF(AND(ISNUMBER(OFFSET('Water Data'!$F$9,0,10*ROW('Water Data'!F182))),'Data Summary'!CA188="Yes"),OFFSET('Water Data'!$F$9,0,10*ROW('Water Data'!F182)),NA())</f>
        <v>#N/A</v>
      </c>
      <c r="M188" s="101" t="e">
        <f ca="true">+IF(AND(ISNUMBER(OFFSET('Water Data'!$G$4,0,10*ROW('Water Data'!G182))),'Data Summary'!CB188="Yes"),100-OFFSET('Water Data'!$G$4,0,10*ROW('Water Data'!G182)),NA())</f>
        <v>#N/A</v>
      </c>
      <c r="N188" s="101" t="e">
        <f ca="true">+IF(AND(ISNUMBER(OFFSET('Water Data'!$G$6,0,10*ROW('Water Data'!G182))),'Data Summary'!CC188="Yes"),OFFSET('Water Data'!$G$6,0,10*ROW('Water Data'!G182)),NA())</f>
        <v>#N/A</v>
      </c>
      <c r="O188" s="101" t="e">
        <f ca="true">+IF(AND(ISNUMBER(OFFSET('Water Data'!$G$9,0,10*ROW('Water Data'!G182))),'Data Summary'!CD188="Yes"),OFFSET('Water Data'!$G$9,0,10*ROW('Water Data'!G182)),NA())</f>
        <v>#N/A</v>
      </c>
      <c r="P188" s="101" t="e">
        <f ca="true">+IF(AND(ISNUMBER(OFFSET('Water Data'!$H$4,0,10*ROW('Water Data'!H182))),'Data Summary'!CE188="Yes"),100-OFFSET('Water Data'!$H$4,0,10*ROW('Water Data'!H182)),NA())</f>
        <v>#N/A</v>
      </c>
      <c r="Q188" s="101" t="e">
        <f ca="true">+IF(AND(ISNUMBER(OFFSET('Water Data'!$H$6,0,10*ROW('Water Data'!H182))),'Data Summary'!CF188="Yes"),OFFSET('Water Data'!$H$6,0,10*ROW('Water Data'!H182)),NA())</f>
        <v>#N/A</v>
      </c>
      <c r="R188" s="101" t="e">
        <f ca="true">+IF(AND(ISNUMBER(OFFSET('Water Data'!$H$9,0,10*ROW('Water Data'!H182))),'Data Summary'!CG188="Yes"),OFFSET('Water Data'!$H$9,0,10*ROW('Water Data'!H182)),NA())</f>
        <v>#N/A</v>
      </c>
      <c r="S188" s="101" t="e">
        <f ca="true">+IF(AND(ISNUMBER(OFFSET('Water Data'!$I$4,0,10*ROW('Water Data'!I182))),'Data Summary'!CH188="Yes"),100-OFFSET('Water Data'!$I$4,0,10*ROW('Water Data'!I182)),NA())</f>
        <v>#N/A</v>
      </c>
      <c r="T188" s="101" t="e">
        <f ca="true">+IF(AND(ISNUMBER(OFFSET('Water Data'!$I$6,0,10*ROW('Water Data'!I182))),'Data Summary'!CI188="Yes"),OFFSET('Water Data'!$I$6,0,10*ROW('Water Data'!I182)),NA())</f>
        <v>#N/A</v>
      </c>
      <c r="U188" s="101" t="e">
        <f ca="true">+IF(AND(ISNUMBER(OFFSET('Water Data'!$I$9,0,10*ROW('Water Data'!I182))),'Data Summary'!CJ188="Yes"),OFFSET('Water Data'!$I$9,0,10*ROW('Water Data'!I182)),NA())</f>
        <v>#N/A</v>
      </c>
      <c r="V188" s="102" t="e">
        <f ca="true">+IF(AND(ISNUMBER(OFFSET('Sanitation Data'!$D$4,0,10*ROW('Sanitation Data'!D182))),'Data Summary'!CK188="Yes"),100-OFFSET('Sanitation Data'!$D$4,0,10*ROW('Sanitation Data'!D182)),NA())</f>
        <v>#N/A</v>
      </c>
      <c r="W188" s="102" t="e">
        <f ca="true">+IF(AND(ISNUMBER(OFFSET('Sanitation Data'!$D$6,0,10*ROW('Sanitation Data'!D182))),'Data Summary'!CL188="Yes"),OFFSET('Sanitation Data'!$D$6,0,10*ROW('Sanitation Data'!D182)),NA())</f>
        <v>#N/A</v>
      </c>
      <c r="X188" s="102" t="e">
        <f ca="true">+IF(AND(ISNUMBER(OFFSET('Sanitation Data'!$D$10,0,10*ROW('Sanitation Data'!D182))),'Data Summary'!CM188="Yes"),OFFSET('Sanitation Data'!$D$10,0,10*ROW('Sanitation Data'!D182)),NA())</f>
        <v>#N/A</v>
      </c>
      <c r="Y188" s="102" t="e">
        <f ca="true">+IF(AND(ISNUMBER(OFFSET('Sanitation Data'!$D$11,0,10*ROW('Sanitation Data'!D182))),'Data Summary'!CN188="Yes"),OFFSET('Sanitation Data'!$D$11,0,10*ROW('Sanitation Data'!D182)),NA())</f>
        <v>#N/A</v>
      </c>
      <c r="Z188" s="102" t="e">
        <f ca="true">+IF(AND(ISNUMBER(OFFSET('Sanitation Data'!$D$12,0,10*ROW('Sanitation Data'!D182))),'Data Summary'!CO188="Yes"),OFFSET('Sanitation Data'!$D$12,0,10*ROW('Sanitation Data'!D182)),NA())</f>
        <v>#N/A</v>
      </c>
      <c r="AA188" s="102" t="e">
        <f ca="true">+IF(AND(ISNUMBER(OFFSET('Sanitation Data'!$E$4,0,10*ROW('Sanitation Data'!E182))),'Data Summary'!CP188="Yes"),100-OFFSET('Sanitation Data'!$E$4,0,10*ROW('Sanitation Data'!E182)),NA())</f>
        <v>#N/A</v>
      </c>
      <c r="AB188" s="102" t="e">
        <f ca="true">+IF(AND(ISNUMBER(OFFSET('Sanitation Data'!$E$6,0,10*ROW('Sanitation Data'!E182))),'Data Summary'!CQ188="Yes"),OFFSET('Sanitation Data'!$E$6,0,10*ROW('Sanitation Data'!E182)),NA())</f>
        <v>#N/A</v>
      </c>
      <c r="AC188" s="102" t="e">
        <f ca="true">+IF(AND(ISNUMBER(OFFSET('Sanitation Data'!$E$10,0,10*ROW('Sanitation Data'!E182))),'Data Summary'!CR188="Yes"),OFFSET('Sanitation Data'!$E$10,0,10*ROW('Sanitation Data'!E182)),NA())</f>
        <v>#N/A</v>
      </c>
      <c r="AD188" s="102" t="e">
        <f ca="true">+IF(AND(ISNUMBER(OFFSET('Sanitation Data'!$E$11,0,10*ROW('Sanitation Data'!E182))),'Data Summary'!CS188="Yes"),OFFSET('Sanitation Data'!$E$11,0,10*ROW('Sanitation Data'!E182)),NA())</f>
        <v>#N/A</v>
      </c>
      <c r="AE188" s="102" t="e">
        <f ca="true">+IF(AND(ISNUMBER(OFFSET('Sanitation Data'!$E$12,0,10*ROW('Sanitation Data'!E182))),'Data Summary'!CT188="Yes"),OFFSET('Sanitation Data'!$E$12,0,10*ROW('Sanitation Data'!E182)),NA())</f>
        <v>#N/A</v>
      </c>
      <c r="AF188" s="102" t="e">
        <f ca="true">+IF(AND(ISNUMBER(OFFSET('Sanitation Data'!$F$4,0,10*ROW('Sanitation Data'!F182))),'Data Summary'!CU188="Yes"),100-OFFSET('Sanitation Data'!$F$4,0,10*ROW('Sanitation Data'!F182)),NA())</f>
        <v>#N/A</v>
      </c>
      <c r="AG188" s="102" t="e">
        <f ca="true">+IF(AND(ISNUMBER(OFFSET('Sanitation Data'!$F$6,0,10*ROW('Sanitation Data'!F182))),'Data Summary'!CV188="Yes"),OFFSET('Sanitation Data'!$F$6,0,10*ROW('Sanitation Data'!F182)),NA())</f>
        <v>#N/A</v>
      </c>
      <c r="AH188" s="102" t="e">
        <f ca="true">+IF(AND(ISNUMBER(OFFSET('Sanitation Data'!$F$10,0,10*ROW('Sanitation Data'!F182))),'Data Summary'!CW188="Yes"),OFFSET('Sanitation Data'!$F$10,0,10*ROW('Sanitation Data'!F182)),NA())</f>
        <v>#N/A</v>
      </c>
      <c r="AI188" s="102" t="e">
        <f ca="true">+IF(AND(ISNUMBER(OFFSET('Sanitation Data'!$F$11,0,10*ROW('Sanitation Data'!F182))),'Data Summary'!CX188="Yes"),OFFSET('Sanitation Data'!$F$11,0,10*ROW('Sanitation Data'!F182)),NA())</f>
        <v>#N/A</v>
      </c>
      <c r="AJ188" s="102" t="e">
        <f ca="true">+IF(AND(ISNUMBER(OFFSET('Sanitation Data'!$F$12,0,10*ROW('Sanitation Data'!F182))),'Data Summary'!CY188="Yes"),OFFSET('Sanitation Data'!$F$12,0,10*ROW('Sanitation Data'!F182)),NA())</f>
        <v>#N/A</v>
      </c>
      <c r="AK188" s="102" t="e">
        <f ca="true">+IF(AND(ISNUMBER(OFFSET('Sanitation Data'!$G$4,0,10*ROW('Sanitation Data'!G182))),'Data Summary'!CZ188="Yes"),100-OFFSET('Sanitation Data'!$G$4,0,10*ROW('Sanitation Data'!G182)),NA())</f>
        <v>#N/A</v>
      </c>
      <c r="AL188" s="102" t="e">
        <f ca="true">+IF(AND(ISNUMBER(OFFSET('Sanitation Data'!$G$6,0,10*ROW('Sanitation Data'!G182))),'Data Summary'!DA188="Yes"),OFFSET('Sanitation Data'!$G$6,0,10*ROW('Sanitation Data'!G182)),NA())</f>
        <v>#N/A</v>
      </c>
      <c r="AM188" s="102" t="e">
        <f ca="true">+IF(AND(ISNUMBER(OFFSET('Sanitation Data'!$G$10,0,10*ROW('Sanitation Data'!G182))),'Data Summary'!DB188="Yes"),OFFSET('Sanitation Data'!$G$10,0,10*ROW('Sanitation Data'!G182)),NA())</f>
        <v>#N/A</v>
      </c>
      <c r="AN188" s="102" t="e">
        <f ca="true">+IF(AND(ISNUMBER(OFFSET('Sanitation Data'!$G$11,0,10*ROW('Sanitation Data'!G182))),'Data Summary'!DC188="Yes"),OFFSET('Sanitation Data'!$G$11,0,10*ROW('Sanitation Data'!G182)),NA())</f>
        <v>#N/A</v>
      </c>
      <c r="AO188" s="102" t="e">
        <f ca="true">+IF(AND(ISNUMBER(OFFSET('Sanitation Data'!$G$12,0,10*ROW('Sanitation Data'!G182))),'Data Summary'!DD188="Yes"),OFFSET('Sanitation Data'!$G$12,0,10*ROW('Sanitation Data'!G182)),NA())</f>
        <v>#N/A</v>
      </c>
      <c r="AP188" s="102" t="e">
        <f ca="true">+IF(AND(ISNUMBER(OFFSET('Sanitation Data'!$H$4,0,10*ROW('Sanitation Data'!H182))),'Data Summary'!DE188="Yes"),100-OFFSET('Sanitation Data'!$H$4,0,10*ROW('Sanitation Data'!H182)),NA())</f>
        <v>#N/A</v>
      </c>
      <c r="AQ188" s="102" t="e">
        <f ca="true">+IF(AND(ISNUMBER(OFFSET('Sanitation Data'!$H$6,0,10*ROW('Sanitation Data'!H182))),'Data Summary'!DF188="Yes"),OFFSET('Sanitation Data'!$H$6,0,10*ROW('Sanitation Data'!H182)),NA())</f>
        <v>#N/A</v>
      </c>
      <c r="AR188" s="102" t="e">
        <f ca="true">+IF(AND(ISNUMBER(OFFSET('Sanitation Data'!$H$10,0,10*ROW('Sanitation Data'!H182))),'Data Summary'!DG188="Yes"),OFFSET('Sanitation Data'!$H$10,0,10*ROW('Sanitation Data'!H182)),NA())</f>
        <v>#N/A</v>
      </c>
      <c r="AS188" s="102" t="e">
        <f ca="true">+IF(AND(ISNUMBER(OFFSET('Sanitation Data'!$H$11,0,10*ROW('Sanitation Data'!H182))),'Data Summary'!DH188="Yes"),OFFSET('Sanitation Data'!$H$11,0,10*ROW('Sanitation Data'!H182)),NA())</f>
        <v>#N/A</v>
      </c>
      <c r="AT188" s="102" t="e">
        <f ca="true">+IF(AND(ISNUMBER(OFFSET('Sanitation Data'!$H$12,0,10*ROW('Sanitation Data'!H182))),'Data Summary'!DI188="Yes"),OFFSET('Sanitation Data'!$H$12,0,10*ROW('Sanitation Data'!H182)),NA())</f>
        <v>#N/A</v>
      </c>
      <c r="AU188" s="102" t="e">
        <f ca="true">+IF(AND(ISNUMBER(OFFSET('Sanitation Data'!$I$4,0,10*ROW('Sanitation Data'!I182))),'Data Summary'!DJ188="Yes"),100-OFFSET('Sanitation Data'!$I$4,0,10*ROW('Sanitation Data'!I182)),NA())</f>
        <v>#N/A</v>
      </c>
      <c r="AV188" s="102" t="e">
        <f ca="true">+IF(AND(ISNUMBER(OFFSET('Sanitation Data'!$I$6,0,10*ROW('Sanitation Data'!I182))),'Data Summary'!DK188="Yes"),OFFSET('Sanitation Data'!$I$6,0,10*ROW('Sanitation Data'!I182)),NA())</f>
        <v>#N/A</v>
      </c>
      <c r="AW188" s="102" t="e">
        <f ca="true">+IF(AND(ISNUMBER(OFFSET('Sanitation Data'!$I$10,0,10*ROW('Sanitation Data'!I182))),'Data Summary'!DL188="Yes"),OFFSET('Sanitation Data'!$I$10,0,10*ROW('Sanitation Data'!I182)),NA())</f>
        <v>#N/A</v>
      </c>
      <c r="AX188" s="102" t="e">
        <f ca="true">+IF(AND(ISNUMBER(OFFSET('Sanitation Data'!$I$11,0,10*ROW('Sanitation Data'!I182))),'Data Summary'!DM188="Yes"),OFFSET('Sanitation Data'!$I$11,0,10*ROW('Sanitation Data'!I182)),NA())</f>
        <v>#N/A</v>
      </c>
      <c r="AY188" s="102" t="e">
        <f ca="true">+IF(AND(ISNUMBER(OFFSET('Sanitation Data'!$I$12,0,10*ROW('Sanitation Data'!I182))),'Data Summary'!DN188="Yes"),OFFSET('Sanitation Data'!$I$12,0,10*ROW('Sanitation Data'!I182)),NA())</f>
        <v>#N/A</v>
      </c>
      <c r="AZ188" s="103" t="e">
        <f ca="true">+IF(AND(ISNUMBER(OFFSET('Hygiene Data'!$D$5,0,10*ROW('Hygiene Data'!D182))),'Data Summary'!DO188="Yes"),OFFSET('Hygiene Data'!$D$5,0,10*ROW('Hygiene Data'!D182)),NA())</f>
        <v>#N/A</v>
      </c>
      <c r="BA188" s="103" t="e">
        <f ca="true">+IF(AND(ISNUMBER(OFFSET('Hygiene Data'!$D$7,0,10*ROW('Hygiene Data'!D182))),'Data Summary'!DP188="Yes"),OFFSET('Hygiene Data'!$D$7,0,10*ROW('Hygiene Data'!D182)),NA())</f>
        <v>#N/A</v>
      </c>
      <c r="BB188" s="103" t="e">
        <f ca="true">+IF(AND(ISNUMBER(OFFSET('Hygiene Data'!$D$9,0,10*ROW('Hygiene Data'!D182))),'Data Summary'!DQ188="Yes"),OFFSET('Hygiene Data'!$D$9,0,10*ROW('Hygiene Data'!D182)),NA())</f>
        <v>#N/A</v>
      </c>
      <c r="BC188" s="103" t="e">
        <f ca="true">+IF(AND(ISNUMBER(OFFSET('Hygiene Data'!$E$5,0,10*ROW('Hygiene Data'!E182))),'Data Summary'!DR188="Yes"),OFFSET('Hygiene Data'!$E$5,0,10*ROW('Hygiene Data'!E182)),NA())</f>
        <v>#N/A</v>
      </c>
      <c r="BD188" s="103" t="e">
        <f ca="true">+IF(AND(ISNUMBER(OFFSET('Hygiene Data'!$E$7,0,10*ROW('Hygiene Data'!E182))),'Data Summary'!DS188="Yes"),OFFSET('Hygiene Data'!$E$7,0,10*ROW('Hygiene Data'!E182)),NA())</f>
        <v>#N/A</v>
      </c>
      <c r="BE188" s="103" t="e">
        <f ca="true">+IF(AND(ISNUMBER(OFFSET('Hygiene Data'!$E$9,0,10*ROW('Hygiene Data'!E182))),'Data Summary'!DT188="Yes"),OFFSET('Hygiene Data'!$E$9,0,10*ROW('Hygiene Data'!E182)),NA())</f>
        <v>#N/A</v>
      </c>
      <c r="BF188" s="103" t="e">
        <f ca="true">+IF(AND(ISNUMBER(OFFSET('Hygiene Data'!$F$5,0,10*ROW('Hygiene Data'!F182))),'Data Summary'!DU188="Yes"),OFFSET('Hygiene Data'!$F$5,0,10*ROW('Hygiene Data'!F182)),NA())</f>
        <v>#N/A</v>
      </c>
      <c r="BG188" s="103" t="e">
        <f ca="true">+IF(AND(ISNUMBER(OFFSET('Hygiene Data'!$F$7,0,10*ROW('Hygiene Data'!F182))),'Data Summary'!DV188="Yes"),OFFSET('Hygiene Data'!$F$7,0,10*ROW('Hygiene Data'!F182)),NA())</f>
        <v>#N/A</v>
      </c>
      <c r="BH188" s="103" t="e">
        <f ca="true">+IF(AND(ISNUMBER(OFFSET('Hygiene Data'!$F$9,0,10*ROW('Hygiene Data'!F182))),'Data Summary'!DW188="Yes"),OFFSET('Hygiene Data'!$F$9,0,10*ROW('Hygiene Data'!F182)),NA())</f>
        <v>#N/A</v>
      </c>
      <c r="BI188" s="103" t="e">
        <f ca="true">+IF(AND(ISNUMBER(OFFSET('Hygiene Data'!$G$5,0,10*ROW('Hygiene Data'!G182))),'Data Summary'!DX188="Yes"),OFFSET('Hygiene Data'!$G$5,0,10*ROW('Hygiene Data'!G182)),NA())</f>
        <v>#N/A</v>
      </c>
      <c r="BJ188" s="103" t="e">
        <f ca="true">+IF(AND(ISNUMBER(OFFSET('Hygiene Data'!$G$7,0,10*ROW('Hygiene Data'!G182))),'Data Summary'!DY188="Yes"),OFFSET('Hygiene Data'!$G$7,0,10*ROW('Hygiene Data'!G182)),NA())</f>
        <v>#N/A</v>
      </c>
      <c r="BK188" s="103" t="e">
        <f ca="true">+IF(AND(ISNUMBER(OFFSET('Hygiene Data'!$G$9,0,10*ROW('Hygiene Data'!G182))),'Data Summary'!DZ188="Yes"),OFFSET('Hygiene Data'!$G$9,0,10*ROW('Hygiene Data'!G182)),NA())</f>
        <v>#N/A</v>
      </c>
      <c r="BL188" s="103" t="e">
        <f ca="true">+IF(AND(ISNUMBER(OFFSET('Hygiene Data'!$H$5,0,10*ROW('Hygiene Data'!H182))),'Data Summary'!EA188="Yes"),OFFSET('Hygiene Data'!$H$5,0,10*ROW('Hygiene Data'!H182)),NA())</f>
        <v>#N/A</v>
      </c>
      <c r="BM188" s="103" t="e">
        <f ca="true">+IF(AND(ISNUMBER(OFFSET('Hygiene Data'!$H$7,0,10*ROW('Hygiene Data'!H182))),'Data Summary'!EB188="Yes"),OFFSET('Hygiene Data'!$H$7,0,10*ROW('Hygiene Data'!H182)),NA())</f>
        <v>#N/A</v>
      </c>
      <c r="BN188" s="103" t="e">
        <f ca="true">+IF(AND(ISNUMBER(OFFSET('Hygiene Data'!$H$9,0,10*ROW('Hygiene Data'!H182))),'Data Summary'!EC188="Yes"),OFFSET('Hygiene Data'!$H$9,0,10*ROW('Hygiene Data'!H182)),NA())</f>
        <v>#N/A</v>
      </c>
      <c r="BO188" s="103" t="e">
        <f ca="true">+IF(AND(ISNUMBER(OFFSET('Hygiene Data'!$I$5,0,10*ROW('Hygiene Data'!I182))),'Data Summary'!ED188="Yes"),OFFSET('Hygiene Data'!$I$5,0,10*ROW('Hygiene Data'!I182)),NA())</f>
        <v>#N/A</v>
      </c>
      <c r="BP188" s="103" t="e">
        <f ca="true">+IF(AND(ISNUMBER(OFFSET('Hygiene Data'!$I$7,0,10*ROW('Hygiene Data'!I182))),'Data Summary'!EE188="Yes"),OFFSET('Hygiene Data'!$I$7,0,10*ROW('Hygiene Data'!I182)),NA())</f>
        <v>#N/A</v>
      </c>
      <c r="BQ188" s="103" t="e">
        <f ca="true">+IF(AND(ISNUMBER(OFFSET('Hygiene Data'!$I$9,0,10*ROW('Hygiene Data'!I182))),'Data Summary'!EF188="Yes"),OFFSET('Hygiene Data'!$I$9,0,10*ROW('Hygiene Data'!I182)),NA())</f>
        <v>#N/A</v>
      </c>
    </row>
    <row xmlns:x14ac="http://schemas.microsoft.com/office/spreadsheetml/2009/9/ac" r="189" x14ac:dyDescent="0.2">
      <c r="A189" s="355" t="e">
        <f ca="true">+RIGHT('Data Summary'!A189,LEN('Data Summary'!A189)-9)</f>
        <v>#VALUE!</v>
      </c>
      <c r="B189" s="38" t="str">
        <f ca="true">+IF(ISTEXT('Data Summary'!B189),'Data Summary'!B189,"")</f>
        <v/>
      </c>
      <c r="C189" s="354" t="e">
        <f ca="true">+VALUE('Data Summary'!C189)</f>
        <v>#VALUE!</v>
      </c>
      <c r="D189" s="101" t="e">
        <f ca="true">+IF(AND(ISNUMBER(OFFSET('Water Data'!$D$4,0,10*ROW('Water Data'!D183))),'Data Summary'!BS189="Yes"),100-OFFSET('Water Data'!$D$4,0,10*ROW('Water Data'!D183)),NA())</f>
        <v>#N/A</v>
      </c>
      <c r="E189" s="101" t="e">
        <f ca="true">+IF(AND(ISNUMBER(OFFSET('Water Data'!$D$6,0,10*ROW('Water Data'!D183))),'Data Summary'!BT189="Yes"),OFFSET('Water Data'!$D$6,0,10*ROW('Water Data'!D183)),NA())</f>
        <v>#N/A</v>
      </c>
      <c r="F189" s="101" t="e">
        <f ca="true">+IF(AND(ISNUMBER(OFFSET('Water Data'!$D$9,0,10*ROW('Water Data'!D183))),'Data Summary'!BU189="Yes"),OFFSET('Water Data'!$D$9,0,10*ROW('Water Data'!D183)),NA())</f>
        <v>#N/A</v>
      </c>
      <c r="G189" s="101" t="e">
        <f ca="true">+IF(AND(ISNUMBER(OFFSET('Water Data'!$E$4,0,10*ROW('Water Data'!E183))),'Data Summary'!BV189="Yes"),100-OFFSET('Water Data'!$E$4,0,10*ROW('Water Data'!E183)),NA())</f>
        <v>#N/A</v>
      </c>
      <c r="H189" s="101" t="e">
        <f ca="true">+IF(AND(ISNUMBER(OFFSET('Water Data'!$E$6,0,10*ROW('Water Data'!E183))),'Data Summary'!BW189="Yes"),OFFSET('Water Data'!$E$6,0,10*ROW('Water Data'!E183)),NA())</f>
        <v>#N/A</v>
      </c>
      <c r="I189" s="101" t="e">
        <f ca="true">+IF(AND(ISNUMBER(OFFSET('Water Data'!$E$9,0,10*ROW('Water Data'!E183))),'Data Summary'!BX189="Yes"),OFFSET('Water Data'!$E$9,0,10*ROW('Water Data'!E183)),NA())</f>
        <v>#N/A</v>
      </c>
      <c r="J189" s="101" t="e">
        <f ca="true">+IF(AND(ISNUMBER(OFFSET('Water Data'!$F$4,0,10*ROW('Water Data'!F183))),'Data Summary'!BY189="Yes"),100-OFFSET('Water Data'!$F$4,0,10*ROW('Water Data'!F183)),NA())</f>
        <v>#N/A</v>
      </c>
      <c r="K189" s="101" t="e">
        <f ca="true">+IF(AND(ISNUMBER(OFFSET('Water Data'!$F$6,0,10*ROW('Water Data'!F183))),'Data Summary'!BZ189="Yes"),OFFSET('Water Data'!$F$6,0,10*ROW('Water Data'!F183)),NA())</f>
        <v>#N/A</v>
      </c>
      <c r="L189" s="101" t="e">
        <f ca="true">+IF(AND(ISNUMBER(OFFSET('Water Data'!$F$9,0,10*ROW('Water Data'!F183))),'Data Summary'!CA189="Yes"),OFFSET('Water Data'!$F$9,0,10*ROW('Water Data'!F183)),NA())</f>
        <v>#N/A</v>
      </c>
      <c r="M189" s="101" t="e">
        <f ca="true">+IF(AND(ISNUMBER(OFFSET('Water Data'!$G$4,0,10*ROW('Water Data'!G183))),'Data Summary'!CB189="Yes"),100-OFFSET('Water Data'!$G$4,0,10*ROW('Water Data'!G183)),NA())</f>
        <v>#N/A</v>
      </c>
      <c r="N189" s="101" t="e">
        <f ca="true">+IF(AND(ISNUMBER(OFFSET('Water Data'!$G$6,0,10*ROW('Water Data'!G183))),'Data Summary'!CC189="Yes"),OFFSET('Water Data'!$G$6,0,10*ROW('Water Data'!G183)),NA())</f>
        <v>#N/A</v>
      </c>
      <c r="O189" s="101" t="e">
        <f ca="true">+IF(AND(ISNUMBER(OFFSET('Water Data'!$G$9,0,10*ROW('Water Data'!G183))),'Data Summary'!CD189="Yes"),OFFSET('Water Data'!$G$9,0,10*ROW('Water Data'!G183)),NA())</f>
        <v>#N/A</v>
      </c>
      <c r="P189" s="101" t="e">
        <f ca="true">+IF(AND(ISNUMBER(OFFSET('Water Data'!$H$4,0,10*ROW('Water Data'!H183))),'Data Summary'!CE189="Yes"),100-OFFSET('Water Data'!$H$4,0,10*ROW('Water Data'!H183)),NA())</f>
        <v>#N/A</v>
      </c>
      <c r="Q189" s="101" t="e">
        <f ca="true">+IF(AND(ISNUMBER(OFFSET('Water Data'!$H$6,0,10*ROW('Water Data'!H183))),'Data Summary'!CF189="Yes"),OFFSET('Water Data'!$H$6,0,10*ROW('Water Data'!H183)),NA())</f>
        <v>#N/A</v>
      </c>
      <c r="R189" s="101" t="e">
        <f ca="true">+IF(AND(ISNUMBER(OFFSET('Water Data'!$H$9,0,10*ROW('Water Data'!H183))),'Data Summary'!CG189="Yes"),OFFSET('Water Data'!$H$9,0,10*ROW('Water Data'!H183)),NA())</f>
        <v>#N/A</v>
      </c>
      <c r="S189" s="101" t="e">
        <f ca="true">+IF(AND(ISNUMBER(OFFSET('Water Data'!$I$4,0,10*ROW('Water Data'!I183))),'Data Summary'!CH189="Yes"),100-OFFSET('Water Data'!$I$4,0,10*ROW('Water Data'!I183)),NA())</f>
        <v>#N/A</v>
      </c>
      <c r="T189" s="101" t="e">
        <f ca="true">+IF(AND(ISNUMBER(OFFSET('Water Data'!$I$6,0,10*ROW('Water Data'!I183))),'Data Summary'!CI189="Yes"),OFFSET('Water Data'!$I$6,0,10*ROW('Water Data'!I183)),NA())</f>
        <v>#N/A</v>
      </c>
      <c r="U189" s="101" t="e">
        <f ca="true">+IF(AND(ISNUMBER(OFFSET('Water Data'!$I$9,0,10*ROW('Water Data'!I183))),'Data Summary'!CJ189="Yes"),OFFSET('Water Data'!$I$9,0,10*ROW('Water Data'!I183)),NA())</f>
        <v>#N/A</v>
      </c>
      <c r="V189" s="102" t="e">
        <f ca="true">+IF(AND(ISNUMBER(OFFSET('Sanitation Data'!$D$4,0,10*ROW('Sanitation Data'!D183))),'Data Summary'!CK189="Yes"),100-OFFSET('Sanitation Data'!$D$4,0,10*ROW('Sanitation Data'!D183)),NA())</f>
        <v>#N/A</v>
      </c>
      <c r="W189" s="102" t="e">
        <f ca="true">+IF(AND(ISNUMBER(OFFSET('Sanitation Data'!$D$6,0,10*ROW('Sanitation Data'!D183))),'Data Summary'!CL189="Yes"),OFFSET('Sanitation Data'!$D$6,0,10*ROW('Sanitation Data'!D183)),NA())</f>
        <v>#N/A</v>
      </c>
      <c r="X189" s="102" t="e">
        <f ca="true">+IF(AND(ISNUMBER(OFFSET('Sanitation Data'!$D$10,0,10*ROW('Sanitation Data'!D183))),'Data Summary'!CM189="Yes"),OFFSET('Sanitation Data'!$D$10,0,10*ROW('Sanitation Data'!D183)),NA())</f>
        <v>#N/A</v>
      </c>
      <c r="Y189" s="102" t="e">
        <f ca="true">+IF(AND(ISNUMBER(OFFSET('Sanitation Data'!$D$11,0,10*ROW('Sanitation Data'!D183))),'Data Summary'!CN189="Yes"),OFFSET('Sanitation Data'!$D$11,0,10*ROW('Sanitation Data'!D183)),NA())</f>
        <v>#N/A</v>
      </c>
      <c r="Z189" s="102" t="e">
        <f ca="true">+IF(AND(ISNUMBER(OFFSET('Sanitation Data'!$D$12,0,10*ROW('Sanitation Data'!D183))),'Data Summary'!CO189="Yes"),OFFSET('Sanitation Data'!$D$12,0,10*ROW('Sanitation Data'!D183)),NA())</f>
        <v>#N/A</v>
      </c>
      <c r="AA189" s="102" t="e">
        <f ca="true">+IF(AND(ISNUMBER(OFFSET('Sanitation Data'!$E$4,0,10*ROW('Sanitation Data'!E183))),'Data Summary'!CP189="Yes"),100-OFFSET('Sanitation Data'!$E$4,0,10*ROW('Sanitation Data'!E183)),NA())</f>
        <v>#N/A</v>
      </c>
      <c r="AB189" s="102" t="e">
        <f ca="true">+IF(AND(ISNUMBER(OFFSET('Sanitation Data'!$E$6,0,10*ROW('Sanitation Data'!E183))),'Data Summary'!CQ189="Yes"),OFFSET('Sanitation Data'!$E$6,0,10*ROW('Sanitation Data'!E183)),NA())</f>
        <v>#N/A</v>
      </c>
      <c r="AC189" s="102" t="e">
        <f ca="true">+IF(AND(ISNUMBER(OFFSET('Sanitation Data'!$E$10,0,10*ROW('Sanitation Data'!E183))),'Data Summary'!CR189="Yes"),OFFSET('Sanitation Data'!$E$10,0,10*ROW('Sanitation Data'!E183)),NA())</f>
        <v>#N/A</v>
      </c>
      <c r="AD189" s="102" t="e">
        <f ca="true">+IF(AND(ISNUMBER(OFFSET('Sanitation Data'!$E$11,0,10*ROW('Sanitation Data'!E183))),'Data Summary'!CS189="Yes"),OFFSET('Sanitation Data'!$E$11,0,10*ROW('Sanitation Data'!E183)),NA())</f>
        <v>#N/A</v>
      </c>
      <c r="AE189" s="102" t="e">
        <f ca="true">+IF(AND(ISNUMBER(OFFSET('Sanitation Data'!$E$12,0,10*ROW('Sanitation Data'!E183))),'Data Summary'!CT189="Yes"),OFFSET('Sanitation Data'!$E$12,0,10*ROW('Sanitation Data'!E183)),NA())</f>
        <v>#N/A</v>
      </c>
      <c r="AF189" s="102" t="e">
        <f ca="true">+IF(AND(ISNUMBER(OFFSET('Sanitation Data'!$F$4,0,10*ROW('Sanitation Data'!F183))),'Data Summary'!CU189="Yes"),100-OFFSET('Sanitation Data'!$F$4,0,10*ROW('Sanitation Data'!F183)),NA())</f>
        <v>#N/A</v>
      </c>
      <c r="AG189" s="102" t="e">
        <f ca="true">+IF(AND(ISNUMBER(OFFSET('Sanitation Data'!$F$6,0,10*ROW('Sanitation Data'!F183))),'Data Summary'!CV189="Yes"),OFFSET('Sanitation Data'!$F$6,0,10*ROW('Sanitation Data'!F183)),NA())</f>
        <v>#N/A</v>
      </c>
      <c r="AH189" s="102" t="e">
        <f ca="true">+IF(AND(ISNUMBER(OFFSET('Sanitation Data'!$F$10,0,10*ROW('Sanitation Data'!F183))),'Data Summary'!CW189="Yes"),OFFSET('Sanitation Data'!$F$10,0,10*ROW('Sanitation Data'!F183)),NA())</f>
        <v>#N/A</v>
      </c>
      <c r="AI189" s="102" t="e">
        <f ca="true">+IF(AND(ISNUMBER(OFFSET('Sanitation Data'!$F$11,0,10*ROW('Sanitation Data'!F183))),'Data Summary'!CX189="Yes"),OFFSET('Sanitation Data'!$F$11,0,10*ROW('Sanitation Data'!F183)),NA())</f>
        <v>#N/A</v>
      </c>
      <c r="AJ189" s="102" t="e">
        <f ca="true">+IF(AND(ISNUMBER(OFFSET('Sanitation Data'!$F$12,0,10*ROW('Sanitation Data'!F183))),'Data Summary'!CY189="Yes"),OFFSET('Sanitation Data'!$F$12,0,10*ROW('Sanitation Data'!F183)),NA())</f>
        <v>#N/A</v>
      </c>
      <c r="AK189" s="102" t="e">
        <f ca="true">+IF(AND(ISNUMBER(OFFSET('Sanitation Data'!$G$4,0,10*ROW('Sanitation Data'!G183))),'Data Summary'!CZ189="Yes"),100-OFFSET('Sanitation Data'!$G$4,0,10*ROW('Sanitation Data'!G183)),NA())</f>
        <v>#N/A</v>
      </c>
      <c r="AL189" s="102" t="e">
        <f ca="true">+IF(AND(ISNUMBER(OFFSET('Sanitation Data'!$G$6,0,10*ROW('Sanitation Data'!G183))),'Data Summary'!DA189="Yes"),OFFSET('Sanitation Data'!$G$6,0,10*ROW('Sanitation Data'!G183)),NA())</f>
        <v>#N/A</v>
      </c>
      <c r="AM189" s="102" t="e">
        <f ca="true">+IF(AND(ISNUMBER(OFFSET('Sanitation Data'!$G$10,0,10*ROW('Sanitation Data'!G183))),'Data Summary'!DB189="Yes"),OFFSET('Sanitation Data'!$G$10,0,10*ROW('Sanitation Data'!G183)),NA())</f>
        <v>#N/A</v>
      </c>
      <c r="AN189" s="102" t="e">
        <f ca="true">+IF(AND(ISNUMBER(OFFSET('Sanitation Data'!$G$11,0,10*ROW('Sanitation Data'!G183))),'Data Summary'!DC189="Yes"),OFFSET('Sanitation Data'!$G$11,0,10*ROW('Sanitation Data'!G183)),NA())</f>
        <v>#N/A</v>
      </c>
      <c r="AO189" s="102" t="e">
        <f ca="true">+IF(AND(ISNUMBER(OFFSET('Sanitation Data'!$G$12,0,10*ROW('Sanitation Data'!G183))),'Data Summary'!DD189="Yes"),OFFSET('Sanitation Data'!$G$12,0,10*ROW('Sanitation Data'!G183)),NA())</f>
        <v>#N/A</v>
      </c>
      <c r="AP189" s="102" t="e">
        <f ca="true">+IF(AND(ISNUMBER(OFFSET('Sanitation Data'!$H$4,0,10*ROW('Sanitation Data'!H183))),'Data Summary'!DE189="Yes"),100-OFFSET('Sanitation Data'!$H$4,0,10*ROW('Sanitation Data'!H183)),NA())</f>
        <v>#N/A</v>
      </c>
      <c r="AQ189" s="102" t="e">
        <f ca="true">+IF(AND(ISNUMBER(OFFSET('Sanitation Data'!$H$6,0,10*ROW('Sanitation Data'!H183))),'Data Summary'!DF189="Yes"),OFFSET('Sanitation Data'!$H$6,0,10*ROW('Sanitation Data'!H183)),NA())</f>
        <v>#N/A</v>
      </c>
      <c r="AR189" s="102" t="e">
        <f ca="true">+IF(AND(ISNUMBER(OFFSET('Sanitation Data'!$H$10,0,10*ROW('Sanitation Data'!H183))),'Data Summary'!DG189="Yes"),OFFSET('Sanitation Data'!$H$10,0,10*ROW('Sanitation Data'!H183)),NA())</f>
        <v>#N/A</v>
      </c>
      <c r="AS189" s="102" t="e">
        <f ca="true">+IF(AND(ISNUMBER(OFFSET('Sanitation Data'!$H$11,0,10*ROW('Sanitation Data'!H183))),'Data Summary'!DH189="Yes"),OFFSET('Sanitation Data'!$H$11,0,10*ROW('Sanitation Data'!H183)),NA())</f>
        <v>#N/A</v>
      </c>
      <c r="AT189" s="102" t="e">
        <f ca="true">+IF(AND(ISNUMBER(OFFSET('Sanitation Data'!$H$12,0,10*ROW('Sanitation Data'!H183))),'Data Summary'!DI189="Yes"),OFFSET('Sanitation Data'!$H$12,0,10*ROW('Sanitation Data'!H183)),NA())</f>
        <v>#N/A</v>
      </c>
      <c r="AU189" s="102" t="e">
        <f ca="true">+IF(AND(ISNUMBER(OFFSET('Sanitation Data'!$I$4,0,10*ROW('Sanitation Data'!I183))),'Data Summary'!DJ189="Yes"),100-OFFSET('Sanitation Data'!$I$4,0,10*ROW('Sanitation Data'!I183)),NA())</f>
        <v>#N/A</v>
      </c>
      <c r="AV189" s="102" t="e">
        <f ca="true">+IF(AND(ISNUMBER(OFFSET('Sanitation Data'!$I$6,0,10*ROW('Sanitation Data'!I183))),'Data Summary'!DK189="Yes"),OFFSET('Sanitation Data'!$I$6,0,10*ROW('Sanitation Data'!I183)),NA())</f>
        <v>#N/A</v>
      </c>
      <c r="AW189" s="102" t="e">
        <f ca="true">+IF(AND(ISNUMBER(OFFSET('Sanitation Data'!$I$10,0,10*ROW('Sanitation Data'!I183))),'Data Summary'!DL189="Yes"),OFFSET('Sanitation Data'!$I$10,0,10*ROW('Sanitation Data'!I183)),NA())</f>
        <v>#N/A</v>
      </c>
      <c r="AX189" s="102" t="e">
        <f ca="true">+IF(AND(ISNUMBER(OFFSET('Sanitation Data'!$I$11,0,10*ROW('Sanitation Data'!I183))),'Data Summary'!DM189="Yes"),OFFSET('Sanitation Data'!$I$11,0,10*ROW('Sanitation Data'!I183)),NA())</f>
        <v>#N/A</v>
      </c>
      <c r="AY189" s="102" t="e">
        <f ca="true">+IF(AND(ISNUMBER(OFFSET('Sanitation Data'!$I$12,0,10*ROW('Sanitation Data'!I183))),'Data Summary'!DN189="Yes"),OFFSET('Sanitation Data'!$I$12,0,10*ROW('Sanitation Data'!I183)),NA())</f>
        <v>#N/A</v>
      </c>
      <c r="AZ189" s="103" t="e">
        <f ca="true">+IF(AND(ISNUMBER(OFFSET('Hygiene Data'!$D$5,0,10*ROW('Hygiene Data'!D183))),'Data Summary'!DO189="Yes"),OFFSET('Hygiene Data'!$D$5,0,10*ROW('Hygiene Data'!D183)),NA())</f>
        <v>#N/A</v>
      </c>
      <c r="BA189" s="103" t="e">
        <f ca="true">+IF(AND(ISNUMBER(OFFSET('Hygiene Data'!$D$7,0,10*ROW('Hygiene Data'!D183))),'Data Summary'!DP189="Yes"),OFFSET('Hygiene Data'!$D$7,0,10*ROW('Hygiene Data'!D183)),NA())</f>
        <v>#N/A</v>
      </c>
      <c r="BB189" s="103" t="e">
        <f ca="true">+IF(AND(ISNUMBER(OFFSET('Hygiene Data'!$D$9,0,10*ROW('Hygiene Data'!D183))),'Data Summary'!DQ189="Yes"),OFFSET('Hygiene Data'!$D$9,0,10*ROW('Hygiene Data'!D183)),NA())</f>
        <v>#N/A</v>
      </c>
      <c r="BC189" s="103" t="e">
        <f ca="true">+IF(AND(ISNUMBER(OFFSET('Hygiene Data'!$E$5,0,10*ROW('Hygiene Data'!E183))),'Data Summary'!DR189="Yes"),OFFSET('Hygiene Data'!$E$5,0,10*ROW('Hygiene Data'!E183)),NA())</f>
        <v>#N/A</v>
      </c>
      <c r="BD189" s="103" t="e">
        <f ca="true">+IF(AND(ISNUMBER(OFFSET('Hygiene Data'!$E$7,0,10*ROW('Hygiene Data'!E183))),'Data Summary'!DS189="Yes"),OFFSET('Hygiene Data'!$E$7,0,10*ROW('Hygiene Data'!E183)),NA())</f>
        <v>#N/A</v>
      </c>
      <c r="BE189" s="103" t="e">
        <f ca="true">+IF(AND(ISNUMBER(OFFSET('Hygiene Data'!$E$9,0,10*ROW('Hygiene Data'!E183))),'Data Summary'!DT189="Yes"),OFFSET('Hygiene Data'!$E$9,0,10*ROW('Hygiene Data'!E183)),NA())</f>
        <v>#N/A</v>
      </c>
      <c r="BF189" s="103" t="e">
        <f ca="true">+IF(AND(ISNUMBER(OFFSET('Hygiene Data'!$F$5,0,10*ROW('Hygiene Data'!F183))),'Data Summary'!DU189="Yes"),OFFSET('Hygiene Data'!$F$5,0,10*ROW('Hygiene Data'!F183)),NA())</f>
        <v>#N/A</v>
      </c>
      <c r="BG189" s="103" t="e">
        <f ca="true">+IF(AND(ISNUMBER(OFFSET('Hygiene Data'!$F$7,0,10*ROW('Hygiene Data'!F183))),'Data Summary'!DV189="Yes"),OFFSET('Hygiene Data'!$F$7,0,10*ROW('Hygiene Data'!F183)),NA())</f>
        <v>#N/A</v>
      </c>
      <c r="BH189" s="103" t="e">
        <f ca="true">+IF(AND(ISNUMBER(OFFSET('Hygiene Data'!$F$9,0,10*ROW('Hygiene Data'!F183))),'Data Summary'!DW189="Yes"),OFFSET('Hygiene Data'!$F$9,0,10*ROW('Hygiene Data'!F183)),NA())</f>
        <v>#N/A</v>
      </c>
      <c r="BI189" s="103" t="e">
        <f ca="true">+IF(AND(ISNUMBER(OFFSET('Hygiene Data'!$G$5,0,10*ROW('Hygiene Data'!G183))),'Data Summary'!DX189="Yes"),OFFSET('Hygiene Data'!$G$5,0,10*ROW('Hygiene Data'!G183)),NA())</f>
        <v>#N/A</v>
      </c>
      <c r="BJ189" s="103" t="e">
        <f ca="true">+IF(AND(ISNUMBER(OFFSET('Hygiene Data'!$G$7,0,10*ROW('Hygiene Data'!G183))),'Data Summary'!DY189="Yes"),OFFSET('Hygiene Data'!$G$7,0,10*ROW('Hygiene Data'!G183)),NA())</f>
        <v>#N/A</v>
      </c>
      <c r="BK189" s="103" t="e">
        <f ca="true">+IF(AND(ISNUMBER(OFFSET('Hygiene Data'!$G$9,0,10*ROW('Hygiene Data'!G183))),'Data Summary'!DZ189="Yes"),OFFSET('Hygiene Data'!$G$9,0,10*ROW('Hygiene Data'!G183)),NA())</f>
        <v>#N/A</v>
      </c>
      <c r="BL189" s="103" t="e">
        <f ca="true">+IF(AND(ISNUMBER(OFFSET('Hygiene Data'!$H$5,0,10*ROW('Hygiene Data'!H183))),'Data Summary'!EA189="Yes"),OFFSET('Hygiene Data'!$H$5,0,10*ROW('Hygiene Data'!H183)),NA())</f>
        <v>#N/A</v>
      </c>
      <c r="BM189" s="103" t="e">
        <f ca="true">+IF(AND(ISNUMBER(OFFSET('Hygiene Data'!$H$7,0,10*ROW('Hygiene Data'!H183))),'Data Summary'!EB189="Yes"),OFFSET('Hygiene Data'!$H$7,0,10*ROW('Hygiene Data'!H183)),NA())</f>
        <v>#N/A</v>
      </c>
      <c r="BN189" s="103" t="e">
        <f ca="true">+IF(AND(ISNUMBER(OFFSET('Hygiene Data'!$H$9,0,10*ROW('Hygiene Data'!H183))),'Data Summary'!EC189="Yes"),OFFSET('Hygiene Data'!$H$9,0,10*ROW('Hygiene Data'!H183)),NA())</f>
        <v>#N/A</v>
      </c>
      <c r="BO189" s="103" t="e">
        <f ca="true">+IF(AND(ISNUMBER(OFFSET('Hygiene Data'!$I$5,0,10*ROW('Hygiene Data'!I183))),'Data Summary'!ED189="Yes"),OFFSET('Hygiene Data'!$I$5,0,10*ROW('Hygiene Data'!I183)),NA())</f>
        <v>#N/A</v>
      </c>
      <c r="BP189" s="103" t="e">
        <f ca="true">+IF(AND(ISNUMBER(OFFSET('Hygiene Data'!$I$7,0,10*ROW('Hygiene Data'!I183))),'Data Summary'!EE189="Yes"),OFFSET('Hygiene Data'!$I$7,0,10*ROW('Hygiene Data'!I183)),NA())</f>
        <v>#N/A</v>
      </c>
      <c r="BQ189" s="103" t="e">
        <f ca="true">+IF(AND(ISNUMBER(OFFSET('Hygiene Data'!$I$9,0,10*ROW('Hygiene Data'!I183))),'Data Summary'!EF189="Yes"),OFFSET('Hygiene Data'!$I$9,0,10*ROW('Hygiene Data'!I183)),NA())</f>
        <v>#N/A</v>
      </c>
    </row>
    <row xmlns:x14ac="http://schemas.microsoft.com/office/spreadsheetml/2009/9/ac" r="190" x14ac:dyDescent="0.2">
      <c r="A190" s="355" t="e">
        <f ca="true">+RIGHT('Data Summary'!A190,LEN('Data Summary'!A190)-9)</f>
        <v>#VALUE!</v>
      </c>
      <c r="B190" s="38" t="str">
        <f ca="true">+IF(ISTEXT('Data Summary'!B190),'Data Summary'!B190,"")</f>
        <v/>
      </c>
      <c r="C190" s="354" t="e">
        <f ca="true">+VALUE('Data Summary'!C190)</f>
        <v>#VALUE!</v>
      </c>
      <c r="D190" s="101" t="e">
        <f ca="true">+IF(AND(ISNUMBER(OFFSET('Water Data'!$D$4,0,10*ROW('Water Data'!D184))),'Data Summary'!BS190="Yes"),100-OFFSET('Water Data'!$D$4,0,10*ROW('Water Data'!D184)),NA())</f>
        <v>#N/A</v>
      </c>
      <c r="E190" s="101" t="e">
        <f ca="true">+IF(AND(ISNUMBER(OFFSET('Water Data'!$D$6,0,10*ROW('Water Data'!D184))),'Data Summary'!BT190="Yes"),OFFSET('Water Data'!$D$6,0,10*ROW('Water Data'!D184)),NA())</f>
        <v>#N/A</v>
      </c>
      <c r="F190" s="101" t="e">
        <f ca="true">+IF(AND(ISNUMBER(OFFSET('Water Data'!$D$9,0,10*ROW('Water Data'!D184))),'Data Summary'!BU190="Yes"),OFFSET('Water Data'!$D$9,0,10*ROW('Water Data'!D184)),NA())</f>
        <v>#N/A</v>
      </c>
      <c r="G190" s="101" t="e">
        <f ca="true">+IF(AND(ISNUMBER(OFFSET('Water Data'!$E$4,0,10*ROW('Water Data'!E184))),'Data Summary'!BV190="Yes"),100-OFFSET('Water Data'!$E$4,0,10*ROW('Water Data'!E184)),NA())</f>
        <v>#N/A</v>
      </c>
      <c r="H190" s="101" t="e">
        <f ca="true">+IF(AND(ISNUMBER(OFFSET('Water Data'!$E$6,0,10*ROW('Water Data'!E184))),'Data Summary'!BW190="Yes"),OFFSET('Water Data'!$E$6,0,10*ROW('Water Data'!E184)),NA())</f>
        <v>#N/A</v>
      </c>
      <c r="I190" s="101" t="e">
        <f ca="true">+IF(AND(ISNUMBER(OFFSET('Water Data'!$E$9,0,10*ROW('Water Data'!E184))),'Data Summary'!BX190="Yes"),OFFSET('Water Data'!$E$9,0,10*ROW('Water Data'!E184)),NA())</f>
        <v>#N/A</v>
      </c>
      <c r="J190" s="101" t="e">
        <f ca="true">+IF(AND(ISNUMBER(OFFSET('Water Data'!$F$4,0,10*ROW('Water Data'!F184))),'Data Summary'!BY190="Yes"),100-OFFSET('Water Data'!$F$4,0,10*ROW('Water Data'!F184)),NA())</f>
        <v>#N/A</v>
      </c>
      <c r="K190" s="101" t="e">
        <f ca="true">+IF(AND(ISNUMBER(OFFSET('Water Data'!$F$6,0,10*ROW('Water Data'!F184))),'Data Summary'!BZ190="Yes"),OFFSET('Water Data'!$F$6,0,10*ROW('Water Data'!F184)),NA())</f>
        <v>#N/A</v>
      </c>
      <c r="L190" s="101" t="e">
        <f ca="true">+IF(AND(ISNUMBER(OFFSET('Water Data'!$F$9,0,10*ROW('Water Data'!F184))),'Data Summary'!CA190="Yes"),OFFSET('Water Data'!$F$9,0,10*ROW('Water Data'!F184)),NA())</f>
        <v>#N/A</v>
      </c>
      <c r="M190" s="101" t="e">
        <f ca="true">+IF(AND(ISNUMBER(OFFSET('Water Data'!$G$4,0,10*ROW('Water Data'!G184))),'Data Summary'!CB190="Yes"),100-OFFSET('Water Data'!$G$4,0,10*ROW('Water Data'!G184)),NA())</f>
        <v>#N/A</v>
      </c>
      <c r="N190" s="101" t="e">
        <f ca="true">+IF(AND(ISNUMBER(OFFSET('Water Data'!$G$6,0,10*ROW('Water Data'!G184))),'Data Summary'!CC190="Yes"),OFFSET('Water Data'!$G$6,0,10*ROW('Water Data'!G184)),NA())</f>
        <v>#N/A</v>
      </c>
      <c r="O190" s="101" t="e">
        <f ca="true">+IF(AND(ISNUMBER(OFFSET('Water Data'!$G$9,0,10*ROW('Water Data'!G184))),'Data Summary'!CD190="Yes"),OFFSET('Water Data'!$G$9,0,10*ROW('Water Data'!G184)),NA())</f>
        <v>#N/A</v>
      </c>
      <c r="P190" s="101" t="e">
        <f ca="true">+IF(AND(ISNUMBER(OFFSET('Water Data'!$H$4,0,10*ROW('Water Data'!H184))),'Data Summary'!CE190="Yes"),100-OFFSET('Water Data'!$H$4,0,10*ROW('Water Data'!H184)),NA())</f>
        <v>#N/A</v>
      </c>
      <c r="Q190" s="101" t="e">
        <f ca="true">+IF(AND(ISNUMBER(OFFSET('Water Data'!$H$6,0,10*ROW('Water Data'!H184))),'Data Summary'!CF190="Yes"),OFFSET('Water Data'!$H$6,0,10*ROW('Water Data'!H184)),NA())</f>
        <v>#N/A</v>
      </c>
      <c r="R190" s="101" t="e">
        <f ca="true">+IF(AND(ISNUMBER(OFFSET('Water Data'!$H$9,0,10*ROW('Water Data'!H184))),'Data Summary'!CG190="Yes"),OFFSET('Water Data'!$H$9,0,10*ROW('Water Data'!H184)),NA())</f>
        <v>#N/A</v>
      </c>
      <c r="S190" s="101" t="e">
        <f ca="true">+IF(AND(ISNUMBER(OFFSET('Water Data'!$I$4,0,10*ROW('Water Data'!I184))),'Data Summary'!CH190="Yes"),100-OFFSET('Water Data'!$I$4,0,10*ROW('Water Data'!I184)),NA())</f>
        <v>#N/A</v>
      </c>
      <c r="T190" s="101" t="e">
        <f ca="true">+IF(AND(ISNUMBER(OFFSET('Water Data'!$I$6,0,10*ROW('Water Data'!I184))),'Data Summary'!CI190="Yes"),OFFSET('Water Data'!$I$6,0,10*ROW('Water Data'!I184)),NA())</f>
        <v>#N/A</v>
      </c>
      <c r="U190" s="101" t="e">
        <f ca="true">+IF(AND(ISNUMBER(OFFSET('Water Data'!$I$9,0,10*ROW('Water Data'!I184))),'Data Summary'!CJ190="Yes"),OFFSET('Water Data'!$I$9,0,10*ROW('Water Data'!I184)),NA())</f>
        <v>#N/A</v>
      </c>
      <c r="V190" s="102" t="e">
        <f ca="true">+IF(AND(ISNUMBER(OFFSET('Sanitation Data'!$D$4,0,10*ROW('Sanitation Data'!D184))),'Data Summary'!CK190="Yes"),100-OFFSET('Sanitation Data'!$D$4,0,10*ROW('Sanitation Data'!D184)),NA())</f>
        <v>#N/A</v>
      </c>
      <c r="W190" s="102" t="e">
        <f ca="true">+IF(AND(ISNUMBER(OFFSET('Sanitation Data'!$D$6,0,10*ROW('Sanitation Data'!D184))),'Data Summary'!CL190="Yes"),OFFSET('Sanitation Data'!$D$6,0,10*ROW('Sanitation Data'!D184)),NA())</f>
        <v>#N/A</v>
      </c>
      <c r="X190" s="102" t="e">
        <f ca="true">+IF(AND(ISNUMBER(OFFSET('Sanitation Data'!$D$10,0,10*ROW('Sanitation Data'!D184))),'Data Summary'!CM190="Yes"),OFFSET('Sanitation Data'!$D$10,0,10*ROW('Sanitation Data'!D184)),NA())</f>
        <v>#N/A</v>
      </c>
      <c r="Y190" s="102" t="e">
        <f ca="true">+IF(AND(ISNUMBER(OFFSET('Sanitation Data'!$D$11,0,10*ROW('Sanitation Data'!D184))),'Data Summary'!CN190="Yes"),OFFSET('Sanitation Data'!$D$11,0,10*ROW('Sanitation Data'!D184)),NA())</f>
        <v>#N/A</v>
      </c>
      <c r="Z190" s="102" t="e">
        <f ca="true">+IF(AND(ISNUMBER(OFFSET('Sanitation Data'!$D$12,0,10*ROW('Sanitation Data'!D184))),'Data Summary'!CO190="Yes"),OFFSET('Sanitation Data'!$D$12,0,10*ROW('Sanitation Data'!D184)),NA())</f>
        <v>#N/A</v>
      </c>
      <c r="AA190" s="102" t="e">
        <f ca="true">+IF(AND(ISNUMBER(OFFSET('Sanitation Data'!$E$4,0,10*ROW('Sanitation Data'!E184))),'Data Summary'!CP190="Yes"),100-OFFSET('Sanitation Data'!$E$4,0,10*ROW('Sanitation Data'!E184)),NA())</f>
        <v>#N/A</v>
      </c>
      <c r="AB190" s="102" t="e">
        <f ca="true">+IF(AND(ISNUMBER(OFFSET('Sanitation Data'!$E$6,0,10*ROW('Sanitation Data'!E184))),'Data Summary'!CQ190="Yes"),OFFSET('Sanitation Data'!$E$6,0,10*ROW('Sanitation Data'!E184)),NA())</f>
        <v>#N/A</v>
      </c>
      <c r="AC190" s="102" t="e">
        <f ca="true">+IF(AND(ISNUMBER(OFFSET('Sanitation Data'!$E$10,0,10*ROW('Sanitation Data'!E184))),'Data Summary'!CR190="Yes"),OFFSET('Sanitation Data'!$E$10,0,10*ROW('Sanitation Data'!E184)),NA())</f>
        <v>#N/A</v>
      </c>
      <c r="AD190" s="102" t="e">
        <f ca="true">+IF(AND(ISNUMBER(OFFSET('Sanitation Data'!$E$11,0,10*ROW('Sanitation Data'!E184))),'Data Summary'!CS190="Yes"),OFFSET('Sanitation Data'!$E$11,0,10*ROW('Sanitation Data'!E184)),NA())</f>
        <v>#N/A</v>
      </c>
      <c r="AE190" s="102" t="e">
        <f ca="true">+IF(AND(ISNUMBER(OFFSET('Sanitation Data'!$E$12,0,10*ROW('Sanitation Data'!E184))),'Data Summary'!CT190="Yes"),OFFSET('Sanitation Data'!$E$12,0,10*ROW('Sanitation Data'!E184)),NA())</f>
        <v>#N/A</v>
      </c>
      <c r="AF190" s="102" t="e">
        <f ca="true">+IF(AND(ISNUMBER(OFFSET('Sanitation Data'!$F$4,0,10*ROW('Sanitation Data'!F184))),'Data Summary'!CU190="Yes"),100-OFFSET('Sanitation Data'!$F$4,0,10*ROW('Sanitation Data'!F184)),NA())</f>
        <v>#N/A</v>
      </c>
      <c r="AG190" s="102" t="e">
        <f ca="true">+IF(AND(ISNUMBER(OFFSET('Sanitation Data'!$F$6,0,10*ROW('Sanitation Data'!F184))),'Data Summary'!CV190="Yes"),OFFSET('Sanitation Data'!$F$6,0,10*ROW('Sanitation Data'!F184)),NA())</f>
        <v>#N/A</v>
      </c>
      <c r="AH190" s="102" t="e">
        <f ca="true">+IF(AND(ISNUMBER(OFFSET('Sanitation Data'!$F$10,0,10*ROW('Sanitation Data'!F184))),'Data Summary'!CW190="Yes"),OFFSET('Sanitation Data'!$F$10,0,10*ROW('Sanitation Data'!F184)),NA())</f>
        <v>#N/A</v>
      </c>
      <c r="AI190" s="102" t="e">
        <f ca="true">+IF(AND(ISNUMBER(OFFSET('Sanitation Data'!$F$11,0,10*ROW('Sanitation Data'!F184))),'Data Summary'!CX190="Yes"),OFFSET('Sanitation Data'!$F$11,0,10*ROW('Sanitation Data'!F184)),NA())</f>
        <v>#N/A</v>
      </c>
      <c r="AJ190" s="102" t="e">
        <f ca="true">+IF(AND(ISNUMBER(OFFSET('Sanitation Data'!$F$12,0,10*ROW('Sanitation Data'!F184))),'Data Summary'!CY190="Yes"),OFFSET('Sanitation Data'!$F$12,0,10*ROW('Sanitation Data'!F184)),NA())</f>
        <v>#N/A</v>
      </c>
      <c r="AK190" s="102" t="e">
        <f ca="true">+IF(AND(ISNUMBER(OFFSET('Sanitation Data'!$G$4,0,10*ROW('Sanitation Data'!G184))),'Data Summary'!CZ190="Yes"),100-OFFSET('Sanitation Data'!$G$4,0,10*ROW('Sanitation Data'!G184)),NA())</f>
        <v>#N/A</v>
      </c>
      <c r="AL190" s="102" t="e">
        <f ca="true">+IF(AND(ISNUMBER(OFFSET('Sanitation Data'!$G$6,0,10*ROW('Sanitation Data'!G184))),'Data Summary'!DA190="Yes"),OFFSET('Sanitation Data'!$G$6,0,10*ROW('Sanitation Data'!G184)),NA())</f>
        <v>#N/A</v>
      </c>
      <c r="AM190" s="102" t="e">
        <f ca="true">+IF(AND(ISNUMBER(OFFSET('Sanitation Data'!$G$10,0,10*ROW('Sanitation Data'!G184))),'Data Summary'!DB190="Yes"),OFFSET('Sanitation Data'!$G$10,0,10*ROW('Sanitation Data'!G184)),NA())</f>
        <v>#N/A</v>
      </c>
      <c r="AN190" s="102" t="e">
        <f ca="true">+IF(AND(ISNUMBER(OFFSET('Sanitation Data'!$G$11,0,10*ROW('Sanitation Data'!G184))),'Data Summary'!DC190="Yes"),OFFSET('Sanitation Data'!$G$11,0,10*ROW('Sanitation Data'!G184)),NA())</f>
        <v>#N/A</v>
      </c>
      <c r="AO190" s="102" t="e">
        <f ca="true">+IF(AND(ISNUMBER(OFFSET('Sanitation Data'!$G$12,0,10*ROW('Sanitation Data'!G184))),'Data Summary'!DD190="Yes"),OFFSET('Sanitation Data'!$G$12,0,10*ROW('Sanitation Data'!G184)),NA())</f>
        <v>#N/A</v>
      </c>
      <c r="AP190" s="102" t="e">
        <f ca="true">+IF(AND(ISNUMBER(OFFSET('Sanitation Data'!$H$4,0,10*ROW('Sanitation Data'!H184))),'Data Summary'!DE190="Yes"),100-OFFSET('Sanitation Data'!$H$4,0,10*ROW('Sanitation Data'!H184)),NA())</f>
        <v>#N/A</v>
      </c>
      <c r="AQ190" s="102" t="e">
        <f ca="true">+IF(AND(ISNUMBER(OFFSET('Sanitation Data'!$H$6,0,10*ROW('Sanitation Data'!H184))),'Data Summary'!DF190="Yes"),OFFSET('Sanitation Data'!$H$6,0,10*ROW('Sanitation Data'!H184)),NA())</f>
        <v>#N/A</v>
      </c>
      <c r="AR190" s="102" t="e">
        <f ca="true">+IF(AND(ISNUMBER(OFFSET('Sanitation Data'!$H$10,0,10*ROW('Sanitation Data'!H184))),'Data Summary'!DG190="Yes"),OFFSET('Sanitation Data'!$H$10,0,10*ROW('Sanitation Data'!H184)),NA())</f>
        <v>#N/A</v>
      </c>
      <c r="AS190" s="102" t="e">
        <f ca="true">+IF(AND(ISNUMBER(OFFSET('Sanitation Data'!$H$11,0,10*ROW('Sanitation Data'!H184))),'Data Summary'!DH190="Yes"),OFFSET('Sanitation Data'!$H$11,0,10*ROW('Sanitation Data'!H184)),NA())</f>
        <v>#N/A</v>
      </c>
      <c r="AT190" s="102" t="e">
        <f ca="true">+IF(AND(ISNUMBER(OFFSET('Sanitation Data'!$H$12,0,10*ROW('Sanitation Data'!H184))),'Data Summary'!DI190="Yes"),OFFSET('Sanitation Data'!$H$12,0,10*ROW('Sanitation Data'!H184)),NA())</f>
        <v>#N/A</v>
      </c>
      <c r="AU190" s="102" t="e">
        <f ca="true">+IF(AND(ISNUMBER(OFFSET('Sanitation Data'!$I$4,0,10*ROW('Sanitation Data'!I184))),'Data Summary'!DJ190="Yes"),100-OFFSET('Sanitation Data'!$I$4,0,10*ROW('Sanitation Data'!I184)),NA())</f>
        <v>#N/A</v>
      </c>
      <c r="AV190" s="102" t="e">
        <f ca="true">+IF(AND(ISNUMBER(OFFSET('Sanitation Data'!$I$6,0,10*ROW('Sanitation Data'!I184))),'Data Summary'!DK190="Yes"),OFFSET('Sanitation Data'!$I$6,0,10*ROW('Sanitation Data'!I184)),NA())</f>
        <v>#N/A</v>
      </c>
      <c r="AW190" s="102" t="e">
        <f ca="true">+IF(AND(ISNUMBER(OFFSET('Sanitation Data'!$I$10,0,10*ROW('Sanitation Data'!I184))),'Data Summary'!DL190="Yes"),OFFSET('Sanitation Data'!$I$10,0,10*ROW('Sanitation Data'!I184)),NA())</f>
        <v>#N/A</v>
      </c>
      <c r="AX190" s="102" t="e">
        <f ca="true">+IF(AND(ISNUMBER(OFFSET('Sanitation Data'!$I$11,0,10*ROW('Sanitation Data'!I184))),'Data Summary'!DM190="Yes"),OFFSET('Sanitation Data'!$I$11,0,10*ROW('Sanitation Data'!I184)),NA())</f>
        <v>#N/A</v>
      </c>
      <c r="AY190" s="102" t="e">
        <f ca="true">+IF(AND(ISNUMBER(OFFSET('Sanitation Data'!$I$12,0,10*ROW('Sanitation Data'!I184))),'Data Summary'!DN190="Yes"),OFFSET('Sanitation Data'!$I$12,0,10*ROW('Sanitation Data'!I184)),NA())</f>
        <v>#N/A</v>
      </c>
      <c r="AZ190" s="103" t="e">
        <f ca="true">+IF(AND(ISNUMBER(OFFSET('Hygiene Data'!$D$5,0,10*ROW('Hygiene Data'!D184))),'Data Summary'!DO190="Yes"),OFFSET('Hygiene Data'!$D$5,0,10*ROW('Hygiene Data'!D184)),NA())</f>
        <v>#N/A</v>
      </c>
      <c r="BA190" s="103" t="e">
        <f ca="true">+IF(AND(ISNUMBER(OFFSET('Hygiene Data'!$D$7,0,10*ROW('Hygiene Data'!D184))),'Data Summary'!DP190="Yes"),OFFSET('Hygiene Data'!$D$7,0,10*ROW('Hygiene Data'!D184)),NA())</f>
        <v>#N/A</v>
      </c>
      <c r="BB190" s="103" t="e">
        <f ca="true">+IF(AND(ISNUMBER(OFFSET('Hygiene Data'!$D$9,0,10*ROW('Hygiene Data'!D184))),'Data Summary'!DQ190="Yes"),OFFSET('Hygiene Data'!$D$9,0,10*ROW('Hygiene Data'!D184)),NA())</f>
        <v>#N/A</v>
      </c>
      <c r="BC190" s="103" t="e">
        <f ca="true">+IF(AND(ISNUMBER(OFFSET('Hygiene Data'!$E$5,0,10*ROW('Hygiene Data'!E184))),'Data Summary'!DR190="Yes"),OFFSET('Hygiene Data'!$E$5,0,10*ROW('Hygiene Data'!E184)),NA())</f>
        <v>#N/A</v>
      </c>
      <c r="BD190" s="103" t="e">
        <f ca="true">+IF(AND(ISNUMBER(OFFSET('Hygiene Data'!$E$7,0,10*ROW('Hygiene Data'!E184))),'Data Summary'!DS190="Yes"),OFFSET('Hygiene Data'!$E$7,0,10*ROW('Hygiene Data'!E184)),NA())</f>
        <v>#N/A</v>
      </c>
      <c r="BE190" s="103" t="e">
        <f ca="true">+IF(AND(ISNUMBER(OFFSET('Hygiene Data'!$E$9,0,10*ROW('Hygiene Data'!E184))),'Data Summary'!DT190="Yes"),OFFSET('Hygiene Data'!$E$9,0,10*ROW('Hygiene Data'!E184)),NA())</f>
        <v>#N/A</v>
      </c>
      <c r="BF190" s="103" t="e">
        <f ca="true">+IF(AND(ISNUMBER(OFFSET('Hygiene Data'!$F$5,0,10*ROW('Hygiene Data'!F184))),'Data Summary'!DU190="Yes"),OFFSET('Hygiene Data'!$F$5,0,10*ROW('Hygiene Data'!F184)),NA())</f>
        <v>#N/A</v>
      </c>
      <c r="BG190" s="103" t="e">
        <f ca="true">+IF(AND(ISNUMBER(OFFSET('Hygiene Data'!$F$7,0,10*ROW('Hygiene Data'!F184))),'Data Summary'!DV190="Yes"),OFFSET('Hygiene Data'!$F$7,0,10*ROW('Hygiene Data'!F184)),NA())</f>
        <v>#N/A</v>
      </c>
      <c r="BH190" s="103" t="e">
        <f ca="true">+IF(AND(ISNUMBER(OFFSET('Hygiene Data'!$F$9,0,10*ROW('Hygiene Data'!F184))),'Data Summary'!DW190="Yes"),OFFSET('Hygiene Data'!$F$9,0,10*ROW('Hygiene Data'!F184)),NA())</f>
        <v>#N/A</v>
      </c>
      <c r="BI190" s="103" t="e">
        <f ca="true">+IF(AND(ISNUMBER(OFFSET('Hygiene Data'!$G$5,0,10*ROW('Hygiene Data'!G184))),'Data Summary'!DX190="Yes"),OFFSET('Hygiene Data'!$G$5,0,10*ROW('Hygiene Data'!G184)),NA())</f>
        <v>#N/A</v>
      </c>
      <c r="BJ190" s="103" t="e">
        <f ca="true">+IF(AND(ISNUMBER(OFFSET('Hygiene Data'!$G$7,0,10*ROW('Hygiene Data'!G184))),'Data Summary'!DY190="Yes"),OFFSET('Hygiene Data'!$G$7,0,10*ROW('Hygiene Data'!G184)),NA())</f>
        <v>#N/A</v>
      </c>
      <c r="BK190" s="103" t="e">
        <f ca="true">+IF(AND(ISNUMBER(OFFSET('Hygiene Data'!$G$9,0,10*ROW('Hygiene Data'!G184))),'Data Summary'!DZ190="Yes"),OFFSET('Hygiene Data'!$G$9,0,10*ROW('Hygiene Data'!G184)),NA())</f>
        <v>#N/A</v>
      </c>
      <c r="BL190" s="103" t="e">
        <f ca="true">+IF(AND(ISNUMBER(OFFSET('Hygiene Data'!$H$5,0,10*ROW('Hygiene Data'!H184))),'Data Summary'!EA190="Yes"),OFFSET('Hygiene Data'!$H$5,0,10*ROW('Hygiene Data'!H184)),NA())</f>
        <v>#N/A</v>
      </c>
      <c r="BM190" s="103" t="e">
        <f ca="true">+IF(AND(ISNUMBER(OFFSET('Hygiene Data'!$H$7,0,10*ROW('Hygiene Data'!H184))),'Data Summary'!EB190="Yes"),OFFSET('Hygiene Data'!$H$7,0,10*ROW('Hygiene Data'!H184)),NA())</f>
        <v>#N/A</v>
      </c>
      <c r="BN190" s="103" t="e">
        <f ca="true">+IF(AND(ISNUMBER(OFFSET('Hygiene Data'!$H$9,0,10*ROW('Hygiene Data'!H184))),'Data Summary'!EC190="Yes"),OFFSET('Hygiene Data'!$H$9,0,10*ROW('Hygiene Data'!H184)),NA())</f>
        <v>#N/A</v>
      </c>
      <c r="BO190" s="103" t="e">
        <f ca="true">+IF(AND(ISNUMBER(OFFSET('Hygiene Data'!$I$5,0,10*ROW('Hygiene Data'!I184))),'Data Summary'!ED190="Yes"),OFFSET('Hygiene Data'!$I$5,0,10*ROW('Hygiene Data'!I184)),NA())</f>
        <v>#N/A</v>
      </c>
      <c r="BP190" s="103" t="e">
        <f ca="true">+IF(AND(ISNUMBER(OFFSET('Hygiene Data'!$I$7,0,10*ROW('Hygiene Data'!I184))),'Data Summary'!EE190="Yes"),OFFSET('Hygiene Data'!$I$7,0,10*ROW('Hygiene Data'!I184)),NA())</f>
        <v>#N/A</v>
      </c>
      <c r="BQ190" s="103" t="e">
        <f ca="true">+IF(AND(ISNUMBER(OFFSET('Hygiene Data'!$I$9,0,10*ROW('Hygiene Data'!I184))),'Data Summary'!EF190="Yes"),OFFSET('Hygiene Data'!$I$9,0,10*ROW('Hygiene Data'!I184)),NA())</f>
        <v>#N/A</v>
      </c>
    </row>
    <row xmlns:x14ac="http://schemas.microsoft.com/office/spreadsheetml/2009/9/ac" r="191" x14ac:dyDescent="0.2">
      <c r="A191" s="355" t="e">
        <f ca="true">+RIGHT('Data Summary'!A191,LEN('Data Summary'!A191)-9)</f>
        <v>#VALUE!</v>
      </c>
      <c r="B191" s="38" t="str">
        <f ca="true">+IF(ISTEXT('Data Summary'!B191),'Data Summary'!B191,"")</f>
        <v/>
      </c>
      <c r="C191" s="354" t="e">
        <f ca="true">+VALUE('Data Summary'!C191)</f>
        <v>#VALUE!</v>
      </c>
      <c r="D191" s="101" t="e">
        <f ca="true">+IF(AND(ISNUMBER(OFFSET('Water Data'!$D$4,0,10*ROW('Water Data'!D185))),'Data Summary'!BS191="Yes"),100-OFFSET('Water Data'!$D$4,0,10*ROW('Water Data'!D185)),NA())</f>
        <v>#N/A</v>
      </c>
      <c r="E191" s="101" t="e">
        <f ca="true">+IF(AND(ISNUMBER(OFFSET('Water Data'!$D$6,0,10*ROW('Water Data'!D185))),'Data Summary'!BT191="Yes"),OFFSET('Water Data'!$D$6,0,10*ROW('Water Data'!D185)),NA())</f>
        <v>#N/A</v>
      </c>
      <c r="F191" s="101" t="e">
        <f ca="true">+IF(AND(ISNUMBER(OFFSET('Water Data'!$D$9,0,10*ROW('Water Data'!D185))),'Data Summary'!BU191="Yes"),OFFSET('Water Data'!$D$9,0,10*ROW('Water Data'!D185)),NA())</f>
        <v>#N/A</v>
      </c>
      <c r="G191" s="101" t="e">
        <f ca="true">+IF(AND(ISNUMBER(OFFSET('Water Data'!$E$4,0,10*ROW('Water Data'!E185))),'Data Summary'!BV191="Yes"),100-OFFSET('Water Data'!$E$4,0,10*ROW('Water Data'!E185)),NA())</f>
        <v>#N/A</v>
      </c>
      <c r="H191" s="101" t="e">
        <f ca="true">+IF(AND(ISNUMBER(OFFSET('Water Data'!$E$6,0,10*ROW('Water Data'!E185))),'Data Summary'!BW191="Yes"),OFFSET('Water Data'!$E$6,0,10*ROW('Water Data'!E185)),NA())</f>
        <v>#N/A</v>
      </c>
      <c r="I191" s="101" t="e">
        <f ca="true">+IF(AND(ISNUMBER(OFFSET('Water Data'!$E$9,0,10*ROW('Water Data'!E185))),'Data Summary'!BX191="Yes"),OFFSET('Water Data'!$E$9,0,10*ROW('Water Data'!E185)),NA())</f>
        <v>#N/A</v>
      </c>
      <c r="J191" s="101" t="e">
        <f ca="true">+IF(AND(ISNUMBER(OFFSET('Water Data'!$F$4,0,10*ROW('Water Data'!F185))),'Data Summary'!BY191="Yes"),100-OFFSET('Water Data'!$F$4,0,10*ROW('Water Data'!F185)),NA())</f>
        <v>#N/A</v>
      </c>
      <c r="K191" s="101" t="e">
        <f ca="true">+IF(AND(ISNUMBER(OFFSET('Water Data'!$F$6,0,10*ROW('Water Data'!F185))),'Data Summary'!BZ191="Yes"),OFFSET('Water Data'!$F$6,0,10*ROW('Water Data'!F185)),NA())</f>
        <v>#N/A</v>
      </c>
      <c r="L191" s="101" t="e">
        <f ca="true">+IF(AND(ISNUMBER(OFFSET('Water Data'!$F$9,0,10*ROW('Water Data'!F185))),'Data Summary'!CA191="Yes"),OFFSET('Water Data'!$F$9,0,10*ROW('Water Data'!F185)),NA())</f>
        <v>#N/A</v>
      </c>
      <c r="M191" s="101" t="e">
        <f ca="true">+IF(AND(ISNUMBER(OFFSET('Water Data'!$G$4,0,10*ROW('Water Data'!G185))),'Data Summary'!CB191="Yes"),100-OFFSET('Water Data'!$G$4,0,10*ROW('Water Data'!G185)),NA())</f>
        <v>#N/A</v>
      </c>
      <c r="N191" s="101" t="e">
        <f ca="true">+IF(AND(ISNUMBER(OFFSET('Water Data'!$G$6,0,10*ROW('Water Data'!G185))),'Data Summary'!CC191="Yes"),OFFSET('Water Data'!$G$6,0,10*ROW('Water Data'!G185)),NA())</f>
        <v>#N/A</v>
      </c>
      <c r="O191" s="101" t="e">
        <f ca="true">+IF(AND(ISNUMBER(OFFSET('Water Data'!$G$9,0,10*ROW('Water Data'!G185))),'Data Summary'!CD191="Yes"),OFFSET('Water Data'!$G$9,0,10*ROW('Water Data'!G185)),NA())</f>
        <v>#N/A</v>
      </c>
      <c r="P191" s="101" t="e">
        <f ca="true">+IF(AND(ISNUMBER(OFFSET('Water Data'!$H$4,0,10*ROW('Water Data'!H185))),'Data Summary'!CE191="Yes"),100-OFFSET('Water Data'!$H$4,0,10*ROW('Water Data'!H185)),NA())</f>
        <v>#N/A</v>
      </c>
      <c r="Q191" s="101" t="e">
        <f ca="true">+IF(AND(ISNUMBER(OFFSET('Water Data'!$H$6,0,10*ROW('Water Data'!H185))),'Data Summary'!CF191="Yes"),OFFSET('Water Data'!$H$6,0,10*ROW('Water Data'!H185)),NA())</f>
        <v>#N/A</v>
      </c>
      <c r="R191" s="101" t="e">
        <f ca="true">+IF(AND(ISNUMBER(OFFSET('Water Data'!$H$9,0,10*ROW('Water Data'!H185))),'Data Summary'!CG191="Yes"),OFFSET('Water Data'!$H$9,0,10*ROW('Water Data'!H185)),NA())</f>
        <v>#N/A</v>
      </c>
      <c r="S191" s="101" t="e">
        <f ca="true">+IF(AND(ISNUMBER(OFFSET('Water Data'!$I$4,0,10*ROW('Water Data'!I185))),'Data Summary'!CH191="Yes"),100-OFFSET('Water Data'!$I$4,0,10*ROW('Water Data'!I185)),NA())</f>
        <v>#N/A</v>
      </c>
      <c r="T191" s="101" t="e">
        <f ca="true">+IF(AND(ISNUMBER(OFFSET('Water Data'!$I$6,0,10*ROW('Water Data'!I185))),'Data Summary'!CI191="Yes"),OFFSET('Water Data'!$I$6,0,10*ROW('Water Data'!I185)),NA())</f>
        <v>#N/A</v>
      </c>
      <c r="U191" s="101" t="e">
        <f ca="true">+IF(AND(ISNUMBER(OFFSET('Water Data'!$I$9,0,10*ROW('Water Data'!I185))),'Data Summary'!CJ191="Yes"),OFFSET('Water Data'!$I$9,0,10*ROW('Water Data'!I185)),NA())</f>
        <v>#N/A</v>
      </c>
      <c r="V191" s="102" t="e">
        <f ca="true">+IF(AND(ISNUMBER(OFFSET('Sanitation Data'!$D$4,0,10*ROW('Sanitation Data'!D185))),'Data Summary'!CK191="Yes"),100-OFFSET('Sanitation Data'!$D$4,0,10*ROW('Sanitation Data'!D185)),NA())</f>
        <v>#N/A</v>
      </c>
      <c r="W191" s="102" t="e">
        <f ca="true">+IF(AND(ISNUMBER(OFFSET('Sanitation Data'!$D$6,0,10*ROW('Sanitation Data'!D185))),'Data Summary'!CL191="Yes"),OFFSET('Sanitation Data'!$D$6,0,10*ROW('Sanitation Data'!D185)),NA())</f>
        <v>#N/A</v>
      </c>
      <c r="X191" s="102" t="e">
        <f ca="true">+IF(AND(ISNUMBER(OFFSET('Sanitation Data'!$D$10,0,10*ROW('Sanitation Data'!D185))),'Data Summary'!CM191="Yes"),OFFSET('Sanitation Data'!$D$10,0,10*ROW('Sanitation Data'!D185)),NA())</f>
        <v>#N/A</v>
      </c>
      <c r="Y191" s="102" t="e">
        <f ca="true">+IF(AND(ISNUMBER(OFFSET('Sanitation Data'!$D$11,0,10*ROW('Sanitation Data'!D185))),'Data Summary'!CN191="Yes"),OFFSET('Sanitation Data'!$D$11,0,10*ROW('Sanitation Data'!D185)),NA())</f>
        <v>#N/A</v>
      </c>
      <c r="Z191" s="102" t="e">
        <f ca="true">+IF(AND(ISNUMBER(OFFSET('Sanitation Data'!$D$12,0,10*ROW('Sanitation Data'!D185))),'Data Summary'!CO191="Yes"),OFFSET('Sanitation Data'!$D$12,0,10*ROW('Sanitation Data'!D185)),NA())</f>
        <v>#N/A</v>
      </c>
      <c r="AA191" s="102" t="e">
        <f ca="true">+IF(AND(ISNUMBER(OFFSET('Sanitation Data'!$E$4,0,10*ROW('Sanitation Data'!E185))),'Data Summary'!CP191="Yes"),100-OFFSET('Sanitation Data'!$E$4,0,10*ROW('Sanitation Data'!E185)),NA())</f>
        <v>#N/A</v>
      </c>
      <c r="AB191" s="102" t="e">
        <f ca="true">+IF(AND(ISNUMBER(OFFSET('Sanitation Data'!$E$6,0,10*ROW('Sanitation Data'!E185))),'Data Summary'!CQ191="Yes"),OFFSET('Sanitation Data'!$E$6,0,10*ROW('Sanitation Data'!E185)),NA())</f>
        <v>#N/A</v>
      </c>
      <c r="AC191" s="102" t="e">
        <f ca="true">+IF(AND(ISNUMBER(OFFSET('Sanitation Data'!$E$10,0,10*ROW('Sanitation Data'!E185))),'Data Summary'!CR191="Yes"),OFFSET('Sanitation Data'!$E$10,0,10*ROW('Sanitation Data'!E185)),NA())</f>
        <v>#N/A</v>
      </c>
      <c r="AD191" s="102" t="e">
        <f ca="true">+IF(AND(ISNUMBER(OFFSET('Sanitation Data'!$E$11,0,10*ROW('Sanitation Data'!E185))),'Data Summary'!CS191="Yes"),OFFSET('Sanitation Data'!$E$11,0,10*ROW('Sanitation Data'!E185)),NA())</f>
        <v>#N/A</v>
      </c>
      <c r="AE191" s="102" t="e">
        <f ca="true">+IF(AND(ISNUMBER(OFFSET('Sanitation Data'!$E$12,0,10*ROW('Sanitation Data'!E185))),'Data Summary'!CT191="Yes"),OFFSET('Sanitation Data'!$E$12,0,10*ROW('Sanitation Data'!E185)),NA())</f>
        <v>#N/A</v>
      </c>
      <c r="AF191" s="102" t="e">
        <f ca="true">+IF(AND(ISNUMBER(OFFSET('Sanitation Data'!$F$4,0,10*ROW('Sanitation Data'!F185))),'Data Summary'!CU191="Yes"),100-OFFSET('Sanitation Data'!$F$4,0,10*ROW('Sanitation Data'!F185)),NA())</f>
        <v>#N/A</v>
      </c>
      <c r="AG191" s="102" t="e">
        <f ca="true">+IF(AND(ISNUMBER(OFFSET('Sanitation Data'!$F$6,0,10*ROW('Sanitation Data'!F185))),'Data Summary'!CV191="Yes"),OFFSET('Sanitation Data'!$F$6,0,10*ROW('Sanitation Data'!F185)),NA())</f>
        <v>#N/A</v>
      </c>
      <c r="AH191" s="102" t="e">
        <f ca="true">+IF(AND(ISNUMBER(OFFSET('Sanitation Data'!$F$10,0,10*ROW('Sanitation Data'!F185))),'Data Summary'!CW191="Yes"),OFFSET('Sanitation Data'!$F$10,0,10*ROW('Sanitation Data'!F185)),NA())</f>
        <v>#N/A</v>
      </c>
      <c r="AI191" s="102" t="e">
        <f ca="true">+IF(AND(ISNUMBER(OFFSET('Sanitation Data'!$F$11,0,10*ROW('Sanitation Data'!F185))),'Data Summary'!CX191="Yes"),OFFSET('Sanitation Data'!$F$11,0,10*ROW('Sanitation Data'!F185)),NA())</f>
        <v>#N/A</v>
      </c>
      <c r="AJ191" s="102" t="e">
        <f ca="true">+IF(AND(ISNUMBER(OFFSET('Sanitation Data'!$F$12,0,10*ROW('Sanitation Data'!F185))),'Data Summary'!CY191="Yes"),OFFSET('Sanitation Data'!$F$12,0,10*ROW('Sanitation Data'!F185)),NA())</f>
        <v>#N/A</v>
      </c>
      <c r="AK191" s="102" t="e">
        <f ca="true">+IF(AND(ISNUMBER(OFFSET('Sanitation Data'!$G$4,0,10*ROW('Sanitation Data'!G185))),'Data Summary'!CZ191="Yes"),100-OFFSET('Sanitation Data'!$G$4,0,10*ROW('Sanitation Data'!G185)),NA())</f>
        <v>#N/A</v>
      </c>
      <c r="AL191" s="102" t="e">
        <f ca="true">+IF(AND(ISNUMBER(OFFSET('Sanitation Data'!$G$6,0,10*ROW('Sanitation Data'!G185))),'Data Summary'!DA191="Yes"),OFFSET('Sanitation Data'!$G$6,0,10*ROW('Sanitation Data'!G185)),NA())</f>
        <v>#N/A</v>
      </c>
      <c r="AM191" s="102" t="e">
        <f ca="true">+IF(AND(ISNUMBER(OFFSET('Sanitation Data'!$G$10,0,10*ROW('Sanitation Data'!G185))),'Data Summary'!DB191="Yes"),OFFSET('Sanitation Data'!$G$10,0,10*ROW('Sanitation Data'!G185)),NA())</f>
        <v>#N/A</v>
      </c>
      <c r="AN191" s="102" t="e">
        <f ca="true">+IF(AND(ISNUMBER(OFFSET('Sanitation Data'!$G$11,0,10*ROW('Sanitation Data'!G185))),'Data Summary'!DC191="Yes"),OFFSET('Sanitation Data'!$G$11,0,10*ROW('Sanitation Data'!G185)),NA())</f>
        <v>#N/A</v>
      </c>
      <c r="AO191" s="102" t="e">
        <f ca="true">+IF(AND(ISNUMBER(OFFSET('Sanitation Data'!$G$12,0,10*ROW('Sanitation Data'!G185))),'Data Summary'!DD191="Yes"),OFFSET('Sanitation Data'!$G$12,0,10*ROW('Sanitation Data'!G185)),NA())</f>
        <v>#N/A</v>
      </c>
      <c r="AP191" s="102" t="e">
        <f ca="true">+IF(AND(ISNUMBER(OFFSET('Sanitation Data'!$H$4,0,10*ROW('Sanitation Data'!H185))),'Data Summary'!DE191="Yes"),100-OFFSET('Sanitation Data'!$H$4,0,10*ROW('Sanitation Data'!H185)),NA())</f>
        <v>#N/A</v>
      </c>
      <c r="AQ191" s="102" t="e">
        <f ca="true">+IF(AND(ISNUMBER(OFFSET('Sanitation Data'!$H$6,0,10*ROW('Sanitation Data'!H185))),'Data Summary'!DF191="Yes"),OFFSET('Sanitation Data'!$H$6,0,10*ROW('Sanitation Data'!H185)),NA())</f>
        <v>#N/A</v>
      </c>
      <c r="AR191" s="102" t="e">
        <f ca="true">+IF(AND(ISNUMBER(OFFSET('Sanitation Data'!$H$10,0,10*ROW('Sanitation Data'!H185))),'Data Summary'!DG191="Yes"),OFFSET('Sanitation Data'!$H$10,0,10*ROW('Sanitation Data'!H185)),NA())</f>
        <v>#N/A</v>
      </c>
      <c r="AS191" s="102" t="e">
        <f ca="true">+IF(AND(ISNUMBER(OFFSET('Sanitation Data'!$H$11,0,10*ROW('Sanitation Data'!H185))),'Data Summary'!DH191="Yes"),OFFSET('Sanitation Data'!$H$11,0,10*ROW('Sanitation Data'!H185)),NA())</f>
        <v>#N/A</v>
      </c>
      <c r="AT191" s="102" t="e">
        <f ca="true">+IF(AND(ISNUMBER(OFFSET('Sanitation Data'!$H$12,0,10*ROW('Sanitation Data'!H185))),'Data Summary'!DI191="Yes"),OFFSET('Sanitation Data'!$H$12,0,10*ROW('Sanitation Data'!H185)),NA())</f>
        <v>#N/A</v>
      </c>
      <c r="AU191" s="102" t="e">
        <f ca="true">+IF(AND(ISNUMBER(OFFSET('Sanitation Data'!$I$4,0,10*ROW('Sanitation Data'!I185))),'Data Summary'!DJ191="Yes"),100-OFFSET('Sanitation Data'!$I$4,0,10*ROW('Sanitation Data'!I185)),NA())</f>
        <v>#N/A</v>
      </c>
      <c r="AV191" s="102" t="e">
        <f ca="true">+IF(AND(ISNUMBER(OFFSET('Sanitation Data'!$I$6,0,10*ROW('Sanitation Data'!I185))),'Data Summary'!DK191="Yes"),OFFSET('Sanitation Data'!$I$6,0,10*ROW('Sanitation Data'!I185)),NA())</f>
        <v>#N/A</v>
      </c>
      <c r="AW191" s="102" t="e">
        <f ca="true">+IF(AND(ISNUMBER(OFFSET('Sanitation Data'!$I$10,0,10*ROW('Sanitation Data'!I185))),'Data Summary'!DL191="Yes"),OFFSET('Sanitation Data'!$I$10,0,10*ROW('Sanitation Data'!I185)),NA())</f>
        <v>#N/A</v>
      </c>
      <c r="AX191" s="102" t="e">
        <f ca="true">+IF(AND(ISNUMBER(OFFSET('Sanitation Data'!$I$11,0,10*ROW('Sanitation Data'!I185))),'Data Summary'!DM191="Yes"),OFFSET('Sanitation Data'!$I$11,0,10*ROW('Sanitation Data'!I185)),NA())</f>
        <v>#N/A</v>
      </c>
      <c r="AY191" s="102" t="e">
        <f ca="true">+IF(AND(ISNUMBER(OFFSET('Sanitation Data'!$I$12,0,10*ROW('Sanitation Data'!I185))),'Data Summary'!DN191="Yes"),OFFSET('Sanitation Data'!$I$12,0,10*ROW('Sanitation Data'!I185)),NA())</f>
        <v>#N/A</v>
      </c>
      <c r="AZ191" s="103" t="e">
        <f ca="true">+IF(AND(ISNUMBER(OFFSET('Hygiene Data'!$D$5,0,10*ROW('Hygiene Data'!D185))),'Data Summary'!DO191="Yes"),OFFSET('Hygiene Data'!$D$5,0,10*ROW('Hygiene Data'!D185)),NA())</f>
        <v>#N/A</v>
      </c>
      <c r="BA191" s="103" t="e">
        <f ca="true">+IF(AND(ISNUMBER(OFFSET('Hygiene Data'!$D$7,0,10*ROW('Hygiene Data'!D185))),'Data Summary'!DP191="Yes"),OFFSET('Hygiene Data'!$D$7,0,10*ROW('Hygiene Data'!D185)),NA())</f>
        <v>#N/A</v>
      </c>
      <c r="BB191" s="103" t="e">
        <f ca="true">+IF(AND(ISNUMBER(OFFSET('Hygiene Data'!$D$9,0,10*ROW('Hygiene Data'!D185))),'Data Summary'!DQ191="Yes"),OFFSET('Hygiene Data'!$D$9,0,10*ROW('Hygiene Data'!D185)),NA())</f>
        <v>#N/A</v>
      </c>
      <c r="BC191" s="103" t="e">
        <f ca="true">+IF(AND(ISNUMBER(OFFSET('Hygiene Data'!$E$5,0,10*ROW('Hygiene Data'!E185))),'Data Summary'!DR191="Yes"),OFFSET('Hygiene Data'!$E$5,0,10*ROW('Hygiene Data'!E185)),NA())</f>
        <v>#N/A</v>
      </c>
      <c r="BD191" s="103" t="e">
        <f ca="true">+IF(AND(ISNUMBER(OFFSET('Hygiene Data'!$E$7,0,10*ROW('Hygiene Data'!E185))),'Data Summary'!DS191="Yes"),OFFSET('Hygiene Data'!$E$7,0,10*ROW('Hygiene Data'!E185)),NA())</f>
        <v>#N/A</v>
      </c>
      <c r="BE191" s="103" t="e">
        <f ca="true">+IF(AND(ISNUMBER(OFFSET('Hygiene Data'!$E$9,0,10*ROW('Hygiene Data'!E185))),'Data Summary'!DT191="Yes"),OFFSET('Hygiene Data'!$E$9,0,10*ROW('Hygiene Data'!E185)),NA())</f>
        <v>#N/A</v>
      </c>
      <c r="BF191" s="103" t="e">
        <f ca="true">+IF(AND(ISNUMBER(OFFSET('Hygiene Data'!$F$5,0,10*ROW('Hygiene Data'!F185))),'Data Summary'!DU191="Yes"),OFFSET('Hygiene Data'!$F$5,0,10*ROW('Hygiene Data'!F185)),NA())</f>
        <v>#N/A</v>
      </c>
      <c r="BG191" s="103" t="e">
        <f ca="true">+IF(AND(ISNUMBER(OFFSET('Hygiene Data'!$F$7,0,10*ROW('Hygiene Data'!F185))),'Data Summary'!DV191="Yes"),OFFSET('Hygiene Data'!$F$7,0,10*ROW('Hygiene Data'!F185)),NA())</f>
        <v>#N/A</v>
      </c>
      <c r="BH191" s="103" t="e">
        <f ca="true">+IF(AND(ISNUMBER(OFFSET('Hygiene Data'!$F$9,0,10*ROW('Hygiene Data'!F185))),'Data Summary'!DW191="Yes"),OFFSET('Hygiene Data'!$F$9,0,10*ROW('Hygiene Data'!F185)),NA())</f>
        <v>#N/A</v>
      </c>
      <c r="BI191" s="103" t="e">
        <f ca="true">+IF(AND(ISNUMBER(OFFSET('Hygiene Data'!$G$5,0,10*ROW('Hygiene Data'!G185))),'Data Summary'!DX191="Yes"),OFFSET('Hygiene Data'!$G$5,0,10*ROW('Hygiene Data'!G185)),NA())</f>
        <v>#N/A</v>
      </c>
      <c r="BJ191" s="103" t="e">
        <f ca="true">+IF(AND(ISNUMBER(OFFSET('Hygiene Data'!$G$7,0,10*ROW('Hygiene Data'!G185))),'Data Summary'!DY191="Yes"),OFFSET('Hygiene Data'!$G$7,0,10*ROW('Hygiene Data'!G185)),NA())</f>
        <v>#N/A</v>
      </c>
      <c r="BK191" s="103" t="e">
        <f ca="true">+IF(AND(ISNUMBER(OFFSET('Hygiene Data'!$G$9,0,10*ROW('Hygiene Data'!G185))),'Data Summary'!DZ191="Yes"),OFFSET('Hygiene Data'!$G$9,0,10*ROW('Hygiene Data'!G185)),NA())</f>
        <v>#N/A</v>
      </c>
      <c r="BL191" s="103" t="e">
        <f ca="true">+IF(AND(ISNUMBER(OFFSET('Hygiene Data'!$H$5,0,10*ROW('Hygiene Data'!H185))),'Data Summary'!EA191="Yes"),OFFSET('Hygiene Data'!$H$5,0,10*ROW('Hygiene Data'!H185)),NA())</f>
        <v>#N/A</v>
      </c>
      <c r="BM191" s="103" t="e">
        <f ca="true">+IF(AND(ISNUMBER(OFFSET('Hygiene Data'!$H$7,0,10*ROW('Hygiene Data'!H185))),'Data Summary'!EB191="Yes"),OFFSET('Hygiene Data'!$H$7,0,10*ROW('Hygiene Data'!H185)),NA())</f>
        <v>#N/A</v>
      </c>
      <c r="BN191" s="103" t="e">
        <f ca="true">+IF(AND(ISNUMBER(OFFSET('Hygiene Data'!$H$9,0,10*ROW('Hygiene Data'!H185))),'Data Summary'!EC191="Yes"),OFFSET('Hygiene Data'!$H$9,0,10*ROW('Hygiene Data'!H185)),NA())</f>
        <v>#N/A</v>
      </c>
      <c r="BO191" s="103" t="e">
        <f ca="true">+IF(AND(ISNUMBER(OFFSET('Hygiene Data'!$I$5,0,10*ROW('Hygiene Data'!I185))),'Data Summary'!ED191="Yes"),OFFSET('Hygiene Data'!$I$5,0,10*ROW('Hygiene Data'!I185)),NA())</f>
        <v>#N/A</v>
      </c>
      <c r="BP191" s="103" t="e">
        <f ca="true">+IF(AND(ISNUMBER(OFFSET('Hygiene Data'!$I$7,0,10*ROW('Hygiene Data'!I185))),'Data Summary'!EE191="Yes"),OFFSET('Hygiene Data'!$I$7,0,10*ROW('Hygiene Data'!I185)),NA())</f>
        <v>#N/A</v>
      </c>
      <c r="BQ191" s="103" t="e">
        <f ca="true">+IF(AND(ISNUMBER(OFFSET('Hygiene Data'!$I$9,0,10*ROW('Hygiene Data'!I185))),'Data Summary'!EF191="Yes"),OFFSET('Hygiene Data'!$I$9,0,10*ROW('Hygiene Data'!I185)),NA())</f>
        <v>#N/A</v>
      </c>
    </row>
    <row xmlns:x14ac="http://schemas.microsoft.com/office/spreadsheetml/2009/9/ac" r="192" x14ac:dyDescent="0.2">
      <c r="A192" s="355" t="e">
        <f ca="true">+RIGHT('Data Summary'!A192,LEN('Data Summary'!A192)-9)</f>
        <v>#VALUE!</v>
      </c>
      <c r="B192" s="38" t="str">
        <f ca="true">+IF(ISTEXT('Data Summary'!B192),'Data Summary'!B192,"")</f>
        <v/>
      </c>
      <c r="C192" s="354" t="e">
        <f ca="true">+VALUE('Data Summary'!C192)</f>
        <v>#VALUE!</v>
      </c>
      <c r="D192" s="101" t="e">
        <f ca="true">+IF(AND(ISNUMBER(OFFSET('Water Data'!$D$4,0,10*ROW('Water Data'!D186))),'Data Summary'!BS192="Yes"),100-OFFSET('Water Data'!$D$4,0,10*ROW('Water Data'!D186)),NA())</f>
        <v>#N/A</v>
      </c>
      <c r="E192" s="101" t="e">
        <f ca="true">+IF(AND(ISNUMBER(OFFSET('Water Data'!$D$6,0,10*ROW('Water Data'!D186))),'Data Summary'!BT192="Yes"),OFFSET('Water Data'!$D$6,0,10*ROW('Water Data'!D186)),NA())</f>
        <v>#N/A</v>
      </c>
      <c r="F192" s="101" t="e">
        <f ca="true">+IF(AND(ISNUMBER(OFFSET('Water Data'!$D$9,0,10*ROW('Water Data'!D186))),'Data Summary'!BU192="Yes"),OFFSET('Water Data'!$D$9,0,10*ROW('Water Data'!D186)),NA())</f>
        <v>#N/A</v>
      </c>
      <c r="G192" s="101" t="e">
        <f ca="true">+IF(AND(ISNUMBER(OFFSET('Water Data'!$E$4,0,10*ROW('Water Data'!E186))),'Data Summary'!BV192="Yes"),100-OFFSET('Water Data'!$E$4,0,10*ROW('Water Data'!E186)),NA())</f>
        <v>#N/A</v>
      </c>
      <c r="H192" s="101" t="e">
        <f ca="true">+IF(AND(ISNUMBER(OFFSET('Water Data'!$E$6,0,10*ROW('Water Data'!E186))),'Data Summary'!BW192="Yes"),OFFSET('Water Data'!$E$6,0,10*ROW('Water Data'!E186)),NA())</f>
        <v>#N/A</v>
      </c>
      <c r="I192" s="101" t="e">
        <f ca="true">+IF(AND(ISNUMBER(OFFSET('Water Data'!$E$9,0,10*ROW('Water Data'!E186))),'Data Summary'!BX192="Yes"),OFFSET('Water Data'!$E$9,0,10*ROW('Water Data'!E186)),NA())</f>
        <v>#N/A</v>
      </c>
      <c r="J192" s="101" t="e">
        <f ca="true">+IF(AND(ISNUMBER(OFFSET('Water Data'!$F$4,0,10*ROW('Water Data'!F186))),'Data Summary'!BY192="Yes"),100-OFFSET('Water Data'!$F$4,0,10*ROW('Water Data'!F186)),NA())</f>
        <v>#N/A</v>
      </c>
      <c r="K192" s="101" t="e">
        <f ca="true">+IF(AND(ISNUMBER(OFFSET('Water Data'!$F$6,0,10*ROW('Water Data'!F186))),'Data Summary'!BZ192="Yes"),OFFSET('Water Data'!$F$6,0,10*ROW('Water Data'!F186)),NA())</f>
        <v>#N/A</v>
      </c>
      <c r="L192" s="101" t="e">
        <f ca="true">+IF(AND(ISNUMBER(OFFSET('Water Data'!$F$9,0,10*ROW('Water Data'!F186))),'Data Summary'!CA192="Yes"),OFFSET('Water Data'!$F$9,0,10*ROW('Water Data'!F186)),NA())</f>
        <v>#N/A</v>
      </c>
      <c r="M192" s="101" t="e">
        <f ca="true">+IF(AND(ISNUMBER(OFFSET('Water Data'!$G$4,0,10*ROW('Water Data'!G186))),'Data Summary'!CB192="Yes"),100-OFFSET('Water Data'!$G$4,0,10*ROW('Water Data'!G186)),NA())</f>
        <v>#N/A</v>
      </c>
      <c r="N192" s="101" t="e">
        <f ca="true">+IF(AND(ISNUMBER(OFFSET('Water Data'!$G$6,0,10*ROW('Water Data'!G186))),'Data Summary'!CC192="Yes"),OFFSET('Water Data'!$G$6,0,10*ROW('Water Data'!G186)),NA())</f>
        <v>#N/A</v>
      </c>
      <c r="O192" s="101" t="e">
        <f ca="true">+IF(AND(ISNUMBER(OFFSET('Water Data'!$G$9,0,10*ROW('Water Data'!G186))),'Data Summary'!CD192="Yes"),OFFSET('Water Data'!$G$9,0,10*ROW('Water Data'!G186)),NA())</f>
        <v>#N/A</v>
      </c>
      <c r="P192" s="101" t="e">
        <f ca="true">+IF(AND(ISNUMBER(OFFSET('Water Data'!$H$4,0,10*ROW('Water Data'!H186))),'Data Summary'!CE192="Yes"),100-OFFSET('Water Data'!$H$4,0,10*ROW('Water Data'!H186)),NA())</f>
        <v>#N/A</v>
      </c>
      <c r="Q192" s="101" t="e">
        <f ca="true">+IF(AND(ISNUMBER(OFFSET('Water Data'!$H$6,0,10*ROW('Water Data'!H186))),'Data Summary'!CF192="Yes"),OFFSET('Water Data'!$H$6,0,10*ROW('Water Data'!H186)),NA())</f>
        <v>#N/A</v>
      </c>
      <c r="R192" s="101" t="e">
        <f ca="true">+IF(AND(ISNUMBER(OFFSET('Water Data'!$H$9,0,10*ROW('Water Data'!H186))),'Data Summary'!CG192="Yes"),OFFSET('Water Data'!$H$9,0,10*ROW('Water Data'!H186)),NA())</f>
        <v>#N/A</v>
      </c>
      <c r="S192" s="101" t="e">
        <f ca="true">+IF(AND(ISNUMBER(OFFSET('Water Data'!$I$4,0,10*ROW('Water Data'!I186))),'Data Summary'!CH192="Yes"),100-OFFSET('Water Data'!$I$4,0,10*ROW('Water Data'!I186)),NA())</f>
        <v>#N/A</v>
      </c>
      <c r="T192" s="101" t="e">
        <f ca="true">+IF(AND(ISNUMBER(OFFSET('Water Data'!$I$6,0,10*ROW('Water Data'!I186))),'Data Summary'!CI192="Yes"),OFFSET('Water Data'!$I$6,0,10*ROW('Water Data'!I186)),NA())</f>
        <v>#N/A</v>
      </c>
      <c r="U192" s="101" t="e">
        <f ca="true">+IF(AND(ISNUMBER(OFFSET('Water Data'!$I$9,0,10*ROW('Water Data'!I186))),'Data Summary'!CJ192="Yes"),OFFSET('Water Data'!$I$9,0,10*ROW('Water Data'!I186)),NA())</f>
        <v>#N/A</v>
      </c>
      <c r="V192" s="102" t="e">
        <f ca="true">+IF(AND(ISNUMBER(OFFSET('Sanitation Data'!$D$4,0,10*ROW('Sanitation Data'!D186))),'Data Summary'!CK192="Yes"),100-OFFSET('Sanitation Data'!$D$4,0,10*ROW('Sanitation Data'!D186)),NA())</f>
        <v>#N/A</v>
      </c>
      <c r="W192" s="102" t="e">
        <f ca="true">+IF(AND(ISNUMBER(OFFSET('Sanitation Data'!$D$6,0,10*ROW('Sanitation Data'!D186))),'Data Summary'!CL192="Yes"),OFFSET('Sanitation Data'!$D$6,0,10*ROW('Sanitation Data'!D186)),NA())</f>
        <v>#N/A</v>
      </c>
      <c r="X192" s="102" t="e">
        <f ca="true">+IF(AND(ISNUMBER(OFFSET('Sanitation Data'!$D$10,0,10*ROW('Sanitation Data'!D186))),'Data Summary'!CM192="Yes"),OFFSET('Sanitation Data'!$D$10,0,10*ROW('Sanitation Data'!D186)),NA())</f>
        <v>#N/A</v>
      </c>
      <c r="Y192" s="102" t="e">
        <f ca="true">+IF(AND(ISNUMBER(OFFSET('Sanitation Data'!$D$11,0,10*ROW('Sanitation Data'!D186))),'Data Summary'!CN192="Yes"),OFFSET('Sanitation Data'!$D$11,0,10*ROW('Sanitation Data'!D186)),NA())</f>
        <v>#N/A</v>
      </c>
      <c r="Z192" s="102" t="e">
        <f ca="true">+IF(AND(ISNUMBER(OFFSET('Sanitation Data'!$D$12,0,10*ROW('Sanitation Data'!D186))),'Data Summary'!CO192="Yes"),OFFSET('Sanitation Data'!$D$12,0,10*ROW('Sanitation Data'!D186)),NA())</f>
        <v>#N/A</v>
      </c>
      <c r="AA192" s="102" t="e">
        <f ca="true">+IF(AND(ISNUMBER(OFFSET('Sanitation Data'!$E$4,0,10*ROW('Sanitation Data'!E186))),'Data Summary'!CP192="Yes"),100-OFFSET('Sanitation Data'!$E$4,0,10*ROW('Sanitation Data'!E186)),NA())</f>
        <v>#N/A</v>
      </c>
      <c r="AB192" s="102" t="e">
        <f ca="true">+IF(AND(ISNUMBER(OFFSET('Sanitation Data'!$E$6,0,10*ROW('Sanitation Data'!E186))),'Data Summary'!CQ192="Yes"),OFFSET('Sanitation Data'!$E$6,0,10*ROW('Sanitation Data'!E186)),NA())</f>
        <v>#N/A</v>
      </c>
      <c r="AC192" s="102" t="e">
        <f ca="true">+IF(AND(ISNUMBER(OFFSET('Sanitation Data'!$E$10,0,10*ROW('Sanitation Data'!E186))),'Data Summary'!CR192="Yes"),OFFSET('Sanitation Data'!$E$10,0,10*ROW('Sanitation Data'!E186)),NA())</f>
        <v>#N/A</v>
      </c>
      <c r="AD192" s="102" t="e">
        <f ca="true">+IF(AND(ISNUMBER(OFFSET('Sanitation Data'!$E$11,0,10*ROW('Sanitation Data'!E186))),'Data Summary'!CS192="Yes"),OFFSET('Sanitation Data'!$E$11,0,10*ROW('Sanitation Data'!E186)),NA())</f>
        <v>#N/A</v>
      </c>
      <c r="AE192" s="102" t="e">
        <f ca="true">+IF(AND(ISNUMBER(OFFSET('Sanitation Data'!$E$12,0,10*ROW('Sanitation Data'!E186))),'Data Summary'!CT192="Yes"),OFFSET('Sanitation Data'!$E$12,0,10*ROW('Sanitation Data'!E186)),NA())</f>
        <v>#N/A</v>
      </c>
      <c r="AF192" s="102" t="e">
        <f ca="true">+IF(AND(ISNUMBER(OFFSET('Sanitation Data'!$F$4,0,10*ROW('Sanitation Data'!F186))),'Data Summary'!CU192="Yes"),100-OFFSET('Sanitation Data'!$F$4,0,10*ROW('Sanitation Data'!F186)),NA())</f>
        <v>#N/A</v>
      </c>
      <c r="AG192" s="102" t="e">
        <f ca="true">+IF(AND(ISNUMBER(OFFSET('Sanitation Data'!$F$6,0,10*ROW('Sanitation Data'!F186))),'Data Summary'!CV192="Yes"),OFFSET('Sanitation Data'!$F$6,0,10*ROW('Sanitation Data'!F186)),NA())</f>
        <v>#N/A</v>
      </c>
      <c r="AH192" s="102" t="e">
        <f ca="true">+IF(AND(ISNUMBER(OFFSET('Sanitation Data'!$F$10,0,10*ROW('Sanitation Data'!F186))),'Data Summary'!CW192="Yes"),OFFSET('Sanitation Data'!$F$10,0,10*ROW('Sanitation Data'!F186)),NA())</f>
        <v>#N/A</v>
      </c>
      <c r="AI192" s="102" t="e">
        <f ca="true">+IF(AND(ISNUMBER(OFFSET('Sanitation Data'!$F$11,0,10*ROW('Sanitation Data'!F186))),'Data Summary'!CX192="Yes"),OFFSET('Sanitation Data'!$F$11,0,10*ROW('Sanitation Data'!F186)),NA())</f>
        <v>#N/A</v>
      </c>
      <c r="AJ192" s="102" t="e">
        <f ca="true">+IF(AND(ISNUMBER(OFFSET('Sanitation Data'!$F$12,0,10*ROW('Sanitation Data'!F186))),'Data Summary'!CY192="Yes"),OFFSET('Sanitation Data'!$F$12,0,10*ROW('Sanitation Data'!F186)),NA())</f>
        <v>#N/A</v>
      </c>
      <c r="AK192" s="102" t="e">
        <f ca="true">+IF(AND(ISNUMBER(OFFSET('Sanitation Data'!$G$4,0,10*ROW('Sanitation Data'!G186))),'Data Summary'!CZ192="Yes"),100-OFFSET('Sanitation Data'!$G$4,0,10*ROW('Sanitation Data'!G186)),NA())</f>
        <v>#N/A</v>
      </c>
      <c r="AL192" s="102" t="e">
        <f ca="true">+IF(AND(ISNUMBER(OFFSET('Sanitation Data'!$G$6,0,10*ROW('Sanitation Data'!G186))),'Data Summary'!DA192="Yes"),OFFSET('Sanitation Data'!$G$6,0,10*ROW('Sanitation Data'!G186)),NA())</f>
        <v>#N/A</v>
      </c>
      <c r="AM192" s="102" t="e">
        <f ca="true">+IF(AND(ISNUMBER(OFFSET('Sanitation Data'!$G$10,0,10*ROW('Sanitation Data'!G186))),'Data Summary'!DB192="Yes"),OFFSET('Sanitation Data'!$G$10,0,10*ROW('Sanitation Data'!G186)),NA())</f>
        <v>#N/A</v>
      </c>
      <c r="AN192" s="102" t="e">
        <f ca="true">+IF(AND(ISNUMBER(OFFSET('Sanitation Data'!$G$11,0,10*ROW('Sanitation Data'!G186))),'Data Summary'!DC192="Yes"),OFFSET('Sanitation Data'!$G$11,0,10*ROW('Sanitation Data'!G186)),NA())</f>
        <v>#N/A</v>
      </c>
      <c r="AO192" s="102" t="e">
        <f ca="true">+IF(AND(ISNUMBER(OFFSET('Sanitation Data'!$G$12,0,10*ROW('Sanitation Data'!G186))),'Data Summary'!DD192="Yes"),OFFSET('Sanitation Data'!$G$12,0,10*ROW('Sanitation Data'!G186)),NA())</f>
        <v>#N/A</v>
      </c>
      <c r="AP192" s="102" t="e">
        <f ca="true">+IF(AND(ISNUMBER(OFFSET('Sanitation Data'!$H$4,0,10*ROW('Sanitation Data'!H186))),'Data Summary'!DE192="Yes"),100-OFFSET('Sanitation Data'!$H$4,0,10*ROW('Sanitation Data'!H186)),NA())</f>
        <v>#N/A</v>
      </c>
      <c r="AQ192" s="102" t="e">
        <f ca="true">+IF(AND(ISNUMBER(OFFSET('Sanitation Data'!$H$6,0,10*ROW('Sanitation Data'!H186))),'Data Summary'!DF192="Yes"),OFFSET('Sanitation Data'!$H$6,0,10*ROW('Sanitation Data'!H186)),NA())</f>
        <v>#N/A</v>
      </c>
      <c r="AR192" s="102" t="e">
        <f ca="true">+IF(AND(ISNUMBER(OFFSET('Sanitation Data'!$H$10,0,10*ROW('Sanitation Data'!H186))),'Data Summary'!DG192="Yes"),OFFSET('Sanitation Data'!$H$10,0,10*ROW('Sanitation Data'!H186)),NA())</f>
        <v>#N/A</v>
      </c>
      <c r="AS192" s="102" t="e">
        <f ca="true">+IF(AND(ISNUMBER(OFFSET('Sanitation Data'!$H$11,0,10*ROW('Sanitation Data'!H186))),'Data Summary'!DH192="Yes"),OFFSET('Sanitation Data'!$H$11,0,10*ROW('Sanitation Data'!H186)),NA())</f>
        <v>#N/A</v>
      </c>
      <c r="AT192" s="102" t="e">
        <f ca="true">+IF(AND(ISNUMBER(OFFSET('Sanitation Data'!$H$12,0,10*ROW('Sanitation Data'!H186))),'Data Summary'!DI192="Yes"),OFFSET('Sanitation Data'!$H$12,0,10*ROW('Sanitation Data'!H186)),NA())</f>
        <v>#N/A</v>
      </c>
      <c r="AU192" s="102" t="e">
        <f ca="true">+IF(AND(ISNUMBER(OFFSET('Sanitation Data'!$I$4,0,10*ROW('Sanitation Data'!I186))),'Data Summary'!DJ192="Yes"),100-OFFSET('Sanitation Data'!$I$4,0,10*ROW('Sanitation Data'!I186)),NA())</f>
        <v>#N/A</v>
      </c>
      <c r="AV192" s="102" t="e">
        <f ca="true">+IF(AND(ISNUMBER(OFFSET('Sanitation Data'!$I$6,0,10*ROW('Sanitation Data'!I186))),'Data Summary'!DK192="Yes"),OFFSET('Sanitation Data'!$I$6,0,10*ROW('Sanitation Data'!I186)),NA())</f>
        <v>#N/A</v>
      </c>
      <c r="AW192" s="102" t="e">
        <f ca="true">+IF(AND(ISNUMBER(OFFSET('Sanitation Data'!$I$10,0,10*ROW('Sanitation Data'!I186))),'Data Summary'!DL192="Yes"),OFFSET('Sanitation Data'!$I$10,0,10*ROW('Sanitation Data'!I186)),NA())</f>
        <v>#N/A</v>
      </c>
      <c r="AX192" s="102" t="e">
        <f ca="true">+IF(AND(ISNUMBER(OFFSET('Sanitation Data'!$I$11,0,10*ROW('Sanitation Data'!I186))),'Data Summary'!DM192="Yes"),OFFSET('Sanitation Data'!$I$11,0,10*ROW('Sanitation Data'!I186)),NA())</f>
        <v>#N/A</v>
      </c>
      <c r="AY192" s="102" t="e">
        <f ca="true">+IF(AND(ISNUMBER(OFFSET('Sanitation Data'!$I$12,0,10*ROW('Sanitation Data'!I186))),'Data Summary'!DN192="Yes"),OFFSET('Sanitation Data'!$I$12,0,10*ROW('Sanitation Data'!I186)),NA())</f>
        <v>#N/A</v>
      </c>
      <c r="AZ192" s="103" t="e">
        <f ca="true">+IF(AND(ISNUMBER(OFFSET('Hygiene Data'!$D$5,0,10*ROW('Hygiene Data'!D186))),'Data Summary'!DO192="Yes"),OFFSET('Hygiene Data'!$D$5,0,10*ROW('Hygiene Data'!D186)),NA())</f>
        <v>#N/A</v>
      </c>
      <c r="BA192" s="103" t="e">
        <f ca="true">+IF(AND(ISNUMBER(OFFSET('Hygiene Data'!$D$7,0,10*ROW('Hygiene Data'!D186))),'Data Summary'!DP192="Yes"),OFFSET('Hygiene Data'!$D$7,0,10*ROW('Hygiene Data'!D186)),NA())</f>
        <v>#N/A</v>
      </c>
      <c r="BB192" s="103" t="e">
        <f ca="true">+IF(AND(ISNUMBER(OFFSET('Hygiene Data'!$D$9,0,10*ROW('Hygiene Data'!D186))),'Data Summary'!DQ192="Yes"),OFFSET('Hygiene Data'!$D$9,0,10*ROW('Hygiene Data'!D186)),NA())</f>
        <v>#N/A</v>
      </c>
      <c r="BC192" s="103" t="e">
        <f ca="true">+IF(AND(ISNUMBER(OFFSET('Hygiene Data'!$E$5,0,10*ROW('Hygiene Data'!E186))),'Data Summary'!DR192="Yes"),OFFSET('Hygiene Data'!$E$5,0,10*ROW('Hygiene Data'!E186)),NA())</f>
        <v>#N/A</v>
      </c>
      <c r="BD192" s="103" t="e">
        <f ca="true">+IF(AND(ISNUMBER(OFFSET('Hygiene Data'!$E$7,0,10*ROW('Hygiene Data'!E186))),'Data Summary'!DS192="Yes"),OFFSET('Hygiene Data'!$E$7,0,10*ROW('Hygiene Data'!E186)),NA())</f>
        <v>#N/A</v>
      </c>
      <c r="BE192" s="103" t="e">
        <f ca="true">+IF(AND(ISNUMBER(OFFSET('Hygiene Data'!$E$9,0,10*ROW('Hygiene Data'!E186))),'Data Summary'!DT192="Yes"),OFFSET('Hygiene Data'!$E$9,0,10*ROW('Hygiene Data'!E186)),NA())</f>
        <v>#N/A</v>
      </c>
      <c r="BF192" s="103" t="e">
        <f ca="true">+IF(AND(ISNUMBER(OFFSET('Hygiene Data'!$F$5,0,10*ROW('Hygiene Data'!F186))),'Data Summary'!DU192="Yes"),OFFSET('Hygiene Data'!$F$5,0,10*ROW('Hygiene Data'!F186)),NA())</f>
        <v>#N/A</v>
      </c>
      <c r="BG192" s="103" t="e">
        <f ca="true">+IF(AND(ISNUMBER(OFFSET('Hygiene Data'!$F$7,0,10*ROW('Hygiene Data'!F186))),'Data Summary'!DV192="Yes"),OFFSET('Hygiene Data'!$F$7,0,10*ROW('Hygiene Data'!F186)),NA())</f>
        <v>#N/A</v>
      </c>
      <c r="BH192" s="103" t="e">
        <f ca="true">+IF(AND(ISNUMBER(OFFSET('Hygiene Data'!$F$9,0,10*ROW('Hygiene Data'!F186))),'Data Summary'!DW192="Yes"),OFFSET('Hygiene Data'!$F$9,0,10*ROW('Hygiene Data'!F186)),NA())</f>
        <v>#N/A</v>
      </c>
      <c r="BI192" s="103" t="e">
        <f ca="true">+IF(AND(ISNUMBER(OFFSET('Hygiene Data'!$G$5,0,10*ROW('Hygiene Data'!G186))),'Data Summary'!DX192="Yes"),OFFSET('Hygiene Data'!$G$5,0,10*ROW('Hygiene Data'!G186)),NA())</f>
        <v>#N/A</v>
      </c>
      <c r="BJ192" s="103" t="e">
        <f ca="true">+IF(AND(ISNUMBER(OFFSET('Hygiene Data'!$G$7,0,10*ROW('Hygiene Data'!G186))),'Data Summary'!DY192="Yes"),OFFSET('Hygiene Data'!$G$7,0,10*ROW('Hygiene Data'!G186)),NA())</f>
        <v>#N/A</v>
      </c>
      <c r="BK192" s="103" t="e">
        <f ca="true">+IF(AND(ISNUMBER(OFFSET('Hygiene Data'!$G$9,0,10*ROW('Hygiene Data'!G186))),'Data Summary'!DZ192="Yes"),OFFSET('Hygiene Data'!$G$9,0,10*ROW('Hygiene Data'!G186)),NA())</f>
        <v>#N/A</v>
      </c>
      <c r="BL192" s="103" t="e">
        <f ca="true">+IF(AND(ISNUMBER(OFFSET('Hygiene Data'!$H$5,0,10*ROW('Hygiene Data'!H186))),'Data Summary'!EA192="Yes"),OFFSET('Hygiene Data'!$H$5,0,10*ROW('Hygiene Data'!H186)),NA())</f>
        <v>#N/A</v>
      </c>
      <c r="BM192" s="103" t="e">
        <f ca="true">+IF(AND(ISNUMBER(OFFSET('Hygiene Data'!$H$7,0,10*ROW('Hygiene Data'!H186))),'Data Summary'!EB192="Yes"),OFFSET('Hygiene Data'!$H$7,0,10*ROW('Hygiene Data'!H186)),NA())</f>
        <v>#N/A</v>
      </c>
      <c r="BN192" s="103" t="e">
        <f ca="true">+IF(AND(ISNUMBER(OFFSET('Hygiene Data'!$H$9,0,10*ROW('Hygiene Data'!H186))),'Data Summary'!EC192="Yes"),OFFSET('Hygiene Data'!$H$9,0,10*ROW('Hygiene Data'!H186)),NA())</f>
        <v>#N/A</v>
      </c>
      <c r="BO192" s="103" t="e">
        <f ca="true">+IF(AND(ISNUMBER(OFFSET('Hygiene Data'!$I$5,0,10*ROW('Hygiene Data'!I186))),'Data Summary'!ED192="Yes"),OFFSET('Hygiene Data'!$I$5,0,10*ROW('Hygiene Data'!I186)),NA())</f>
        <v>#N/A</v>
      </c>
      <c r="BP192" s="103" t="e">
        <f ca="true">+IF(AND(ISNUMBER(OFFSET('Hygiene Data'!$I$7,0,10*ROW('Hygiene Data'!I186))),'Data Summary'!EE192="Yes"),OFFSET('Hygiene Data'!$I$7,0,10*ROW('Hygiene Data'!I186)),NA())</f>
        <v>#N/A</v>
      </c>
      <c r="BQ192" s="103" t="e">
        <f ca="true">+IF(AND(ISNUMBER(OFFSET('Hygiene Data'!$I$9,0,10*ROW('Hygiene Data'!I186))),'Data Summary'!EF192="Yes"),OFFSET('Hygiene Data'!$I$9,0,10*ROW('Hygiene Data'!I186)),NA())</f>
        <v>#N/A</v>
      </c>
    </row>
    <row xmlns:x14ac="http://schemas.microsoft.com/office/spreadsheetml/2009/9/ac" r="193" x14ac:dyDescent="0.2">
      <c r="A193" s="355" t="e">
        <f ca="true">+RIGHT('Data Summary'!A193,LEN('Data Summary'!A193)-9)</f>
        <v>#VALUE!</v>
      </c>
      <c r="B193" s="38" t="str">
        <f ca="true">+IF(ISTEXT('Data Summary'!B193),'Data Summary'!B193,"")</f>
        <v/>
      </c>
      <c r="C193" s="354" t="e">
        <f ca="true">+VALUE('Data Summary'!C193)</f>
        <v>#VALUE!</v>
      </c>
      <c r="D193" s="101" t="e">
        <f ca="true">+IF(AND(ISNUMBER(OFFSET('Water Data'!$D$4,0,10*ROW('Water Data'!D187))),'Data Summary'!BS193="Yes"),100-OFFSET('Water Data'!$D$4,0,10*ROW('Water Data'!D187)),NA())</f>
        <v>#N/A</v>
      </c>
      <c r="E193" s="101" t="e">
        <f ca="true">+IF(AND(ISNUMBER(OFFSET('Water Data'!$D$6,0,10*ROW('Water Data'!D187))),'Data Summary'!BT193="Yes"),OFFSET('Water Data'!$D$6,0,10*ROW('Water Data'!D187)),NA())</f>
        <v>#N/A</v>
      </c>
      <c r="F193" s="101" t="e">
        <f ca="true">+IF(AND(ISNUMBER(OFFSET('Water Data'!$D$9,0,10*ROW('Water Data'!D187))),'Data Summary'!BU193="Yes"),OFFSET('Water Data'!$D$9,0,10*ROW('Water Data'!D187)),NA())</f>
        <v>#N/A</v>
      </c>
      <c r="G193" s="101" t="e">
        <f ca="true">+IF(AND(ISNUMBER(OFFSET('Water Data'!$E$4,0,10*ROW('Water Data'!E187))),'Data Summary'!BV193="Yes"),100-OFFSET('Water Data'!$E$4,0,10*ROW('Water Data'!E187)),NA())</f>
        <v>#N/A</v>
      </c>
      <c r="H193" s="101" t="e">
        <f ca="true">+IF(AND(ISNUMBER(OFFSET('Water Data'!$E$6,0,10*ROW('Water Data'!E187))),'Data Summary'!BW193="Yes"),OFFSET('Water Data'!$E$6,0,10*ROW('Water Data'!E187)),NA())</f>
        <v>#N/A</v>
      </c>
      <c r="I193" s="101" t="e">
        <f ca="true">+IF(AND(ISNUMBER(OFFSET('Water Data'!$E$9,0,10*ROW('Water Data'!E187))),'Data Summary'!BX193="Yes"),OFFSET('Water Data'!$E$9,0,10*ROW('Water Data'!E187)),NA())</f>
        <v>#N/A</v>
      </c>
      <c r="J193" s="101" t="e">
        <f ca="true">+IF(AND(ISNUMBER(OFFSET('Water Data'!$F$4,0,10*ROW('Water Data'!F187))),'Data Summary'!BY193="Yes"),100-OFFSET('Water Data'!$F$4,0,10*ROW('Water Data'!F187)),NA())</f>
        <v>#N/A</v>
      </c>
      <c r="K193" s="101" t="e">
        <f ca="true">+IF(AND(ISNUMBER(OFFSET('Water Data'!$F$6,0,10*ROW('Water Data'!F187))),'Data Summary'!BZ193="Yes"),OFFSET('Water Data'!$F$6,0,10*ROW('Water Data'!F187)),NA())</f>
        <v>#N/A</v>
      </c>
      <c r="L193" s="101" t="e">
        <f ca="true">+IF(AND(ISNUMBER(OFFSET('Water Data'!$F$9,0,10*ROW('Water Data'!F187))),'Data Summary'!CA193="Yes"),OFFSET('Water Data'!$F$9,0,10*ROW('Water Data'!F187)),NA())</f>
        <v>#N/A</v>
      </c>
      <c r="M193" s="101" t="e">
        <f ca="true">+IF(AND(ISNUMBER(OFFSET('Water Data'!$G$4,0,10*ROW('Water Data'!G187))),'Data Summary'!CB193="Yes"),100-OFFSET('Water Data'!$G$4,0,10*ROW('Water Data'!G187)),NA())</f>
        <v>#N/A</v>
      </c>
      <c r="N193" s="101" t="e">
        <f ca="true">+IF(AND(ISNUMBER(OFFSET('Water Data'!$G$6,0,10*ROW('Water Data'!G187))),'Data Summary'!CC193="Yes"),OFFSET('Water Data'!$G$6,0,10*ROW('Water Data'!G187)),NA())</f>
        <v>#N/A</v>
      </c>
      <c r="O193" s="101" t="e">
        <f ca="true">+IF(AND(ISNUMBER(OFFSET('Water Data'!$G$9,0,10*ROW('Water Data'!G187))),'Data Summary'!CD193="Yes"),OFFSET('Water Data'!$G$9,0,10*ROW('Water Data'!G187)),NA())</f>
        <v>#N/A</v>
      </c>
      <c r="P193" s="101" t="e">
        <f ca="true">+IF(AND(ISNUMBER(OFFSET('Water Data'!$H$4,0,10*ROW('Water Data'!H187))),'Data Summary'!CE193="Yes"),100-OFFSET('Water Data'!$H$4,0,10*ROW('Water Data'!H187)),NA())</f>
        <v>#N/A</v>
      </c>
      <c r="Q193" s="101" t="e">
        <f ca="true">+IF(AND(ISNUMBER(OFFSET('Water Data'!$H$6,0,10*ROW('Water Data'!H187))),'Data Summary'!CF193="Yes"),OFFSET('Water Data'!$H$6,0,10*ROW('Water Data'!H187)),NA())</f>
        <v>#N/A</v>
      </c>
      <c r="R193" s="101" t="e">
        <f ca="true">+IF(AND(ISNUMBER(OFFSET('Water Data'!$H$9,0,10*ROW('Water Data'!H187))),'Data Summary'!CG193="Yes"),OFFSET('Water Data'!$H$9,0,10*ROW('Water Data'!H187)),NA())</f>
        <v>#N/A</v>
      </c>
      <c r="S193" s="101" t="e">
        <f ca="true">+IF(AND(ISNUMBER(OFFSET('Water Data'!$I$4,0,10*ROW('Water Data'!I187))),'Data Summary'!CH193="Yes"),100-OFFSET('Water Data'!$I$4,0,10*ROW('Water Data'!I187)),NA())</f>
        <v>#N/A</v>
      </c>
      <c r="T193" s="101" t="e">
        <f ca="true">+IF(AND(ISNUMBER(OFFSET('Water Data'!$I$6,0,10*ROW('Water Data'!I187))),'Data Summary'!CI193="Yes"),OFFSET('Water Data'!$I$6,0,10*ROW('Water Data'!I187)),NA())</f>
        <v>#N/A</v>
      </c>
      <c r="U193" s="101" t="e">
        <f ca="true">+IF(AND(ISNUMBER(OFFSET('Water Data'!$I$9,0,10*ROW('Water Data'!I187))),'Data Summary'!CJ193="Yes"),OFFSET('Water Data'!$I$9,0,10*ROW('Water Data'!I187)),NA())</f>
        <v>#N/A</v>
      </c>
      <c r="V193" s="102" t="e">
        <f ca="true">+IF(AND(ISNUMBER(OFFSET('Sanitation Data'!$D$4,0,10*ROW('Sanitation Data'!D187))),'Data Summary'!CK193="Yes"),100-OFFSET('Sanitation Data'!$D$4,0,10*ROW('Sanitation Data'!D187)),NA())</f>
        <v>#N/A</v>
      </c>
      <c r="W193" s="102" t="e">
        <f ca="true">+IF(AND(ISNUMBER(OFFSET('Sanitation Data'!$D$6,0,10*ROW('Sanitation Data'!D187))),'Data Summary'!CL193="Yes"),OFFSET('Sanitation Data'!$D$6,0,10*ROW('Sanitation Data'!D187)),NA())</f>
        <v>#N/A</v>
      </c>
      <c r="X193" s="102" t="e">
        <f ca="true">+IF(AND(ISNUMBER(OFFSET('Sanitation Data'!$D$10,0,10*ROW('Sanitation Data'!D187))),'Data Summary'!CM193="Yes"),OFFSET('Sanitation Data'!$D$10,0,10*ROW('Sanitation Data'!D187)),NA())</f>
        <v>#N/A</v>
      </c>
      <c r="Y193" s="102" t="e">
        <f ca="true">+IF(AND(ISNUMBER(OFFSET('Sanitation Data'!$D$11,0,10*ROW('Sanitation Data'!D187))),'Data Summary'!CN193="Yes"),OFFSET('Sanitation Data'!$D$11,0,10*ROW('Sanitation Data'!D187)),NA())</f>
        <v>#N/A</v>
      </c>
      <c r="Z193" s="102" t="e">
        <f ca="true">+IF(AND(ISNUMBER(OFFSET('Sanitation Data'!$D$12,0,10*ROW('Sanitation Data'!D187))),'Data Summary'!CO193="Yes"),OFFSET('Sanitation Data'!$D$12,0,10*ROW('Sanitation Data'!D187)),NA())</f>
        <v>#N/A</v>
      </c>
      <c r="AA193" s="102" t="e">
        <f ca="true">+IF(AND(ISNUMBER(OFFSET('Sanitation Data'!$E$4,0,10*ROW('Sanitation Data'!E187))),'Data Summary'!CP193="Yes"),100-OFFSET('Sanitation Data'!$E$4,0,10*ROW('Sanitation Data'!E187)),NA())</f>
        <v>#N/A</v>
      </c>
      <c r="AB193" s="102" t="e">
        <f ca="true">+IF(AND(ISNUMBER(OFFSET('Sanitation Data'!$E$6,0,10*ROW('Sanitation Data'!E187))),'Data Summary'!CQ193="Yes"),OFFSET('Sanitation Data'!$E$6,0,10*ROW('Sanitation Data'!E187)),NA())</f>
        <v>#N/A</v>
      </c>
      <c r="AC193" s="102" t="e">
        <f ca="true">+IF(AND(ISNUMBER(OFFSET('Sanitation Data'!$E$10,0,10*ROW('Sanitation Data'!E187))),'Data Summary'!CR193="Yes"),OFFSET('Sanitation Data'!$E$10,0,10*ROW('Sanitation Data'!E187)),NA())</f>
        <v>#N/A</v>
      </c>
      <c r="AD193" s="102" t="e">
        <f ca="true">+IF(AND(ISNUMBER(OFFSET('Sanitation Data'!$E$11,0,10*ROW('Sanitation Data'!E187))),'Data Summary'!CS193="Yes"),OFFSET('Sanitation Data'!$E$11,0,10*ROW('Sanitation Data'!E187)),NA())</f>
        <v>#N/A</v>
      </c>
      <c r="AE193" s="102" t="e">
        <f ca="true">+IF(AND(ISNUMBER(OFFSET('Sanitation Data'!$E$12,0,10*ROW('Sanitation Data'!E187))),'Data Summary'!CT193="Yes"),OFFSET('Sanitation Data'!$E$12,0,10*ROW('Sanitation Data'!E187)),NA())</f>
        <v>#N/A</v>
      </c>
      <c r="AF193" s="102" t="e">
        <f ca="true">+IF(AND(ISNUMBER(OFFSET('Sanitation Data'!$F$4,0,10*ROW('Sanitation Data'!F187))),'Data Summary'!CU193="Yes"),100-OFFSET('Sanitation Data'!$F$4,0,10*ROW('Sanitation Data'!F187)),NA())</f>
        <v>#N/A</v>
      </c>
      <c r="AG193" s="102" t="e">
        <f ca="true">+IF(AND(ISNUMBER(OFFSET('Sanitation Data'!$F$6,0,10*ROW('Sanitation Data'!F187))),'Data Summary'!CV193="Yes"),OFFSET('Sanitation Data'!$F$6,0,10*ROW('Sanitation Data'!F187)),NA())</f>
        <v>#N/A</v>
      </c>
      <c r="AH193" s="102" t="e">
        <f ca="true">+IF(AND(ISNUMBER(OFFSET('Sanitation Data'!$F$10,0,10*ROW('Sanitation Data'!F187))),'Data Summary'!CW193="Yes"),OFFSET('Sanitation Data'!$F$10,0,10*ROW('Sanitation Data'!F187)),NA())</f>
        <v>#N/A</v>
      </c>
      <c r="AI193" s="102" t="e">
        <f ca="true">+IF(AND(ISNUMBER(OFFSET('Sanitation Data'!$F$11,0,10*ROW('Sanitation Data'!F187))),'Data Summary'!CX193="Yes"),OFFSET('Sanitation Data'!$F$11,0,10*ROW('Sanitation Data'!F187)),NA())</f>
        <v>#N/A</v>
      </c>
      <c r="AJ193" s="102" t="e">
        <f ca="true">+IF(AND(ISNUMBER(OFFSET('Sanitation Data'!$F$12,0,10*ROW('Sanitation Data'!F187))),'Data Summary'!CY193="Yes"),OFFSET('Sanitation Data'!$F$12,0,10*ROW('Sanitation Data'!F187)),NA())</f>
        <v>#N/A</v>
      </c>
      <c r="AK193" s="102" t="e">
        <f ca="true">+IF(AND(ISNUMBER(OFFSET('Sanitation Data'!$G$4,0,10*ROW('Sanitation Data'!G187))),'Data Summary'!CZ193="Yes"),100-OFFSET('Sanitation Data'!$G$4,0,10*ROW('Sanitation Data'!G187)),NA())</f>
        <v>#N/A</v>
      </c>
      <c r="AL193" s="102" t="e">
        <f ca="true">+IF(AND(ISNUMBER(OFFSET('Sanitation Data'!$G$6,0,10*ROW('Sanitation Data'!G187))),'Data Summary'!DA193="Yes"),OFFSET('Sanitation Data'!$G$6,0,10*ROW('Sanitation Data'!G187)),NA())</f>
        <v>#N/A</v>
      </c>
      <c r="AM193" s="102" t="e">
        <f ca="true">+IF(AND(ISNUMBER(OFFSET('Sanitation Data'!$G$10,0,10*ROW('Sanitation Data'!G187))),'Data Summary'!DB193="Yes"),OFFSET('Sanitation Data'!$G$10,0,10*ROW('Sanitation Data'!G187)),NA())</f>
        <v>#N/A</v>
      </c>
      <c r="AN193" s="102" t="e">
        <f ca="true">+IF(AND(ISNUMBER(OFFSET('Sanitation Data'!$G$11,0,10*ROW('Sanitation Data'!G187))),'Data Summary'!DC193="Yes"),OFFSET('Sanitation Data'!$G$11,0,10*ROW('Sanitation Data'!G187)),NA())</f>
        <v>#N/A</v>
      </c>
      <c r="AO193" s="102" t="e">
        <f ca="true">+IF(AND(ISNUMBER(OFFSET('Sanitation Data'!$G$12,0,10*ROW('Sanitation Data'!G187))),'Data Summary'!DD193="Yes"),OFFSET('Sanitation Data'!$G$12,0,10*ROW('Sanitation Data'!G187)),NA())</f>
        <v>#N/A</v>
      </c>
      <c r="AP193" s="102" t="e">
        <f ca="true">+IF(AND(ISNUMBER(OFFSET('Sanitation Data'!$H$4,0,10*ROW('Sanitation Data'!H187))),'Data Summary'!DE193="Yes"),100-OFFSET('Sanitation Data'!$H$4,0,10*ROW('Sanitation Data'!H187)),NA())</f>
        <v>#N/A</v>
      </c>
      <c r="AQ193" s="102" t="e">
        <f ca="true">+IF(AND(ISNUMBER(OFFSET('Sanitation Data'!$H$6,0,10*ROW('Sanitation Data'!H187))),'Data Summary'!DF193="Yes"),OFFSET('Sanitation Data'!$H$6,0,10*ROW('Sanitation Data'!H187)),NA())</f>
        <v>#N/A</v>
      </c>
      <c r="AR193" s="102" t="e">
        <f ca="true">+IF(AND(ISNUMBER(OFFSET('Sanitation Data'!$H$10,0,10*ROW('Sanitation Data'!H187))),'Data Summary'!DG193="Yes"),OFFSET('Sanitation Data'!$H$10,0,10*ROW('Sanitation Data'!H187)),NA())</f>
        <v>#N/A</v>
      </c>
      <c r="AS193" s="102" t="e">
        <f ca="true">+IF(AND(ISNUMBER(OFFSET('Sanitation Data'!$H$11,0,10*ROW('Sanitation Data'!H187))),'Data Summary'!DH193="Yes"),OFFSET('Sanitation Data'!$H$11,0,10*ROW('Sanitation Data'!H187)),NA())</f>
        <v>#N/A</v>
      </c>
      <c r="AT193" s="102" t="e">
        <f ca="true">+IF(AND(ISNUMBER(OFFSET('Sanitation Data'!$H$12,0,10*ROW('Sanitation Data'!H187))),'Data Summary'!DI193="Yes"),OFFSET('Sanitation Data'!$H$12,0,10*ROW('Sanitation Data'!H187)),NA())</f>
        <v>#N/A</v>
      </c>
      <c r="AU193" s="102" t="e">
        <f ca="true">+IF(AND(ISNUMBER(OFFSET('Sanitation Data'!$I$4,0,10*ROW('Sanitation Data'!I187))),'Data Summary'!DJ193="Yes"),100-OFFSET('Sanitation Data'!$I$4,0,10*ROW('Sanitation Data'!I187)),NA())</f>
        <v>#N/A</v>
      </c>
      <c r="AV193" s="102" t="e">
        <f ca="true">+IF(AND(ISNUMBER(OFFSET('Sanitation Data'!$I$6,0,10*ROW('Sanitation Data'!I187))),'Data Summary'!DK193="Yes"),OFFSET('Sanitation Data'!$I$6,0,10*ROW('Sanitation Data'!I187)),NA())</f>
        <v>#N/A</v>
      </c>
      <c r="AW193" s="102" t="e">
        <f ca="true">+IF(AND(ISNUMBER(OFFSET('Sanitation Data'!$I$10,0,10*ROW('Sanitation Data'!I187))),'Data Summary'!DL193="Yes"),OFFSET('Sanitation Data'!$I$10,0,10*ROW('Sanitation Data'!I187)),NA())</f>
        <v>#N/A</v>
      </c>
      <c r="AX193" s="102" t="e">
        <f ca="true">+IF(AND(ISNUMBER(OFFSET('Sanitation Data'!$I$11,0,10*ROW('Sanitation Data'!I187))),'Data Summary'!DM193="Yes"),OFFSET('Sanitation Data'!$I$11,0,10*ROW('Sanitation Data'!I187)),NA())</f>
        <v>#N/A</v>
      </c>
      <c r="AY193" s="102" t="e">
        <f ca="true">+IF(AND(ISNUMBER(OFFSET('Sanitation Data'!$I$12,0,10*ROW('Sanitation Data'!I187))),'Data Summary'!DN193="Yes"),OFFSET('Sanitation Data'!$I$12,0,10*ROW('Sanitation Data'!I187)),NA())</f>
        <v>#N/A</v>
      </c>
      <c r="AZ193" s="103" t="e">
        <f ca="true">+IF(AND(ISNUMBER(OFFSET('Hygiene Data'!$D$5,0,10*ROW('Hygiene Data'!D187))),'Data Summary'!DO193="Yes"),OFFSET('Hygiene Data'!$D$5,0,10*ROW('Hygiene Data'!D187)),NA())</f>
        <v>#N/A</v>
      </c>
      <c r="BA193" s="103" t="e">
        <f ca="true">+IF(AND(ISNUMBER(OFFSET('Hygiene Data'!$D$7,0,10*ROW('Hygiene Data'!D187))),'Data Summary'!DP193="Yes"),OFFSET('Hygiene Data'!$D$7,0,10*ROW('Hygiene Data'!D187)),NA())</f>
        <v>#N/A</v>
      </c>
      <c r="BB193" s="103" t="e">
        <f ca="true">+IF(AND(ISNUMBER(OFFSET('Hygiene Data'!$D$9,0,10*ROW('Hygiene Data'!D187))),'Data Summary'!DQ193="Yes"),OFFSET('Hygiene Data'!$D$9,0,10*ROW('Hygiene Data'!D187)),NA())</f>
        <v>#N/A</v>
      </c>
      <c r="BC193" s="103" t="e">
        <f ca="true">+IF(AND(ISNUMBER(OFFSET('Hygiene Data'!$E$5,0,10*ROW('Hygiene Data'!E187))),'Data Summary'!DR193="Yes"),OFFSET('Hygiene Data'!$E$5,0,10*ROW('Hygiene Data'!E187)),NA())</f>
        <v>#N/A</v>
      </c>
      <c r="BD193" s="103" t="e">
        <f ca="true">+IF(AND(ISNUMBER(OFFSET('Hygiene Data'!$E$7,0,10*ROW('Hygiene Data'!E187))),'Data Summary'!DS193="Yes"),OFFSET('Hygiene Data'!$E$7,0,10*ROW('Hygiene Data'!E187)),NA())</f>
        <v>#N/A</v>
      </c>
      <c r="BE193" s="103" t="e">
        <f ca="true">+IF(AND(ISNUMBER(OFFSET('Hygiene Data'!$E$9,0,10*ROW('Hygiene Data'!E187))),'Data Summary'!DT193="Yes"),OFFSET('Hygiene Data'!$E$9,0,10*ROW('Hygiene Data'!E187)),NA())</f>
        <v>#N/A</v>
      </c>
      <c r="BF193" s="103" t="e">
        <f ca="true">+IF(AND(ISNUMBER(OFFSET('Hygiene Data'!$F$5,0,10*ROW('Hygiene Data'!F187))),'Data Summary'!DU193="Yes"),OFFSET('Hygiene Data'!$F$5,0,10*ROW('Hygiene Data'!F187)),NA())</f>
        <v>#N/A</v>
      </c>
      <c r="BG193" s="103" t="e">
        <f ca="true">+IF(AND(ISNUMBER(OFFSET('Hygiene Data'!$F$7,0,10*ROW('Hygiene Data'!F187))),'Data Summary'!DV193="Yes"),OFFSET('Hygiene Data'!$F$7,0,10*ROW('Hygiene Data'!F187)),NA())</f>
        <v>#N/A</v>
      </c>
      <c r="BH193" s="103" t="e">
        <f ca="true">+IF(AND(ISNUMBER(OFFSET('Hygiene Data'!$F$9,0,10*ROW('Hygiene Data'!F187))),'Data Summary'!DW193="Yes"),OFFSET('Hygiene Data'!$F$9,0,10*ROW('Hygiene Data'!F187)),NA())</f>
        <v>#N/A</v>
      </c>
      <c r="BI193" s="103" t="e">
        <f ca="true">+IF(AND(ISNUMBER(OFFSET('Hygiene Data'!$G$5,0,10*ROW('Hygiene Data'!G187))),'Data Summary'!DX193="Yes"),OFFSET('Hygiene Data'!$G$5,0,10*ROW('Hygiene Data'!G187)),NA())</f>
        <v>#N/A</v>
      </c>
      <c r="BJ193" s="103" t="e">
        <f ca="true">+IF(AND(ISNUMBER(OFFSET('Hygiene Data'!$G$7,0,10*ROW('Hygiene Data'!G187))),'Data Summary'!DY193="Yes"),OFFSET('Hygiene Data'!$G$7,0,10*ROW('Hygiene Data'!G187)),NA())</f>
        <v>#N/A</v>
      </c>
      <c r="BK193" s="103" t="e">
        <f ca="true">+IF(AND(ISNUMBER(OFFSET('Hygiene Data'!$G$9,0,10*ROW('Hygiene Data'!G187))),'Data Summary'!DZ193="Yes"),OFFSET('Hygiene Data'!$G$9,0,10*ROW('Hygiene Data'!G187)),NA())</f>
        <v>#N/A</v>
      </c>
      <c r="BL193" s="103" t="e">
        <f ca="true">+IF(AND(ISNUMBER(OFFSET('Hygiene Data'!$H$5,0,10*ROW('Hygiene Data'!H187))),'Data Summary'!EA193="Yes"),OFFSET('Hygiene Data'!$H$5,0,10*ROW('Hygiene Data'!H187)),NA())</f>
        <v>#N/A</v>
      </c>
      <c r="BM193" s="103" t="e">
        <f ca="true">+IF(AND(ISNUMBER(OFFSET('Hygiene Data'!$H$7,0,10*ROW('Hygiene Data'!H187))),'Data Summary'!EB193="Yes"),OFFSET('Hygiene Data'!$H$7,0,10*ROW('Hygiene Data'!H187)),NA())</f>
        <v>#N/A</v>
      </c>
      <c r="BN193" s="103" t="e">
        <f ca="true">+IF(AND(ISNUMBER(OFFSET('Hygiene Data'!$H$9,0,10*ROW('Hygiene Data'!H187))),'Data Summary'!EC193="Yes"),OFFSET('Hygiene Data'!$H$9,0,10*ROW('Hygiene Data'!H187)),NA())</f>
        <v>#N/A</v>
      </c>
      <c r="BO193" s="103" t="e">
        <f ca="true">+IF(AND(ISNUMBER(OFFSET('Hygiene Data'!$I$5,0,10*ROW('Hygiene Data'!I187))),'Data Summary'!ED193="Yes"),OFFSET('Hygiene Data'!$I$5,0,10*ROW('Hygiene Data'!I187)),NA())</f>
        <v>#N/A</v>
      </c>
      <c r="BP193" s="103" t="e">
        <f ca="true">+IF(AND(ISNUMBER(OFFSET('Hygiene Data'!$I$7,0,10*ROW('Hygiene Data'!I187))),'Data Summary'!EE193="Yes"),OFFSET('Hygiene Data'!$I$7,0,10*ROW('Hygiene Data'!I187)),NA())</f>
        <v>#N/A</v>
      </c>
      <c r="BQ193" s="103" t="e">
        <f ca="true">+IF(AND(ISNUMBER(OFFSET('Hygiene Data'!$I$9,0,10*ROW('Hygiene Data'!I187))),'Data Summary'!EF193="Yes"),OFFSET('Hygiene Data'!$I$9,0,10*ROW('Hygiene Data'!I187)),NA())</f>
        <v>#N/A</v>
      </c>
    </row>
    <row xmlns:x14ac="http://schemas.microsoft.com/office/spreadsheetml/2009/9/ac" r="194" x14ac:dyDescent="0.2">
      <c r="A194" s="355" t="e">
        <f ca="true">+RIGHT('Data Summary'!A194,LEN('Data Summary'!A194)-9)</f>
        <v>#VALUE!</v>
      </c>
      <c r="B194" s="38" t="str">
        <f ca="true">+IF(ISTEXT('Data Summary'!B194),'Data Summary'!B194,"")</f>
        <v/>
      </c>
      <c r="C194" s="354" t="e">
        <f ca="true">+VALUE('Data Summary'!C194)</f>
        <v>#VALUE!</v>
      </c>
      <c r="D194" s="101" t="e">
        <f ca="true">+IF(AND(ISNUMBER(OFFSET('Water Data'!$D$4,0,10*ROW('Water Data'!D188))),'Data Summary'!BS194="Yes"),100-OFFSET('Water Data'!$D$4,0,10*ROW('Water Data'!D188)),NA())</f>
        <v>#N/A</v>
      </c>
      <c r="E194" s="101" t="e">
        <f ca="true">+IF(AND(ISNUMBER(OFFSET('Water Data'!$D$6,0,10*ROW('Water Data'!D188))),'Data Summary'!BT194="Yes"),OFFSET('Water Data'!$D$6,0,10*ROW('Water Data'!D188)),NA())</f>
        <v>#N/A</v>
      </c>
      <c r="F194" s="101" t="e">
        <f ca="true">+IF(AND(ISNUMBER(OFFSET('Water Data'!$D$9,0,10*ROW('Water Data'!D188))),'Data Summary'!BU194="Yes"),OFFSET('Water Data'!$D$9,0,10*ROW('Water Data'!D188)),NA())</f>
        <v>#N/A</v>
      </c>
      <c r="G194" s="101" t="e">
        <f ca="true">+IF(AND(ISNUMBER(OFFSET('Water Data'!$E$4,0,10*ROW('Water Data'!E188))),'Data Summary'!BV194="Yes"),100-OFFSET('Water Data'!$E$4,0,10*ROW('Water Data'!E188)),NA())</f>
        <v>#N/A</v>
      </c>
      <c r="H194" s="101" t="e">
        <f ca="true">+IF(AND(ISNUMBER(OFFSET('Water Data'!$E$6,0,10*ROW('Water Data'!E188))),'Data Summary'!BW194="Yes"),OFFSET('Water Data'!$E$6,0,10*ROW('Water Data'!E188)),NA())</f>
        <v>#N/A</v>
      </c>
      <c r="I194" s="101" t="e">
        <f ca="true">+IF(AND(ISNUMBER(OFFSET('Water Data'!$E$9,0,10*ROW('Water Data'!E188))),'Data Summary'!BX194="Yes"),OFFSET('Water Data'!$E$9,0,10*ROW('Water Data'!E188)),NA())</f>
        <v>#N/A</v>
      </c>
      <c r="J194" s="101" t="e">
        <f ca="true">+IF(AND(ISNUMBER(OFFSET('Water Data'!$F$4,0,10*ROW('Water Data'!F188))),'Data Summary'!BY194="Yes"),100-OFFSET('Water Data'!$F$4,0,10*ROW('Water Data'!F188)),NA())</f>
        <v>#N/A</v>
      </c>
      <c r="K194" s="101" t="e">
        <f ca="true">+IF(AND(ISNUMBER(OFFSET('Water Data'!$F$6,0,10*ROW('Water Data'!F188))),'Data Summary'!BZ194="Yes"),OFFSET('Water Data'!$F$6,0,10*ROW('Water Data'!F188)),NA())</f>
        <v>#N/A</v>
      </c>
      <c r="L194" s="101" t="e">
        <f ca="true">+IF(AND(ISNUMBER(OFFSET('Water Data'!$F$9,0,10*ROW('Water Data'!F188))),'Data Summary'!CA194="Yes"),OFFSET('Water Data'!$F$9,0,10*ROW('Water Data'!F188)),NA())</f>
        <v>#N/A</v>
      </c>
      <c r="M194" s="101" t="e">
        <f ca="true">+IF(AND(ISNUMBER(OFFSET('Water Data'!$G$4,0,10*ROW('Water Data'!G188))),'Data Summary'!CB194="Yes"),100-OFFSET('Water Data'!$G$4,0,10*ROW('Water Data'!G188)),NA())</f>
        <v>#N/A</v>
      </c>
      <c r="N194" s="101" t="e">
        <f ca="true">+IF(AND(ISNUMBER(OFFSET('Water Data'!$G$6,0,10*ROW('Water Data'!G188))),'Data Summary'!CC194="Yes"),OFFSET('Water Data'!$G$6,0,10*ROW('Water Data'!G188)),NA())</f>
        <v>#N/A</v>
      </c>
      <c r="O194" s="101" t="e">
        <f ca="true">+IF(AND(ISNUMBER(OFFSET('Water Data'!$G$9,0,10*ROW('Water Data'!G188))),'Data Summary'!CD194="Yes"),OFFSET('Water Data'!$G$9,0,10*ROW('Water Data'!G188)),NA())</f>
        <v>#N/A</v>
      </c>
      <c r="P194" s="101" t="e">
        <f ca="true">+IF(AND(ISNUMBER(OFFSET('Water Data'!$H$4,0,10*ROW('Water Data'!H188))),'Data Summary'!CE194="Yes"),100-OFFSET('Water Data'!$H$4,0,10*ROW('Water Data'!H188)),NA())</f>
        <v>#N/A</v>
      </c>
      <c r="Q194" s="101" t="e">
        <f ca="true">+IF(AND(ISNUMBER(OFFSET('Water Data'!$H$6,0,10*ROW('Water Data'!H188))),'Data Summary'!CF194="Yes"),OFFSET('Water Data'!$H$6,0,10*ROW('Water Data'!H188)),NA())</f>
        <v>#N/A</v>
      </c>
      <c r="R194" s="101" t="e">
        <f ca="true">+IF(AND(ISNUMBER(OFFSET('Water Data'!$H$9,0,10*ROW('Water Data'!H188))),'Data Summary'!CG194="Yes"),OFFSET('Water Data'!$H$9,0,10*ROW('Water Data'!H188)),NA())</f>
        <v>#N/A</v>
      </c>
      <c r="S194" s="101" t="e">
        <f ca="true">+IF(AND(ISNUMBER(OFFSET('Water Data'!$I$4,0,10*ROW('Water Data'!I188))),'Data Summary'!CH194="Yes"),100-OFFSET('Water Data'!$I$4,0,10*ROW('Water Data'!I188)),NA())</f>
        <v>#N/A</v>
      </c>
      <c r="T194" s="101" t="e">
        <f ca="true">+IF(AND(ISNUMBER(OFFSET('Water Data'!$I$6,0,10*ROW('Water Data'!I188))),'Data Summary'!CI194="Yes"),OFFSET('Water Data'!$I$6,0,10*ROW('Water Data'!I188)),NA())</f>
        <v>#N/A</v>
      </c>
      <c r="U194" s="101" t="e">
        <f ca="true">+IF(AND(ISNUMBER(OFFSET('Water Data'!$I$9,0,10*ROW('Water Data'!I188))),'Data Summary'!CJ194="Yes"),OFFSET('Water Data'!$I$9,0,10*ROW('Water Data'!I188)),NA())</f>
        <v>#N/A</v>
      </c>
      <c r="V194" s="102" t="e">
        <f ca="true">+IF(AND(ISNUMBER(OFFSET('Sanitation Data'!$D$4,0,10*ROW('Sanitation Data'!D188))),'Data Summary'!CK194="Yes"),100-OFFSET('Sanitation Data'!$D$4,0,10*ROW('Sanitation Data'!D188)),NA())</f>
        <v>#N/A</v>
      </c>
      <c r="W194" s="102" t="e">
        <f ca="true">+IF(AND(ISNUMBER(OFFSET('Sanitation Data'!$D$6,0,10*ROW('Sanitation Data'!D188))),'Data Summary'!CL194="Yes"),OFFSET('Sanitation Data'!$D$6,0,10*ROW('Sanitation Data'!D188)),NA())</f>
        <v>#N/A</v>
      </c>
      <c r="X194" s="102" t="e">
        <f ca="true">+IF(AND(ISNUMBER(OFFSET('Sanitation Data'!$D$10,0,10*ROW('Sanitation Data'!D188))),'Data Summary'!CM194="Yes"),OFFSET('Sanitation Data'!$D$10,0,10*ROW('Sanitation Data'!D188)),NA())</f>
        <v>#N/A</v>
      </c>
      <c r="Y194" s="102" t="e">
        <f ca="true">+IF(AND(ISNUMBER(OFFSET('Sanitation Data'!$D$11,0,10*ROW('Sanitation Data'!D188))),'Data Summary'!CN194="Yes"),OFFSET('Sanitation Data'!$D$11,0,10*ROW('Sanitation Data'!D188)),NA())</f>
        <v>#N/A</v>
      </c>
      <c r="Z194" s="102" t="e">
        <f ca="true">+IF(AND(ISNUMBER(OFFSET('Sanitation Data'!$D$12,0,10*ROW('Sanitation Data'!D188))),'Data Summary'!CO194="Yes"),OFFSET('Sanitation Data'!$D$12,0,10*ROW('Sanitation Data'!D188)),NA())</f>
        <v>#N/A</v>
      </c>
      <c r="AA194" s="102" t="e">
        <f ca="true">+IF(AND(ISNUMBER(OFFSET('Sanitation Data'!$E$4,0,10*ROW('Sanitation Data'!E188))),'Data Summary'!CP194="Yes"),100-OFFSET('Sanitation Data'!$E$4,0,10*ROW('Sanitation Data'!E188)),NA())</f>
        <v>#N/A</v>
      </c>
      <c r="AB194" s="102" t="e">
        <f ca="true">+IF(AND(ISNUMBER(OFFSET('Sanitation Data'!$E$6,0,10*ROW('Sanitation Data'!E188))),'Data Summary'!CQ194="Yes"),OFFSET('Sanitation Data'!$E$6,0,10*ROW('Sanitation Data'!E188)),NA())</f>
        <v>#N/A</v>
      </c>
      <c r="AC194" s="102" t="e">
        <f ca="true">+IF(AND(ISNUMBER(OFFSET('Sanitation Data'!$E$10,0,10*ROW('Sanitation Data'!E188))),'Data Summary'!CR194="Yes"),OFFSET('Sanitation Data'!$E$10,0,10*ROW('Sanitation Data'!E188)),NA())</f>
        <v>#N/A</v>
      </c>
      <c r="AD194" s="102" t="e">
        <f ca="true">+IF(AND(ISNUMBER(OFFSET('Sanitation Data'!$E$11,0,10*ROW('Sanitation Data'!E188))),'Data Summary'!CS194="Yes"),OFFSET('Sanitation Data'!$E$11,0,10*ROW('Sanitation Data'!E188)),NA())</f>
        <v>#N/A</v>
      </c>
      <c r="AE194" s="102" t="e">
        <f ca="true">+IF(AND(ISNUMBER(OFFSET('Sanitation Data'!$E$12,0,10*ROW('Sanitation Data'!E188))),'Data Summary'!CT194="Yes"),OFFSET('Sanitation Data'!$E$12,0,10*ROW('Sanitation Data'!E188)),NA())</f>
        <v>#N/A</v>
      </c>
      <c r="AF194" s="102" t="e">
        <f ca="true">+IF(AND(ISNUMBER(OFFSET('Sanitation Data'!$F$4,0,10*ROW('Sanitation Data'!F188))),'Data Summary'!CU194="Yes"),100-OFFSET('Sanitation Data'!$F$4,0,10*ROW('Sanitation Data'!F188)),NA())</f>
        <v>#N/A</v>
      </c>
      <c r="AG194" s="102" t="e">
        <f ca="true">+IF(AND(ISNUMBER(OFFSET('Sanitation Data'!$F$6,0,10*ROW('Sanitation Data'!F188))),'Data Summary'!CV194="Yes"),OFFSET('Sanitation Data'!$F$6,0,10*ROW('Sanitation Data'!F188)),NA())</f>
        <v>#N/A</v>
      </c>
      <c r="AH194" s="102" t="e">
        <f ca="true">+IF(AND(ISNUMBER(OFFSET('Sanitation Data'!$F$10,0,10*ROW('Sanitation Data'!F188))),'Data Summary'!CW194="Yes"),OFFSET('Sanitation Data'!$F$10,0,10*ROW('Sanitation Data'!F188)),NA())</f>
        <v>#N/A</v>
      </c>
      <c r="AI194" s="102" t="e">
        <f ca="true">+IF(AND(ISNUMBER(OFFSET('Sanitation Data'!$F$11,0,10*ROW('Sanitation Data'!F188))),'Data Summary'!CX194="Yes"),OFFSET('Sanitation Data'!$F$11,0,10*ROW('Sanitation Data'!F188)),NA())</f>
        <v>#N/A</v>
      </c>
      <c r="AJ194" s="102" t="e">
        <f ca="true">+IF(AND(ISNUMBER(OFFSET('Sanitation Data'!$F$12,0,10*ROW('Sanitation Data'!F188))),'Data Summary'!CY194="Yes"),OFFSET('Sanitation Data'!$F$12,0,10*ROW('Sanitation Data'!F188)),NA())</f>
        <v>#N/A</v>
      </c>
      <c r="AK194" s="102" t="e">
        <f ca="true">+IF(AND(ISNUMBER(OFFSET('Sanitation Data'!$G$4,0,10*ROW('Sanitation Data'!G188))),'Data Summary'!CZ194="Yes"),100-OFFSET('Sanitation Data'!$G$4,0,10*ROW('Sanitation Data'!G188)),NA())</f>
        <v>#N/A</v>
      </c>
      <c r="AL194" s="102" t="e">
        <f ca="true">+IF(AND(ISNUMBER(OFFSET('Sanitation Data'!$G$6,0,10*ROW('Sanitation Data'!G188))),'Data Summary'!DA194="Yes"),OFFSET('Sanitation Data'!$G$6,0,10*ROW('Sanitation Data'!G188)),NA())</f>
        <v>#N/A</v>
      </c>
      <c r="AM194" s="102" t="e">
        <f ca="true">+IF(AND(ISNUMBER(OFFSET('Sanitation Data'!$G$10,0,10*ROW('Sanitation Data'!G188))),'Data Summary'!DB194="Yes"),OFFSET('Sanitation Data'!$G$10,0,10*ROW('Sanitation Data'!G188)),NA())</f>
        <v>#N/A</v>
      </c>
      <c r="AN194" s="102" t="e">
        <f ca="true">+IF(AND(ISNUMBER(OFFSET('Sanitation Data'!$G$11,0,10*ROW('Sanitation Data'!G188))),'Data Summary'!DC194="Yes"),OFFSET('Sanitation Data'!$G$11,0,10*ROW('Sanitation Data'!G188)),NA())</f>
        <v>#N/A</v>
      </c>
      <c r="AO194" s="102" t="e">
        <f ca="true">+IF(AND(ISNUMBER(OFFSET('Sanitation Data'!$G$12,0,10*ROW('Sanitation Data'!G188))),'Data Summary'!DD194="Yes"),OFFSET('Sanitation Data'!$G$12,0,10*ROW('Sanitation Data'!G188)),NA())</f>
        <v>#N/A</v>
      </c>
      <c r="AP194" s="102" t="e">
        <f ca="true">+IF(AND(ISNUMBER(OFFSET('Sanitation Data'!$H$4,0,10*ROW('Sanitation Data'!H188))),'Data Summary'!DE194="Yes"),100-OFFSET('Sanitation Data'!$H$4,0,10*ROW('Sanitation Data'!H188)),NA())</f>
        <v>#N/A</v>
      </c>
      <c r="AQ194" s="102" t="e">
        <f ca="true">+IF(AND(ISNUMBER(OFFSET('Sanitation Data'!$H$6,0,10*ROW('Sanitation Data'!H188))),'Data Summary'!DF194="Yes"),OFFSET('Sanitation Data'!$H$6,0,10*ROW('Sanitation Data'!H188)),NA())</f>
        <v>#N/A</v>
      </c>
      <c r="AR194" s="102" t="e">
        <f ca="true">+IF(AND(ISNUMBER(OFFSET('Sanitation Data'!$H$10,0,10*ROW('Sanitation Data'!H188))),'Data Summary'!DG194="Yes"),OFFSET('Sanitation Data'!$H$10,0,10*ROW('Sanitation Data'!H188)),NA())</f>
        <v>#N/A</v>
      </c>
      <c r="AS194" s="102" t="e">
        <f ca="true">+IF(AND(ISNUMBER(OFFSET('Sanitation Data'!$H$11,0,10*ROW('Sanitation Data'!H188))),'Data Summary'!DH194="Yes"),OFFSET('Sanitation Data'!$H$11,0,10*ROW('Sanitation Data'!H188)),NA())</f>
        <v>#N/A</v>
      </c>
      <c r="AT194" s="102" t="e">
        <f ca="true">+IF(AND(ISNUMBER(OFFSET('Sanitation Data'!$H$12,0,10*ROW('Sanitation Data'!H188))),'Data Summary'!DI194="Yes"),OFFSET('Sanitation Data'!$H$12,0,10*ROW('Sanitation Data'!H188)),NA())</f>
        <v>#N/A</v>
      </c>
      <c r="AU194" s="102" t="e">
        <f ca="true">+IF(AND(ISNUMBER(OFFSET('Sanitation Data'!$I$4,0,10*ROW('Sanitation Data'!I188))),'Data Summary'!DJ194="Yes"),100-OFFSET('Sanitation Data'!$I$4,0,10*ROW('Sanitation Data'!I188)),NA())</f>
        <v>#N/A</v>
      </c>
      <c r="AV194" s="102" t="e">
        <f ca="true">+IF(AND(ISNUMBER(OFFSET('Sanitation Data'!$I$6,0,10*ROW('Sanitation Data'!I188))),'Data Summary'!DK194="Yes"),OFFSET('Sanitation Data'!$I$6,0,10*ROW('Sanitation Data'!I188)),NA())</f>
        <v>#N/A</v>
      </c>
      <c r="AW194" s="102" t="e">
        <f ca="true">+IF(AND(ISNUMBER(OFFSET('Sanitation Data'!$I$10,0,10*ROW('Sanitation Data'!I188))),'Data Summary'!DL194="Yes"),OFFSET('Sanitation Data'!$I$10,0,10*ROW('Sanitation Data'!I188)),NA())</f>
        <v>#N/A</v>
      </c>
      <c r="AX194" s="102" t="e">
        <f ca="true">+IF(AND(ISNUMBER(OFFSET('Sanitation Data'!$I$11,0,10*ROW('Sanitation Data'!I188))),'Data Summary'!DM194="Yes"),OFFSET('Sanitation Data'!$I$11,0,10*ROW('Sanitation Data'!I188)),NA())</f>
        <v>#N/A</v>
      </c>
      <c r="AY194" s="102" t="e">
        <f ca="true">+IF(AND(ISNUMBER(OFFSET('Sanitation Data'!$I$12,0,10*ROW('Sanitation Data'!I188))),'Data Summary'!DN194="Yes"),OFFSET('Sanitation Data'!$I$12,0,10*ROW('Sanitation Data'!I188)),NA())</f>
        <v>#N/A</v>
      </c>
      <c r="AZ194" s="103" t="e">
        <f ca="true">+IF(AND(ISNUMBER(OFFSET('Hygiene Data'!$D$5,0,10*ROW('Hygiene Data'!D188))),'Data Summary'!DO194="Yes"),OFFSET('Hygiene Data'!$D$5,0,10*ROW('Hygiene Data'!D188)),NA())</f>
        <v>#N/A</v>
      </c>
      <c r="BA194" s="103" t="e">
        <f ca="true">+IF(AND(ISNUMBER(OFFSET('Hygiene Data'!$D$7,0,10*ROW('Hygiene Data'!D188))),'Data Summary'!DP194="Yes"),OFFSET('Hygiene Data'!$D$7,0,10*ROW('Hygiene Data'!D188)),NA())</f>
        <v>#N/A</v>
      </c>
      <c r="BB194" s="103" t="e">
        <f ca="true">+IF(AND(ISNUMBER(OFFSET('Hygiene Data'!$D$9,0,10*ROW('Hygiene Data'!D188))),'Data Summary'!DQ194="Yes"),OFFSET('Hygiene Data'!$D$9,0,10*ROW('Hygiene Data'!D188)),NA())</f>
        <v>#N/A</v>
      </c>
      <c r="BC194" s="103" t="e">
        <f ca="true">+IF(AND(ISNUMBER(OFFSET('Hygiene Data'!$E$5,0,10*ROW('Hygiene Data'!E188))),'Data Summary'!DR194="Yes"),OFFSET('Hygiene Data'!$E$5,0,10*ROW('Hygiene Data'!E188)),NA())</f>
        <v>#N/A</v>
      </c>
      <c r="BD194" s="103" t="e">
        <f ca="true">+IF(AND(ISNUMBER(OFFSET('Hygiene Data'!$E$7,0,10*ROW('Hygiene Data'!E188))),'Data Summary'!DS194="Yes"),OFFSET('Hygiene Data'!$E$7,0,10*ROW('Hygiene Data'!E188)),NA())</f>
        <v>#N/A</v>
      </c>
      <c r="BE194" s="103" t="e">
        <f ca="true">+IF(AND(ISNUMBER(OFFSET('Hygiene Data'!$E$9,0,10*ROW('Hygiene Data'!E188))),'Data Summary'!DT194="Yes"),OFFSET('Hygiene Data'!$E$9,0,10*ROW('Hygiene Data'!E188)),NA())</f>
        <v>#N/A</v>
      </c>
      <c r="BF194" s="103" t="e">
        <f ca="true">+IF(AND(ISNUMBER(OFFSET('Hygiene Data'!$F$5,0,10*ROW('Hygiene Data'!F188))),'Data Summary'!DU194="Yes"),OFFSET('Hygiene Data'!$F$5,0,10*ROW('Hygiene Data'!F188)),NA())</f>
        <v>#N/A</v>
      </c>
      <c r="BG194" s="103" t="e">
        <f ca="true">+IF(AND(ISNUMBER(OFFSET('Hygiene Data'!$F$7,0,10*ROW('Hygiene Data'!F188))),'Data Summary'!DV194="Yes"),OFFSET('Hygiene Data'!$F$7,0,10*ROW('Hygiene Data'!F188)),NA())</f>
        <v>#N/A</v>
      </c>
      <c r="BH194" s="103" t="e">
        <f ca="true">+IF(AND(ISNUMBER(OFFSET('Hygiene Data'!$F$9,0,10*ROW('Hygiene Data'!F188))),'Data Summary'!DW194="Yes"),OFFSET('Hygiene Data'!$F$9,0,10*ROW('Hygiene Data'!F188)),NA())</f>
        <v>#N/A</v>
      </c>
      <c r="BI194" s="103" t="e">
        <f ca="true">+IF(AND(ISNUMBER(OFFSET('Hygiene Data'!$G$5,0,10*ROW('Hygiene Data'!G188))),'Data Summary'!DX194="Yes"),OFFSET('Hygiene Data'!$G$5,0,10*ROW('Hygiene Data'!G188)),NA())</f>
        <v>#N/A</v>
      </c>
      <c r="BJ194" s="103" t="e">
        <f ca="true">+IF(AND(ISNUMBER(OFFSET('Hygiene Data'!$G$7,0,10*ROW('Hygiene Data'!G188))),'Data Summary'!DY194="Yes"),OFFSET('Hygiene Data'!$G$7,0,10*ROW('Hygiene Data'!G188)),NA())</f>
        <v>#N/A</v>
      </c>
      <c r="BK194" s="103" t="e">
        <f ca="true">+IF(AND(ISNUMBER(OFFSET('Hygiene Data'!$G$9,0,10*ROW('Hygiene Data'!G188))),'Data Summary'!DZ194="Yes"),OFFSET('Hygiene Data'!$G$9,0,10*ROW('Hygiene Data'!G188)),NA())</f>
        <v>#N/A</v>
      </c>
      <c r="BL194" s="103" t="e">
        <f ca="true">+IF(AND(ISNUMBER(OFFSET('Hygiene Data'!$H$5,0,10*ROW('Hygiene Data'!H188))),'Data Summary'!EA194="Yes"),OFFSET('Hygiene Data'!$H$5,0,10*ROW('Hygiene Data'!H188)),NA())</f>
        <v>#N/A</v>
      </c>
      <c r="BM194" s="103" t="e">
        <f ca="true">+IF(AND(ISNUMBER(OFFSET('Hygiene Data'!$H$7,0,10*ROW('Hygiene Data'!H188))),'Data Summary'!EB194="Yes"),OFFSET('Hygiene Data'!$H$7,0,10*ROW('Hygiene Data'!H188)),NA())</f>
        <v>#N/A</v>
      </c>
      <c r="BN194" s="103" t="e">
        <f ca="true">+IF(AND(ISNUMBER(OFFSET('Hygiene Data'!$H$9,0,10*ROW('Hygiene Data'!H188))),'Data Summary'!EC194="Yes"),OFFSET('Hygiene Data'!$H$9,0,10*ROW('Hygiene Data'!H188)),NA())</f>
        <v>#N/A</v>
      </c>
      <c r="BO194" s="103" t="e">
        <f ca="true">+IF(AND(ISNUMBER(OFFSET('Hygiene Data'!$I$5,0,10*ROW('Hygiene Data'!I188))),'Data Summary'!ED194="Yes"),OFFSET('Hygiene Data'!$I$5,0,10*ROW('Hygiene Data'!I188)),NA())</f>
        <v>#N/A</v>
      </c>
      <c r="BP194" s="103" t="e">
        <f ca="true">+IF(AND(ISNUMBER(OFFSET('Hygiene Data'!$I$7,0,10*ROW('Hygiene Data'!I188))),'Data Summary'!EE194="Yes"),OFFSET('Hygiene Data'!$I$7,0,10*ROW('Hygiene Data'!I188)),NA())</f>
        <v>#N/A</v>
      </c>
      <c r="BQ194" s="103" t="e">
        <f ca="true">+IF(AND(ISNUMBER(OFFSET('Hygiene Data'!$I$9,0,10*ROW('Hygiene Data'!I188))),'Data Summary'!EF194="Yes"),OFFSET('Hygiene Data'!$I$9,0,10*ROW('Hygiene Data'!I188)),NA())</f>
        <v>#N/A</v>
      </c>
    </row>
    <row xmlns:x14ac="http://schemas.microsoft.com/office/spreadsheetml/2009/9/ac" r="195" x14ac:dyDescent="0.2">
      <c r="A195" s="355" t="e">
        <f ca="true">+RIGHT('Data Summary'!A195,LEN('Data Summary'!A195)-9)</f>
        <v>#VALUE!</v>
      </c>
      <c r="B195" s="38" t="str">
        <f ca="true">+IF(ISTEXT('Data Summary'!B195),'Data Summary'!B195,"")</f>
        <v/>
      </c>
      <c r="C195" s="354" t="e">
        <f ca="true">+VALUE('Data Summary'!C195)</f>
        <v>#VALUE!</v>
      </c>
      <c r="D195" s="101" t="e">
        <f ca="true">+IF(AND(ISNUMBER(OFFSET('Water Data'!$D$4,0,10*ROW('Water Data'!D189))),'Data Summary'!BS195="Yes"),100-OFFSET('Water Data'!$D$4,0,10*ROW('Water Data'!D189)),NA())</f>
        <v>#N/A</v>
      </c>
      <c r="E195" s="101" t="e">
        <f ca="true">+IF(AND(ISNUMBER(OFFSET('Water Data'!$D$6,0,10*ROW('Water Data'!D189))),'Data Summary'!BT195="Yes"),OFFSET('Water Data'!$D$6,0,10*ROW('Water Data'!D189)),NA())</f>
        <v>#N/A</v>
      </c>
      <c r="F195" s="101" t="e">
        <f ca="true">+IF(AND(ISNUMBER(OFFSET('Water Data'!$D$9,0,10*ROW('Water Data'!D189))),'Data Summary'!BU195="Yes"),OFFSET('Water Data'!$D$9,0,10*ROW('Water Data'!D189)),NA())</f>
        <v>#N/A</v>
      </c>
      <c r="G195" s="101" t="e">
        <f ca="true">+IF(AND(ISNUMBER(OFFSET('Water Data'!$E$4,0,10*ROW('Water Data'!E189))),'Data Summary'!BV195="Yes"),100-OFFSET('Water Data'!$E$4,0,10*ROW('Water Data'!E189)),NA())</f>
        <v>#N/A</v>
      </c>
      <c r="H195" s="101" t="e">
        <f ca="true">+IF(AND(ISNUMBER(OFFSET('Water Data'!$E$6,0,10*ROW('Water Data'!E189))),'Data Summary'!BW195="Yes"),OFFSET('Water Data'!$E$6,0,10*ROW('Water Data'!E189)),NA())</f>
        <v>#N/A</v>
      </c>
      <c r="I195" s="101" t="e">
        <f ca="true">+IF(AND(ISNUMBER(OFFSET('Water Data'!$E$9,0,10*ROW('Water Data'!E189))),'Data Summary'!BX195="Yes"),OFFSET('Water Data'!$E$9,0,10*ROW('Water Data'!E189)),NA())</f>
        <v>#N/A</v>
      </c>
      <c r="J195" s="101" t="e">
        <f ca="true">+IF(AND(ISNUMBER(OFFSET('Water Data'!$F$4,0,10*ROW('Water Data'!F189))),'Data Summary'!BY195="Yes"),100-OFFSET('Water Data'!$F$4,0,10*ROW('Water Data'!F189)),NA())</f>
        <v>#N/A</v>
      </c>
      <c r="K195" s="101" t="e">
        <f ca="true">+IF(AND(ISNUMBER(OFFSET('Water Data'!$F$6,0,10*ROW('Water Data'!F189))),'Data Summary'!BZ195="Yes"),OFFSET('Water Data'!$F$6,0,10*ROW('Water Data'!F189)),NA())</f>
        <v>#N/A</v>
      </c>
      <c r="L195" s="101" t="e">
        <f ca="true">+IF(AND(ISNUMBER(OFFSET('Water Data'!$F$9,0,10*ROW('Water Data'!F189))),'Data Summary'!CA195="Yes"),OFFSET('Water Data'!$F$9,0,10*ROW('Water Data'!F189)),NA())</f>
        <v>#N/A</v>
      </c>
      <c r="M195" s="101" t="e">
        <f ca="true">+IF(AND(ISNUMBER(OFFSET('Water Data'!$G$4,0,10*ROW('Water Data'!G189))),'Data Summary'!CB195="Yes"),100-OFFSET('Water Data'!$G$4,0,10*ROW('Water Data'!G189)),NA())</f>
        <v>#N/A</v>
      </c>
      <c r="N195" s="101" t="e">
        <f ca="true">+IF(AND(ISNUMBER(OFFSET('Water Data'!$G$6,0,10*ROW('Water Data'!G189))),'Data Summary'!CC195="Yes"),OFFSET('Water Data'!$G$6,0,10*ROW('Water Data'!G189)),NA())</f>
        <v>#N/A</v>
      </c>
      <c r="O195" s="101" t="e">
        <f ca="true">+IF(AND(ISNUMBER(OFFSET('Water Data'!$G$9,0,10*ROW('Water Data'!G189))),'Data Summary'!CD195="Yes"),OFFSET('Water Data'!$G$9,0,10*ROW('Water Data'!G189)),NA())</f>
        <v>#N/A</v>
      </c>
      <c r="P195" s="101" t="e">
        <f ca="true">+IF(AND(ISNUMBER(OFFSET('Water Data'!$H$4,0,10*ROW('Water Data'!H189))),'Data Summary'!CE195="Yes"),100-OFFSET('Water Data'!$H$4,0,10*ROW('Water Data'!H189)),NA())</f>
        <v>#N/A</v>
      </c>
      <c r="Q195" s="101" t="e">
        <f ca="true">+IF(AND(ISNUMBER(OFFSET('Water Data'!$H$6,0,10*ROW('Water Data'!H189))),'Data Summary'!CF195="Yes"),OFFSET('Water Data'!$H$6,0,10*ROW('Water Data'!H189)),NA())</f>
        <v>#N/A</v>
      </c>
      <c r="R195" s="101" t="e">
        <f ca="true">+IF(AND(ISNUMBER(OFFSET('Water Data'!$H$9,0,10*ROW('Water Data'!H189))),'Data Summary'!CG195="Yes"),OFFSET('Water Data'!$H$9,0,10*ROW('Water Data'!H189)),NA())</f>
        <v>#N/A</v>
      </c>
      <c r="S195" s="101" t="e">
        <f ca="true">+IF(AND(ISNUMBER(OFFSET('Water Data'!$I$4,0,10*ROW('Water Data'!I189))),'Data Summary'!CH195="Yes"),100-OFFSET('Water Data'!$I$4,0,10*ROW('Water Data'!I189)),NA())</f>
        <v>#N/A</v>
      </c>
      <c r="T195" s="101" t="e">
        <f ca="true">+IF(AND(ISNUMBER(OFFSET('Water Data'!$I$6,0,10*ROW('Water Data'!I189))),'Data Summary'!CI195="Yes"),OFFSET('Water Data'!$I$6,0,10*ROW('Water Data'!I189)),NA())</f>
        <v>#N/A</v>
      </c>
      <c r="U195" s="101" t="e">
        <f ca="true">+IF(AND(ISNUMBER(OFFSET('Water Data'!$I$9,0,10*ROW('Water Data'!I189))),'Data Summary'!CJ195="Yes"),OFFSET('Water Data'!$I$9,0,10*ROW('Water Data'!I189)),NA())</f>
        <v>#N/A</v>
      </c>
      <c r="V195" s="102" t="e">
        <f ca="true">+IF(AND(ISNUMBER(OFFSET('Sanitation Data'!$D$4,0,10*ROW('Sanitation Data'!D189))),'Data Summary'!CK195="Yes"),100-OFFSET('Sanitation Data'!$D$4,0,10*ROW('Sanitation Data'!D189)),NA())</f>
        <v>#N/A</v>
      </c>
      <c r="W195" s="102" t="e">
        <f ca="true">+IF(AND(ISNUMBER(OFFSET('Sanitation Data'!$D$6,0,10*ROW('Sanitation Data'!D189))),'Data Summary'!CL195="Yes"),OFFSET('Sanitation Data'!$D$6,0,10*ROW('Sanitation Data'!D189)),NA())</f>
        <v>#N/A</v>
      </c>
      <c r="X195" s="102" t="e">
        <f ca="true">+IF(AND(ISNUMBER(OFFSET('Sanitation Data'!$D$10,0,10*ROW('Sanitation Data'!D189))),'Data Summary'!CM195="Yes"),OFFSET('Sanitation Data'!$D$10,0,10*ROW('Sanitation Data'!D189)),NA())</f>
        <v>#N/A</v>
      </c>
      <c r="Y195" s="102" t="e">
        <f ca="true">+IF(AND(ISNUMBER(OFFSET('Sanitation Data'!$D$11,0,10*ROW('Sanitation Data'!D189))),'Data Summary'!CN195="Yes"),OFFSET('Sanitation Data'!$D$11,0,10*ROW('Sanitation Data'!D189)),NA())</f>
        <v>#N/A</v>
      </c>
      <c r="Z195" s="102" t="e">
        <f ca="true">+IF(AND(ISNUMBER(OFFSET('Sanitation Data'!$D$12,0,10*ROW('Sanitation Data'!D189))),'Data Summary'!CO195="Yes"),OFFSET('Sanitation Data'!$D$12,0,10*ROW('Sanitation Data'!D189)),NA())</f>
        <v>#N/A</v>
      </c>
      <c r="AA195" s="102" t="e">
        <f ca="true">+IF(AND(ISNUMBER(OFFSET('Sanitation Data'!$E$4,0,10*ROW('Sanitation Data'!E189))),'Data Summary'!CP195="Yes"),100-OFFSET('Sanitation Data'!$E$4,0,10*ROW('Sanitation Data'!E189)),NA())</f>
        <v>#N/A</v>
      </c>
      <c r="AB195" s="102" t="e">
        <f ca="true">+IF(AND(ISNUMBER(OFFSET('Sanitation Data'!$E$6,0,10*ROW('Sanitation Data'!E189))),'Data Summary'!CQ195="Yes"),OFFSET('Sanitation Data'!$E$6,0,10*ROW('Sanitation Data'!E189)),NA())</f>
        <v>#N/A</v>
      </c>
      <c r="AC195" s="102" t="e">
        <f ca="true">+IF(AND(ISNUMBER(OFFSET('Sanitation Data'!$E$10,0,10*ROW('Sanitation Data'!E189))),'Data Summary'!CR195="Yes"),OFFSET('Sanitation Data'!$E$10,0,10*ROW('Sanitation Data'!E189)),NA())</f>
        <v>#N/A</v>
      </c>
      <c r="AD195" s="102" t="e">
        <f ca="true">+IF(AND(ISNUMBER(OFFSET('Sanitation Data'!$E$11,0,10*ROW('Sanitation Data'!E189))),'Data Summary'!CS195="Yes"),OFFSET('Sanitation Data'!$E$11,0,10*ROW('Sanitation Data'!E189)),NA())</f>
        <v>#N/A</v>
      </c>
      <c r="AE195" s="102" t="e">
        <f ca="true">+IF(AND(ISNUMBER(OFFSET('Sanitation Data'!$E$12,0,10*ROW('Sanitation Data'!E189))),'Data Summary'!CT195="Yes"),OFFSET('Sanitation Data'!$E$12,0,10*ROW('Sanitation Data'!E189)),NA())</f>
        <v>#N/A</v>
      </c>
      <c r="AF195" s="102" t="e">
        <f ca="true">+IF(AND(ISNUMBER(OFFSET('Sanitation Data'!$F$4,0,10*ROW('Sanitation Data'!F189))),'Data Summary'!CU195="Yes"),100-OFFSET('Sanitation Data'!$F$4,0,10*ROW('Sanitation Data'!F189)),NA())</f>
        <v>#N/A</v>
      </c>
      <c r="AG195" s="102" t="e">
        <f ca="true">+IF(AND(ISNUMBER(OFFSET('Sanitation Data'!$F$6,0,10*ROW('Sanitation Data'!F189))),'Data Summary'!CV195="Yes"),OFFSET('Sanitation Data'!$F$6,0,10*ROW('Sanitation Data'!F189)),NA())</f>
        <v>#N/A</v>
      </c>
      <c r="AH195" s="102" t="e">
        <f ca="true">+IF(AND(ISNUMBER(OFFSET('Sanitation Data'!$F$10,0,10*ROW('Sanitation Data'!F189))),'Data Summary'!CW195="Yes"),OFFSET('Sanitation Data'!$F$10,0,10*ROW('Sanitation Data'!F189)),NA())</f>
        <v>#N/A</v>
      </c>
      <c r="AI195" s="102" t="e">
        <f ca="true">+IF(AND(ISNUMBER(OFFSET('Sanitation Data'!$F$11,0,10*ROW('Sanitation Data'!F189))),'Data Summary'!CX195="Yes"),OFFSET('Sanitation Data'!$F$11,0,10*ROW('Sanitation Data'!F189)),NA())</f>
        <v>#N/A</v>
      </c>
      <c r="AJ195" s="102" t="e">
        <f ca="true">+IF(AND(ISNUMBER(OFFSET('Sanitation Data'!$F$12,0,10*ROW('Sanitation Data'!F189))),'Data Summary'!CY195="Yes"),OFFSET('Sanitation Data'!$F$12,0,10*ROW('Sanitation Data'!F189)),NA())</f>
        <v>#N/A</v>
      </c>
      <c r="AK195" s="102" t="e">
        <f ca="true">+IF(AND(ISNUMBER(OFFSET('Sanitation Data'!$G$4,0,10*ROW('Sanitation Data'!G189))),'Data Summary'!CZ195="Yes"),100-OFFSET('Sanitation Data'!$G$4,0,10*ROW('Sanitation Data'!G189)),NA())</f>
        <v>#N/A</v>
      </c>
      <c r="AL195" s="102" t="e">
        <f ca="true">+IF(AND(ISNUMBER(OFFSET('Sanitation Data'!$G$6,0,10*ROW('Sanitation Data'!G189))),'Data Summary'!DA195="Yes"),OFFSET('Sanitation Data'!$G$6,0,10*ROW('Sanitation Data'!G189)),NA())</f>
        <v>#N/A</v>
      </c>
      <c r="AM195" s="102" t="e">
        <f ca="true">+IF(AND(ISNUMBER(OFFSET('Sanitation Data'!$G$10,0,10*ROW('Sanitation Data'!G189))),'Data Summary'!DB195="Yes"),OFFSET('Sanitation Data'!$G$10,0,10*ROW('Sanitation Data'!G189)),NA())</f>
        <v>#N/A</v>
      </c>
      <c r="AN195" s="102" t="e">
        <f ca="true">+IF(AND(ISNUMBER(OFFSET('Sanitation Data'!$G$11,0,10*ROW('Sanitation Data'!G189))),'Data Summary'!DC195="Yes"),OFFSET('Sanitation Data'!$G$11,0,10*ROW('Sanitation Data'!G189)),NA())</f>
        <v>#N/A</v>
      </c>
      <c r="AO195" s="102" t="e">
        <f ca="true">+IF(AND(ISNUMBER(OFFSET('Sanitation Data'!$G$12,0,10*ROW('Sanitation Data'!G189))),'Data Summary'!DD195="Yes"),OFFSET('Sanitation Data'!$G$12,0,10*ROW('Sanitation Data'!G189)),NA())</f>
        <v>#N/A</v>
      </c>
      <c r="AP195" s="102" t="e">
        <f ca="true">+IF(AND(ISNUMBER(OFFSET('Sanitation Data'!$H$4,0,10*ROW('Sanitation Data'!H189))),'Data Summary'!DE195="Yes"),100-OFFSET('Sanitation Data'!$H$4,0,10*ROW('Sanitation Data'!H189)),NA())</f>
        <v>#N/A</v>
      </c>
      <c r="AQ195" s="102" t="e">
        <f ca="true">+IF(AND(ISNUMBER(OFFSET('Sanitation Data'!$H$6,0,10*ROW('Sanitation Data'!H189))),'Data Summary'!DF195="Yes"),OFFSET('Sanitation Data'!$H$6,0,10*ROW('Sanitation Data'!H189)),NA())</f>
        <v>#N/A</v>
      </c>
      <c r="AR195" s="102" t="e">
        <f ca="true">+IF(AND(ISNUMBER(OFFSET('Sanitation Data'!$H$10,0,10*ROW('Sanitation Data'!H189))),'Data Summary'!DG195="Yes"),OFFSET('Sanitation Data'!$H$10,0,10*ROW('Sanitation Data'!H189)),NA())</f>
        <v>#N/A</v>
      </c>
      <c r="AS195" s="102" t="e">
        <f ca="true">+IF(AND(ISNUMBER(OFFSET('Sanitation Data'!$H$11,0,10*ROW('Sanitation Data'!H189))),'Data Summary'!DH195="Yes"),OFFSET('Sanitation Data'!$H$11,0,10*ROW('Sanitation Data'!H189)),NA())</f>
        <v>#N/A</v>
      </c>
      <c r="AT195" s="102" t="e">
        <f ca="true">+IF(AND(ISNUMBER(OFFSET('Sanitation Data'!$H$12,0,10*ROW('Sanitation Data'!H189))),'Data Summary'!DI195="Yes"),OFFSET('Sanitation Data'!$H$12,0,10*ROW('Sanitation Data'!H189)),NA())</f>
        <v>#N/A</v>
      </c>
      <c r="AU195" s="102" t="e">
        <f ca="true">+IF(AND(ISNUMBER(OFFSET('Sanitation Data'!$I$4,0,10*ROW('Sanitation Data'!I189))),'Data Summary'!DJ195="Yes"),100-OFFSET('Sanitation Data'!$I$4,0,10*ROW('Sanitation Data'!I189)),NA())</f>
        <v>#N/A</v>
      </c>
      <c r="AV195" s="102" t="e">
        <f ca="true">+IF(AND(ISNUMBER(OFFSET('Sanitation Data'!$I$6,0,10*ROW('Sanitation Data'!I189))),'Data Summary'!DK195="Yes"),OFFSET('Sanitation Data'!$I$6,0,10*ROW('Sanitation Data'!I189)),NA())</f>
        <v>#N/A</v>
      </c>
      <c r="AW195" s="102" t="e">
        <f ca="true">+IF(AND(ISNUMBER(OFFSET('Sanitation Data'!$I$10,0,10*ROW('Sanitation Data'!I189))),'Data Summary'!DL195="Yes"),OFFSET('Sanitation Data'!$I$10,0,10*ROW('Sanitation Data'!I189)),NA())</f>
        <v>#N/A</v>
      </c>
      <c r="AX195" s="102" t="e">
        <f ca="true">+IF(AND(ISNUMBER(OFFSET('Sanitation Data'!$I$11,0,10*ROW('Sanitation Data'!I189))),'Data Summary'!DM195="Yes"),OFFSET('Sanitation Data'!$I$11,0,10*ROW('Sanitation Data'!I189)),NA())</f>
        <v>#N/A</v>
      </c>
      <c r="AY195" s="102" t="e">
        <f ca="true">+IF(AND(ISNUMBER(OFFSET('Sanitation Data'!$I$12,0,10*ROW('Sanitation Data'!I189))),'Data Summary'!DN195="Yes"),OFFSET('Sanitation Data'!$I$12,0,10*ROW('Sanitation Data'!I189)),NA())</f>
        <v>#N/A</v>
      </c>
      <c r="AZ195" s="103" t="e">
        <f ca="true">+IF(AND(ISNUMBER(OFFSET('Hygiene Data'!$D$5,0,10*ROW('Hygiene Data'!D189))),'Data Summary'!DO195="Yes"),OFFSET('Hygiene Data'!$D$5,0,10*ROW('Hygiene Data'!D189)),NA())</f>
        <v>#N/A</v>
      </c>
      <c r="BA195" s="103" t="e">
        <f ca="true">+IF(AND(ISNUMBER(OFFSET('Hygiene Data'!$D$7,0,10*ROW('Hygiene Data'!D189))),'Data Summary'!DP195="Yes"),OFFSET('Hygiene Data'!$D$7,0,10*ROW('Hygiene Data'!D189)),NA())</f>
        <v>#N/A</v>
      </c>
      <c r="BB195" s="103" t="e">
        <f ca="true">+IF(AND(ISNUMBER(OFFSET('Hygiene Data'!$D$9,0,10*ROW('Hygiene Data'!D189))),'Data Summary'!DQ195="Yes"),OFFSET('Hygiene Data'!$D$9,0,10*ROW('Hygiene Data'!D189)),NA())</f>
        <v>#N/A</v>
      </c>
      <c r="BC195" s="103" t="e">
        <f ca="true">+IF(AND(ISNUMBER(OFFSET('Hygiene Data'!$E$5,0,10*ROW('Hygiene Data'!E189))),'Data Summary'!DR195="Yes"),OFFSET('Hygiene Data'!$E$5,0,10*ROW('Hygiene Data'!E189)),NA())</f>
        <v>#N/A</v>
      </c>
      <c r="BD195" s="103" t="e">
        <f ca="true">+IF(AND(ISNUMBER(OFFSET('Hygiene Data'!$E$7,0,10*ROW('Hygiene Data'!E189))),'Data Summary'!DS195="Yes"),OFFSET('Hygiene Data'!$E$7,0,10*ROW('Hygiene Data'!E189)),NA())</f>
        <v>#N/A</v>
      </c>
      <c r="BE195" s="103" t="e">
        <f ca="true">+IF(AND(ISNUMBER(OFFSET('Hygiene Data'!$E$9,0,10*ROW('Hygiene Data'!E189))),'Data Summary'!DT195="Yes"),OFFSET('Hygiene Data'!$E$9,0,10*ROW('Hygiene Data'!E189)),NA())</f>
        <v>#N/A</v>
      </c>
      <c r="BF195" s="103" t="e">
        <f ca="true">+IF(AND(ISNUMBER(OFFSET('Hygiene Data'!$F$5,0,10*ROW('Hygiene Data'!F189))),'Data Summary'!DU195="Yes"),OFFSET('Hygiene Data'!$F$5,0,10*ROW('Hygiene Data'!F189)),NA())</f>
        <v>#N/A</v>
      </c>
      <c r="BG195" s="103" t="e">
        <f ca="true">+IF(AND(ISNUMBER(OFFSET('Hygiene Data'!$F$7,0,10*ROW('Hygiene Data'!F189))),'Data Summary'!DV195="Yes"),OFFSET('Hygiene Data'!$F$7,0,10*ROW('Hygiene Data'!F189)),NA())</f>
        <v>#N/A</v>
      </c>
      <c r="BH195" s="103" t="e">
        <f ca="true">+IF(AND(ISNUMBER(OFFSET('Hygiene Data'!$F$9,0,10*ROW('Hygiene Data'!F189))),'Data Summary'!DW195="Yes"),OFFSET('Hygiene Data'!$F$9,0,10*ROW('Hygiene Data'!F189)),NA())</f>
        <v>#N/A</v>
      </c>
      <c r="BI195" s="103" t="e">
        <f ca="true">+IF(AND(ISNUMBER(OFFSET('Hygiene Data'!$G$5,0,10*ROW('Hygiene Data'!G189))),'Data Summary'!DX195="Yes"),OFFSET('Hygiene Data'!$G$5,0,10*ROW('Hygiene Data'!G189)),NA())</f>
        <v>#N/A</v>
      </c>
      <c r="BJ195" s="103" t="e">
        <f ca="true">+IF(AND(ISNUMBER(OFFSET('Hygiene Data'!$G$7,0,10*ROW('Hygiene Data'!G189))),'Data Summary'!DY195="Yes"),OFFSET('Hygiene Data'!$G$7,0,10*ROW('Hygiene Data'!G189)),NA())</f>
        <v>#N/A</v>
      </c>
      <c r="BK195" s="103" t="e">
        <f ca="true">+IF(AND(ISNUMBER(OFFSET('Hygiene Data'!$G$9,0,10*ROW('Hygiene Data'!G189))),'Data Summary'!DZ195="Yes"),OFFSET('Hygiene Data'!$G$9,0,10*ROW('Hygiene Data'!G189)),NA())</f>
        <v>#N/A</v>
      </c>
      <c r="BL195" s="103" t="e">
        <f ca="true">+IF(AND(ISNUMBER(OFFSET('Hygiene Data'!$H$5,0,10*ROW('Hygiene Data'!H189))),'Data Summary'!EA195="Yes"),OFFSET('Hygiene Data'!$H$5,0,10*ROW('Hygiene Data'!H189)),NA())</f>
        <v>#N/A</v>
      </c>
      <c r="BM195" s="103" t="e">
        <f ca="true">+IF(AND(ISNUMBER(OFFSET('Hygiene Data'!$H$7,0,10*ROW('Hygiene Data'!H189))),'Data Summary'!EB195="Yes"),OFFSET('Hygiene Data'!$H$7,0,10*ROW('Hygiene Data'!H189)),NA())</f>
        <v>#N/A</v>
      </c>
      <c r="BN195" s="103" t="e">
        <f ca="true">+IF(AND(ISNUMBER(OFFSET('Hygiene Data'!$H$9,0,10*ROW('Hygiene Data'!H189))),'Data Summary'!EC195="Yes"),OFFSET('Hygiene Data'!$H$9,0,10*ROW('Hygiene Data'!H189)),NA())</f>
        <v>#N/A</v>
      </c>
      <c r="BO195" s="103" t="e">
        <f ca="true">+IF(AND(ISNUMBER(OFFSET('Hygiene Data'!$I$5,0,10*ROW('Hygiene Data'!I189))),'Data Summary'!ED195="Yes"),OFFSET('Hygiene Data'!$I$5,0,10*ROW('Hygiene Data'!I189)),NA())</f>
        <v>#N/A</v>
      </c>
      <c r="BP195" s="103" t="e">
        <f ca="true">+IF(AND(ISNUMBER(OFFSET('Hygiene Data'!$I$7,0,10*ROW('Hygiene Data'!I189))),'Data Summary'!EE195="Yes"),OFFSET('Hygiene Data'!$I$7,0,10*ROW('Hygiene Data'!I189)),NA())</f>
        <v>#N/A</v>
      </c>
      <c r="BQ195" s="103" t="e">
        <f ca="true">+IF(AND(ISNUMBER(OFFSET('Hygiene Data'!$I$9,0,10*ROW('Hygiene Data'!I189))),'Data Summary'!EF195="Yes"),OFFSET('Hygiene Data'!$I$9,0,10*ROW('Hygiene Data'!I189)),NA())</f>
        <v>#N/A</v>
      </c>
    </row>
    <row xmlns:x14ac="http://schemas.microsoft.com/office/spreadsheetml/2009/9/ac" r="196" x14ac:dyDescent="0.2">
      <c r="A196" s="355" t="e">
        <f ca="true">+RIGHT('Data Summary'!A196,LEN('Data Summary'!A196)-9)</f>
        <v>#VALUE!</v>
      </c>
      <c r="B196" s="38" t="str">
        <f ca="true">+IF(ISTEXT('Data Summary'!B196),'Data Summary'!B196,"")</f>
        <v/>
      </c>
      <c r="C196" s="354" t="e">
        <f ca="true">+VALUE('Data Summary'!C196)</f>
        <v>#VALUE!</v>
      </c>
      <c r="D196" s="101" t="e">
        <f ca="true">+IF(AND(ISNUMBER(OFFSET('Water Data'!$D$4,0,10*ROW('Water Data'!D190))),'Data Summary'!BS196="Yes"),100-OFFSET('Water Data'!$D$4,0,10*ROW('Water Data'!D190)),NA())</f>
        <v>#N/A</v>
      </c>
      <c r="E196" s="101" t="e">
        <f ca="true">+IF(AND(ISNUMBER(OFFSET('Water Data'!$D$6,0,10*ROW('Water Data'!D190))),'Data Summary'!BT196="Yes"),OFFSET('Water Data'!$D$6,0,10*ROW('Water Data'!D190)),NA())</f>
        <v>#N/A</v>
      </c>
      <c r="F196" s="101" t="e">
        <f ca="true">+IF(AND(ISNUMBER(OFFSET('Water Data'!$D$9,0,10*ROW('Water Data'!D190))),'Data Summary'!BU196="Yes"),OFFSET('Water Data'!$D$9,0,10*ROW('Water Data'!D190)),NA())</f>
        <v>#N/A</v>
      </c>
      <c r="G196" s="101" t="e">
        <f ca="true">+IF(AND(ISNUMBER(OFFSET('Water Data'!$E$4,0,10*ROW('Water Data'!E190))),'Data Summary'!BV196="Yes"),100-OFFSET('Water Data'!$E$4,0,10*ROW('Water Data'!E190)),NA())</f>
        <v>#N/A</v>
      </c>
      <c r="H196" s="101" t="e">
        <f ca="true">+IF(AND(ISNUMBER(OFFSET('Water Data'!$E$6,0,10*ROW('Water Data'!E190))),'Data Summary'!BW196="Yes"),OFFSET('Water Data'!$E$6,0,10*ROW('Water Data'!E190)),NA())</f>
        <v>#N/A</v>
      </c>
      <c r="I196" s="101" t="e">
        <f ca="true">+IF(AND(ISNUMBER(OFFSET('Water Data'!$E$9,0,10*ROW('Water Data'!E190))),'Data Summary'!BX196="Yes"),OFFSET('Water Data'!$E$9,0,10*ROW('Water Data'!E190)),NA())</f>
        <v>#N/A</v>
      </c>
      <c r="J196" s="101" t="e">
        <f ca="true">+IF(AND(ISNUMBER(OFFSET('Water Data'!$F$4,0,10*ROW('Water Data'!F190))),'Data Summary'!BY196="Yes"),100-OFFSET('Water Data'!$F$4,0,10*ROW('Water Data'!F190)),NA())</f>
        <v>#N/A</v>
      </c>
      <c r="K196" s="101" t="e">
        <f ca="true">+IF(AND(ISNUMBER(OFFSET('Water Data'!$F$6,0,10*ROW('Water Data'!F190))),'Data Summary'!BZ196="Yes"),OFFSET('Water Data'!$F$6,0,10*ROW('Water Data'!F190)),NA())</f>
        <v>#N/A</v>
      </c>
      <c r="L196" s="101" t="e">
        <f ca="true">+IF(AND(ISNUMBER(OFFSET('Water Data'!$F$9,0,10*ROW('Water Data'!F190))),'Data Summary'!CA196="Yes"),OFFSET('Water Data'!$F$9,0,10*ROW('Water Data'!F190)),NA())</f>
        <v>#N/A</v>
      </c>
      <c r="M196" s="101" t="e">
        <f ca="true">+IF(AND(ISNUMBER(OFFSET('Water Data'!$G$4,0,10*ROW('Water Data'!G190))),'Data Summary'!CB196="Yes"),100-OFFSET('Water Data'!$G$4,0,10*ROW('Water Data'!G190)),NA())</f>
        <v>#N/A</v>
      </c>
      <c r="N196" s="101" t="e">
        <f ca="true">+IF(AND(ISNUMBER(OFFSET('Water Data'!$G$6,0,10*ROW('Water Data'!G190))),'Data Summary'!CC196="Yes"),OFFSET('Water Data'!$G$6,0,10*ROW('Water Data'!G190)),NA())</f>
        <v>#N/A</v>
      </c>
      <c r="O196" s="101" t="e">
        <f ca="true">+IF(AND(ISNUMBER(OFFSET('Water Data'!$G$9,0,10*ROW('Water Data'!G190))),'Data Summary'!CD196="Yes"),OFFSET('Water Data'!$G$9,0,10*ROW('Water Data'!G190)),NA())</f>
        <v>#N/A</v>
      </c>
      <c r="P196" s="101" t="e">
        <f ca="true">+IF(AND(ISNUMBER(OFFSET('Water Data'!$H$4,0,10*ROW('Water Data'!H190))),'Data Summary'!CE196="Yes"),100-OFFSET('Water Data'!$H$4,0,10*ROW('Water Data'!H190)),NA())</f>
        <v>#N/A</v>
      </c>
      <c r="Q196" s="101" t="e">
        <f ca="true">+IF(AND(ISNUMBER(OFFSET('Water Data'!$H$6,0,10*ROW('Water Data'!H190))),'Data Summary'!CF196="Yes"),OFFSET('Water Data'!$H$6,0,10*ROW('Water Data'!H190)),NA())</f>
        <v>#N/A</v>
      </c>
      <c r="R196" s="101" t="e">
        <f ca="true">+IF(AND(ISNUMBER(OFFSET('Water Data'!$H$9,0,10*ROW('Water Data'!H190))),'Data Summary'!CG196="Yes"),OFFSET('Water Data'!$H$9,0,10*ROW('Water Data'!H190)),NA())</f>
        <v>#N/A</v>
      </c>
      <c r="S196" s="101" t="e">
        <f ca="true">+IF(AND(ISNUMBER(OFFSET('Water Data'!$I$4,0,10*ROW('Water Data'!I190))),'Data Summary'!CH196="Yes"),100-OFFSET('Water Data'!$I$4,0,10*ROW('Water Data'!I190)),NA())</f>
        <v>#N/A</v>
      </c>
      <c r="T196" s="101" t="e">
        <f ca="true">+IF(AND(ISNUMBER(OFFSET('Water Data'!$I$6,0,10*ROW('Water Data'!I190))),'Data Summary'!CI196="Yes"),OFFSET('Water Data'!$I$6,0,10*ROW('Water Data'!I190)),NA())</f>
        <v>#N/A</v>
      </c>
      <c r="U196" s="101" t="e">
        <f ca="true">+IF(AND(ISNUMBER(OFFSET('Water Data'!$I$9,0,10*ROW('Water Data'!I190))),'Data Summary'!CJ196="Yes"),OFFSET('Water Data'!$I$9,0,10*ROW('Water Data'!I190)),NA())</f>
        <v>#N/A</v>
      </c>
      <c r="V196" s="102" t="e">
        <f ca="true">+IF(AND(ISNUMBER(OFFSET('Sanitation Data'!$D$4,0,10*ROW('Sanitation Data'!D190))),'Data Summary'!CK196="Yes"),100-OFFSET('Sanitation Data'!$D$4,0,10*ROW('Sanitation Data'!D190)),NA())</f>
        <v>#N/A</v>
      </c>
      <c r="W196" s="102" t="e">
        <f ca="true">+IF(AND(ISNUMBER(OFFSET('Sanitation Data'!$D$6,0,10*ROW('Sanitation Data'!D190))),'Data Summary'!CL196="Yes"),OFFSET('Sanitation Data'!$D$6,0,10*ROW('Sanitation Data'!D190)),NA())</f>
        <v>#N/A</v>
      </c>
      <c r="X196" s="102" t="e">
        <f ca="true">+IF(AND(ISNUMBER(OFFSET('Sanitation Data'!$D$10,0,10*ROW('Sanitation Data'!D190))),'Data Summary'!CM196="Yes"),OFFSET('Sanitation Data'!$D$10,0,10*ROW('Sanitation Data'!D190)),NA())</f>
        <v>#N/A</v>
      </c>
      <c r="Y196" s="102" t="e">
        <f ca="true">+IF(AND(ISNUMBER(OFFSET('Sanitation Data'!$D$11,0,10*ROW('Sanitation Data'!D190))),'Data Summary'!CN196="Yes"),OFFSET('Sanitation Data'!$D$11,0,10*ROW('Sanitation Data'!D190)),NA())</f>
        <v>#N/A</v>
      </c>
      <c r="Z196" s="102" t="e">
        <f ca="true">+IF(AND(ISNUMBER(OFFSET('Sanitation Data'!$D$12,0,10*ROW('Sanitation Data'!D190))),'Data Summary'!CO196="Yes"),OFFSET('Sanitation Data'!$D$12,0,10*ROW('Sanitation Data'!D190)),NA())</f>
        <v>#N/A</v>
      </c>
      <c r="AA196" s="102" t="e">
        <f ca="true">+IF(AND(ISNUMBER(OFFSET('Sanitation Data'!$E$4,0,10*ROW('Sanitation Data'!E190))),'Data Summary'!CP196="Yes"),100-OFFSET('Sanitation Data'!$E$4,0,10*ROW('Sanitation Data'!E190)),NA())</f>
        <v>#N/A</v>
      </c>
      <c r="AB196" s="102" t="e">
        <f ca="true">+IF(AND(ISNUMBER(OFFSET('Sanitation Data'!$E$6,0,10*ROW('Sanitation Data'!E190))),'Data Summary'!CQ196="Yes"),OFFSET('Sanitation Data'!$E$6,0,10*ROW('Sanitation Data'!E190)),NA())</f>
        <v>#N/A</v>
      </c>
      <c r="AC196" s="102" t="e">
        <f ca="true">+IF(AND(ISNUMBER(OFFSET('Sanitation Data'!$E$10,0,10*ROW('Sanitation Data'!E190))),'Data Summary'!CR196="Yes"),OFFSET('Sanitation Data'!$E$10,0,10*ROW('Sanitation Data'!E190)),NA())</f>
        <v>#N/A</v>
      </c>
      <c r="AD196" s="102" t="e">
        <f ca="true">+IF(AND(ISNUMBER(OFFSET('Sanitation Data'!$E$11,0,10*ROW('Sanitation Data'!E190))),'Data Summary'!CS196="Yes"),OFFSET('Sanitation Data'!$E$11,0,10*ROW('Sanitation Data'!E190)),NA())</f>
        <v>#N/A</v>
      </c>
      <c r="AE196" s="102" t="e">
        <f ca="true">+IF(AND(ISNUMBER(OFFSET('Sanitation Data'!$E$12,0,10*ROW('Sanitation Data'!E190))),'Data Summary'!CT196="Yes"),OFFSET('Sanitation Data'!$E$12,0,10*ROW('Sanitation Data'!E190)),NA())</f>
        <v>#N/A</v>
      </c>
      <c r="AF196" s="102" t="e">
        <f ca="true">+IF(AND(ISNUMBER(OFFSET('Sanitation Data'!$F$4,0,10*ROW('Sanitation Data'!F190))),'Data Summary'!CU196="Yes"),100-OFFSET('Sanitation Data'!$F$4,0,10*ROW('Sanitation Data'!F190)),NA())</f>
        <v>#N/A</v>
      </c>
      <c r="AG196" s="102" t="e">
        <f ca="true">+IF(AND(ISNUMBER(OFFSET('Sanitation Data'!$F$6,0,10*ROW('Sanitation Data'!F190))),'Data Summary'!CV196="Yes"),OFFSET('Sanitation Data'!$F$6,0,10*ROW('Sanitation Data'!F190)),NA())</f>
        <v>#N/A</v>
      </c>
      <c r="AH196" s="102" t="e">
        <f ca="true">+IF(AND(ISNUMBER(OFFSET('Sanitation Data'!$F$10,0,10*ROW('Sanitation Data'!F190))),'Data Summary'!CW196="Yes"),OFFSET('Sanitation Data'!$F$10,0,10*ROW('Sanitation Data'!F190)),NA())</f>
        <v>#N/A</v>
      </c>
      <c r="AI196" s="102" t="e">
        <f ca="true">+IF(AND(ISNUMBER(OFFSET('Sanitation Data'!$F$11,0,10*ROW('Sanitation Data'!F190))),'Data Summary'!CX196="Yes"),OFFSET('Sanitation Data'!$F$11,0,10*ROW('Sanitation Data'!F190)),NA())</f>
        <v>#N/A</v>
      </c>
      <c r="AJ196" s="102" t="e">
        <f ca="true">+IF(AND(ISNUMBER(OFFSET('Sanitation Data'!$F$12,0,10*ROW('Sanitation Data'!F190))),'Data Summary'!CY196="Yes"),OFFSET('Sanitation Data'!$F$12,0,10*ROW('Sanitation Data'!F190)),NA())</f>
        <v>#N/A</v>
      </c>
      <c r="AK196" s="102" t="e">
        <f ca="true">+IF(AND(ISNUMBER(OFFSET('Sanitation Data'!$G$4,0,10*ROW('Sanitation Data'!G190))),'Data Summary'!CZ196="Yes"),100-OFFSET('Sanitation Data'!$G$4,0,10*ROW('Sanitation Data'!G190)),NA())</f>
        <v>#N/A</v>
      </c>
      <c r="AL196" s="102" t="e">
        <f ca="true">+IF(AND(ISNUMBER(OFFSET('Sanitation Data'!$G$6,0,10*ROW('Sanitation Data'!G190))),'Data Summary'!DA196="Yes"),OFFSET('Sanitation Data'!$G$6,0,10*ROW('Sanitation Data'!G190)),NA())</f>
        <v>#N/A</v>
      </c>
      <c r="AM196" s="102" t="e">
        <f ca="true">+IF(AND(ISNUMBER(OFFSET('Sanitation Data'!$G$10,0,10*ROW('Sanitation Data'!G190))),'Data Summary'!DB196="Yes"),OFFSET('Sanitation Data'!$G$10,0,10*ROW('Sanitation Data'!G190)),NA())</f>
        <v>#N/A</v>
      </c>
      <c r="AN196" s="102" t="e">
        <f ca="true">+IF(AND(ISNUMBER(OFFSET('Sanitation Data'!$G$11,0,10*ROW('Sanitation Data'!G190))),'Data Summary'!DC196="Yes"),OFFSET('Sanitation Data'!$G$11,0,10*ROW('Sanitation Data'!G190)),NA())</f>
        <v>#N/A</v>
      </c>
      <c r="AO196" s="102" t="e">
        <f ca="true">+IF(AND(ISNUMBER(OFFSET('Sanitation Data'!$G$12,0,10*ROW('Sanitation Data'!G190))),'Data Summary'!DD196="Yes"),OFFSET('Sanitation Data'!$G$12,0,10*ROW('Sanitation Data'!G190)),NA())</f>
        <v>#N/A</v>
      </c>
      <c r="AP196" s="102" t="e">
        <f ca="true">+IF(AND(ISNUMBER(OFFSET('Sanitation Data'!$H$4,0,10*ROW('Sanitation Data'!H190))),'Data Summary'!DE196="Yes"),100-OFFSET('Sanitation Data'!$H$4,0,10*ROW('Sanitation Data'!H190)),NA())</f>
        <v>#N/A</v>
      </c>
      <c r="AQ196" s="102" t="e">
        <f ca="true">+IF(AND(ISNUMBER(OFFSET('Sanitation Data'!$H$6,0,10*ROW('Sanitation Data'!H190))),'Data Summary'!DF196="Yes"),OFFSET('Sanitation Data'!$H$6,0,10*ROW('Sanitation Data'!H190)),NA())</f>
        <v>#N/A</v>
      </c>
      <c r="AR196" s="102" t="e">
        <f ca="true">+IF(AND(ISNUMBER(OFFSET('Sanitation Data'!$H$10,0,10*ROW('Sanitation Data'!H190))),'Data Summary'!DG196="Yes"),OFFSET('Sanitation Data'!$H$10,0,10*ROW('Sanitation Data'!H190)),NA())</f>
        <v>#N/A</v>
      </c>
      <c r="AS196" s="102" t="e">
        <f ca="true">+IF(AND(ISNUMBER(OFFSET('Sanitation Data'!$H$11,0,10*ROW('Sanitation Data'!H190))),'Data Summary'!DH196="Yes"),OFFSET('Sanitation Data'!$H$11,0,10*ROW('Sanitation Data'!H190)),NA())</f>
        <v>#N/A</v>
      </c>
      <c r="AT196" s="102" t="e">
        <f ca="true">+IF(AND(ISNUMBER(OFFSET('Sanitation Data'!$H$12,0,10*ROW('Sanitation Data'!H190))),'Data Summary'!DI196="Yes"),OFFSET('Sanitation Data'!$H$12,0,10*ROW('Sanitation Data'!H190)),NA())</f>
        <v>#N/A</v>
      </c>
      <c r="AU196" s="102" t="e">
        <f ca="true">+IF(AND(ISNUMBER(OFFSET('Sanitation Data'!$I$4,0,10*ROW('Sanitation Data'!I190))),'Data Summary'!DJ196="Yes"),100-OFFSET('Sanitation Data'!$I$4,0,10*ROW('Sanitation Data'!I190)),NA())</f>
        <v>#N/A</v>
      </c>
      <c r="AV196" s="102" t="e">
        <f ca="true">+IF(AND(ISNUMBER(OFFSET('Sanitation Data'!$I$6,0,10*ROW('Sanitation Data'!I190))),'Data Summary'!DK196="Yes"),OFFSET('Sanitation Data'!$I$6,0,10*ROW('Sanitation Data'!I190)),NA())</f>
        <v>#N/A</v>
      </c>
      <c r="AW196" s="102" t="e">
        <f ca="true">+IF(AND(ISNUMBER(OFFSET('Sanitation Data'!$I$10,0,10*ROW('Sanitation Data'!I190))),'Data Summary'!DL196="Yes"),OFFSET('Sanitation Data'!$I$10,0,10*ROW('Sanitation Data'!I190)),NA())</f>
        <v>#N/A</v>
      </c>
      <c r="AX196" s="102" t="e">
        <f ca="true">+IF(AND(ISNUMBER(OFFSET('Sanitation Data'!$I$11,0,10*ROW('Sanitation Data'!I190))),'Data Summary'!DM196="Yes"),OFFSET('Sanitation Data'!$I$11,0,10*ROW('Sanitation Data'!I190)),NA())</f>
        <v>#N/A</v>
      </c>
      <c r="AY196" s="102" t="e">
        <f ca="true">+IF(AND(ISNUMBER(OFFSET('Sanitation Data'!$I$12,0,10*ROW('Sanitation Data'!I190))),'Data Summary'!DN196="Yes"),OFFSET('Sanitation Data'!$I$12,0,10*ROW('Sanitation Data'!I190)),NA())</f>
        <v>#N/A</v>
      </c>
      <c r="AZ196" s="103" t="e">
        <f ca="true">+IF(AND(ISNUMBER(OFFSET('Hygiene Data'!$D$5,0,10*ROW('Hygiene Data'!D190))),'Data Summary'!DO196="Yes"),OFFSET('Hygiene Data'!$D$5,0,10*ROW('Hygiene Data'!D190)),NA())</f>
        <v>#N/A</v>
      </c>
      <c r="BA196" s="103" t="e">
        <f ca="true">+IF(AND(ISNUMBER(OFFSET('Hygiene Data'!$D$7,0,10*ROW('Hygiene Data'!D190))),'Data Summary'!DP196="Yes"),OFFSET('Hygiene Data'!$D$7,0,10*ROW('Hygiene Data'!D190)),NA())</f>
        <v>#N/A</v>
      </c>
      <c r="BB196" s="103" t="e">
        <f ca="true">+IF(AND(ISNUMBER(OFFSET('Hygiene Data'!$D$9,0,10*ROW('Hygiene Data'!D190))),'Data Summary'!DQ196="Yes"),OFFSET('Hygiene Data'!$D$9,0,10*ROW('Hygiene Data'!D190)),NA())</f>
        <v>#N/A</v>
      </c>
      <c r="BC196" s="103" t="e">
        <f ca="true">+IF(AND(ISNUMBER(OFFSET('Hygiene Data'!$E$5,0,10*ROW('Hygiene Data'!E190))),'Data Summary'!DR196="Yes"),OFFSET('Hygiene Data'!$E$5,0,10*ROW('Hygiene Data'!E190)),NA())</f>
        <v>#N/A</v>
      </c>
      <c r="BD196" s="103" t="e">
        <f ca="true">+IF(AND(ISNUMBER(OFFSET('Hygiene Data'!$E$7,0,10*ROW('Hygiene Data'!E190))),'Data Summary'!DS196="Yes"),OFFSET('Hygiene Data'!$E$7,0,10*ROW('Hygiene Data'!E190)),NA())</f>
        <v>#N/A</v>
      </c>
      <c r="BE196" s="103" t="e">
        <f ca="true">+IF(AND(ISNUMBER(OFFSET('Hygiene Data'!$E$9,0,10*ROW('Hygiene Data'!E190))),'Data Summary'!DT196="Yes"),OFFSET('Hygiene Data'!$E$9,0,10*ROW('Hygiene Data'!E190)),NA())</f>
        <v>#N/A</v>
      </c>
      <c r="BF196" s="103" t="e">
        <f ca="true">+IF(AND(ISNUMBER(OFFSET('Hygiene Data'!$F$5,0,10*ROW('Hygiene Data'!F190))),'Data Summary'!DU196="Yes"),OFFSET('Hygiene Data'!$F$5,0,10*ROW('Hygiene Data'!F190)),NA())</f>
        <v>#N/A</v>
      </c>
      <c r="BG196" s="103" t="e">
        <f ca="true">+IF(AND(ISNUMBER(OFFSET('Hygiene Data'!$F$7,0,10*ROW('Hygiene Data'!F190))),'Data Summary'!DV196="Yes"),OFFSET('Hygiene Data'!$F$7,0,10*ROW('Hygiene Data'!F190)),NA())</f>
        <v>#N/A</v>
      </c>
      <c r="BH196" s="103" t="e">
        <f ca="true">+IF(AND(ISNUMBER(OFFSET('Hygiene Data'!$F$9,0,10*ROW('Hygiene Data'!F190))),'Data Summary'!DW196="Yes"),OFFSET('Hygiene Data'!$F$9,0,10*ROW('Hygiene Data'!F190)),NA())</f>
        <v>#N/A</v>
      </c>
      <c r="BI196" s="103" t="e">
        <f ca="true">+IF(AND(ISNUMBER(OFFSET('Hygiene Data'!$G$5,0,10*ROW('Hygiene Data'!G190))),'Data Summary'!DX196="Yes"),OFFSET('Hygiene Data'!$G$5,0,10*ROW('Hygiene Data'!G190)),NA())</f>
        <v>#N/A</v>
      </c>
      <c r="BJ196" s="103" t="e">
        <f ca="true">+IF(AND(ISNUMBER(OFFSET('Hygiene Data'!$G$7,0,10*ROW('Hygiene Data'!G190))),'Data Summary'!DY196="Yes"),OFFSET('Hygiene Data'!$G$7,0,10*ROW('Hygiene Data'!G190)),NA())</f>
        <v>#N/A</v>
      </c>
      <c r="BK196" s="103" t="e">
        <f ca="true">+IF(AND(ISNUMBER(OFFSET('Hygiene Data'!$G$9,0,10*ROW('Hygiene Data'!G190))),'Data Summary'!DZ196="Yes"),OFFSET('Hygiene Data'!$G$9,0,10*ROW('Hygiene Data'!G190)),NA())</f>
        <v>#N/A</v>
      </c>
      <c r="BL196" s="103" t="e">
        <f ca="true">+IF(AND(ISNUMBER(OFFSET('Hygiene Data'!$H$5,0,10*ROW('Hygiene Data'!H190))),'Data Summary'!EA196="Yes"),OFFSET('Hygiene Data'!$H$5,0,10*ROW('Hygiene Data'!H190)),NA())</f>
        <v>#N/A</v>
      </c>
      <c r="BM196" s="103" t="e">
        <f ca="true">+IF(AND(ISNUMBER(OFFSET('Hygiene Data'!$H$7,0,10*ROW('Hygiene Data'!H190))),'Data Summary'!EB196="Yes"),OFFSET('Hygiene Data'!$H$7,0,10*ROW('Hygiene Data'!H190)),NA())</f>
        <v>#N/A</v>
      </c>
      <c r="BN196" s="103" t="e">
        <f ca="true">+IF(AND(ISNUMBER(OFFSET('Hygiene Data'!$H$9,0,10*ROW('Hygiene Data'!H190))),'Data Summary'!EC196="Yes"),OFFSET('Hygiene Data'!$H$9,0,10*ROW('Hygiene Data'!H190)),NA())</f>
        <v>#N/A</v>
      </c>
      <c r="BO196" s="103" t="e">
        <f ca="true">+IF(AND(ISNUMBER(OFFSET('Hygiene Data'!$I$5,0,10*ROW('Hygiene Data'!I190))),'Data Summary'!ED196="Yes"),OFFSET('Hygiene Data'!$I$5,0,10*ROW('Hygiene Data'!I190)),NA())</f>
        <v>#N/A</v>
      </c>
      <c r="BP196" s="103" t="e">
        <f ca="true">+IF(AND(ISNUMBER(OFFSET('Hygiene Data'!$I$7,0,10*ROW('Hygiene Data'!I190))),'Data Summary'!EE196="Yes"),OFFSET('Hygiene Data'!$I$7,0,10*ROW('Hygiene Data'!I190)),NA())</f>
        <v>#N/A</v>
      </c>
      <c r="BQ196" s="103" t="e">
        <f ca="true">+IF(AND(ISNUMBER(OFFSET('Hygiene Data'!$I$9,0,10*ROW('Hygiene Data'!I190))),'Data Summary'!EF196="Yes"),OFFSET('Hygiene Data'!$I$9,0,10*ROW('Hygiene Data'!I190)),NA())</f>
        <v>#N/A</v>
      </c>
    </row>
    <row xmlns:x14ac="http://schemas.microsoft.com/office/spreadsheetml/2009/9/ac" r="197" x14ac:dyDescent="0.2">
      <c r="A197" s="355" t="e">
        <f ca="true">+RIGHT('Data Summary'!A197,LEN('Data Summary'!A197)-9)</f>
        <v>#VALUE!</v>
      </c>
      <c r="B197" s="38" t="str">
        <f ca="true">+IF(ISTEXT('Data Summary'!B197),'Data Summary'!B197,"")</f>
        <v/>
      </c>
      <c r="C197" s="354" t="e">
        <f ca="true">+VALUE('Data Summary'!C197)</f>
        <v>#VALUE!</v>
      </c>
      <c r="D197" s="101" t="e">
        <f ca="true">+IF(AND(ISNUMBER(OFFSET('Water Data'!$D$4,0,10*ROW('Water Data'!D191))),'Data Summary'!BS197="Yes"),100-OFFSET('Water Data'!$D$4,0,10*ROW('Water Data'!D191)),NA())</f>
        <v>#N/A</v>
      </c>
      <c r="E197" s="101" t="e">
        <f ca="true">+IF(AND(ISNUMBER(OFFSET('Water Data'!$D$6,0,10*ROW('Water Data'!D191))),'Data Summary'!BT197="Yes"),OFFSET('Water Data'!$D$6,0,10*ROW('Water Data'!D191)),NA())</f>
        <v>#N/A</v>
      </c>
      <c r="F197" s="101" t="e">
        <f ca="true">+IF(AND(ISNUMBER(OFFSET('Water Data'!$D$9,0,10*ROW('Water Data'!D191))),'Data Summary'!BU197="Yes"),OFFSET('Water Data'!$D$9,0,10*ROW('Water Data'!D191)),NA())</f>
        <v>#N/A</v>
      </c>
      <c r="G197" s="101" t="e">
        <f ca="true">+IF(AND(ISNUMBER(OFFSET('Water Data'!$E$4,0,10*ROW('Water Data'!E191))),'Data Summary'!BV197="Yes"),100-OFFSET('Water Data'!$E$4,0,10*ROW('Water Data'!E191)),NA())</f>
        <v>#N/A</v>
      </c>
      <c r="H197" s="101" t="e">
        <f ca="true">+IF(AND(ISNUMBER(OFFSET('Water Data'!$E$6,0,10*ROW('Water Data'!E191))),'Data Summary'!BW197="Yes"),OFFSET('Water Data'!$E$6,0,10*ROW('Water Data'!E191)),NA())</f>
        <v>#N/A</v>
      </c>
      <c r="I197" s="101" t="e">
        <f ca="true">+IF(AND(ISNUMBER(OFFSET('Water Data'!$E$9,0,10*ROW('Water Data'!E191))),'Data Summary'!BX197="Yes"),OFFSET('Water Data'!$E$9,0,10*ROW('Water Data'!E191)),NA())</f>
        <v>#N/A</v>
      </c>
      <c r="J197" s="101" t="e">
        <f ca="true">+IF(AND(ISNUMBER(OFFSET('Water Data'!$F$4,0,10*ROW('Water Data'!F191))),'Data Summary'!BY197="Yes"),100-OFFSET('Water Data'!$F$4,0,10*ROW('Water Data'!F191)),NA())</f>
        <v>#N/A</v>
      </c>
      <c r="K197" s="101" t="e">
        <f ca="true">+IF(AND(ISNUMBER(OFFSET('Water Data'!$F$6,0,10*ROW('Water Data'!F191))),'Data Summary'!BZ197="Yes"),OFFSET('Water Data'!$F$6,0,10*ROW('Water Data'!F191)),NA())</f>
        <v>#N/A</v>
      </c>
      <c r="L197" s="101" t="e">
        <f ca="true">+IF(AND(ISNUMBER(OFFSET('Water Data'!$F$9,0,10*ROW('Water Data'!F191))),'Data Summary'!CA197="Yes"),OFFSET('Water Data'!$F$9,0,10*ROW('Water Data'!F191)),NA())</f>
        <v>#N/A</v>
      </c>
      <c r="M197" s="101" t="e">
        <f ca="true">+IF(AND(ISNUMBER(OFFSET('Water Data'!$G$4,0,10*ROW('Water Data'!G191))),'Data Summary'!CB197="Yes"),100-OFFSET('Water Data'!$G$4,0,10*ROW('Water Data'!G191)),NA())</f>
        <v>#N/A</v>
      </c>
      <c r="N197" s="101" t="e">
        <f ca="true">+IF(AND(ISNUMBER(OFFSET('Water Data'!$G$6,0,10*ROW('Water Data'!G191))),'Data Summary'!CC197="Yes"),OFFSET('Water Data'!$G$6,0,10*ROW('Water Data'!G191)),NA())</f>
        <v>#N/A</v>
      </c>
      <c r="O197" s="101" t="e">
        <f ca="true">+IF(AND(ISNUMBER(OFFSET('Water Data'!$G$9,0,10*ROW('Water Data'!G191))),'Data Summary'!CD197="Yes"),OFFSET('Water Data'!$G$9,0,10*ROW('Water Data'!G191)),NA())</f>
        <v>#N/A</v>
      </c>
      <c r="P197" s="101" t="e">
        <f ca="true">+IF(AND(ISNUMBER(OFFSET('Water Data'!$H$4,0,10*ROW('Water Data'!H191))),'Data Summary'!CE197="Yes"),100-OFFSET('Water Data'!$H$4,0,10*ROW('Water Data'!H191)),NA())</f>
        <v>#N/A</v>
      </c>
      <c r="Q197" s="101" t="e">
        <f ca="true">+IF(AND(ISNUMBER(OFFSET('Water Data'!$H$6,0,10*ROW('Water Data'!H191))),'Data Summary'!CF197="Yes"),OFFSET('Water Data'!$H$6,0,10*ROW('Water Data'!H191)),NA())</f>
        <v>#N/A</v>
      </c>
      <c r="R197" s="101" t="e">
        <f ca="true">+IF(AND(ISNUMBER(OFFSET('Water Data'!$H$9,0,10*ROW('Water Data'!H191))),'Data Summary'!CG197="Yes"),OFFSET('Water Data'!$H$9,0,10*ROW('Water Data'!H191)),NA())</f>
        <v>#N/A</v>
      </c>
      <c r="S197" s="101" t="e">
        <f ca="true">+IF(AND(ISNUMBER(OFFSET('Water Data'!$I$4,0,10*ROW('Water Data'!I191))),'Data Summary'!CH197="Yes"),100-OFFSET('Water Data'!$I$4,0,10*ROW('Water Data'!I191)),NA())</f>
        <v>#N/A</v>
      </c>
      <c r="T197" s="101" t="e">
        <f ca="true">+IF(AND(ISNUMBER(OFFSET('Water Data'!$I$6,0,10*ROW('Water Data'!I191))),'Data Summary'!CI197="Yes"),OFFSET('Water Data'!$I$6,0,10*ROW('Water Data'!I191)),NA())</f>
        <v>#N/A</v>
      </c>
      <c r="U197" s="101" t="e">
        <f ca="true">+IF(AND(ISNUMBER(OFFSET('Water Data'!$I$9,0,10*ROW('Water Data'!I191))),'Data Summary'!CJ197="Yes"),OFFSET('Water Data'!$I$9,0,10*ROW('Water Data'!I191)),NA())</f>
        <v>#N/A</v>
      </c>
      <c r="V197" s="102" t="e">
        <f ca="true">+IF(AND(ISNUMBER(OFFSET('Sanitation Data'!$D$4,0,10*ROW('Sanitation Data'!D191))),'Data Summary'!CK197="Yes"),100-OFFSET('Sanitation Data'!$D$4,0,10*ROW('Sanitation Data'!D191)),NA())</f>
        <v>#N/A</v>
      </c>
      <c r="W197" s="102" t="e">
        <f ca="true">+IF(AND(ISNUMBER(OFFSET('Sanitation Data'!$D$6,0,10*ROW('Sanitation Data'!D191))),'Data Summary'!CL197="Yes"),OFFSET('Sanitation Data'!$D$6,0,10*ROW('Sanitation Data'!D191)),NA())</f>
        <v>#N/A</v>
      </c>
      <c r="X197" s="102" t="e">
        <f ca="true">+IF(AND(ISNUMBER(OFFSET('Sanitation Data'!$D$10,0,10*ROW('Sanitation Data'!D191))),'Data Summary'!CM197="Yes"),OFFSET('Sanitation Data'!$D$10,0,10*ROW('Sanitation Data'!D191)),NA())</f>
        <v>#N/A</v>
      </c>
      <c r="Y197" s="102" t="e">
        <f ca="true">+IF(AND(ISNUMBER(OFFSET('Sanitation Data'!$D$11,0,10*ROW('Sanitation Data'!D191))),'Data Summary'!CN197="Yes"),OFFSET('Sanitation Data'!$D$11,0,10*ROW('Sanitation Data'!D191)),NA())</f>
        <v>#N/A</v>
      </c>
      <c r="Z197" s="102" t="e">
        <f ca="true">+IF(AND(ISNUMBER(OFFSET('Sanitation Data'!$D$12,0,10*ROW('Sanitation Data'!D191))),'Data Summary'!CO197="Yes"),OFFSET('Sanitation Data'!$D$12,0,10*ROW('Sanitation Data'!D191)),NA())</f>
        <v>#N/A</v>
      </c>
      <c r="AA197" s="102" t="e">
        <f ca="true">+IF(AND(ISNUMBER(OFFSET('Sanitation Data'!$E$4,0,10*ROW('Sanitation Data'!E191))),'Data Summary'!CP197="Yes"),100-OFFSET('Sanitation Data'!$E$4,0,10*ROW('Sanitation Data'!E191)),NA())</f>
        <v>#N/A</v>
      </c>
      <c r="AB197" s="102" t="e">
        <f ca="true">+IF(AND(ISNUMBER(OFFSET('Sanitation Data'!$E$6,0,10*ROW('Sanitation Data'!E191))),'Data Summary'!CQ197="Yes"),OFFSET('Sanitation Data'!$E$6,0,10*ROW('Sanitation Data'!E191)),NA())</f>
        <v>#N/A</v>
      </c>
      <c r="AC197" s="102" t="e">
        <f ca="true">+IF(AND(ISNUMBER(OFFSET('Sanitation Data'!$E$10,0,10*ROW('Sanitation Data'!E191))),'Data Summary'!CR197="Yes"),OFFSET('Sanitation Data'!$E$10,0,10*ROW('Sanitation Data'!E191)),NA())</f>
        <v>#N/A</v>
      </c>
      <c r="AD197" s="102" t="e">
        <f ca="true">+IF(AND(ISNUMBER(OFFSET('Sanitation Data'!$E$11,0,10*ROW('Sanitation Data'!E191))),'Data Summary'!CS197="Yes"),OFFSET('Sanitation Data'!$E$11,0,10*ROW('Sanitation Data'!E191)),NA())</f>
        <v>#N/A</v>
      </c>
      <c r="AE197" s="102" t="e">
        <f ca="true">+IF(AND(ISNUMBER(OFFSET('Sanitation Data'!$E$12,0,10*ROW('Sanitation Data'!E191))),'Data Summary'!CT197="Yes"),OFFSET('Sanitation Data'!$E$12,0,10*ROW('Sanitation Data'!E191)),NA())</f>
        <v>#N/A</v>
      </c>
      <c r="AF197" s="102" t="e">
        <f ca="true">+IF(AND(ISNUMBER(OFFSET('Sanitation Data'!$F$4,0,10*ROW('Sanitation Data'!F191))),'Data Summary'!CU197="Yes"),100-OFFSET('Sanitation Data'!$F$4,0,10*ROW('Sanitation Data'!F191)),NA())</f>
        <v>#N/A</v>
      </c>
      <c r="AG197" s="102" t="e">
        <f ca="true">+IF(AND(ISNUMBER(OFFSET('Sanitation Data'!$F$6,0,10*ROW('Sanitation Data'!F191))),'Data Summary'!CV197="Yes"),OFFSET('Sanitation Data'!$F$6,0,10*ROW('Sanitation Data'!F191)),NA())</f>
        <v>#N/A</v>
      </c>
      <c r="AH197" s="102" t="e">
        <f ca="true">+IF(AND(ISNUMBER(OFFSET('Sanitation Data'!$F$10,0,10*ROW('Sanitation Data'!F191))),'Data Summary'!CW197="Yes"),OFFSET('Sanitation Data'!$F$10,0,10*ROW('Sanitation Data'!F191)),NA())</f>
        <v>#N/A</v>
      </c>
      <c r="AI197" s="102" t="e">
        <f ca="true">+IF(AND(ISNUMBER(OFFSET('Sanitation Data'!$F$11,0,10*ROW('Sanitation Data'!F191))),'Data Summary'!CX197="Yes"),OFFSET('Sanitation Data'!$F$11,0,10*ROW('Sanitation Data'!F191)),NA())</f>
        <v>#N/A</v>
      </c>
      <c r="AJ197" s="102" t="e">
        <f ca="true">+IF(AND(ISNUMBER(OFFSET('Sanitation Data'!$F$12,0,10*ROW('Sanitation Data'!F191))),'Data Summary'!CY197="Yes"),OFFSET('Sanitation Data'!$F$12,0,10*ROW('Sanitation Data'!F191)),NA())</f>
        <v>#N/A</v>
      </c>
      <c r="AK197" s="102" t="e">
        <f ca="true">+IF(AND(ISNUMBER(OFFSET('Sanitation Data'!$G$4,0,10*ROW('Sanitation Data'!G191))),'Data Summary'!CZ197="Yes"),100-OFFSET('Sanitation Data'!$G$4,0,10*ROW('Sanitation Data'!G191)),NA())</f>
        <v>#N/A</v>
      </c>
      <c r="AL197" s="102" t="e">
        <f ca="true">+IF(AND(ISNUMBER(OFFSET('Sanitation Data'!$G$6,0,10*ROW('Sanitation Data'!G191))),'Data Summary'!DA197="Yes"),OFFSET('Sanitation Data'!$G$6,0,10*ROW('Sanitation Data'!G191)),NA())</f>
        <v>#N/A</v>
      </c>
      <c r="AM197" s="102" t="e">
        <f ca="true">+IF(AND(ISNUMBER(OFFSET('Sanitation Data'!$G$10,0,10*ROW('Sanitation Data'!G191))),'Data Summary'!DB197="Yes"),OFFSET('Sanitation Data'!$G$10,0,10*ROW('Sanitation Data'!G191)),NA())</f>
        <v>#N/A</v>
      </c>
      <c r="AN197" s="102" t="e">
        <f ca="true">+IF(AND(ISNUMBER(OFFSET('Sanitation Data'!$G$11,0,10*ROW('Sanitation Data'!G191))),'Data Summary'!DC197="Yes"),OFFSET('Sanitation Data'!$G$11,0,10*ROW('Sanitation Data'!G191)),NA())</f>
        <v>#N/A</v>
      </c>
      <c r="AO197" s="102" t="e">
        <f ca="true">+IF(AND(ISNUMBER(OFFSET('Sanitation Data'!$G$12,0,10*ROW('Sanitation Data'!G191))),'Data Summary'!DD197="Yes"),OFFSET('Sanitation Data'!$G$12,0,10*ROW('Sanitation Data'!G191)),NA())</f>
        <v>#N/A</v>
      </c>
      <c r="AP197" s="102" t="e">
        <f ca="true">+IF(AND(ISNUMBER(OFFSET('Sanitation Data'!$H$4,0,10*ROW('Sanitation Data'!H191))),'Data Summary'!DE197="Yes"),100-OFFSET('Sanitation Data'!$H$4,0,10*ROW('Sanitation Data'!H191)),NA())</f>
        <v>#N/A</v>
      </c>
      <c r="AQ197" s="102" t="e">
        <f ca="true">+IF(AND(ISNUMBER(OFFSET('Sanitation Data'!$H$6,0,10*ROW('Sanitation Data'!H191))),'Data Summary'!DF197="Yes"),OFFSET('Sanitation Data'!$H$6,0,10*ROW('Sanitation Data'!H191)),NA())</f>
        <v>#N/A</v>
      </c>
      <c r="AR197" s="102" t="e">
        <f ca="true">+IF(AND(ISNUMBER(OFFSET('Sanitation Data'!$H$10,0,10*ROW('Sanitation Data'!H191))),'Data Summary'!DG197="Yes"),OFFSET('Sanitation Data'!$H$10,0,10*ROW('Sanitation Data'!H191)),NA())</f>
        <v>#N/A</v>
      </c>
      <c r="AS197" s="102" t="e">
        <f ca="true">+IF(AND(ISNUMBER(OFFSET('Sanitation Data'!$H$11,0,10*ROW('Sanitation Data'!H191))),'Data Summary'!DH197="Yes"),OFFSET('Sanitation Data'!$H$11,0,10*ROW('Sanitation Data'!H191)),NA())</f>
        <v>#N/A</v>
      </c>
      <c r="AT197" s="102" t="e">
        <f ca="true">+IF(AND(ISNUMBER(OFFSET('Sanitation Data'!$H$12,0,10*ROW('Sanitation Data'!H191))),'Data Summary'!DI197="Yes"),OFFSET('Sanitation Data'!$H$12,0,10*ROW('Sanitation Data'!H191)),NA())</f>
        <v>#N/A</v>
      </c>
      <c r="AU197" s="102" t="e">
        <f ca="true">+IF(AND(ISNUMBER(OFFSET('Sanitation Data'!$I$4,0,10*ROW('Sanitation Data'!I191))),'Data Summary'!DJ197="Yes"),100-OFFSET('Sanitation Data'!$I$4,0,10*ROW('Sanitation Data'!I191)),NA())</f>
        <v>#N/A</v>
      </c>
      <c r="AV197" s="102" t="e">
        <f ca="true">+IF(AND(ISNUMBER(OFFSET('Sanitation Data'!$I$6,0,10*ROW('Sanitation Data'!I191))),'Data Summary'!DK197="Yes"),OFFSET('Sanitation Data'!$I$6,0,10*ROW('Sanitation Data'!I191)),NA())</f>
        <v>#N/A</v>
      </c>
      <c r="AW197" s="102" t="e">
        <f ca="true">+IF(AND(ISNUMBER(OFFSET('Sanitation Data'!$I$10,0,10*ROW('Sanitation Data'!I191))),'Data Summary'!DL197="Yes"),OFFSET('Sanitation Data'!$I$10,0,10*ROW('Sanitation Data'!I191)),NA())</f>
        <v>#N/A</v>
      </c>
      <c r="AX197" s="102" t="e">
        <f ca="true">+IF(AND(ISNUMBER(OFFSET('Sanitation Data'!$I$11,0,10*ROW('Sanitation Data'!I191))),'Data Summary'!DM197="Yes"),OFFSET('Sanitation Data'!$I$11,0,10*ROW('Sanitation Data'!I191)),NA())</f>
        <v>#N/A</v>
      </c>
      <c r="AY197" s="102" t="e">
        <f ca="true">+IF(AND(ISNUMBER(OFFSET('Sanitation Data'!$I$12,0,10*ROW('Sanitation Data'!I191))),'Data Summary'!DN197="Yes"),OFFSET('Sanitation Data'!$I$12,0,10*ROW('Sanitation Data'!I191)),NA())</f>
        <v>#N/A</v>
      </c>
      <c r="AZ197" s="103" t="e">
        <f ca="true">+IF(AND(ISNUMBER(OFFSET('Hygiene Data'!$D$5,0,10*ROW('Hygiene Data'!D191))),'Data Summary'!DO197="Yes"),OFFSET('Hygiene Data'!$D$5,0,10*ROW('Hygiene Data'!D191)),NA())</f>
        <v>#N/A</v>
      </c>
      <c r="BA197" s="103" t="e">
        <f ca="true">+IF(AND(ISNUMBER(OFFSET('Hygiene Data'!$D$7,0,10*ROW('Hygiene Data'!D191))),'Data Summary'!DP197="Yes"),OFFSET('Hygiene Data'!$D$7,0,10*ROW('Hygiene Data'!D191)),NA())</f>
        <v>#N/A</v>
      </c>
      <c r="BB197" s="103" t="e">
        <f ca="true">+IF(AND(ISNUMBER(OFFSET('Hygiene Data'!$D$9,0,10*ROW('Hygiene Data'!D191))),'Data Summary'!DQ197="Yes"),OFFSET('Hygiene Data'!$D$9,0,10*ROW('Hygiene Data'!D191)),NA())</f>
        <v>#N/A</v>
      </c>
      <c r="BC197" s="103" t="e">
        <f ca="true">+IF(AND(ISNUMBER(OFFSET('Hygiene Data'!$E$5,0,10*ROW('Hygiene Data'!E191))),'Data Summary'!DR197="Yes"),OFFSET('Hygiene Data'!$E$5,0,10*ROW('Hygiene Data'!E191)),NA())</f>
        <v>#N/A</v>
      </c>
      <c r="BD197" s="103" t="e">
        <f ca="true">+IF(AND(ISNUMBER(OFFSET('Hygiene Data'!$E$7,0,10*ROW('Hygiene Data'!E191))),'Data Summary'!DS197="Yes"),OFFSET('Hygiene Data'!$E$7,0,10*ROW('Hygiene Data'!E191)),NA())</f>
        <v>#N/A</v>
      </c>
      <c r="BE197" s="103" t="e">
        <f ca="true">+IF(AND(ISNUMBER(OFFSET('Hygiene Data'!$E$9,0,10*ROW('Hygiene Data'!E191))),'Data Summary'!DT197="Yes"),OFFSET('Hygiene Data'!$E$9,0,10*ROW('Hygiene Data'!E191)),NA())</f>
        <v>#N/A</v>
      </c>
      <c r="BF197" s="103" t="e">
        <f ca="true">+IF(AND(ISNUMBER(OFFSET('Hygiene Data'!$F$5,0,10*ROW('Hygiene Data'!F191))),'Data Summary'!DU197="Yes"),OFFSET('Hygiene Data'!$F$5,0,10*ROW('Hygiene Data'!F191)),NA())</f>
        <v>#N/A</v>
      </c>
      <c r="BG197" s="103" t="e">
        <f ca="true">+IF(AND(ISNUMBER(OFFSET('Hygiene Data'!$F$7,0,10*ROW('Hygiene Data'!F191))),'Data Summary'!DV197="Yes"),OFFSET('Hygiene Data'!$F$7,0,10*ROW('Hygiene Data'!F191)),NA())</f>
        <v>#N/A</v>
      </c>
      <c r="BH197" s="103" t="e">
        <f ca="true">+IF(AND(ISNUMBER(OFFSET('Hygiene Data'!$F$9,0,10*ROW('Hygiene Data'!F191))),'Data Summary'!DW197="Yes"),OFFSET('Hygiene Data'!$F$9,0,10*ROW('Hygiene Data'!F191)),NA())</f>
        <v>#N/A</v>
      </c>
      <c r="BI197" s="103" t="e">
        <f ca="true">+IF(AND(ISNUMBER(OFFSET('Hygiene Data'!$G$5,0,10*ROW('Hygiene Data'!G191))),'Data Summary'!DX197="Yes"),OFFSET('Hygiene Data'!$G$5,0,10*ROW('Hygiene Data'!G191)),NA())</f>
        <v>#N/A</v>
      </c>
      <c r="BJ197" s="103" t="e">
        <f ca="true">+IF(AND(ISNUMBER(OFFSET('Hygiene Data'!$G$7,0,10*ROW('Hygiene Data'!G191))),'Data Summary'!DY197="Yes"),OFFSET('Hygiene Data'!$G$7,0,10*ROW('Hygiene Data'!G191)),NA())</f>
        <v>#N/A</v>
      </c>
      <c r="BK197" s="103" t="e">
        <f ca="true">+IF(AND(ISNUMBER(OFFSET('Hygiene Data'!$G$9,0,10*ROW('Hygiene Data'!G191))),'Data Summary'!DZ197="Yes"),OFFSET('Hygiene Data'!$G$9,0,10*ROW('Hygiene Data'!G191)),NA())</f>
        <v>#N/A</v>
      </c>
      <c r="BL197" s="103" t="e">
        <f ca="true">+IF(AND(ISNUMBER(OFFSET('Hygiene Data'!$H$5,0,10*ROW('Hygiene Data'!H191))),'Data Summary'!EA197="Yes"),OFFSET('Hygiene Data'!$H$5,0,10*ROW('Hygiene Data'!H191)),NA())</f>
        <v>#N/A</v>
      </c>
      <c r="BM197" s="103" t="e">
        <f ca="true">+IF(AND(ISNUMBER(OFFSET('Hygiene Data'!$H$7,0,10*ROW('Hygiene Data'!H191))),'Data Summary'!EB197="Yes"),OFFSET('Hygiene Data'!$H$7,0,10*ROW('Hygiene Data'!H191)),NA())</f>
        <v>#N/A</v>
      </c>
      <c r="BN197" s="103" t="e">
        <f ca="true">+IF(AND(ISNUMBER(OFFSET('Hygiene Data'!$H$9,0,10*ROW('Hygiene Data'!H191))),'Data Summary'!EC197="Yes"),OFFSET('Hygiene Data'!$H$9,0,10*ROW('Hygiene Data'!H191)),NA())</f>
        <v>#N/A</v>
      </c>
      <c r="BO197" s="103" t="e">
        <f ca="true">+IF(AND(ISNUMBER(OFFSET('Hygiene Data'!$I$5,0,10*ROW('Hygiene Data'!I191))),'Data Summary'!ED197="Yes"),OFFSET('Hygiene Data'!$I$5,0,10*ROW('Hygiene Data'!I191)),NA())</f>
        <v>#N/A</v>
      </c>
      <c r="BP197" s="103" t="e">
        <f ca="true">+IF(AND(ISNUMBER(OFFSET('Hygiene Data'!$I$7,0,10*ROW('Hygiene Data'!I191))),'Data Summary'!EE197="Yes"),OFFSET('Hygiene Data'!$I$7,0,10*ROW('Hygiene Data'!I191)),NA())</f>
        <v>#N/A</v>
      </c>
      <c r="BQ197" s="103" t="e">
        <f ca="true">+IF(AND(ISNUMBER(OFFSET('Hygiene Data'!$I$9,0,10*ROW('Hygiene Data'!I191))),'Data Summary'!EF197="Yes"),OFFSET('Hygiene Data'!$I$9,0,10*ROW('Hygiene Data'!I191)),NA())</f>
        <v>#N/A</v>
      </c>
    </row>
    <row xmlns:x14ac="http://schemas.microsoft.com/office/spreadsheetml/2009/9/ac" r="198" x14ac:dyDescent="0.2">
      <c r="A198" s="355" t="e">
        <f ca="true">+RIGHT('Data Summary'!A198,LEN('Data Summary'!A198)-9)</f>
        <v>#VALUE!</v>
      </c>
      <c r="B198" s="38" t="str">
        <f ca="true">+IF(ISTEXT('Data Summary'!B198),'Data Summary'!B198,"")</f>
        <v/>
      </c>
      <c r="C198" s="354" t="e">
        <f ca="true">+VALUE('Data Summary'!C198)</f>
        <v>#VALUE!</v>
      </c>
      <c r="D198" s="101" t="e">
        <f ca="true">+IF(AND(ISNUMBER(OFFSET('Water Data'!$D$4,0,10*ROW('Water Data'!D192))),'Data Summary'!BS198="Yes"),100-OFFSET('Water Data'!$D$4,0,10*ROW('Water Data'!D192)),NA())</f>
        <v>#N/A</v>
      </c>
      <c r="E198" s="101" t="e">
        <f ca="true">+IF(AND(ISNUMBER(OFFSET('Water Data'!$D$6,0,10*ROW('Water Data'!D192))),'Data Summary'!BT198="Yes"),OFFSET('Water Data'!$D$6,0,10*ROW('Water Data'!D192)),NA())</f>
        <v>#N/A</v>
      </c>
      <c r="F198" s="101" t="e">
        <f ca="true">+IF(AND(ISNUMBER(OFFSET('Water Data'!$D$9,0,10*ROW('Water Data'!D192))),'Data Summary'!BU198="Yes"),OFFSET('Water Data'!$D$9,0,10*ROW('Water Data'!D192)),NA())</f>
        <v>#N/A</v>
      </c>
      <c r="G198" s="101" t="e">
        <f ca="true">+IF(AND(ISNUMBER(OFFSET('Water Data'!$E$4,0,10*ROW('Water Data'!E192))),'Data Summary'!BV198="Yes"),100-OFFSET('Water Data'!$E$4,0,10*ROW('Water Data'!E192)),NA())</f>
        <v>#N/A</v>
      </c>
      <c r="H198" s="101" t="e">
        <f ca="true">+IF(AND(ISNUMBER(OFFSET('Water Data'!$E$6,0,10*ROW('Water Data'!E192))),'Data Summary'!BW198="Yes"),OFFSET('Water Data'!$E$6,0,10*ROW('Water Data'!E192)),NA())</f>
        <v>#N/A</v>
      </c>
      <c r="I198" s="101" t="e">
        <f ca="true">+IF(AND(ISNUMBER(OFFSET('Water Data'!$E$9,0,10*ROW('Water Data'!E192))),'Data Summary'!BX198="Yes"),OFFSET('Water Data'!$E$9,0,10*ROW('Water Data'!E192)),NA())</f>
        <v>#N/A</v>
      </c>
      <c r="J198" s="101" t="e">
        <f ca="true">+IF(AND(ISNUMBER(OFFSET('Water Data'!$F$4,0,10*ROW('Water Data'!F192))),'Data Summary'!BY198="Yes"),100-OFFSET('Water Data'!$F$4,0,10*ROW('Water Data'!F192)),NA())</f>
        <v>#N/A</v>
      </c>
      <c r="K198" s="101" t="e">
        <f ca="true">+IF(AND(ISNUMBER(OFFSET('Water Data'!$F$6,0,10*ROW('Water Data'!F192))),'Data Summary'!BZ198="Yes"),OFFSET('Water Data'!$F$6,0,10*ROW('Water Data'!F192)),NA())</f>
        <v>#N/A</v>
      </c>
      <c r="L198" s="101" t="e">
        <f ca="true">+IF(AND(ISNUMBER(OFFSET('Water Data'!$F$9,0,10*ROW('Water Data'!F192))),'Data Summary'!CA198="Yes"),OFFSET('Water Data'!$F$9,0,10*ROW('Water Data'!F192)),NA())</f>
        <v>#N/A</v>
      </c>
      <c r="M198" s="101" t="e">
        <f ca="true">+IF(AND(ISNUMBER(OFFSET('Water Data'!$G$4,0,10*ROW('Water Data'!G192))),'Data Summary'!CB198="Yes"),100-OFFSET('Water Data'!$G$4,0,10*ROW('Water Data'!G192)),NA())</f>
        <v>#N/A</v>
      </c>
      <c r="N198" s="101" t="e">
        <f ca="true">+IF(AND(ISNUMBER(OFFSET('Water Data'!$G$6,0,10*ROW('Water Data'!G192))),'Data Summary'!CC198="Yes"),OFFSET('Water Data'!$G$6,0,10*ROW('Water Data'!G192)),NA())</f>
        <v>#N/A</v>
      </c>
      <c r="O198" s="101" t="e">
        <f ca="true">+IF(AND(ISNUMBER(OFFSET('Water Data'!$G$9,0,10*ROW('Water Data'!G192))),'Data Summary'!CD198="Yes"),OFFSET('Water Data'!$G$9,0,10*ROW('Water Data'!G192)),NA())</f>
        <v>#N/A</v>
      </c>
      <c r="P198" s="101" t="e">
        <f ca="true">+IF(AND(ISNUMBER(OFFSET('Water Data'!$H$4,0,10*ROW('Water Data'!H192))),'Data Summary'!CE198="Yes"),100-OFFSET('Water Data'!$H$4,0,10*ROW('Water Data'!H192)),NA())</f>
        <v>#N/A</v>
      </c>
      <c r="Q198" s="101" t="e">
        <f ca="true">+IF(AND(ISNUMBER(OFFSET('Water Data'!$H$6,0,10*ROW('Water Data'!H192))),'Data Summary'!CF198="Yes"),OFFSET('Water Data'!$H$6,0,10*ROW('Water Data'!H192)),NA())</f>
        <v>#N/A</v>
      </c>
      <c r="R198" s="101" t="e">
        <f ca="true">+IF(AND(ISNUMBER(OFFSET('Water Data'!$H$9,0,10*ROW('Water Data'!H192))),'Data Summary'!CG198="Yes"),OFFSET('Water Data'!$H$9,0,10*ROW('Water Data'!H192)),NA())</f>
        <v>#N/A</v>
      </c>
      <c r="S198" s="101" t="e">
        <f ca="true">+IF(AND(ISNUMBER(OFFSET('Water Data'!$I$4,0,10*ROW('Water Data'!I192))),'Data Summary'!CH198="Yes"),100-OFFSET('Water Data'!$I$4,0,10*ROW('Water Data'!I192)),NA())</f>
        <v>#N/A</v>
      </c>
      <c r="T198" s="101" t="e">
        <f ca="true">+IF(AND(ISNUMBER(OFFSET('Water Data'!$I$6,0,10*ROW('Water Data'!I192))),'Data Summary'!CI198="Yes"),OFFSET('Water Data'!$I$6,0,10*ROW('Water Data'!I192)),NA())</f>
        <v>#N/A</v>
      </c>
      <c r="U198" s="101" t="e">
        <f ca="true">+IF(AND(ISNUMBER(OFFSET('Water Data'!$I$9,0,10*ROW('Water Data'!I192))),'Data Summary'!CJ198="Yes"),OFFSET('Water Data'!$I$9,0,10*ROW('Water Data'!I192)),NA())</f>
        <v>#N/A</v>
      </c>
      <c r="V198" s="102" t="e">
        <f ca="true">+IF(AND(ISNUMBER(OFFSET('Sanitation Data'!$D$4,0,10*ROW('Sanitation Data'!D192))),'Data Summary'!CK198="Yes"),100-OFFSET('Sanitation Data'!$D$4,0,10*ROW('Sanitation Data'!D192)),NA())</f>
        <v>#N/A</v>
      </c>
      <c r="W198" s="102" t="e">
        <f ca="true">+IF(AND(ISNUMBER(OFFSET('Sanitation Data'!$D$6,0,10*ROW('Sanitation Data'!D192))),'Data Summary'!CL198="Yes"),OFFSET('Sanitation Data'!$D$6,0,10*ROW('Sanitation Data'!D192)),NA())</f>
        <v>#N/A</v>
      </c>
      <c r="X198" s="102" t="e">
        <f ca="true">+IF(AND(ISNUMBER(OFFSET('Sanitation Data'!$D$10,0,10*ROW('Sanitation Data'!D192))),'Data Summary'!CM198="Yes"),OFFSET('Sanitation Data'!$D$10,0,10*ROW('Sanitation Data'!D192)),NA())</f>
        <v>#N/A</v>
      </c>
      <c r="Y198" s="102" t="e">
        <f ca="true">+IF(AND(ISNUMBER(OFFSET('Sanitation Data'!$D$11,0,10*ROW('Sanitation Data'!D192))),'Data Summary'!CN198="Yes"),OFFSET('Sanitation Data'!$D$11,0,10*ROW('Sanitation Data'!D192)),NA())</f>
        <v>#N/A</v>
      </c>
      <c r="Z198" s="102" t="e">
        <f ca="true">+IF(AND(ISNUMBER(OFFSET('Sanitation Data'!$D$12,0,10*ROW('Sanitation Data'!D192))),'Data Summary'!CO198="Yes"),OFFSET('Sanitation Data'!$D$12,0,10*ROW('Sanitation Data'!D192)),NA())</f>
        <v>#N/A</v>
      </c>
      <c r="AA198" s="102" t="e">
        <f ca="true">+IF(AND(ISNUMBER(OFFSET('Sanitation Data'!$E$4,0,10*ROW('Sanitation Data'!E192))),'Data Summary'!CP198="Yes"),100-OFFSET('Sanitation Data'!$E$4,0,10*ROW('Sanitation Data'!E192)),NA())</f>
        <v>#N/A</v>
      </c>
      <c r="AB198" s="102" t="e">
        <f ca="true">+IF(AND(ISNUMBER(OFFSET('Sanitation Data'!$E$6,0,10*ROW('Sanitation Data'!E192))),'Data Summary'!CQ198="Yes"),OFFSET('Sanitation Data'!$E$6,0,10*ROW('Sanitation Data'!E192)),NA())</f>
        <v>#N/A</v>
      </c>
      <c r="AC198" s="102" t="e">
        <f ca="true">+IF(AND(ISNUMBER(OFFSET('Sanitation Data'!$E$10,0,10*ROW('Sanitation Data'!E192))),'Data Summary'!CR198="Yes"),OFFSET('Sanitation Data'!$E$10,0,10*ROW('Sanitation Data'!E192)),NA())</f>
        <v>#N/A</v>
      </c>
      <c r="AD198" s="102" t="e">
        <f ca="true">+IF(AND(ISNUMBER(OFFSET('Sanitation Data'!$E$11,0,10*ROW('Sanitation Data'!E192))),'Data Summary'!CS198="Yes"),OFFSET('Sanitation Data'!$E$11,0,10*ROW('Sanitation Data'!E192)),NA())</f>
        <v>#N/A</v>
      </c>
      <c r="AE198" s="102" t="e">
        <f ca="true">+IF(AND(ISNUMBER(OFFSET('Sanitation Data'!$E$12,0,10*ROW('Sanitation Data'!E192))),'Data Summary'!CT198="Yes"),OFFSET('Sanitation Data'!$E$12,0,10*ROW('Sanitation Data'!E192)),NA())</f>
        <v>#N/A</v>
      </c>
      <c r="AF198" s="102" t="e">
        <f ca="true">+IF(AND(ISNUMBER(OFFSET('Sanitation Data'!$F$4,0,10*ROW('Sanitation Data'!F192))),'Data Summary'!CU198="Yes"),100-OFFSET('Sanitation Data'!$F$4,0,10*ROW('Sanitation Data'!F192)),NA())</f>
        <v>#N/A</v>
      </c>
      <c r="AG198" s="102" t="e">
        <f ca="true">+IF(AND(ISNUMBER(OFFSET('Sanitation Data'!$F$6,0,10*ROW('Sanitation Data'!F192))),'Data Summary'!CV198="Yes"),OFFSET('Sanitation Data'!$F$6,0,10*ROW('Sanitation Data'!F192)),NA())</f>
        <v>#N/A</v>
      </c>
      <c r="AH198" s="102" t="e">
        <f ca="true">+IF(AND(ISNUMBER(OFFSET('Sanitation Data'!$F$10,0,10*ROW('Sanitation Data'!F192))),'Data Summary'!CW198="Yes"),OFFSET('Sanitation Data'!$F$10,0,10*ROW('Sanitation Data'!F192)),NA())</f>
        <v>#N/A</v>
      </c>
      <c r="AI198" s="102" t="e">
        <f ca="true">+IF(AND(ISNUMBER(OFFSET('Sanitation Data'!$F$11,0,10*ROW('Sanitation Data'!F192))),'Data Summary'!CX198="Yes"),OFFSET('Sanitation Data'!$F$11,0,10*ROW('Sanitation Data'!F192)),NA())</f>
        <v>#N/A</v>
      </c>
      <c r="AJ198" s="102" t="e">
        <f ca="true">+IF(AND(ISNUMBER(OFFSET('Sanitation Data'!$F$12,0,10*ROW('Sanitation Data'!F192))),'Data Summary'!CY198="Yes"),OFFSET('Sanitation Data'!$F$12,0,10*ROW('Sanitation Data'!F192)),NA())</f>
        <v>#N/A</v>
      </c>
      <c r="AK198" s="102" t="e">
        <f ca="true">+IF(AND(ISNUMBER(OFFSET('Sanitation Data'!$G$4,0,10*ROW('Sanitation Data'!G192))),'Data Summary'!CZ198="Yes"),100-OFFSET('Sanitation Data'!$G$4,0,10*ROW('Sanitation Data'!G192)),NA())</f>
        <v>#N/A</v>
      </c>
      <c r="AL198" s="102" t="e">
        <f ca="true">+IF(AND(ISNUMBER(OFFSET('Sanitation Data'!$G$6,0,10*ROW('Sanitation Data'!G192))),'Data Summary'!DA198="Yes"),OFFSET('Sanitation Data'!$G$6,0,10*ROW('Sanitation Data'!G192)),NA())</f>
        <v>#N/A</v>
      </c>
      <c r="AM198" s="102" t="e">
        <f ca="true">+IF(AND(ISNUMBER(OFFSET('Sanitation Data'!$G$10,0,10*ROW('Sanitation Data'!G192))),'Data Summary'!DB198="Yes"),OFFSET('Sanitation Data'!$G$10,0,10*ROW('Sanitation Data'!G192)),NA())</f>
        <v>#N/A</v>
      </c>
      <c r="AN198" s="102" t="e">
        <f ca="true">+IF(AND(ISNUMBER(OFFSET('Sanitation Data'!$G$11,0,10*ROW('Sanitation Data'!G192))),'Data Summary'!DC198="Yes"),OFFSET('Sanitation Data'!$G$11,0,10*ROW('Sanitation Data'!G192)),NA())</f>
        <v>#N/A</v>
      </c>
      <c r="AO198" s="102" t="e">
        <f ca="true">+IF(AND(ISNUMBER(OFFSET('Sanitation Data'!$G$12,0,10*ROW('Sanitation Data'!G192))),'Data Summary'!DD198="Yes"),OFFSET('Sanitation Data'!$G$12,0,10*ROW('Sanitation Data'!G192)),NA())</f>
        <v>#N/A</v>
      </c>
      <c r="AP198" s="102" t="e">
        <f ca="true">+IF(AND(ISNUMBER(OFFSET('Sanitation Data'!$H$4,0,10*ROW('Sanitation Data'!H192))),'Data Summary'!DE198="Yes"),100-OFFSET('Sanitation Data'!$H$4,0,10*ROW('Sanitation Data'!H192)),NA())</f>
        <v>#N/A</v>
      </c>
      <c r="AQ198" s="102" t="e">
        <f ca="true">+IF(AND(ISNUMBER(OFFSET('Sanitation Data'!$H$6,0,10*ROW('Sanitation Data'!H192))),'Data Summary'!DF198="Yes"),OFFSET('Sanitation Data'!$H$6,0,10*ROW('Sanitation Data'!H192)),NA())</f>
        <v>#N/A</v>
      </c>
      <c r="AR198" s="102" t="e">
        <f ca="true">+IF(AND(ISNUMBER(OFFSET('Sanitation Data'!$H$10,0,10*ROW('Sanitation Data'!H192))),'Data Summary'!DG198="Yes"),OFFSET('Sanitation Data'!$H$10,0,10*ROW('Sanitation Data'!H192)),NA())</f>
        <v>#N/A</v>
      </c>
      <c r="AS198" s="102" t="e">
        <f ca="true">+IF(AND(ISNUMBER(OFFSET('Sanitation Data'!$H$11,0,10*ROW('Sanitation Data'!H192))),'Data Summary'!DH198="Yes"),OFFSET('Sanitation Data'!$H$11,0,10*ROW('Sanitation Data'!H192)),NA())</f>
        <v>#N/A</v>
      </c>
      <c r="AT198" s="102" t="e">
        <f ca="true">+IF(AND(ISNUMBER(OFFSET('Sanitation Data'!$H$12,0,10*ROW('Sanitation Data'!H192))),'Data Summary'!DI198="Yes"),OFFSET('Sanitation Data'!$H$12,0,10*ROW('Sanitation Data'!H192)),NA())</f>
        <v>#N/A</v>
      </c>
      <c r="AU198" s="102" t="e">
        <f ca="true">+IF(AND(ISNUMBER(OFFSET('Sanitation Data'!$I$4,0,10*ROW('Sanitation Data'!I192))),'Data Summary'!DJ198="Yes"),100-OFFSET('Sanitation Data'!$I$4,0,10*ROW('Sanitation Data'!I192)),NA())</f>
        <v>#N/A</v>
      </c>
      <c r="AV198" s="102" t="e">
        <f ca="true">+IF(AND(ISNUMBER(OFFSET('Sanitation Data'!$I$6,0,10*ROW('Sanitation Data'!I192))),'Data Summary'!DK198="Yes"),OFFSET('Sanitation Data'!$I$6,0,10*ROW('Sanitation Data'!I192)),NA())</f>
        <v>#N/A</v>
      </c>
      <c r="AW198" s="102" t="e">
        <f ca="true">+IF(AND(ISNUMBER(OFFSET('Sanitation Data'!$I$10,0,10*ROW('Sanitation Data'!I192))),'Data Summary'!DL198="Yes"),OFFSET('Sanitation Data'!$I$10,0,10*ROW('Sanitation Data'!I192)),NA())</f>
        <v>#N/A</v>
      </c>
      <c r="AX198" s="102" t="e">
        <f ca="true">+IF(AND(ISNUMBER(OFFSET('Sanitation Data'!$I$11,0,10*ROW('Sanitation Data'!I192))),'Data Summary'!DM198="Yes"),OFFSET('Sanitation Data'!$I$11,0,10*ROW('Sanitation Data'!I192)),NA())</f>
        <v>#N/A</v>
      </c>
      <c r="AY198" s="102" t="e">
        <f ca="true">+IF(AND(ISNUMBER(OFFSET('Sanitation Data'!$I$12,0,10*ROW('Sanitation Data'!I192))),'Data Summary'!DN198="Yes"),OFFSET('Sanitation Data'!$I$12,0,10*ROW('Sanitation Data'!I192)),NA())</f>
        <v>#N/A</v>
      </c>
      <c r="AZ198" s="103" t="e">
        <f ca="true">+IF(AND(ISNUMBER(OFFSET('Hygiene Data'!$D$5,0,10*ROW('Hygiene Data'!D192))),'Data Summary'!DO198="Yes"),OFFSET('Hygiene Data'!$D$5,0,10*ROW('Hygiene Data'!D192)),NA())</f>
        <v>#N/A</v>
      </c>
      <c r="BA198" s="103" t="e">
        <f ca="true">+IF(AND(ISNUMBER(OFFSET('Hygiene Data'!$D$7,0,10*ROW('Hygiene Data'!D192))),'Data Summary'!DP198="Yes"),OFFSET('Hygiene Data'!$D$7,0,10*ROW('Hygiene Data'!D192)),NA())</f>
        <v>#N/A</v>
      </c>
      <c r="BB198" s="103" t="e">
        <f ca="true">+IF(AND(ISNUMBER(OFFSET('Hygiene Data'!$D$9,0,10*ROW('Hygiene Data'!D192))),'Data Summary'!DQ198="Yes"),OFFSET('Hygiene Data'!$D$9,0,10*ROW('Hygiene Data'!D192)),NA())</f>
        <v>#N/A</v>
      </c>
      <c r="BC198" s="103" t="e">
        <f ca="true">+IF(AND(ISNUMBER(OFFSET('Hygiene Data'!$E$5,0,10*ROW('Hygiene Data'!E192))),'Data Summary'!DR198="Yes"),OFFSET('Hygiene Data'!$E$5,0,10*ROW('Hygiene Data'!E192)),NA())</f>
        <v>#N/A</v>
      </c>
      <c r="BD198" s="103" t="e">
        <f ca="true">+IF(AND(ISNUMBER(OFFSET('Hygiene Data'!$E$7,0,10*ROW('Hygiene Data'!E192))),'Data Summary'!DS198="Yes"),OFFSET('Hygiene Data'!$E$7,0,10*ROW('Hygiene Data'!E192)),NA())</f>
        <v>#N/A</v>
      </c>
      <c r="BE198" s="103" t="e">
        <f ca="true">+IF(AND(ISNUMBER(OFFSET('Hygiene Data'!$E$9,0,10*ROW('Hygiene Data'!E192))),'Data Summary'!DT198="Yes"),OFFSET('Hygiene Data'!$E$9,0,10*ROW('Hygiene Data'!E192)),NA())</f>
        <v>#N/A</v>
      </c>
      <c r="BF198" s="103" t="e">
        <f ca="true">+IF(AND(ISNUMBER(OFFSET('Hygiene Data'!$F$5,0,10*ROW('Hygiene Data'!F192))),'Data Summary'!DU198="Yes"),OFFSET('Hygiene Data'!$F$5,0,10*ROW('Hygiene Data'!F192)),NA())</f>
        <v>#N/A</v>
      </c>
      <c r="BG198" s="103" t="e">
        <f ca="true">+IF(AND(ISNUMBER(OFFSET('Hygiene Data'!$F$7,0,10*ROW('Hygiene Data'!F192))),'Data Summary'!DV198="Yes"),OFFSET('Hygiene Data'!$F$7,0,10*ROW('Hygiene Data'!F192)),NA())</f>
        <v>#N/A</v>
      </c>
      <c r="BH198" s="103" t="e">
        <f ca="true">+IF(AND(ISNUMBER(OFFSET('Hygiene Data'!$F$9,0,10*ROW('Hygiene Data'!F192))),'Data Summary'!DW198="Yes"),OFFSET('Hygiene Data'!$F$9,0,10*ROW('Hygiene Data'!F192)),NA())</f>
        <v>#N/A</v>
      </c>
      <c r="BI198" s="103" t="e">
        <f ca="true">+IF(AND(ISNUMBER(OFFSET('Hygiene Data'!$G$5,0,10*ROW('Hygiene Data'!G192))),'Data Summary'!DX198="Yes"),OFFSET('Hygiene Data'!$G$5,0,10*ROW('Hygiene Data'!G192)),NA())</f>
        <v>#N/A</v>
      </c>
      <c r="BJ198" s="103" t="e">
        <f ca="true">+IF(AND(ISNUMBER(OFFSET('Hygiene Data'!$G$7,0,10*ROW('Hygiene Data'!G192))),'Data Summary'!DY198="Yes"),OFFSET('Hygiene Data'!$G$7,0,10*ROW('Hygiene Data'!G192)),NA())</f>
        <v>#N/A</v>
      </c>
      <c r="BK198" s="103" t="e">
        <f ca="true">+IF(AND(ISNUMBER(OFFSET('Hygiene Data'!$G$9,0,10*ROW('Hygiene Data'!G192))),'Data Summary'!DZ198="Yes"),OFFSET('Hygiene Data'!$G$9,0,10*ROW('Hygiene Data'!G192)),NA())</f>
        <v>#N/A</v>
      </c>
      <c r="BL198" s="103" t="e">
        <f ca="true">+IF(AND(ISNUMBER(OFFSET('Hygiene Data'!$H$5,0,10*ROW('Hygiene Data'!H192))),'Data Summary'!EA198="Yes"),OFFSET('Hygiene Data'!$H$5,0,10*ROW('Hygiene Data'!H192)),NA())</f>
        <v>#N/A</v>
      </c>
      <c r="BM198" s="103" t="e">
        <f ca="true">+IF(AND(ISNUMBER(OFFSET('Hygiene Data'!$H$7,0,10*ROW('Hygiene Data'!H192))),'Data Summary'!EB198="Yes"),OFFSET('Hygiene Data'!$H$7,0,10*ROW('Hygiene Data'!H192)),NA())</f>
        <v>#N/A</v>
      </c>
      <c r="BN198" s="103" t="e">
        <f ca="true">+IF(AND(ISNUMBER(OFFSET('Hygiene Data'!$H$9,0,10*ROW('Hygiene Data'!H192))),'Data Summary'!EC198="Yes"),OFFSET('Hygiene Data'!$H$9,0,10*ROW('Hygiene Data'!H192)),NA())</f>
        <v>#N/A</v>
      </c>
      <c r="BO198" s="103" t="e">
        <f ca="true">+IF(AND(ISNUMBER(OFFSET('Hygiene Data'!$I$5,0,10*ROW('Hygiene Data'!I192))),'Data Summary'!ED198="Yes"),OFFSET('Hygiene Data'!$I$5,0,10*ROW('Hygiene Data'!I192)),NA())</f>
        <v>#N/A</v>
      </c>
      <c r="BP198" s="103" t="e">
        <f ca="true">+IF(AND(ISNUMBER(OFFSET('Hygiene Data'!$I$7,0,10*ROW('Hygiene Data'!I192))),'Data Summary'!EE198="Yes"),OFFSET('Hygiene Data'!$I$7,0,10*ROW('Hygiene Data'!I192)),NA())</f>
        <v>#N/A</v>
      </c>
      <c r="BQ198" s="103" t="e">
        <f ca="true">+IF(AND(ISNUMBER(OFFSET('Hygiene Data'!$I$9,0,10*ROW('Hygiene Data'!I192))),'Data Summary'!EF198="Yes"),OFFSET('Hygiene Data'!$I$9,0,10*ROW('Hygiene Data'!I192)),NA())</f>
        <v>#N/A</v>
      </c>
    </row>
    <row xmlns:x14ac="http://schemas.microsoft.com/office/spreadsheetml/2009/9/ac" r="199" x14ac:dyDescent="0.2">
      <c r="A199" s="355" t="e">
        <f ca="true">+RIGHT('Data Summary'!A199,LEN('Data Summary'!A199)-9)</f>
        <v>#VALUE!</v>
      </c>
      <c r="B199" s="38" t="str">
        <f ca="true">+IF(ISTEXT('Data Summary'!B199),'Data Summary'!B199,"")</f>
        <v/>
      </c>
      <c r="C199" s="354" t="e">
        <f ca="true">+VALUE('Data Summary'!C199)</f>
        <v>#VALUE!</v>
      </c>
      <c r="D199" s="101" t="e">
        <f ca="true">+IF(AND(ISNUMBER(OFFSET('Water Data'!$D$4,0,10*ROW('Water Data'!D193))),'Data Summary'!BS199="Yes"),100-OFFSET('Water Data'!$D$4,0,10*ROW('Water Data'!D193)),NA())</f>
        <v>#N/A</v>
      </c>
      <c r="E199" s="101" t="e">
        <f ca="true">+IF(AND(ISNUMBER(OFFSET('Water Data'!$D$6,0,10*ROW('Water Data'!D193))),'Data Summary'!BT199="Yes"),OFFSET('Water Data'!$D$6,0,10*ROW('Water Data'!D193)),NA())</f>
        <v>#N/A</v>
      </c>
      <c r="F199" s="101" t="e">
        <f ca="true">+IF(AND(ISNUMBER(OFFSET('Water Data'!$D$9,0,10*ROW('Water Data'!D193))),'Data Summary'!BU199="Yes"),OFFSET('Water Data'!$D$9,0,10*ROW('Water Data'!D193)),NA())</f>
        <v>#N/A</v>
      </c>
      <c r="G199" s="101" t="e">
        <f ca="true">+IF(AND(ISNUMBER(OFFSET('Water Data'!$E$4,0,10*ROW('Water Data'!E193))),'Data Summary'!BV199="Yes"),100-OFFSET('Water Data'!$E$4,0,10*ROW('Water Data'!E193)),NA())</f>
        <v>#N/A</v>
      </c>
      <c r="H199" s="101" t="e">
        <f ca="true">+IF(AND(ISNUMBER(OFFSET('Water Data'!$E$6,0,10*ROW('Water Data'!E193))),'Data Summary'!BW199="Yes"),OFFSET('Water Data'!$E$6,0,10*ROW('Water Data'!E193)),NA())</f>
        <v>#N/A</v>
      </c>
      <c r="I199" s="101" t="e">
        <f ca="true">+IF(AND(ISNUMBER(OFFSET('Water Data'!$E$9,0,10*ROW('Water Data'!E193))),'Data Summary'!BX199="Yes"),OFFSET('Water Data'!$E$9,0,10*ROW('Water Data'!E193)),NA())</f>
        <v>#N/A</v>
      </c>
      <c r="J199" s="101" t="e">
        <f ca="true">+IF(AND(ISNUMBER(OFFSET('Water Data'!$F$4,0,10*ROW('Water Data'!F193))),'Data Summary'!BY199="Yes"),100-OFFSET('Water Data'!$F$4,0,10*ROW('Water Data'!F193)),NA())</f>
        <v>#N/A</v>
      </c>
      <c r="K199" s="101" t="e">
        <f ca="true">+IF(AND(ISNUMBER(OFFSET('Water Data'!$F$6,0,10*ROW('Water Data'!F193))),'Data Summary'!BZ199="Yes"),OFFSET('Water Data'!$F$6,0,10*ROW('Water Data'!F193)),NA())</f>
        <v>#N/A</v>
      </c>
      <c r="L199" s="101" t="e">
        <f ca="true">+IF(AND(ISNUMBER(OFFSET('Water Data'!$F$9,0,10*ROW('Water Data'!F193))),'Data Summary'!CA199="Yes"),OFFSET('Water Data'!$F$9,0,10*ROW('Water Data'!F193)),NA())</f>
        <v>#N/A</v>
      </c>
      <c r="M199" s="101" t="e">
        <f ca="true">+IF(AND(ISNUMBER(OFFSET('Water Data'!$G$4,0,10*ROW('Water Data'!G193))),'Data Summary'!CB199="Yes"),100-OFFSET('Water Data'!$G$4,0,10*ROW('Water Data'!G193)),NA())</f>
        <v>#N/A</v>
      </c>
      <c r="N199" s="101" t="e">
        <f ca="true">+IF(AND(ISNUMBER(OFFSET('Water Data'!$G$6,0,10*ROW('Water Data'!G193))),'Data Summary'!CC199="Yes"),OFFSET('Water Data'!$G$6,0,10*ROW('Water Data'!G193)),NA())</f>
        <v>#N/A</v>
      </c>
      <c r="O199" s="101" t="e">
        <f ca="true">+IF(AND(ISNUMBER(OFFSET('Water Data'!$G$9,0,10*ROW('Water Data'!G193))),'Data Summary'!CD199="Yes"),OFFSET('Water Data'!$G$9,0,10*ROW('Water Data'!G193)),NA())</f>
        <v>#N/A</v>
      </c>
      <c r="P199" s="101" t="e">
        <f ca="true">+IF(AND(ISNUMBER(OFFSET('Water Data'!$H$4,0,10*ROW('Water Data'!H193))),'Data Summary'!CE199="Yes"),100-OFFSET('Water Data'!$H$4,0,10*ROW('Water Data'!H193)),NA())</f>
        <v>#N/A</v>
      </c>
      <c r="Q199" s="101" t="e">
        <f ca="true">+IF(AND(ISNUMBER(OFFSET('Water Data'!$H$6,0,10*ROW('Water Data'!H193))),'Data Summary'!CF199="Yes"),OFFSET('Water Data'!$H$6,0,10*ROW('Water Data'!H193)),NA())</f>
        <v>#N/A</v>
      </c>
      <c r="R199" s="101" t="e">
        <f ca="true">+IF(AND(ISNUMBER(OFFSET('Water Data'!$H$9,0,10*ROW('Water Data'!H193))),'Data Summary'!CG199="Yes"),OFFSET('Water Data'!$H$9,0,10*ROW('Water Data'!H193)),NA())</f>
        <v>#N/A</v>
      </c>
      <c r="S199" s="101" t="e">
        <f ca="true">+IF(AND(ISNUMBER(OFFSET('Water Data'!$I$4,0,10*ROW('Water Data'!I193))),'Data Summary'!CH199="Yes"),100-OFFSET('Water Data'!$I$4,0,10*ROW('Water Data'!I193)),NA())</f>
        <v>#N/A</v>
      </c>
      <c r="T199" s="101" t="e">
        <f ca="true">+IF(AND(ISNUMBER(OFFSET('Water Data'!$I$6,0,10*ROW('Water Data'!I193))),'Data Summary'!CI199="Yes"),OFFSET('Water Data'!$I$6,0,10*ROW('Water Data'!I193)),NA())</f>
        <v>#N/A</v>
      </c>
      <c r="U199" s="101" t="e">
        <f ca="true">+IF(AND(ISNUMBER(OFFSET('Water Data'!$I$9,0,10*ROW('Water Data'!I193))),'Data Summary'!CJ199="Yes"),OFFSET('Water Data'!$I$9,0,10*ROW('Water Data'!I193)),NA())</f>
        <v>#N/A</v>
      </c>
      <c r="V199" s="102" t="e">
        <f ca="true">+IF(AND(ISNUMBER(OFFSET('Sanitation Data'!$D$4,0,10*ROW('Sanitation Data'!D193))),'Data Summary'!CK199="Yes"),100-OFFSET('Sanitation Data'!$D$4,0,10*ROW('Sanitation Data'!D193)),NA())</f>
        <v>#N/A</v>
      </c>
      <c r="W199" s="102" t="e">
        <f ca="true">+IF(AND(ISNUMBER(OFFSET('Sanitation Data'!$D$6,0,10*ROW('Sanitation Data'!D193))),'Data Summary'!CL199="Yes"),OFFSET('Sanitation Data'!$D$6,0,10*ROW('Sanitation Data'!D193)),NA())</f>
        <v>#N/A</v>
      </c>
      <c r="X199" s="102" t="e">
        <f ca="true">+IF(AND(ISNUMBER(OFFSET('Sanitation Data'!$D$10,0,10*ROW('Sanitation Data'!D193))),'Data Summary'!CM199="Yes"),OFFSET('Sanitation Data'!$D$10,0,10*ROW('Sanitation Data'!D193)),NA())</f>
        <v>#N/A</v>
      </c>
      <c r="Y199" s="102" t="e">
        <f ca="true">+IF(AND(ISNUMBER(OFFSET('Sanitation Data'!$D$11,0,10*ROW('Sanitation Data'!D193))),'Data Summary'!CN199="Yes"),OFFSET('Sanitation Data'!$D$11,0,10*ROW('Sanitation Data'!D193)),NA())</f>
        <v>#N/A</v>
      </c>
      <c r="Z199" s="102" t="e">
        <f ca="true">+IF(AND(ISNUMBER(OFFSET('Sanitation Data'!$D$12,0,10*ROW('Sanitation Data'!D193))),'Data Summary'!CO199="Yes"),OFFSET('Sanitation Data'!$D$12,0,10*ROW('Sanitation Data'!D193)),NA())</f>
        <v>#N/A</v>
      </c>
      <c r="AA199" s="102" t="e">
        <f ca="true">+IF(AND(ISNUMBER(OFFSET('Sanitation Data'!$E$4,0,10*ROW('Sanitation Data'!E193))),'Data Summary'!CP199="Yes"),100-OFFSET('Sanitation Data'!$E$4,0,10*ROW('Sanitation Data'!E193)),NA())</f>
        <v>#N/A</v>
      </c>
      <c r="AB199" s="102" t="e">
        <f ca="true">+IF(AND(ISNUMBER(OFFSET('Sanitation Data'!$E$6,0,10*ROW('Sanitation Data'!E193))),'Data Summary'!CQ199="Yes"),OFFSET('Sanitation Data'!$E$6,0,10*ROW('Sanitation Data'!E193)),NA())</f>
        <v>#N/A</v>
      </c>
      <c r="AC199" s="102" t="e">
        <f ca="true">+IF(AND(ISNUMBER(OFFSET('Sanitation Data'!$E$10,0,10*ROW('Sanitation Data'!E193))),'Data Summary'!CR199="Yes"),OFFSET('Sanitation Data'!$E$10,0,10*ROW('Sanitation Data'!E193)),NA())</f>
        <v>#N/A</v>
      </c>
      <c r="AD199" s="102" t="e">
        <f ca="true">+IF(AND(ISNUMBER(OFFSET('Sanitation Data'!$E$11,0,10*ROW('Sanitation Data'!E193))),'Data Summary'!CS199="Yes"),OFFSET('Sanitation Data'!$E$11,0,10*ROW('Sanitation Data'!E193)),NA())</f>
        <v>#N/A</v>
      </c>
      <c r="AE199" s="102" t="e">
        <f ca="true">+IF(AND(ISNUMBER(OFFSET('Sanitation Data'!$E$12,0,10*ROW('Sanitation Data'!E193))),'Data Summary'!CT199="Yes"),OFFSET('Sanitation Data'!$E$12,0,10*ROW('Sanitation Data'!E193)),NA())</f>
        <v>#N/A</v>
      </c>
      <c r="AF199" s="102" t="e">
        <f ca="true">+IF(AND(ISNUMBER(OFFSET('Sanitation Data'!$F$4,0,10*ROW('Sanitation Data'!F193))),'Data Summary'!CU199="Yes"),100-OFFSET('Sanitation Data'!$F$4,0,10*ROW('Sanitation Data'!F193)),NA())</f>
        <v>#N/A</v>
      </c>
      <c r="AG199" s="102" t="e">
        <f ca="true">+IF(AND(ISNUMBER(OFFSET('Sanitation Data'!$F$6,0,10*ROW('Sanitation Data'!F193))),'Data Summary'!CV199="Yes"),OFFSET('Sanitation Data'!$F$6,0,10*ROW('Sanitation Data'!F193)),NA())</f>
        <v>#N/A</v>
      </c>
      <c r="AH199" s="102" t="e">
        <f ca="true">+IF(AND(ISNUMBER(OFFSET('Sanitation Data'!$F$10,0,10*ROW('Sanitation Data'!F193))),'Data Summary'!CW199="Yes"),OFFSET('Sanitation Data'!$F$10,0,10*ROW('Sanitation Data'!F193)),NA())</f>
        <v>#N/A</v>
      </c>
      <c r="AI199" s="102" t="e">
        <f ca="true">+IF(AND(ISNUMBER(OFFSET('Sanitation Data'!$F$11,0,10*ROW('Sanitation Data'!F193))),'Data Summary'!CX199="Yes"),OFFSET('Sanitation Data'!$F$11,0,10*ROW('Sanitation Data'!F193)),NA())</f>
        <v>#N/A</v>
      </c>
      <c r="AJ199" s="102" t="e">
        <f ca="true">+IF(AND(ISNUMBER(OFFSET('Sanitation Data'!$F$12,0,10*ROW('Sanitation Data'!F193))),'Data Summary'!CY199="Yes"),OFFSET('Sanitation Data'!$F$12,0,10*ROW('Sanitation Data'!F193)),NA())</f>
        <v>#N/A</v>
      </c>
      <c r="AK199" s="102" t="e">
        <f ca="true">+IF(AND(ISNUMBER(OFFSET('Sanitation Data'!$G$4,0,10*ROW('Sanitation Data'!G193))),'Data Summary'!CZ199="Yes"),100-OFFSET('Sanitation Data'!$G$4,0,10*ROW('Sanitation Data'!G193)),NA())</f>
        <v>#N/A</v>
      </c>
      <c r="AL199" s="102" t="e">
        <f ca="true">+IF(AND(ISNUMBER(OFFSET('Sanitation Data'!$G$6,0,10*ROW('Sanitation Data'!G193))),'Data Summary'!DA199="Yes"),OFFSET('Sanitation Data'!$G$6,0,10*ROW('Sanitation Data'!G193)),NA())</f>
        <v>#N/A</v>
      </c>
      <c r="AM199" s="102" t="e">
        <f ca="true">+IF(AND(ISNUMBER(OFFSET('Sanitation Data'!$G$10,0,10*ROW('Sanitation Data'!G193))),'Data Summary'!DB199="Yes"),OFFSET('Sanitation Data'!$G$10,0,10*ROW('Sanitation Data'!G193)),NA())</f>
        <v>#N/A</v>
      </c>
      <c r="AN199" s="102" t="e">
        <f ca="true">+IF(AND(ISNUMBER(OFFSET('Sanitation Data'!$G$11,0,10*ROW('Sanitation Data'!G193))),'Data Summary'!DC199="Yes"),OFFSET('Sanitation Data'!$G$11,0,10*ROW('Sanitation Data'!G193)),NA())</f>
        <v>#N/A</v>
      </c>
      <c r="AO199" s="102" t="e">
        <f ca="true">+IF(AND(ISNUMBER(OFFSET('Sanitation Data'!$G$12,0,10*ROW('Sanitation Data'!G193))),'Data Summary'!DD199="Yes"),OFFSET('Sanitation Data'!$G$12,0,10*ROW('Sanitation Data'!G193)),NA())</f>
        <v>#N/A</v>
      </c>
      <c r="AP199" s="102" t="e">
        <f ca="true">+IF(AND(ISNUMBER(OFFSET('Sanitation Data'!$H$4,0,10*ROW('Sanitation Data'!H193))),'Data Summary'!DE199="Yes"),100-OFFSET('Sanitation Data'!$H$4,0,10*ROW('Sanitation Data'!H193)),NA())</f>
        <v>#N/A</v>
      </c>
      <c r="AQ199" s="102" t="e">
        <f ca="true">+IF(AND(ISNUMBER(OFFSET('Sanitation Data'!$H$6,0,10*ROW('Sanitation Data'!H193))),'Data Summary'!DF199="Yes"),OFFSET('Sanitation Data'!$H$6,0,10*ROW('Sanitation Data'!H193)),NA())</f>
        <v>#N/A</v>
      </c>
      <c r="AR199" s="102" t="e">
        <f ca="true">+IF(AND(ISNUMBER(OFFSET('Sanitation Data'!$H$10,0,10*ROW('Sanitation Data'!H193))),'Data Summary'!DG199="Yes"),OFFSET('Sanitation Data'!$H$10,0,10*ROW('Sanitation Data'!H193)),NA())</f>
        <v>#N/A</v>
      </c>
      <c r="AS199" s="102" t="e">
        <f ca="true">+IF(AND(ISNUMBER(OFFSET('Sanitation Data'!$H$11,0,10*ROW('Sanitation Data'!H193))),'Data Summary'!DH199="Yes"),OFFSET('Sanitation Data'!$H$11,0,10*ROW('Sanitation Data'!H193)),NA())</f>
        <v>#N/A</v>
      </c>
      <c r="AT199" s="102" t="e">
        <f ca="true">+IF(AND(ISNUMBER(OFFSET('Sanitation Data'!$H$12,0,10*ROW('Sanitation Data'!H193))),'Data Summary'!DI199="Yes"),OFFSET('Sanitation Data'!$H$12,0,10*ROW('Sanitation Data'!H193)),NA())</f>
        <v>#N/A</v>
      </c>
      <c r="AU199" s="102" t="e">
        <f ca="true">+IF(AND(ISNUMBER(OFFSET('Sanitation Data'!$I$4,0,10*ROW('Sanitation Data'!I193))),'Data Summary'!DJ199="Yes"),100-OFFSET('Sanitation Data'!$I$4,0,10*ROW('Sanitation Data'!I193)),NA())</f>
        <v>#N/A</v>
      </c>
      <c r="AV199" s="102" t="e">
        <f ca="true">+IF(AND(ISNUMBER(OFFSET('Sanitation Data'!$I$6,0,10*ROW('Sanitation Data'!I193))),'Data Summary'!DK199="Yes"),OFFSET('Sanitation Data'!$I$6,0,10*ROW('Sanitation Data'!I193)),NA())</f>
        <v>#N/A</v>
      </c>
      <c r="AW199" s="102" t="e">
        <f ca="true">+IF(AND(ISNUMBER(OFFSET('Sanitation Data'!$I$10,0,10*ROW('Sanitation Data'!I193))),'Data Summary'!DL199="Yes"),OFFSET('Sanitation Data'!$I$10,0,10*ROW('Sanitation Data'!I193)),NA())</f>
        <v>#N/A</v>
      </c>
      <c r="AX199" s="102" t="e">
        <f ca="true">+IF(AND(ISNUMBER(OFFSET('Sanitation Data'!$I$11,0,10*ROW('Sanitation Data'!I193))),'Data Summary'!DM199="Yes"),OFFSET('Sanitation Data'!$I$11,0,10*ROW('Sanitation Data'!I193)),NA())</f>
        <v>#N/A</v>
      </c>
      <c r="AY199" s="102" t="e">
        <f ca="true">+IF(AND(ISNUMBER(OFFSET('Sanitation Data'!$I$12,0,10*ROW('Sanitation Data'!I193))),'Data Summary'!DN199="Yes"),OFFSET('Sanitation Data'!$I$12,0,10*ROW('Sanitation Data'!I193)),NA())</f>
        <v>#N/A</v>
      </c>
      <c r="AZ199" s="103" t="e">
        <f ca="true">+IF(AND(ISNUMBER(OFFSET('Hygiene Data'!$D$5,0,10*ROW('Hygiene Data'!D193))),'Data Summary'!DO199="Yes"),OFFSET('Hygiene Data'!$D$5,0,10*ROW('Hygiene Data'!D193)),NA())</f>
        <v>#N/A</v>
      </c>
      <c r="BA199" s="103" t="e">
        <f ca="true">+IF(AND(ISNUMBER(OFFSET('Hygiene Data'!$D$7,0,10*ROW('Hygiene Data'!D193))),'Data Summary'!DP199="Yes"),OFFSET('Hygiene Data'!$D$7,0,10*ROW('Hygiene Data'!D193)),NA())</f>
        <v>#N/A</v>
      </c>
      <c r="BB199" s="103" t="e">
        <f ca="true">+IF(AND(ISNUMBER(OFFSET('Hygiene Data'!$D$9,0,10*ROW('Hygiene Data'!D193))),'Data Summary'!DQ199="Yes"),OFFSET('Hygiene Data'!$D$9,0,10*ROW('Hygiene Data'!D193)),NA())</f>
        <v>#N/A</v>
      </c>
      <c r="BC199" s="103" t="e">
        <f ca="true">+IF(AND(ISNUMBER(OFFSET('Hygiene Data'!$E$5,0,10*ROW('Hygiene Data'!E193))),'Data Summary'!DR199="Yes"),OFFSET('Hygiene Data'!$E$5,0,10*ROW('Hygiene Data'!E193)),NA())</f>
        <v>#N/A</v>
      </c>
      <c r="BD199" s="103" t="e">
        <f ca="true">+IF(AND(ISNUMBER(OFFSET('Hygiene Data'!$E$7,0,10*ROW('Hygiene Data'!E193))),'Data Summary'!DS199="Yes"),OFFSET('Hygiene Data'!$E$7,0,10*ROW('Hygiene Data'!E193)),NA())</f>
        <v>#N/A</v>
      </c>
      <c r="BE199" s="103" t="e">
        <f ca="true">+IF(AND(ISNUMBER(OFFSET('Hygiene Data'!$E$9,0,10*ROW('Hygiene Data'!E193))),'Data Summary'!DT199="Yes"),OFFSET('Hygiene Data'!$E$9,0,10*ROW('Hygiene Data'!E193)),NA())</f>
        <v>#N/A</v>
      </c>
      <c r="BF199" s="103" t="e">
        <f ca="true">+IF(AND(ISNUMBER(OFFSET('Hygiene Data'!$F$5,0,10*ROW('Hygiene Data'!F193))),'Data Summary'!DU199="Yes"),OFFSET('Hygiene Data'!$F$5,0,10*ROW('Hygiene Data'!F193)),NA())</f>
        <v>#N/A</v>
      </c>
      <c r="BG199" s="103" t="e">
        <f ca="true">+IF(AND(ISNUMBER(OFFSET('Hygiene Data'!$F$7,0,10*ROW('Hygiene Data'!F193))),'Data Summary'!DV199="Yes"),OFFSET('Hygiene Data'!$F$7,0,10*ROW('Hygiene Data'!F193)),NA())</f>
        <v>#N/A</v>
      </c>
      <c r="BH199" s="103" t="e">
        <f ca="true">+IF(AND(ISNUMBER(OFFSET('Hygiene Data'!$F$9,0,10*ROW('Hygiene Data'!F193))),'Data Summary'!DW199="Yes"),OFFSET('Hygiene Data'!$F$9,0,10*ROW('Hygiene Data'!F193)),NA())</f>
        <v>#N/A</v>
      </c>
      <c r="BI199" s="103" t="e">
        <f ca="true">+IF(AND(ISNUMBER(OFFSET('Hygiene Data'!$G$5,0,10*ROW('Hygiene Data'!G193))),'Data Summary'!DX199="Yes"),OFFSET('Hygiene Data'!$G$5,0,10*ROW('Hygiene Data'!G193)),NA())</f>
        <v>#N/A</v>
      </c>
      <c r="BJ199" s="103" t="e">
        <f ca="true">+IF(AND(ISNUMBER(OFFSET('Hygiene Data'!$G$7,0,10*ROW('Hygiene Data'!G193))),'Data Summary'!DY199="Yes"),OFFSET('Hygiene Data'!$G$7,0,10*ROW('Hygiene Data'!G193)),NA())</f>
        <v>#N/A</v>
      </c>
      <c r="BK199" s="103" t="e">
        <f ca="true">+IF(AND(ISNUMBER(OFFSET('Hygiene Data'!$G$9,0,10*ROW('Hygiene Data'!G193))),'Data Summary'!DZ199="Yes"),OFFSET('Hygiene Data'!$G$9,0,10*ROW('Hygiene Data'!G193)),NA())</f>
        <v>#N/A</v>
      </c>
      <c r="BL199" s="103" t="e">
        <f ca="true">+IF(AND(ISNUMBER(OFFSET('Hygiene Data'!$H$5,0,10*ROW('Hygiene Data'!H193))),'Data Summary'!EA199="Yes"),OFFSET('Hygiene Data'!$H$5,0,10*ROW('Hygiene Data'!H193)),NA())</f>
        <v>#N/A</v>
      </c>
      <c r="BM199" s="103" t="e">
        <f ca="true">+IF(AND(ISNUMBER(OFFSET('Hygiene Data'!$H$7,0,10*ROW('Hygiene Data'!H193))),'Data Summary'!EB199="Yes"),OFFSET('Hygiene Data'!$H$7,0,10*ROW('Hygiene Data'!H193)),NA())</f>
        <v>#N/A</v>
      </c>
      <c r="BN199" s="103" t="e">
        <f ca="true">+IF(AND(ISNUMBER(OFFSET('Hygiene Data'!$H$9,0,10*ROW('Hygiene Data'!H193))),'Data Summary'!EC199="Yes"),OFFSET('Hygiene Data'!$H$9,0,10*ROW('Hygiene Data'!H193)),NA())</f>
        <v>#N/A</v>
      </c>
      <c r="BO199" s="103" t="e">
        <f ca="true">+IF(AND(ISNUMBER(OFFSET('Hygiene Data'!$I$5,0,10*ROW('Hygiene Data'!I193))),'Data Summary'!ED199="Yes"),OFFSET('Hygiene Data'!$I$5,0,10*ROW('Hygiene Data'!I193)),NA())</f>
        <v>#N/A</v>
      </c>
      <c r="BP199" s="103" t="e">
        <f ca="true">+IF(AND(ISNUMBER(OFFSET('Hygiene Data'!$I$7,0,10*ROW('Hygiene Data'!I193))),'Data Summary'!EE199="Yes"),OFFSET('Hygiene Data'!$I$7,0,10*ROW('Hygiene Data'!I193)),NA())</f>
        <v>#N/A</v>
      </c>
      <c r="BQ199" s="103" t="e">
        <f ca="true">+IF(AND(ISNUMBER(OFFSET('Hygiene Data'!$I$9,0,10*ROW('Hygiene Data'!I193))),'Data Summary'!EF199="Yes"),OFFSET('Hygiene Data'!$I$9,0,10*ROW('Hygiene Data'!I193)),NA())</f>
        <v>#N/A</v>
      </c>
    </row>
    <row xmlns:x14ac="http://schemas.microsoft.com/office/spreadsheetml/2009/9/ac" r="200" x14ac:dyDescent="0.2">
      <c r="A200" s="355" t="e">
        <f ca="true">+RIGHT('Data Summary'!A200,LEN('Data Summary'!A200)-9)</f>
        <v>#VALUE!</v>
      </c>
      <c r="B200" s="38" t="str">
        <f ca="true">+IF(ISTEXT('Data Summary'!B200),'Data Summary'!B200,"")</f>
        <v/>
      </c>
      <c r="C200" s="354" t="e">
        <f ca="true">+VALUE('Data Summary'!C200)</f>
        <v>#VALUE!</v>
      </c>
      <c r="D200" s="101" t="e">
        <f ca="true">+IF(AND(ISNUMBER(OFFSET('Water Data'!$D$4,0,10*ROW('Water Data'!D194))),'Data Summary'!BS200="Yes"),100-OFFSET('Water Data'!$D$4,0,10*ROW('Water Data'!D194)),NA())</f>
        <v>#N/A</v>
      </c>
      <c r="E200" s="101" t="e">
        <f ca="true">+IF(AND(ISNUMBER(OFFSET('Water Data'!$D$6,0,10*ROW('Water Data'!D194))),'Data Summary'!BT200="Yes"),OFFSET('Water Data'!$D$6,0,10*ROW('Water Data'!D194)),NA())</f>
        <v>#N/A</v>
      </c>
      <c r="F200" s="101" t="e">
        <f ca="true">+IF(AND(ISNUMBER(OFFSET('Water Data'!$D$9,0,10*ROW('Water Data'!D194))),'Data Summary'!BU200="Yes"),OFFSET('Water Data'!$D$9,0,10*ROW('Water Data'!D194)),NA())</f>
        <v>#N/A</v>
      </c>
      <c r="G200" s="101" t="e">
        <f ca="true">+IF(AND(ISNUMBER(OFFSET('Water Data'!$E$4,0,10*ROW('Water Data'!E194))),'Data Summary'!BV200="Yes"),100-OFFSET('Water Data'!$E$4,0,10*ROW('Water Data'!E194)),NA())</f>
        <v>#N/A</v>
      </c>
      <c r="H200" s="101" t="e">
        <f ca="true">+IF(AND(ISNUMBER(OFFSET('Water Data'!$E$6,0,10*ROW('Water Data'!E194))),'Data Summary'!BW200="Yes"),OFFSET('Water Data'!$E$6,0,10*ROW('Water Data'!E194)),NA())</f>
        <v>#N/A</v>
      </c>
      <c r="I200" s="101" t="e">
        <f ca="true">+IF(AND(ISNUMBER(OFFSET('Water Data'!$E$9,0,10*ROW('Water Data'!E194))),'Data Summary'!BX200="Yes"),OFFSET('Water Data'!$E$9,0,10*ROW('Water Data'!E194)),NA())</f>
        <v>#N/A</v>
      </c>
      <c r="J200" s="101" t="e">
        <f ca="true">+IF(AND(ISNUMBER(OFFSET('Water Data'!$F$4,0,10*ROW('Water Data'!F194))),'Data Summary'!BY200="Yes"),100-OFFSET('Water Data'!$F$4,0,10*ROW('Water Data'!F194)),NA())</f>
        <v>#N/A</v>
      </c>
      <c r="K200" s="101" t="e">
        <f ca="true">+IF(AND(ISNUMBER(OFFSET('Water Data'!$F$6,0,10*ROW('Water Data'!F194))),'Data Summary'!BZ200="Yes"),OFFSET('Water Data'!$F$6,0,10*ROW('Water Data'!F194)),NA())</f>
        <v>#N/A</v>
      </c>
      <c r="L200" s="101" t="e">
        <f ca="true">+IF(AND(ISNUMBER(OFFSET('Water Data'!$F$9,0,10*ROW('Water Data'!F194))),'Data Summary'!CA200="Yes"),OFFSET('Water Data'!$F$9,0,10*ROW('Water Data'!F194)),NA())</f>
        <v>#N/A</v>
      </c>
      <c r="M200" s="101" t="e">
        <f ca="true">+IF(AND(ISNUMBER(OFFSET('Water Data'!$G$4,0,10*ROW('Water Data'!G194))),'Data Summary'!CB200="Yes"),100-OFFSET('Water Data'!$G$4,0,10*ROW('Water Data'!G194)),NA())</f>
        <v>#N/A</v>
      </c>
      <c r="N200" s="101" t="e">
        <f ca="true">+IF(AND(ISNUMBER(OFFSET('Water Data'!$G$6,0,10*ROW('Water Data'!G194))),'Data Summary'!CC200="Yes"),OFFSET('Water Data'!$G$6,0,10*ROW('Water Data'!G194)),NA())</f>
        <v>#N/A</v>
      </c>
      <c r="O200" s="101" t="e">
        <f ca="true">+IF(AND(ISNUMBER(OFFSET('Water Data'!$G$9,0,10*ROW('Water Data'!G194))),'Data Summary'!CD200="Yes"),OFFSET('Water Data'!$G$9,0,10*ROW('Water Data'!G194)),NA())</f>
        <v>#N/A</v>
      </c>
      <c r="P200" s="101" t="e">
        <f ca="true">+IF(AND(ISNUMBER(OFFSET('Water Data'!$H$4,0,10*ROW('Water Data'!H194))),'Data Summary'!CE200="Yes"),100-OFFSET('Water Data'!$H$4,0,10*ROW('Water Data'!H194)),NA())</f>
        <v>#N/A</v>
      </c>
      <c r="Q200" s="101" t="e">
        <f ca="true">+IF(AND(ISNUMBER(OFFSET('Water Data'!$H$6,0,10*ROW('Water Data'!H194))),'Data Summary'!CF200="Yes"),OFFSET('Water Data'!$H$6,0,10*ROW('Water Data'!H194)),NA())</f>
        <v>#N/A</v>
      </c>
      <c r="R200" s="101" t="e">
        <f ca="true">+IF(AND(ISNUMBER(OFFSET('Water Data'!$H$9,0,10*ROW('Water Data'!H194))),'Data Summary'!CG200="Yes"),OFFSET('Water Data'!$H$9,0,10*ROW('Water Data'!H194)),NA())</f>
        <v>#N/A</v>
      </c>
      <c r="S200" s="101" t="e">
        <f ca="true">+IF(AND(ISNUMBER(OFFSET('Water Data'!$I$4,0,10*ROW('Water Data'!I194))),'Data Summary'!CH200="Yes"),100-OFFSET('Water Data'!$I$4,0,10*ROW('Water Data'!I194)),NA())</f>
        <v>#N/A</v>
      </c>
      <c r="T200" s="101" t="e">
        <f ca="true">+IF(AND(ISNUMBER(OFFSET('Water Data'!$I$6,0,10*ROW('Water Data'!I194))),'Data Summary'!CI200="Yes"),OFFSET('Water Data'!$I$6,0,10*ROW('Water Data'!I194)),NA())</f>
        <v>#N/A</v>
      </c>
      <c r="U200" s="101" t="e">
        <f ca="true">+IF(AND(ISNUMBER(OFFSET('Water Data'!$I$9,0,10*ROW('Water Data'!I194))),'Data Summary'!CJ200="Yes"),OFFSET('Water Data'!$I$9,0,10*ROW('Water Data'!I194)),NA())</f>
        <v>#N/A</v>
      </c>
      <c r="V200" s="102" t="e">
        <f ca="true">+IF(AND(ISNUMBER(OFFSET('Sanitation Data'!$D$4,0,10*ROW('Sanitation Data'!D194))),'Data Summary'!CK200="Yes"),100-OFFSET('Sanitation Data'!$D$4,0,10*ROW('Sanitation Data'!D194)),NA())</f>
        <v>#N/A</v>
      </c>
      <c r="W200" s="102" t="e">
        <f ca="true">+IF(AND(ISNUMBER(OFFSET('Sanitation Data'!$D$6,0,10*ROW('Sanitation Data'!D194))),'Data Summary'!CL200="Yes"),OFFSET('Sanitation Data'!$D$6,0,10*ROW('Sanitation Data'!D194)),NA())</f>
        <v>#N/A</v>
      </c>
      <c r="X200" s="102" t="e">
        <f ca="true">+IF(AND(ISNUMBER(OFFSET('Sanitation Data'!$D$10,0,10*ROW('Sanitation Data'!D194))),'Data Summary'!CM200="Yes"),OFFSET('Sanitation Data'!$D$10,0,10*ROW('Sanitation Data'!D194)),NA())</f>
        <v>#N/A</v>
      </c>
      <c r="Y200" s="102" t="e">
        <f ca="true">+IF(AND(ISNUMBER(OFFSET('Sanitation Data'!$D$11,0,10*ROW('Sanitation Data'!D194))),'Data Summary'!CN200="Yes"),OFFSET('Sanitation Data'!$D$11,0,10*ROW('Sanitation Data'!D194)),NA())</f>
        <v>#N/A</v>
      </c>
      <c r="Z200" s="102" t="e">
        <f ca="true">+IF(AND(ISNUMBER(OFFSET('Sanitation Data'!$D$12,0,10*ROW('Sanitation Data'!D194))),'Data Summary'!CO200="Yes"),OFFSET('Sanitation Data'!$D$12,0,10*ROW('Sanitation Data'!D194)),NA())</f>
        <v>#N/A</v>
      </c>
      <c r="AA200" s="102" t="e">
        <f ca="true">+IF(AND(ISNUMBER(OFFSET('Sanitation Data'!$E$4,0,10*ROW('Sanitation Data'!E194))),'Data Summary'!CP200="Yes"),100-OFFSET('Sanitation Data'!$E$4,0,10*ROW('Sanitation Data'!E194)),NA())</f>
        <v>#N/A</v>
      </c>
      <c r="AB200" s="102" t="e">
        <f ca="true">+IF(AND(ISNUMBER(OFFSET('Sanitation Data'!$E$6,0,10*ROW('Sanitation Data'!E194))),'Data Summary'!CQ200="Yes"),OFFSET('Sanitation Data'!$E$6,0,10*ROW('Sanitation Data'!E194)),NA())</f>
        <v>#N/A</v>
      </c>
      <c r="AC200" s="102" t="e">
        <f ca="true">+IF(AND(ISNUMBER(OFFSET('Sanitation Data'!$E$10,0,10*ROW('Sanitation Data'!E194))),'Data Summary'!CR200="Yes"),OFFSET('Sanitation Data'!$E$10,0,10*ROW('Sanitation Data'!E194)),NA())</f>
        <v>#N/A</v>
      </c>
      <c r="AD200" s="102" t="e">
        <f ca="true">+IF(AND(ISNUMBER(OFFSET('Sanitation Data'!$E$11,0,10*ROW('Sanitation Data'!E194))),'Data Summary'!CS200="Yes"),OFFSET('Sanitation Data'!$E$11,0,10*ROW('Sanitation Data'!E194)),NA())</f>
        <v>#N/A</v>
      </c>
      <c r="AE200" s="102" t="e">
        <f ca="true">+IF(AND(ISNUMBER(OFFSET('Sanitation Data'!$E$12,0,10*ROW('Sanitation Data'!E194))),'Data Summary'!CT200="Yes"),OFFSET('Sanitation Data'!$E$12,0,10*ROW('Sanitation Data'!E194)),NA())</f>
        <v>#N/A</v>
      </c>
      <c r="AF200" s="102" t="e">
        <f ca="true">+IF(AND(ISNUMBER(OFFSET('Sanitation Data'!$F$4,0,10*ROW('Sanitation Data'!F194))),'Data Summary'!CU200="Yes"),100-OFFSET('Sanitation Data'!$F$4,0,10*ROW('Sanitation Data'!F194)),NA())</f>
        <v>#N/A</v>
      </c>
      <c r="AG200" s="102" t="e">
        <f ca="true">+IF(AND(ISNUMBER(OFFSET('Sanitation Data'!$F$6,0,10*ROW('Sanitation Data'!F194))),'Data Summary'!CV200="Yes"),OFFSET('Sanitation Data'!$F$6,0,10*ROW('Sanitation Data'!F194)),NA())</f>
        <v>#N/A</v>
      </c>
      <c r="AH200" s="102" t="e">
        <f ca="true">+IF(AND(ISNUMBER(OFFSET('Sanitation Data'!$F$10,0,10*ROW('Sanitation Data'!F194))),'Data Summary'!CW200="Yes"),OFFSET('Sanitation Data'!$F$10,0,10*ROW('Sanitation Data'!F194)),NA())</f>
        <v>#N/A</v>
      </c>
      <c r="AI200" s="102" t="e">
        <f ca="true">+IF(AND(ISNUMBER(OFFSET('Sanitation Data'!$F$11,0,10*ROW('Sanitation Data'!F194))),'Data Summary'!CX200="Yes"),OFFSET('Sanitation Data'!$F$11,0,10*ROW('Sanitation Data'!F194)),NA())</f>
        <v>#N/A</v>
      </c>
      <c r="AJ200" s="102" t="e">
        <f ca="true">+IF(AND(ISNUMBER(OFFSET('Sanitation Data'!$F$12,0,10*ROW('Sanitation Data'!F194))),'Data Summary'!CY200="Yes"),OFFSET('Sanitation Data'!$F$12,0,10*ROW('Sanitation Data'!F194)),NA())</f>
        <v>#N/A</v>
      </c>
      <c r="AK200" s="102" t="e">
        <f ca="true">+IF(AND(ISNUMBER(OFFSET('Sanitation Data'!$G$4,0,10*ROW('Sanitation Data'!G194))),'Data Summary'!CZ200="Yes"),100-OFFSET('Sanitation Data'!$G$4,0,10*ROW('Sanitation Data'!G194)),NA())</f>
        <v>#N/A</v>
      </c>
      <c r="AL200" s="102" t="e">
        <f ca="true">+IF(AND(ISNUMBER(OFFSET('Sanitation Data'!$G$6,0,10*ROW('Sanitation Data'!G194))),'Data Summary'!DA200="Yes"),OFFSET('Sanitation Data'!$G$6,0,10*ROW('Sanitation Data'!G194)),NA())</f>
        <v>#N/A</v>
      </c>
      <c r="AM200" s="102" t="e">
        <f ca="true">+IF(AND(ISNUMBER(OFFSET('Sanitation Data'!$G$10,0,10*ROW('Sanitation Data'!G194))),'Data Summary'!DB200="Yes"),OFFSET('Sanitation Data'!$G$10,0,10*ROW('Sanitation Data'!G194)),NA())</f>
        <v>#N/A</v>
      </c>
      <c r="AN200" s="102" t="e">
        <f ca="true">+IF(AND(ISNUMBER(OFFSET('Sanitation Data'!$G$11,0,10*ROW('Sanitation Data'!G194))),'Data Summary'!DC200="Yes"),OFFSET('Sanitation Data'!$G$11,0,10*ROW('Sanitation Data'!G194)),NA())</f>
        <v>#N/A</v>
      </c>
      <c r="AO200" s="102" t="e">
        <f ca="true">+IF(AND(ISNUMBER(OFFSET('Sanitation Data'!$G$12,0,10*ROW('Sanitation Data'!G194))),'Data Summary'!DD200="Yes"),OFFSET('Sanitation Data'!$G$12,0,10*ROW('Sanitation Data'!G194)),NA())</f>
        <v>#N/A</v>
      </c>
      <c r="AP200" s="102" t="e">
        <f ca="true">+IF(AND(ISNUMBER(OFFSET('Sanitation Data'!$H$4,0,10*ROW('Sanitation Data'!H194))),'Data Summary'!DE200="Yes"),100-OFFSET('Sanitation Data'!$H$4,0,10*ROW('Sanitation Data'!H194)),NA())</f>
        <v>#N/A</v>
      </c>
      <c r="AQ200" s="102" t="e">
        <f ca="true">+IF(AND(ISNUMBER(OFFSET('Sanitation Data'!$H$6,0,10*ROW('Sanitation Data'!H194))),'Data Summary'!DF200="Yes"),OFFSET('Sanitation Data'!$H$6,0,10*ROW('Sanitation Data'!H194)),NA())</f>
        <v>#N/A</v>
      </c>
      <c r="AR200" s="102" t="e">
        <f ca="true">+IF(AND(ISNUMBER(OFFSET('Sanitation Data'!$H$10,0,10*ROW('Sanitation Data'!H194))),'Data Summary'!DG200="Yes"),OFFSET('Sanitation Data'!$H$10,0,10*ROW('Sanitation Data'!H194)),NA())</f>
        <v>#N/A</v>
      </c>
      <c r="AS200" s="102" t="e">
        <f ca="true">+IF(AND(ISNUMBER(OFFSET('Sanitation Data'!$H$11,0,10*ROW('Sanitation Data'!H194))),'Data Summary'!DH200="Yes"),OFFSET('Sanitation Data'!$H$11,0,10*ROW('Sanitation Data'!H194)),NA())</f>
        <v>#N/A</v>
      </c>
      <c r="AT200" s="102" t="e">
        <f ca="true">+IF(AND(ISNUMBER(OFFSET('Sanitation Data'!$H$12,0,10*ROW('Sanitation Data'!H194))),'Data Summary'!DI200="Yes"),OFFSET('Sanitation Data'!$H$12,0,10*ROW('Sanitation Data'!H194)),NA())</f>
        <v>#N/A</v>
      </c>
      <c r="AU200" s="102" t="e">
        <f ca="true">+IF(AND(ISNUMBER(OFFSET('Sanitation Data'!$I$4,0,10*ROW('Sanitation Data'!I194))),'Data Summary'!DJ200="Yes"),100-OFFSET('Sanitation Data'!$I$4,0,10*ROW('Sanitation Data'!I194)),NA())</f>
        <v>#N/A</v>
      </c>
      <c r="AV200" s="102" t="e">
        <f ca="true">+IF(AND(ISNUMBER(OFFSET('Sanitation Data'!$I$6,0,10*ROW('Sanitation Data'!I194))),'Data Summary'!DK200="Yes"),OFFSET('Sanitation Data'!$I$6,0,10*ROW('Sanitation Data'!I194)),NA())</f>
        <v>#N/A</v>
      </c>
      <c r="AW200" s="102" t="e">
        <f ca="true">+IF(AND(ISNUMBER(OFFSET('Sanitation Data'!$I$10,0,10*ROW('Sanitation Data'!I194))),'Data Summary'!DL200="Yes"),OFFSET('Sanitation Data'!$I$10,0,10*ROW('Sanitation Data'!I194)),NA())</f>
        <v>#N/A</v>
      </c>
      <c r="AX200" s="102" t="e">
        <f ca="true">+IF(AND(ISNUMBER(OFFSET('Sanitation Data'!$I$11,0,10*ROW('Sanitation Data'!I194))),'Data Summary'!DM200="Yes"),OFFSET('Sanitation Data'!$I$11,0,10*ROW('Sanitation Data'!I194)),NA())</f>
        <v>#N/A</v>
      </c>
      <c r="AY200" s="102" t="e">
        <f ca="true">+IF(AND(ISNUMBER(OFFSET('Sanitation Data'!$I$12,0,10*ROW('Sanitation Data'!I194))),'Data Summary'!DN200="Yes"),OFFSET('Sanitation Data'!$I$12,0,10*ROW('Sanitation Data'!I194)),NA())</f>
        <v>#N/A</v>
      </c>
      <c r="AZ200" s="103" t="e">
        <f ca="true">+IF(AND(ISNUMBER(OFFSET('Hygiene Data'!$D$5,0,10*ROW('Hygiene Data'!D194))),'Data Summary'!DO200="Yes"),OFFSET('Hygiene Data'!$D$5,0,10*ROW('Hygiene Data'!D194)),NA())</f>
        <v>#N/A</v>
      </c>
      <c r="BA200" s="103" t="e">
        <f ca="true">+IF(AND(ISNUMBER(OFFSET('Hygiene Data'!$D$7,0,10*ROW('Hygiene Data'!D194))),'Data Summary'!DP200="Yes"),OFFSET('Hygiene Data'!$D$7,0,10*ROW('Hygiene Data'!D194)),NA())</f>
        <v>#N/A</v>
      </c>
      <c r="BB200" s="103" t="e">
        <f ca="true">+IF(AND(ISNUMBER(OFFSET('Hygiene Data'!$D$9,0,10*ROW('Hygiene Data'!D194))),'Data Summary'!DQ200="Yes"),OFFSET('Hygiene Data'!$D$9,0,10*ROW('Hygiene Data'!D194)),NA())</f>
        <v>#N/A</v>
      </c>
      <c r="BC200" s="103" t="e">
        <f ca="true">+IF(AND(ISNUMBER(OFFSET('Hygiene Data'!$E$5,0,10*ROW('Hygiene Data'!E194))),'Data Summary'!DR200="Yes"),OFFSET('Hygiene Data'!$E$5,0,10*ROW('Hygiene Data'!E194)),NA())</f>
        <v>#N/A</v>
      </c>
      <c r="BD200" s="103" t="e">
        <f ca="true">+IF(AND(ISNUMBER(OFFSET('Hygiene Data'!$E$7,0,10*ROW('Hygiene Data'!E194))),'Data Summary'!DS200="Yes"),OFFSET('Hygiene Data'!$E$7,0,10*ROW('Hygiene Data'!E194)),NA())</f>
        <v>#N/A</v>
      </c>
      <c r="BE200" s="103" t="e">
        <f ca="true">+IF(AND(ISNUMBER(OFFSET('Hygiene Data'!$E$9,0,10*ROW('Hygiene Data'!E194))),'Data Summary'!DT200="Yes"),OFFSET('Hygiene Data'!$E$9,0,10*ROW('Hygiene Data'!E194)),NA())</f>
        <v>#N/A</v>
      </c>
      <c r="BF200" s="103" t="e">
        <f ca="true">+IF(AND(ISNUMBER(OFFSET('Hygiene Data'!$F$5,0,10*ROW('Hygiene Data'!F194))),'Data Summary'!DU200="Yes"),OFFSET('Hygiene Data'!$F$5,0,10*ROW('Hygiene Data'!F194)),NA())</f>
        <v>#N/A</v>
      </c>
      <c r="BG200" s="103" t="e">
        <f ca="true">+IF(AND(ISNUMBER(OFFSET('Hygiene Data'!$F$7,0,10*ROW('Hygiene Data'!F194))),'Data Summary'!DV200="Yes"),OFFSET('Hygiene Data'!$F$7,0,10*ROW('Hygiene Data'!F194)),NA())</f>
        <v>#N/A</v>
      </c>
      <c r="BH200" s="103" t="e">
        <f ca="true">+IF(AND(ISNUMBER(OFFSET('Hygiene Data'!$F$9,0,10*ROW('Hygiene Data'!F194))),'Data Summary'!DW200="Yes"),OFFSET('Hygiene Data'!$F$9,0,10*ROW('Hygiene Data'!F194)),NA())</f>
        <v>#N/A</v>
      </c>
      <c r="BI200" s="103" t="e">
        <f ca="true">+IF(AND(ISNUMBER(OFFSET('Hygiene Data'!$G$5,0,10*ROW('Hygiene Data'!G194))),'Data Summary'!DX200="Yes"),OFFSET('Hygiene Data'!$G$5,0,10*ROW('Hygiene Data'!G194)),NA())</f>
        <v>#N/A</v>
      </c>
      <c r="BJ200" s="103" t="e">
        <f ca="true">+IF(AND(ISNUMBER(OFFSET('Hygiene Data'!$G$7,0,10*ROW('Hygiene Data'!G194))),'Data Summary'!DY200="Yes"),OFFSET('Hygiene Data'!$G$7,0,10*ROW('Hygiene Data'!G194)),NA())</f>
        <v>#N/A</v>
      </c>
      <c r="BK200" s="103" t="e">
        <f ca="true">+IF(AND(ISNUMBER(OFFSET('Hygiene Data'!$G$9,0,10*ROW('Hygiene Data'!G194))),'Data Summary'!DZ200="Yes"),OFFSET('Hygiene Data'!$G$9,0,10*ROW('Hygiene Data'!G194)),NA())</f>
        <v>#N/A</v>
      </c>
      <c r="BL200" s="103" t="e">
        <f ca="true">+IF(AND(ISNUMBER(OFFSET('Hygiene Data'!$H$5,0,10*ROW('Hygiene Data'!H194))),'Data Summary'!EA200="Yes"),OFFSET('Hygiene Data'!$H$5,0,10*ROW('Hygiene Data'!H194)),NA())</f>
        <v>#N/A</v>
      </c>
      <c r="BM200" s="103" t="e">
        <f ca="true">+IF(AND(ISNUMBER(OFFSET('Hygiene Data'!$H$7,0,10*ROW('Hygiene Data'!H194))),'Data Summary'!EB200="Yes"),OFFSET('Hygiene Data'!$H$7,0,10*ROW('Hygiene Data'!H194)),NA())</f>
        <v>#N/A</v>
      </c>
      <c r="BN200" s="103" t="e">
        <f ca="true">+IF(AND(ISNUMBER(OFFSET('Hygiene Data'!$H$9,0,10*ROW('Hygiene Data'!H194))),'Data Summary'!EC200="Yes"),OFFSET('Hygiene Data'!$H$9,0,10*ROW('Hygiene Data'!H194)),NA())</f>
        <v>#N/A</v>
      </c>
      <c r="BO200" s="103" t="e">
        <f ca="true">+IF(AND(ISNUMBER(OFFSET('Hygiene Data'!$I$5,0,10*ROW('Hygiene Data'!I194))),'Data Summary'!ED200="Yes"),OFFSET('Hygiene Data'!$I$5,0,10*ROW('Hygiene Data'!I194)),NA())</f>
        <v>#N/A</v>
      </c>
      <c r="BP200" s="103" t="e">
        <f ca="true">+IF(AND(ISNUMBER(OFFSET('Hygiene Data'!$I$7,0,10*ROW('Hygiene Data'!I194))),'Data Summary'!EE200="Yes"),OFFSET('Hygiene Data'!$I$7,0,10*ROW('Hygiene Data'!I194)),NA())</f>
        <v>#N/A</v>
      </c>
      <c r="BQ200" s="103" t="e">
        <f ca="true">+IF(AND(ISNUMBER(OFFSET('Hygiene Data'!$I$9,0,10*ROW('Hygiene Data'!I194))),'Data Summary'!EF200="Yes"),OFFSET('Hygiene Data'!$I$9,0,10*ROW('Hygiene Data'!I194)),NA())</f>
        <v>#N/A</v>
      </c>
    </row>
    <row xmlns:x14ac="http://schemas.microsoft.com/office/spreadsheetml/2009/9/ac" r="201" x14ac:dyDescent="0.2">
      <c r="A201" s="355" t="e">
        <f ca="true">+RIGHT('Data Summary'!A201,LEN('Data Summary'!A201)-9)</f>
        <v>#VALUE!</v>
      </c>
      <c r="B201" s="38" t="str">
        <f ca="true">+IF(ISTEXT('Data Summary'!B201),'Data Summary'!B201,"")</f>
        <v/>
      </c>
      <c r="C201" s="354" t="e">
        <f ca="true">+VALUE('Data Summary'!C201)</f>
        <v>#VALUE!</v>
      </c>
      <c r="D201" s="101" t="e">
        <f ca="true">+IF(AND(ISNUMBER(OFFSET('Water Data'!$D$4,0,10*ROW('Water Data'!D195))),'Data Summary'!BS201="Yes"),100-OFFSET('Water Data'!$D$4,0,10*ROW('Water Data'!D195)),NA())</f>
        <v>#N/A</v>
      </c>
      <c r="E201" s="101" t="e">
        <f ca="true">+IF(AND(ISNUMBER(OFFSET('Water Data'!$D$6,0,10*ROW('Water Data'!D195))),'Data Summary'!BT201="Yes"),OFFSET('Water Data'!$D$6,0,10*ROW('Water Data'!D195)),NA())</f>
        <v>#N/A</v>
      </c>
      <c r="F201" s="101" t="e">
        <f ca="true">+IF(AND(ISNUMBER(OFFSET('Water Data'!$D$9,0,10*ROW('Water Data'!D195))),'Data Summary'!BU201="Yes"),OFFSET('Water Data'!$D$9,0,10*ROW('Water Data'!D195)),NA())</f>
        <v>#N/A</v>
      </c>
      <c r="G201" s="101" t="e">
        <f ca="true">+IF(AND(ISNUMBER(OFFSET('Water Data'!$E$4,0,10*ROW('Water Data'!E195))),'Data Summary'!BV201="Yes"),100-OFFSET('Water Data'!$E$4,0,10*ROW('Water Data'!E195)),NA())</f>
        <v>#N/A</v>
      </c>
      <c r="H201" s="101" t="e">
        <f ca="true">+IF(AND(ISNUMBER(OFFSET('Water Data'!$E$6,0,10*ROW('Water Data'!E195))),'Data Summary'!BW201="Yes"),OFFSET('Water Data'!$E$6,0,10*ROW('Water Data'!E195)),NA())</f>
        <v>#N/A</v>
      </c>
      <c r="I201" s="101" t="e">
        <f ca="true">+IF(AND(ISNUMBER(OFFSET('Water Data'!$E$9,0,10*ROW('Water Data'!E195))),'Data Summary'!BX201="Yes"),OFFSET('Water Data'!$E$9,0,10*ROW('Water Data'!E195)),NA())</f>
        <v>#N/A</v>
      </c>
      <c r="J201" s="101" t="e">
        <f ca="true">+IF(AND(ISNUMBER(OFFSET('Water Data'!$F$4,0,10*ROW('Water Data'!F195))),'Data Summary'!BY201="Yes"),100-OFFSET('Water Data'!$F$4,0,10*ROW('Water Data'!F195)),NA())</f>
        <v>#N/A</v>
      </c>
      <c r="K201" s="101" t="e">
        <f ca="true">+IF(AND(ISNUMBER(OFFSET('Water Data'!$F$6,0,10*ROW('Water Data'!F195))),'Data Summary'!BZ201="Yes"),OFFSET('Water Data'!$F$6,0,10*ROW('Water Data'!F195)),NA())</f>
        <v>#N/A</v>
      </c>
      <c r="L201" s="101" t="e">
        <f ca="true">+IF(AND(ISNUMBER(OFFSET('Water Data'!$F$9,0,10*ROW('Water Data'!F195))),'Data Summary'!CA201="Yes"),OFFSET('Water Data'!$F$9,0,10*ROW('Water Data'!F195)),NA())</f>
        <v>#N/A</v>
      </c>
      <c r="M201" s="101" t="e">
        <f ca="true">+IF(AND(ISNUMBER(OFFSET('Water Data'!$G$4,0,10*ROW('Water Data'!G195))),'Data Summary'!CB201="Yes"),100-OFFSET('Water Data'!$G$4,0,10*ROW('Water Data'!G195)),NA())</f>
        <v>#N/A</v>
      </c>
      <c r="N201" s="101" t="e">
        <f ca="true">+IF(AND(ISNUMBER(OFFSET('Water Data'!$G$6,0,10*ROW('Water Data'!G195))),'Data Summary'!CC201="Yes"),OFFSET('Water Data'!$G$6,0,10*ROW('Water Data'!G195)),NA())</f>
        <v>#N/A</v>
      </c>
      <c r="O201" s="101" t="e">
        <f ca="true">+IF(AND(ISNUMBER(OFFSET('Water Data'!$G$9,0,10*ROW('Water Data'!G195))),'Data Summary'!CD201="Yes"),OFFSET('Water Data'!$G$9,0,10*ROW('Water Data'!G195)),NA())</f>
        <v>#N/A</v>
      </c>
      <c r="P201" s="101" t="e">
        <f ca="true">+IF(AND(ISNUMBER(OFFSET('Water Data'!$H$4,0,10*ROW('Water Data'!H195))),'Data Summary'!CE201="Yes"),100-OFFSET('Water Data'!$H$4,0,10*ROW('Water Data'!H195)),NA())</f>
        <v>#N/A</v>
      </c>
      <c r="Q201" s="101" t="e">
        <f ca="true">+IF(AND(ISNUMBER(OFFSET('Water Data'!$H$6,0,10*ROW('Water Data'!H195))),'Data Summary'!CF201="Yes"),OFFSET('Water Data'!$H$6,0,10*ROW('Water Data'!H195)),NA())</f>
        <v>#N/A</v>
      </c>
      <c r="R201" s="101" t="e">
        <f ca="true">+IF(AND(ISNUMBER(OFFSET('Water Data'!$H$9,0,10*ROW('Water Data'!H195))),'Data Summary'!CG201="Yes"),OFFSET('Water Data'!$H$9,0,10*ROW('Water Data'!H195)),NA())</f>
        <v>#N/A</v>
      </c>
      <c r="S201" s="101" t="e">
        <f ca="true">+IF(AND(ISNUMBER(OFFSET('Water Data'!$I$4,0,10*ROW('Water Data'!I195))),'Data Summary'!CH201="Yes"),100-OFFSET('Water Data'!$I$4,0,10*ROW('Water Data'!I195)),NA())</f>
        <v>#N/A</v>
      </c>
      <c r="T201" s="101" t="e">
        <f ca="true">+IF(AND(ISNUMBER(OFFSET('Water Data'!$I$6,0,10*ROW('Water Data'!I195))),'Data Summary'!CI201="Yes"),OFFSET('Water Data'!$I$6,0,10*ROW('Water Data'!I195)),NA())</f>
        <v>#N/A</v>
      </c>
      <c r="U201" s="101" t="e">
        <f ca="true">+IF(AND(ISNUMBER(OFFSET('Water Data'!$I$9,0,10*ROW('Water Data'!I195))),'Data Summary'!CJ201="Yes"),OFFSET('Water Data'!$I$9,0,10*ROW('Water Data'!I195)),NA())</f>
        <v>#N/A</v>
      </c>
      <c r="V201" s="102" t="e">
        <f ca="true">+IF(AND(ISNUMBER(OFFSET('Sanitation Data'!$D$4,0,10*ROW('Sanitation Data'!D195))),'Data Summary'!CK201="Yes"),100-OFFSET('Sanitation Data'!$D$4,0,10*ROW('Sanitation Data'!D195)),NA())</f>
        <v>#N/A</v>
      </c>
      <c r="W201" s="102" t="e">
        <f ca="true">+IF(AND(ISNUMBER(OFFSET('Sanitation Data'!$D$6,0,10*ROW('Sanitation Data'!D195))),'Data Summary'!CL201="Yes"),OFFSET('Sanitation Data'!$D$6,0,10*ROW('Sanitation Data'!D195)),NA())</f>
        <v>#N/A</v>
      </c>
      <c r="X201" s="102" t="e">
        <f ca="true">+IF(AND(ISNUMBER(OFFSET('Sanitation Data'!$D$10,0,10*ROW('Sanitation Data'!D195))),'Data Summary'!CM201="Yes"),OFFSET('Sanitation Data'!$D$10,0,10*ROW('Sanitation Data'!D195)),NA())</f>
        <v>#N/A</v>
      </c>
      <c r="Y201" s="102" t="e">
        <f ca="true">+IF(AND(ISNUMBER(OFFSET('Sanitation Data'!$D$11,0,10*ROW('Sanitation Data'!D195))),'Data Summary'!CN201="Yes"),OFFSET('Sanitation Data'!$D$11,0,10*ROW('Sanitation Data'!D195)),NA())</f>
        <v>#N/A</v>
      </c>
      <c r="Z201" s="102" t="e">
        <f ca="true">+IF(AND(ISNUMBER(OFFSET('Sanitation Data'!$D$12,0,10*ROW('Sanitation Data'!D195))),'Data Summary'!CO201="Yes"),OFFSET('Sanitation Data'!$D$12,0,10*ROW('Sanitation Data'!D195)),NA())</f>
        <v>#N/A</v>
      </c>
      <c r="AA201" s="102" t="e">
        <f ca="true">+IF(AND(ISNUMBER(OFFSET('Sanitation Data'!$E$4,0,10*ROW('Sanitation Data'!E195))),'Data Summary'!CP201="Yes"),100-OFFSET('Sanitation Data'!$E$4,0,10*ROW('Sanitation Data'!E195)),NA())</f>
        <v>#N/A</v>
      </c>
      <c r="AB201" s="102" t="e">
        <f ca="true">+IF(AND(ISNUMBER(OFFSET('Sanitation Data'!$E$6,0,10*ROW('Sanitation Data'!E195))),'Data Summary'!CQ201="Yes"),OFFSET('Sanitation Data'!$E$6,0,10*ROW('Sanitation Data'!E195)),NA())</f>
        <v>#N/A</v>
      </c>
      <c r="AC201" s="102" t="e">
        <f ca="true">+IF(AND(ISNUMBER(OFFSET('Sanitation Data'!$E$10,0,10*ROW('Sanitation Data'!E195))),'Data Summary'!CR201="Yes"),OFFSET('Sanitation Data'!$E$10,0,10*ROW('Sanitation Data'!E195)),NA())</f>
        <v>#N/A</v>
      </c>
      <c r="AD201" s="102" t="e">
        <f ca="true">+IF(AND(ISNUMBER(OFFSET('Sanitation Data'!$E$11,0,10*ROW('Sanitation Data'!E195))),'Data Summary'!CS201="Yes"),OFFSET('Sanitation Data'!$E$11,0,10*ROW('Sanitation Data'!E195)),NA())</f>
        <v>#N/A</v>
      </c>
      <c r="AE201" s="102" t="e">
        <f ca="true">+IF(AND(ISNUMBER(OFFSET('Sanitation Data'!$E$12,0,10*ROW('Sanitation Data'!E195))),'Data Summary'!CT201="Yes"),OFFSET('Sanitation Data'!$E$12,0,10*ROW('Sanitation Data'!E195)),NA())</f>
        <v>#N/A</v>
      </c>
      <c r="AF201" s="102" t="e">
        <f ca="true">+IF(AND(ISNUMBER(OFFSET('Sanitation Data'!$F$4,0,10*ROW('Sanitation Data'!F195))),'Data Summary'!CU201="Yes"),100-OFFSET('Sanitation Data'!$F$4,0,10*ROW('Sanitation Data'!F195)),NA())</f>
        <v>#N/A</v>
      </c>
      <c r="AG201" s="102" t="e">
        <f ca="true">+IF(AND(ISNUMBER(OFFSET('Sanitation Data'!$F$6,0,10*ROW('Sanitation Data'!F195))),'Data Summary'!CV201="Yes"),OFFSET('Sanitation Data'!$F$6,0,10*ROW('Sanitation Data'!F195)),NA())</f>
        <v>#N/A</v>
      </c>
      <c r="AH201" s="102" t="e">
        <f ca="true">+IF(AND(ISNUMBER(OFFSET('Sanitation Data'!$F$10,0,10*ROW('Sanitation Data'!F195))),'Data Summary'!CW201="Yes"),OFFSET('Sanitation Data'!$F$10,0,10*ROW('Sanitation Data'!F195)),NA())</f>
        <v>#N/A</v>
      </c>
      <c r="AI201" s="102" t="e">
        <f ca="true">+IF(AND(ISNUMBER(OFFSET('Sanitation Data'!$F$11,0,10*ROW('Sanitation Data'!F195))),'Data Summary'!CX201="Yes"),OFFSET('Sanitation Data'!$F$11,0,10*ROW('Sanitation Data'!F195)),NA())</f>
        <v>#N/A</v>
      </c>
      <c r="AJ201" s="102" t="e">
        <f ca="true">+IF(AND(ISNUMBER(OFFSET('Sanitation Data'!$F$12,0,10*ROW('Sanitation Data'!F195))),'Data Summary'!CY201="Yes"),OFFSET('Sanitation Data'!$F$12,0,10*ROW('Sanitation Data'!F195)),NA())</f>
        <v>#N/A</v>
      </c>
      <c r="AK201" s="102" t="e">
        <f ca="true">+IF(AND(ISNUMBER(OFFSET('Sanitation Data'!$G$4,0,10*ROW('Sanitation Data'!G195))),'Data Summary'!CZ201="Yes"),100-OFFSET('Sanitation Data'!$G$4,0,10*ROW('Sanitation Data'!G195)),NA())</f>
        <v>#N/A</v>
      </c>
      <c r="AL201" s="102" t="e">
        <f ca="true">+IF(AND(ISNUMBER(OFFSET('Sanitation Data'!$G$6,0,10*ROW('Sanitation Data'!G195))),'Data Summary'!DA201="Yes"),OFFSET('Sanitation Data'!$G$6,0,10*ROW('Sanitation Data'!G195)),NA())</f>
        <v>#N/A</v>
      </c>
      <c r="AM201" s="102" t="e">
        <f ca="true">+IF(AND(ISNUMBER(OFFSET('Sanitation Data'!$G$10,0,10*ROW('Sanitation Data'!G195))),'Data Summary'!DB201="Yes"),OFFSET('Sanitation Data'!$G$10,0,10*ROW('Sanitation Data'!G195)),NA())</f>
        <v>#N/A</v>
      </c>
      <c r="AN201" s="102" t="e">
        <f ca="true">+IF(AND(ISNUMBER(OFFSET('Sanitation Data'!$G$11,0,10*ROW('Sanitation Data'!G195))),'Data Summary'!DC201="Yes"),OFFSET('Sanitation Data'!$G$11,0,10*ROW('Sanitation Data'!G195)),NA())</f>
        <v>#N/A</v>
      </c>
      <c r="AO201" s="102" t="e">
        <f ca="true">+IF(AND(ISNUMBER(OFFSET('Sanitation Data'!$G$12,0,10*ROW('Sanitation Data'!G195))),'Data Summary'!DD201="Yes"),OFFSET('Sanitation Data'!$G$12,0,10*ROW('Sanitation Data'!G195)),NA())</f>
        <v>#N/A</v>
      </c>
      <c r="AP201" s="102" t="e">
        <f ca="true">+IF(AND(ISNUMBER(OFFSET('Sanitation Data'!$H$4,0,10*ROW('Sanitation Data'!H195))),'Data Summary'!DE201="Yes"),100-OFFSET('Sanitation Data'!$H$4,0,10*ROW('Sanitation Data'!H195)),NA())</f>
        <v>#N/A</v>
      </c>
      <c r="AQ201" s="102" t="e">
        <f ca="true">+IF(AND(ISNUMBER(OFFSET('Sanitation Data'!$H$6,0,10*ROW('Sanitation Data'!H195))),'Data Summary'!DF201="Yes"),OFFSET('Sanitation Data'!$H$6,0,10*ROW('Sanitation Data'!H195)),NA())</f>
        <v>#N/A</v>
      </c>
      <c r="AR201" s="102" t="e">
        <f ca="true">+IF(AND(ISNUMBER(OFFSET('Sanitation Data'!$H$10,0,10*ROW('Sanitation Data'!H195))),'Data Summary'!DG201="Yes"),OFFSET('Sanitation Data'!$H$10,0,10*ROW('Sanitation Data'!H195)),NA())</f>
        <v>#N/A</v>
      </c>
      <c r="AS201" s="102" t="e">
        <f ca="true">+IF(AND(ISNUMBER(OFFSET('Sanitation Data'!$H$11,0,10*ROW('Sanitation Data'!H195))),'Data Summary'!DH201="Yes"),OFFSET('Sanitation Data'!$H$11,0,10*ROW('Sanitation Data'!H195)),NA())</f>
        <v>#N/A</v>
      </c>
      <c r="AT201" s="102" t="e">
        <f ca="true">+IF(AND(ISNUMBER(OFFSET('Sanitation Data'!$H$12,0,10*ROW('Sanitation Data'!H195))),'Data Summary'!DI201="Yes"),OFFSET('Sanitation Data'!$H$12,0,10*ROW('Sanitation Data'!H195)),NA())</f>
        <v>#N/A</v>
      </c>
      <c r="AU201" s="102" t="e">
        <f ca="true">+IF(AND(ISNUMBER(OFFSET('Sanitation Data'!$I$4,0,10*ROW('Sanitation Data'!I195))),'Data Summary'!DJ201="Yes"),100-OFFSET('Sanitation Data'!$I$4,0,10*ROW('Sanitation Data'!I195)),NA())</f>
        <v>#N/A</v>
      </c>
      <c r="AV201" s="102" t="e">
        <f ca="true">+IF(AND(ISNUMBER(OFFSET('Sanitation Data'!$I$6,0,10*ROW('Sanitation Data'!I195))),'Data Summary'!DK201="Yes"),OFFSET('Sanitation Data'!$I$6,0,10*ROW('Sanitation Data'!I195)),NA())</f>
        <v>#N/A</v>
      </c>
      <c r="AW201" s="102" t="e">
        <f ca="true">+IF(AND(ISNUMBER(OFFSET('Sanitation Data'!$I$10,0,10*ROW('Sanitation Data'!I195))),'Data Summary'!DL201="Yes"),OFFSET('Sanitation Data'!$I$10,0,10*ROW('Sanitation Data'!I195)),NA())</f>
        <v>#N/A</v>
      </c>
      <c r="AX201" s="102" t="e">
        <f ca="true">+IF(AND(ISNUMBER(OFFSET('Sanitation Data'!$I$11,0,10*ROW('Sanitation Data'!I195))),'Data Summary'!DM201="Yes"),OFFSET('Sanitation Data'!$I$11,0,10*ROW('Sanitation Data'!I195)),NA())</f>
        <v>#N/A</v>
      </c>
      <c r="AY201" s="102" t="e">
        <f ca="true">+IF(AND(ISNUMBER(OFFSET('Sanitation Data'!$I$12,0,10*ROW('Sanitation Data'!I195))),'Data Summary'!DN201="Yes"),OFFSET('Sanitation Data'!$I$12,0,10*ROW('Sanitation Data'!I195)),NA())</f>
        <v>#N/A</v>
      </c>
      <c r="AZ201" s="103" t="e">
        <f ca="true">+IF(AND(ISNUMBER(OFFSET('Hygiene Data'!$D$5,0,10*ROW('Hygiene Data'!D195))),'Data Summary'!DO201="Yes"),OFFSET('Hygiene Data'!$D$5,0,10*ROW('Hygiene Data'!D195)),NA())</f>
        <v>#N/A</v>
      </c>
      <c r="BA201" s="103" t="e">
        <f ca="true">+IF(AND(ISNUMBER(OFFSET('Hygiene Data'!$D$7,0,10*ROW('Hygiene Data'!D195))),'Data Summary'!DP201="Yes"),OFFSET('Hygiene Data'!$D$7,0,10*ROW('Hygiene Data'!D195)),NA())</f>
        <v>#N/A</v>
      </c>
      <c r="BB201" s="103" t="e">
        <f ca="true">+IF(AND(ISNUMBER(OFFSET('Hygiene Data'!$D$9,0,10*ROW('Hygiene Data'!D195))),'Data Summary'!DQ201="Yes"),OFFSET('Hygiene Data'!$D$9,0,10*ROW('Hygiene Data'!D195)),NA())</f>
        <v>#N/A</v>
      </c>
      <c r="BC201" s="103" t="e">
        <f ca="true">+IF(AND(ISNUMBER(OFFSET('Hygiene Data'!$E$5,0,10*ROW('Hygiene Data'!E195))),'Data Summary'!DR201="Yes"),OFFSET('Hygiene Data'!$E$5,0,10*ROW('Hygiene Data'!E195)),NA())</f>
        <v>#N/A</v>
      </c>
      <c r="BD201" s="103" t="e">
        <f ca="true">+IF(AND(ISNUMBER(OFFSET('Hygiene Data'!$E$7,0,10*ROW('Hygiene Data'!E195))),'Data Summary'!DS201="Yes"),OFFSET('Hygiene Data'!$E$7,0,10*ROW('Hygiene Data'!E195)),NA())</f>
        <v>#N/A</v>
      </c>
      <c r="BE201" s="103" t="e">
        <f ca="true">+IF(AND(ISNUMBER(OFFSET('Hygiene Data'!$E$9,0,10*ROW('Hygiene Data'!E195))),'Data Summary'!DT201="Yes"),OFFSET('Hygiene Data'!$E$9,0,10*ROW('Hygiene Data'!E195)),NA())</f>
        <v>#N/A</v>
      </c>
      <c r="BF201" s="103" t="e">
        <f ca="true">+IF(AND(ISNUMBER(OFFSET('Hygiene Data'!$F$5,0,10*ROW('Hygiene Data'!F195))),'Data Summary'!DU201="Yes"),OFFSET('Hygiene Data'!$F$5,0,10*ROW('Hygiene Data'!F195)),NA())</f>
        <v>#N/A</v>
      </c>
      <c r="BG201" s="103" t="e">
        <f ca="true">+IF(AND(ISNUMBER(OFFSET('Hygiene Data'!$F$7,0,10*ROW('Hygiene Data'!F195))),'Data Summary'!DV201="Yes"),OFFSET('Hygiene Data'!$F$7,0,10*ROW('Hygiene Data'!F195)),NA())</f>
        <v>#N/A</v>
      </c>
      <c r="BH201" s="103" t="e">
        <f ca="true">+IF(AND(ISNUMBER(OFFSET('Hygiene Data'!$F$9,0,10*ROW('Hygiene Data'!F195))),'Data Summary'!DW201="Yes"),OFFSET('Hygiene Data'!$F$9,0,10*ROW('Hygiene Data'!F195)),NA())</f>
        <v>#N/A</v>
      </c>
      <c r="BI201" s="103" t="e">
        <f ca="true">+IF(AND(ISNUMBER(OFFSET('Hygiene Data'!$G$5,0,10*ROW('Hygiene Data'!G195))),'Data Summary'!DX201="Yes"),OFFSET('Hygiene Data'!$G$5,0,10*ROW('Hygiene Data'!G195)),NA())</f>
        <v>#N/A</v>
      </c>
      <c r="BJ201" s="103" t="e">
        <f ca="true">+IF(AND(ISNUMBER(OFFSET('Hygiene Data'!$G$7,0,10*ROW('Hygiene Data'!G195))),'Data Summary'!DY201="Yes"),OFFSET('Hygiene Data'!$G$7,0,10*ROW('Hygiene Data'!G195)),NA())</f>
        <v>#N/A</v>
      </c>
      <c r="BK201" s="103" t="e">
        <f ca="true">+IF(AND(ISNUMBER(OFFSET('Hygiene Data'!$G$9,0,10*ROW('Hygiene Data'!G195))),'Data Summary'!DZ201="Yes"),OFFSET('Hygiene Data'!$G$9,0,10*ROW('Hygiene Data'!G195)),NA())</f>
        <v>#N/A</v>
      </c>
      <c r="BL201" s="103" t="e">
        <f ca="true">+IF(AND(ISNUMBER(OFFSET('Hygiene Data'!$H$5,0,10*ROW('Hygiene Data'!H195))),'Data Summary'!EA201="Yes"),OFFSET('Hygiene Data'!$H$5,0,10*ROW('Hygiene Data'!H195)),NA())</f>
        <v>#N/A</v>
      </c>
      <c r="BM201" s="103" t="e">
        <f ca="true">+IF(AND(ISNUMBER(OFFSET('Hygiene Data'!$H$7,0,10*ROW('Hygiene Data'!H195))),'Data Summary'!EB201="Yes"),OFFSET('Hygiene Data'!$H$7,0,10*ROW('Hygiene Data'!H195)),NA())</f>
        <v>#N/A</v>
      </c>
      <c r="BN201" s="103" t="e">
        <f ca="true">+IF(AND(ISNUMBER(OFFSET('Hygiene Data'!$H$9,0,10*ROW('Hygiene Data'!H195))),'Data Summary'!EC201="Yes"),OFFSET('Hygiene Data'!$H$9,0,10*ROW('Hygiene Data'!H195)),NA())</f>
        <v>#N/A</v>
      </c>
      <c r="BO201" s="103" t="e">
        <f ca="true">+IF(AND(ISNUMBER(OFFSET('Hygiene Data'!$I$5,0,10*ROW('Hygiene Data'!I195))),'Data Summary'!ED201="Yes"),OFFSET('Hygiene Data'!$I$5,0,10*ROW('Hygiene Data'!I195)),NA())</f>
        <v>#N/A</v>
      </c>
      <c r="BP201" s="103" t="e">
        <f ca="true">+IF(AND(ISNUMBER(OFFSET('Hygiene Data'!$I$7,0,10*ROW('Hygiene Data'!I195))),'Data Summary'!EE201="Yes"),OFFSET('Hygiene Data'!$I$7,0,10*ROW('Hygiene Data'!I195)),NA())</f>
        <v>#N/A</v>
      </c>
      <c r="BQ201" s="103" t="e">
        <f ca="true">+IF(AND(ISNUMBER(OFFSET('Hygiene Data'!$I$9,0,10*ROW('Hygiene Data'!I195))),'Data Summary'!EF201="Yes"),OFFSET('Hygiene Data'!$I$9,0,10*ROW('Hygiene Data'!I195)),NA())</f>
        <v>#N/A</v>
      </c>
    </row>
    <row xmlns:x14ac="http://schemas.microsoft.com/office/spreadsheetml/2009/9/ac" r="202" x14ac:dyDescent="0.2">
      <c r="A202" s="355" t="e">
        <f ca="true">+RIGHT('Data Summary'!A202,LEN('Data Summary'!A202)-9)</f>
        <v>#VALUE!</v>
      </c>
      <c r="B202" s="38" t="str">
        <f ca="true">+IF(ISTEXT('Data Summary'!B202),'Data Summary'!B202,"")</f>
        <v/>
      </c>
      <c r="C202" s="354" t="e">
        <f ca="true">+VALUE('Data Summary'!C202)</f>
        <v>#VALUE!</v>
      </c>
      <c r="D202" s="101" t="e">
        <f ca="true">+IF(AND(ISNUMBER(OFFSET('Water Data'!$D$4,0,10*ROW('Water Data'!D196))),'Data Summary'!BS202="Yes"),100-OFFSET('Water Data'!$D$4,0,10*ROW('Water Data'!D196)),NA())</f>
        <v>#N/A</v>
      </c>
      <c r="E202" s="101" t="e">
        <f ca="true">+IF(AND(ISNUMBER(OFFSET('Water Data'!$D$6,0,10*ROW('Water Data'!D196))),'Data Summary'!BT202="Yes"),OFFSET('Water Data'!$D$6,0,10*ROW('Water Data'!D196)),NA())</f>
        <v>#N/A</v>
      </c>
      <c r="F202" s="101" t="e">
        <f ca="true">+IF(AND(ISNUMBER(OFFSET('Water Data'!$D$9,0,10*ROW('Water Data'!D196))),'Data Summary'!BU202="Yes"),OFFSET('Water Data'!$D$9,0,10*ROW('Water Data'!D196)),NA())</f>
        <v>#N/A</v>
      </c>
      <c r="G202" s="101" t="e">
        <f ca="true">+IF(AND(ISNUMBER(OFFSET('Water Data'!$E$4,0,10*ROW('Water Data'!E196))),'Data Summary'!BV202="Yes"),100-OFFSET('Water Data'!$E$4,0,10*ROW('Water Data'!E196)),NA())</f>
        <v>#N/A</v>
      </c>
      <c r="H202" s="101" t="e">
        <f ca="true">+IF(AND(ISNUMBER(OFFSET('Water Data'!$E$6,0,10*ROW('Water Data'!E196))),'Data Summary'!BW202="Yes"),OFFSET('Water Data'!$E$6,0,10*ROW('Water Data'!E196)),NA())</f>
        <v>#N/A</v>
      </c>
      <c r="I202" s="101" t="e">
        <f ca="true">+IF(AND(ISNUMBER(OFFSET('Water Data'!$E$9,0,10*ROW('Water Data'!E196))),'Data Summary'!BX202="Yes"),OFFSET('Water Data'!$E$9,0,10*ROW('Water Data'!E196)),NA())</f>
        <v>#N/A</v>
      </c>
      <c r="J202" s="101" t="e">
        <f ca="true">+IF(AND(ISNUMBER(OFFSET('Water Data'!$F$4,0,10*ROW('Water Data'!F196))),'Data Summary'!BY202="Yes"),100-OFFSET('Water Data'!$F$4,0,10*ROW('Water Data'!F196)),NA())</f>
        <v>#N/A</v>
      </c>
      <c r="K202" s="101" t="e">
        <f ca="true">+IF(AND(ISNUMBER(OFFSET('Water Data'!$F$6,0,10*ROW('Water Data'!F196))),'Data Summary'!BZ202="Yes"),OFFSET('Water Data'!$F$6,0,10*ROW('Water Data'!F196)),NA())</f>
        <v>#N/A</v>
      </c>
      <c r="L202" s="101" t="e">
        <f ca="true">+IF(AND(ISNUMBER(OFFSET('Water Data'!$F$9,0,10*ROW('Water Data'!F196))),'Data Summary'!CA202="Yes"),OFFSET('Water Data'!$F$9,0,10*ROW('Water Data'!F196)),NA())</f>
        <v>#N/A</v>
      </c>
      <c r="M202" s="101" t="e">
        <f ca="true">+IF(AND(ISNUMBER(OFFSET('Water Data'!$G$4,0,10*ROW('Water Data'!G196))),'Data Summary'!CB202="Yes"),100-OFFSET('Water Data'!$G$4,0,10*ROW('Water Data'!G196)),NA())</f>
        <v>#N/A</v>
      </c>
      <c r="N202" s="101" t="e">
        <f ca="true">+IF(AND(ISNUMBER(OFFSET('Water Data'!$G$6,0,10*ROW('Water Data'!G196))),'Data Summary'!CC202="Yes"),OFFSET('Water Data'!$G$6,0,10*ROW('Water Data'!G196)),NA())</f>
        <v>#N/A</v>
      </c>
      <c r="O202" s="101" t="e">
        <f ca="true">+IF(AND(ISNUMBER(OFFSET('Water Data'!$G$9,0,10*ROW('Water Data'!G196))),'Data Summary'!CD202="Yes"),OFFSET('Water Data'!$G$9,0,10*ROW('Water Data'!G196)),NA())</f>
        <v>#N/A</v>
      </c>
      <c r="P202" s="101" t="e">
        <f ca="true">+IF(AND(ISNUMBER(OFFSET('Water Data'!$H$4,0,10*ROW('Water Data'!H196))),'Data Summary'!CE202="Yes"),100-OFFSET('Water Data'!$H$4,0,10*ROW('Water Data'!H196)),NA())</f>
        <v>#N/A</v>
      </c>
      <c r="Q202" s="101" t="e">
        <f ca="true">+IF(AND(ISNUMBER(OFFSET('Water Data'!$H$6,0,10*ROW('Water Data'!H196))),'Data Summary'!CF202="Yes"),OFFSET('Water Data'!$H$6,0,10*ROW('Water Data'!H196)),NA())</f>
        <v>#N/A</v>
      </c>
      <c r="R202" s="101" t="e">
        <f ca="true">+IF(AND(ISNUMBER(OFFSET('Water Data'!$H$9,0,10*ROW('Water Data'!H196))),'Data Summary'!CG202="Yes"),OFFSET('Water Data'!$H$9,0,10*ROW('Water Data'!H196)),NA())</f>
        <v>#N/A</v>
      </c>
      <c r="S202" s="101" t="e">
        <f ca="true">+IF(AND(ISNUMBER(OFFSET('Water Data'!$I$4,0,10*ROW('Water Data'!I196))),'Data Summary'!CH202="Yes"),100-OFFSET('Water Data'!$I$4,0,10*ROW('Water Data'!I196)),NA())</f>
        <v>#N/A</v>
      </c>
      <c r="T202" s="101" t="e">
        <f ca="true">+IF(AND(ISNUMBER(OFFSET('Water Data'!$I$6,0,10*ROW('Water Data'!I196))),'Data Summary'!CI202="Yes"),OFFSET('Water Data'!$I$6,0,10*ROW('Water Data'!I196)),NA())</f>
        <v>#N/A</v>
      </c>
      <c r="U202" s="101" t="e">
        <f ca="true">+IF(AND(ISNUMBER(OFFSET('Water Data'!$I$9,0,10*ROW('Water Data'!I196))),'Data Summary'!CJ202="Yes"),OFFSET('Water Data'!$I$9,0,10*ROW('Water Data'!I196)),NA())</f>
        <v>#N/A</v>
      </c>
      <c r="V202" s="102" t="e">
        <f ca="true">+IF(AND(ISNUMBER(OFFSET('Sanitation Data'!$D$4,0,10*ROW('Sanitation Data'!D196))),'Data Summary'!CK202="Yes"),100-OFFSET('Sanitation Data'!$D$4,0,10*ROW('Sanitation Data'!D196)),NA())</f>
        <v>#N/A</v>
      </c>
      <c r="W202" s="102" t="e">
        <f ca="true">+IF(AND(ISNUMBER(OFFSET('Sanitation Data'!$D$6,0,10*ROW('Sanitation Data'!D196))),'Data Summary'!CL202="Yes"),OFFSET('Sanitation Data'!$D$6,0,10*ROW('Sanitation Data'!D196)),NA())</f>
        <v>#N/A</v>
      </c>
      <c r="X202" s="102" t="e">
        <f ca="true">+IF(AND(ISNUMBER(OFFSET('Sanitation Data'!$D$10,0,10*ROW('Sanitation Data'!D196))),'Data Summary'!CM202="Yes"),OFFSET('Sanitation Data'!$D$10,0,10*ROW('Sanitation Data'!D196)),NA())</f>
        <v>#N/A</v>
      </c>
      <c r="Y202" s="102" t="e">
        <f ca="true">+IF(AND(ISNUMBER(OFFSET('Sanitation Data'!$D$11,0,10*ROW('Sanitation Data'!D196))),'Data Summary'!CN202="Yes"),OFFSET('Sanitation Data'!$D$11,0,10*ROW('Sanitation Data'!D196)),NA())</f>
        <v>#N/A</v>
      </c>
      <c r="Z202" s="102" t="e">
        <f ca="true">+IF(AND(ISNUMBER(OFFSET('Sanitation Data'!$D$12,0,10*ROW('Sanitation Data'!D196))),'Data Summary'!CO202="Yes"),OFFSET('Sanitation Data'!$D$12,0,10*ROW('Sanitation Data'!D196)),NA())</f>
        <v>#N/A</v>
      </c>
      <c r="AA202" s="102" t="e">
        <f ca="true">+IF(AND(ISNUMBER(OFFSET('Sanitation Data'!$E$4,0,10*ROW('Sanitation Data'!E196))),'Data Summary'!CP202="Yes"),100-OFFSET('Sanitation Data'!$E$4,0,10*ROW('Sanitation Data'!E196)),NA())</f>
        <v>#N/A</v>
      </c>
      <c r="AB202" s="102" t="e">
        <f ca="true">+IF(AND(ISNUMBER(OFFSET('Sanitation Data'!$E$6,0,10*ROW('Sanitation Data'!E196))),'Data Summary'!CQ202="Yes"),OFFSET('Sanitation Data'!$E$6,0,10*ROW('Sanitation Data'!E196)),NA())</f>
        <v>#N/A</v>
      </c>
      <c r="AC202" s="102" t="e">
        <f ca="true">+IF(AND(ISNUMBER(OFFSET('Sanitation Data'!$E$10,0,10*ROW('Sanitation Data'!E196))),'Data Summary'!CR202="Yes"),OFFSET('Sanitation Data'!$E$10,0,10*ROW('Sanitation Data'!E196)),NA())</f>
        <v>#N/A</v>
      </c>
      <c r="AD202" s="102" t="e">
        <f ca="true">+IF(AND(ISNUMBER(OFFSET('Sanitation Data'!$E$11,0,10*ROW('Sanitation Data'!E196))),'Data Summary'!CS202="Yes"),OFFSET('Sanitation Data'!$E$11,0,10*ROW('Sanitation Data'!E196)),NA())</f>
        <v>#N/A</v>
      </c>
      <c r="AE202" s="102" t="e">
        <f ca="true">+IF(AND(ISNUMBER(OFFSET('Sanitation Data'!$E$12,0,10*ROW('Sanitation Data'!E196))),'Data Summary'!CT202="Yes"),OFFSET('Sanitation Data'!$E$12,0,10*ROW('Sanitation Data'!E196)),NA())</f>
        <v>#N/A</v>
      </c>
      <c r="AF202" s="102" t="e">
        <f ca="true">+IF(AND(ISNUMBER(OFFSET('Sanitation Data'!$F$4,0,10*ROW('Sanitation Data'!F196))),'Data Summary'!CU202="Yes"),100-OFFSET('Sanitation Data'!$F$4,0,10*ROW('Sanitation Data'!F196)),NA())</f>
        <v>#N/A</v>
      </c>
      <c r="AG202" s="102" t="e">
        <f ca="true">+IF(AND(ISNUMBER(OFFSET('Sanitation Data'!$F$6,0,10*ROW('Sanitation Data'!F196))),'Data Summary'!CV202="Yes"),OFFSET('Sanitation Data'!$F$6,0,10*ROW('Sanitation Data'!F196)),NA())</f>
        <v>#N/A</v>
      </c>
      <c r="AH202" s="102" t="e">
        <f ca="true">+IF(AND(ISNUMBER(OFFSET('Sanitation Data'!$F$10,0,10*ROW('Sanitation Data'!F196))),'Data Summary'!CW202="Yes"),OFFSET('Sanitation Data'!$F$10,0,10*ROW('Sanitation Data'!F196)),NA())</f>
        <v>#N/A</v>
      </c>
      <c r="AI202" s="102" t="e">
        <f ca="true">+IF(AND(ISNUMBER(OFFSET('Sanitation Data'!$F$11,0,10*ROW('Sanitation Data'!F196))),'Data Summary'!CX202="Yes"),OFFSET('Sanitation Data'!$F$11,0,10*ROW('Sanitation Data'!F196)),NA())</f>
        <v>#N/A</v>
      </c>
      <c r="AJ202" s="102" t="e">
        <f ca="true">+IF(AND(ISNUMBER(OFFSET('Sanitation Data'!$F$12,0,10*ROW('Sanitation Data'!F196))),'Data Summary'!CY202="Yes"),OFFSET('Sanitation Data'!$F$12,0,10*ROW('Sanitation Data'!F196)),NA())</f>
        <v>#N/A</v>
      </c>
      <c r="AK202" s="102" t="e">
        <f ca="true">+IF(AND(ISNUMBER(OFFSET('Sanitation Data'!$G$4,0,10*ROW('Sanitation Data'!G196))),'Data Summary'!CZ202="Yes"),100-OFFSET('Sanitation Data'!$G$4,0,10*ROW('Sanitation Data'!G196)),NA())</f>
        <v>#N/A</v>
      </c>
      <c r="AL202" s="102" t="e">
        <f ca="true">+IF(AND(ISNUMBER(OFFSET('Sanitation Data'!$G$6,0,10*ROW('Sanitation Data'!G196))),'Data Summary'!DA202="Yes"),OFFSET('Sanitation Data'!$G$6,0,10*ROW('Sanitation Data'!G196)),NA())</f>
        <v>#N/A</v>
      </c>
      <c r="AM202" s="102" t="e">
        <f ca="true">+IF(AND(ISNUMBER(OFFSET('Sanitation Data'!$G$10,0,10*ROW('Sanitation Data'!G196))),'Data Summary'!DB202="Yes"),OFFSET('Sanitation Data'!$G$10,0,10*ROW('Sanitation Data'!G196)),NA())</f>
        <v>#N/A</v>
      </c>
      <c r="AN202" s="102" t="e">
        <f ca="true">+IF(AND(ISNUMBER(OFFSET('Sanitation Data'!$G$11,0,10*ROW('Sanitation Data'!G196))),'Data Summary'!DC202="Yes"),OFFSET('Sanitation Data'!$G$11,0,10*ROW('Sanitation Data'!G196)),NA())</f>
        <v>#N/A</v>
      </c>
      <c r="AO202" s="102" t="e">
        <f ca="true">+IF(AND(ISNUMBER(OFFSET('Sanitation Data'!$G$12,0,10*ROW('Sanitation Data'!G196))),'Data Summary'!DD202="Yes"),OFFSET('Sanitation Data'!$G$12,0,10*ROW('Sanitation Data'!G196)),NA())</f>
        <v>#N/A</v>
      </c>
      <c r="AP202" s="102" t="e">
        <f ca="true">+IF(AND(ISNUMBER(OFFSET('Sanitation Data'!$H$4,0,10*ROW('Sanitation Data'!H196))),'Data Summary'!DE202="Yes"),100-OFFSET('Sanitation Data'!$H$4,0,10*ROW('Sanitation Data'!H196)),NA())</f>
        <v>#N/A</v>
      </c>
      <c r="AQ202" s="102" t="e">
        <f ca="true">+IF(AND(ISNUMBER(OFFSET('Sanitation Data'!$H$6,0,10*ROW('Sanitation Data'!H196))),'Data Summary'!DF202="Yes"),OFFSET('Sanitation Data'!$H$6,0,10*ROW('Sanitation Data'!H196)),NA())</f>
        <v>#N/A</v>
      </c>
      <c r="AR202" s="102" t="e">
        <f ca="true">+IF(AND(ISNUMBER(OFFSET('Sanitation Data'!$H$10,0,10*ROW('Sanitation Data'!H196))),'Data Summary'!DG202="Yes"),OFFSET('Sanitation Data'!$H$10,0,10*ROW('Sanitation Data'!H196)),NA())</f>
        <v>#N/A</v>
      </c>
      <c r="AS202" s="102" t="e">
        <f ca="true">+IF(AND(ISNUMBER(OFFSET('Sanitation Data'!$H$11,0,10*ROW('Sanitation Data'!H196))),'Data Summary'!DH202="Yes"),OFFSET('Sanitation Data'!$H$11,0,10*ROW('Sanitation Data'!H196)),NA())</f>
        <v>#N/A</v>
      </c>
      <c r="AT202" s="102" t="e">
        <f ca="true">+IF(AND(ISNUMBER(OFFSET('Sanitation Data'!$H$12,0,10*ROW('Sanitation Data'!H196))),'Data Summary'!DI202="Yes"),OFFSET('Sanitation Data'!$H$12,0,10*ROW('Sanitation Data'!H196)),NA())</f>
        <v>#N/A</v>
      </c>
      <c r="AU202" s="102" t="e">
        <f ca="true">+IF(AND(ISNUMBER(OFFSET('Sanitation Data'!$I$4,0,10*ROW('Sanitation Data'!I196))),'Data Summary'!DJ202="Yes"),100-OFFSET('Sanitation Data'!$I$4,0,10*ROW('Sanitation Data'!I196)),NA())</f>
        <v>#N/A</v>
      </c>
      <c r="AV202" s="102" t="e">
        <f ca="true">+IF(AND(ISNUMBER(OFFSET('Sanitation Data'!$I$6,0,10*ROW('Sanitation Data'!I196))),'Data Summary'!DK202="Yes"),OFFSET('Sanitation Data'!$I$6,0,10*ROW('Sanitation Data'!I196)),NA())</f>
        <v>#N/A</v>
      </c>
      <c r="AW202" s="102" t="e">
        <f ca="true">+IF(AND(ISNUMBER(OFFSET('Sanitation Data'!$I$10,0,10*ROW('Sanitation Data'!I196))),'Data Summary'!DL202="Yes"),OFFSET('Sanitation Data'!$I$10,0,10*ROW('Sanitation Data'!I196)),NA())</f>
        <v>#N/A</v>
      </c>
      <c r="AX202" s="102" t="e">
        <f ca="true">+IF(AND(ISNUMBER(OFFSET('Sanitation Data'!$I$11,0,10*ROW('Sanitation Data'!I196))),'Data Summary'!DM202="Yes"),OFFSET('Sanitation Data'!$I$11,0,10*ROW('Sanitation Data'!I196)),NA())</f>
        <v>#N/A</v>
      </c>
      <c r="AY202" s="102" t="e">
        <f ca="true">+IF(AND(ISNUMBER(OFFSET('Sanitation Data'!$I$12,0,10*ROW('Sanitation Data'!I196))),'Data Summary'!DN202="Yes"),OFFSET('Sanitation Data'!$I$12,0,10*ROW('Sanitation Data'!I196)),NA())</f>
        <v>#N/A</v>
      </c>
      <c r="AZ202" s="103" t="e">
        <f ca="true">+IF(AND(ISNUMBER(OFFSET('Hygiene Data'!$D$5,0,10*ROW('Hygiene Data'!D196))),'Data Summary'!DO202="Yes"),OFFSET('Hygiene Data'!$D$5,0,10*ROW('Hygiene Data'!D196)),NA())</f>
        <v>#N/A</v>
      </c>
      <c r="BA202" s="103" t="e">
        <f ca="true">+IF(AND(ISNUMBER(OFFSET('Hygiene Data'!$D$7,0,10*ROW('Hygiene Data'!D196))),'Data Summary'!DP202="Yes"),OFFSET('Hygiene Data'!$D$7,0,10*ROW('Hygiene Data'!D196)),NA())</f>
        <v>#N/A</v>
      </c>
      <c r="BB202" s="103" t="e">
        <f ca="true">+IF(AND(ISNUMBER(OFFSET('Hygiene Data'!$D$9,0,10*ROW('Hygiene Data'!D196))),'Data Summary'!DQ202="Yes"),OFFSET('Hygiene Data'!$D$9,0,10*ROW('Hygiene Data'!D196)),NA())</f>
        <v>#N/A</v>
      </c>
      <c r="BC202" s="103" t="e">
        <f ca="true">+IF(AND(ISNUMBER(OFFSET('Hygiene Data'!$E$5,0,10*ROW('Hygiene Data'!E196))),'Data Summary'!DR202="Yes"),OFFSET('Hygiene Data'!$E$5,0,10*ROW('Hygiene Data'!E196)),NA())</f>
        <v>#N/A</v>
      </c>
      <c r="BD202" s="103" t="e">
        <f ca="true">+IF(AND(ISNUMBER(OFFSET('Hygiene Data'!$E$7,0,10*ROW('Hygiene Data'!E196))),'Data Summary'!DS202="Yes"),OFFSET('Hygiene Data'!$E$7,0,10*ROW('Hygiene Data'!E196)),NA())</f>
        <v>#N/A</v>
      </c>
      <c r="BE202" s="103" t="e">
        <f ca="true">+IF(AND(ISNUMBER(OFFSET('Hygiene Data'!$E$9,0,10*ROW('Hygiene Data'!E196))),'Data Summary'!DT202="Yes"),OFFSET('Hygiene Data'!$E$9,0,10*ROW('Hygiene Data'!E196)),NA())</f>
        <v>#N/A</v>
      </c>
      <c r="BF202" s="103" t="e">
        <f ca="true">+IF(AND(ISNUMBER(OFFSET('Hygiene Data'!$F$5,0,10*ROW('Hygiene Data'!F196))),'Data Summary'!DU202="Yes"),OFFSET('Hygiene Data'!$F$5,0,10*ROW('Hygiene Data'!F196)),NA())</f>
        <v>#N/A</v>
      </c>
      <c r="BG202" s="103" t="e">
        <f ca="true">+IF(AND(ISNUMBER(OFFSET('Hygiene Data'!$F$7,0,10*ROW('Hygiene Data'!F196))),'Data Summary'!DV202="Yes"),OFFSET('Hygiene Data'!$F$7,0,10*ROW('Hygiene Data'!F196)),NA())</f>
        <v>#N/A</v>
      </c>
      <c r="BH202" s="103" t="e">
        <f ca="true">+IF(AND(ISNUMBER(OFFSET('Hygiene Data'!$F$9,0,10*ROW('Hygiene Data'!F196))),'Data Summary'!DW202="Yes"),OFFSET('Hygiene Data'!$F$9,0,10*ROW('Hygiene Data'!F196)),NA())</f>
        <v>#N/A</v>
      </c>
      <c r="BI202" s="103" t="e">
        <f ca="true">+IF(AND(ISNUMBER(OFFSET('Hygiene Data'!$G$5,0,10*ROW('Hygiene Data'!G196))),'Data Summary'!DX202="Yes"),OFFSET('Hygiene Data'!$G$5,0,10*ROW('Hygiene Data'!G196)),NA())</f>
        <v>#N/A</v>
      </c>
      <c r="BJ202" s="103" t="e">
        <f ca="true">+IF(AND(ISNUMBER(OFFSET('Hygiene Data'!$G$7,0,10*ROW('Hygiene Data'!G196))),'Data Summary'!DY202="Yes"),OFFSET('Hygiene Data'!$G$7,0,10*ROW('Hygiene Data'!G196)),NA())</f>
        <v>#N/A</v>
      </c>
      <c r="BK202" s="103" t="e">
        <f ca="true">+IF(AND(ISNUMBER(OFFSET('Hygiene Data'!$G$9,0,10*ROW('Hygiene Data'!G196))),'Data Summary'!DZ202="Yes"),OFFSET('Hygiene Data'!$G$9,0,10*ROW('Hygiene Data'!G196)),NA())</f>
        <v>#N/A</v>
      </c>
      <c r="BL202" s="103" t="e">
        <f ca="true">+IF(AND(ISNUMBER(OFFSET('Hygiene Data'!$H$5,0,10*ROW('Hygiene Data'!H196))),'Data Summary'!EA202="Yes"),OFFSET('Hygiene Data'!$H$5,0,10*ROW('Hygiene Data'!H196)),NA())</f>
        <v>#N/A</v>
      </c>
      <c r="BM202" s="103" t="e">
        <f ca="true">+IF(AND(ISNUMBER(OFFSET('Hygiene Data'!$H$7,0,10*ROW('Hygiene Data'!H196))),'Data Summary'!EB202="Yes"),OFFSET('Hygiene Data'!$H$7,0,10*ROW('Hygiene Data'!H196)),NA())</f>
        <v>#N/A</v>
      </c>
      <c r="BN202" s="103" t="e">
        <f ca="true">+IF(AND(ISNUMBER(OFFSET('Hygiene Data'!$H$9,0,10*ROW('Hygiene Data'!H196))),'Data Summary'!EC202="Yes"),OFFSET('Hygiene Data'!$H$9,0,10*ROW('Hygiene Data'!H196)),NA())</f>
        <v>#N/A</v>
      </c>
      <c r="BO202" s="103" t="e">
        <f ca="true">+IF(AND(ISNUMBER(OFFSET('Hygiene Data'!$I$5,0,10*ROW('Hygiene Data'!I196))),'Data Summary'!ED202="Yes"),OFFSET('Hygiene Data'!$I$5,0,10*ROW('Hygiene Data'!I196)),NA())</f>
        <v>#N/A</v>
      </c>
      <c r="BP202" s="103" t="e">
        <f ca="true">+IF(AND(ISNUMBER(OFFSET('Hygiene Data'!$I$7,0,10*ROW('Hygiene Data'!I196))),'Data Summary'!EE202="Yes"),OFFSET('Hygiene Data'!$I$7,0,10*ROW('Hygiene Data'!I196)),NA())</f>
        <v>#N/A</v>
      </c>
      <c r="BQ202" s="103" t="e">
        <f ca="true">+IF(AND(ISNUMBER(OFFSET('Hygiene Data'!$I$9,0,10*ROW('Hygiene Data'!I196))),'Data Summary'!EF202="Yes"),OFFSET('Hygiene Data'!$I$9,0,10*ROW('Hygiene Data'!I196)),NA())</f>
        <v>#N/A</v>
      </c>
    </row>
    <row xmlns:x14ac="http://schemas.microsoft.com/office/spreadsheetml/2009/9/ac" r="203" x14ac:dyDescent="0.2">
      <c r="A203" s="355" t="e">
        <f ca="true">+RIGHT('Data Summary'!A203,LEN('Data Summary'!A203)-9)</f>
        <v>#VALUE!</v>
      </c>
      <c r="B203" s="38" t="str">
        <f ca="true">+IF(ISTEXT('Data Summary'!B203),'Data Summary'!B203,"")</f>
        <v/>
      </c>
      <c r="C203" s="354" t="e">
        <f ca="true">+VALUE('Data Summary'!C203)</f>
        <v>#VALUE!</v>
      </c>
      <c r="D203" s="101" t="e">
        <f ca="true">+IF(AND(ISNUMBER(OFFSET('Water Data'!$D$4,0,10*ROW('Water Data'!D197))),'Data Summary'!BS203="Yes"),100-OFFSET('Water Data'!$D$4,0,10*ROW('Water Data'!D197)),NA())</f>
        <v>#N/A</v>
      </c>
      <c r="E203" s="101" t="e">
        <f ca="true">+IF(AND(ISNUMBER(OFFSET('Water Data'!$D$6,0,10*ROW('Water Data'!D197))),'Data Summary'!BT203="Yes"),OFFSET('Water Data'!$D$6,0,10*ROW('Water Data'!D197)),NA())</f>
        <v>#N/A</v>
      </c>
      <c r="F203" s="101" t="e">
        <f ca="true">+IF(AND(ISNUMBER(OFFSET('Water Data'!$D$9,0,10*ROW('Water Data'!D197))),'Data Summary'!BU203="Yes"),OFFSET('Water Data'!$D$9,0,10*ROW('Water Data'!D197)),NA())</f>
        <v>#N/A</v>
      </c>
      <c r="G203" s="101" t="e">
        <f ca="true">+IF(AND(ISNUMBER(OFFSET('Water Data'!$E$4,0,10*ROW('Water Data'!E197))),'Data Summary'!BV203="Yes"),100-OFFSET('Water Data'!$E$4,0,10*ROW('Water Data'!E197)),NA())</f>
        <v>#N/A</v>
      </c>
      <c r="H203" s="101" t="e">
        <f ca="true">+IF(AND(ISNUMBER(OFFSET('Water Data'!$E$6,0,10*ROW('Water Data'!E197))),'Data Summary'!BW203="Yes"),OFFSET('Water Data'!$E$6,0,10*ROW('Water Data'!E197)),NA())</f>
        <v>#N/A</v>
      </c>
      <c r="I203" s="101" t="e">
        <f ca="true">+IF(AND(ISNUMBER(OFFSET('Water Data'!$E$9,0,10*ROW('Water Data'!E197))),'Data Summary'!BX203="Yes"),OFFSET('Water Data'!$E$9,0,10*ROW('Water Data'!E197)),NA())</f>
        <v>#N/A</v>
      </c>
      <c r="J203" s="101" t="e">
        <f ca="true">+IF(AND(ISNUMBER(OFFSET('Water Data'!$F$4,0,10*ROW('Water Data'!F197))),'Data Summary'!BY203="Yes"),100-OFFSET('Water Data'!$F$4,0,10*ROW('Water Data'!F197)),NA())</f>
        <v>#N/A</v>
      </c>
      <c r="K203" s="101" t="e">
        <f ca="true">+IF(AND(ISNUMBER(OFFSET('Water Data'!$F$6,0,10*ROW('Water Data'!F197))),'Data Summary'!BZ203="Yes"),OFFSET('Water Data'!$F$6,0,10*ROW('Water Data'!F197)),NA())</f>
        <v>#N/A</v>
      </c>
      <c r="L203" s="101" t="e">
        <f ca="true">+IF(AND(ISNUMBER(OFFSET('Water Data'!$F$9,0,10*ROW('Water Data'!F197))),'Data Summary'!CA203="Yes"),OFFSET('Water Data'!$F$9,0,10*ROW('Water Data'!F197)),NA())</f>
        <v>#N/A</v>
      </c>
      <c r="M203" s="101" t="e">
        <f ca="true">+IF(AND(ISNUMBER(OFFSET('Water Data'!$G$4,0,10*ROW('Water Data'!G197))),'Data Summary'!CB203="Yes"),100-OFFSET('Water Data'!$G$4,0,10*ROW('Water Data'!G197)),NA())</f>
        <v>#N/A</v>
      </c>
      <c r="N203" s="101" t="e">
        <f ca="true">+IF(AND(ISNUMBER(OFFSET('Water Data'!$G$6,0,10*ROW('Water Data'!G197))),'Data Summary'!CC203="Yes"),OFFSET('Water Data'!$G$6,0,10*ROW('Water Data'!G197)),NA())</f>
        <v>#N/A</v>
      </c>
      <c r="O203" s="101" t="e">
        <f ca="true">+IF(AND(ISNUMBER(OFFSET('Water Data'!$G$9,0,10*ROW('Water Data'!G197))),'Data Summary'!CD203="Yes"),OFFSET('Water Data'!$G$9,0,10*ROW('Water Data'!G197)),NA())</f>
        <v>#N/A</v>
      </c>
      <c r="P203" s="101" t="e">
        <f ca="true">+IF(AND(ISNUMBER(OFFSET('Water Data'!$H$4,0,10*ROW('Water Data'!H197))),'Data Summary'!CE203="Yes"),100-OFFSET('Water Data'!$H$4,0,10*ROW('Water Data'!H197)),NA())</f>
        <v>#N/A</v>
      </c>
      <c r="Q203" s="101" t="e">
        <f ca="true">+IF(AND(ISNUMBER(OFFSET('Water Data'!$H$6,0,10*ROW('Water Data'!H197))),'Data Summary'!CF203="Yes"),OFFSET('Water Data'!$H$6,0,10*ROW('Water Data'!H197)),NA())</f>
        <v>#N/A</v>
      </c>
      <c r="R203" s="101" t="e">
        <f ca="true">+IF(AND(ISNUMBER(OFFSET('Water Data'!$H$9,0,10*ROW('Water Data'!H197))),'Data Summary'!CG203="Yes"),OFFSET('Water Data'!$H$9,0,10*ROW('Water Data'!H197)),NA())</f>
        <v>#N/A</v>
      </c>
      <c r="S203" s="101" t="e">
        <f ca="true">+IF(AND(ISNUMBER(OFFSET('Water Data'!$I$4,0,10*ROW('Water Data'!I197))),'Data Summary'!CH203="Yes"),100-OFFSET('Water Data'!$I$4,0,10*ROW('Water Data'!I197)),NA())</f>
        <v>#N/A</v>
      </c>
      <c r="T203" s="101" t="e">
        <f ca="true">+IF(AND(ISNUMBER(OFFSET('Water Data'!$I$6,0,10*ROW('Water Data'!I197))),'Data Summary'!CI203="Yes"),OFFSET('Water Data'!$I$6,0,10*ROW('Water Data'!I197)),NA())</f>
        <v>#N/A</v>
      </c>
      <c r="U203" s="101" t="e">
        <f ca="true">+IF(AND(ISNUMBER(OFFSET('Water Data'!$I$9,0,10*ROW('Water Data'!I197))),'Data Summary'!CJ203="Yes"),OFFSET('Water Data'!$I$9,0,10*ROW('Water Data'!I197)),NA())</f>
        <v>#N/A</v>
      </c>
      <c r="V203" s="102" t="e">
        <f ca="true">+IF(AND(ISNUMBER(OFFSET('Sanitation Data'!$D$4,0,10*ROW('Sanitation Data'!D197))),'Data Summary'!CK203="Yes"),100-OFFSET('Sanitation Data'!$D$4,0,10*ROW('Sanitation Data'!D197)),NA())</f>
        <v>#N/A</v>
      </c>
      <c r="W203" s="102" t="e">
        <f ca="true">+IF(AND(ISNUMBER(OFFSET('Sanitation Data'!$D$6,0,10*ROW('Sanitation Data'!D197))),'Data Summary'!CL203="Yes"),OFFSET('Sanitation Data'!$D$6,0,10*ROW('Sanitation Data'!D197)),NA())</f>
        <v>#N/A</v>
      </c>
      <c r="X203" s="102" t="e">
        <f ca="true">+IF(AND(ISNUMBER(OFFSET('Sanitation Data'!$D$10,0,10*ROW('Sanitation Data'!D197))),'Data Summary'!CM203="Yes"),OFFSET('Sanitation Data'!$D$10,0,10*ROW('Sanitation Data'!D197)),NA())</f>
        <v>#N/A</v>
      </c>
      <c r="Y203" s="102" t="e">
        <f ca="true">+IF(AND(ISNUMBER(OFFSET('Sanitation Data'!$D$11,0,10*ROW('Sanitation Data'!D197))),'Data Summary'!CN203="Yes"),OFFSET('Sanitation Data'!$D$11,0,10*ROW('Sanitation Data'!D197)),NA())</f>
        <v>#N/A</v>
      </c>
      <c r="Z203" s="102" t="e">
        <f ca="true">+IF(AND(ISNUMBER(OFFSET('Sanitation Data'!$D$12,0,10*ROW('Sanitation Data'!D197))),'Data Summary'!CO203="Yes"),OFFSET('Sanitation Data'!$D$12,0,10*ROW('Sanitation Data'!D197)),NA())</f>
        <v>#N/A</v>
      </c>
      <c r="AA203" s="102" t="e">
        <f ca="true">+IF(AND(ISNUMBER(OFFSET('Sanitation Data'!$E$4,0,10*ROW('Sanitation Data'!E197))),'Data Summary'!CP203="Yes"),100-OFFSET('Sanitation Data'!$E$4,0,10*ROW('Sanitation Data'!E197)),NA())</f>
        <v>#N/A</v>
      </c>
      <c r="AB203" s="102" t="e">
        <f ca="true">+IF(AND(ISNUMBER(OFFSET('Sanitation Data'!$E$6,0,10*ROW('Sanitation Data'!E197))),'Data Summary'!CQ203="Yes"),OFFSET('Sanitation Data'!$E$6,0,10*ROW('Sanitation Data'!E197)),NA())</f>
        <v>#N/A</v>
      </c>
      <c r="AC203" s="102" t="e">
        <f ca="true">+IF(AND(ISNUMBER(OFFSET('Sanitation Data'!$E$10,0,10*ROW('Sanitation Data'!E197))),'Data Summary'!CR203="Yes"),OFFSET('Sanitation Data'!$E$10,0,10*ROW('Sanitation Data'!E197)),NA())</f>
        <v>#N/A</v>
      </c>
      <c r="AD203" s="102" t="e">
        <f ca="true">+IF(AND(ISNUMBER(OFFSET('Sanitation Data'!$E$11,0,10*ROW('Sanitation Data'!E197))),'Data Summary'!CS203="Yes"),OFFSET('Sanitation Data'!$E$11,0,10*ROW('Sanitation Data'!E197)),NA())</f>
        <v>#N/A</v>
      </c>
      <c r="AE203" s="102" t="e">
        <f ca="true">+IF(AND(ISNUMBER(OFFSET('Sanitation Data'!$E$12,0,10*ROW('Sanitation Data'!E197))),'Data Summary'!CT203="Yes"),OFFSET('Sanitation Data'!$E$12,0,10*ROW('Sanitation Data'!E197)),NA())</f>
        <v>#N/A</v>
      </c>
      <c r="AF203" s="102" t="e">
        <f ca="true">+IF(AND(ISNUMBER(OFFSET('Sanitation Data'!$F$4,0,10*ROW('Sanitation Data'!F197))),'Data Summary'!CU203="Yes"),100-OFFSET('Sanitation Data'!$F$4,0,10*ROW('Sanitation Data'!F197)),NA())</f>
        <v>#N/A</v>
      </c>
      <c r="AG203" s="102" t="e">
        <f ca="true">+IF(AND(ISNUMBER(OFFSET('Sanitation Data'!$F$6,0,10*ROW('Sanitation Data'!F197))),'Data Summary'!CV203="Yes"),OFFSET('Sanitation Data'!$F$6,0,10*ROW('Sanitation Data'!F197)),NA())</f>
        <v>#N/A</v>
      </c>
      <c r="AH203" s="102" t="e">
        <f ca="true">+IF(AND(ISNUMBER(OFFSET('Sanitation Data'!$F$10,0,10*ROW('Sanitation Data'!F197))),'Data Summary'!CW203="Yes"),OFFSET('Sanitation Data'!$F$10,0,10*ROW('Sanitation Data'!F197)),NA())</f>
        <v>#N/A</v>
      </c>
      <c r="AI203" s="102" t="e">
        <f ca="true">+IF(AND(ISNUMBER(OFFSET('Sanitation Data'!$F$11,0,10*ROW('Sanitation Data'!F197))),'Data Summary'!CX203="Yes"),OFFSET('Sanitation Data'!$F$11,0,10*ROW('Sanitation Data'!F197)),NA())</f>
        <v>#N/A</v>
      </c>
      <c r="AJ203" s="102" t="e">
        <f ca="true">+IF(AND(ISNUMBER(OFFSET('Sanitation Data'!$F$12,0,10*ROW('Sanitation Data'!F197))),'Data Summary'!CY203="Yes"),OFFSET('Sanitation Data'!$F$12,0,10*ROW('Sanitation Data'!F197)),NA())</f>
        <v>#N/A</v>
      </c>
      <c r="AK203" s="102" t="e">
        <f ca="true">+IF(AND(ISNUMBER(OFFSET('Sanitation Data'!$G$4,0,10*ROW('Sanitation Data'!G197))),'Data Summary'!CZ203="Yes"),100-OFFSET('Sanitation Data'!$G$4,0,10*ROW('Sanitation Data'!G197)),NA())</f>
        <v>#N/A</v>
      </c>
      <c r="AL203" s="102" t="e">
        <f ca="true">+IF(AND(ISNUMBER(OFFSET('Sanitation Data'!$G$6,0,10*ROW('Sanitation Data'!G197))),'Data Summary'!DA203="Yes"),OFFSET('Sanitation Data'!$G$6,0,10*ROW('Sanitation Data'!G197)),NA())</f>
        <v>#N/A</v>
      </c>
      <c r="AM203" s="102" t="e">
        <f ca="true">+IF(AND(ISNUMBER(OFFSET('Sanitation Data'!$G$10,0,10*ROW('Sanitation Data'!G197))),'Data Summary'!DB203="Yes"),OFFSET('Sanitation Data'!$G$10,0,10*ROW('Sanitation Data'!G197)),NA())</f>
        <v>#N/A</v>
      </c>
      <c r="AN203" s="102" t="e">
        <f ca="true">+IF(AND(ISNUMBER(OFFSET('Sanitation Data'!$G$11,0,10*ROW('Sanitation Data'!G197))),'Data Summary'!DC203="Yes"),OFFSET('Sanitation Data'!$G$11,0,10*ROW('Sanitation Data'!G197)),NA())</f>
        <v>#N/A</v>
      </c>
      <c r="AO203" s="102" t="e">
        <f ca="true">+IF(AND(ISNUMBER(OFFSET('Sanitation Data'!$G$12,0,10*ROW('Sanitation Data'!G197))),'Data Summary'!DD203="Yes"),OFFSET('Sanitation Data'!$G$12,0,10*ROW('Sanitation Data'!G197)),NA())</f>
        <v>#N/A</v>
      </c>
      <c r="AP203" s="102" t="e">
        <f ca="true">+IF(AND(ISNUMBER(OFFSET('Sanitation Data'!$H$4,0,10*ROW('Sanitation Data'!H197))),'Data Summary'!DE203="Yes"),100-OFFSET('Sanitation Data'!$H$4,0,10*ROW('Sanitation Data'!H197)),NA())</f>
        <v>#N/A</v>
      </c>
      <c r="AQ203" s="102" t="e">
        <f ca="true">+IF(AND(ISNUMBER(OFFSET('Sanitation Data'!$H$6,0,10*ROW('Sanitation Data'!H197))),'Data Summary'!DF203="Yes"),OFFSET('Sanitation Data'!$H$6,0,10*ROW('Sanitation Data'!H197)),NA())</f>
        <v>#N/A</v>
      </c>
      <c r="AR203" s="102" t="e">
        <f ca="true">+IF(AND(ISNUMBER(OFFSET('Sanitation Data'!$H$10,0,10*ROW('Sanitation Data'!H197))),'Data Summary'!DG203="Yes"),OFFSET('Sanitation Data'!$H$10,0,10*ROW('Sanitation Data'!H197)),NA())</f>
        <v>#N/A</v>
      </c>
      <c r="AS203" s="102" t="e">
        <f ca="true">+IF(AND(ISNUMBER(OFFSET('Sanitation Data'!$H$11,0,10*ROW('Sanitation Data'!H197))),'Data Summary'!DH203="Yes"),OFFSET('Sanitation Data'!$H$11,0,10*ROW('Sanitation Data'!H197)),NA())</f>
        <v>#N/A</v>
      </c>
      <c r="AT203" s="102" t="e">
        <f ca="true">+IF(AND(ISNUMBER(OFFSET('Sanitation Data'!$H$12,0,10*ROW('Sanitation Data'!H197))),'Data Summary'!DI203="Yes"),OFFSET('Sanitation Data'!$H$12,0,10*ROW('Sanitation Data'!H197)),NA())</f>
        <v>#N/A</v>
      </c>
      <c r="AU203" s="102" t="e">
        <f ca="true">+IF(AND(ISNUMBER(OFFSET('Sanitation Data'!$I$4,0,10*ROW('Sanitation Data'!I197))),'Data Summary'!DJ203="Yes"),100-OFFSET('Sanitation Data'!$I$4,0,10*ROW('Sanitation Data'!I197)),NA())</f>
        <v>#N/A</v>
      </c>
      <c r="AV203" s="102" t="e">
        <f ca="true">+IF(AND(ISNUMBER(OFFSET('Sanitation Data'!$I$6,0,10*ROW('Sanitation Data'!I197))),'Data Summary'!DK203="Yes"),OFFSET('Sanitation Data'!$I$6,0,10*ROW('Sanitation Data'!I197)),NA())</f>
        <v>#N/A</v>
      </c>
      <c r="AW203" s="102" t="e">
        <f ca="true">+IF(AND(ISNUMBER(OFFSET('Sanitation Data'!$I$10,0,10*ROW('Sanitation Data'!I197))),'Data Summary'!DL203="Yes"),OFFSET('Sanitation Data'!$I$10,0,10*ROW('Sanitation Data'!I197)),NA())</f>
        <v>#N/A</v>
      </c>
      <c r="AX203" s="102" t="e">
        <f ca="true">+IF(AND(ISNUMBER(OFFSET('Sanitation Data'!$I$11,0,10*ROW('Sanitation Data'!I197))),'Data Summary'!DM203="Yes"),OFFSET('Sanitation Data'!$I$11,0,10*ROW('Sanitation Data'!I197)),NA())</f>
        <v>#N/A</v>
      </c>
      <c r="AY203" s="102" t="e">
        <f ca="true">+IF(AND(ISNUMBER(OFFSET('Sanitation Data'!$I$12,0,10*ROW('Sanitation Data'!I197))),'Data Summary'!DN203="Yes"),OFFSET('Sanitation Data'!$I$12,0,10*ROW('Sanitation Data'!I197)),NA())</f>
        <v>#N/A</v>
      </c>
      <c r="AZ203" s="103" t="e">
        <f ca="true">+IF(AND(ISNUMBER(OFFSET('Hygiene Data'!$D$5,0,10*ROW('Hygiene Data'!D197))),'Data Summary'!DO203="Yes"),OFFSET('Hygiene Data'!$D$5,0,10*ROW('Hygiene Data'!D197)),NA())</f>
        <v>#N/A</v>
      </c>
      <c r="BA203" s="103" t="e">
        <f ca="true">+IF(AND(ISNUMBER(OFFSET('Hygiene Data'!$D$7,0,10*ROW('Hygiene Data'!D197))),'Data Summary'!DP203="Yes"),OFFSET('Hygiene Data'!$D$7,0,10*ROW('Hygiene Data'!D197)),NA())</f>
        <v>#N/A</v>
      </c>
      <c r="BB203" s="103" t="e">
        <f ca="true">+IF(AND(ISNUMBER(OFFSET('Hygiene Data'!$D$9,0,10*ROW('Hygiene Data'!D197))),'Data Summary'!DQ203="Yes"),OFFSET('Hygiene Data'!$D$9,0,10*ROW('Hygiene Data'!D197)),NA())</f>
        <v>#N/A</v>
      </c>
      <c r="BC203" s="103" t="e">
        <f ca="true">+IF(AND(ISNUMBER(OFFSET('Hygiene Data'!$E$5,0,10*ROW('Hygiene Data'!E197))),'Data Summary'!DR203="Yes"),OFFSET('Hygiene Data'!$E$5,0,10*ROW('Hygiene Data'!E197)),NA())</f>
        <v>#N/A</v>
      </c>
      <c r="BD203" s="103" t="e">
        <f ca="true">+IF(AND(ISNUMBER(OFFSET('Hygiene Data'!$E$7,0,10*ROW('Hygiene Data'!E197))),'Data Summary'!DS203="Yes"),OFFSET('Hygiene Data'!$E$7,0,10*ROW('Hygiene Data'!E197)),NA())</f>
        <v>#N/A</v>
      </c>
      <c r="BE203" s="103" t="e">
        <f ca="true">+IF(AND(ISNUMBER(OFFSET('Hygiene Data'!$E$9,0,10*ROW('Hygiene Data'!E197))),'Data Summary'!DT203="Yes"),OFFSET('Hygiene Data'!$E$9,0,10*ROW('Hygiene Data'!E197)),NA())</f>
        <v>#N/A</v>
      </c>
      <c r="BF203" s="103" t="e">
        <f ca="true">+IF(AND(ISNUMBER(OFFSET('Hygiene Data'!$F$5,0,10*ROW('Hygiene Data'!F197))),'Data Summary'!DU203="Yes"),OFFSET('Hygiene Data'!$F$5,0,10*ROW('Hygiene Data'!F197)),NA())</f>
        <v>#N/A</v>
      </c>
      <c r="BG203" s="103" t="e">
        <f ca="true">+IF(AND(ISNUMBER(OFFSET('Hygiene Data'!$F$7,0,10*ROW('Hygiene Data'!F197))),'Data Summary'!DV203="Yes"),OFFSET('Hygiene Data'!$F$7,0,10*ROW('Hygiene Data'!F197)),NA())</f>
        <v>#N/A</v>
      </c>
      <c r="BH203" s="103" t="e">
        <f ca="true">+IF(AND(ISNUMBER(OFFSET('Hygiene Data'!$F$9,0,10*ROW('Hygiene Data'!F197))),'Data Summary'!DW203="Yes"),OFFSET('Hygiene Data'!$F$9,0,10*ROW('Hygiene Data'!F197)),NA())</f>
        <v>#N/A</v>
      </c>
      <c r="BI203" s="103" t="e">
        <f ca="true">+IF(AND(ISNUMBER(OFFSET('Hygiene Data'!$G$5,0,10*ROW('Hygiene Data'!G197))),'Data Summary'!DX203="Yes"),OFFSET('Hygiene Data'!$G$5,0,10*ROW('Hygiene Data'!G197)),NA())</f>
        <v>#N/A</v>
      </c>
      <c r="BJ203" s="103" t="e">
        <f ca="true">+IF(AND(ISNUMBER(OFFSET('Hygiene Data'!$G$7,0,10*ROW('Hygiene Data'!G197))),'Data Summary'!DY203="Yes"),OFFSET('Hygiene Data'!$G$7,0,10*ROW('Hygiene Data'!G197)),NA())</f>
        <v>#N/A</v>
      </c>
      <c r="BK203" s="103" t="e">
        <f ca="true">+IF(AND(ISNUMBER(OFFSET('Hygiene Data'!$G$9,0,10*ROW('Hygiene Data'!G197))),'Data Summary'!DZ203="Yes"),OFFSET('Hygiene Data'!$G$9,0,10*ROW('Hygiene Data'!G197)),NA())</f>
        <v>#N/A</v>
      </c>
      <c r="BL203" s="103" t="e">
        <f ca="true">+IF(AND(ISNUMBER(OFFSET('Hygiene Data'!$H$5,0,10*ROW('Hygiene Data'!H197))),'Data Summary'!EA203="Yes"),OFFSET('Hygiene Data'!$H$5,0,10*ROW('Hygiene Data'!H197)),NA())</f>
        <v>#N/A</v>
      </c>
      <c r="BM203" s="103" t="e">
        <f ca="true">+IF(AND(ISNUMBER(OFFSET('Hygiene Data'!$H$7,0,10*ROW('Hygiene Data'!H197))),'Data Summary'!EB203="Yes"),OFFSET('Hygiene Data'!$H$7,0,10*ROW('Hygiene Data'!H197)),NA())</f>
        <v>#N/A</v>
      </c>
      <c r="BN203" s="103" t="e">
        <f ca="true">+IF(AND(ISNUMBER(OFFSET('Hygiene Data'!$H$9,0,10*ROW('Hygiene Data'!H197))),'Data Summary'!EC203="Yes"),OFFSET('Hygiene Data'!$H$9,0,10*ROW('Hygiene Data'!H197)),NA())</f>
        <v>#N/A</v>
      </c>
      <c r="BO203" s="103" t="e">
        <f ca="true">+IF(AND(ISNUMBER(OFFSET('Hygiene Data'!$I$5,0,10*ROW('Hygiene Data'!I197))),'Data Summary'!ED203="Yes"),OFFSET('Hygiene Data'!$I$5,0,10*ROW('Hygiene Data'!I197)),NA())</f>
        <v>#N/A</v>
      </c>
      <c r="BP203" s="103" t="e">
        <f ca="true">+IF(AND(ISNUMBER(OFFSET('Hygiene Data'!$I$7,0,10*ROW('Hygiene Data'!I197))),'Data Summary'!EE203="Yes"),OFFSET('Hygiene Data'!$I$7,0,10*ROW('Hygiene Data'!I197)),NA())</f>
        <v>#N/A</v>
      </c>
      <c r="BQ203" s="103" t="e">
        <f ca="true">+IF(AND(ISNUMBER(OFFSET('Hygiene Data'!$I$9,0,10*ROW('Hygiene Data'!I197))),'Data Summary'!EF203="Yes"),OFFSET('Hygiene Data'!$I$9,0,10*ROW('Hygiene Data'!I197)),NA())</f>
        <v>#N/A</v>
      </c>
    </row>
    <row xmlns:x14ac="http://schemas.microsoft.com/office/spreadsheetml/2009/9/ac" r="204" x14ac:dyDescent="0.2">
      <c r="A204" s="355" t="e">
        <f ca="true">+RIGHT('Data Summary'!A204,LEN('Data Summary'!A204)-9)</f>
        <v>#VALUE!</v>
      </c>
      <c r="B204" s="38" t="str">
        <f ca="true">+IF(ISTEXT('Data Summary'!B204),'Data Summary'!B204,"")</f>
        <v/>
      </c>
      <c r="C204" s="354" t="e">
        <f ca="true">+VALUE('Data Summary'!C204)</f>
        <v>#VALUE!</v>
      </c>
      <c r="D204" s="101" t="e">
        <f ca="true">+IF(AND(ISNUMBER(OFFSET('Water Data'!$D$4,0,10*ROW('Water Data'!D198))),'Data Summary'!BS204="Yes"),100-OFFSET('Water Data'!$D$4,0,10*ROW('Water Data'!D198)),NA())</f>
        <v>#N/A</v>
      </c>
      <c r="E204" s="101" t="e">
        <f ca="true">+IF(AND(ISNUMBER(OFFSET('Water Data'!$D$6,0,10*ROW('Water Data'!D198))),'Data Summary'!BT204="Yes"),OFFSET('Water Data'!$D$6,0,10*ROW('Water Data'!D198)),NA())</f>
        <v>#N/A</v>
      </c>
      <c r="F204" s="101" t="e">
        <f ca="true">+IF(AND(ISNUMBER(OFFSET('Water Data'!$D$9,0,10*ROW('Water Data'!D198))),'Data Summary'!BU204="Yes"),OFFSET('Water Data'!$D$9,0,10*ROW('Water Data'!D198)),NA())</f>
        <v>#N/A</v>
      </c>
      <c r="G204" s="101" t="e">
        <f ca="true">+IF(AND(ISNUMBER(OFFSET('Water Data'!$E$4,0,10*ROW('Water Data'!E198))),'Data Summary'!BV204="Yes"),100-OFFSET('Water Data'!$E$4,0,10*ROW('Water Data'!E198)),NA())</f>
        <v>#N/A</v>
      </c>
      <c r="H204" s="101" t="e">
        <f ca="true">+IF(AND(ISNUMBER(OFFSET('Water Data'!$E$6,0,10*ROW('Water Data'!E198))),'Data Summary'!BW204="Yes"),OFFSET('Water Data'!$E$6,0,10*ROW('Water Data'!E198)),NA())</f>
        <v>#N/A</v>
      </c>
      <c r="I204" s="101" t="e">
        <f ca="true">+IF(AND(ISNUMBER(OFFSET('Water Data'!$E$9,0,10*ROW('Water Data'!E198))),'Data Summary'!BX204="Yes"),OFFSET('Water Data'!$E$9,0,10*ROW('Water Data'!E198)),NA())</f>
        <v>#N/A</v>
      </c>
      <c r="J204" s="101" t="e">
        <f ca="true">+IF(AND(ISNUMBER(OFFSET('Water Data'!$F$4,0,10*ROW('Water Data'!F198))),'Data Summary'!BY204="Yes"),100-OFFSET('Water Data'!$F$4,0,10*ROW('Water Data'!F198)),NA())</f>
        <v>#N/A</v>
      </c>
      <c r="K204" s="101" t="e">
        <f ca="true">+IF(AND(ISNUMBER(OFFSET('Water Data'!$F$6,0,10*ROW('Water Data'!F198))),'Data Summary'!BZ204="Yes"),OFFSET('Water Data'!$F$6,0,10*ROW('Water Data'!F198)),NA())</f>
        <v>#N/A</v>
      </c>
      <c r="L204" s="101" t="e">
        <f ca="true">+IF(AND(ISNUMBER(OFFSET('Water Data'!$F$9,0,10*ROW('Water Data'!F198))),'Data Summary'!CA204="Yes"),OFFSET('Water Data'!$F$9,0,10*ROW('Water Data'!F198)),NA())</f>
        <v>#N/A</v>
      </c>
      <c r="M204" s="101" t="e">
        <f ca="true">+IF(AND(ISNUMBER(OFFSET('Water Data'!$G$4,0,10*ROW('Water Data'!G198))),'Data Summary'!CB204="Yes"),100-OFFSET('Water Data'!$G$4,0,10*ROW('Water Data'!G198)),NA())</f>
        <v>#N/A</v>
      </c>
      <c r="N204" s="101" t="e">
        <f ca="true">+IF(AND(ISNUMBER(OFFSET('Water Data'!$G$6,0,10*ROW('Water Data'!G198))),'Data Summary'!CC204="Yes"),OFFSET('Water Data'!$G$6,0,10*ROW('Water Data'!G198)),NA())</f>
        <v>#N/A</v>
      </c>
      <c r="O204" s="101" t="e">
        <f ca="true">+IF(AND(ISNUMBER(OFFSET('Water Data'!$G$9,0,10*ROW('Water Data'!G198))),'Data Summary'!CD204="Yes"),OFFSET('Water Data'!$G$9,0,10*ROW('Water Data'!G198)),NA())</f>
        <v>#N/A</v>
      </c>
      <c r="P204" s="101" t="e">
        <f ca="true">+IF(AND(ISNUMBER(OFFSET('Water Data'!$H$4,0,10*ROW('Water Data'!H198))),'Data Summary'!CE204="Yes"),100-OFFSET('Water Data'!$H$4,0,10*ROW('Water Data'!H198)),NA())</f>
        <v>#N/A</v>
      </c>
      <c r="Q204" s="101" t="e">
        <f ca="true">+IF(AND(ISNUMBER(OFFSET('Water Data'!$H$6,0,10*ROW('Water Data'!H198))),'Data Summary'!CF204="Yes"),OFFSET('Water Data'!$H$6,0,10*ROW('Water Data'!H198)),NA())</f>
        <v>#N/A</v>
      </c>
      <c r="R204" s="101" t="e">
        <f ca="true">+IF(AND(ISNUMBER(OFFSET('Water Data'!$H$9,0,10*ROW('Water Data'!H198))),'Data Summary'!CG204="Yes"),OFFSET('Water Data'!$H$9,0,10*ROW('Water Data'!H198)),NA())</f>
        <v>#N/A</v>
      </c>
      <c r="S204" s="101" t="e">
        <f ca="true">+IF(AND(ISNUMBER(OFFSET('Water Data'!$I$4,0,10*ROW('Water Data'!I198))),'Data Summary'!CH204="Yes"),100-OFFSET('Water Data'!$I$4,0,10*ROW('Water Data'!I198)),NA())</f>
        <v>#N/A</v>
      </c>
      <c r="T204" s="101" t="e">
        <f ca="true">+IF(AND(ISNUMBER(OFFSET('Water Data'!$I$6,0,10*ROW('Water Data'!I198))),'Data Summary'!CI204="Yes"),OFFSET('Water Data'!$I$6,0,10*ROW('Water Data'!I198)),NA())</f>
        <v>#N/A</v>
      </c>
      <c r="U204" s="101" t="e">
        <f ca="true">+IF(AND(ISNUMBER(OFFSET('Water Data'!$I$9,0,10*ROW('Water Data'!I198))),'Data Summary'!CJ204="Yes"),OFFSET('Water Data'!$I$9,0,10*ROW('Water Data'!I198)),NA())</f>
        <v>#N/A</v>
      </c>
      <c r="V204" s="102" t="e">
        <f ca="true">+IF(AND(ISNUMBER(OFFSET('Sanitation Data'!$D$4,0,10*ROW('Sanitation Data'!D198))),'Data Summary'!CK204="Yes"),100-OFFSET('Sanitation Data'!$D$4,0,10*ROW('Sanitation Data'!D198)),NA())</f>
        <v>#N/A</v>
      </c>
      <c r="W204" s="102" t="e">
        <f ca="true">+IF(AND(ISNUMBER(OFFSET('Sanitation Data'!$D$6,0,10*ROW('Sanitation Data'!D198))),'Data Summary'!CL204="Yes"),OFFSET('Sanitation Data'!$D$6,0,10*ROW('Sanitation Data'!D198)),NA())</f>
        <v>#N/A</v>
      </c>
      <c r="X204" s="102" t="e">
        <f ca="true">+IF(AND(ISNUMBER(OFFSET('Sanitation Data'!$D$10,0,10*ROW('Sanitation Data'!D198))),'Data Summary'!CM204="Yes"),OFFSET('Sanitation Data'!$D$10,0,10*ROW('Sanitation Data'!D198)),NA())</f>
        <v>#N/A</v>
      </c>
      <c r="Y204" s="102" t="e">
        <f ca="true">+IF(AND(ISNUMBER(OFFSET('Sanitation Data'!$D$11,0,10*ROW('Sanitation Data'!D198))),'Data Summary'!CN204="Yes"),OFFSET('Sanitation Data'!$D$11,0,10*ROW('Sanitation Data'!D198)),NA())</f>
        <v>#N/A</v>
      </c>
      <c r="Z204" s="102" t="e">
        <f ca="true">+IF(AND(ISNUMBER(OFFSET('Sanitation Data'!$D$12,0,10*ROW('Sanitation Data'!D198))),'Data Summary'!CO204="Yes"),OFFSET('Sanitation Data'!$D$12,0,10*ROW('Sanitation Data'!D198)),NA())</f>
        <v>#N/A</v>
      </c>
      <c r="AA204" s="102" t="e">
        <f ca="true">+IF(AND(ISNUMBER(OFFSET('Sanitation Data'!$E$4,0,10*ROW('Sanitation Data'!E198))),'Data Summary'!CP204="Yes"),100-OFFSET('Sanitation Data'!$E$4,0,10*ROW('Sanitation Data'!E198)),NA())</f>
        <v>#N/A</v>
      </c>
      <c r="AB204" s="102" t="e">
        <f ca="true">+IF(AND(ISNUMBER(OFFSET('Sanitation Data'!$E$6,0,10*ROW('Sanitation Data'!E198))),'Data Summary'!CQ204="Yes"),OFFSET('Sanitation Data'!$E$6,0,10*ROW('Sanitation Data'!E198)),NA())</f>
        <v>#N/A</v>
      </c>
      <c r="AC204" s="102" t="e">
        <f ca="true">+IF(AND(ISNUMBER(OFFSET('Sanitation Data'!$E$10,0,10*ROW('Sanitation Data'!E198))),'Data Summary'!CR204="Yes"),OFFSET('Sanitation Data'!$E$10,0,10*ROW('Sanitation Data'!E198)),NA())</f>
        <v>#N/A</v>
      </c>
      <c r="AD204" s="102" t="e">
        <f ca="true">+IF(AND(ISNUMBER(OFFSET('Sanitation Data'!$E$11,0,10*ROW('Sanitation Data'!E198))),'Data Summary'!CS204="Yes"),OFFSET('Sanitation Data'!$E$11,0,10*ROW('Sanitation Data'!E198)),NA())</f>
        <v>#N/A</v>
      </c>
      <c r="AE204" s="102" t="e">
        <f ca="true">+IF(AND(ISNUMBER(OFFSET('Sanitation Data'!$E$12,0,10*ROW('Sanitation Data'!E198))),'Data Summary'!CT204="Yes"),OFFSET('Sanitation Data'!$E$12,0,10*ROW('Sanitation Data'!E198)),NA())</f>
        <v>#N/A</v>
      </c>
      <c r="AF204" s="102" t="e">
        <f ca="true">+IF(AND(ISNUMBER(OFFSET('Sanitation Data'!$F$4,0,10*ROW('Sanitation Data'!F198))),'Data Summary'!CU204="Yes"),100-OFFSET('Sanitation Data'!$F$4,0,10*ROW('Sanitation Data'!F198)),NA())</f>
        <v>#N/A</v>
      </c>
      <c r="AG204" s="102" t="e">
        <f ca="true">+IF(AND(ISNUMBER(OFFSET('Sanitation Data'!$F$6,0,10*ROW('Sanitation Data'!F198))),'Data Summary'!CV204="Yes"),OFFSET('Sanitation Data'!$F$6,0,10*ROW('Sanitation Data'!F198)),NA())</f>
        <v>#N/A</v>
      </c>
      <c r="AH204" s="102" t="e">
        <f ca="true">+IF(AND(ISNUMBER(OFFSET('Sanitation Data'!$F$10,0,10*ROW('Sanitation Data'!F198))),'Data Summary'!CW204="Yes"),OFFSET('Sanitation Data'!$F$10,0,10*ROW('Sanitation Data'!F198)),NA())</f>
        <v>#N/A</v>
      </c>
      <c r="AI204" s="102" t="e">
        <f ca="true">+IF(AND(ISNUMBER(OFFSET('Sanitation Data'!$F$11,0,10*ROW('Sanitation Data'!F198))),'Data Summary'!CX204="Yes"),OFFSET('Sanitation Data'!$F$11,0,10*ROW('Sanitation Data'!F198)),NA())</f>
        <v>#N/A</v>
      </c>
      <c r="AJ204" s="102" t="e">
        <f ca="true">+IF(AND(ISNUMBER(OFFSET('Sanitation Data'!$F$12,0,10*ROW('Sanitation Data'!F198))),'Data Summary'!CY204="Yes"),OFFSET('Sanitation Data'!$F$12,0,10*ROW('Sanitation Data'!F198)),NA())</f>
        <v>#N/A</v>
      </c>
      <c r="AK204" s="102" t="e">
        <f ca="true">+IF(AND(ISNUMBER(OFFSET('Sanitation Data'!$G$4,0,10*ROW('Sanitation Data'!G198))),'Data Summary'!CZ204="Yes"),100-OFFSET('Sanitation Data'!$G$4,0,10*ROW('Sanitation Data'!G198)),NA())</f>
        <v>#N/A</v>
      </c>
      <c r="AL204" s="102" t="e">
        <f ca="true">+IF(AND(ISNUMBER(OFFSET('Sanitation Data'!$G$6,0,10*ROW('Sanitation Data'!G198))),'Data Summary'!DA204="Yes"),OFFSET('Sanitation Data'!$G$6,0,10*ROW('Sanitation Data'!G198)),NA())</f>
        <v>#N/A</v>
      </c>
      <c r="AM204" s="102" t="e">
        <f ca="true">+IF(AND(ISNUMBER(OFFSET('Sanitation Data'!$G$10,0,10*ROW('Sanitation Data'!G198))),'Data Summary'!DB204="Yes"),OFFSET('Sanitation Data'!$G$10,0,10*ROW('Sanitation Data'!G198)),NA())</f>
        <v>#N/A</v>
      </c>
      <c r="AN204" s="102" t="e">
        <f ca="true">+IF(AND(ISNUMBER(OFFSET('Sanitation Data'!$G$11,0,10*ROW('Sanitation Data'!G198))),'Data Summary'!DC204="Yes"),OFFSET('Sanitation Data'!$G$11,0,10*ROW('Sanitation Data'!G198)),NA())</f>
        <v>#N/A</v>
      </c>
      <c r="AO204" s="102" t="e">
        <f ca="true">+IF(AND(ISNUMBER(OFFSET('Sanitation Data'!$G$12,0,10*ROW('Sanitation Data'!G198))),'Data Summary'!DD204="Yes"),OFFSET('Sanitation Data'!$G$12,0,10*ROW('Sanitation Data'!G198)),NA())</f>
        <v>#N/A</v>
      </c>
      <c r="AP204" s="102" t="e">
        <f ca="true">+IF(AND(ISNUMBER(OFFSET('Sanitation Data'!$H$4,0,10*ROW('Sanitation Data'!H198))),'Data Summary'!DE204="Yes"),100-OFFSET('Sanitation Data'!$H$4,0,10*ROW('Sanitation Data'!H198)),NA())</f>
        <v>#N/A</v>
      </c>
      <c r="AQ204" s="102" t="e">
        <f ca="true">+IF(AND(ISNUMBER(OFFSET('Sanitation Data'!$H$6,0,10*ROW('Sanitation Data'!H198))),'Data Summary'!DF204="Yes"),OFFSET('Sanitation Data'!$H$6,0,10*ROW('Sanitation Data'!H198)),NA())</f>
        <v>#N/A</v>
      </c>
      <c r="AR204" s="102" t="e">
        <f ca="true">+IF(AND(ISNUMBER(OFFSET('Sanitation Data'!$H$10,0,10*ROW('Sanitation Data'!H198))),'Data Summary'!DG204="Yes"),OFFSET('Sanitation Data'!$H$10,0,10*ROW('Sanitation Data'!H198)),NA())</f>
        <v>#N/A</v>
      </c>
      <c r="AS204" s="102" t="e">
        <f ca="true">+IF(AND(ISNUMBER(OFFSET('Sanitation Data'!$H$11,0,10*ROW('Sanitation Data'!H198))),'Data Summary'!DH204="Yes"),OFFSET('Sanitation Data'!$H$11,0,10*ROW('Sanitation Data'!H198)),NA())</f>
        <v>#N/A</v>
      </c>
      <c r="AT204" s="102" t="e">
        <f ca="true">+IF(AND(ISNUMBER(OFFSET('Sanitation Data'!$H$12,0,10*ROW('Sanitation Data'!H198))),'Data Summary'!DI204="Yes"),OFFSET('Sanitation Data'!$H$12,0,10*ROW('Sanitation Data'!H198)),NA())</f>
        <v>#N/A</v>
      </c>
      <c r="AU204" s="102" t="e">
        <f ca="true">+IF(AND(ISNUMBER(OFFSET('Sanitation Data'!$I$4,0,10*ROW('Sanitation Data'!I198))),'Data Summary'!DJ204="Yes"),100-OFFSET('Sanitation Data'!$I$4,0,10*ROW('Sanitation Data'!I198)),NA())</f>
        <v>#N/A</v>
      </c>
      <c r="AV204" s="102" t="e">
        <f ca="true">+IF(AND(ISNUMBER(OFFSET('Sanitation Data'!$I$6,0,10*ROW('Sanitation Data'!I198))),'Data Summary'!DK204="Yes"),OFFSET('Sanitation Data'!$I$6,0,10*ROW('Sanitation Data'!I198)),NA())</f>
        <v>#N/A</v>
      </c>
      <c r="AW204" s="102" t="e">
        <f ca="true">+IF(AND(ISNUMBER(OFFSET('Sanitation Data'!$I$10,0,10*ROW('Sanitation Data'!I198))),'Data Summary'!DL204="Yes"),OFFSET('Sanitation Data'!$I$10,0,10*ROW('Sanitation Data'!I198)),NA())</f>
        <v>#N/A</v>
      </c>
      <c r="AX204" s="102" t="e">
        <f ca="true">+IF(AND(ISNUMBER(OFFSET('Sanitation Data'!$I$11,0,10*ROW('Sanitation Data'!I198))),'Data Summary'!DM204="Yes"),OFFSET('Sanitation Data'!$I$11,0,10*ROW('Sanitation Data'!I198)),NA())</f>
        <v>#N/A</v>
      </c>
      <c r="AY204" s="102" t="e">
        <f ca="true">+IF(AND(ISNUMBER(OFFSET('Sanitation Data'!$I$12,0,10*ROW('Sanitation Data'!I198))),'Data Summary'!DN204="Yes"),OFFSET('Sanitation Data'!$I$12,0,10*ROW('Sanitation Data'!I198)),NA())</f>
        <v>#N/A</v>
      </c>
      <c r="AZ204" s="103" t="e">
        <f ca="true">+IF(AND(ISNUMBER(OFFSET('Hygiene Data'!$D$5,0,10*ROW('Hygiene Data'!D198))),'Data Summary'!DO204="Yes"),OFFSET('Hygiene Data'!$D$5,0,10*ROW('Hygiene Data'!D198)),NA())</f>
        <v>#N/A</v>
      </c>
      <c r="BA204" s="103" t="e">
        <f ca="true">+IF(AND(ISNUMBER(OFFSET('Hygiene Data'!$D$7,0,10*ROW('Hygiene Data'!D198))),'Data Summary'!DP204="Yes"),OFFSET('Hygiene Data'!$D$7,0,10*ROW('Hygiene Data'!D198)),NA())</f>
        <v>#N/A</v>
      </c>
      <c r="BB204" s="103" t="e">
        <f ca="true">+IF(AND(ISNUMBER(OFFSET('Hygiene Data'!$D$9,0,10*ROW('Hygiene Data'!D198))),'Data Summary'!DQ204="Yes"),OFFSET('Hygiene Data'!$D$9,0,10*ROW('Hygiene Data'!D198)),NA())</f>
        <v>#N/A</v>
      </c>
      <c r="BC204" s="103" t="e">
        <f ca="true">+IF(AND(ISNUMBER(OFFSET('Hygiene Data'!$E$5,0,10*ROW('Hygiene Data'!E198))),'Data Summary'!DR204="Yes"),OFFSET('Hygiene Data'!$E$5,0,10*ROW('Hygiene Data'!E198)),NA())</f>
        <v>#N/A</v>
      </c>
      <c r="BD204" s="103" t="e">
        <f ca="true">+IF(AND(ISNUMBER(OFFSET('Hygiene Data'!$E$7,0,10*ROW('Hygiene Data'!E198))),'Data Summary'!DS204="Yes"),OFFSET('Hygiene Data'!$E$7,0,10*ROW('Hygiene Data'!E198)),NA())</f>
        <v>#N/A</v>
      </c>
      <c r="BE204" s="103" t="e">
        <f ca="true">+IF(AND(ISNUMBER(OFFSET('Hygiene Data'!$E$9,0,10*ROW('Hygiene Data'!E198))),'Data Summary'!DT204="Yes"),OFFSET('Hygiene Data'!$E$9,0,10*ROW('Hygiene Data'!E198)),NA())</f>
        <v>#N/A</v>
      </c>
      <c r="BF204" s="103" t="e">
        <f ca="true">+IF(AND(ISNUMBER(OFFSET('Hygiene Data'!$F$5,0,10*ROW('Hygiene Data'!F198))),'Data Summary'!DU204="Yes"),OFFSET('Hygiene Data'!$F$5,0,10*ROW('Hygiene Data'!F198)),NA())</f>
        <v>#N/A</v>
      </c>
      <c r="BG204" s="103" t="e">
        <f ca="true">+IF(AND(ISNUMBER(OFFSET('Hygiene Data'!$F$7,0,10*ROW('Hygiene Data'!F198))),'Data Summary'!DV204="Yes"),OFFSET('Hygiene Data'!$F$7,0,10*ROW('Hygiene Data'!F198)),NA())</f>
        <v>#N/A</v>
      </c>
      <c r="BH204" s="103" t="e">
        <f ca="true">+IF(AND(ISNUMBER(OFFSET('Hygiene Data'!$F$9,0,10*ROW('Hygiene Data'!F198))),'Data Summary'!DW204="Yes"),OFFSET('Hygiene Data'!$F$9,0,10*ROW('Hygiene Data'!F198)),NA())</f>
        <v>#N/A</v>
      </c>
      <c r="BI204" s="103" t="e">
        <f ca="true">+IF(AND(ISNUMBER(OFFSET('Hygiene Data'!$G$5,0,10*ROW('Hygiene Data'!G198))),'Data Summary'!DX204="Yes"),OFFSET('Hygiene Data'!$G$5,0,10*ROW('Hygiene Data'!G198)),NA())</f>
        <v>#N/A</v>
      </c>
      <c r="BJ204" s="103" t="e">
        <f ca="true">+IF(AND(ISNUMBER(OFFSET('Hygiene Data'!$G$7,0,10*ROW('Hygiene Data'!G198))),'Data Summary'!DY204="Yes"),OFFSET('Hygiene Data'!$G$7,0,10*ROW('Hygiene Data'!G198)),NA())</f>
        <v>#N/A</v>
      </c>
      <c r="BK204" s="103" t="e">
        <f ca="true">+IF(AND(ISNUMBER(OFFSET('Hygiene Data'!$G$9,0,10*ROW('Hygiene Data'!G198))),'Data Summary'!DZ204="Yes"),OFFSET('Hygiene Data'!$G$9,0,10*ROW('Hygiene Data'!G198)),NA())</f>
        <v>#N/A</v>
      </c>
      <c r="BL204" s="103" t="e">
        <f ca="true">+IF(AND(ISNUMBER(OFFSET('Hygiene Data'!$H$5,0,10*ROW('Hygiene Data'!H198))),'Data Summary'!EA204="Yes"),OFFSET('Hygiene Data'!$H$5,0,10*ROW('Hygiene Data'!H198)),NA())</f>
        <v>#N/A</v>
      </c>
      <c r="BM204" s="103" t="e">
        <f ca="true">+IF(AND(ISNUMBER(OFFSET('Hygiene Data'!$H$7,0,10*ROW('Hygiene Data'!H198))),'Data Summary'!EB204="Yes"),OFFSET('Hygiene Data'!$H$7,0,10*ROW('Hygiene Data'!H198)),NA())</f>
        <v>#N/A</v>
      </c>
      <c r="BN204" s="103" t="e">
        <f ca="true">+IF(AND(ISNUMBER(OFFSET('Hygiene Data'!$H$9,0,10*ROW('Hygiene Data'!H198))),'Data Summary'!EC204="Yes"),OFFSET('Hygiene Data'!$H$9,0,10*ROW('Hygiene Data'!H198)),NA())</f>
        <v>#N/A</v>
      </c>
      <c r="BO204" s="103" t="e">
        <f ca="true">+IF(AND(ISNUMBER(OFFSET('Hygiene Data'!$I$5,0,10*ROW('Hygiene Data'!I198))),'Data Summary'!ED204="Yes"),OFFSET('Hygiene Data'!$I$5,0,10*ROW('Hygiene Data'!I198)),NA())</f>
        <v>#N/A</v>
      </c>
      <c r="BP204" s="103" t="e">
        <f ca="true">+IF(AND(ISNUMBER(OFFSET('Hygiene Data'!$I$7,0,10*ROW('Hygiene Data'!I198))),'Data Summary'!EE204="Yes"),OFFSET('Hygiene Data'!$I$7,0,10*ROW('Hygiene Data'!I198)),NA())</f>
        <v>#N/A</v>
      </c>
      <c r="BQ204" s="103" t="e">
        <f ca="true">+IF(AND(ISNUMBER(OFFSET('Hygiene Data'!$I$9,0,10*ROW('Hygiene Data'!I198))),'Data Summary'!EF204="Yes"),OFFSET('Hygiene Data'!$I$9,0,10*ROW('Hygiene Data'!I198)),NA())</f>
        <v>#N/A</v>
      </c>
    </row>
    <row xmlns:x14ac="http://schemas.microsoft.com/office/spreadsheetml/2009/9/ac" r="205" x14ac:dyDescent="0.2">
      <c r="A205" s="355" t="e">
        <f ca="true">+RIGHT('Data Summary'!A205,LEN('Data Summary'!A205)-9)</f>
        <v>#VALUE!</v>
      </c>
      <c r="B205" s="38" t="str">
        <f ca="true">+IF(ISTEXT('Data Summary'!B205),'Data Summary'!B205,"")</f>
        <v/>
      </c>
      <c r="C205" s="354" t="e">
        <f ca="true">+VALUE('Data Summary'!C205)</f>
        <v>#VALUE!</v>
      </c>
      <c r="D205" s="101" t="e">
        <f ca="true">+IF(AND(ISNUMBER(OFFSET('Water Data'!$D$4,0,10*ROW('Water Data'!D199))),'Data Summary'!BS205="Yes"),100-OFFSET('Water Data'!$D$4,0,10*ROW('Water Data'!D199)),NA())</f>
        <v>#N/A</v>
      </c>
      <c r="E205" s="101" t="e">
        <f ca="true">+IF(AND(ISNUMBER(OFFSET('Water Data'!$D$6,0,10*ROW('Water Data'!D199))),'Data Summary'!BT205="Yes"),OFFSET('Water Data'!$D$6,0,10*ROW('Water Data'!D199)),NA())</f>
        <v>#N/A</v>
      </c>
      <c r="F205" s="101" t="e">
        <f ca="true">+IF(AND(ISNUMBER(OFFSET('Water Data'!$D$9,0,10*ROW('Water Data'!D199))),'Data Summary'!BU205="Yes"),OFFSET('Water Data'!$D$9,0,10*ROW('Water Data'!D199)),NA())</f>
        <v>#N/A</v>
      </c>
      <c r="G205" s="101" t="e">
        <f ca="true">+IF(AND(ISNUMBER(OFFSET('Water Data'!$E$4,0,10*ROW('Water Data'!E199))),'Data Summary'!BV205="Yes"),100-OFFSET('Water Data'!$E$4,0,10*ROW('Water Data'!E199)),NA())</f>
        <v>#N/A</v>
      </c>
      <c r="H205" s="101" t="e">
        <f ca="true">+IF(AND(ISNUMBER(OFFSET('Water Data'!$E$6,0,10*ROW('Water Data'!E199))),'Data Summary'!BW205="Yes"),OFFSET('Water Data'!$E$6,0,10*ROW('Water Data'!E199)),NA())</f>
        <v>#N/A</v>
      </c>
      <c r="I205" s="101" t="e">
        <f ca="true">+IF(AND(ISNUMBER(OFFSET('Water Data'!$E$9,0,10*ROW('Water Data'!E199))),'Data Summary'!BX205="Yes"),OFFSET('Water Data'!$E$9,0,10*ROW('Water Data'!E199)),NA())</f>
        <v>#N/A</v>
      </c>
      <c r="J205" s="101" t="e">
        <f ca="true">+IF(AND(ISNUMBER(OFFSET('Water Data'!$F$4,0,10*ROW('Water Data'!F199))),'Data Summary'!BY205="Yes"),100-OFFSET('Water Data'!$F$4,0,10*ROW('Water Data'!F199)),NA())</f>
        <v>#N/A</v>
      </c>
      <c r="K205" s="101" t="e">
        <f ca="true">+IF(AND(ISNUMBER(OFFSET('Water Data'!$F$6,0,10*ROW('Water Data'!F199))),'Data Summary'!BZ205="Yes"),OFFSET('Water Data'!$F$6,0,10*ROW('Water Data'!F199)),NA())</f>
        <v>#N/A</v>
      </c>
      <c r="L205" s="101" t="e">
        <f ca="true">+IF(AND(ISNUMBER(OFFSET('Water Data'!$F$9,0,10*ROW('Water Data'!F199))),'Data Summary'!CA205="Yes"),OFFSET('Water Data'!$F$9,0,10*ROW('Water Data'!F199)),NA())</f>
        <v>#N/A</v>
      </c>
      <c r="M205" s="101" t="e">
        <f ca="true">+IF(AND(ISNUMBER(OFFSET('Water Data'!$G$4,0,10*ROW('Water Data'!G199))),'Data Summary'!CB205="Yes"),100-OFFSET('Water Data'!$G$4,0,10*ROW('Water Data'!G199)),NA())</f>
        <v>#N/A</v>
      </c>
      <c r="N205" s="101" t="e">
        <f ca="true">+IF(AND(ISNUMBER(OFFSET('Water Data'!$G$6,0,10*ROW('Water Data'!G199))),'Data Summary'!CC205="Yes"),OFFSET('Water Data'!$G$6,0,10*ROW('Water Data'!G199)),NA())</f>
        <v>#N/A</v>
      </c>
      <c r="O205" s="101" t="e">
        <f ca="true">+IF(AND(ISNUMBER(OFFSET('Water Data'!$G$9,0,10*ROW('Water Data'!G199))),'Data Summary'!CD205="Yes"),OFFSET('Water Data'!$G$9,0,10*ROW('Water Data'!G199)),NA())</f>
        <v>#N/A</v>
      </c>
      <c r="P205" s="101" t="e">
        <f ca="true">+IF(AND(ISNUMBER(OFFSET('Water Data'!$H$4,0,10*ROW('Water Data'!H199))),'Data Summary'!CE205="Yes"),100-OFFSET('Water Data'!$H$4,0,10*ROW('Water Data'!H199)),NA())</f>
        <v>#N/A</v>
      </c>
      <c r="Q205" s="101" t="e">
        <f ca="true">+IF(AND(ISNUMBER(OFFSET('Water Data'!$H$6,0,10*ROW('Water Data'!H199))),'Data Summary'!CF205="Yes"),OFFSET('Water Data'!$H$6,0,10*ROW('Water Data'!H199)),NA())</f>
        <v>#N/A</v>
      </c>
      <c r="R205" s="101" t="e">
        <f ca="true">+IF(AND(ISNUMBER(OFFSET('Water Data'!$H$9,0,10*ROW('Water Data'!H199))),'Data Summary'!CG205="Yes"),OFFSET('Water Data'!$H$9,0,10*ROW('Water Data'!H199)),NA())</f>
        <v>#N/A</v>
      </c>
      <c r="S205" s="101" t="e">
        <f ca="true">+IF(AND(ISNUMBER(OFFSET('Water Data'!$I$4,0,10*ROW('Water Data'!I199))),'Data Summary'!CH205="Yes"),100-OFFSET('Water Data'!$I$4,0,10*ROW('Water Data'!I199)),NA())</f>
        <v>#N/A</v>
      </c>
      <c r="T205" s="101" t="e">
        <f ca="true">+IF(AND(ISNUMBER(OFFSET('Water Data'!$I$6,0,10*ROW('Water Data'!I199))),'Data Summary'!CI205="Yes"),OFFSET('Water Data'!$I$6,0,10*ROW('Water Data'!I199)),NA())</f>
        <v>#N/A</v>
      </c>
      <c r="U205" s="101" t="e">
        <f ca="true">+IF(AND(ISNUMBER(OFFSET('Water Data'!$I$9,0,10*ROW('Water Data'!I199))),'Data Summary'!CJ205="Yes"),OFFSET('Water Data'!$I$9,0,10*ROW('Water Data'!I199)),NA())</f>
        <v>#N/A</v>
      </c>
      <c r="V205" s="102" t="e">
        <f ca="true">+IF(AND(ISNUMBER(OFFSET('Sanitation Data'!$D$4,0,10*ROW('Sanitation Data'!D199))),'Data Summary'!CK205="Yes"),100-OFFSET('Sanitation Data'!$D$4,0,10*ROW('Sanitation Data'!D199)),NA())</f>
        <v>#N/A</v>
      </c>
      <c r="W205" s="102" t="e">
        <f ca="true">+IF(AND(ISNUMBER(OFFSET('Sanitation Data'!$D$6,0,10*ROW('Sanitation Data'!D199))),'Data Summary'!CL205="Yes"),OFFSET('Sanitation Data'!$D$6,0,10*ROW('Sanitation Data'!D199)),NA())</f>
        <v>#N/A</v>
      </c>
      <c r="X205" s="102" t="e">
        <f ca="true">+IF(AND(ISNUMBER(OFFSET('Sanitation Data'!$D$10,0,10*ROW('Sanitation Data'!D199))),'Data Summary'!CM205="Yes"),OFFSET('Sanitation Data'!$D$10,0,10*ROW('Sanitation Data'!D199)),NA())</f>
        <v>#N/A</v>
      </c>
      <c r="Y205" s="102" t="e">
        <f ca="true">+IF(AND(ISNUMBER(OFFSET('Sanitation Data'!$D$11,0,10*ROW('Sanitation Data'!D199))),'Data Summary'!CN205="Yes"),OFFSET('Sanitation Data'!$D$11,0,10*ROW('Sanitation Data'!D199)),NA())</f>
        <v>#N/A</v>
      </c>
      <c r="Z205" s="102" t="e">
        <f ca="true">+IF(AND(ISNUMBER(OFFSET('Sanitation Data'!$D$12,0,10*ROW('Sanitation Data'!D199))),'Data Summary'!CO205="Yes"),OFFSET('Sanitation Data'!$D$12,0,10*ROW('Sanitation Data'!D199)),NA())</f>
        <v>#N/A</v>
      </c>
      <c r="AA205" s="102" t="e">
        <f ca="true">+IF(AND(ISNUMBER(OFFSET('Sanitation Data'!$E$4,0,10*ROW('Sanitation Data'!E199))),'Data Summary'!CP205="Yes"),100-OFFSET('Sanitation Data'!$E$4,0,10*ROW('Sanitation Data'!E199)),NA())</f>
        <v>#N/A</v>
      </c>
      <c r="AB205" s="102" t="e">
        <f ca="true">+IF(AND(ISNUMBER(OFFSET('Sanitation Data'!$E$6,0,10*ROW('Sanitation Data'!E199))),'Data Summary'!CQ205="Yes"),OFFSET('Sanitation Data'!$E$6,0,10*ROW('Sanitation Data'!E199)),NA())</f>
        <v>#N/A</v>
      </c>
      <c r="AC205" s="102" t="e">
        <f ca="true">+IF(AND(ISNUMBER(OFFSET('Sanitation Data'!$E$10,0,10*ROW('Sanitation Data'!E199))),'Data Summary'!CR205="Yes"),OFFSET('Sanitation Data'!$E$10,0,10*ROW('Sanitation Data'!E199)),NA())</f>
        <v>#N/A</v>
      </c>
      <c r="AD205" s="102" t="e">
        <f ca="true">+IF(AND(ISNUMBER(OFFSET('Sanitation Data'!$E$11,0,10*ROW('Sanitation Data'!E199))),'Data Summary'!CS205="Yes"),OFFSET('Sanitation Data'!$E$11,0,10*ROW('Sanitation Data'!E199)),NA())</f>
        <v>#N/A</v>
      </c>
      <c r="AE205" s="102" t="e">
        <f ca="true">+IF(AND(ISNUMBER(OFFSET('Sanitation Data'!$E$12,0,10*ROW('Sanitation Data'!E199))),'Data Summary'!CT205="Yes"),OFFSET('Sanitation Data'!$E$12,0,10*ROW('Sanitation Data'!E199)),NA())</f>
        <v>#N/A</v>
      </c>
      <c r="AF205" s="102" t="e">
        <f ca="true">+IF(AND(ISNUMBER(OFFSET('Sanitation Data'!$F$4,0,10*ROW('Sanitation Data'!F199))),'Data Summary'!CU205="Yes"),100-OFFSET('Sanitation Data'!$F$4,0,10*ROW('Sanitation Data'!F199)),NA())</f>
        <v>#N/A</v>
      </c>
      <c r="AG205" s="102" t="e">
        <f ca="true">+IF(AND(ISNUMBER(OFFSET('Sanitation Data'!$F$6,0,10*ROW('Sanitation Data'!F199))),'Data Summary'!CV205="Yes"),OFFSET('Sanitation Data'!$F$6,0,10*ROW('Sanitation Data'!F199)),NA())</f>
        <v>#N/A</v>
      </c>
      <c r="AH205" s="102" t="e">
        <f ca="true">+IF(AND(ISNUMBER(OFFSET('Sanitation Data'!$F$10,0,10*ROW('Sanitation Data'!F199))),'Data Summary'!CW205="Yes"),OFFSET('Sanitation Data'!$F$10,0,10*ROW('Sanitation Data'!F199)),NA())</f>
        <v>#N/A</v>
      </c>
      <c r="AI205" s="102" t="e">
        <f ca="true">+IF(AND(ISNUMBER(OFFSET('Sanitation Data'!$F$11,0,10*ROW('Sanitation Data'!F199))),'Data Summary'!CX205="Yes"),OFFSET('Sanitation Data'!$F$11,0,10*ROW('Sanitation Data'!F199)),NA())</f>
        <v>#N/A</v>
      </c>
      <c r="AJ205" s="102" t="e">
        <f ca="true">+IF(AND(ISNUMBER(OFFSET('Sanitation Data'!$F$12,0,10*ROW('Sanitation Data'!F199))),'Data Summary'!CY205="Yes"),OFFSET('Sanitation Data'!$F$12,0,10*ROW('Sanitation Data'!F199)),NA())</f>
        <v>#N/A</v>
      </c>
      <c r="AK205" s="102" t="e">
        <f ca="true">+IF(AND(ISNUMBER(OFFSET('Sanitation Data'!$G$4,0,10*ROW('Sanitation Data'!G199))),'Data Summary'!CZ205="Yes"),100-OFFSET('Sanitation Data'!$G$4,0,10*ROW('Sanitation Data'!G199)),NA())</f>
        <v>#N/A</v>
      </c>
      <c r="AL205" s="102" t="e">
        <f ca="true">+IF(AND(ISNUMBER(OFFSET('Sanitation Data'!$G$6,0,10*ROW('Sanitation Data'!G199))),'Data Summary'!DA205="Yes"),OFFSET('Sanitation Data'!$G$6,0,10*ROW('Sanitation Data'!G199)),NA())</f>
        <v>#N/A</v>
      </c>
      <c r="AM205" s="102" t="e">
        <f ca="true">+IF(AND(ISNUMBER(OFFSET('Sanitation Data'!$G$10,0,10*ROW('Sanitation Data'!G199))),'Data Summary'!DB205="Yes"),OFFSET('Sanitation Data'!$G$10,0,10*ROW('Sanitation Data'!G199)),NA())</f>
        <v>#N/A</v>
      </c>
      <c r="AN205" s="102" t="e">
        <f ca="true">+IF(AND(ISNUMBER(OFFSET('Sanitation Data'!$G$11,0,10*ROW('Sanitation Data'!G199))),'Data Summary'!DC205="Yes"),OFFSET('Sanitation Data'!$G$11,0,10*ROW('Sanitation Data'!G199)),NA())</f>
        <v>#N/A</v>
      </c>
      <c r="AO205" s="102" t="e">
        <f ca="true">+IF(AND(ISNUMBER(OFFSET('Sanitation Data'!$G$12,0,10*ROW('Sanitation Data'!G199))),'Data Summary'!DD205="Yes"),OFFSET('Sanitation Data'!$G$12,0,10*ROW('Sanitation Data'!G199)),NA())</f>
        <v>#N/A</v>
      </c>
      <c r="AP205" s="102" t="e">
        <f ca="true">+IF(AND(ISNUMBER(OFFSET('Sanitation Data'!$H$4,0,10*ROW('Sanitation Data'!H199))),'Data Summary'!DE205="Yes"),100-OFFSET('Sanitation Data'!$H$4,0,10*ROW('Sanitation Data'!H199)),NA())</f>
        <v>#N/A</v>
      </c>
      <c r="AQ205" s="102" t="e">
        <f ca="true">+IF(AND(ISNUMBER(OFFSET('Sanitation Data'!$H$6,0,10*ROW('Sanitation Data'!H199))),'Data Summary'!DF205="Yes"),OFFSET('Sanitation Data'!$H$6,0,10*ROW('Sanitation Data'!H199)),NA())</f>
        <v>#N/A</v>
      </c>
      <c r="AR205" s="102" t="e">
        <f ca="true">+IF(AND(ISNUMBER(OFFSET('Sanitation Data'!$H$10,0,10*ROW('Sanitation Data'!H199))),'Data Summary'!DG205="Yes"),OFFSET('Sanitation Data'!$H$10,0,10*ROW('Sanitation Data'!H199)),NA())</f>
        <v>#N/A</v>
      </c>
      <c r="AS205" s="102" t="e">
        <f ca="true">+IF(AND(ISNUMBER(OFFSET('Sanitation Data'!$H$11,0,10*ROW('Sanitation Data'!H199))),'Data Summary'!DH205="Yes"),OFFSET('Sanitation Data'!$H$11,0,10*ROW('Sanitation Data'!H199)),NA())</f>
        <v>#N/A</v>
      </c>
      <c r="AT205" s="102" t="e">
        <f ca="true">+IF(AND(ISNUMBER(OFFSET('Sanitation Data'!$H$12,0,10*ROW('Sanitation Data'!H199))),'Data Summary'!DI205="Yes"),OFFSET('Sanitation Data'!$H$12,0,10*ROW('Sanitation Data'!H199)),NA())</f>
        <v>#N/A</v>
      </c>
      <c r="AU205" s="102" t="e">
        <f ca="true">+IF(AND(ISNUMBER(OFFSET('Sanitation Data'!$I$4,0,10*ROW('Sanitation Data'!I199))),'Data Summary'!DJ205="Yes"),100-OFFSET('Sanitation Data'!$I$4,0,10*ROW('Sanitation Data'!I199)),NA())</f>
        <v>#N/A</v>
      </c>
      <c r="AV205" s="102" t="e">
        <f ca="true">+IF(AND(ISNUMBER(OFFSET('Sanitation Data'!$I$6,0,10*ROW('Sanitation Data'!I199))),'Data Summary'!DK205="Yes"),OFFSET('Sanitation Data'!$I$6,0,10*ROW('Sanitation Data'!I199)),NA())</f>
        <v>#N/A</v>
      </c>
      <c r="AW205" s="102" t="e">
        <f ca="true">+IF(AND(ISNUMBER(OFFSET('Sanitation Data'!$I$10,0,10*ROW('Sanitation Data'!I199))),'Data Summary'!DL205="Yes"),OFFSET('Sanitation Data'!$I$10,0,10*ROW('Sanitation Data'!I199)),NA())</f>
        <v>#N/A</v>
      </c>
      <c r="AX205" s="102" t="e">
        <f ca="true">+IF(AND(ISNUMBER(OFFSET('Sanitation Data'!$I$11,0,10*ROW('Sanitation Data'!I199))),'Data Summary'!DM205="Yes"),OFFSET('Sanitation Data'!$I$11,0,10*ROW('Sanitation Data'!I199)),NA())</f>
        <v>#N/A</v>
      </c>
      <c r="AY205" s="102" t="e">
        <f ca="true">+IF(AND(ISNUMBER(OFFSET('Sanitation Data'!$I$12,0,10*ROW('Sanitation Data'!I199))),'Data Summary'!DN205="Yes"),OFFSET('Sanitation Data'!$I$12,0,10*ROW('Sanitation Data'!I199)),NA())</f>
        <v>#N/A</v>
      </c>
      <c r="AZ205" s="103" t="e">
        <f ca="true">+IF(AND(ISNUMBER(OFFSET('Hygiene Data'!$D$5,0,10*ROW('Hygiene Data'!D199))),'Data Summary'!DO205="Yes"),OFFSET('Hygiene Data'!$D$5,0,10*ROW('Hygiene Data'!D199)),NA())</f>
        <v>#N/A</v>
      </c>
      <c r="BA205" s="103" t="e">
        <f ca="true">+IF(AND(ISNUMBER(OFFSET('Hygiene Data'!$D$7,0,10*ROW('Hygiene Data'!D199))),'Data Summary'!DP205="Yes"),OFFSET('Hygiene Data'!$D$7,0,10*ROW('Hygiene Data'!D199)),NA())</f>
        <v>#N/A</v>
      </c>
      <c r="BB205" s="103" t="e">
        <f ca="true">+IF(AND(ISNUMBER(OFFSET('Hygiene Data'!$D$9,0,10*ROW('Hygiene Data'!D199))),'Data Summary'!DQ205="Yes"),OFFSET('Hygiene Data'!$D$9,0,10*ROW('Hygiene Data'!D199)),NA())</f>
        <v>#N/A</v>
      </c>
      <c r="BC205" s="103" t="e">
        <f ca="true">+IF(AND(ISNUMBER(OFFSET('Hygiene Data'!$E$5,0,10*ROW('Hygiene Data'!E199))),'Data Summary'!DR205="Yes"),OFFSET('Hygiene Data'!$E$5,0,10*ROW('Hygiene Data'!E199)),NA())</f>
        <v>#N/A</v>
      </c>
      <c r="BD205" s="103" t="e">
        <f ca="true">+IF(AND(ISNUMBER(OFFSET('Hygiene Data'!$E$7,0,10*ROW('Hygiene Data'!E199))),'Data Summary'!DS205="Yes"),OFFSET('Hygiene Data'!$E$7,0,10*ROW('Hygiene Data'!E199)),NA())</f>
        <v>#N/A</v>
      </c>
      <c r="BE205" s="103" t="e">
        <f ca="true">+IF(AND(ISNUMBER(OFFSET('Hygiene Data'!$E$9,0,10*ROW('Hygiene Data'!E199))),'Data Summary'!DT205="Yes"),OFFSET('Hygiene Data'!$E$9,0,10*ROW('Hygiene Data'!E199)),NA())</f>
        <v>#N/A</v>
      </c>
      <c r="BF205" s="103" t="e">
        <f ca="true">+IF(AND(ISNUMBER(OFFSET('Hygiene Data'!$F$5,0,10*ROW('Hygiene Data'!F199))),'Data Summary'!DU205="Yes"),OFFSET('Hygiene Data'!$F$5,0,10*ROW('Hygiene Data'!F199)),NA())</f>
        <v>#N/A</v>
      </c>
      <c r="BG205" s="103" t="e">
        <f ca="true">+IF(AND(ISNUMBER(OFFSET('Hygiene Data'!$F$7,0,10*ROW('Hygiene Data'!F199))),'Data Summary'!DV205="Yes"),OFFSET('Hygiene Data'!$F$7,0,10*ROW('Hygiene Data'!F199)),NA())</f>
        <v>#N/A</v>
      </c>
      <c r="BH205" s="103" t="e">
        <f ca="true">+IF(AND(ISNUMBER(OFFSET('Hygiene Data'!$F$9,0,10*ROW('Hygiene Data'!F199))),'Data Summary'!DW205="Yes"),OFFSET('Hygiene Data'!$F$9,0,10*ROW('Hygiene Data'!F199)),NA())</f>
        <v>#N/A</v>
      </c>
      <c r="BI205" s="103" t="e">
        <f ca="true">+IF(AND(ISNUMBER(OFFSET('Hygiene Data'!$G$5,0,10*ROW('Hygiene Data'!G199))),'Data Summary'!DX205="Yes"),OFFSET('Hygiene Data'!$G$5,0,10*ROW('Hygiene Data'!G199)),NA())</f>
        <v>#N/A</v>
      </c>
      <c r="BJ205" s="103" t="e">
        <f ca="true">+IF(AND(ISNUMBER(OFFSET('Hygiene Data'!$G$7,0,10*ROW('Hygiene Data'!G199))),'Data Summary'!DY205="Yes"),OFFSET('Hygiene Data'!$G$7,0,10*ROW('Hygiene Data'!G199)),NA())</f>
        <v>#N/A</v>
      </c>
      <c r="BK205" s="103" t="e">
        <f ca="true">+IF(AND(ISNUMBER(OFFSET('Hygiene Data'!$G$9,0,10*ROW('Hygiene Data'!G199))),'Data Summary'!DZ205="Yes"),OFFSET('Hygiene Data'!$G$9,0,10*ROW('Hygiene Data'!G199)),NA())</f>
        <v>#N/A</v>
      </c>
      <c r="BL205" s="103" t="e">
        <f ca="true">+IF(AND(ISNUMBER(OFFSET('Hygiene Data'!$H$5,0,10*ROW('Hygiene Data'!H199))),'Data Summary'!EA205="Yes"),OFFSET('Hygiene Data'!$H$5,0,10*ROW('Hygiene Data'!H199)),NA())</f>
        <v>#N/A</v>
      </c>
      <c r="BM205" s="103" t="e">
        <f ca="true">+IF(AND(ISNUMBER(OFFSET('Hygiene Data'!$H$7,0,10*ROW('Hygiene Data'!H199))),'Data Summary'!EB205="Yes"),OFFSET('Hygiene Data'!$H$7,0,10*ROW('Hygiene Data'!H199)),NA())</f>
        <v>#N/A</v>
      </c>
      <c r="BN205" s="103" t="e">
        <f ca="true">+IF(AND(ISNUMBER(OFFSET('Hygiene Data'!$H$9,0,10*ROW('Hygiene Data'!H199))),'Data Summary'!EC205="Yes"),OFFSET('Hygiene Data'!$H$9,0,10*ROW('Hygiene Data'!H199)),NA())</f>
        <v>#N/A</v>
      </c>
      <c r="BO205" s="103" t="e">
        <f ca="true">+IF(AND(ISNUMBER(OFFSET('Hygiene Data'!$I$5,0,10*ROW('Hygiene Data'!I199))),'Data Summary'!ED205="Yes"),OFFSET('Hygiene Data'!$I$5,0,10*ROW('Hygiene Data'!I199)),NA())</f>
        <v>#N/A</v>
      </c>
      <c r="BP205" s="103" t="e">
        <f ca="true">+IF(AND(ISNUMBER(OFFSET('Hygiene Data'!$I$7,0,10*ROW('Hygiene Data'!I199))),'Data Summary'!EE205="Yes"),OFFSET('Hygiene Data'!$I$7,0,10*ROW('Hygiene Data'!I199)),NA())</f>
        <v>#N/A</v>
      </c>
      <c r="BQ205" s="103" t="e">
        <f ca="true">+IF(AND(ISNUMBER(OFFSET('Hygiene Data'!$I$9,0,10*ROW('Hygiene Data'!I199))),'Data Summary'!EF205="Yes"),OFFSET('Hygiene Data'!$I$9,0,10*ROW('Hygiene Data'!I199)),NA())</f>
        <v>#N/A</v>
      </c>
    </row>
    <row xmlns:x14ac="http://schemas.microsoft.com/office/spreadsheetml/2009/9/ac" r="206" x14ac:dyDescent="0.2">
      <c r="A206" s="355" t="e">
        <f ca="true">+RIGHT('Data Summary'!A206,LEN('Data Summary'!A206)-9)</f>
        <v>#VALUE!</v>
      </c>
      <c r="B206" s="38" t="str">
        <f ca="true">+IF(ISTEXT('Data Summary'!B206),'Data Summary'!B206,"")</f>
        <v/>
      </c>
      <c r="C206" s="354" t="e">
        <f ca="true">+VALUE('Data Summary'!C206)</f>
        <v>#VALUE!</v>
      </c>
      <c r="D206" s="101" t="e">
        <f ca="true">+IF(AND(ISNUMBER(OFFSET('Water Data'!$D$4,0,10*ROW('Water Data'!D200))),'Data Summary'!BS206="Yes"),100-OFFSET('Water Data'!$D$4,0,10*ROW('Water Data'!D200)),NA())</f>
        <v>#N/A</v>
      </c>
      <c r="E206" s="101" t="e">
        <f ca="true">+IF(AND(ISNUMBER(OFFSET('Water Data'!$D$6,0,10*ROW('Water Data'!D200))),'Data Summary'!BT206="Yes"),OFFSET('Water Data'!$D$6,0,10*ROW('Water Data'!D200)),NA())</f>
        <v>#N/A</v>
      </c>
      <c r="F206" s="101" t="e">
        <f ca="true">+IF(AND(ISNUMBER(OFFSET('Water Data'!$D$9,0,10*ROW('Water Data'!D200))),'Data Summary'!BU206="Yes"),OFFSET('Water Data'!$D$9,0,10*ROW('Water Data'!D200)),NA())</f>
        <v>#N/A</v>
      </c>
      <c r="G206" s="101" t="e">
        <f ca="true">+IF(AND(ISNUMBER(OFFSET('Water Data'!$E$4,0,10*ROW('Water Data'!E200))),'Data Summary'!BV206="Yes"),100-OFFSET('Water Data'!$E$4,0,10*ROW('Water Data'!E200)),NA())</f>
        <v>#N/A</v>
      </c>
      <c r="H206" s="101" t="e">
        <f ca="true">+IF(AND(ISNUMBER(OFFSET('Water Data'!$E$6,0,10*ROW('Water Data'!E200))),'Data Summary'!BW206="Yes"),OFFSET('Water Data'!$E$6,0,10*ROW('Water Data'!E200)),NA())</f>
        <v>#N/A</v>
      </c>
      <c r="I206" s="101" t="e">
        <f ca="true">+IF(AND(ISNUMBER(OFFSET('Water Data'!$E$9,0,10*ROW('Water Data'!E200))),'Data Summary'!BX206="Yes"),OFFSET('Water Data'!$E$9,0,10*ROW('Water Data'!E200)),NA())</f>
        <v>#N/A</v>
      </c>
      <c r="J206" s="101" t="e">
        <f ca="true">+IF(AND(ISNUMBER(OFFSET('Water Data'!$F$4,0,10*ROW('Water Data'!F200))),'Data Summary'!BY206="Yes"),100-OFFSET('Water Data'!$F$4,0,10*ROW('Water Data'!F200)),NA())</f>
        <v>#N/A</v>
      </c>
      <c r="K206" s="101" t="e">
        <f ca="true">+IF(AND(ISNUMBER(OFFSET('Water Data'!$F$6,0,10*ROW('Water Data'!F200))),'Data Summary'!BZ206="Yes"),OFFSET('Water Data'!$F$6,0,10*ROW('Water Data'!F200)),NA())</f>
        <v>#N/A</v>
      </c>
      <c r="L206" s="101" t="e">
        <f ca="true">+IF(AND(ISNUMBER(OFFSET('Water Data'!$F$9,0,10*ROW('Water Data'!F200))),'Data Summary'!CA206="Yes"),OFFSET('Water Data'!$F$9,0,10*ROW('Water Data'!F200)),NA())</f>
        <v>#N/A</v>
      </c>
      <c r="M206" s="101" t="e">
        <f ca="true">+IF(AND(ISNUMBER(OFFSET('Water Data'!$G$4,0,10*ROW('Water Data'!G200))),'Data Summary'!CB206="Yes"),100-OFFSET('Water Data'!$G$4,0,10*ROW('Water Data'!G200)),NA())</f>
        <v>#N/A</v>
      </c>
      <c r="N206" s="101" t="e">
        <f ca="true">+IF(AND(ISNUMBER(OFFSET('Water Data'!$G$6,0,10*ROW('Water Data'!G200))),'Data Summary'!CC206="Yes"),OFFSET('Water Data'!$G$6,0,10*ROW('Water Data'!G200)),NA())</f>
        <v>#N/A</v>
      </c>
      <c r="O206" s="101" t="e">
        <f ca="true">+IF(AND(ISNUMBER(OFFSET('Water Data'!$G$9,0,10*ROW('Water Data'!G200))),'Data Summary'!CD206="Yes"),OFFSET('Water Data'!$G$9,0,10*ROW('Water Data'!G200)),NA())</f>
        <v>#N/A</v>
      </c>
      <c r="P206" s="101" t="e">
        <f ca="true">+IF(AND(ISNUMBER(OFFSET('Water Data'!$H$4,0,10*ROW('Water Data'!H200))),'Data Summary'!CE206="Yes"),100-OFFSET('Water Data'!$H$4,0,10*ROW('Water Data'!H200)),NA())</f>
        <v>#N/A</v>
      </c>
      <c r="Q206" s="101" t="e">
        <f ca="true">+IF(AND(ISNUMBER(OFFSET('Water Data'!$H$6,0,10*ROW('Water Data'!H200))),'Data Summary'!CF206="Yes"),OFFSET('Water Data'!$H$6,0,10*ROW('Water Data'!H200)),NA())</f>
        <v>#N/A</v>
      </c>
      <c r="R206" s="101" t="e">
        <f ca="true">+IF(AND(ISNUMBER(OFFSET('Water Data'!$H$9,0,10*ROW('Water Data'!H200))),'Data Summary'!CG206="Yes"),OFFSET('Water Data'!$H$9,0,10*ROW('Water Data'!H200)),NA())</f>
        <v>#N/A</v>
      </c>
      <c r="S206" s="101" t="e">
        <f ca="true">+IF(AND(ISNUMBER(OFFSET('Water Data'!$I$4,0,10*ROW('Water Data'!I200))),'Data Summary'!CH206="Yes"),100-OFFSET('Water Data'!$I$4,0,10*ROW('Water Data'!I200)),NA())</f>
        <v>#N/A</v>
      </c>
      <c r="T206" s="101" t="e">
        <f ca="true">+IF(AND(ISNUMBER(OFFSET('Water Data'!$I$6,0,10*ROW('Water Data'!I200))),'Data Summary'!CI206="Yes"),OFFSET('Water Data'!$I$6,0,10*ROW('Water Data'!I200)),NA())</f>
        <v>#N/A</v>
      </c>
      <c r="U206" s="101" t="e">
        <f ca="true">+IF(AND(ISNUMBER(OFFSET('Water Data'!$I$9,0,10*ROW('Water Data'!I200))),'Data Summary'!CJ206="Yes"),OFFSET('Water Data'!$I$9,0,10*ROW('Water Data'!I200)),NA())</f>
        <v>#N/A</v>
      </c>
      <c r="V206" s="102" t="e">
        <f ca="true">+IF(AND(ISNUMBER(OFFSET('Sanitation Data'!$D$4,0,10*ROW('Sanitation Data'!D200))),'Data Summary'!CK206="Yes"),100-OFFSET('Sanitation Data'!$D$4,0,10*ROW('Sanitation Data'!D200)),NA())</f>
        <v>#N/A</v>
      </c>
      <c r="W206" s="102" t="e">
        <f ca="true">+IF(AND(ISNUMBER(OFFSET('Sanitation Data'!$D$6,0,10*ROW('Sanitation Data'!D200))),'Data Summary'!CL206="Yes"),OFFSET('Sanitation Data'!$D$6,0,10*ROW('Sanitation Data'!D200)),NA())</f>
        <v>#N/A</v>
      </c>
      <c r="X206" s="102" t="e">
        <f ca="true">+IF(AND(ISNUMBER(OFFSET('Sanitation Data'!$D$10,0,10*ROW('Sanitation Data'!D200))),'Data Summary'!CM206="Yes"),OFFSET('Sanitation Data'!$D$10,0,10*ROW('Sanitation Data'!D200)),NA())</f>
        <v>#N/A</v>
      </c>
      <c r="Y206" s="102" t="e">
        <f ca="true">+IF(AND(ISNUMBER(OFFSET('Sanitation Data'!$D$11,0,10*ROW('Sanitation Data'!D200))),'Data Summary'!CN206="Yes"),OFFSET('Sanitation Data'!$D$11,0,10*ROW('Sanitation Data'!D200)),NA())</f>
        <v>#N/A</v>
      </c>
      <c r="Z206" s="102" t="e">
        <f ca="true">+IF(AND(ISNUMBER(OFFSET('Sanitation Data'!$D$12,0,10*ROW('Sanitation Data'!D200))),'Data Summary'!CO206="Yes"),OFFSET('Sanitation Data'!$D$12,0,10*ROW('Sanitation Data'!D200)),NA())</f>
        <v>#N/A</v>
      </c>
      <c r="AA206" s="102" t="e">
        <f ca="true">+IF(AND(ISNUMBER(OFFSET('Sanitation Data'!$E$4,0,10*ROW('Sanitation Data'!E200))),'Data Summary'!CP206="Yes"),100-OFFSET('Sanitation Data'!$E$4,0,10*ROW('Sanitation Data'!E200)),NA())</f>
        <v>#N/A</v>
      </c>
      <c r="AB206" s="102" t="e">
        <f ca="true">+IF(AND(ISNUMBER(OFFSET('Sanitation Data'!$E$6,0,10*ROW('Sanitation Data'!E200))),'Data Summary'!CQ206="Yes"),OFFSET('Sanitation Data'!$E$6,0,10*ROW('Sanitation Data'!E200)),NA())</f>
        <v>#N/A</v>
      </c>
      <c r="AC206" s="102" t="e">
        <f ca="true">+IF(AND(ISNUMBER(OFFSET('Sanitation Data'!$E$10,0,10*ROW('Sanitation Data'!E200))),'Data Summary'!CR206="Yes"),OFFSET('Sanitation Data'!$E$10,0,10*ROW('Sanitation Data'!E200)),NA())</f>
        <v>#N/A</v>
      </c>
      <c r="AD206" s="102" t="e">
        <f ca="true">+IF(AND(ISNUMBER(OFFSET('Sanitation Data'!$E$11,0,10*ROW('Sanitation Data'!E200))),'Data Summary'!CS206="Yes"),OFFSET('Sanitation Data'!$E$11,0,10*ROW('Sanitation Data'!E200)),NA())</f>
        <v>#N/A</v>
      </c>
      <c r="AE206" s="102" t="e">
        <f ca="true">+IF(AND(ISNUMBER(OFFSET('Sanitation Data'!$E$12,0,10*ROW('Sanitation Data'!E200))),'Data Summary'!CT206="Yes"),OFFSET('Sanitation Data'!$E$12,0,10*ROW('Sanitation Data'!E200)),NA())</f>
        <v>#N/A</v>
      </c>
      <c r="AF206" s="102" t="e">
        <f ca="true">+IF(AND(ISNUMBER(OFFSET('Sanitation Data'!$F$4,0,10*ROW('Sanitation Data'!F200))),'Data Summary'!CU206="Yes"),100-OFFSET('Sanitation Data'!$F$4,0,10*ROW('Sanitation Data'!F200)),NA())</f>
        <v>#N/A</v>
      </c>
      <c r="AG206" s="102" t="e">
        <f ca="true">+IF(AND(ISNUMBER(OFFSET('Sanitation Data'!$F$6,0,10*ROW('Sanitation Data'!F200))),'Data Summary'!CV206="Yes"),OFFSET('Sanitation Data'!$F$6,0,10*ROW('Sanitation Data'!F200)),NA())</f>
        <v>#N/A</v>
      </c>
      <c r="AH206" s="102" t="e">
        <f ca="true">+IF(AND(ISNUMBER(OFFSET('Sanitation Data'!$F$10,0,10*ROW('Sanitation Data'!F200))),'Data Summary'!CW206="Yes"),OFFSET('Sanitation Data'!$F$10,0,10*ROW('Sanitation Data'!F200)),NA())</f>
        <v>#N/A</v>
      </c>
      <c r="AI206" s="102" t="e">
        <f ca="true">+IF(AND(ISNUMBER(OFFSET('Sanitation Data'!$F$11,0,10*ROW('Sanitation Data'!F200))),'Data Summary'!CX206="Yes"),OFFSET('Sanitation Data'!$F$11,0,10*ROW('Sanitation Data'!F200)),NA())</f>
        <v>#N/A</v>
      </c>
      <c r="AJ206" s="102" t="e">
        <f ca="true">+IF(AND(ISNUMBER(OFFSET('Sanitation Data'!$F$12,0,10*ROW('Sanitation Data'!F200))),'Data Summary'!CY206="Yes"),OFFSET('Sanitation Data'!$F$12,0,10*ROW('Sanitation Data'!F200)),NA())</f>
        <v>#N/A</v>
      </c>
      <c r="AK206" s="102" t="e">
        <f ca="true">+IF(AND(ISNUMBER(OFFSET('Sanitation Data'!$G$4,0,10*ROW('Sanitation Data'!G200))),'Data Summary'!CZ206="Yes"),100-OFFSET('Sanitation Data'!$G$4,0,10*ROW('Sanitation Data'!G200)),NA())</f>
        <v>#N/A</v>
      </c>
      <c r="AL206" s="102" t="e">
        <f ca="true">+IF(AND(ISNUMBER(OFFSET('Sanitation Data'!$G$6,0,10*ROW('Sanitation Data'!G200))),'Data Summary'!DA206="Yes"),OFFSET('Sanitation Data'!$G$6,0,10*ROW('Sanitation Data'!G200)),NA())</f>
        <v>#N/A</v>
      </c>
      <c r="AM206" s="102" t="e">
        <f ca="true">+IF(AND(ISNUMBER(OFFSET('Sanitation Data'!$G$10,0,10*ROW('Sanitation Data'!G200))),'Data Summary'!DB206="Yes"),OFFSET('Sanitation Data'!$G$10,0,10*ROW('Sanitation Data'!G200)),NA())</f>
        <v>#N/A</v>
      </c>
      <c r="AN206" s="102" t="e">
        <f ca="true">+IF(AND(ISNUMBER(OFFSET('Sanitation Data'!$G$11,0,10*ROW('Sanitation Data'!G200))),'Data Summary'!DC206="Yes"),OFFSET('Sanitation Data'!$G$11,0,10*ROW('Sanitation Data'!G200)),NA())</f>
        <v>#N/A</v>
      </c>
      <c r="AO206" s="102" t="e">
        <f ca="true">+IF(AND(ISNUMBER(OFFSET('Sanitation Data'!$G$12,0,10*ROW('Sanitation Data'!G200))),'Data Summary'!DD206="Yes"),OFFSET('Sanitation Data'!$G$12,0,10*ROW('Sanitation Data'!G200)),NA())</f>
        <v>#N/A</v>
      </c>
      <c r="AP206" s="102" t="e">
        <f ca="true">+IF(AND(ISNUMBER(OFFSET('Sanitation Data'!$H$4,0,10*ROW('Sanitation Data'!H200))),'Data Summary'!DE206="Yes"),100-OFFSET('Sanitation Data'!$H$4,0,10*ROW('Sanitation Data'!H200)),NA())</f>
        <v>#N/A</v>
      </c>
      <c r="AQ206" s="102" t="e">
        <f ca="true">+IF(AND(ISNUMBER(OFFSET('Sanitation Data'!$H$6,0,10*ROW('Sanitation Data'!H200))),'Data Summary'!DF206="Yes"),OFFSET('Sanitation Data'!$H$6,0,10*ROW('Sanitation Data'!H200)),NA())</f>
        <v>#N/A</v>
      </c>
      <c r="AR206" s="102" t="e">
        <f ca="true">+IF(AND(ISNUMBER(OFFSET('Sanitation Data'!$H$10,0,10*ROW('Sanitation Data'!H200))),'Data Summary'!DG206="Yes"),OFFSET('Sanitation Data'!$H$10,0,10*ROW('Sanitation Data'!H200)),NA())</f>
        <v>#N/A</v>
      </c>
      <c r="AS206" s="102" t="e">
        <f ca="true">+IF(AND(ISNUMBER(OFFSET('Sanitation Data'!$H$11,0,10*ROW('Sanitation Data'!H200))),'Data Summary'!DH206="Yes"),OFFSET('Sanitation Data'!$H$11,0,10*ROW('Sanitation Data'!H200)),NA())</f>
        <v>#N/A</v>
      </c>
      <c r="AT206" s="102" t="e">
        <f ca="true">+IF(AND(ISNUMBER(OFFSET('Sanitation Data'!$H$12,0,10*ROW('Sanitation Data'!H200))),'Data Summary'!DI206="Yes"),OFFSET('Sanitation Data'!$H$12,0,10*ROW('Sanitation Data'!H200)),NA())</f>
        <v>#N/A</v>
      </c>
      <c r="AU206" s="102" t="e">
        <f ca="true">+IF(AND(ISNUMBER(OFFSET('Sanitation Data'!$I$4,0,10*ROW('Sanitation Data'!I200))),'Data Summary'!DJ206="Yes"),100-OFFSET('Sanitation Data'!$I$4,0,10*ROW('Sanitation Data'!I200)),NA())</f>
        <v>#N/A</v>
      </c>
      <c r="AV206" s="102" t="e">
        <f ca="true">+IF(AND(ISNUMBER(OFFSET('Sanitation Data'!$I$6,0,10*ROW('Sanitation Data'!I200))),'Data Summary'!DK206="Yes"),OFFSET('Sanitation Data'!$I$6,0,10*ROW('Sanitation Data'!I200)),NA())</f>
        <v>#N/A</v>
      </c>
      <c r="AW206" s="102" t="e">
        <f ca="true">+IF(AND(ISNUMBER(OFFSET('Sanitation Data'!$I$10,0,10*ROW('Sanitation Data'!I200))),'Data Summary'!DL206="Yes"),OFFSET('Sanitation Data'!$I$10,0,10*ROW('Sanitation Data'!I200)),NA())</f>
        <v>#N/A</v>
      </c>
      <c r="AX206" s="102" t="e">
        <f ca="true">+IF(AND(ISNUMBER(OFFSET('Sanitation Data'!$I$11,0,10*ROW('Sanitation Data'!I200))),'Data Summary'!DM206="Yes"),OFFSET('Sanitation Data'!$I$11,0,10*ROW('Sanitation Data'!I200)),NA())</f>
        <v>#N/A</v>
      </c>
      <c r="AY206" s="102" t="e">
        <f ca="true">+IF(AND(ISNUMBER(OFFSET('Sanitation Data'!$I$12,0,10*ROW('Sanitation Data'!I200))),'Data Summary'!DN206="Yes"),OFFSET('Sanitation Data'!$I$12,0,10*ROW('Sanitation Data'!I200)),NA())</f>
        <v>#N/A</v>
      </c>
      <c r="AZ206" s="103" t="e">
        <f ca="true">+IF(AND(ISNUMBER(OFFSET('Hygiene Data'!$D$5,0,10*ROW('Hygiene Data'!D200))),'Data Summary'!DO206="Yes"),OFFSET('Hygiene Data'!$D$5,0,10*ROW('Hygiene Data'!D200)),NA())</f>
        <v>#N/A</v>
      </c>
      <c r="BA206" s="103" t="e">
        <f ca="true">+IF(AND(ISNUMBER(OFFSET('Hygiene Data'!$D$7,0,10*ROW('Hygiene Data'!D200))),'Data Summary'!DP206="Yes"),OFFSET('Hygiene Data'!$D$7,0,10*ROW('Hygiene Data'!D200)),NA())</f>
        <v>#N/A</v>
      </c>
      <c r="BB206" s="103" t="e">
        <f ca="true">+IF(AND(ISNUMBER(OFFSET('Hygiene Data'!$D$9,0,10*ROW('Hygiene Data'!D200))),'Data Summary'!DQ206="Yes"),OFFSET('Hygiene Data'!$D$9,0,10*ROW('Hygiene Data'!D200)),NA())</f>
        <v>#N/A</v>
      </c>
      <c r="BC206" s="103" t="e">
        <f ca="true">+IF(AND(ISNUMBER(OFFSET('Hygiene Data'!$E$5,0,10*ROW('Hygiene Data'!E200))),'Data Summary'!DR206="Yes"),OFFSET('Hygiene Data'!$E$5,0,10*ROW('Hygiene Data'!E200)),NA())</f>
        <v>#N/A</v>
      </c>
      <c r="BD206" s="103" t="e">
        <f ca="true">+IF(AND(ISNUMBER(OFFSET('Hygiene Data'!$E$7,0,10*ROW('Hygiene Data'!E200))),'Data Summary'!DS206="Yes"),OFFSET('Hygiene Data'!$E$7,0,10*ROW('Hygiene Data'!E200)),NA())</f>
        <v>#N/A</v>
      </c>
      <c r="BE206" s="103" t="e">
        <f ca="true">+IF(AND(ISNUMBER(OFFSET('Hygiene Data'!$E$9,0,10*ROW('Hygiene Data'!E200))),'Data Summary'!DT206="Yes"),OFFSET('Hygiene Data'!$E$9,0,10*ROW('Hygiene Data'!E200)),NA())</f>
        <v>#N/A</v>
      </c>
      <c r="BF206" s="103" t="e">
        <f ca="true">+IF(AND(ISNUMBER(OFFSET('Hygiene Data'!$F$5,0,10*ROW('Hygiene Data'!F200))),'Data Summary'!DU206="Yes"),OFFSET('Hygiene Data'!$F$5,0,10*ROW('Hygiene Data'!F200)),NA())</f>
        <v>#N/A</v>
      </c>
      <c r="BG206" s="103" t="e">
        <f ca="true">+IF(AND(ISNUMBER(OFFSET('Hygiene Data'!$F$7,0,10*ROW('Hygiene Data'!F200))),'Data Summary'!DV206="Yes"),OFFSET('Hygiene Data'!$F$7,0,10*ROW('Hygiene Data'!F200)),NA())</f>
        <v>#N/A</v>
      </c>
      <c r="BH206" s="103" t="e">
        <f ca="true">+IF(AND(ISNUMBER(OFFSET('Hygiene Data'!$F$9,0,10*ROW('Hygiene Data'!F200))),'Data Summary'!DW206="Yes"),OFFSET('Hygiene Data'!$F$9,0,10*ROW('Hygiene Data'!F200)),NA())</f>
        <v>#N/A</v>
      </c>
      <c r="BI206" s="103" t="e">
        <f ca="true">+IF(AND(ISNUMBER(OFFSET('Hygiene Data'!$G$5,0,10*ROW('Hygiene Data'!G200))),'Data Summary'!DX206="Yes"),OFFSET('Hygiene Data'!$G$5,0,10*ROW('Hygiene Data'!G200)),NA())</f>
        <v>#N/A</v>
      </c>
      <c r="BJ206" s="103" t="e">
        <f ca="true">+IF(AND(ISNUMBER(OFFSET('Hygiene Data'!$G$7,0,10*ROW('Hygiene Data'!G200))),'Data Summary'!DY206="Yes"),OFFSET('Hygiene Data'!$G$7,0,10*ROW('Hygiene Data'!G200)),NA())</f>
        <v>#N/A</v>
      </c>
      <c r="BK206" s="103" t="e">
        <f ca="true">+IF(AND(ISNUMBER(OFFSET('Hygiene Data'!$G$9,0,10*ROW('Hygiene Data'!G200))),'Data Summary'!DZ206="Yes"),OFFSET('Hygiene Data'!$G$9,0,10*ROW('Hygiene Data'!G200)),NA())</f>
        <v>#N/A</v>
      </c>
      <c r="BL206" s="103" t="e">
        <f ca="true">+IF(AND(ISNUMBER(OFFSET('Hygiene Data'!$H$5,0,10*ROW('Hygiene Data'!H200))),'Data Summary'!EA206="Yes"),OFFSET('Hygiene Data'!$H$5,0,10*ROW('Hygiene Data'!H200)),NA())</f>
        <v>#N/A</v>
      </c>
      <c r="BM206" s="103" t="e">
        <f ca="true">+IF(AND(ISNUMBER(OFFSET('Hygiene Data'!$H$7,0,10*ROW('Hygiene Data'!H200))),'Data Summary'!EB206="Yes"),OFFSET('Hygiene Data'!$H$7,0,10*ROW('Hygiene Data'!H200)),NA())</f>
        <v>#N/A</v>
      </c>
      <c r="BN206" s="103" t="e">
        <f ca="true">+IF(AND(ISNUMBER(OFFSET('Hygiene Data'!$H$9,0,10*ROW('Hygiene Data'!H200))),'Data Summary'!EC206="Yes"),OFFSET('Hygiene Data'!$H$9,0,10*ROW('Hygiene Data'!H200)),NA())</f>
        <v>#N/A</v>
      </c>
      <c r="BO206" s="103" t="e">
        <f ca="true">+IF(AND(ISNUMBER(OFFSET('Hygiene Data'!$I$5,0,10*ROW('Hygiene Data'!I200))),'Data Summary'!ED206="Yes"),OFFSET('Hygiene Data'!$I$5,0,10*ROW('Hygiene Data'!I200)),NA())</f>
        <v>#N/A</v>
      </c>
      <c r="BP206" s="103" t="e">
        <f ca="true">+IF(AND(ISNUMBER(OFFSET('Hygiene Data'!$I$7,0,10*ROW('Hygiene Data'!I200))),'Data Summary'!EE206="Yes"),OFFSET('Hygiene Data'!$I$7,0,10*ROW('Hygiene Data'!I200)),NA())</f>
        <v>#N/A</v>
      </c>
      <c r="BQ206" s="103" t="e">
        <f ca="true">+IF(AND(ISNUMBER(OFFSET('Hygiene Data'!$I$9,0,10*ROW('Hygiene Data'!I200))),'Data Summary'!EF206="Yes"),OFFSET('Hygiene Data'!$I$9,0,10*ROW('Hygiene Data'!I200)),NA())</f>
        <v>#N/A</v>
      </c>
    </row>
    <row xmlns:x14ac="http://schemas.microsoft.com/office/spreadsheetml/2009/9/ac" r="207" x14ac:dyDescent="0.2">
      <c r="A207" s="355" t="e">
        <f ca="true">+RIGHT('Data Summary'!A207,LEN('Data Summary'!A207)-9)</f>
        <v>#VALUE!</v>
      </c>
      <c r="B207" s="38" t="str">
        <f ca="true">+IF(ISTEXT('Data Summary'!B207),'Data Summary'!B207,"")</f>
        <v/>
      </c>
      <c r="C207" s="354" t="e">
        <f ca="true">+VALUE('Data Summary'!C207)</f>
        <v>#VALUE!</v>
      </c>
      <c r="D207" s="101" t="e">
        <f ca="true">+IF(AND(ISNUMBER(OFFSET('Water Data'!$D$4,0,10*ROW('Water Data'!D201))),'Data Summary'!BS207="Yes"),100-OFFSET('Water Data'!$D$4,0,10*ROW('Water Data'!D201)),NA())</f>
        <v>#N/A</v>
      </c>
      <c r="E207" s="101" t="e">
        <f ca="true">+IF(AND(ISNUMBER(OFFSET('Water Data'!$D$6,0,10*ROW('Water Data'!D201))),'Data Summary'!BT207="Yes"),OFFSET('Water Data'!$D$6,0,10*ROW('Water Data'!D201)),NA())</f>
        <v>#N/A</v>
      </c>
      <c r="F207" s="101" t="e">
        <f ca="true">+IF(AND(ISNUMBER(OFFSET('Water Data'!$D$9,0,10*ROW('Water Data'!D201))),'Data Summary'!BU207="Yes"),OFFSET('Water Data'!$D$9,0,10*ROW('Water Data'!D201)),NA())</f>
        <v>#N/A</v>
      </c>
      <c r="G207" s="101" t="e">
        <f ca="true">+IF(AND(ISNUMBER(OFFSET('Water Data'!$E$4,0,10*ROW('Water Data'!E201))),'Data Summary'!BV207="Yes"),100-OFFSET('Water Data'!$E$4,0,10*ROW('Water Data'!E201)),NA())</f>
        <v>#N/A</v>
      </c>
      <c r="H207" s="101" t="e">
        <f ca="true">+IF(AND(ISNUMBER(OFFSET('Water Data'!$E$6,0,10*ROW('Water Data'!E201))),'Data Summary'!BW207="Yes"),OFFSET('Water Data'!$E$6,0,10*ROW('Water Data'!E201)),NA())</f>
        <v>#N/A</v>
      </c>
      <c r="I207" s="101" t="e">
        <f ca="true">+IF(AND(ISNUMBER(OFFSET('Water Data'!$E$9,0,10*ROW('Water Data'!E201))),'Data Summary'!BX207="Yes"),OFFSET('Water Data'!$E$9,0,10*ROW('Water Data'!E201)),NA())</f>
        <v>#N/A</v>
      </c>
      <c r="J207" s="101" t="e">
        <f ca="true">+IF(AND(ISNUMBER(OFFSET('Water Data'!$F$4,0,10*ROW('Water Data'!F201))),'Data Summary'!BY207="Yes"),100-OFFSET('Water Data'!$F$4,0,10*ROW('Water Data'!F201)),NA())</f>
        <v>#N/A</v>
      </c>
      <c r="K207" s="101" t="e">
        <f ca="true">+IF(AND(ISNUMBER(OFFSET('Water Data'!$F$6,0,10*ROW('Water Data'!F201))),'Data Summary'!BZ207="Yes"),OFFSET('Water Data'!$F$6,0,10*ROW('Water Data'!F201)),NA())</f>
        <v>#N/A</v>
      </c>
      <c r="L207" s="101" t="e">
        <f ca="true">+IF(AND(ISNUMBER(OFFSET('Water Data'!$F$9,0,10*ROW('Water Data'!F201))),'Data Summary'!CA207="Yes"),OFFSET('Water Data'!$F$9,0,10*ROW('Water Data'!F201)),NA())</f>
        <v>#N/A</v>
      </c>
      <c r="M207" s="101" t="e">
        <f ca="true">+IF(AND(ISNUMBER(OFFSET('Water Data'!$G$4,0,10*ROW('Water Data'!G201))),'Data Summary'!CB207="Yes"),100-OFFSET('Water Data'!$G$4,0,10*ROW('Water Data'!G201)),NA())</f>
        <v>#N/A</v>
      </c>
      <c r="N207" s="101" t="e">
        <f ca="true">+IF(AND(ISNUMBER(OFFSET('Water Data'!$G$6,0,10*ROW('Water Data'!G201))),'Data Summary'!CC207="Yes"),OFFSET('Water Data'!$G$6,0,10*ROW('Water Data'!G201)),NA())</f>
        <v>#N/A</v>
      </c>
      <c r="O207" s="101" t="e">
        <f ca="true">+IF(AND(ISNUMBER(OFFSET('Water Data'!$G$9,0,10*ROW('Water Data'!G201))),'Data Summary'!CD207="Yes"),OFFSET('Water Data'!$G$9,0,10*ROW('Water Data'!G201)),NA())</f>
        <v>#N/A</v>
      </c>
      <c r="P207" s="101" t="e">
        <f ca="true">+IF(AND(ISNUMBER(OFFSET('Water Data'!$H$4,0,10*ROW('Water Data'!H201))),'Data Summary'!CE207="Yes"),100-OFFSET('Water Data'!$H$4,0,10*ROW('Water Data'!H201)),NA())</f>
        <v>#N/A</v>
      </c>
      <c r="Q207" s="101" t="e">
        <f ca="true">+IF(AND(ISNUMBER(OFFSET('Water Data'!$H$6,0,10*ROW('Water Data'!H201))),'Data Summary'!CF207="Yes"),OFFSET('Water Data'!$H$6,0,10*ROW('Water Data'!H201)),NA())</f>
        <v>#N/A</v>
      </c>
      <c r="R207" s="101" t="e">
        <f ca="true">+IF(AND(ISNUMBER(OFFSET('Water Data'!$H$9,0,10*ROW('Water Data'!H201))),'Data Summary'!CG207="Yes"),OFFSET('Water Data'!$H$9,0,10*ROW('Water Data'!H201)),NA())</f>
        <v>#N/A</v>
      </c>
      <c r="S207" s="101" t="e">
        <f ca="true">+IF(AND(ISNUMBER(OFFSET('Water Data'!$I$4,0,10*ROW('Water Data'!I201))),'Data Summary'!CH207="Yes"),100-OFFSET('Water Data'!$I$4,0,10*ROW('Water Data'!I201)),NA())</f>
        <v>#N/A</v>
      </c>
      <c r="T207" s="101" t="e">
        <f ca="true">+IF(AND(ISNUMBER(OFFSET('Water Data'!$I$6,0,10*ROW('Water Data'!I201))),'Data Summary'!CI207="Yes"),OFFSET('Water Data'!$I$6,0,10*ROW('Water Data'!I201)),NA())</f>
        <v>#N/A</v>
      </c>
      <c r="U207" s="101" t="e">
        <f ca="true">+IF(AND(ISNUMBER(OFFSET('Water Data'!$I$9,0,10*ROW('Water Data'!I201))),'Data Summary'!CJ207="Yes"),OFFSET('Water Data'!$I$9,0,10*ROW('Water Data'!I201)),NA())</f>
        <v>#N/A</v>
      </c>
      <c r="V207" s="102" t="e">
        <f ca="true">+IF(AND(ISNUMBER(OFFSET('Sanitation Data'!$D$4,0,10*ROW('Sanitation Data'!D201))),'Data Summary'!CK207="Yes"),100-OFFSET('Sanitation Data'!$D$4,0,10*ROW('Sanitation Data'!D201)),NA())</f>
        <v>#N/A</v>
      </c>
      <c r="W207" s="102" t="e">
        <f ca="true">+IF(AND(ISNUMBER(OFFSET('Sanitation Data'!$D$6,0,10*ROW('Sanitation Data'!D201))),'Data Summary'!CL207="Yes"),OFFSET('Sanitation Data'!$D$6,0,10*ROW('Sanitation Data'!D201)),NA())</f>
        <v>#N/A</v>
      </c>
      <c r="X207" s="102" t="e">
        <f ca="true">+IF(AND(ISNUMBER(OFFSET('Sanitation Data'!$D$10,0,10*ROW('Sanitation Data'!D201))),'Data Summary'!CM207="Yes"),OFFSET('Sanitation Data'!$D$10,0,10*ROW('Sanitation Data'!D201)),NA())</f>
        <v>#N/A</v>
      </c>
      <c r="Y207" s="102" t="e">
        <f ca="true">+IF(AND(ISNUMBER(OFFSET('Sanitation Data'!$D$11,0,10*ROW('Sanitation Data'!D201))),'Data Summary'!CN207="Yes"),OFFSET('Sanitation Data'!$D$11,0,10*ROW('Sanitation Data'!D201)),NA())</f>
        <v>#N/A</v>
      </c>
      <c r="Z207" s="102" t="e">
        <f ca="true">+IF(AND(ISNUMBER(OFFSET('Sanitation Data'!$D$12,0,10*ROW('Sanitation Data'!D201))),'Data Summary'!CO207="Yes"),OFFSET('Sanitation Data'!$D$12,0,10*ROW('Sanitation Data'!D201)),NA())</f>
        <v>#N/A</v>
      </c>
      <c r="AA207" s="102" t="e">
        <f ca="true">+IF(AND(ISNUMBER(OFFSET('Sanitation Data'!$E$4,0,10*ROW('Sanitation Data'!E201))),'Data Summary'!CP207="Yes"),100-OFFSET('Sanitation Data'!$E$4,0,10*ROW('Sanitation Data'!E201)),NA())</f>
        <v>#N/A</v>
      </c>
      <c r="AB207" s="102" t="e">
        <f ca="true">+IF(AND(ISNUMBER(OFFSET('Sanitation Data'!$E$6,0,10*ROW('Sanitation Data'!E201))),'Data Summary'!CQ207="Yes"),OFFSET('Sanitation Data'!$E$6,0,10*ROW('Sanitation Data'!E201)),NA())</f>
        <v>#N/A</v>
      </c>
      <c r="AC207" s="102" t="e">
        <f ca="true">+IF(AND(ISNUMBER(OFFSET('Sanitation Data'!$E$10,0,10*ROW('Sanitation Data'!E201))),'Data Summary'!CR207="Yes"),OFFSET('Sanitation Data'!$E$10,0,10*ROW('Sanitation Data'!E201)),NA())</f>
        <v>#N/A</v>
      </c>
      <c r="AD207" s="102" t="e">
        <f ca="true">+IF(AND(ISNUMBER(OFFSET('Sanitation Data'!$E$11,0,10*ROW('Sanitation Data'!E201))),'Data Summary'!CS207="Yes"),OFFSET('Sanitation Data'!$E$11,0,10*ROW('Sanitation Data'!E201)),NA())</f>
        <v>#N/A</v>
      </c>
      <c r="AE207" s="102" t="e">
        <f ca="true">+IF(AND(ISNUMBER(OFFSET('Sanitation Data'!$E$12,0,10*ROW('Sanitation Data'!E201))),'Data Summary'!CT207="Yes"),OFFSET('Sanitation Data'!$E$12,0,10*ROW('Sanitation Data'!E201)),NA())</f>
        <v>#N/A</v>
      </c>
      <c r="AF207" s="102" t="e">
        <f ca="true">+IF(AND(ISNUMBER(OFFSET('Sanitation Data'!$F$4,0,10*ROW('Sanitation Data'!F201))),'Data Summary'!CU207="Yes"),100-OFFSET('Sanitation Data'!$F$4,0,10*ROW('Sanitation Data'!F201)),NA())</f>
        <v>#N/A</v>
      </c>
      <c r="AG207" s="102" t="e">
        <f ca="true">+IF(AND(ISNUMBER(OFFSET('Sanitation Data'!$F$6,0,10*ROW('Sanitation Data'!F201))),'Data Summary'!CV207="Yes"),OFFSET('Sanitation Data'!$F$6,0,10*ROW('Sanitation Data'!F201)),NA())</f>
        <v>#N/A</v>
      </c>
      <c r="AH207" s="102" t="e">
        <f ca="true">+IF(AND(ISNUMBER(OFFSET('Sanitation Data'!$F$10,0,10*ROW('Sanitation Data'!F201))),'Data Summary'!CW207="Yes"),OFFSET('Sanitation Data'!$F$10,0,10*ROW('Sanitation Data'!F201)),NA())</f>
        <v>#N/A</v>
      </c>
      <c r="AI207" s="102" t="e">
        <f ca="true">+IF(AND(ISNUMBER(OFFSET('Sanitation Data'!$F$11,0,10*ROW('Sanitation Data'!F201))),'Data Summary'!CX207="Yes"),OFFSET('Sanitation Data'!$F$11,0,10*ROW('Sanitation Data'!F201)),NA())</f>
        <v>#N/A</v>
      </c>
      <c r="AJ207" s="102" t="e">
        <f ca="true">+IF(AND(ISNUMBER(OFFSET('Sanitation Data'!$F$12,0,10*ROW('Sanitation Data'!F201))),'Data Summary'!CY207="Yes"),OFFSET('Sanitation Data'!$F$12,0,10*ROW('Sanitation Data'!F201)),NA())</f>
        <v>#N/A</v>
      </c>
      <c r="AK207" s="102" t="e">
        <f ca="true">+IF(AND(ISNUMBER(OFFSET('Sanitation Data'!$G$4,0,10*ROW('Sanitation Data'!G201))),'Data Summary'!CZ207="Yes"),100-OFFSET('Sanitation Data'!$G$4,0,10*ROW('Sanitation Data'!G201)),NA())</f>
        <v>#N/A</v>
      </c>
      <c r="AL207" s="102" t="e">
        <f ca="true">+IF(AND(ISNUMBER(OFFSET('Sanitation Data'!$G$6,0,10*ROW('Sanitation Data'!G201))),'Data Summary'!DA207="Yes"),OFFSET('Sanitation Data'!$G$6,0,10*ROW('Sanitation Data'!G201)),NA())</f>
        <v>#N/A</v>
      </c>
      <c r="AM207" s="102" t="e">
        <f ca="true">+IF(AND(ISNUMBER(OFFSET('Sanitation Data'!$G$10,0,10*ROW('Sanitation Data'!G201))),'Data Summary'!DB207="Yes"),OFFSET('Sanitation Data'!$G$10,0,10*ROW('Sanitation Data'!G201)),NA())</f>
        <v>#N/A</v>
      </c>
      <c r="AN207" s="102" t="e">
        <f ca="true">+IF(AND(ISNUMBER(OFFSET('Sanitation Data'!$G$11,0,10*ROW('Sanitation Data'!G201))),'Data Summary'!DC207="Yes"),OFFSET('Sanitation Data'!$G$11,0,10*ROW('Sanitation Data'!G201)),NA())</f>
        <v>#N/A</v>
      </c>
      <c r="AO207" s="102" t="e">
        <f ca="true">+IF(AND(ISNUMBER(OFFSET('Sanitation Data'!$G$12,0,10*ROW('Sanitation Data'!G201))),'Data Summary'!DD207="Yes"),OFFSET('Sanitation Data'!$G$12,0,10*ROW('Sanitation Data'!G201)),NA())</f>
        <v>#N/A</v>
      </c>
      <c r="AP207" s="102" t="e">
        <f ca="true">+IF(AND(ISNUMBER(OFFSET('Sanitation Data'!$H$4,0,10*ROW('Sanitation Data'!H201))),'Data Summary'!DE207="Yes"),100-OFFSET('Sanitation Data'!$H$4,0,10*ROW('Sanitation Data'!H201)),NA())</f>
        <v>#N/A</v>
      </c>
      <c r="AQ207" s="102" t="e">
        <f ca="true">+IF(AND(ISNUMBER(OFFSET('Sanitation Data'!$H$6,0,10*ROW('Sanitation Data'!H201))),'Data Summary'!DF207="Yes"),OFFSET('Sanitation Data'!$H$6,0,10*ROW('Sanitation Data'!H201)),NA())</f>
        <v>#N/A</v>
      </c>
      <c r="AR207" s="102" t="e">
        <f ca="true">+IF(AND(ISNUMBER(OFFSET('Sanitation Data'!$H$10,0,10*ROW('Sanitation Data'!H201))),'Data Summary'!DG207="Yes"),OFFSET('Sanitation Data'!$H$10,0,10*ROW('Sanitation Data'!H201)),NA())</f>
        <v>#N/A</v>
      </c>
      <c r="AS207" s="102" t="e">
        <f ca="true">+IF(AND(ISNUMBER(OFFSET('Sanitation Data'!$H$11,0,10*ROW('Sanitation Data'!H201))),'Data Summary'!DH207="Yes"),OFFSET('Sanitation Data'!$H$11,0,10*ROW('Sanitation Data'!H201)),NA())</f>
        <v>#N/A</v>
      </c>
      <c r="AT207" s="102" t="e">
        <f ca="true">+IF(AND(ISNUMBER(OFFSET('Sanitation Data'!$H$12,0,10*ROW('Sanitation Data'!H201))),'Data Summary'!DI207="Yes"),OFFSET('Sanitation Data'!$H$12,0,10*ROW('Sanitation Data'!H201)),NA())</f>
        <v>#N/A</v>
      </c>
      <c r="AU207" s="102" t="e">
        <f ca="true">+IF(AND(ISNUMBER(OFFSET('Sanitation Data'!$I$4,0,10*ROW('Sanitation Data'!I201))),'Data Summary'!DJ207="Yes"),100-OFFSET('Sanitation Data'!$I$4,0,10*ROW('Sanitation Data'!I201)),NA())</f>
        <v>#N/A</v>
      </c>
      <c r="AV207" s="102" t="e">
        <f ca="true">+IF(AND(ISNUMBER(OFFSET('Sanitation Data'!$I$6,0,10*ROW('Sanitation Data'!I201))),'Data Summary'!DK207="Yes"),OFFSET('Sanitation Data'!$I$6,0,10*ROW('Sanitation Data'!I201)),NA())</f>
        <v>#N/A</v>
      </c>
      <c r="AW207" s="102" t="e">
        <f ca="true">+IF(AND(ISNUMBER(OFFSET('Sanitation Data'!$I$10,0,10*ROW('Sanitation Data'!I201))),'Data Summary'!DL207="Yes"),OFFSET('Sanitation Data'!$I$10,0,10*ROW('Sanitation Data'!I201)),NA())</f>
        <v>#N/A</v>
      </c>
      <c r="AX207" s="102" t="e">
        <f ca="true">+IF(AND(ISNUMBER(OFFSET('Sanitation Data'!$I$11,0,10*ROW('Sanitation Data'!I201))),'Data Summary'!DM207="Yes"),OFFSET('Sanitation Data'!$I$11,0,10*ROW('Sanitation Data'!I201)),NA())</f>
        <v>#N/A</v>
      </c>
      <c r="AY207" s="102" t="e">
        <f ca="true">+IF(AND(ISNUMBER(OFFSET('Sanitation Data'!$I$12,0,10*ROW('Sanitation Data'!I201))),'Data Summary'!DN207="Yes"),OFFSET('Sanitation Data'!$I$12,0,10*ROW('Sanitation Data'!I201)),NA())</f>
        <v>#N/A</v>
      </c>
      <c r="AZ207" s="103" t="e">
        <f ca="true">+IF(AND(ISNUMBER(OFFSET('Hygiene Data'!$D$5,0,10*ROW('Hygiene Data'!D201))),'Data Summary'!DO207="Yes"),OFFSET('Hygiene Data'!$D$5,0,10*ROW('Hygiene Data'!D201)),NA())</f>
        <v>#N/A</v>
      </c>
      <c r="BA207" s="103" t="e">
        <f ca="true">+IF(AND(ISNUMBER(OFFSET('Hygiene Data'!$D$7,0,10*ROW('Hygiene Data'!D201))),'Data Summary'!DP207="Yes"),OFFSET('Hygiene Data'!$D$7,0,10*ROW('Hygiene Data'!D201)),NA())</f>
        <v>#N/A</v>
      </c>
      <c r="BB207" s="103" t="e">
        <f ca="true">+IF(AND(ISNUMBER(OFFSET('Hygiene Data'!$D$9,0,10*ROW('Hygiene Data'!D201))),'Data Summary'!DQ207="Yes"),OFFSET('Hygiene Data'!$D$9,0,10*ROW('Hygiene Data'!D201)),NA())</f>
        <v>#N/A</v>
      </c>
      <c r="BC207" s="103" t="e">
        <f ca="true">+IF(AND(ISNUMBER(OFFSET('Hygiene Data'!$E$5,0,10*ROW('Hygiene Data'!E201))),'Data Summary'!DR207="Yes"),OFFSET('Hygiene Data'!$E$5,0,10*ROW('Hygiene Data'!E201)),NA())</f>
        <v>#N/A</v>
      </c>
      <c r="BD207" s="103" t="e">
        <f ca="true">+IF(AND(ISNUMBER(OFFSET('Hygiene Data'!$E$7,0,10*ROW('Hygiene Data'!E201))),'Data Summary'!DS207="Yes"),OFFSET('Hygiene Data'!$E$7,0,10*ROW('Hygiene Data'!E201)),NA())</f>
        <v>#N/A</v>
      </c>
      <c r="BE207" s="103" t="e">
        <f ca="true">+IF(AND(ISNUMBER(OFFSET('Hygiene Data'!$E$9,0,10*ROW('Hygiene Data'!E201))),'Data Summary'!DT207="Yes"),OFFSET('Hygiene Data'!$E$9,0,10*ROW('Hygiene Data'!E201)),NA())</f>
        <v>#N/A</v>
      </c>
      <c r="BF207" s="103" t="e">
        <f ca="true">+IF(AND(ISNUMBER(OFFSET('Hygiene Data'!$F$5,0,10*ROW('Hygiene Data'!F201))),'Data Summary'!DU207="Yes"),OFFSET('Hygiene Data'!$F$5,0,10*ROW('Hygiene Data'!F201)),NA())</f>
        <v>#N/A</v>
      </c>
      <c r="BG207" s="103" t="e">
        <f ca="true">+IF(AND(ISNUMBER(OFFSET('Hygiene Data'!$F$7,0,10*ROW('Hygiene Data'!F201))),'Data Summary'!DV207="Yes"),OFFSET('Hygiene Data'!$F$7,0,10*ROW('Hygiene Data'!F201)),NA())</f>
        <v>#N/A</v>
      </c>
      <c r="BH207" s="103" t="e">
        <f ca="true">+IF(AND(ISNUMBER(OFFSET('Hygiene Data'!$F$9,0,10*ROW('Hygiene Data'!F201))),'Data Summary'!DW207="Yes"),OFFSET('Hygiene Data'!$F$9,0,10*ROW('Hygiene Data'!F201)),NA())</f>
        <v>#N/A</v>
      </c>
      <c r="BI207" s="103" t="e">
        <f ca="true">+IF(AND(ISNUMBER(OFFSET('Hygiene Data'!$G$5,0,10*ROW('Hygiene Data'!G201))),'Data Summary'!DX207="Yes"),OFFSET('Hygiene Data'!$G$5,0,10*ROW('Hygiene Data'!G201)),NA())</f>
        <v>#N/A</v>
      </c>
      <c r="BJ207" s="103" t="e">
        <f ca="true">+IF(AND(ISNUMBER(OFFSET('Hygiene Data'!$G$7,0,10*ROW('Hygiene Data'!G201))),'Data Summary'!DY207="Yes"),OFFSET('Hygiene Data'!$G$7,0,10*ROW('Hygiene Data'!G201)),NA())</f>
        <v>#N/A</v>
      </c>
      <c r="BK207" s="103" t="e">
        <f ca="true">+IF(AND(ISNUMBER(OFFSET('Hygiene Data'!$G$9,0,10*ROW('Hygiene Data'!G201))),'Data Summary'!DZ207="Yes"),OFFSET('Hygiene Data'!$G$9,0,10*ROW('Hygiene Data'!G201)),NA())</f>
        <v>#N/A</v>
      </c>
      <c r="BL207" s="103" t="e">
        <f ca="true">+IF(AND(ISNUMBER(OFFSET('Hygiene Data'!$H$5,0,10*ROW('Hygiene Data'!H201))),'Data Summary'!EA207="Yes"),OFFSET('Hygiene Data'!$H$5,0,10*ROW('Hygiene Data'!H201)),NA())</f>
        <v>#N/A</v>
      </c>
      <c r="BM207" s="103" t="e">
        <f ca="true">+IF(AND(ISNUMBER(OFFSET('Hygiene Data'!$H$7,0,10*ROW('Hygiene Data'!H201))),'Data Summary'!EB207="Yes"),OFFSET('Hygiene Data'!$H$7,0,10*ROW('Hygiene Data'!H201)),NA())</f>
        <v>#N/A</v>
      </c>
      <c r="BN207" s="103" t="e">
        <f ca="true">+IF(AND(ISNUMBER(OFFSET('Hygiene Data'!$H$9,0,10*ROW('Hygiene Data'!H201))),'Data Summary'!EC207="Yes"),OFFSET('Hygiene Data'!$H$9,0,10*ROW('Hygiene Data'!H201)),NA())</f>
        <v>#N/A</v>
      </c>
      <c r="BO207" s="103" t="e">
        <f ca="true">+IF(AND(ISNUMBER(OFFSET('Hygiene Data'!$I$5,0,10*ROW('Hygiene Data'!I201))),'Data Summary'!ED207="Yes"),OFFSET('Hygiene Data'!$I$5,0,10*ROW('Hygiene Data'!I201)),NA())</f>
        <v>#N/A</v>
      </c>
      <c r="BP207" s="103" t="e">
        <f ca="true">+IF(AND(ISNUMBER(OFFSET('Hygiene Data'!$I$7,0,10*ROW('Hygiene Data'!I201))),'Data Summary'!EE207="Yes"),OFFSET('Hygiene Data'!$I$7,0,10*ROW('Hygiene Data'!I201)),NA())</f>
        <v>#N/A</v>
      </c>
      <c r="BQ207" s="103"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2B793-88EF-403F-B05D-4E6DB529DFEA}">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6" customWidth="true"/>
    <col min="2" max="2" width="7.5" style="192" customWidth="true"/>
    <col min="3" max="8" width="8.75" style="156" customWidth="true"/>
    <col min="9" max="9" width="9.375" style="156" customWidth="true"/>
    <col min="10" max="10" width="13.375" style="156" customWidth="true"/>
    <col min="11" max="11" width="7.5" style="156" customWidth="true"/>
    <col min="12" max="17" width="8.625" style="156" customWidth="true"/>
    <col min="18" max="18" width="6.5" style="156" customWidth="true"/>
    <col min="19" max="19" width="13.375" style="156" customWidth="true"/>
    <col min="20" max="20" width="7.5" style="156" customWidth="true"/>
    <col min="21" max="26" width="9.125" style="156" customWidth="true"/>
    <col min="27" max="16384" width="9" style="156"/>
  </cols>
  <sheetData>
    <row xmlns:x14ac="http://schemas.microsoft.com/office/spreadsheetml/2009/9/ac" r="1" ht="15.75" x14ac:dyDescent="0.25">
      <c r="A1" s="152" t="s">
        <v>48</v>
      </c>
      <c r="B1" s="153"/>
      <c r="C1" s="154"/>
      <c r="D1" s="154"/>
      <c r="E1" s="154"/>
      <c r="F1" s="154"/>
      <c r="G1" s="154"/>
      <c r="H1" s="579"/>
      <c r="I1" s="579"/>
      <c r="J1" s="579"/>
      <c r="K1" s="579"/>
      <c r="L1" s="579"/>
      <c r="M1" s="579"/>
      <c r="N1" s="579"/>
      <c r="O1" s="579"/>
      <c r="P1" s="579"/>
      <c r="Q1" s="154"/>
      <c r="R1" s="154"/>
      <c r="S1" s="154"/>
      <c r="T1" s="155"/>
      <c r="U1" s="155"/>
      <c r="V1" s="155"/>
      <c r="W1" s="155"/>
      <c r="X1" s="155"/>
      <c r="Y1" s="155"/>
      <c r="Z1" s="155"/>
      <c r="AA1" s="155"/>
    </row>
    <row xmlns:x14ac="http://schemas.microsoft.com/office/spreadsheetml/2009/9/ac" r="2" s="159" customFormat="true" ht="26.25" customHeight="true" x14ac:dyDescent="0.25">
      <c r="A2" s="157" t="s">
        <v>13</v>
      </c>
      <c r="B2" s="158"/>
      <c r="J2" s="157" t="s">
        <v>14</v>
      </c>
      <c r="R2" s="160"/>
      <c r="S2" s="161" t="s">
        <v>15</v>
      </c>
      <c r="W2" s="160"/>
      <c r="X2" s="160"/>
      <c r="Y2" s="162"/>
      <c r="Z2" s="162"/>
      <c r="AD2" s="163"/>
      <c r="AE2" s="163"/>
      <c r="AF2" s="163"/>
      <c r="AG2" s="163"/>
      <c r="AH2" s="163"/>
      <c r="AI2" s="163"/>
    </row>
    <row xmlns:x14ac="http://schemas.microsoft.com/office/spreadsheetml/2009/9/ac" r="3" ht="15.75" x14ac:dyDescent="0.25">
      <c r="A3" s="164"/>
      <c r="B3" s="165" t="s">
        <v>4</v>
      </c>
      <c r="C3" s="160" t="s">
        <v>7</v>
      </c>
      <c r="D3" s="160" t="s">
        <v>2</v>
      </c>
      <c r="E3" s="160" t="s">
        <v>1</v>
      </c>
      <c r="F3" s="160" t="s">
        <v>52</v>
      </c>
      <c r="G3" s="160" t="s">
        <v>17</v>
      </c>
      <c r="H3" s="160" t="s">
        <v>18</v>
      </c>
      <c r="I3" s="166"/>
      <c r="J3" s="164"/>
      <c r="K3" s="165" t="s">
        <v>4</v>
      </c>
      <c r="L3" s="160" t="s">
        <v>7</v>
      </c>
      <c r="M3" s="160" t="s">
        <v>2</v>
      </c>
      <c r="N3" s="160" t="s">
        <v>1</v>
      </c>
      <c r="O3" s="160" t="s">
        <v>52</v>
      </c>
      <c r="P3" s="160" t="s">
        <v>17</v>
      </c>
      <c r="Q3" s="160" t="s">
        <v>18</v>
      </c>
      <c r="R3" s="162"/>
      <c r="S3" s="167"/>
      <c r="T3" s="165" t="s">
        <v>4</v>
      </c>
      <c r="U3" s="160" t="s">
        <v>7</v>
      </c>
      <c r="V3" s="160" t="s">
        <v>2</v>
      </c>
      <c r="W3" s="160" t="s">
        <v>1</v>
      </c>
      <c r="X3" s="160" t="s">
        <v>52</v>
      </c>
      <c r="Y3" s="160" t="s">
        <v>17</v>
      </c>
      <c r="Z3" s="160" t="s">
        <v>18</v>
      </c>
      <c r="AB3" s="163"/>
      <c r="AC3" s="163"/>
      <c r="AD3" s="163"/>
      <c r="AE3" s="163"/>
      <c r="AF3" s="163"/>
      <c r="AG3" s="163"/>
    </row>
    <row xmlns:x14ac="http://schemas.microsoft.com/office/spreadsheetml/2009/9/ac" r="4" ht="15.75" x14ac:dyDescent="0.25">
      <c r="A4" s="164" t="s">
        <v>34</v>
      </c>
      <c r="B4" s="10">
        <v>2023</v>
      </c>
      <c r="C4" s="10">
        <v>73.665202579999999</v>
      </c>
      <c r="D4" s="10">
        <v>78.375476199999994</v>
      </c>
      <c r="E4" s="10">
        <v>68.096603669999993</v>
      </c>
      <c r="F4" s="10">
        <v>72.829054339999999</v>
      </c>
      <c r="G4" s="10">
        <v>74.539560660000006</v>
      </c>
      <c r="H4" s="10">
        <v>67.685353109999994</v>
      </c>
      <c r="I4" s="166"/>
      <c r="J4" s="164" t="s">
        <v>34</v>
      </c>
      <c r="K4" s="10">
        <v>2023</v>
      </c>
      <c r="L4" s="10">
        <v>92.885644020000001</v>
      </c>
      <c r="M4" s="10">
        <v>94.214557479999996</v>
      </c>
      <c r="N4" s="10">
        <v>84.133291170000007</v>
      </c>
      <c r="O4" s="10">
        <v>91.029157960000006</v>
      </c>
      <c r="P4" s="10">
        <v>90.283360880000004</v>
      </c>
      <c r="Q4" s="10">
        <v>91.90531987</v>
      </c>
      <c r="R4" s="163"/>
      <c r="S4" s="164" t="s">
        <v>34</v>
      </c>
      <c r="T4" s="10">
        <v>2023</v>
      </c>
      <c r="U4" s="10"/>
      <c r="V4" s="10"/>
      <c r="W4" s="10"/>
      <c r="X4" s="10"/>
      <c r="Y4" s="10"/>
      <c r="Z4" s="10"/>
      <c r="AA4" s="163"/>
      <c r="AB4" s="163"/>
      <c r="AC4" s="163"/>
      <c r="AD4" s="163"/>
      <c r="AE4" s="163"/>
      <c r="AF4" s="163"/>
      <c r="AG4" s="163"/>
    </row>
    <row xmlns:x14ac="http://schemas.microsoft.com/office/spreadsheetml/2009/9/ac" r="5" ht="15.75" x14ac:dyDescent="0.25">
      <c r="A5" s="164" t="s">
        <v>35</v>
      </c>
      <c r="B5" s="10">
        <v>2023</v>
      </c>
      <c r="C5" s="10">
        <v>14.28342542</v>
      </c>
      <c r="D5" s="10">
        <v>14.72070061</v>
      </c>
      <c r="E5" s="10">
        <v>12.51808982</v>
      </c>
      <c r="F5" s="10">
        <v>14.64124077</v>
      </c>
      <c r="G5" s="10">
        <v>12.99076062</v>
      </c>
      <c r="H5" s="10">
        <v>22.156333740000001</v>
      </c>
      <c r="I5" s="166"/>
      <c r="J5" s="164" t="s">
        <v>35</v>
      </c>
      <c r="K5" s="10">
        <v>2023</v>
      </c>
      <c r="L5" s="10">
        <v>3.3329784130000002</v>
      </c>
      <c r="M5" s="10">
        <v>2.4178811219999998</v>
      </c>
      <c r="N5" s="10">
        <v>12.55728365</v>
      </c>
      <c r="O5" s="10">
        <v>3.651984718</v>
      </c>
      <c r="P5" s="10">
        <v>7.4451631889999996</v>
      </c>
      <c r="Q5" s="10">
        <v>1.20904118</v>
      </c>
      <c r="R5" s="163"/>
      <c r="S5" s="164" t="s">
        <v>35</v>
      </c>
      <c r="T5" s="10">
        <v>2023</v>
      </c>
      <c r="U5" s="10"/>
      <c r="V5" s="10"/>
      <c r="W5" s="10"/>
      <c r="X5" s="10"/>
      <c r="Y5" s="10"/>
      <c r="Z5" s="10"/>
      <c r="AA5" s="163"/>
      <c r="AB5" s="163"/>
      <c r="AC5" s="163"/>
      <c r="AD5" s="163"/>
      <c r="AE5" s="163"/>
      <c r="AF5" s="163"/>
      <c r="AG5" s="163"/>
    </row>
    <row xmlns:x14ac="http://schemas.microsoft.com/office/spreadsheetml/2009/9/ac" r="6" s="159" customFormat="true" ht="15.75" x14ac:dyDescent="0.25">
      <c r="A6" s="164" t="s">
        <v>36</v>
      </c>
      <c r="B6" s="10">
        <v>2023</v>
      </c>
      <c r="C6" s="10">
        <v>12.05137199</v>
      </c>
      <c r="D6" s="10">
        <v>6.9038231830000001</v>
      </c>
      <c r="E6" s="10">
        <v>19.385306509999999</v>
      </c>
      <c r="F6" s="10">
        <v>12.52970489</v>
      </c>
      <c r="G6" s="10">
        <v>12.46967871</v>
      </c>
      <c r="H6" s="10">
        <v>10.15831315</v>
      </c>
      <c r="I6" s="166"/>
      <c r="J6" s="164" t="s">
        <v>36</v>
      </c>
      <c r="K6" s="10">
        <v>2023</v>
      </c>
      <c r="L6" s="10">
        <v>3.7813775679999999</v>
      </c>
      <c r="M6" s="10">
        <v>3.3675614020000002</v>
      </c>
      <c r="N6" s="10">
        <v>3.309425182</v>
      </c>
      <c r="O6" s="10">
        <v>5.3188573180000001</v>
      </c>
      <c r="P6" s="10">
        <v>2.271475932</v>
      </c>
      <c r="Q6" s="10">
        <v>6.885638954</v>
      </c>
      <c r="R6" s="162"/>
      <c r="S6" s="164" t="s">
        <v>36</v>
      </c>
      <c r="T6" s="10">
        <v>2023</v>
      </c>
      <c r="U6" s="10">
        <v>23.052597769999998</v>
      </c>
      <c r="V6" s="10">
        <v>11.255566549999999</v>
      </c>
      <c r="W6" s="10">
        <v>34.09534884</v>
      </c>
      <c r="X6" s="10">
        <v>23.93169382</v>
      </c>
      <c r="Y6" s="10">
        <v>21.94581793</v>
      </c>
      <c r="Z6" s="10">
        <v>15.96101045</v>
      </c>
      <c r="AA6" s="163"/>
      <c r="AB6" s="163"/>
      <c r="AC6" s="163"/>
      <c r="AD6" s="163"/>
      <c r="AE6" s="163"/>
      <c r="AF6" s="163"/>
      <c r="AG6" s="163"/>
    </row>
    <row xmlns:x14ac="http://schemas.microsoft.com/office/spreadsheetml/2009/9/ac" r="7" s="159" customFormat="true" ht="15.75" x14ac:dyDescent="0.25">
      <c r="A7" s="168" t="s">
        <v>225</v>
      </c>
      <c r="B7" s="10">
        <v>2023</v>
      </c>
      <c r="C7" s="10">
        <v>0</v>
      </c>
      <c r="D7" s="10">
        <v>0</v>
      </c>
      <c r="E7" s="10">
        <v>0</v>
      </c>
      <c r="F7" s="10">
        <v>0</v>
      </c>
      <c r="G7" s="10">
        <v>0</v>
      </c>
      <c r="H7" s="10">
        <v>0</v>
      </c>
      <c r="I7" s="163"/>
      <c r="J7" s="168" t="s">
        <v>225</v>
      </c>
      <c r="K7" s="10">
        <v>2023</v>
      </c>
      <c r="L7" s="10">
        <v>0</v>
      </c>
      <c r="M7" s="10">
        <v>0</v>
      </c>
      <c r="N7" s="10">
        <v>0</v>
      </c>
      <c r="O7" s="10">
        <v>0</v>
      </c>
      <c r="P7" s="10">
        <v>0</v>
      </c>
      <c r="Q7" s="10">
        <v>0</v>
      </c>
      <c r="R7" s="163"/>
      <c r="S7" s="168" t="s">
        <v>225</v>
      </c>
      <c r="T7" s="10">
        <v>2023</v>
      </c>
      <c r="U7" s="10">
        <v>76.947402229999994</v>
      </c>
      <c r="V7" s="10">
        <v>88.744433450000002</v>
      </c>
      <c r="W7" s="10">
        <v>65.90465116</v>
      </c>
      <c r="X7" s="10">
        <v>76.068306179999993</v>
      </c>
      <c r="Y7" s="10">
        <v>78.054182069999996</v>
      </c>
      <c r="Z7" s="10">
        <v>84.038989549999997</v>
      </c>
      <c r="AA7" s="169"/>
    </row>
    <row xmlns:x14ac="http://schemas.microsoft.com/office/spreadsheetml/2009/9/ac" r="8" s="159" customFormat="true" ht="15.75" x14ac:dyDescent="0.25">
      <c r="A8" s="170"/>
      <c r="B8" s="171"/>
      <c r="H8" s="169"/>
      <c r="I8" s="169"/>
      <c r="J8" s="169"/>
      <c r="K8" s="169"/>
      <c r="L8" s="169"/>
      <c r="M8" s="169"/>
      <c r="N8" s="169"/>
      <c r="O8" s="169"/>
      <c r="P8" s="169"/>
      <c r="Q8" s="169"/>
      <c r="R8" s="169"/>
      <c r="S8" s="169"/>
      <c r="T8" s="169"/>
      <c r="U8" s="169"/>
      <c r="V8" s="169"/>
      <c r="W8" s="169"/>
      <c r="X8" s="169"/>
      <c r="Y8" s="169"/>
      <c r="Z8" s="169"/>
      <c r="AA8" s="169"/>
    </row>
    <row xmlns:x14ac="http://schemas.microsoft.com/office/spreadsheetml/2009/9/ac" r="9" s="159" customFormat="true" ht="15.75" x14ac:dyDescent="0.25">
      <c r="A9" s="170"/>
      <c r="B9" s="171"/>
      <c r="H9" s="169"/>
      <c r="I9" s="169"/>
      <c r="J9" s="169"/>
      <c r="K9" s="169"/>
      <c r="L9" s="169"/>
      <c r="M9" s="169"/>
      <c r="N9" s="169"/>
      <c r="O9" s="169"/>
      <c r="P9" s="169"/>
      <c r="Q9" s="169"/>
      <c r="R9" s="169"/>
      <c r="S9" s="169"/>
      <c r="T9" s="169"/>
      <c r="U9" s="169"/>
      <c r="V9" s="169"/>
      <c r="W9" s="169"/>
      <c r="X9" s="169"/>
      <c r="Y9" s="169"/>
      <c r="Z9" s="169"/>
      <c r="AA9" s="169"/>
    </row>
    <row xmlns:x14ac="http://schemas.microsoft.com/office/spreadsheetml/2009/9/ac" r="10" s="159" customFormat="true" ht="15.75" x14ac:dyDescent="0.25">
      <c r="A10" s="172"/>
      <c r="B10" s="171"/>
      <c r="C10" s="169"/>
      <c r="D10" s="169"/>
      <c r="E10" s="169"/>
      <c r="F10" s="169"/>
      <c r="G10" s="169"/>
      <c r="H10" s="169"/>
      <c r="I10" s="169"/>
      <c r="J10" s="169"/>
      <c r="K10" s="169"/>
      <c r="L10" s="169"/>
      <c r="M10" s="169"/>
      <c r="N10" s="169"/>
      <c r="O10" s="169"/>
      <c r="P10" s="169"/>
      <c r="Q10" s="169"/>
      <c r="R10" s="169"/>
      <c r="S10" s="169"/>
      <c r="T10" s="169"/>
      <c r="U10" s="169"/>
      <c r="V10" s="169"/>
      <c r="W10" s="169"/>
      <c r="X10" s="169"/>
      <c r="Y10" s="169"/>
      <c r="Z10" s="169"/>
      <c r="AA10" s="169"/>
    </row>
    <row xmlns:x14ac="http://schemas.microsoft.com/office/spreadsheetml/2009/9/ac" r="11" ht="15.75" x14ac:dyDescent="0.25">
      <c r="A11" s="173"/>
      <c r="B11" s="174"/>
      <c r="C11" s="169"/>
      <c r="D11" s="169"/>
      <c r="E11" s="169"/>
      <c r="F11" s="169"/>
      <c r="G11" s="169"/>
      <c r="H11" s="169"/>
      <c r="I11" s="169"/>
      <c r="J11" s="169"/>
      <c r="K11" s="169"/>
      <c r="L11" s="169"/>
      <c r="M11" s="169"/>
      <c r="N11" s="169"/>
      <c r="O11" s="169"/>
      <c r="P11" s="169"/>
      <c r="Q11" s="169"/>
    </row>
    <row xmlns:x14ac="http://schemas.microsoft.com/office/spreadsheetml/2009/9/ac" r="12" ht="15.75" x14ac:dyDescent="0.25">
      <c r="A12" s="175" t="s">
        <v>49</v>
      </c>
      <c r="B12" s="176"/>
      <c r="C12" s="177"/>
      <c r="D12" s="177"/>
      <c r="E12" s="177"/>
      <c r="F12" s="177"/>
      <c r="G12" s="177"/>
      <c r="H12" s="177"/>
      <c r="I12" s="177"/>
      <c r="J12" s="177"/>
      <c r="K12" s="177"/>
      <c r="L12" s="177"/>
      <c r="M12" s="177"/>
      <c r="N12" s="177"/>
      <c r="O12" s="177"/>
      <c r="P12" s="177"/>
      <c r="Q12" s="177"/>
      <c r="R12" s="178"/>
      <c r="S12" s="178"/>
      <c r="T12" s="178"/>
      <c r="U12" s="178"/>
      <c r="V12" s="178"/>
    </row>
    <row xmlns:x14ac="http://schemas.microsoft.com/office/spreadsheetml/2009/9/ac" r="13" s="181" customFormat="true" x14ac:dyDescent="0.2">
      <c r="A13" s="179" t="s">
        <v>294</v>
      </c>
      <c r="B13" s="180" t="s">
        <v>296</v>
      </c>
      <c r="C13" s="179" t="s">
        <v>297</v>
      </c>
      <c r="D13" s="179" t="s">
        <v>304</v>
      </c>
      <c r="E13" s="179" t="s">
        <v>305</v>
      </c>
      <c r="F13" s="179" t="s">
        <v>306</v>
      </c>
      <c r="G13" s="179" t="s">
        <v>307</v>
      </c>
      <c r="H13" s="179" t="s">
        <v>308</v>
      </c>
      <c r="I13" s="179" t="s">
        <v>309</v>
      </c>
      <c r="J13" s="179" t="s">
        <v>310</v>
      </c>
      <c r="K13" s="179" t="s">
        <v>311</v>
      </c>
      <c r="L13" s="179" t="s">
        <v>312</v>
      </c>
      <c r="M13" s="179" t="s">
        <v>313</v>
      </c>
      <c r="N13" s="179" t="s">
        <v>314</v>
      </c>
      <c r="O13" s="181" t="s">
        <v>315</v>
      </c>
      <c r="P13" s="181" t="s">
        <v>316</v>
      </c>
      <c r="Q13" s="179" t="s">
        <v>317</v>
      </c>
      <c r="R13" s="179" t="s">
        <v>318</v>
      </c>
      <c r="S13" s="182" t="s">
        <v>319</v>
      </c>
      <c r="T13" s="183" t="s">
        <v>320</v>
      </c>
      <c r="U13" s="183" t="s">
        <v>321</v>
      </c>
      <c r="V13" s="183" t="s">
        <v>322</v>
      </c>
    </row>
    <row xmlns:x14ac="http://schemas.microsoft.com/office/spreadsheetml/2009/9/ac" r="14" s="186" customFormat="true" ht="12" x14ac:dyDescent="0.2">
      <c r="A14" s="184" t="s">
        <v>295</v>
      </c>
      <c r="B14" s="10">
        <v>2000</v>
      </c>
      <c r="C14" s="185" t="s">
        <v>298</v>
      </c>
      <c r="D14" s="10">
        <v>8523724</v>
      </c>
      <c r="E14" s="10">
        <v>100</v>
      </c>
      <c r="F14" s="10">
        <v>70.028375047250393</v>
      </c>
      <c r="G14" s="10"/>
      <c r="H14" s="10"/>
      <c r="I14" s="10">
        <v>29.971624952749611</v>
      </c>
      <c r="J14" s="10">
        <v>70.028375047250393</v>
      </c>
      <c r="K14" s="10"/>
      <c r="L14" s="10"/>
      <c r="M14" s="10"/>
      <c r="N14" s="10"/>
      <c r="O14" s="10"/>
      <c r="P14" s="10">
        <v>100</v>
      </c>
      <c r="Q14" s="10"/>
      <c r="R14" s="10"/>
      <c r="S14" s="10"/>
      <c r="T14" s="10"/>
      <c r="U14" s="10"/>
      <c r="V14" s="10">
        <v>100</v>
      </c>
    </row>
    <row xmlns:x14ac="http://schemas.microsoft.com/office/spreadsheetml/2009/9/ac" r="15" s="186" customFormat="true" ht="12" x14ac:dyDescent="0.2">
      <c r="A15" s="184" t="s">
        <v>295</v>
      </c>
      <c r="B15" s="10">
        <v>2001</v>
      </c>
      <c r="C15" s="185" t="s">
        <v>298</v>
      </c>
      <c r="D15" s="10">
        <v>8529719</v>
      </c>
      <c r="E15" s="10">
        <v>100</v>
      </c>
      <c r="F15" s="10">
        <v>70.028375047250393</v>
      </c>
      <c r="G15" s="10"/>
      <c r="H15" s="10"/>
      <c r="I15" s="10">
        <v>29.971624952749611</v>
      </c>
      <c r="J15" s="10">
        <v>70.028375047250393</v>
      </c>
      <c r="K15" s="10"/>
      <c r="L15" s="10"/>
      <c r="M15" s="10"/>
      <c r="N15" s="10"/>
      <c r="O15" s="10"/>
      <c r="P15" s="10">
        <v>100</v>
      </c>
      <c r="Q15" s="10"/>
      <c r="R15" s="10"/>
      <c r="S15" s="10"/>
      <c r="T15" s="10"/>
      <c r="U15" s="10"/>
      <c r="V15" s="10">
        <v>100</v>
      </c>
    </row>
    <row xmlns:x14ac="http://schemas.microsoft.com/office/spreadsheetml/2009/9/ac" r="16" s="186" customFormat="true" ht="12" x14ac:dyDescent="0.2">
      <c r="A16" s="184" t="s">
        <v>295</v>
      </c>
      <c r="B16" s="10">
        <v>2002</v>
      </c>
      <c r="C16" s="185" t="s">
        <v>298</v>
      </c>
      <c r="D16" s="10">
        <v>8513936</v>
      </c>
      <c r="E16" s="10">
        <v>100</v>
      </c>
      <c r="F16" s="10">
        <v>70.028375047250393</v>
      </c>
      <c r="G16" s="10"/>
      <c r="H16" s="10"/>
      <c r="I16" s="10">
        <v>29.971624952749611</v>
      </c>
      <c r="J16" s="10">
        <v>70.028375047250393</v>
      </c>
      <c r="K16" s="10"/>
      <c r="L16" s="10"/>
      <c r="M16" s="10"/>
      <c r="N16" s="10"/>
      <c r="O16" s="10"/>
      <c r="P16" s="10">
        <v>100</v>
      </c>
      <c r="Q16" s="10"/>
      <c r="R16" s="10"/>
      <c r="S16" s="10"/>
      <c r="T16" s="10"/>
      <c r="U16" s="10"/>
      <c r="V16" s="10">
        <v>100</v>
      </c>
    </row>
    <row xmlns:x14ac="http://schemas.microsoft.com/office/spreadsheetml/2009/9/ac" r="17" s="186" customFormat="true" ht="12" x14ac:dyDescent="0.2">
      <c r="A17" s="184" t="s">
        <v>295</v>
      </c>
      <c r="B17" s="10">
        <v>2003</v>
      </c>
      <c r="C17" s="185" t="s">
        <v>298</v>
      </c>
      <c r="D17" s="10">
        <v>8480110</v>
      </c>
      <c r="E17" s="10">
        <v>100</v>
      </c>
      <c r="F17" s="10">
        <v>70.028375047250393</v>
      </c>
      <c r="G17" s="10"/>
      <c r="H17" s="10"/>
      <c r="I17" s="10">
        <v>29.971624952749611</v>
      </c>
      <c r="J17" s="10">
        <v>70.028375047250393</v>
      </c>
      <c r="K17" s="10"/>
      <c r="L17" s="10"/>
      <c r="M17" s="10"/>
      <c r="N17" s="10"/>
      <c r="O17" s="10"/>
      <c r="P17" s="10">
        <v>100</v>
      </c>
      <c r="Q17" s="10"/>
      <c r="R17" s="10"/>
      <c r="S17" s="10"/>
      <c r="T17" s="10"/>
      <c r="U17" s="10"/>
      <c r="V17" s="10">
        <v>100</v>
      </c>
    </row>
    <row xmlns:x14ac="http://schemas.microsoft.com/office/spreadsheetml/2009/9/ac" r="18" s="186" customFormat="true" ht="12" x14ac:dyDescent="0.2">
      <c r="A18" s="184" t="s">
        <v>295</v>
      </c>
      <c r="B18" s="10">
        <v>2004</v>
      </c>
      <c r="C18" s="185" t="s">
        <v>298</v>
      </c>
      <c r="D18" s="10">
        <v>8433713</v>
      </c>
      <c r="E18" s="10">
        <v>100</v>
      </c>
      <c r="F18" s="10">
        <v>70.028375047250393</v>
      </c>
      <c r="G18" s="10">
        <v>65.226714196213379</v>
      </c>
      <c r="H18" s="10">
        <v>4.8016608510370133</v>
      </c>
      <c r="I18" s="10">
        <v>29.971624952749611</v>
      </c>
      <c r="J18" s="10">
        <v>0</v>
      </c>
      <c r="K18" s="10">
        <v>95.992867545454487</v>
      </c>
      <c r="L18" s="10">
        <v>90.832061409090898</v>
      </c>
      <c r="M18" s="10">
        <v>38.594185760391163</v>
      </c>
      <c r="N18" s="10">
        <v>52.237875648699728</v>
      </c>
      <c r="O18" s="10">
        <v>9.1679385909091025</v>
      </c>
      <c r="P18" s="10">
        <v>0</v>
      </c>
      <c r="Q18" s="10">
        <v>89.494437818181837</v>
      </c>
      <c r="R18" s="10">
        <v>68.523945636363578</v>
      </c>
      <c r="S18" s="10"/>
      <c r="T18" s="10"/>
      <c r="U18" s="10">
        <v>31.476054363636418</v>
      </c>
      <c r="V18" s="10">
        <v>68.523945636363578</v>
      </c>
    </row>
    <row xmlns:x14ac="http://schemas.microsoft.com/office/spreadsheetml/2009/9/ac" r="19" s="186" customFormat="true" ht="12" x14ac:dyDescent="0.2">
      <c r="A19" s="184" t="s">
        <v>295</v>
      </c>
      <c r="B19" s="10">
        <v>2005</v>
      </c>
      <c r="C19" s="185" t="s">
        <v>298</v>
      </c>
      <c r="D19" s="10">
        <v>8369778</v>
      </c>
      <c r="E19" s="10">
        <v>100</v>
      </c>
      <c r="F19" s="10">
        <v>70.97154625563735</v>
      </c>
      <c r="G19" s="10">
        <v>65.226714196213379</v>
      </c>
      <c r="H19" s="10">
        <v>5.7448320594239703</v>
      </c>
      <c r="I19" s="10">
        <v>29.02845374436265</v>
      </c>
      <c r="J19" s="10">
        <v>0</v>
      </c>
      <c r="K19" s="10">
        <v>95.992867545454487</v>
      </c>
      <c r="L19" s="10">
        <v>90.832061409090898</v>
      </c>
      <c r="M19" s="10">
        <v>38.594185760391163</v>
      </c>
      <c r="N19" s="10">
        <v>52.237875648699728</v>
      </c>
      <c r="O19" s="10">
        <v>9.1679385909091025</v>
      </c>
      <c r="P19" s="10">
        <v>0</v>
      </c>
      <c r="Q19" s="10">
        <v>89.494437818181837</v>
      </c>
      <c r="R19" s="10">
        <v>68.523945636363578</v>
      </c>
      <c r="S19" s="10"/>
      <c r="T19" s="10"/>
      <c r="U19" s="10">
        <v>31.476054363636418</v>
      </c>
      <c r="V19" s="10">
        <v>68.523945636363578</v>
      </c>
    </row>
    <row xmlns:x14ac="http://schemas.microsoft.com/office/spreadsheetml/2009/9/ac" r="20" s="186" customFormat="true" ht="12" x14ac:dyDescent="0.2">
      <c r="A20" s="184" t="s">
        <v>295</v>
      </c>
      <c r="B20" s="10">
        <v>2006</v>
      </c>
      <c r="C20" s="185" t="s">
        <v>298</v>
      </c>
      <c r="D20" s="10">
        <v>8292948</v>
      </c>
      <c r="E20" s="10">
        <v>100</v>
      </c>
      <c r="F20" s="10">
        <v>71.914717464024079</v>
      </c>
      <c r="G20" s="10">
        <v>65.226714196213379</v>
      </c>
      <c r="H20" s="10">
        <v>6.6880032678107</v>
      </c>
      <c r="I20" s="10">
        <v>28.085282535975921</v>
      </c>
      <c r="J20" s="10">
        <v>0</v>
      </c>
      <c r="K20" s="10">
        <v>95.992867545454487</v>
      </c>
      <c r="L20" s="10">
        <v>90.832061409090898</v>
      </c>
      <c r="M20" s="10">
        <v>38.594185760391163</v>
      </c>
      <c r="N20" s="10">
        <v>52.237875648699728</v>
      </c>
      <c r="O20" s="10">
        <v>9.1679385909091025</v>
      </c>
      <c r="P20" s="10">
        <v>0</v>
      </c>
      <c r="Q20" s="10">
        <v>89.494437818181837</v>
      </c>
      <c r="R20" s="10">
        <v>68.523945636363578</v>
      </c>
      <c r="S20" s="10"/>
      <c r="T20" s="10"/>
      <c r="U20" s="10">
        <v>31.476054363636418</v>
      </c>
      <c r="V20" s="10">
        <v>68.523945636363578</v>
      </c>
    </row>
    <row xmlns:x14ac="http://schemas.microsoft.com/office/spreadsheetml/2009/9/ac" r="21" s="186" customFormat="true" ht="12" x14ac:dyDescent="0.2">
      <c r="A21" s="184" t="s">
        <v>295</v>
      </c>
      <c r="B21" s="10">
        <v>2007</v>
      </c>
      <c r="C21" s="185" t="s">
        <v>298</v>
      </c>
      <c r="D21" s="10">
        <v>8215170</v>
      </c>
      <c r="E21" s="10">
        <v>100</v>
      </c>
      <c r="F21" s="10">
        <v>72.857888672411036</v>
      </c>
      <c r="G21" s="10">
        <v>65.226714196213379</v>
      </c>
      <c r="H21" s="10">
        <v>7.631174476197657</v>
      </c>
      <c r="I21" s="10">
        <v>27.14211132758896</v>
      </c>
      <c r="J21" s="10">
        <v>0</v>
      </c>
      <c r="K21" s="10">
        <v>95.992867545454487</v>
      </c>
      <c r="L21" s="10">
        <v>90.832061409090898</v>
      </c>
      <c r="M21" s="10">
        <v>38.594185760391163</v>
      </c>
      <c r="N21" s="10">
        <v>52.237875648699728</v>
      </c>
      <c r="O21" s="10">
        <v>9.1679385909091025</v>
      </c>
      <c r="P21" s="10">
        <v>0</v>
      </c>
      <c r="Q21" s="10">
        <v>89.494437818181837</v>
      </c>
      <c r="R21" s="10">
        <v>68.523945636363578</v>
      </c>
      <c r="S21" s="10"/>
      <c r="T21" s="10"/>
      <c r="U21" s="10">
        <v>31.476054363636418</v>
      </c>
      <c r="V21" s="10">
        <v>68.523945636363578</v>
      </c>
    </row>
    <row xmlns:x14ac="http://schemas.microsoft.com/office/spreadsheetml/2009/9/ac" r="22" s="186" customFormat="true" ht="12" x14ac:dyDescent="0.2">
      <c r="A22" s="184" t="s">
        <v>295</v>
      </c>
      <c r="B22" s="10">
        <v>2008</v>
      </c>
      <c r="C22" s="185" t="s">
        <v>298</v>
      </c>
      <c r="D22" s="10">
        <v>8146420</v>
      </c>
      <c r="E22" s="10">
        <v>100</v>
      </c>
      <c r="F22" s="10">
        <v>73.801059880797766</v>
      </c>
      <c r="G22" s="10">
        <v>65.226714196213379</v>
      </c>
      <c r="H22" s="10">
        <v>8.5743456845843866</v>
      </c>
      <c r="I22" s="10">
        <v>26.198940119202231</v>
      </c>
      <c r="J22" s="10">
        <v>0</v>
      </c>
      <c r="K22" s="10">
        <v>95.992867545454487</v>
      </c>
      <c r="L22" s="10">
        <v>90.832061409090898</v>
      </c>
      <c r="M22" s="10">
        <v>38.594185760391163</v>
      </c>
      <c r="N22" s="10">
        <v>52.237875648699742</v>
      </c>
      <c r="O22" s="10">
        <v>9.1679385909091025</v>
      </c>
      <c r="P22" s="10">
        <v>0</v>
      </c>
      <c r="Q22" s="10">
        <v>89.494437818181837</v>
      </c>
      <c r="R22" s="10">
        <v>68.523945636363578</v>
      </c>
      <c r="S22" s="10"/>
      <c r="T22" s="10"/>
      <c r="U22" s="10">
        <v>31.476054363636418</v>
      </c>
      <c r="V22" s="10">
        <v>68.523945636363578</v>
      </c>
    </row>
    <row xmlns:x14ac="http://schemas.microsoft.com/office/spreadsheetml/2009/9/ac" r="23" s="186" customFormat="true" ht="12" x14ac:dyDescent="0.2">
      <c r="A23" s="184" t="s">
        <v>295</v>
      </c>
      <c r="B23" s="10">
        <v>2009</v>
      </c>
      <c r="C23" s="185" t="s">
        <v>298</v>
      </c>
      <c r="D23" s="10">
        <v>8063754</v>
      </c>
      <c r="E23" s="10">
        <v>100</v>
      </c>
      <c r="F23" s="10">
        <v>74.744231089184495</v>
      </c>
      <c r="G23" s="10">
        <v>65.78928008864068</v>
      </c>
      <c r="H23" s="10">
        <v>8.9549510005438151</v>
      </c>
      <c r="I23" s="10">
        <v>25.255768910815501</v>
      </c>
      <c r="J23" s="10">
        <v>0</v>
      </c>
      <c r="K23" s="10">
        <v>96.303182636363545</v>
      </c>
      <c r="L23" s="10">
        <v>91.191165477272648</v>
      </c>
      <c r="M23" s="10">
        <v>42.213616310941688</v>
      </c>
      <c r="N23" s="10">
        <v>48.977549166330959</v>
      </c>
      <c r="O23" s="10">
        <v>8.8088345227273521</v>
      </c>
      <c r="P23" s="10">
        <v>0</v>
      </c>
      <c r="Q23" s="10">
        <v>89.03758595454542</v>
      </c>
      <c r="R23" s="10">
        <v>69.085509409090719</v>
      </c>
      <c r="S23" s="10"/>
      <c r="T23" s="10"/>
      <c r="U23" s="10">
        <v>30.914490590909281</v>
      </c>
      <c r="V23" s="10">
        <v>69.085509409090719</v>
      </c>
    </row>
    <row xmlns:x14ac="http://schemas.microsoft.com/office/spreadsheetml/2009/9/ac" r="24" s="186" customFormat="true" ht="12" x14ac:dyDescent="0.2">
      <c r="A24" s="184" t="s">
        <v>295</v>
      </c>
      <c r="B24" s="10">
        <v>2010</v>
      </c>
      <c r="C24" s="185" t="s">
        <v>298</v>
      </c>
      <c r="D24" s="10">
        <v>8004867</v>
      </c>
      <c r="E24" s="10">
        <v>100</v>
      </c>
      <c r="F24" s="10">
        <v>75.687402297571452</v>
      </c>
      <c r="G24" s="10">
        <v>66.351845981067754</v>
      </c>
      <c r="H24" s="10">
        <v>9.3355563165036983</v>
      </c>
      <c r="I24" s="10">
        <v>24.312597702428551</v>
      </c>
      <c r="J24" s="10">
        <v>0</v>
      </c>
      <c r="K24" s="10">
        <v>96.613497727272716</v>
      </c>
      <c r="L24" s="10">
        <v>91.550269545454512</v>
      </c>
      <c r="M24" s="10">
        <v>45.833046861491312</v>
      </c>
      <c r="N24" s="10">
        <v>45.7172226839632</v>
      </c>
      <c r="O24" s="10">
        <v>8.4497304545454881</v>
      </c>
      <c r="P24" s="10">
        <v>0</v>
      </c>
      <c r="Q24" s="10">
        <v>88.580734090909118</v>
      </c>
      <c r="R24" s="10">
        <v>69.647073181818087</v>
      </c>
      <c r="S24" s="10"/>
      <c r="T24" s="10"/>
      <c r="U24" s="10">
        <v>30.35292681818191</v>
      </c>
      <c r="V24" s="10">
        <v>69.647073181818087</v>
      </c>
    </row>
    <row xmlns:x14ac="http://schemas.microsoft.com/office/spreadsheetml/2009/9/ac" r="25" s="186" customFormat="true" ht="12" x14ac:dyDescent="0.2">
      <c r="A25" s="184" t="s">
        <v>295</v>
      </c>
      <c r="B25" s="10">
        <v>2011</v>
      </c>
      <c r="C25" s="185" t="s">
        <v>298</v>
      </c>
      <c r="D25" s="10">
        <v>7971594</v>
      </c>
      <c r="E25" s="10">
        <v>100</v>
      </c>
      <c r="F25" s="10">
        <v>76.630573505958182</v>
      </c>
      <c r="G25" s="10">
        <v>66.914411873494828</v>
      </c>
      <c r="H25" s="10">
        <v>9.7161616324633542</v>
      </c>
      <c r="I25" s="10">
        <v>23.369426494041821</v>
      </c>
      <c r="J25" s="10">
        <v>0</v>
      </c>
      <c r="K25" s="10">
        <v>96.923812818181773</v>
      </c>
      <c r="L25" s="10">
        <v>91.909373613636376</v>
      </c>
      <c r="M25" s="10">
        <v>49.452477412041837</v>
      </c>
      <c r="N25" s="10">
        <v>42.456896201594532</v>
      </c>
      <c r="O25" s="10">
        <v>8.0906263863636241</v>
      </c>
      <c r="P25" s="10">
        <v>0</v>
      </c>
      <c r="Q25" s="10">
        <v>88.123882227272702</v>
      </c>
      <c r="R25" s="10">
        <v>70.208636954545227</v>
      </c>
      <c r="S25" s="10"/>
      <c r="T25" s="10"/>
      <c r="U25" s="10">
        <v>29.791363045454769</v>
      </c>
      <c r="V25" s="10">
        <v>70.208636954545227</v>
      </c>
    </row>
    <row xmlns:x14ac="http://schemas.microsoft.com/office/spreadsheetml/2009/9/ac" r="26" s="186" customFormat="true" ht="12" x14ac:dyDescent="0.2">
      <c r="A26" s="184" t="s">
        <v>295</v>
      </c>
      <c r="B26" s="10">
        <v>2012</v>
      </c>
      <c r="C26" s="185" t="s">
        <v>298</v>
      </c>
      <c r="D26" s="10">
        <v>7957990</v>
      </c>
      <c r="E26" s="10">
        <v>99.98553787401579</v>
      </c>
      <c r="F26" s="10">
        <v>77.573744714345139</v>
      </c>
      <c r="G26" s="10">
        <v>67.476977765921902</v>
      </c>
      <c r="H26" s="10">
        <v>10.096766948423239</v>
      </c>
      <c r="I26" s="10">
        <v>22.426255285654861</v>
      </c>
      <c r="J26" s="10">
        <v>0</v>
      </c>
      <c r="K26" s="10">
        <v>97.23412790909083</v>
      </c>
      <c r="L26" s="10">
        <v>92.268477681818126</v>
      </c>
      <c r="M26" s="10">
        <v>53.071907962592377</v>
      </c>
      <c r="N26" s="10">
        <v>39.196569719225749</v>
      </c>
      <c r="O26" s="10">
        <v>7.7315223181818737</v>
      </c>
      <c r="P26" s="10">
        <v>0</v>
      </c>
      <c r="Q26" s="10">
        <v>87.667030363636286</v>
      </c>
      <c r="R26" s="10">
        <v>70.770200727272595</v>
      </c>
      <c r="S26" s="10"/>
      <c r="T26" s="10"/>
      <c r="U26" s="10">
        <v>29.229799272727401</v>
      </c>
      <c r="V26" s="10">
        <v>70.770200727272595</v>
      </c>
    </row>
    <row xmlns:x14ac="http://schemas.microsoft.com/office/spreadsheetml/2009/9/ac" r="27" s="186" customFormat="true" ht="12" x14ac:dyDescent="0.2">
      <c r="A27" s="184" t="s">
        <v>295</v>
      </c>
      <c r="B27" s="10">
        <v>2013</v>
      </c>
      <c r="C27" s="185" t="s">
        <v>298</v>
      </c>
      <c r="D27" s="10">
        <v>7964698</v>
      </c>
      <c r="E27" s="10">
        <v>99.682965275590504</v>
      </c>
      <c r="F27" s="10">
        <v>78.516915922731869</v>
      </c>
      <c r="G27" s="10">
        <v>68.039543658349203</v>
      </c>
      <c r="H27" s="10">
        <v>10.477372264382669</v>
      </c>
      <c r="I27" s="10">
        <v>21.483084077268131</v>
      </c>
      <c r="J27" s="10">
        <v>0</v>
      </c>
      <c r="K27" s="10">
        <v>97.544443000000001</v>
      </c>
      <c r="L27" s="10">
        <v>92.62758174999999</v>
      </c>
      <c r="M27" s="10">
        <v>56.69133851314291</v>
      </c>
      <c r="N27" s="10">
        <v>35.936243236857081</v>
      </c>
      <c r="O27" s="10">
        <v>7.3724182500000097</v>
      </c>
      <c r="P27" s="10">
        <v>0</v>
      </c>
      <c r="Q27" s="10">
        <v>87.210178499999984</v>
      </c>
      <c r="R27" s="10">
        <v>71.331764499999963</v>
      </c>
      <c r="S27" s="10"/>
      <c r="T27" s="10"/>
      <c r="U27" s="10">
        <v>28.668235500000041</v>
      </c>
      <c r="V27" s="10">
        <v>71.331764499999963</v>
      </c>
    </row>
    <row xmlns:x14ac="http://schemas.microsoft.com/office/spreadsheetml/2009/9/ac" r="28" s="186" customFormat="true" ht="12" x14ac:dyDescent="0.2">
      <c r="A28" s="184" t="s">
        <v>295</v>
      </c>
      <c r="B28" s="10">
        <v>2014</v>
      </c>
      <c r="C28" s="185" t="s">
        <v>298</v>
      </c>
      <c r="D28" s="10">
        <v>7984033</v>
      </c>
      <c r="E28" s="10">
        <v>99.380392677165332</v>
      </c>
      <c r="F28" s="10">
        <v>79.460087131118598</v>
      </c>
      <c r="G28" s="10">
        <v>68.602109550776277</v>
      </c>
      <c r="H28" s="10">
        <v>10.85797758034232</v>
      </c>
      <c r="I28" s="10">
        <v>20.539912868881402</v>
      </c>
      <c r="J28" s="10">
        <v>0</v>
      </c>
      <c r="K28" s="10">
        <v>97.854758090909058</v>
      </c>
      <c r="L28" s="10">
        <v>92.986685818181741</v>
      </c>
      <c r="M28" s="10">
        <v>60.310769063693442</v>
      </c>
      <c r="N28" s="10">
        <v>32.675916754488298</v>
      </c>
      <c r="O28" s="10">
        <v>7.0133141818182594</v>
      </c>
      <c r="P28" s="10">
        <v>0</v>
      </c>
      <c r="Q28" s="10">
        <v>86.753326636363568</v>
      </c>
      <c r="R28" s="10">
        <v>71.893328272727103</v>
      </c>
      <c r="S28" s="10"/>
      <c r="T28" s="10"/>
      <c r="U28" s="10">
        <v>28.1066717272729</v>
      </c>
      <c r="V28" s="10">
        <v>71.893328272727103</v>
      </c>
    </row>
    <row xmlns:x14ac="http://schemas.microsoft.com/office/spreadsheetml/2009/9/ac" r="29" s="186" customFormat="true" ht="12" x14ac:dyDescent="0.2">
      <c r="A29" s="184" t="s">
        <v>295</v>
      </c>
      <c r="B29" s="10">
        <v>2015</v>
      </c>
      <c r="C29" s="185" t="s">
        <v>298</v>
      </c>
      <c r="D29" s="10">
        <v>8024967</v>
      </c>
      <c r="E29" s="10">
        <v>99.07782007874016</v>
      </c>
      <c r="F29" s="10">
        <v>80.403258339505555</v>
      </c>
      <c r="G29" s="10">
        <v>69.16467544320335</v>
      </c>
      <c r="H29" s="10">
        <v>11.2385828963022</v>
      </c>
      <c r="I29" s="10">
        <v>19.596741660494441</v>
      </c>
      <c r="J29" s="10">
        <v>0</v>
      </c>
      <c r="K29" s="10">
        <v>98.165073181818116</v>
      </c>
      <c r="L29" s="10">
        <v>93.345789886363605</v>
      </c>
      <c r="M29" s="10">
        <v>63.930199614243968</v>
      </c>
      <c r="N29" s="10">
        <v>29.41559027211963</v>
      </c>
      <c r="O29" s="10">
        <v>6.6542101136363954</v>
      </c>
      <c r="P29" s="10">
        <v>0</v>
      </c>
      <c r="Q29" s="10">
        <v>86.296474772727265</v>
      </c>
      <c r="R29" s="10">
        <v>72.454892045454471</v>
      </c>
      <c r="S29" s="10"/>
      <c r="T29" s="10"/>
      <c r="U29" s="10">
        <v>27.545107954545529</v>
      </c>
      <c r="V29" s="10">
        <v>72.454892045454471</v>
      </c>
    </row>
    <row xmlns:x14ac="http://schemas.microsoft.com/office/spreadsheetml/2009/9/ac" r="30" s="186" customFormat="true" ht="12" x14ac:dyDescent="0.2">
      <c r="A30" s="184" t="s">
        <v>295</v>
      </c>
      <c r="B30" s="10">
        <v>2016</v>
      </c>
      <c r="C30" s="185" t="s">
        <v>298</v>
      </c>
      <c r="D30" s="10">
        <v>8082565</v>
      </c>
      <c r="E30" s="10">
        <v>98.775247480314988</v>
      </c>
      <c r="F30" s="10">
        <v>81.346429547892285</v>
      </c>
      <c r="G30" s="10">
        <v>69.727241335630424</v>
      </c>
      <c r="H30" s="10">
        <v>11.619188212261861</v>
      </c>
      <c r="I30" s="10">
        <v>18.653570452107719</v>
      </c>
      <c r="J30" s="10">
        <v>0</v>
      </c>
      <c r="K30" s="10">
        <v>98.475388272727173</v>
      </c>
      <c r="L30" s="10">
        <v>93.704893954545469</v>
      </c>
      <c r="M30" s="10">
        <v>67.549630164793598</v>
      </c>
      <c r="N30" s="10">
        <v>26.155263789751871</v>
      </c>
      <c r="O30" s="10">
        <v>6.2951060454545313</v>
      </c>
      <c r="P30" s="10">
        <v>0</v>
      </c>
      <c r="Q30" s="10">
        <v>85.839622909090849</v>
      </c>
      <c r="R30" s="10">
        <v>73.016455818181612</v>
      </c>
      <c r="S30" s="10"/>
      <c r="T30" s="10"/>
      <c r="U30" s="10">
        <v>26.983544181818392</v>
      </c>
      <c r="V30" s="10">
        <v>73.016455818181612</v>
      </c>
    </row>
    <row xmlns:x14ac="http://schemas.microsoft.com/office/spreadsheetml/2009/9/ac" r="31" s="186" customFormat="true" ht="12" x14ac:dyDescent="0.2">
      <c r="A31" s="184" t="s">
        <v>295</v>
      </c>
      <c r="B31" s="10">
        <v>2017</v>
      </c>
      <c r="C31" s="185" t="s">
        <v>298</v>
      </c>
      <c r="D31" s="10">
        <v>8161464</v>
      </c>
      <c r="E31" s="10">
        <v>98.472674881889816</v>
      </c>
      <c r="F31" s="10">
        <v>82.289600756279242</v>
      </c>
      <c r="G31" s="10">
        <v>70.289807228057725</v>
      </c>
      <c r="H31" s="10">
        <v>11.99979352822152</v>
      </c>
      <c r="I31" s="10">
        <v>17.710399243720762</v>
      </c>
      <c r="J31" s="10">
        <v>0</v>
      </c>
      <c r="K31" s="10">
        <v>98.785703363636344</v>
      </c>
      <c r="L31" s="10">
        <v>94.063998022727219</v>
      </c>
      <c r="M31" s="10">
        <v>71.169060715344131</v>
      </c>
      <c r="N31" s="10">
        <v>22.894937307383088</v>
      </c>
      <c r="O31" s="10">
        <v>5.936001977272781</v>
      </c>
      <c r="P31" s="10">
        <v>0</v>
      </c>
      <c r="Q31" s="10">
        <v>85.382771045454547</v>
      </c>
      <c r="R31" s="10">
        <v>73.57801959090898</v>
      </c>
      <c r="S31" s="10"/>
      <c r="T31" s="10"/>
      <c r="U31" s="10">
        <v>26.42198040909102</v>
      </c>
      <c r="V31" s="10">
        <v>73.57801959090898</v>
      </c>
    </row>
    <row xmlns:x14ac="http://schemas.microsoft.com/office/spreadsheetml/2009/9/ac" r="32" s="186" customFormat="true" ht="12" x14ac:dyDescent="0.2">
      <c r="A32" s="184" t="s">
        <v>295</v>
      </c>
      <c r="B32" s="10">
        <v>2018</v>
      </c>
      <c r="C32" s="185" t="s">
        <v>298</v>
      </c>
      <c r="D32" s="10">
        <v>8199410</v>
      </c>
      <c r="E32" s="10">
        <v>98.17010228346453</v>
      </c>
      <c r="F32" s="10">
        <v>83.232771964665972</v>
      </c>
      <c r="G32" s="10">
        <v>70.852373120484799</v>
      </c>
      <c r="H32" s="10">
        <v>12.380398844181171</v>
      </c>
      <c r="I32" s="10">
        <v>16.767228035334028</v>
      </c>
      <c r="J32" s="10">
        <v>0</v>
      </c>
      <c r="K32" s="10">
        <v>99.096018454545401</v>
      </c>
      <c r="L32" s="10">
        <v>94.423102090909083</v>
      </c>
      <c r="M32" s="10">
        <v>74.788491265894663</v>
      </c>
      <c r="N32" s="10">
        <v>19.63461082501442</v>
      </c>
      <c r="O32" s="10">
        <v>5.576897909090917</v>
      </c>
      <c r="P32" s="10">
        <v>0</v>
      </c>
      <c r="Q32" s="10">
        <v>84.925919181818131</v>
      </c>
      <c r="R32" s="10">
        <v>74.13958336363612</v>
      </c>
      <c r="S32" s="10"/>
      <c r="T32" s="10"/>
      <c r="U32" s="10">
        <v>25.86041663636388</v>
      </c>
      <c r="V32" s="10">
        <v>74.13958336363612</v>
      </c>
    </row>
    <row xmlns:x14ac="http://schemas.microsoft.com/office/spreadsheetml/2009/9/ac" r="33" s="186" customFormat="true" ht="12" x14ac:dyDescent="0.2">
      <c r="A33" s="184" t="s">
        <v>295</v>
      </c>
      <c r="B33" s="10">
        <v>2019</v>
      </c>
      <c r="C33" s="185" t="s">
        <v>298</v>
      </c>
      <c r="D33" s="10">
        <v>8256305</v>
      </c>
      <c r="E33" s="10">
        <v>97.867529685039358</v>
      </c>
      <c r="F33" s="10">
        <v>84.175943173052701</v>
      </c>
      <c r="G33" s="10">
        <v>71.414939012911873</v>
      </c>
      <c r="H33" s="10">
        <v>12.76100416014083</v>
      </c>
      <c r="I33" s="10">
        <v>15.824056826947301</v>
      </c>
      <c r="J33" s="10">
        <v>0</v>
      </c>
      <c r="K33" s="10">
        <v>99.406333545454459</v>
      </c>
      <c r="L33" s="10">
        <v>94.782206159090833</v>
      </c>
      <c r="M33" s="10">
        <v>78.407921816445196</v>
      </c>
      <c r="N33" s="10">
        <v>16.374284342645641</v>
      </c>
      <c r="O33" s="10">
        <v>5.2177938409091666</v>
      </c>
      <c r="P33" s="10">
        <v>0</v>
      </c>
      <c r="Q33" s="10">
        <v>84.469067318181828</v>
      </c>
      <c r="R33" s="10">
        <v>74.701147136363488</v>
      </c>
      <c r="S33" s="10"/>
      <c r="T33" s="10"/>
      <c r="U33" s="10">
        <v>25.298852863636512</v>
      </c>
      <c r="V33" s="10">
        <v>74.701147136363488</v>
      </c>
    </row>
    <row xmlns:x14ac="http://schemas.microsoft.com/office/spreadsheetml/2009/9/ac" r="34" s="186" customFormat="true" ht="12" x14ac:dyDescent="0.2">
      <c r="A34" s="184" t="s">
        <v>295</v>
      </c>
      <c r="B34" s="10">
        <v>2020</v>
      </c>
      <c r="C34" s="185" t="s">
        <v>298</v>
      </c>
      <c r="D34" s="10">
        <v>8284852</v>
      </c>
      <c r="E34" s="10">
        <v>97.564957086614186</v>
      </c>
      <c r="F34" s="10">
        <v>85.119114381439658</v>
      </c>
      <c r="G34" s="10">
        <v>71.977504905338947</v>
      </c>
      <c r="H34" s="10">
        <v>13.14160947610071</v>
      </c>
      <c r="I34" s="10">
        <v>14.88088561856034</v>
      </c>
      <c r="J34" s="10">
        <v>0</v>
      </c>
      <c r="K34" s="10">
        <v>99.71664863636363</v>
      </c>
      <c r="L34" s="10">
        <v>95.141310227272697</v>
      </c>
      <c r="M34" s="10">
        <v>82.027352366995729</v>
      </c>
      <c r="N34" s="10">
        <v>13.113957860276971</v>
      </c>
      <c r="O34" s="10">
        <v>4.8586897727273026</v>
      </c>
      <c r="P34" s="10">
        <v>0</v>
      </c>
      <c r="Q34" s="10">
        <v>84.012215454545412</v>
      </c>
      <c r="R34" s="10">
        <v>75.262710909090856</v>
      </c>
      <c r="S34" s="10"/>
      <c r="T34" s="10"/>
      <c r="U34" s="10">
        <v>24.73728909090914</v>
      </c>
      <c r="V34" s="10">
        <v>75.262710909090856</v>
      </c>
    </row>
    <row xmlns:x14ac="http://schemas.microsoft.com/office/spreadsheetml/2009/9/ac" r="35" s="186" customFormat="true" ht="12" x14ac:dyDescent="0.2">
      <c r="A35" s="184" t="s">
        <v>295</v>
      </c>
      <c r="B35" s="10">
        <v>2021</v>
      </c>
      <c r="C35" s="185" t="s">
        <v>298</v>
      </c>
      <c r="D35" s="10">
        <v>8301188</v>
      </c>
      <c r="E35" s="10">
        <v>97.262384488189014</v>
      </c>
      <c r="F35" s="10">
        <v>86.062285589826388</v>
      </c>
      <c r="G35" s="10">
        <v>72.54007079776602</v>
      </c>
      <c r="H35" s="10">
        <v>13.522214792060369</v>
      </c>
      <c r="I35" s="10">
        <v>13.93771441017361</v>
      </c>
      <c r="J35" s="10">
        <v>0</v>
      </c>
      <c r="K35" s="10">
        <v>100</v>
      </c>
      <c r="L35" s="10">
        <v>95.500414295454561</v>
      </c>
      <c r="M35" s="10">
        <v>85.646782917546261</v>
      </c>
      <c r="N35" s="10">
        <v>9.8536313779083002</v>
      </c>
      <c r="O35" s="10">
        <v>4.4995857045454386</v>
      </c>
      <c r="P35" s="10">
        <v>0</v>
      </c>
      <c r="Q35" s="10">
        <v>83.55536359090911</v>
      </c>
      <c r="R35" s="10">
        <v>75.824274681817997</v>
      </c>
      <c r="S35" s="10"/>
      <c r="T35" s="10"/>
      <c r="U35" s="10">
        <v>24.175725318182</v>
      </c>
      <c r="V35" s="10">
        <v>75.824274681817997</v>
      </c>
    </row>
    <row xmlns:x14ac="http://schemas.microsoft.com/office/spreadsheetml/2009/9/ac" r="36" s="186" customFormat="true" ht="12" x14ac:dyDescent="0.2">
      <c r="A36" s="184" t="s">
        <v>295</v>
      </c>
      <c r="B36" s="10">
        <v>2022</v>
      </c>
      <c r="C36" s="185" t="s">
        <v>298</v>
      </c>
      <c r="D36" s="10">
        <v>8304367</v>
      </c>
      <c r="E36" s="10">
        <v>97.262384488189014</v>
      </c>
      <c r="F36" s="10">
        <v>87.005456798213345</v>
      </c>
      <c r="G36" s="10">
        <v>73.102636690193322</v>
      </c>
      <c r="H36" s="10">
        <v>13.90282010802002</v>
      </c>
      <c r="I36" s="10">
        <v>12.99454320178666</v>
      </c>
      <c r="J36" s="10">
        <v>0</v>
      </c>
      <c r="K36" s="10">
        <v>100</v>
      </c>
      <c r="L36" s="10">
        <v>95.859518363636312</v>
      </c>
      <c r="M36" s="10">
        <v>89.266213468095884</v>
      </c>
      <c r="N36" s="10">
        <v>6.5933048955404274</v>
      </c>
      <c r="O36" s="10">
        <v>4.1404816363636883</v>
      </c>
      <c r="P36" s="10">
        <v>0</v>
      </c>
      <c r="Q36" s="10">
        <v>83.098511727272694</v>
      </c>
      <c r="R36" s="10">
        <v>76.385838454545365</v>
      </c>
      <c r="S36" s="10"/>
      <c r="T36" s="10"/>
      <c r="U36" s="10">
        <v>23.614161545454639</v>
      </c>
      <c r="V36" s="10">
        <v>76.385838454545365</v>
      </c>
    </row>
    <row xmlns:x14ac="http://schemas.microsoft.com/office/spreadsheetml/2009/9/ac" r="37" s="186" customFormat="true" ht="12" x14ac:dyDescent="0.2">
      <c r="A37" s="184" t="s">
        <v>295</v>
      </c>
      <c r="B37" s="10">
        <v>2023</v>
      </c>
      <c r="C37" s="185" t="s">
        <v>298</v>
      </c>
      <c r="D37" s="10">
        <v>8287779</v>
      </c>
      <c r="E37" s="10">
        <v>97.262384488189014</v>
      </c>
      <c r="F37" s="10">
        <v>87.948628006600075</v>
      </c>
      <c r="G37" s="10">
        <v>73.665202582620395</v>
      </c>
      <c r="H37" s="10">
        <v>14.283425423979679</v>
      </c>
      <c r="I37" s="10">
        <v>12.051371993399931</v>
      </c>
      <c r="J37" s="10">
        <v>0</v>
      </c>
      <c r="K37" s="10">
        <v>100</v>
      </c>
      <c r="L37" s="10">
        <v>96.218622431818176</v>
      </c>
      <c r="M37" s="10">
        <v>92.885644018646417</v>
      </c>
      <c r="N37" s="10">
        <v>3.3329784131717588</v>
      </c>
      <c r="O37" s="10">
        <v>3.7813775681818238</v>
      </c>
      <c r="P37" s="10">
        <v>0</v>
      </c>
      <c r="Q37" s="10">
        <v>82.641659863636391</v>
      </c>
      <c r="R37" s="10">
        <v>76.947402227272505</v>
      </c>
      <c r="S37" s="10"/>
      <c r="T37" s="10"/>
      <c r="U37" s="10">
        <v>23.052597772727491</v>
      </c>
      <c r="V37" s="10">
        <v>76.947402227272505</v>
      </c>
    </row>
    <row xmlns:x14ac="http://schemas.microsoft.com/office/spreadsheetml/2009/9/ac" r="38" s="186" customFormat="true" ht="12" x14ac:dyDescent="0.2">
      <c r="A38" s="184" t="s">
        <v>295</v>
      </c>
      <c r="B38" s="10">
        <v>2024</v>
      </c>
      <c r="C38" s="185" t="s">
        <v>298</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6" customFormat="true" ht="12" x14ac:dyDescent="0.2">
      <c r="A39" s="184" t="s">
        <v>295</v>
      </c>
      <c r="B39" s="10">
        <v>2025</v>
      </c>
      <c r="C39" s="185" t="s">
        <v>298</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6" customFormat="true" ht="12" x14ac:dyDescent="0.2">
      <c r="A40" s="184" t="s">
        <v>295</v>
      </c>
      <c r="B40" s="10">
        <v>2026</v>
      </c>
      <c r="C40" s="185" t="s">
        <v>298</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6" customFormat="true" ht="12" x14ac:dyDescent="0.2">
      <c r="A41" s="184" t="s">
        <v>295</v>
      </c>
      <c r="B41" s="10">
        <v>2027</v>
      </c>
      <c r="C41" s="185" t="s">
        <v>298</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6" customFormat="true" ht="12" x14ac:dyDescent="0.2">
      <c r="A42" s="184" t="s">
        <v>295</v>
      </c>
      <c r="B42" s="10">
        <v>2028</v>
      </c>
      <c r="C42" s="185" t="s">
        <v>298</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6" customFormat="true" ht="12" x14ac:dyDescent="0.2">
      <c r="A43" s="184" t="s">
        <v>295</v>
      </c>
      <c r="B43" s="10">
        <v>2029</v>
      </c>
      <c r="C43" s="185" t="s">
        <v>298</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6" customFormat="true" ht="12" x14ac:dyDescent="0.2">
      <c r="A44" s="184" t="s">
        <v>295</v>
      </c>
      <c r="B44" s="10">
        <v>2030</v>
      </c>
      <c r="C44" s="185" t="s">
        <v>298</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6" customFormat="true" ht="12" x14ac:dyDescent="0.2">
      <c r="A45" s="184" t="s">
        <v>295</v>
      </c>
      <c r="B45" s="10">
        <v>2000</v>
      </c>
      <c r="C45" s="185" t="s">
        <v>299</v>
      </c>
      <c r="D45" s="10">
        <v>6225898.4684725953</v>
      </c>
      <c r="E45" s="10">
        <v>100</v>
      </c>
      <c r="F45" s="10">
        <v>95.475072751021941</v>
      </c>
      <c r="G45" s="10"/>
      <c r="H45" s="10"/>
      <c r="I45" s="10">
        <v>4.5249272489780594</v>
      </c>
      <c r="J45" s="10">
        <v>95.475072751021941</v>
      </c>
      <c r="K45" s="10"/>
      <c r="L45" s="10">
        <v>97.472988892286253</v>
      </c>
      <c r="M45" s="10"/>
      <c r="N45" s="10"/>
      <c r="O45" s="10">
        <v>2.5270111077137472</v>
      </c>
      <c r="P45" s="10">
        <v>97.472988892286253</v>
      </c>
      <c r="Q45" s="10"/>
      <c r="R45" s="10"/>
      <c r="S45" s="10"/>
      <c r="T45" s="10"/>
      <c r="U45" s="10"/>
      <c r="V45" s="10">
        <v>100</v>
      </c>
    </row>
    <row xmlns:x14ac="http://schemas.microsoft.com/office/spreadsheetml/2009/9/ac" r="46" s="186" customFormat="true" ht="12" x14ac:dyDescent="0.2">
      <c r="A46" s="184" t="s">
        <v>295</v>
      </c>
      <c r="B46" s="10">
        <v>2001</v>
      </c>
      <c r="C46" s="185" t="s">
        <v>299</v>
      </c>
      <c r="D46" s="10">
        <v>6264907.8445239253</v>
      </c>
      <c r="E46" s="10">
        <v>100</v>
      </c>
      <c r="F46" s="10">
        <v>95.475072751021941</v>
      </c>
      <c r="G46" s="10"/>
      <c r="H46" s="10"/>
      <c r="I46" s="10">
        <v>4.5249272489780594</v>
      </c>
      <c r="J46" s="10">
        <v>95.475072751021941</v>
      </c>
      <c r="K46" s="10"/>
      <c r="L46" s="10">
        <v>97.472988892286253</v>
      </c>
      <c r="M46" s="10"/>
      <c r="N46" s="10"/>
      <c r="O46" s="10">
        <v>2.5270111077137472</v>
      </c>
      <c r="P46" s="10">
        <v>97.472988892286253</v>
      </c>
      <c r="Q46" s="10"/>
      <c r="R46" s="10"/>
      <c r="S46" s="10"/>
      <c r="T46" s="10"/>
      <c r="U46" s="10"/>
      <c r="V46" s="10">
        <v>100</v>
      </c>
    </row>
    <row xmlns:x14ac="http://schemas.microsoft.com/office/spreadsheetml/2009/9/ac" r="47" s="186" customFormat="true" ht="12" x14ac:dyDescent="0.2">
      <c r="A47" s="184" t="s">
        <v>295</v>
      </c>
      <c r="B47" s="10">
        <v>2002</v>
      </c>
      <c r="C47" s="185" t="s">
        <v>299</v>
      </c>
      <c r="D47" s="10">
        <v>6287541.6060876464</v>
      </c>
      <c r="E47" s="10">
        <v>100</v>
      </c>
      <c r="F47" s="10">
        <v>95.475072751021941</v>
      </c>
      <c r="G47" s="10"/>
      <c r="H47" s="10"/>
      <c r="I47" s="10">
        <v>4.5249272489780594</v>
      </c>
      <c r="J47" s="10">
        <v>95.475072751021941</v>
      </c>
      <c r="K47" s="10"/>
      <c r="L47" s="10">
        <v>97.472988892286253</v>
      </c>
      <c r="M47" s="10"/>
      <c r="N47" s="10"/>
      <c r="O47" s="10">
        <v>2.5270111077137472</v>
      </c>
      <c r="P47" s="10">
        <v>97.472988892286253</v>
      </c>
      <c r="Q47" s="10"/>
      <c r="R47" s="10"/>
      <c r="S47" s="10"/>
      <c r="T47" s="10"/>
      <c r="U47" s="10"/>
      <c r="V47" s="10">
        <v>100</v>
      </c>
    </row>
    <row xmlns:x14ac="http://schemas.microsoft.com/office/spreadsheetml/2009/9/ac" r="48" s="186" customFormat="true" ht="12" x14ac:dyDescent="0.2">
      <c r="A48" s="184" t="s">
        <v>295</v>
      </c>
      <c r="B48" s="10">
        <v>2003</v>
      </c>
      <c r="C48" s="185" t="s">
        <v>299</v>
      </c>
      <c r="D48" s="10">
        <v>6296396.9204826346</v>
      </c>
      <c r="E48" s="10">
        <v>100</v>
      </c>
      <c r="F48" s="10">
        <v>95.475072751021941</v>
      </c>
      <c r="G48" s="10"/>
      <c r="H48" s="10"/>
      <c r="I48" s="10">
        <v>4.5249272489780594</v>
      </c>
      <c r="J48" s="10">
        <v>95.475072751021941</v>
      </c>
      <c r="K48" s="10"/>
      <c r="L48" s="10">
        <v>97.472988892286253</v>
      </c>
      <c r="M48" s="10"/>
      <c r="N48" s="10"/>
      <c r="O48" s="10">
        <v>2.5270111077137472</v>
      </c>
      <c r="P48" s="10">
        <v>97.472988892286253</v>
      </c>
      <c r="Q48" s="10"/>
      <c r="R48" s="10"/>
      <c r="S48" s="10"/>
      <c r="T48" s="10"/>
      <c r="U48" s="10"/>
      <c r="V48" s="10">
        <v>100</v>
      </c>
    </row>
    <row xmlns:x14ac="http://schemas.microsoft.com/office/spreadsheetml/2009/9/ac" r="49" s="186" customFormat="true" ht="12" x14ac:dyDescent="0.2">
      <c r="A49" s="184" t="s">
        <v>295</v>
      </c>
      <c r="B49" s="10">
        <v>2004</v>
      </c>
      <c r="C49" s="185" t="s">
        <v>299</v>
      </c>
      <c r="D49" s="10">
        <v>6295260.4949336248</v>
      </c>
      <c r="E49" s="10">
        <v>100</v>
      </c>
      <c r="F49" s="10">
        <v>95.475072751021941</v>
      </c>
      <c r="G49" s="10">
        <v>83.568732700114083</v>
      </c>
      <c r="H49" s="10">
        <v>11.906340050907859</v>
      </c>
      <c r="I49" s="10">
        <v>4.5249272489780594</v>
      </c>
      <c r="J49" s="10">
        <v>0</v>
      </c>
      <c r="K49" s="10">
        <v>98.935026545454519</v>
      </c>
      <c r="L49" s="10">
        <v>97.472988892286253</v>
      </c>
      <c r="M49" s="10">
        <v>62.914230452838638</v>
      </c>
      <c r="N49" s="10">
        <v>34.558758439447622</v>
      </c>
      <c r="O49" s="10">
        <v>2.5270111077137472</v>
      </c>
      <c r="P49" s="10">
        <v>0</v>
      </c>
      <c r="Q49" s="10">
        <v>92.447013181818178</v>
      </c>
      <c r="R49" s="10">
        <v>73.314879340109883</v>
      </c>
      <c r="S49" s="10"/>
      <c r="T49" s="10"/>
      <c r="U49" s="10">
        <v>26.685120659890121</v>
      </c>
      <c r="V49" s="10">
        <v>73.314879340109883</v>
      </c>
    </row>
    <row xmlns:x14ac="http://schemas.microsoft.com/office/spreadsheetml/2009/9/ac" r="50" s="186" customFormat="true" ht="12" x14ac:dyDescent="0.2">
      <c r="A50" s="184" t="s">
        <v>295</v>
      </c>
      <c r="B50" s="10">
        <v>2005</v>
      </c>
      <c r="C50" s="185" t="s">
        <v>299</v>
      </c>
      <c r="D50" s="10">
        <v>6280178.938443603</v>
      </c>
      <c r="E50" s="10">
        <v>100</v>
      </c>
      <c r="F50" s="10">
        <v>95.349867701874615</v>
      </c>
      <c r="G50" s="10">
        <v>83.568732700114083</v>
      </c>
      <c r="H50" s="10">
        <v>11.78113500176053</v>
      </c>
      <c r="I50" s="10">
        <v>4.650132298125385</v>
      </c>
      <c r="J50" s="10">
        <v>0</v>
      </c>
      <c r="K50" s="10">
        <v>98.935026545454519</v>
      </c>
      <c r="L50" s="10">
        <v>97.428749403127696</v>
      </c>
      <c r="M50" s="10">
        <v>62.914230452838638</v>
      </c>
      <c r="N50" s="10">
        <v>34.514518950289059</v>
      </c>
      <c r="O50" s="10">
        <v>2.5712505968723041</v>
      </c>
      <c r="P50" s="10">
        <v>0</v>
      </c>
      <c r="Q50" s="10">
        <v>92.447013181818178</v>
      </c>
      <c r="R50" s="10">
        <v>73.314879340109883</v>
      </c>
      <c r="S50" s="10"/>
      <c r="T50" s="10"/>
      <c r="U50" s="10">
        <v>26.685120659890121</v>
      </c>
      <c r="V50" s="10">
        <v>73.314879340109883</v>
      </c>
    </row>
    <row xmlns:x14ac="http://schemas.microsoft.com/office/spreadsheetml/2009/9/ac" r="51" s="186" customFormat="true" ht="12" x14ac:dyDescent="0.2">
      <c r="A51" s="184" t="s">
        <v>295</v>
      </c>
      <c r="B51" s="10">
        <v>2006</v>
      </c>
      <c r="C51" s="185" t="s">
        <v>299</v>
      </c>
      <c r="D51" s="10">
        <v>6254624.113677063</v>
      </c>
      <c r="E51" s="10">
        <v>100</v>
      </c>
      <c r="F51" s="10">
        <v>95.224662652727289</v>
      </c>
      <c r="G51" s="10">
        <v>83.568732700114083</v>
      </c>
      <c r="H51" s="10">
        <v>11.65592995261321</v>
      </c>
      <c r="I51" s="10">
        <v>4.7753373472727114</v>
      </c>
      <c r="J51" s="10">
        <v>0</v>
      </c>
      <c r="K51" s="10">
        <v>98.935026545454519</v>
      </c>
      <c r="L51" s="10">
        <v>97.38450991396914</v>
      </c>
      <c r="M51" s="10">
        <v>62.914230452838638</v>
      </c>
      <c r="N51" s="10">
        <v>34.470279461130502</v>
      </c>
      <c r="O51" s="10">
        <v>2.6154900860308601</v>
      </c>
      <c r="P51" s="10">
        <v>0</v>
      </c>
      <c r="Q51" s="10">
        <v>92.447013181818178</v>
      </c>
      <c r="R51" s="10">
        <v>73.314879340109883</v>
      </c>
      <c r="S51" s="10"/>
      <c r="T51" s="10"/>
      <c r="U51" s="10">
        <v>26.685120659890121</v>
      </c>
      <c r="V51" s="10">
        <v>73.314879340109883</v>
      </c>
    </row>
    <row xmlns:x14ac="http://schemas.microsoft.com/office/spreadsheetml/2009/9/ac" r="52" s="186" customFormat="true" ht="12" x14ac:dyDescent="0.2">
      <c r="A52" s="184" t="s">
        <v>295</v>
      </c>
      <c r="B52" s="10">
        <v>2007</v>
      </c>
      <c r="C52" s="185" t="s">
        <v>299</v>
      </c>
      <c r="D52" s="10">
        <v>6227345.4304252621</v>
      </c>
      <c r="E52" s="10">
        <v>100</v>
      </c>
      <c r="F52" s="10">
        <v>95.099457603579935</v>
      </c>
      <c r="G52" s="10">
        <v>83.568732700114083</v>
      </c>
      <c r="H52" s="10">
        <v>11.530724903465851</v>
      </c>
      <c r="I52" s="10">
        <v>4.9005423964200654</v>
      </c>
      <c r="J52" s="10">
        <v>0</v>
      </c>
      <c r="K52" s="10">
        <v>98.935026545454519</v>
      </c>
      <c r="L52" s="10">
        <v>97.340270424810598</v>
      </c>
      <c r="M52" s="10">
        <v>62.914230452838638</v>
      </c>
      <c r="N52" s="10">
        <v>34.42603997197196</v>
      </c>
      <c r="O52" s="10">
        <v>2.6597295751894019</v>
      </c>
      <c r="P52" s="10">
        <v>0</v>
      </c>
      <c r="Q52" s="10">
        <v>92.447013181818178</v>
      </c>
      <c r="R52" s="10">
        <v>73.314879340109883</v>
      </c>
      <c r="S52" s="10"/>
      <c r="T52" s="10"/>
      <c r="U52" s="10">
        <v>26.685120659890121</v>
      </c>
      <c r="V52" s="10">
        <v>73.314879340109883</v>
      </c>
    </row>
    <row xmlns:x14ac="http://schemas.microsoft.com/office/spreadsheetml/2009/9/ac" r="53" s="186" customFormat="true" ht="12" x14ac:dyDescent="0.2">
      <c r="A53" s="184" t="s">
        <v>295</v>
      </c>
      <c r="B53" s="10">
        <v>2008</v>
      </c>
      <c r="C53" s="185" t="s">
        <v>299</v>
      </c>
      <c r="D53" s="10">
        <v>6195515.4975097664</v>
      </c>
      <c r="E53" s="10">
        <v>100</v>
      </c>
      <c r="F53" s="10">
        <v>94.97425255443261</v>
      </c>
      <c r="G53" s="10">
        <v>83.568732700114083</v>
      </c>
      <c r="H53" s="10">
        <v>11.405519854318531</v>
      </c>
      <c r="I53" s="10">
        <v>5.0257474455673901</v>
      </c>
      <c r="J53" s="10">
        <v>0</v>
      </c>
      <c r="K53" s="10">
        <v>98.935026545454519</v>
      </c>
      <c r="L53" s="10">
        <v>97.296030935652041</v>
      </c>
      <c r="M53" s="10">
        <v>62.914230452838638</v>
      </c>
      <c r="N53" s="10">
        <v>34.381800482813397</v>
      </c>
      <c r="O53" s="10">
        <v>2.7039690643479588</v>
      </c>
      <c r="P53" s="10">
        <v>0</v>
      </c>
      <c r="Q53" s="10">
        <v>92.447013181818178</v>
      </c>
      <c r="R53" s="10">
        <v>73.314879340109883</v>
      </c>
      <c r="S53" s="10"/>
      <c r="T53" s="10"/>
      <c r="U53" s="10">
        <v>26.685120659890121</v>
      </c>
      <c r="V53" s="10">
        <v>73.314879340109883</v>
      </c>
    </row>
    <row xmlns:x14ac="http://schemas.microsoft.com/office/spreadsheetml/2009/9/ac" r="54" s="186" customFormat="true" ht="12" x14ac:dyDescent="0.2">
      <c r="A54" s="184" t="s">
        <v>295</v>
      </c>
      <c r="B54" s="10">
        <v>2009</v>
      </c>
      <c r="C54" s="185" t="s">
        <v>299</v>
      </c>
      <c r="D54" s="10">
        <v>6147886.4705841066</v>
      </c>
      <c r="E54" s="10">
        <v>100</v>
      </c>
      <c r="F54" s="10">
        <v>94.849047505285284</v>
      </c>
      <c r="G54" s="10">
        <v>83.222515600342263</v>
      </c>
      <c r="H54" s="10">
        <v>11.62653190494302</v>
      </c>
      <c r="I54" s="10">
        <v>5.1509524947147156</v>
      </c>
      <c r="J54" s="10">
        <v>0</v>
      </c>
      <c r="K54" s="10">
        <v>99.016374636363622</v>
      </c>
      <c r="L54" s="10">
        <v>97.251791446493485</v>
      </c>
      <c r="M54" s="10">
        <v>65.000918921043194</v>
      </c>
      <c r="N54" s="10">
        <v>32.250872525450291</v>
      </c>
      <c r="O54" s="10">
        <v>2.7482085535065148</v>
      </c>
      <c r="P54" s="10">
        <v>0</v>
      </c>
      <c r="Q54" s="10">
        <v>92.438247045454546</v>
      </c>
      <c r="R54" s="10">
        <v>74.343516280827998</v>
      </c>
      <c r="S54" s="10"/>
      <c r="T54" s="10"/>
      <c r="U54" s="10">
        <v>25.656483719172002</v>
      </c>
      <c r="V54" s="10">
        <v>74.343516280827998</v>
      </c>
    </row>
    <row xmlns:x14ac="http://schemas.microsoft.com/office/spreadsheetml/2009/9/ac" r="55" s="186" customFormat="true" ht="12" x14ac:dyDescent="0.2">
      <c r="A55" s="184" t="s">
        <v>295</v>
      </c>
      <c r="B55" s="10">
        <v>2010</v>
      </c>
      <c r="C55" s="185" t="s">
        <v>299</v>
      </c>
      <c r="D55" s="10">
        <v>6118119.8725289153</v>
      </c>
      <c r="E55" s="10">
        <v>100</v>
      </c>
      <c r="F55" s="10">
        <v>94.72384245613793</v>
      </c>
      <c r="G55" s="10">
        <v>82.876298500570329</v>
      </c>
      <c r="H55" s="10">
        <v>11.8475439555676</v>
      </c>
      <c r="I55" s="10">
        <v>5.2761575438620696</v>
      </c>
      <c r="J55" s="10">
        <v>0</v>
      </c>
      <c r="K55" s="10">
        <v>99.097722727272696</v>
      </c>
      <c r="L55" s="10">
        <v>97.207551957334942</v>
      </c>
      <c r="M55" s="10">
        <v>67.087607389247751</v>
      </c>
      <c r="N55" s="10">
        <v>30.119944568087188</v>
      </c>
      <c r="O55" s="10">
        <v>2.792448042665058</v>
      </c>
      <c r="P55" s="10">
        <v>0</v>
      </c>
      <c r="Q55" s="10">
        <v>92.429480909090898</v>
      </c>
      <c r="R55" s="10">
        <v>75.372153221546114</v>
      </c>
      <c r="S55" s="10"/>
      <c r="T55" s="10"/>
      <c r="U55" s="10">
        <v>24.62784677845389</v>
      </c>
      <c r="V55" s="10">
        <v>75.372153221546114</v>
      </c>
    </row>
    <row xmlns:x14ac="http://schemas.microsoft.com/office/spreadsheetml/2009/9/ac" r="56" s="186" customFormat="true" ht="12" x14ac:dyDescent="0.2">
      <c r="A56" s="184" t="s">
        <v>295</v>
      </c>
      <c r="B56" s="10">
        <v>2011</v>
      </c>
      <c r="C56" s="185" t="s">
        <v>299</v>
      </c>
      <c r="D56" s="10">
        <v>6107595.9171098322</v>
      </c>
      <c r="E56" s="10">
        <v>100</v>
      </c>
      <c r="F56" s="10">
        <v>94.598637406990605</v>
      </c>
      <c r="G56" s="10">
        <v>82.530081400798508</v>
      </c>
      <c r="H56" s="10">
        <v>12.0685560061921</v>
      </c>
      <c r="I56" s="10">
        <v>5.4013625930093951</v>
      </c>
      <c r="J56" s="10">
        <v>0</v>
      </c>
      <c r="K56" s="10">
        <v>99.179070818181799</v>
      </c>
      <c r="L56" s="10">
        <v>97.163312468176386</v>
      </c>
      <c r="M56" s="10">
        <v>69.174295857452307</v>
      </c>
      <c r="N56" s="10">
        <v>27.989016610724079</v>
      </c>
      <c r="O56" s="10">
        <v>2.836687531823614</v>
      </c>
      <c r="P56" s="10">
        <v>0</v>
      </c>
      <c r="Q56" s="10">
        <v>92.420714772727266</v>
      </c>
      <c r="R56" s="10">
        <v>76.400790162264684</v>
      </c>
      <c r="S56" s="10"/>
      <c r="T56" s="10"/>
      <c r="U56" s="10">
        <v>23.599209837735319</v>
      </c>
      <c r="V56" s="10">
        <v>76.400790162264684</v>
      </c>
    </row>
    <row xmlns:x14ac="http://schemas.microsoft.com/office/spreadsheetml/2009/9/ac" r="57" s="186" customFormat="true" ht="12" x14ac:dyDescent="0.2">
      <c r="A57" s="184" t="s">
        <v>295</v>
      </c>
      <c r="B57" s="10">
        <v>2012</v>
      </c>
      <c r="C57" s="185" t="s">
        <v>299</v>
      </c>
      <c r="D57" s="10">
        <v>6112054.7076004026</v>
      </c>
      <c r="E57" s="10">
        <v>99.984569881889797</v>
      </c>
      <c r="F57" s="10">
        <v>94.473432357843279</v>
      </c>
      <c r="G57" s="10">
        <v>82.183864301026688</v>
      </c>
      <c r="H57" s="10">
        <v>12.28956805681659</v>
      </c>
      <c r="I57" s="10">
        <v>5.5265676421567207</v>
      </c>
      <c r="J57" s="10">
        <v>0</v>
      </c>
      <c r="K57" s="10">
        <v>99.260418909090873</v>
      </c>
      <c r="L57" s="10">
        <v>97.119072979017844</v>
      </c>
      <c r="M57" s="10">
        <v>71.260984325657773</v>
      </c>
      <c r="N57" s="10">
        <v>25.85808865336007</v>
      </c>
      <c r="O57" s="10">
        <v>2.8809270209821558</v>
      </c>
      <c r="P57" s="10">
        <v>0</v>
      </c>
      <c r="Q57" s="10">
        <v>92.411948636363633</v>
      </c>
      <c r="R57" s="10">
        <v>77.4294271029828</v>
      </c>
      <c r="S57" s="10"/>
      <c r="T57" s="10"/>
      <c r="U57" s="10">
        <v>22.5705728970172</v>
      </c>
      <c r="V57" s="10">
        <v>77.4294271029828</v>
      </c>
    </row>
    <row xmlns:x14ac="http://schemas.microsoft.com/office/spreadsheetml/2009/9/ac" r="58" s="186" customFormat="true" ht="12" x14ac:dyDescent="0.2">
      <c r="A58" s="184" t="s">
        <v>295</v>
      </c>
      <c r="B58" s="10">
        <v>2013</v>
      </c>
      <c r="C58" s="185" t="s">
        <v>299</v>
      </c>
      <c r="D58" s="10">
        <v>6131941.216827088</v>
      </c>
      <c r="E58" s="10">
        <v>99.699683070866172</v>
      </c>
      <c r="F58" s="10">
        <v>94.348227308695954</v>
      </c>
      <c r="G58" s="10">
        <v>81.837647201254754</v>
      </c>
      <c r="H58" s="10">
        <v>12.5105801074412</v>
      </c>
      <c r="I58" s="10">
        <v>5.6517726913040462</v>
      </c>
      <c r="J58" s="10">
        <v>0</v>
      </c>
      <c r="K58" s="10">
        <v>99.341766999999976</v>
      </c>
      <c r="L58" s="10">
        <v>97.074833489859287</v>
      </c>
      <c r="M58" s="10">
        <v>73.34767279386233</v>
      </c>
      <c r="N58" s="10">
        <v>23.727160695996961</v>
      </c>
      <c r="O58" s="10">
        <v>2.9251665101407132</v>
      </c>
      <c r="P58" s="10">
        <v>0</v>
      </c>
      <c r="Q58" s="10">
        <v>92.4031825</v>
      </c>
      <c r="R58" s="10">
        <v>78.458064043700915</v>
      </c>
      <c r="S58" s="10"/>
      <c r="T58" s="10"/>
      <c r="U58" s="10">
        <v>21.541935956299081</v>
      </c>
      <c r="V58" s="10">
        <v>78.458064043700915</v>
      </c>
    </row>
    <row xmlns:x14ac="http://schemas.microsoft.com/office/spreadsheetml/2009/9/ac" r="59" s="186" customFormat="true" ht="12" x14ac:dyDescent="0.2">
      <c r="A59" s="184" t="s">
        <v>295</v>
      </c>
      <c r="B59" s="10">
        <v>2014</v>
      </c>
      <c r="C59" s="185" t="s">
        <v>299</v>
      </c>
      <c r="D59" s="10">
        <v>6161517.5093251802</v>
      </c>
      <c r="E59" s="10">
        <v>99.414796259842547</v>
      </c>
      <c r="F59" s="10">
        <v>94.2230222595486</v>
      </c>
      <c r="G59" s="10">
        <v>81.491430101482933</v>
      </c>
      <c r="H59" s="10">
        <v>12.73159215806567</v>
      </c>
      <c r="I59" s="10">
        <v>5.7769777404514002</v>
      </c>
      <c r="J59" s="10">
        <v>0</v>
      </c>
      <c r="K59" s="10">
        <v>99.42311509090905</v>
      </c>
      <c r="L59" s="10">
        <v>97.030594000700731</v>
      </c>
      <c r="M59" s="10">
        <v>75.434361262066886</v>
      </c>
      <c r="N59" s="10">
        <v>21.596232738633841</v>
      </c>
      <c r="O59" s="10">
        <v>2.9694059992992692</v>
      </c>
      <c r="P59" s="10">
        <v>0</v>
      </c>
      <c r="Q59" s="10">
        <v>92.394416363636367</v>
      </c>
      <c r="R59" s="10">
        <v>79.486700984419031</v>
      </c>
      <c r="S59" s="10"/>
      <c r="T59" s="10"/>
      <c r="U59" s="10">
        <v>20.513299015580969</v>
      </c>
      <c r="V59" s="10">
        <v>79.486700984419031</v>
      </c>
    </row>
    <row xmlns:x14ac="http://schemas.microsoft.com/office/spreadsheetml/2009/9/ac" r="60" s="186" customFormat="true" ht="12" x14ac:dyDescent="0.2">
      <c r="A60" s="184" t="s">
        <v>295</v>
      </c>
      <c r="B60" s="10">
        <v>2015</v>
      </c>
      <c r="C60" s="185" t="s">
        <v>299</v>
      </c>
      <c r="D60" s="10">
        <v>6207873.9034178918</v>
      </c>
      <c r="E60" s="10">
        <v>99.129909448818921</v>
      </c>
      <c r="F60" s="10">
        <v>94.097817210401274</v>
      </c>
      <c r="G60" s="10">
        <v>81.145213001711113</v>
      </c>
      <c r="H60" s="10">
        <v>12.952604208690159</v>
      </c>
      <c r="I60" s="10">
        <v>5.9021827895987258</v>
      </c>
      <c r="J60" s="10">
        <v>0</v>
      </c>
      <c r="K60" s="10">
        <v>99.504463181818153</v>
      </c>
      <c r="L60" s="10">
        <v>96.986354511542189</v>
      </c>
      <c r="M60" s="10">
        <v>77.521049730271443</v>
      </c>
      <c r="N60" s="10">
        <v>19.465304781270749</v>
      </c>
      <c r="O60" s="10">
        <v>3.013645488457811</v>
      </c>
      <c r="P60" s="10">
        <v>0</v>
      </c>
      <c r="Q60" s="10">
        <v>92.38565022727272</v>
      </c>
      <c r="R60" s="10">
        <v>80.515337925137601</v>
      </c>
      <c r="S60" s="10"/>
      <c r="T60" s="10"/>
      <c r="U60" s="10">
        <v>19.484662074862399</v>
      </c>
      <c r="V60" s="10">
        <v>80.515337925137601</v>
      </c>
    </row>
    <row xmlns:x14ac="http://schemas.microsoft.com/office/spreadsheetml/2009/9/ac" r="61" s="186" customFormat="true" ht="12" x14ac:dyDescent="0.2">
      <c r="A61" s="184" t="s">
        <v>295</v>
      </c>
      <c r="B61" s="10">
        <v>2016</v>
      </c>
      <c r="C61" s="185" t="s">
        <v>299</v>
      </c>
      <c r="D61" s="10">
        <v>6267140.1937469477</v>
      </c>
      <c r="E61" s="10">
        <v>98.845022637795296</v>
      </c>
      <c r="F61" s="10">
        <v>93.972612161253949</v>
      </c>
      <c r="G61" s="10">
        <v>80.798995901939179</v>
      </c>
      <c r="H61" s="10">
        <v>13.17361625931477</v>
      </c>
      <c r="I61" s="10">
        <v>6.0273878387460513</v>
      </c>
      <c r="J61" s="10">
        <v>0</v>
      </c>
      <c r="K61" s="10">
        <v>99.585811272727256</v>
      </c>
      <c r="L61" s="10">
        <v>96.942115022383632</v>
      </c>
      <c r="M61" s="10">
        <v>79.607738198476909</v>
      </c>
      <c r="N61" s="10">
        <v>17.33437682390672</v>
      </c>
      <c r="O61" s="10">
        <v>3.0578849776163679</v>
      </c>
      <c r="P61" s="10">
        <v>0</v>
      </c>
      <c r="Q61" s="10">
        <v>92.376884090909087</v>
      </c>
      <c r="R61" s="10">
        <v>81.543974865855716</v>
      </c>
      <c r="S61" s="10"/>
      <c r="T61" s="10"/>
      <c r="U61" s="10">
        <v>18.45602513414428</v>
      </c>
      <c r="V61" s="10">
        <v>81.543974865855716</v>
      </c>
    </row>
    <row xmlns:x14ac="http://schemas.microsoft.com/office/spreadsheetml/2009/9/ac" r="62" s="186" customFormat="true" ht="12" x14ac:dyDescent="0.2">
      <c r="A62" s="184" t="s">
        <v>295</v>
      </c>
      <c r="B62" s="10">
        <v>2017</v>
      </c>
      <c r="C62" s="185" t="s">
        <v>299</v>
      </c>
      <c r="D62" s="10">
        <v>6343089.920427246</v>
      </c>
      <c r="E62" s="10">
        <v>98.560135826771671</v>
      </c>
      <c r="F62" s="10">
        <v>93.847407112106595</v>
      </c>
      <c r="G62" s="10">
        <v>80.452778802167359</v>
      </c>
      <c r="H62" s="10">
        <v>13.39462830993924</v>
      </c>
      <c r="I62" s="10">
        <v>6.1525928878934053</v>
      </c>
      <c r="J62" s="10">
        <v>0</v>
      </c>
      <c r="K62" s="10">
        <v>99.66715936363633</v>
      </c>
      <c r="L62" s="10">
        <v>96.897875533225076</v>
      </c>
      <c r="M62" s="10">
        <v>81.694426666681466</v>
      </c>
      <c r="N62" s="10">
        <v>15.20344886654361</v>
      </c>
      <c r="O62" s="10">
        <v>3.1021244667749239</v>
      </c>
      <c r="P62" s="10">
        <v>0</v>
      </c>
      <c r="Q62" s="10">
        <v>92.368117954545454</v>
      </c>
      <c r="R62" s="10">
        <v>82.572611806573832</v>
      </c>
      <c r="S62" s="10"/>
      <c r="T62" s="10"/>
      <c r="U62" s="10">
        <v>17.427388193426172</v>
      </c>
      <c r="V62" s="10">
        <v>82.572611806573832</v>
      </c>
    </row>
    <row xmlns:x14ac="http://schemas.microsoft.com/office/spreadsheetml/2009/9/ac" r="63" s="186" customFormat="true" ht="12" x14ac:dyDescent="0.2">
      <c r="A63" s="184" t="s">
        <v>295</v>
      </c>
      <c r="B63" s="10">
        <v>2018</v>
      </c>
      <c r="C63" s="185" t="s">
        <v>299</v>
      </c>
      <c r="D63" s="10">
        <v>6387914.158528137</v>
      </c>
      <c r="E63" s="10">
        <v>98.275249015748045</v>
      </c>
      <c r="F63" s="10">
        <v>93.722202062959269</v>
      </c>
      <c r="G63" s="10">
        <v>80.106561702395538</v>
      </c>
      <c r="H63" s="10">
        <v>13.615640360563731</v>
      </c>
      <c r="I63" s="10">
        <v>6.2777979370407309</v>
      </c>
      <c r="J63" s="10">
        <v>0</v>
      </c>
      <c r="K63" s="10">
        <v>99.748507454545432</v>
      </c>
      <c r="L63" s="10">
        <v>96.853636044066533</v>
      </c>
      <c r="M63" s="10">
        <v>83.781115134886022</v>
      </c>
      <c r="N63" s="10">
        <v>13.072520909180509</v>
      </c>
      <c r="O63" s="10">
        <v>3.1463639559334671</v>
      </c>
      <c r="P63" s="10">
        <v>0</v>
      </c>
      <c r="Q63" s="10">
        <v>92.359351818181807</v>
      </c>
      <c r="R63" s="10">
        <v>83.601248747291947</v>
      </c>
      <c r="S63" s="10"/>
      <c r="T63" s="10"/>
      <c r="U63" s="10">
        <v>16.398751252708049</v>
      </c>
      <c r="V63" s="10">
        <v>83.601248747291947</v>
      </c>
    </row>
    <row xmlns:x14ac="http://schemas.microsoft.com/office/spreadsheetml/2009/9/ac" r="64" s="186" customFormat="true" ht="12" x14ac:dyDescent="0.2">
      <c r="A64" s="184" t="s">
        <v>295</v>
      </c>
      <c r="B64" s="10">
        <v>2019</v>
      </c>
      <c r="C64" s="185" t="s">
        <v>299</v>
      </c>
      <c r="D64" s="10">
        <v>6448091.5613220213</v>
      </c>
      <c r="E64" s="10">
        <v>97.99036220472442</v>
      </c>
      <c r="F64" s="10">
        <v>93.596997013811944</v>
      </c>
      <c r="G64" s="10">
        <v>79.760344602623604</v>
      </c>
      <c r="H64" s="10">
        <v>13.836652411188339</v>
      </c>
      <c r="I64" s="10">
        <v>6.4030029861880564</v>
      </c>
      <c r="J64" s="10">
        <v>0</v>
      </c>
      <c r="K64" s="10">
        <v>99.829855545454507</v>
      </c>
      <c r="L64" s="10">
        <v>96.809396554907977</v>
      </c>
      <c r="M64" s="10">
        <v>85.867803603090579</v>
      </c>
      <c r="N64" s="10">
        <v>10.9415929518174</v>
      </c>
      <c r="O64" s="10">
        <v>3.1906034450920231</v>
      </c>
      <c r="P64" s="10">
        <v>0</v>
      </c>
      <c r="Q64" s="10">
        <v>92.350585681818174</v>
      </c>
      <c r="R64" s="10">
        <v>84.629885688010063</v>
      </c>
      <c r="S64" s="10"/>
      <c r="T64" s="10"/>
      <c r="U64" s="10">
        <v>15.370114311989941</v>
      </c>
      <c r="V64" s="10">
        <v>84.629885688010063</v>
      </c>
    </row>
    <row xmlns:x14ac="http://schemas.microsoft.com/office/spreadsheetml/2009/9/ac" r="65" s="186" customFormat="true" ht="12" x14ac:dyDescent="0.2">
      <c r="A65" s="184" t="s">
        <v>295</v>
      </c>
      <c r="B65" s="10">
        <v>2020</v>
      </c>
      <c r="C65" s="185" t="s">
        <v>299</v>
      </c>
      <c r="D65" s="10">
        <v>6486790.3277197266</v>
      </c>
      <c r="E65" s="10">
        <v>97.705475393700794</v>
      </c>
      <c r="F65" s="10">
        <v>93.47179196466459</v>
      </c>
      <c r="G65" s="10">
        <v>79.414127502851784</v>
      </c>
      <c r="H65" s="10">
        <v>14.057664461812809</v>
      </c>
      <c r="I65" s="10">
        <v>6.5282080353354104</v>
      </c>
      <c r="J65" s="10">
        <v>0</v>
      </c>
      <c r="K65" s="10">
        <v>99.911203636363609</v>
      </c>
      <c r="L65" s="10">
        <v>96.765157065749435</v>
      </c>
      <c r="M65" s="10">
        <v>87.954492071295135</v>
      </c>
      <c r="N65" s="10">
        <v>8.8106649944542994</v>
      </c>
      <c r="O65" s="10">
        <v>3.2348429342505649</v>
      </c>
      <c r="P65" s="10">
        <v>0</v>
      </c>
      <c r="Q65" s="10">
        <v>92.341819545454541</v>
      </c>
      <c r="R65" s="10">
        <v>85.658522628728633</v>
      </c>
      <c r="S65" s="10"/>
      <c r="T65" s="10"/>
      <c r="U65" s="10">
        <v>14.34147737127137</v>
      </c>
      <c r="V65" s="10">
        <v>85.658522628728633</v>
      </c>
    </row>
    <row xmlns:x14ac="http://schemas.microsoft.com/office/spreadsheetml/2009/9/ac" r="66" s="186" customFormat="true" ht="12" x14ac:dyDescent="0.2">
      <c r="A66" s="184" t="s">
        <v>295</v>
      </c>
      <c r="B66" s="10">
        <v>2021</v>
      </c>
      <c r="C66" s="185" t="s">
        <v>299</v>
      </c>
      <c r="D66" s="10">
        <v>6516432.5800000001</v>
      </c>
      <c r="E66" s="10">
        <v>97.420588582677169</v>
      </c>
      <c r="F66" s="10">
        <v>93.346586915517264</v>
      </c>
      <c r="G66" s="10">
        <v>79.06791040307985</v>
      </c>
      <c r="H66" s="10">
        <v>14.278676512437411</v>
      </c>
      <c r="I66" s="10">
        <v>6.6534130844827359</v>
      </c>
      <c r="J66" s="10">
        <v>0</v>
      </c>
      <c r="K66" s="10">
        <v>99.992551727272712</v>
      </c>
      <c r="L66" s="10">
        <v>96.720917576590878</v>
      </c>
      <c r="M66" s="10">
        <v>90.041180539500601</v>
      </c>
      <c r="N66" s="10">
        <v>6.6797370370902769</v>
      </c>
      <c r="O66" s="10">
        <v>3.2790824234091218</v>
      </c>
      <c r="P66" s="10">
        <v>0</v>
      </c>
      <c r="Q66" s="10">
        <v>92.333053409090908</v>
      </c>
      <c r="R66" s="10">
        <v>86.687159569446749</v>
      </c>
      <c r="S66" s="10"/>
      <c r="T66" s="10"/>
      <c r="U66" s="10">
        <v>13.31284043055325</v>
      </c>
      <c r="V66" s="10">
        <v>86.687159569446749</v>
      </c>
    </row>
    <row xmlns:x14ac="http://schemas.microsoft.com/office/spreadsheetml/2009/9/ac" r="67" s="186" customFormat="true" ht="12" x14ac:dyDescent="0.2">
      <c r="A67" s="184" t="s">
        <v>295</v>
      </c>
      <c r="B67" s="10">
        <v>2022</v>
      </c>
      <c r="C67" s="185" t="s">
        <v>299</v>
      </c>
      <c r="D67" s="10">
        <v>6536201.1935657496</v>
      </c>
      <c r="E67" s="10">
        <v>97.420588582677169</v>
      </c>
      <c r="F67" s="10">
        <v>93.221381866369939</v>
      </c>
      <c r="G67" s="10">
        <v>78.721693303308029</v>
      </c>
      <c r="H67" s="10">
        <v>14.499688563061911</v>
      </c>
      <c r="I67" s="10">
        <v>6.7786181336300606</v>
      </c>
      <c r="J67" s="10">
        <v>0</v>
      </c>
      <c r="K67" s="10">
        <v>100</v>
      </c>
      <c r="L67" s="10">
        <v>96.676678087432322</v>
      </c>
      <c r="M67" s="10">
        <v>92.127869007705158</v>
      </c>
      <c r="N67" s="10">
        <v>4.5488090797271639</v>
      </c>
      <c r="O67" s="10">
        <v>3.3233219125676778</v>
      </c>
      <c r="P67" s="10">
        <v>0</v>
      </c>
      <c r="Q67" s="10">
        <v>92.324287272727275</v>
      </c>
      <c r="R67" s="10">
        <v>87.715796510164864</v>
      </c>
      <c r="S67" s="10"/>
      <c r="T67" s="10"/>
      <c r="U67" s="10">
        <v>12.284203489835139</v>
      </c>
      <c r="V67" s="10">
        <v>87.715796510164864</v>
      </c>
    </row>
    <row xmlns:x14ac="http://schemas.microsoft.com/office/spreadsheetml/2009/9/ac" r="68" s="186" customFormat="true" ht="12" x14ac:dyDescent="0.2">
      <c r="A68" s="184" t="s">
        <v>295</v>
      </c>
      <c r="B68" s="10">
        <v>2023</v>
      </c>
      <c r="C68" s="185" t="s">
        <v>299</v>
      </c>
      <c r="D68" s="10">
        <v>6540880.6995739741</v>
      </c>
      <c r="E68" s="10">
        <v>97.420588582677169</v>
      </c>
      <c r="F68" s="10">
        <v>93.096176817222613</v>
      </c>
      <c r="G68" s="10">
        <v>78.375476203536209</v>
      </c>
      <c r="H68" s="10">
        <v>14.7207006136864</v>
      </c>
      <c r="I68" s="10">
        <v>6.903823182777387</v>
      </c>
      <c r="J68" s="10">
        <v>0</v>
      </c>
      <c r="K68" s="10">
        <v>100</v>
      </c>
      <c r="L68" s="10">
        <v>96.632438598273779</v>
      </c>
      <c r="M68" s="10">
        <v>94.214557475909714</v>
      </c>
      <c r="N68" s="10">
        <v>2.417881122364065</v>
      </c>
      <c r="O68" s="10">
        <v>3.367561401726221</v>
      </c>
      <c r="P68" s="10">
        <v>0</v>
      </c>
      <c r="Q68" s="10">
        <v>92.315521136363628</v>
      </c>
      <c r="R68" s="10">
        <v>88.74443345088298</v>
      </c>
      <c r="S68" s="10"/>
      <c r="T68" s="10"/>
      <c r="U68" s="10">
        <v>11.25556654911702</v>
      </c>
      <c r="V68" s="10">
        <v>88.74443345088298</v>
      </c>
    </row>
    <row xmlns:x14ac="http://schemas.microsoft.com/office/spreadsheetml/2009/9/ac" r="69" s="186" customFormat="true" ht="12" x14ac:dyDescent="0.2">
      <c r="A69" s="184" t="s">
        <v>295</v>
      </c>
      <c r="B69" s="10">
        <v>2024</v>
      </c>
      <c r="C69" s="185" t="s">
        <v>299</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6" customFormat="true" ht="12" x14ac:dyDescent="0.2">
      <c r="A70" s="184" t="s">
        <v>295</v>
      </c>
      <c r="B70" s="10">
        <v>2025</v>
      </c>
      <c r="C70" s="185" t="s">
        <v>299</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6" customFormat="true" ht="12" x14ac:dyDescent="0.2">
      <c r="A71" s="184" t="s">
        <v>295</v>
      </c>
      <c r="B71" s="10">
        <v>2026</v>
      </c>
      <c r="C71" s="185" t="s">
        <v>299</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6" customFormat="true" ht="12" x14ac:dyDescent="0.2">
      <c r="A72" s="184" t="s">
        <v>295</v>
      </c>
      <c r="B72" s="10">
        <v>2027</v>
      </c>
      <c r="C72" s="185" t="s">
        <v>299</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6" customFormat="true" ht="12" x14ac:dyDescent="0.2">
      <c r="A73" s="184" t="s">
        <v>295</v>
      </c>
      <c r="B73" s="10">
        <v>2028</v>
      </c>
      <c r="C73" s="185" t="s">
        <v>299</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6" customFormat="true" ht="12" x14ac:dyDescent="0.2">
      <c r="A74" s="184" t="s">
        <v>295</v>
      </c>
      <c r="B74" s="10">
        <v>2029</v>
      </c>
      <c r="C74" s="185" t="s">
        <v>299</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6" customFormat="true" ht="12" x14ac:dyDescent="0.2">
      <c r="A75" s="184" t="s">
        <v>295</v>
      </c>
      <c r="B75" s="10">
        <v>2030</v>
      </c>
      <c r="C75" s="185" t="s">
        <v>299</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6" customFormat="true" ht="12" x14ac:dyDescent="0.2">
      <c r="A76" s="184" t="s">
        <v>295</v>
      </c>
      <c r="B76" s="10">
        <v>2000</v>
      </c>
      <c r="C76" s="185" t="s">
        <v>300</v>
      </c>
      <c r="D76" s="10">
        <v>2297825.5315274051</v>
      </c>
      <c r="E76" s="10">
        <v>100</v>
      </c>
      <c r="F76" s="10">
        <v>41.177781703835542</v>
      </c>
      <c r="G76" s="10"/>
      <c r="H76" s="10"/>
      <c r="I76" s="10">
        <v>58.822218296164458</v>
      </c>
      <c r="J76" s="10">
        <v>41.177781703835542</v>
      </c>
      <c r="K76" s="10"/>
      <c r="L76" s="10"/>
      <c r="M76" s="10"/>
      <c r="N76" s="10"/>
      <c r="O76" s="10"/>
      <c r="P76" s="10">
        <v>100</v>
      </c>
      <c r="Q76" s="10"/>
      <c r="R76" s="10"/>
      <c r="S76" s="10"/>
      <c r="T76" s="10"/>
      <c r="U76" s="10"/>
      <c r="V76" s="10">
        <v>100</v>
      </c>
    </row>
    <row xmlns:x14ac="http://schemas.microsoft.com/office/spreadsheetml/2009/9/ac" r="77" s="186" customFormat="true" ht="12" x14ac:dyDescent="0.2">
      <c r="A77" s="184" t="s">
        <v>295</v>
      </c>
      <c r="B77" s="10">
        <v>2001</v>
      </c>
      <c r="C77" s="185" t="s">
        <v>300</v>
      </c>
      <c r="D77" s="10">
        <v>2264811.1554760742</v>
      </c>
      <c r="E77" s="10">
        <v>100</v>
      </c>
      <c r="F77" s="10">
        <v>41.177781703835542</v>
      </c>
      <c r="G77" s="10"/>
      <c r="H77" s="10"/>
      <c r="I77" s="10">
        <v>58.822218296164458</v>
      </c>
      <c r="J77" s="10">
        <v>41.177781703835542</v>
      </c>
      <c r="K77" s="10"/>
      <c r="L77" s="10"/>
      <c r="M77" s="10"/>
      <c r="N77" s="10"/>
      <c r="O77" s="10"/>
      <c r="P77" s="10">
        <v>100</v>
      </c>
      <c r="Q77" s="10"/>
      <c r="R77" s="10"/>
      <c r="S77" s="10"/>
      <c r="T77" s="10"/>
      <c r="U77" s="10"/>
      <c r="V77" s="10">
        <v>100</v>
      </c>
    </row>
    <row xmlns:x14ac="http://schemas.microsoft.com/office/spreadsheetml/2009/9/ac" r="78" s="186" customFormat="true" ht="12" x14ac:dyDescent="0.2">
      <c r="A78" s="184" t="s">
        <v>295</v>
      </c>
      <c r="B78" s="10">
        <v>2002</v>
      </c>
      <c r="C78" s="185" t="s">
        <v>300</v>
      </c>
      <c r="D78" s="10">
        <v>2226394.393912354</v>
      </c>
      <c r="E78" s="10">
        <v>100</v>
      </c>
      <c r="F78" s="10">
        <v>41.177781703835542</v>
      </c>
      <c r="G78" s="10"/>
      <c r="H78" s="10"/>
      <c r="I78" s="10">
        <v>58.822218296164458</v>
      </c>
      <c r="J78" s="10">
        <v>41.177781703835542</v>
      </c>
      <c r="K78" s="10"/>
      <c r="L78" s="10"/>
      <c r="M78" s="10"/>
      <c r="N78" s="10"/>
      <c r="O78" s="10"/>
      <c r="P78" s="10">
        <v>100</v>
      </c>
      <c r="Q78" s="10"/>
      <c r="R78" s="10"/>
      <c r="S78" s="10"/>
      <c r="T78" s="10"/>
      <c r="U78" s="10"/>
      <c r="V78" s="10">
        <v>100</v>
      </c>
    </row>
    <row xmlns:x14ac="http://schemas.microsoft.com/office/spreadsheetml/2009/9/ac" r="79" s="186" customFormat="true" ht="12" x14ac:dyDescent="0.2">
      <c r="A79" s="184" t="s">
        <v>295</v>
      </c>
      <c r="B79" s="10">
        <v>2003</v>
      </c>
      <c r="C79" s="185" t="s">
        <v>300</v>
      </c>
      <c r="D79" s="10">
        <v>2183713.079517365</v>
      </c>
      <c r="E79" s="10">
        <v>100</v>
      </c>
      <c r="F79" s="10">
        <v>41.177781703835542</v>
      </c>
      <c r="G79" s="10"/>
      <c r="H79" s="10"/>
      <c r="I79" s="10">
        <v>58.822218296164458</v>
      </c>
      <c r="J79" s="10">
        <v>41.177781703835542</v>
      </c>
      <c r="K79" s="10"/>
      <c r="L79" s="10"/>
      <c r="M79" s="10"/>
      <c r="N79" s="10"/>
      <c r="O79" s="10"/>
      <c r="P79" s="10">
        <v>100</v>
      </c>
      <c r="Q79" s="10"/>
      <c r="R79" s="10"/>
      <c r="S79" s="10"/>
      <c r="T79" s="10"/>
      <c r="U79" s="10"/>
      <c r="V79" s="10">
        <v>100</v>
      </c>
    </row>
    <row xmlns:x14ac="http://schemas.microsoft.com/office/spreadsheetml/2009/9/ac" r="80" s="186" customFormat="true" ht="12" x14ac:dyDescent="0.2">
      <c r="A80" s="184" t="s">
        <v>295</v>
      </c>
      <c r="B80" s="10">
        <v>2004</v>
      </c>
      <c r="C80" s="185" t="s">
        <v>300</v>
      </c>
      <c r="D80" s="10">
        <v>2138452.5050663762</v>
      </c>
      <c r="E80" s="10">
        <v>100</v>
      </c>
      <c r="F80" s="10">
        <v>41.177781703835542</v>
      </c>
      <c r="G80" s="10">
        <v>41.177781703835542</v>
      </c>
      <c r="H80" s="10">
        <v>0</v>
      </c>
      <c r="I80" s="10">
        <v>58.822218296164458</v>
      </c>
      <c r="J80" s="10">
        <v>0</v>
      </c>
      <c r="K80" s="10">
        <v>92.730059727272646</v>
      </c>
      <c r="L80" s="10">
        <v>81.639924590909004</v>
      </c>
      <c r="M80" s="10">
        <v>13.06171025007461</v>
      </c>
      <c r="N80" s="10">
        <v>68.578214340834393</v>
      </c>
      <c r="O80" s="10">
        <v>18.360075409090999</v>
      </c>
      <c r="P80" s="10">
        <v>0</v>
      </c>
      <c r="Q80" s="10">
        <v>79.752644727272809</v>
      </c>
      <c r="R80" s="10">
        <v>55.078613548406572</v>
      </c>
      <c r="S80" s="10"/>
      <c r="T80" s="10"/>
      <c r="U80" s="10">
        <v>44.921386451593428</v>
      </c>
      <c r="V80" s="10">
        <v>55.078613548406572</v>
      </c>
    </row>
    <row xmlns:x14ac="http://schemas.microsoft.com/office/spreadsheetml/2009/9/ac" r="81" s="186" customFormat="true" ht="12" x14ac:dyDescent="0.2">
      <c r="A81" s="184" t="s">
        <v>295</v>
      </c>
      <c r="B81" s="10">
        <v>2005</v>
      </c>
      <c r="C81" s="185" t="s">
        <v>300</v>
      </c>
      <c r="D81" s="10">
        <v>2089599.0615563961</v>
      </c>
      <c r="E81" s="10">
        <v>100</v>
      </c>
      <c r="F81" s="10">
        <v>43.253408640055568</v>
      </c>
      <c r="G81" s="10">
        <v>43.253408640055568</v>
      </c>
      <c r="H81" s="10">
        <v>0</v>
      </c>
      <c r="I81" s="10">
        <v>56.746591359944432</v>
      </c>
      <c r="J81" s="10">
        <v>0</v>
      </c>
      <c r="K81" s="10">
        <v>92.730059727272646</v>
      </c>
      <c r="L81" s="10">
        <v>81.639924590909004</v>
      </c>
      <c r="M81" s="10">
        <v>13.06171025007461</v>
      </c>
      <c r="N81" s="10">
        <v>68.578214340834393</v>
      </c>
      <c r="O81" s="10">
        <v>18.360075409090999</v>
      </c>
      <c r="P81" s="10">
        <v>0</v>
      </c>
      <c r="Q81" s="10">
        <v>79.752644727272809</v>
      </c>
      <c r="R81" s="10">
        <v>55.078613548406572</v>
      </c>
      <c r="S81" s="10"/>
      <c r="T81" s="10"/>
      <c r="U81" s="10">
        <v>44.921386451593428</v>
      </c>
      <c r="V81" s="10">
        <v>55.078613548406572</v>
      </c>
    </row>
    <row xmlns:x14ac="http://schemas.microsoft.com/office/spreadsheetml/2009/9/ac" r="82" s="186" customFormat="true" ht="12" x14ac:dyDescent="0.2">
      <c r="A82" s="184" t="s">
        <v>295</v>
      </c>
      <c r="B82" s="10">
        <v>2006</v>
      </c>
      <c r="C82" s="185" t="s">
        <v>300</v>
      </c>
      <c r="D82" s="10">
        <v>2038323.886322937</v>
      </c>
      <c r="E82" s="10">
        <v>100</v>
      </c>
      <c r="F82" s="10">
        <v>45.329035576275601</v>
      </c>
      <c r="G82" s="10">
        <v>43.4039758442932</v>
      </c>
      <c r="H82" s="10">
        <v>1.925059731982401</v>
      </c>
      <c r="I82" s="10">
        <v>54.670964423724399</v>
      </c>
      <c r="J82" s="10">
        <v>0</v>
      </c>
      <c r="K82" s="10">
        <v>92.730059727272646</v>
      </c>
      <c r="L82" s="10">
        <v>81.639924590909004</v>
      </c>
      <c r="M82" s="10">
        <v>13.06171025007461</v>
      </c>
      <c r="N82" s="10">
        <v>68.578214340834393</v>
      </c>
      <c r="O82" s="10">
        <v>18.360075409090999</v>
      </c>
      <c r="P82" s="10">
        <v>0</v>
      </c>
      <c r="Q82" s="10">
        <v>79.752644727272809</v>
      </c>
      <c r="R82" s="10">
        <v>55.078613548406572</v>
      </c>
      <c r="S82" s="10"/>
      <c r="T82" s="10"/>
      <c r="U82" s="10">
        <v>44.921386451593428</v>
      </c>
      <c r="V82" s="10">
        <v>55.078613548406572</v>
      </c>
    </row>
    <row xmlns:x14ac="http://schemas.microsoft.com/office/spreadsheetml/2009/9/ac" r="83" s="186" customFormat="true" ht="12" x14ac:dyDescent="0.2">
      <c r="A83" s="184" t="s">
        <v>295</v>
      </c>
      <c r="B83" s="10">
        <v>2007</v>
      </c>
      <c r="C83" s="185" t="s">
        <v>300</v>
      </c>
      <c r="D83" s="10">
        <v>1987824.5695747379</v>
      </c>
      <c r="E83" s="10">
        <v>100</v>
      </c>
      <c r="F83" s="10">
        <v>47.404662512496543</v>
      </c>
      <c r="G83" s="10">
        <v>43.4039758442932</v>
      </c>
      <c r="H83" s="10">
        <v>4.0006866682033433</v>
      </c>
      <c r="I83" s="10">
        <v>52.595337487503457</v>
      </c>
      <c r="J83" s="10">
        <v>0</v>
      </c>
      <c r="K83" s="10">
        <v>92.730059727272646</v>
      </c>
      <c r="L83" s="10">
        <v>81.639924590909004</v>
      </c>
      <c r="M83" s="10">
        <v>13.06171025007461</v>
      </c>
      <c r="N83" s="10">
        <v>68.578214340834393</v>
      </c>
      <c r="O83" s="10">
        <v>18.360075409090999</v>
      </c>
      <c r="P83" s="10">
        <v>0</v>
      </c>
      <c r="Q83" s="10">
        <v>79.752644727272809</v>
      </c>
      <c r="R83" s="10">
        <v>55.078613548406572</v>
      </c>
      <c r="S83" s="10"/>
      <c r="T83" s="10"/>
      <c r="U83" s="10">
        <v>44.921386451593428</v>
      </c>
      <c r="V83" s="10">
        <v>55.078613548406572</v>
      </c>
    </row>
    <row xmlns:x14ac="http://schemas.microsoft.com/office/spreadsheetml/2009/9/ac" r="84" s="186" customFormat="true" ht="12" x14ac:dyDescent="0.2">
      <c r="A84" s="184" t="s">
        <v>295</v>
      </c>
      <c r="B84" s="10">
        <v>2008</v>
      </c>
      <c r="C84" s="185" t="s">
        <v>300</v>
      </c>
      <c r="D84" s="10">
        <v>1950904.5024902341</v>
      </c>
      <c r="E84" s="10">
        <v>100</v>
      </c>
      <c r="F84" s="10">
        <v>49.480289448716583</v>
      </c>
      <c r="G84" s="10">
        <v>43.4039758442932</v>
      </c>
      <c r="H84" s="10">
        <v>6.0763136044233761</v>
      </c>
      <c r="I84" s="10">
        <v>50.519710551283417</v>
      </c>
      <c r="J84" s="10">
        <v>0</v>
      </c>
      <c r="K84" s="10">
        <v>92.730059727272646</v>
      </c>
      <c r="L84" s="10">
        <v>81.639924590909004</v>
      </c>
      <c r="M84" s="10">
        <v>13.06171025007461</v>
      </c>
      <c r="N84" s="10">
        <v>68.578214340834393</v>
      </c>
      <c r="O84" s="10">
        <v>18.360075409090999</v>
      </c>
      <c r="P84" s="10">
        <v>0</v>
      </c>
      <c r="Q84" s="10">
        <v>79.752644727272809</v>
      </c>
      <c r="R84" s="10">
        <v>55.078613548406572</v>
      </c>
      <c r="S84" s="10"/>
      <c r="T84" s="10"/>
      <c r="U84" s="10">
        <v>44.921386451593428</v>
      </c>
      <c r="V84" s="10">
        <v>55.078613548406572</v>
      </c>
    </row>
    <row xmlns:x14ac="http://schemas.microsoft.com/office/spreadsheetml/2009/9/ac" r="85" s="186" customFormat="true" ht="12" x14ac:dyDescent="0.2">
      <c r="A85" s="184" t="s">
        <v>295</v>
      </c>
      <c r="B85" s="10">
        <v>2009</v>
      </c>
      <c r="C85" s="185" t="s">
        <v>300</v>
      </c>
      <c r="D85" s="10">
        <v>1915867.5294158941</v>
      </c>
      <c r="E85" s="10">
        <v>100</v>
      </c>
      <c r="F85" s="10">
        <v>51.555916384936609</v>
      </c>
      <c r="G85" s="10">
        <v>45.050151032880422</v>
      </c>
      <c r="H85" s="10">
        <v>6.5057653520561871</v>
      </c>
      <c r="I85" s="10">
        <v>48.444083615063391</v>
      </c>
      <c r="J85" s="10">
        <v>0</v>
      </c>
      <c r="K85" s="10">
        <v>93.286476681818158</v>
      </c>
      <c r="L85" s="10">
        <v>82.643301272727285</v>
      </c>
      <c r="M85" s="10">
        <v>17.79981564476839</v>
      </c>
      <c r="N85" s="10">
        <v>64.843485627958898</v>
      </c>
      <c r="O85" s="10">
        <v>17.356698727272711</v>
      </c>
      <c r="P85" s="10">
        <v>0</v>
      </c>
      <c r="Q85" s="10">
        <v>79.320534181818175</v>
      </c>
      <c r="R85" s="10">
        <v>55.800349389421172</v>
      </c>
      <c r="S85" s="10"/>
      <c r="T85" s="10"/>
      <c r="U85" s="10">
        <v>44.199650610578828</v>
      </c>
      <c r="V85" s="10">
        <v>55.800349389421172</v>
      </c>
    </row>
    <row xmlns:x14ac="http://schemas.microsoft.com/office/spreadsheetml/2009/9/ac" r="86" s="186" customFormat="true" ht="12" x14ac:dyDescent="0.2">
      <c r="A86" s="184" t="s">
        <v>295</v>
      </c>
      <c r="B86" s="10">
        <v>2010</v>
      </c>
      <c r="C86" s="185" t="s">
        <v>300</v>
      </c>
      <c r="D86" s="10">
        <v>1886747.127471084</v>
      </c>
      <c r="E86" s="10">
        <v>100</v>
      </c>
      <c r="F86" s="10">
        <v>53.631543321157551</v>
      </c>
      <c r="G86" s="10">
        <v>46.696326221467189</v>
      </c>
      <c r="H86" s="10">
        <v>6.9352170996903624</v>
      </c>
      <c r="I86" s="10">
        <v>46.368456678842449</v>
      </c>
      <c r="J86" s="10">
        <v>0</v>
      </c>
      <c r="K86" s="10">
        <v>93.842893636363442</v>
      </c>
      <c r="L86" s="10">
        <v>83.646677954545339</v>
      </c>
      <c r="M86" s="10">
        <v>22.53792103946034</v>
      </c>
      <c r="N86" s="10">
        <v>61.108756915085003</v>
      </c>
      <c r="O86" s="10">
        <v>16.353322045454661</v>
      </c>
      <c r="P86" s="10">
        <v>0</v>
      </c>
      <c r="Q86" s="10">
        <v>78.888423636363655</v>
      </c>
      <c r="R86" s="10">
        <v>56.52208523043555</v>
      </c>
      <c r="S86" s="10"/>
      <c r="T86" s="10"/>
      <c r="U86" s="10">
        <v>43.47791476956445</v>
      </c>
      <c r="V86" s="10">
        <v>56.52208523043555</v>
      </c>
    </row>
    <row xmlns:x14ac="http://schemas.microsoft.com/office/spreadsheetml/2009/9/ac" r="87" s="186" customFormat="true" ht="12" x14ac:dyDescent="0.2">
      <c r="A87" s="184" t="s">
        <v>295</v>
      </c>
      <c r="B87" s="10">
        <v>2011</v>
      </c>
      <c r="C87" s="185" t="s">
        <v>300</v>
      </c>
      <c r="D87" s="10">
        <v>1863998.0828901669</v>
      </c>
      <c r="E87" s="10">
        <v>100</v>
      </c>
      <c r="F87" s="10">
        <v>55.707170257377577</v>
      </c>
      <c r="G87" s="10">
        <v>48.34250141005441</v>
      </c>
      <c r="H87" s="10">
        <v>7.3646688473231734</v>
      </c>
      <c r="I87" s="10">
        <v>44.292829742622423</v>
      </c>
      <c r="J87" s="10">
        <v>0</v>
      </c>
      <c r="K87" s="10">
        <v>94.399310590908954</v>
      </c>
      <c r="L87" s="10">
        <v>84.65005463636362</v>
      </c>
      <c r="M87" s="10">
        <v>27.276026434154119</v>
      </c>
      <c r="N87" s="10">
        <v>57.374028202209502</v>
      </c>
      <c r="O87" s="10">
        <v>15.34994536363638</v>
      </c>
      <c r="P87" s="10">
        <v>0</v>
      </c>
      <c r="Q87" s="10">
        <v>78.456313090909134</v>
      </c>
      <c r="R87" s="10">
        <v>57.243821071450157</v>
      </c>
      <c r="S87" s="10"/>
      <c r="T87" s="10"/>
      <c r="U87" s="10">
        <v>42.756178928549843</v>
      </c>
      <c r="V87" s="10">
        <v>57.243821071450157</v>
      </c>
    </row>
    <row xmlns:x14ac="http://schemas.microsoft.com/office/spreadsheetml/2009/9/ac" r="88" s="186" customFormat="true" ht="12" x14ac:dyDescent="0.2">
      <c r="A88" s="184" t="s">
        <v>295</v>
      </c>
      <c r="B88" s="10">
        <v>2012</v>
      </c>
      <c r="C88" s="185" t="s">
        <v>300</v>
      </c>
      <c r="D88" s="10">
        <v>1845935.2923995969</v>
      </c>
      <c r="E88" s="10">
        <v>99.985528464566869</v>
      </c>
      <c r="F88" s="10">
        <v>57.782797193597617</v>
      </c>
      <c r="G88" s="10">
        <v>49.988676598641177</v>
      </c>
      <c r="H88" s="10">
        <v>7.7941205949564392</v>
      </c>
      <c r="I88" s="10">
        <v>42.217202806402383</v>
      </c>
      <c r="J88" s="10">
        <v>0</v>
      </c>
      <c r="K88" s="10">
        <v>94.955727545454465</v>
      </c>
      <c r="L88" s="10">
        <v>85.653431318181902</v>
      </c>
      <c r="M88" s="10">
        <v>32.014131828846082</v>
      </c>
      <c r="N88" s="10">
        <v>53.639299489335833</v>
      </c>
      <c r="O88" s="10">
        <v>14.3465686818181</v>
      </c>
      <c r="P88" s="10">
        <v>0</v>
      </c>
      <c r="Q88" s="10">
        <v>78.024202545454614</v>
      </c>
      <c r="R88" s="10">
        <v>57.965556912464542</v>
      </c>
      <c r="S88" s="10"/>
      <c r="T88" s="10"/>
      <c r="U88" s="10">
        <v>42.034443087535458</v>
      </c>
      <c r="V88" s="10">
        <v>57.965556912464542</v>
      </c>
    </row>
    <row xmlns:x14ac="http://schemas.microsoft.com/office/spreadsheetml/2009/9/ac" r="89" s="186" customFormat="true" ht="12" x14ac:dyDescent="0.2">
      <c r="A89" s="184" t="s">
        <v>295</v>
      </c>
      <c r="B89" s="10">
        <v>2013</v>
      </c>
      <c r="C89" s="185" t="s">
        <v>300</v>
      </c>
      <c r="D89" s="10">
        <v>1832756.7831729129</v>
      </c>
      <c r="E89" s="10">
        <v>99.661589921259747</v>
      </c>
      <c r="F89" s="10">
        <v>59.858424129818559</v>
      </c>
      <c r="G89" s="10">
        <v>51.634851787228399</v>
      </c>
      <c r="H89" s="10">
        <v>8.2235723425901597</v>
      </c>
      <c r="I89" s="10">
        <v>40.141575870181441</v>
      </c>
      <c r="J89" s="10">
        <v>0</v>
      </c>
      <c r="K89" s="10">
        <v>95.512144499999977</v>
      </c>
      <c r="L89" s="10">
        <v>86.656807999999955</v>
      </c>
      <c r="M89" s="10">
        <v>36.752237223539851</v>
      </c>
      <c r="N89" s="10">
        <v>49.904570776460098</v>
      </c>
      <c r="O89" s="10">
        <v>13.343192000000039</v>
      </c>
      <c r="P89" s="10">
        <v>0</v>
      </c>
      <c r="Q89" s="10">
        <v>77.592092000000093</v>
      </c>
      <c r="R89" s="10">
        <v>58.687292753479142</v>
      </c>
      <c r="S89" s="10"/>
      <c r="T89" s="10"/>
      <c r="U89" s="10">
        <v>41.312707246520858</v>
      </c>
      <c r="V89" s="10">
        <v>58.687292753479142</v>
      </c>
    </row>
    <row xmlns:x14ac="http://schemas.microsoft.com/office/spreadsheetml/2009/9/ac" r="90" s="186" customFormat="true" ht="12" x14ac:dyDescent="0.2">
      <c r="A90" s="184" t="s">
        <v>295</v>
      </c>
      <c r="B90" s="10">
        <v>2014</v>
      </c>
      <c r="C90" s="185" t="s">
        <v>300</v>
      </c>
      <c r="D90" s="10">
        <v>1822515.49067482</v>
      </c>
      <c r="E90" s="10">
        <v>99.337651377952625</v>
      </c>
      <c r="F90" s="10">
        <v>61.934051066038592</v>
      </c>
      <c r="G90" s="10">
        <v>53.281026975815173</v>
      </c>
      <c r="H90" s="10">
        <v>8.6530240902234254</v>
      </c>
      <c r="I90" s="10">
        <v>38.065948933961408</v>
      </c>
      <c r="J90" s="10">
        <v>0</v>
      </c>
      <c r="K90" s="10">
        <v>96.068561454545261</v>
      </c>
      <c r="L90" s="10">
        <v>87.660184681818237</v>
      </c>
      <c r="M90" s="10">
        <v>41.490342618231807</v>
      </c>
      <c r="N90" s="10">
        <v>46.16984206358643</v>
      </c>
      <c r="O90" s="10">
        <v>12.33981531818176</v>
      </c>
      <c r="P90" s="10">
        <v>0</v>
      </c>
      <c r="Q90" s="10">
        <v>77.159981454545459</v>
      </c>
      <c r="R90" s="10">
        <v>59.409028594493748</v>
      </c>
      <c r="S90" s="10"/>
      <c r="T90" s="10"/>
      <c r="U90" s="10">
        <v>40.590971405506252</v>
      </c>
      <c r="V90" s="10">
        <v>59.409028594493748</v>
      </c>
    </row>
    <row xmlns:x14ac="http://schemas.microsoft.com/office/spreadsheetml/2009/9/ac" r="91" s="186" customFormat="true" ht="12" x14ac:dyDescent="0.2">
      <c r="A91" s="184" t="s">
        <v>295</v>
      </c>
      <c r="B91" s="10">
        <v>2015</v>
      </c>
      <c r="C91" s="185" t="s">
        <v>300</v>
      </c>
      <c r="D91" s="10">
        <v>1817093.0965821079</v>
      </c>
      <c r="E91" s="10">
        <v>99.013712834645617</v>
      </c>
      <c r="F91" s="10">
        <v>64.009678002258624</v>
      </c>
      <c r="G91" s="10">
        <v>54.927202164402388</v>
      </c>
      <c r="H91" s="10">
        <v>9.0824758378562365</v>
      </c>
      <c r="I91" s="10">
        <v>35.990321997741383</v>
      </c>
      <c r="J91" s="10">
        <v>0</v>
      </c>
      <c r="K91" s="10">
        <v>96.624978409090772</v>
      </c>
      <c r="L91" s="10">
        <v>88.66356136363629</v>
      </c>
      <c r="M91" s="10">
        <v>46.228448012925583</v>
      </c>
      <c r="N91" s="10">
        <v>42.435113350710708</v>
      </c>
      <c r="O91" s="10">
        <v>11.33643863636371</v>
      </c>
      <c r="P91" s="10">
        <v>0</v>
      </c>
      <c r="Q91" s="10">
        <v>76.727870909090939</v>
      </c>
      <c r="R91" s="10">
        <v>60.130764435508127</v>
      </c>
      <c r="S91" s="10"/>
      <c r="T91" s="10"/>
      <c r="U91" s="10">
        <v>39.869235564491873</v>
      </c>
      <c r="V91" s="10">
        <v>60.130764435508127</v>
      </c>
    </row>
    <row xmlns:x14ac="http://schemas.microsoft.com/office/spreadsheetml/2009/9/ac" r="92" s="186" customFormat="true" ht="12" x14ac:dyDescent="0.2">
      <c r="A92" s="184" t="s">
        <v>295</v>
      </c>
      <c r="B92" s="10">
        <v>2016</v>
      </c>
      <c r="C92" s="185" t="s">
        <v>300</v>
      </c>
      <c r="D92" s="10">
        <v>1815424.8062530521</v>
      </c>
      <c r="E92" s="10">
        <v>98.689774291338495</v>
      </c>
      <c r="F92" s="10">
        <v>66.085304938479567</v>
      </c>
      <c r="G92" s="10">
        <v>56.573377352989162</v>
      </c>
      <c r="H92" s="10">
        <v>9.5119275854904117</v>
      </c>
      <c r="I92" s="10">
        <v>33.914695061520433</v>
      </c>
      <c r="J92" s="10">
        <v>0</v>
      </c>
      <c r="K92" s="10">
        <v>97.181395363636284</v>
      </c>
      <c r="L92" s="10">
        <v>89.666938045454572</v>
      </c>
      <c r="M92" s="10">
        <v>50.966553407617539</v>
      </c>
      <c r="N92" s="10">
        <v>38.700384637837033</v>
      </c>
      <c r="O92" s="10">
        <v>10.33306195454543</v>
      </c>
      <c r="P92" s="10">
        <v>0</v>
      </c>
      <c r="Q92" s="10">
        <v>76.295760363636418</v>
      </c>
      <c r="R92" s="10">
        <v>60.852500276522733</v>
      </c>
      <c r="S92" s="10"/>
      <c r="T92" s="10"/>
      <c r="U92" s="10">
        <v>39.147499723477267</v>
      </c>
      <c r="V92" s="10">
        <v>60.852500276522733</v>
      </c>
    </row>
    <row xmlns:x14ac="http://schemas.microsoft.com/office/spreadsheetml/2009/9/ac" r="93" s="186" customFormat="true" ht="12" x14ac:dyDescent="0.2">
      <c r="A93" s="184" t="s">
        <v>295</v>
      </c>
      <c r="B93" s="10">
        <v>2017</v>
      </c>
      <c r="C93" s="185" t="s">
        <v>300</v>
      </c>
      <c r="D93" s="10">
        <v>1818374.079572754</v>
      </c>
      <c r="E93" s="10">
        <v>98.365835748031373</v>
      </c>
      <c r="F93" s="10">
        <v>68.1609318746996</v>
      </c>
      <c r="G93" s="10">
        <v>58.219552541576377</v>
      </c>
      <c r="H93" s="10">
        <v>9.9413793331232228</v>
      </c>
      <c r="I93" s="10">
        <v>31.8390681253004</v>
      </c>
      <c r="J93" s="10">
        <v>0</v>
      </c>
      <c r="K93" s="10">
        <v>97.737812318181795</v>
      </c>
      <c r="L93" s="10">
        <v>90.670314727272626</v>
      </c>
      <c r="M93" s="10">
        <v>55.704658802311307</v>
      </c>
      <c r="N93" s="10">
        <v>34.965655924961311</v>
      </c>
      <c r="O93" s="10">
        <v>9.3296852727273745</v>
      </c>
      <c r="P93" s="10">
        <v>0</v>
      </c>
      <c r="Q93" s="10">
        <v>75.863649818181898</v>
      </c>
      <c r="R93" s="10">
        <v>61.574236117537112</v>
      </c>
      <c r="S93" s="10"/>
      <c r="T93" s="10"/>
      <c r="U93" s="10">
        <v>38.425763882462888</v>
      </c>
      <c r="V93" s="10">
        <v>61.574236117537112</v>
      </c>
    </row>
    <row xmlns:x14ac="http://schemas.microsoft.com/office/spreadsheetml/2009/9/ac" r="94" s="186" customFormat="true" ht="12" x14ac:dyDescent="0.2">
      <c r="A94" s="184" t="s">
        <v>295</v>
      </c>
      <c r="B94" s="10">
        <v>2018</v>
      </c>
      <c r="C94" s="185" t="s">
        <v>300</v>
      </c>
      <c r="D94" s="10">
        <v>1811495.841471863</v>
      </c>
      <c r="E94" s="10">
        <v>98.041897204724364</v>
      </c>
      <c r="F94" s="10">
        <v>70.236558810919632</v>
      </c>
      <c r="G94" s="10">
        <v>59.865727730163137</v>
      </c>
      <c r="H94" s="10">
        <v>10.37083108075649</v>
      </c>
      <c r="I94" s="10">
        <v>29.763441189080371</v>
      </c>
      <c r="J94" s="10">
        <v>0</v>
      </c>
      <c r="K94" s="10">
        <v>98.29422927272708</v>
      </c>
      <c r="L94" s="10">
        <v>91.673691409090907</v>
      </c>
      <c r="M94" s="10">
        <v>60.44276419700509</v>
      </c>
      <c r="N94" s="10">
        <v>31.23092721208582</v>
      </c>
      <c r="O94" s="10">
        <v>8.3263085909090933</v>
      </c>
      <c r="P94" s="10">
        <v>0</v>
      </c>
      <c r="Q94" s="10">
        <v>75.431539272727264</v>
      </c>
      <c r="R94" s="10">
        <v>62.295971958551718</v>
      </c>
      <c r="S94" s="10"/>
      <c r="T94" s="10"/>
      <c r="U94" s="10">
        <v>37.704028041448282</v>
      </c>
      <c r="V94" s="10">
        <v>62.295971958551718</v>
      </c>
    </row>
    <row xmlns:x14ac="http://schemas.microsoft.com/office/spreadsheetml/2009/9/ac" r="95" s="186" customFormat="true" ht="12" x14ac:dyDescent="0.2">
      <c r="A95" s="184" t="s">
        <v>295</v>
      </c>
      <c r="B95" s="10">
        <v>2019</v>
      </c>
      <c r="C95" s="185" t="s">
        <v>300</v>
      </c>
      <c r="D95" s="10">
        <v>1808213.4386779789</v>
      </c>
      <c r="E95" s="10">
        <v>97.717958661417242</v>
      </c>
      <c r="F95" s="10">
        <v>72.312185747139665</v>
      </c>
      <c r="G95" s="10">
        <v>61.511902918750373</v>
      </c>
      <c r="H95" s="10">
        <v>10.8002828283893</v>
      </c>
      <c r="I95" s="10">
        <v>27.687814252860331</v>
      </c>
      <c r="J95" s="10">
        <v>0</v>
      </c>
      <c r="K95" s="10">
        <v>98.850646227272591</v>
      </c>
      <c r="L95" s="10">
        <v>92.677068090909188</v>
      </c>
      <c r="M95" s="10">
        <v>65.180869591697046</v>
      </c>
      <c r="N95" s="10">
        <v>27.496198499212142</v>
      </c>
      <c r="O95" s="10">
        <v>7.322931909090812</v>
      </c>
      <c r="P95" s="10">
        <v>0</v>
      </c>
      <c r="Q95" s="10">
        <v>74.999428727272743</v>
      </c>
      <c r="R95" s="10">
        <v>63.017707799566317</v>
      </c>
      <c r="S95" s="10"/>
      <c r="T95" s="10"/>
      <c r="U95" s="10">
        <v>36.982292200433683</v>
      </c>
      <c r="V95" s="10">
        <v>63.017707799566317</v>
      </c>
    </row>
    <row xmlns:x14ac="http://schemas.microsoft.com/office/spreadsheetml/2009/9/ac" r="96" s="186" customFormat="true" ht="12" x14ac:dyDescent="0.2">
      <c r="A96" s="184" t="s">
        <v>295</v>
      </c>
      <c r="B96" s="10">
        <v>2020</v>
      </c>
      <c r="C96" s="185" t="s">
        <v>300</v>
      </c>
      <c r="D96" s="10">
        <v>1798061.6722802741</v>
      </c>
      <c r="E96" s="10">
        <v>97.39402011811012</v>
      </c>
      <c r="F96" s="10">
        <v>74.387812683360607</v>
      </c>
      <c r="G96" s="10">
        <v>63.158078107337133</v>
      </c>
      <c r="H96" s="10">
        <v>11.229734576023469</v>
      </c>
      <c r="I96" s="10">
        <v>25.612187316639389</v>
      </c>
      <c r="J96" s="10">
        <v>0</v>
      </c>
      <c r="K96" s="10">
        <v>99.407063181818103</v>
      </c>
      <c r="L96" s="10">
        <v>93.680444772727242</v>
      </c>
      <c r="M96" s="10">
        <v>69.918974986390822</v>
      </c>
      <c r="N96" s="10">
        <v>23.76146978633642</v>
      </c>
      <c r="O96" s="10">
        <v>6.3195552272727582</v>
      </c>
      <c r="P96" s="10">
        <v>0</v>
      </c>
      <c r="Q96" s="10">
        <v>74.567318181818223</v>
      </c>
      <c r="R96" s="10">
        <v>63.739443640580703</v>
      </c>
      <c r="S96" s="10"/>
      <c r="T96" s="10"/>
      <c r="U96" s="10">
        <v>36.260556359419297</v>
      </c>
      <c r="V96" s="10">
        <v>63.739443640580703</v>
      </c>
    </row>
    <row xmlns:x14ac="http://schemas.microsoft.com/office/spreadsheetml/2009/9/ac" r="97" s="186" customFormat="true" ht="12" x14ac:dyDescent="0.2">
      <c r="A97" s="184" t="s">
        <v>295</v>
      </c>
      <c r="B97" s="10">
        <v>2021</v>
      </c>
      <c r="C97" s="185" t="s">
        <v>300</v>
      </c>
      <c r="D97" s="10">
        <v>1784755.42</v>
      </c>
      <c r="E97" s="10">
        <v>97.070081574802998</v>
      </c>
      <c r="F97" s="10">
        <v>76.46343961958064</v>
      </c>
      <c r="G97" s="10">
        <v>64.804253295924354</v>
      </c>
      <c r="H97" s="10">
        <v>11.659186323656289</v>
      </c>
      <c r="I97" s="10">
        <v>23.53656038041936</v>
      </c>
      <c r="J97" s="10">
        <v>0</v>
      </c>
      <c r="K97" s="10">
        <v>99.963480136363614</v>
      </c>
      <c r="L97" s="10">
        <v>94.683821454545523</v>
      </c>
      <c r="M97" s="10">
        <v>74.657080381082778</v>
      </c>
      <c r="N97" s="10">
        <v>20.026741073462741</v>
      </c>
      <c r="O97" s="10">
        <v>5.316178545454477</v>
      </c>
      <c r="P97" s="10">
        <v>0</v>
      </c>
      <c r="Q97" s="10">
        <v>74.135207636363702</v>
      </c>
      <c r="R97" s="10">
        <v>64.461179481595309</v>
      </c>
      <c r="S97" s="10"/>
      <c r="T97" s="10"/>
      <c r="U97" s="10">
        <v>35.538820518404691</v>
      </c>
      <c r="V97" s="10">
        <v>64.461179481595309</v>
      </c>
    </row>
    <row xmlns:x14ac="http://schemas.microsoft.com/office/spreadsheetml/2009/9/ac" r="98" s="186" customFormat="true" ht="12" x14ac:dyDescent="0.2">
      <c r="A98" s="184" t="s">
        <v>295</v>
      </c>
      <c r="B98" s="10">
        <v>2022</v>
      </c>
      <c r="C98" s="185" t="s">
        <v>300</v>
      </c>
      <c r="D98" s="10">
        <v>1768165.80643425</v>
      </c>
      <c r="E98" s="10">
        <v>97.070081574802998</v>
      </c>
      <c r="F98" s="10">
        <v>78.539066555800673</v>
      </c>
      <c r="G98" s="10">
        <v>66.450428484511121</v>
      </c>
      <c r="H98" s="10">
        <v>12.08863807128955</v>
      </c>
      <c r="I98" s="10">
        <v>21.46093344419933</v>
      </c>
      <c r="J98" s="10">
        <v>0</v>
      </c>
      <c r="K98" s="10">
        <v>100</v>
      </c>
      <c r="L98" s="10">
        <v>95.687198136363577</v>
      </c>
      <c r="M98" s="10">
        <v>79.395185775776554</v>
      </c>
      <c r="N98" s="10">
        <v>16.29201236058702</v>
      </c>
      <c r="O98" s="10">
        <v>4.3128018636364231</v>
      </c>
      <c r="P98" s="10">
        <v>0</v>
      </c>
      <c r="Q98" s="10">
        <v>73.703097090909182</v>
      </c>
      <c r="R98" s="10">
        <v>65.182915322609688</v>
      </c>
      <c r="S98" s="10"/>
      <c r="T98" s="10"/>
      <c r="U98" s="10">
        <v>34.817084677390312</v>
      </c>
      <c r="V98" s="10">
        <v>65.182915322609688</v>
      </c>
    </row>
    <row xmlns:x14ac="http://schemas.microsoft.com/office/spreadsheetml/2009/9/ac" r="99" s="186" customFormat="true" ht="12" x14ac:dyDescent="0.2">
      <c r="A99" s="184" t="s">
        <v>295</v>
      </c>
      <c r="B99" s="10">
        <v>2023</v>
      </c>
      <c r="C99" s="185" t="s">
        <v>300</v>
      </c>
      <c r="D99" s="10">
        <v>1746898.3004260249</v>
      </c>
      <c r="E99" s="10">
        <v>97.070081574802998</v>
      </c>
      <c r="F99" s="10">
        <v>80.614693492021615</v>
      </c>
      <c r="G99" s="10">
        <v>68.096603673098343</v>
      </c>
      <c r="H99" s="10">
        <v>12.51808981892327</v>
      </c>
      <c r="I99" s="10">
        <v>19.385306507978381</v>
      </c>
      <c r="J99" s="10">
        <v>0</v>
      </c>
      <c r="K99" s="10">
        <v>100</v>
      </c>
      <c r="L99" s="10">
        <v>96.690574818181858</v>
      </c>
      <c r="M99" s="10">
        <v>84.13329117046851</v>
      </c>
      <c r="N99" s="10">
        <v>12.55728364771335</v>
      </c>
      <c r="O99" s="10">
        <v>3.3094251818181419</v>
      </c>
      <c r="P99" s="10">
        <v>0</v>
      </c>
      <c r="Q99" s="10">
        <v>73.270986545454548</v>
      </c>
      <c r="R99" s="10">
        <v>65.904651163624294</v>
      </c>
      <c r="S99" s="10"/>
      <c r="T99" s="10"/>
      <c r="U99" s="10">
        <v>34.095348836375713</v>
      </c>
      <c r="V99" s="10">
        <v>65.904651163624294</v>
      </c>
    </row>
    <row xmlns:x14ac="http://schemas.microsoft.com/office/spreadsheetml/2009/9/ac" r="100" s="186" customFormat="true" ht="12" x14ac:dyDescent="0.2">
      <c r="A100" s="184" t="s">
        <v>295</v>
      </c>
      <c r="B100" s="10">
        <v>2024</v>
      </c>
      <c r="C100" s="185" t="s">
        <v>300</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6" customFormat="true" ht="12" x14ac:dyDescent="0.2">
      <c r="A101" s="184" t="s">
        <v>295</v>
      </c>
      <c r="B101" s="10">
        <v>2025</v>
      </c>
      <c r="C101" s="185" t="s">
        <v>300</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6" customFormat="true" ht="12" x14ac:dyDescent="0.2">
      <c r="A102" s="184" t="s">
        <v>295</v>
      </c>
      <c r="B102" s="10">
        <v>2026</v>
      </c>
      <c r="C102" s="185" t="s">
        <v>300</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6" customFormat="true" ht="12" x14ac:dyDescent="0.2">
      <c r="A103" s="184" t="s">
        <v>295</v>
      </c>
      <c r="B103" s="10">
        <v>2027</v>
      </c>
      <c r="C103" s="185" t="s">
        <v>300</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6" customFormat="true" ht="12" x14ac:dyDescent="0.2">
      <c r="A104" s="184" t="s">
        <v>295</v>
      </c>
      <c r="B104" s="10">
        <v>2028</v>
      </c>
      <c r="C104" s="185" t="s">
        <v>300</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6" customFormat="true" ht="12" x14ac:dyDescent="0.2">
      <c r="A105" s="184" t="s">
        <v>295</v>
      </c>
      <c r="B105" s="10">
        <v>2029</v>
      </c>
      <c r="C105" s="185" t="s">
        <v>300</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6" customFormat="true" ht="12" x14ac:dyDescent="0.2">
      <c r="A106" s="184" t="s">
        <v>295</v>
      </c>
      <c r="B106" s="10">
        <v>2030</v>
      </c>
      <c r="C106" s="185" t="s">
        <v>300</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6" customFormat="true" ht="12" x14ac:dyDescent="0.2">
      <c r="A107" s="184" t="s">
        <v>295</v>
      </c>
      <c r="B107" s="10">
        <v>2000</v>
      </c>
      <c r="C107" s="185" t="s">
        <v>301</v>
      </c>
      <c r="D107" s="10">
        <v>1864541</v>
      </c>
      <c r="E107" s="10">
        <v>100</v>
      </c>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86" customFormat="true" ht="12" x14ac:dyDescent="0.2">
      <c r="A108" s="184" t="s">
        <v>295</v>
      </c>
      <c r="B108" s="10">
        <v>2001</v>
      </c>
      <c r="C108" s="185" t="s">
        <v>301</v>
      </c>
      <c r="D108" s="10">
        <v>1852437</v>
      </c>
      <c r="E108" s="10">
        <v>100</v>
      </c>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86" customFormat="true" ht="12" x14ac:dyDescent="0.2">
      <c r="A109" s="184" t="s">
        <v>295</v>
      </c>
      <c r="B109" s="10">
        <v>2002</v>
      </c>
      <c r="C109" s="185" t="s">
        <v>301</v>
      </c>
      <c r="D109" s="10">
        <v>1839641</v>
      </c>
      <c r="E109" s="10">
        <v>100</v>
      </c>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86" customFormat="true" ht="12" x14ac:dyDescent="0.2">
      <c r="A110" s="184" t="s">
        <v>295</v>
      </c>
      <c r="B110" s="10">
        <v>2003</v>
      </c>
      <c r="C110" s="187" t="s">
        <v>301</v>
      </c>
      <c r="D110" s="10">
        <v>1827894</v>
      </c>
      <c r="E110" s="10">
        <v>100</v>
      </c>
      <c r="F110" s="10"/>
      <c r="G110" s="10"/>
      <c r="H110" s="10"/>
      <c r="I110" s="10"/>
      <c r="J110" s="10">
        <v>100</v>
      </c>
      <c r="K110" s="10"/>
      <c r="L110" s="10"/>
      <c r="M110" s="10"/>
      <c r="N110" s="10"/>
      <c r="O110" s="10"/>
      <c r="P110" s="10">
        <v>100</v>
      </c>
      <c r="Q110" s="10"/>
      <c r="R110" s="10"/>
      <c r="S110" s="10"/>
      <c r="T110" s="10"/>
      <c r="U110" s="10"/>
      <c r="V110" s="10">
        <v>100</v>
      </c>
      <c r="W110" s="188"/>
      <c r="X110" s="188"/>
      <c r="Y110" s="188"/>
      <c r="Z110" s="188"/>
      <c r="AA110" s="188"/>
      <c r="AB110" s="188"/>
      <c r="AC110" s="188"/>
      <c r="AD110" s="188"/>
      <c r="AE110" s="188"/>
    </row>
    <row xmlns:x14ac="http://schemas.microsoft.com/office/spreadsheetml/2009/9/ac" r="111" s="186" customFormat="true" ht="12" x14ac:dyDescent="0.2">
      <c r="A111" s="184" t="s">
        <v>295</v>
      </c>
      <c r="B111" s="10">
        <v>2004</v>
      </c>
      <c r="C111" s="187" t="s">
        <v>301</v>
      </c>
      <c r="D111" s="10">
        <v>1818899</v>
      </c>
      <c r="E111" s="10">
        <v>100</v>
      </c>
      <c r="F111" s="10">
        <v>79.954921818181674</v>
      </c>
      <c r="G111" s="10">
        <v>69.966921914200725</v>
      </c>
      <c r="H111" s="10">
        <v>9.9879999039809491</v>
      </c>
      <c r="I111" s="10">
        <v>20.045078181818329</v>
      </c>
      <c r="J111" s="10">
        <v>0</v>
      </c>
      <c r="K111" s="10">
        <v>95.226221545454564</v>
      </c>
      <c r="L111" s="10">
        <v>91.430742909090952</v>
      </c>
      <c r="M111" s="10">
        <v>34.075279419976141</v>
      </c>
      <c r="N111" s="10">
        <v>57.355463489114811</v>
      </c>
      <c r="O111" s="10">
        <v>8.5692570909090477</v>
      </c>
      <c r="P111" s="10">
        <v>0</v>
      </c>
      <c r="Q111" s="10">
        <v>89.454618818181871</v>
      </c>
      <c r="R111" s="10">
        <v>69.660038909090872</v>
      </c>
      <c r="S111" s="10"/>
      <c r="T111" s="10"/>
      <c r="U111" s="10">
        <v>30.339961090909132</v>
      </c>
      <c r="V111" s="10">
        <v>69.660038909090872</v>
      </c>
      <c r="W111" s="188"/>
      <c r="X111" s="188"/>
      <c r="Y111" s="188"/>
      <c r="Z111" s="188"/>
      <c r="AA111" s="188"/>
      <c r="AB111" s="188"/>
      <c r="AC111" s="188"/>
      <c r="AD111" s="188"/>
      <c r="AE111" s="188"/>
    </row>
    <row xmlns:x14ac="http://schemas.microsoft.com/office/spreadsheetml/2009/9/ac" r="112" s="186" customFormat="true" ht="12" x14ac:dyDescent="0.2">
      <c r="A112" s="184" t="s">
        <v>295</v>
      </c>
      <c r="B112" s="10">
        <v>2005</v>
      </c>
      <c r="C112" s="187" t="s">
        <v>301</v>
      </c>
      <c r="D112" s="10">
        <v>1802402</v>
      </c>
      <c r="E112" s="10">
        <v>100</v>
      </c>
      <c r="F112" s="10">
        <v>79.954921818181674</v>
      </c>
      <c r="G112" s="10">
        <v>69.966921914200725</v>
      </c>
      <c r="H112" s="10">
        <v>9.9879999039809491</v>
      </c>
      <c r="I112" s="10">
        <v>20.045078181818329</v>
      </c>
      <c r="J112" s="10">
        <v>0</v>
      </c>
      <c r="K112" s="10">
        <v>95.226221545454564</v>
      </c>
      <c r="L112" s="10">
        <v>91.430742909090952</v>
      </c>
      <c r="M112" s="10">
        <v>34.075279419976141</v>
      </c>
      <c r="N112" s="10">
        <v>57.355463489114811</v>
      </c>
      <c r="O112" s="10">
        <v>8.5692570909090477</v>
      </c>
      <c r="P112" s="10">
        <v>0</v>
      </c>
      <c r="Q112" s="10">
        <v>89.454618818181871</v>
      </c>
      <c r="R112" s="10">
        <v>69.660038909090872</v>
      </c>
      <c r="S112" s="10"/>
      <c r="T112" s="10"/>
      <c r="U112" s="10">
        <v>30.339961090909132</v>
      </c>
      <c r="V112" s="10">
        <v>69.660038909090872</v>
      </c>
      <c r="W112" s="188"/>
      <c r="X112" s="188"/>
      <c r="Y112" s="188"/>
      <c r="Z112" s="188"/>
      <c r="AA112" s="188"/>
      <c r="AB112" s="188"/>
      <c r="AC112" s="188"/>
      <c r="AD112" s="188"/>
      <c r="AE112" s="188"/>
    </row>
    <row xmlns:x14ac="http://schemas.microsoft.com/office/spreadsheetml/2009/9/ac" r="113" s="186" customFormat="true" ht="12" x14ac:dyDescent="0.2">
      <c r="A113" s="184" t="s">
        <v>295</v>
      </c>
      <c r="B113" s="10">
        <v>2006</v>
      </c>
      <c r="C113" s="187" t="s">
        <v>301</v>
      </c>
      <c r="D113" s="10">
        <v>1785267</v>
      </c>
      <c r="E113" s="10">
        <v>100</v>
      </c>
      <c r="F113" s="10">
        <v>79.954921818181674</v>
      </c>
      <c r="G113" s="10">
        <v>69.966921914200725</v>
      </c>
      <c r="H113" s="10">
        <v>9.9879999039809491</v>
      </c>
      <c r="I113" s="10">
        <v>20.045078181818329</v>
      </c>
      <c r="J113" s="10">
        <v>0</v>
      </c>
      <c r="K113" s="10">
        <v>95.226221545454564</v>
      </c>
      <c r="L113" s="10">
        <v>91.430742909090952</v>
      </c>
      <c r="M113" s="10">
        <v>34.075279419976141</v>
      </c>
      <c r="N113" s="10">
        <v>57.355463489114811</v>
      </c>
      <c r="O113" s="10">
        <v>8.5692570909090477</v>
      </c>
      <c r="P113" s="10">
        <v>0</v>
      </c>
      <c r="Q113" s="10">
        <v>89.454618818181871</v>
      </c>
      <c r="R113" s="10">
        <v>69.660038909090872</v>
      </c>
      <c r="S113" s="10"/>
      <c r="T113" s="10"/>
      <c r="U113" s="10">
        <v>30.339961090909132</v>
      </c>
      <c r="V113" s="10">
        <v>69.660038909090872</v>
      </c>
      <c r="W113" s="188"/>
      <c r="X113" s="188"/>
      <c r="Y113" s="188"/>
      <c r="Z113" s="188"/>
      <c r="AA113" s="188"/>
      <c r="AB113" s="188"/>
      <c r="AC113" s="188"/>
      <c r="AD113" s="188"/>
      <c r="AE113" s="188"/>
    </row>
    <row xmlns:x14ac="http://schemas.microsoft.com/office/spreadsheetml/2009/9/ac" r="114" s="186" customFormat="true" ht="12" x14ac:dyDescent="0.2">
      <c r="A114" s="184" t="s">
        <v>295</v>
      </c>
      <c r="B114" s="10">
        <v>2007</v>
      </c>
      <c r="C114" s="187" t="s">
        <v>301</v>
      </c>
      <c r="D114" s="10">
        <v>1770108</v>
      </c>
      <c r="E114" s="10">
        <v>100</v>
      </c>
      <c r="F114" s="10">
        <v>79.954921818181674</v>
      </c>
      <c r="G114" s="10">
        <v>69.966921914200725</v>
      </c>
      <c r="H114" s="10">
        <v>9.9879999039809491</v>
      </c>
      <c r="I114" s="10">
        <v>20.045078181818329</v>
      </c>
      <c r="J114" s="10">
        <v>0</v>
      </c>
      <c r="K114" s="10">
        <v>95.226221545454564</v>
      </c>
      <c r="L114" s="10">
        <v>91.430742909090952</v>
      </c>
      <c r="M114" s="10">
        <v>34.075279419976141</v>
      </c>
      <c r="N114" s="10">
        <v>57.355463489114811</v>
      </c>
      <c r="O114" s="10">
        <v>8.5692570909090477</v>
      </c>
      <c r="P114" s="10">
        <v>0</v>
      </c>
      <c r="Q114" s="10">
        <v>89.454618818181871</v>
      </c>
      <c r="R114" s="10">
        <v>69.660038909090872</v>
      </c>
      <c r="S114" s="10"/>
      <c r="T114" s="10"/>
      <c r="U114" s="10">
        <v>30.339961090909132</v>
      </c>
      <c r="V114" s="10">
        <v>69.660038909090872</v>
      </c>
      <c r="W114" s="188"/>
      <c r="X114" s="188"/>
      <c r="Y114" s="188"/>
      <c r="Z114" s="188"/>
      <c r="AA114" s="188"/>
      <c r="AB114" s="188"/>
      <c r="AC114" s="188"/>
      <c r="AD114" s="188"/>
      <c r="AE114" s="188"/>
    </row>
    <row xmlns:x14ac="http://schemas.microsoft.com/office/spreadsheetml/2009/9/ac" r="115" s="186" customFormat="true" ht="12" x14ac:dyDescent="0.2">
      <c r="A115" s="184" t="s">
        <v>295</v>
      </c>
      <c r="B115" s="10">
        <v>2008</v>
      </c>
      <c r="C115" s="187" t="s">
        <v>301</v>
      </c>
      <c r="D115" s="10">
        <v>1775619</v>
      </c>
      <c r="E115" s="10">
        <v>100</v>
      </c>
      <c r="F115" s="10">
        <v>79.954921818181674</v>
      </c>
      <c r="G115" s="10">
        <v>69.966921914200725</v>
      </c>
      <c r="H115" s="10">
        <v>9.9879999039809491</v>
      </c>
      <c r="I115" s="10">
        <v>20.045078181818329</v>
      </c>
      <c r="J115" s="10">
        <v>0</v>
      </c>
      <c r="K115" s="10">
        <v>95.226221545454564</v>
      </c>
      <c r="L115" s="10">
        <v>91.430742909090952</v>
      </c>
      <c r="M115" s="10">
        <v>34.075279419976141</v>
      </c>
      <c r="N115" s="10">
        <v>57.355463489114811</v>
      </c>
      <c r="O115" s="10">
        <v>8.5692570909090477</v>
      </c>
      <c r="P115" s="10">
        <v>0</v>
      </c>
      <c r="Q115" s="10">
        <v>89.454618818181871</v>
      </c>
      <c r="R115" s="10">
        <v>69.660038909090872</v>
      </c>
      <c r="S115" s="10"/>
      <c r="T115" s="10"/>
      <c r="U115" s="10">
        <v>30.339961090909132</v>
      </c>
      <c r="V115" s="10">
        <v>69.660038909090872</v>
      </c>
      <c r="W115" s="188"/>
      <c r="X115" s="188"/>
      <c r="Y115" s="188"/>
      <c r="Z115" s="188"/>
      <c r="AA115" s="188"/>
      <c r="AB115" s="188"/>
      <c r="AC115" s="188"/>
      <c r="AD115" s="188"/>
      <c r="AE115" s="188"/>
    </row>
    <row xmlns:x14ac="http://schemas.microsoft.com/office/spreadsheetml/2009/9/ac" r="116" s="186" customFormat="true" ht="12" x14ac:dyDescent="0.2">
      <c r="A116" s="184" t="s">
        <v>295</v>
      </c>
      <c r="B116" s="10">
        <v>2009</v>
      </c>
      <c r="C116" s="189" t="s">
        <v>301</v>
      </c>
      <c r="D116" s="10">
        <v>1795085</v>
      </c>
      <c r="E116" s="10">
        <v>100</v>
      </c>
      <c r="F116" s="10">
        <v>80.45594670454534</v>
      </c>
      <c r="G116" s="10">
        <v>70.157730742602041</v>
      </c>
      <c r="H116" s="10">
        <v>10.298215961943299</v>
      </c>
      <c r="I116" s="10">
        <v>19.54405329545466</v>
      </c>
      <c r="J116" s="10">
        <v>0</v>
      </c>
      <c r="K116" s="10">
        <v>95.592914636363616</v>
      </c>
      <c r="L116" s="10">
        <v>91.647436227272749</v>
      </c>
      <c r="M116" s="10">
        <v>37.872204656213398</v>
      </c>
      <c r="N116" s="10">
        <v>53.775231571059351</v>
      </c>
      <c r="O116" s="10">
        <v>8.352563772727251</v>
      </c>
      <c r="P116" s="10">
        <v>0</v>
      </c>
      <c r="Q116" s="10">
        <v>88.932406454545571</v>
      </c>
      <c r="R116" s="10">
        <v>70.087256727272688</v>
      </c>
      <c r="S116" s="10"/>
      <c r="T116" s="10"/>
      <c r="U116" s="10">
        <v>29.912743272727312</v>
      </c>
      <c r="V116" s="10">
        <v>70.087256727272688</v>
      </c>
      <c r="W116" s="189"/>
      <c r="X116" s="189"/>
      <c r="Y116" s="189"/>
      <c r="Z116" s="189"/>
      <c r="AA116" s="189"/>
      <c r="AB116" s="189"/>
      <c r="AC116" s="189"/>
    </row>
    <row xmlns:x14ac="http://schemas.microsoft.com/office/spreadsheetml/2009/9/ac" r="117" s="186" customFormat="true" ht="12" x14ac:dyDescent="0.2">
      <c r="A117" s="184" t="s">
        <v>295</v>
      </c>
      <c r="B117" s="10">
        <v>2010</v>
      </c>
      <c r="C117" s="189" t="s">
        <v>301</v>
      </c>
      <c r="D117" s="10">
        <v>1817685</v>
      </c>
      <c r="E117" s="10">
        <v>100</v>
      </c>
      <c r="F117" s="10">
        <v>80.956971590909006</v>
      </c>
      <c r="G117" s="10">
        <v>70.348539571003414</v>
      </c>
      <c r="H117" s="10">
        <v>10.608432019905591</v>
      </c>
      <c r="I117" s="10">
        <v>19.04302840909099</v>
      </c>
      <c r="J117" s="10">
        <v>0</v>
      </c>
      <c r="K117" s="10">
        <v>95.959607727272669</v>
      </c>
      <c r="L117" s="10">
        <v>91.864129545454546</v>
      </c>
      <c r="M117" s="10">
        <v>41.669129892449753</v>
      </c>
      <c r="N117" s="10">
        <v>50.1949996530048</v>
      </c>
      <c r="O117" s="10">
        <v>8.1358704545454543</v>
      </c>
      <c r="P117" s="10">
        <v>0</v>
      </c>
      <c r="Q117" s="10">
        <v>88.410194090909272</v>
      </c>
      <c r="R117" s="10">
        <v>70.514474545454505</v>
      </c>
      <c r="S117" s="10"/>
      <c r="T117" s="10"/>
      <c r="U117" s="10">
        <v>29.485525454545499</v>
      </c>
      <c r="V117" s="10">
        <v>70.514474545454505</v>
      </c>
      <c r="W117" s="189"/>
      <c r="X117" s="189"/>
      <c r="Y117" s="189"/>
      <c r="Z117" s="189"/>
      <c r="AA117" s="189"/>
      <c r="AB117" s="189"/>
      <c r="AC117" s="189"/>
    </row>
    <row xmlns:x14ac="http://schemas.microsoft.com/office/spreadsheetml/2009/9/ac" r="118" s="186" customFormat="true" ht="12" x14ac:dyDescent="0.2">
      <c r="A118" s="184" t="s">
        <v>295</v>
      </c>
      <c r="B118" s="10">
        <v>2011</v>
      </c>
      <c r="C118" s="189" t="s">
        <v>301</v>
      </c>
      <c r="D118" s="10">
        <v>1831013</v>
      </c>
      <c r="E118" s="10">
        <v>100</v>
      </c>
      <c r="F118" s="10">
        <v>81.457996477272673</v>
      </c>
      <c r="G118" s="10">
        <v>70.53934839940473</v>
      </c>
      <c r="H118" s="10">
        <v>10.918648077867941</v>
      </c>
      <c r="I118" s="10">
        <v>18.542003522727331</v>
      </c>
      <c r="J118" s="10">
        <v>0</v>
      </c>
      <c r="K118" s="10">
        <v>96.326300818181835</v>
      </c>
      <c r="L118" s="10">
        <v>92.080822863636399</v>
      </c>
      <c r="M118" s="10">
        <v>45.466055128686087</v>
      </c>
      <c r="N118" s="10">
        <v>46.614767734950313</v>
      </c>
      <c r="O118" s="10">
        <v>7.9191771363636008</v>
      </c>
      <c r="P118" s="10">
        <v>0</v>
      </c>
      <c r="Q118" s="10">
        <v>87.887981727272972</v>
      </c>
      <c r="R118" s="10">
        <v>70.941692363636321</v>
      </c>
      <c r="S118" s="10"/>
      <c r="T118" s="10"/>
      <c r="U118" s="10">
        <v>29.058307636363679</v>
      </c>
      <c r="V118" s="10">
        <v>70.941692363636321</v>
      </c>
      <c r="W118" s="189"/>
      <c r="X118" s="189"/>
      <c r="Y118" s="189"/>
      <c r="Z118" s="189"/>
      <c r="AA118" s="189"/>
      <c r="AB118" s="189"/>
      <c r="AC118" s="189"/>
      <c r="AD118" s="189"/>
    </row>
    <row xmlns:x14ac="http://schemas.microsoft.com/office/spreadsheetml/2009/9/ac" r="119" s="186" customFormat="true" ht="12" x14ac:dyDescent="0.2">
      <c r="A119" s="184" t="s">
        <v>295</v>
      </c>
      <c r="B119" s="10">
        <v>2012</v>
      </c>
      <c r="C119" s="189" t="s">
        <v>301</v>
      </c>
      <c r="D119" s="10">
        <v>1831305</v>
      </c>
      <c r="E119" s="10">
        <v>99.977132834645772</v>
      </c>
      <c r="F119" s="10">
        <v>81.959021363636225</v>
      </c>
      <c r="G119" s="10">
        <v>70.730157227806046</v>
      </c>
      <c r="H119" s="10">
        <v>11.228864135830181</v>
      </c>
      <c r="I119" s="10">
        <v>18.040978636363771</v>
      </c>
      <c r="J119" s="10">
        <v>0</v>
      </c>
      <c r="K119" s="10">
        <v>96.692993909090887</v>
      </c>
      <c r="L119" s="10">
        <v>92.297516181818196</v>
      </c>
      <c r="M119" s="10">
        <v>49.262980364922441</v>
      </c>
      <c r="N119" s="10">
        <v>43.034535816895747</v>
      </c>
      <c r="O119" s="10">
        <v>7.7024838181818041</v>
      </c>
      <c r="P119" s="10">
        <v>0</v>
      </c>
      <c r="Q119" s="10">
        <v>87.365769363636446</v>
      </c>
      <c r="R119" s="10">
        <v>71.368910181818137</v>
      </c>
      <c r="S119" s="10"/>
      <c r="T119" s="10"/>
      <c r="U119" s="10">
        <v>28.631089818181859</v>
      </c>
      <c r="V119" s="10">
        <v>71.368910181818137</v>
      </c>
      <c r="W119" s="189"/>
      <c r="X119" s="189"/>
      <c r="Y119" s="189"/>
      <c r="Z119" s="189"/>
      <c r="AA119" s="189"/>
      <c r="AB119" s="189"/>
      <c r="AC119" s="189"/>
      <c r="AD119" s="189"/>
    </row>
    <row xmlns:x14ac="http://schemas.microsoft.com/office/spreadsheetml/2009/9/ac" r="120" s="186" customFormat="true" ht="12" x14ac:dyDescent="0.2">
      <c r="A120" s="184" t="s">
        <v>295</v>
      </c>
      <c r="B120" s="10">
        <v>2013</v>
      </c>
      <c r="C120" s="189" t="s">
        <v>301</v>
      </c>
      <c r="D120" s="10">
        <v>1825466</v>
      </c>
      <c r="E120" s="10">
        <v>99.546036299212687</v>
      </c>
      <c r="F120" s="10">
        <v>82.460046249999891</v>
      </c>
      <c r="G120" s="10">
        <v>70.920966056207419</v>
      </c>
      <c r="H120" s="10">
        <v>11.53908019379247</v>
      </c>
      <c r="I120" s="10">
        <v>17.539953750000109</v>
      </c>
      <c r="J120" s="10">
        <v>0</v>
      </c>
      <c r="K120" s="10">
        <v>97.05968699999994</v>
      </c>
      <c r="L120" s="10">
        <v>92.51420950000005</v>
      </c>
      <c r="M120" s="10">
        <v>53.059905601158789</v>
      </c>
      <c r="N120" s="10">
        <v>39.45430389884126</v>
      </c>
      <c r="O120" s="10">
        <v>7.4857904999999496</v>
      </c>
      <c r="P120" s="10">
        <v>0</v>
      </c>
      <c r="Q120" s="10">
        <v>86.843557000000146</v>
      </c>
      <c r="R120" s="10">
        <v>71.796127999999953</v>
      </c>
      <c r="S120" s="10"/>
      <c r="T120" s="10"/>
      <c r="U120" s="10">
        <v>28.20387200000005</v>
      </c>
      <c r="V120" s="10">
        <v>71.796127999999953</v>
      </c>
      <c r="W120" s="189"/>
      <c r="X120" s="189"/>
      <c r="Y120" s="189"/>
      <c r="Z120" s="189"/>
      <c r="AA120" s="189"/>
      <c r="AB120" s="189"/>
      <c r="AC120" s="189"/>
      <c r="AD120" s="189"/>
    </row>
    <row xmlns:x14ac="http://schemas.microsoft.com/office/spreadsheetml/2009/9/ac" r="121" s="186" customFormat="true" ht="12" x14ac:dyDescent="0.2">
      <c r="A121" s="184" t="s">
        <v>295</v>
      </c>
      <c r="B121" s="10">
        <v>2014</v>
      </c>
      <c r="C121" s="189" t="s">
        <v>301</v>
      </c>
      <c r="D121" s="10">
        <v>1815731</v>
      </c>
      <c r="E121" s="10">
        <v>99.114939763779603</v>
      </c>
      <c r="F121" s="10">
        <v>82.961071136363557</v>
      </c>
      <c r="G121" s="10">
        <v>71.111774884608735</v>
      </c>
      <c r="H121" s="10">
        <v>11.84929625175482</v>
      </c>
      <c r="I121" s="10">
        <v>17.038928863636439</v>
      </c>
      <c r="J121" s="10">
        <v>0</v>
      </c>
      <c r="K121" s="10">
        <v>97.426380090909106</v>
      </c>
      <c r="L121" s="10">
        <v>92.730902818181846</v>
      </c>
      <c r="M121" s="10">
        <v>56.856830837395137</v>
      </c>
      <c r="N121" s="10">
        <v>35.874071980786709</v>
      </c>
      <c r="O121" s="10">
        <v>7.2690971818181538</v>
      </c>
      <c r="P121" s="10">
        <v>0</v>
      </c>
      <c r="Q121" s="10">
        <v>86.321344636363847</v>
      </c>
      <c r="R121" s="10">
        <v>72.22334581818177</v>
      </c>
      <c r="S121" s="10"/>
      <c r="T121" s="10"/>
      <c r="U121" s="10">
        <v>27.77665418181823</v>
      </c>
      <c r="V121" s="10">
        <v>72.22334581818177</v>
      </c>
      <c r="W121" s="189"/>
      <c r="X121" s="189"/>
      <c r="Y121" s="189"/>
      <c r="Z121" s="189"/>
      <c r="AA121" s="189"/>
      <c r="AB121" s="189"/>
      <c r="AC121" s="189"/>
      <c r="AD121" s="189"/>
    </row>
    <row xmlns:x14ac="http://schemas.microsoft.com/office/spreadsheetml/2009/9/ac" r="122" s="186" customFormat="true" ht="12" x14ac:dyDescent="0.2">
      <c r="A122" s="184" t="s">
        <v>295</v>
      </c>
      <c r="B122" s="10">
        <v>2015</v>
      </c>
      <c r="C122" s="189" t="s">
        <v>301</v>
      </c>
      <c r="D122" s="10">
        <v>1808265</v>
      </c>
      <c r="E122" s="10">
        <v>98.683843228346518</v>
      </c>
      <c r="F122" s="10">
        <v>83.462096022727223</v>
      </c>
      <c r="G122" s="10">
        <v>71.302583713010108</v>
      </c>
      <c r="H122" s="10">
        <v>12.159512309717121</v>
      </c>
      <c r="I122" s="10">
        <v>16.53790397727278</v>
      </c>
      <c r="J122" s="10">
        <v>0</v>
      </c>
      <c r="K122" s="10">
        <v>97.793073181818158</v>
      </c>
      <c r="L122" s="10">
        <v>92.947596136363643</v>
      </c>
      <c r="M122" s="10">
        <v>60.653756073632387</v>
      </c>
      <c r="N122" s="10">
        <v>32.293840062731249</v>
      </c>
      <c r="O122" s="10">
        <v>7.0524038636363571</v>
      </c>
      <c r="P122" s="10">
        <v>0</v>
      </c>
      <c r="Q122" s="10">
        <v>85.79913227272732</v>
      </c>
      <c r="R122" s="10">
        <v>72.650563636363586</v>
      </c>
      <c r="S122" s="10"/>
      <c r="T122" s="10"/>
      <c r="U122" s="10">
        <v>27.349436363636411</v>
      </c>
      <c r="V122" s="10">
        <v>72.650563636363586</v>
      </c>
      <c r="W122" s="189"/>
      <c r="X122" s="189"/>
      <c r="Y122" s="189"/>
      <c r="Z122" s="189"/>
      <c r="AA122" s="189"/>
      <c r="AB122" s="189"/>
      <c r="AC122" s="189"/>
      <c r="AD122" s="189"/>
    </row>
    <row xmlns:x14ac="http://schemas.microsoft.com/office/spreadsheetml/2009/9/ac" r="123" s="186" customFormat="true" ht="12" x14ac:dyDescent="0.2">
      <c r="A123" s="184" t="s">
        <v>295</v>
      </c>
      <c r="B123" s="10">
        <v>2016</v>
      </c>
      <c r="C123" s="189" t="s">
        <v>301</v>
      </c>
      <c r="D123" s="10">
        <v>1793626</v>
      </c>
      <c r="E123" s="10">
        <v>98.252746692913433</v>
      </c>
      <c r="F123" s="10">
        <v>83.963120909090776</v>
      </c>
      <c r="G123" s="10">
        <v>71.493392541411424</v>
      </c>
      <c r="H123" s="10">
        <v>12.46972836767935</v>
      </c>
      <c r="I123" s="10">
        <v>16.03687909090922</v>
      </c>
      <c r="J123" s="10">
        <v>0</v>
      </c>
      <c r="K123" s="10">
        <v>98.159766272727211</v>
      </c>
      <c r="L123" s="10">
        <v>93.164289454545496</v>
      </c>
      <c r="M123" s="10">
        <v>64.450681309868742</v>
      </c>
      <c r="N123" s="10">
        <v>28.713608144676751</v>
      </c>
      <c r="O123" s="10">
        <v>6.8357105454545044</v>
      </c>
      <c r="P123" s="10">
        <v>0</v>
      </c>
      <c r="Q123" s="10">
        <v>85.276919909091021</v>
      </c>
      <c r="R123" s="10">
        <v>73.077781454545402</v>
      </c>
      <c r="S123" s="10"/>
      <c r="T123" s="10"/>
      <c r="U123" s="10">
        <v>26.922218545454601</v>
      </c>
      <c r="V123" s="10">
        <v>73.077781454545402</v>
      </c>
      <c r="W123" s="189"/>
      <c r="X123" s="189"/>
      <c r="Y123" s="189"/>
      <c r="Z123" s="189"/>
      <c r="AA123" s="189"/>
      <c r="AB123" s="189"/>
      <c r="AC123" s="189"/>
      <c r="AD123" s="189"/>
    </row>
    <row xmlns:x14ac="http://schemas.microsoft.com/office/spreadsheetml/2009/9/ac" r="124" s="186" customFormat="true" ht="12" x14ac:dyDescent="0.2">
      <c r="A124" s="184" t="s">
        <v>295</v>
      </c>
      <c r="B124" s="10">
        <v>2017</v>
      </c>
      <c r="C124" s="189" t="s">
        <v>301</v>
      </c>
      <c r="D124" s="10">
        <v>1776020</v>
      </c>
      <c r="E124" s="10">
        <v>97.821650157480349</v>
      </c>
      <c r="F124" s="10">
        <v>84.464145795454442</v>
      </c>
      <c r="G124" s="10">
        <v>71.684201369812797</v>
      </c>
      <c r="H124" s="10">
        <v>12.77994442564165</v>
      </c>
      <c r="I124" s="10">
        <v>15.53585420454556</v>
      </c>
      <c r="J124" s="10">
        <v>0</v>
      </c>
      <c r="K124" s="10">
        <v>98.526459363636377</v>
      </c>
      <c r="L124" s="10">
        <v>93.380982772727293</v>
      </c>
      <c r="M124" s="10">
        <v>68.247606546105089</v>
      </c>
      <c r="N124" s="10">
        <v>25.1333762266222</v>
      </c>
      <c r="O124" s="10">
        <v>6.6190172272727068</v>
      </c>
      <c r="P124" s="10">
        <v>0</v>
      </c>
      <c r="Q124" s="10">
        <v>84.754707545454721</v>
      </c>
      <c r="R124" s="10">
        <v>73.504999272727218</v>
      </c>
      <c r="S124" s="10"/>
      <c r="T124" s="10"/>
      <c r="U124" s="10">
        <v>26.495000727272782</v>
      </c>
      <c r="V124" s="10">
        <v>73.504999272727218</v>
      </c>
      <c r="W124" s="189"/>
      <c r="X124" s="189"/>
      <c r="Y124" s="189"/>
      <c r="Z124" s="189"/>
      <c r="AA124" s="189"/>
      <c r="AB124" s="189"/>
      <c r="AC124" s="189"/>
      <c r="AD124" s="189"/>
    </row>
    <row xmlns:x14ac="http://schemas.microsoft.com/office/spreadsheetml/2009/9/ac" r="125" s="186" customFormat="true" ht="12" x14ac:dyDescent="0.2">
      <c r="A125" s="184" t="s">
        <v>295</v>
      </c>
      <c r="B125" s="10">
        <v>2018</v>
      </c>
      <c r="C125" s="189" t="s">
        <v>301</v>
      </c>
      <c r="D125" s="10">
        <v>1752286</v>
      </c>
      <c r="E125" s="10">
        <v>97.390553622047264</v>
      </c>
      <c r="F125" s="10">
        <v>84.965170681818108</v>
      </c>
      <c r="G125" s="10">
        <v>71.875010198214113</v>
      </c>
      <c r="H125" s="10">
        <v>13.090160483604</v>
      </c>
      <c r="I125" s="10">
        <v>15.03482931818189</v>
      </c>
      <c r="J125" s="10">
        <v>0</v>
      </c>
      <c r="K125" s="10">
        <v>98.893152454545429</v>
      </c>
      <c r="L125" s="10">
        <v>93.59767609090909</v>
      </c>
      <c r="M125" s="10">
        <v>72.044531782341437</v>
      </c>
      <c r="N125" s="10">
        <v>21.553144308567649</v>
      </c>
      <c r="O125" s="10">
        <v>6.4023239090909101</v>
      </c>
      <c r="P125" s="10">
        <v>0</v>
      </c>
      <c r="Q125" s="10">
        <v>84.232495181818422</v>
      </c>
      <c r="R125" s="10">
        <v>73.932217090909035</v>
      </c>
      <c r="S125" s="10"/>
      <c r="T125" s="10"/>
      <c r="U125" s="10">
        <v>26.067782909090969</v>
      </c>
      <c r="V125" s="10">
        <v>73.932217090909035</v>
      </c>
      <c r="W125" s="189"/>
      <c r="X125" s="189"/>
      <c r="Y125" s="189"/>
      <c r="Z125" s="189"/>
      <c r="AA125" s="189"/>
      <c r="AB125" s="189"/>
      <c r="AC125" s="189"/>
      <c r="AD125" s="189"/>
    </row>
    <row xmlns:x14ac="http://schemas.microsoft.com/office/spreadsheetml/2009/9/ac" r="126" s="186" customFormat="true" ht="12" x14ac:dyDescent="0.2">
      <c r="A126" s="184" t="s">
        <v>295</v>
      </c>
      <c r="B126" s="10">
        <v>2019</v>
      </c>
      <c r="C126" s="189" t="s">
        <v>301</v>
      </c>
      <c r="D126" s="10">
        <v>1739074</v>
      </c>
      <c r="E126" s="10">
        <v>96.959457086614293</v>
      </c>
      <c r="F126" s="10">
        <v>85.466195568181774</v>
      </c>
      <c r="G126" s="10">
        <v>72.065819026615486</v>
      </c>
      <c r="H126" s="10">
        <v>13.40037654156629</v>
      </c>
      <c r="I126" s="10">
        <v>14.533804431818229</v>
      </c>
      <c r="J126" s="10">
        <v>0</v>
      </c>
      <c r="K126" s="10">
        <v>99.259845545454482</v>
      </c>
      <c r="L126" s="10">
        <v>93.814369409090943</v>
      </c>
      <c r="M126" s="10">
        <v>75.841457018577785</v>
      </c>
      <c r="N126" s="10">
        <v>17.972912390513159</v>
      </c>
      <c r="O126" s="10">
        <v>6.1856305909090574</v>
      </c>
      <c r="P126" s="10">
        <v>0</v>
      </c>
      <c r="Q126" s="10">
        <v>83.710282818181895</v>
      </c>
      <c r="R126" s="10">
        <v>74.359434909090851</v>
      </c>
      <c r="S126" s="10"/>
      <c r="T126" s="10"/>
      <c r="U126" s="10">
        <v>25.640565090909149</v>
      </c>
      <c r="V126" s="10">
        <v>74.359434909090851</v>
      </c>
      <c r="W126" s="189"/>
      <c r="X126" s="189"/>
      <c r="Y126" s="189"/>
      <c r="Z126" s="189"/>
      <c r="AA126" s="189"/>
      <c r="AB126" s="189"/>
      <c r="AC126" s="189"/>
      <c r="AD126" s="189"/>
    </row>
    <row xmlns:x14ac="http://schemas.microsoft.com/office/spreadsheetml/2009/9/ac" r="127" s="186" customFormat="true" ht="12" x14ac:dyDescent="0.2">
      <c r="A127" s="184" t="s">
        <v>295</v>
      </c>
      <c r="B127" s="10">
        <v>2020</v>
      </c>
      <c r="C127" s="189" t="s">
        <v>301</v>
      </c>
      <c r="D127" s="10">
        <v>1729175</v>
      </c>
      <c r="E127" s="10">
        <v>96.528360551181208</v>
      </c>
      <c r="F127" s="10">
        <v>85.967220454545327</v>
      </c>
      <c r="G127" s="10">
        <v>72.256627855016802</v>
      </c>
      <c r="H127" s="10">
        <v>13.710592599528519</v>
      </c>
      <c r="I127" s="10">
        <v>14.03277954545467</v>
      </c>
      <c r="J127" s="10">
        <v>0</v>
      </c>
      <c r="K127" s="10">
        <v>99.626538636363648</v>
      </c>
      <c r="L127" s="10">
        <v>94.03106272727274</v>
      </c>
      <c r="M127" s="10">
        <v>79.638382254814132</v>
      </c>
      <c r="N127" s="10">
        <v>14.392680472458609</v>
      </c>
      <c r="O127" s="10">
        <v>5.9689372727272598</v>
      </c>
      <c r="P127" s="10">
        <v>0</v>
      </c>
      <c r="Q127" s="10">
        <v>83.188070454545596</v>
      </c>
      <c r="R127" s="10">
        <v>74.786652727272667</v>
      </c>
      <c r="S127" s="10"/>
      <c r="T127" s="10"/>
      <c r="U127" s="10">
        <v>25.213347272727329</v>
      </c>
      <c r="V127" s="10">
        <v>74.786652727272667</v>
      </c>
      <c r="W127" s="189"/>
      <c r="X127" s="189"/>
      <c r="Y127" s="189"/>
      <c r="Z127" s="189"/>
      <c r="AA127" s="189"/>
      <c r="AB127" s="189"/>
      <c r="AC127" s="189"/>
      <c r="AD127" s="189"/>
    </row>
    <row xmlns:x14ac="http://schemas.microsoft.com/office/spreadsheetml/2009/9/ac" r="128" s="186" customFormat="true" ht="12" x14ac:dyDescent="0.2">
      <c r="A128" s="189" t="s">
        <v>295</v>
      </c>
      <c r="B128" s="10">
        <v>2021</v>
      </c>
      <c r="C128" s="189" t="s">
        <v>301</v>
      </c>
      <c r="D128" s="10">
        <v>1726942</v>
      </c>
      <c r="E128" s="10">
        <v>96.097264015748124</v>
      </c>
      <c r="F128" s="10">
        <v>86.468245340908993</v>
      </c>
      <c r="G128" s="10">
        <v>72.447436683418175</v>
      </c>
      <c r="H128" s="10">
        <v>14.02080865749082</v>
      </c>
      <c r="I128" s="10">
        <v>13.53175465909101</v>
      </c>
      <c r="J128" s="10">
        <v>0</v>
      </c>
      <c r="K128" s="10">
        <v>99.9932317272727</v>
      </c>
      <c r="L128" s="10">
        <v>94.247756045454594</v>
      </c>
      <c r="M128" s="10">
        <v>83.43530749105139</v>
      </c>
      <c r="N128" s="10">
        <v>10.812448554403201</v>
      </c>
      <c r="O128" s="10">
        <v>5.7522439545454063</v>
      </c>
      <c r="P128" s="10">
        <v>0</v>
      </c>
      <c r="Q128" s="10">
        <v>82.665858090909296</v>
      </c>
      <c r="R128" s="10">
        <v>75.213870545454483</v>
      </c>
      <c r="S128" s="10"/>
      <c r="T128" s="10"/>
      <c r="U128" s="10">
        <v>24.78612945454552</v>
      </c>
      <c r="V128" s="10">
        <v>75.213870545454483</v>
      </c>
      <c r="W128" s="189"/>
      <c r="X128" s="189"/>
      <c r="Y128" s="189"/>
      <c r="Z128" s="189"/>
      <c r="AA128" s="189"/>
      <c r="AB128" s="189"/>
      <c r="AC128" s="189"/>
      <c r="AD128" s="189"/>
    </row>
    <row xmlns:x14ac="http://schemas.microsoft.com/office/spreadsheetml/2009/9/ac" r="129" s="186" customFormat="true" ht="12" x14ac:dyDescent="0.2">
      <c r="A129" s="189" t="s">
        <v>295</v>
      </c>
      <c r="B129" s="10">
        <v>2022</v>
      </c>
      <c r="C129" s="189" t="s">
        <v>301</v>
      </c>
      <c r="D129" s="10">
        <v>1733189</v>
      </c>
      <c r="E129" s="10">
        <v>96.097264015748124</v>
      </c>
      <c r="F129" s="10">
        <v>86.969270227272659</v>
      </c>
      <c r="G129" s="10">
        <v>72.638245511819491</v>
      </c>
      <c r="H129" s="10">
        <v>14.33102471545317</v>
      </c>
      <c r="I129" s="10">
        <v>13.030729772727341</v>
      </c>
      <c r="J129" s="10">
        <v>0</v>
      </c>
      <c r="K129" s="10">
        <v>100</v>
      </c>
      <c r="L129" s="10">
        <v>94.46444936363639</v>
      </c>
      <c r="M129" s="10">
        <v>87.232232727287737</v>
      </c>
      <c r="N129" s="10">
        <v>7.2322166363486531</v>
      </c>
      <c r="O129" s="10">
        <v>5.5355506363636104</v>
      </c>
      <c r="P129" s="10">
        <v>0</v>
      </c>
      <c r="Q129" s="10">
        <v>82.143645727272769</v>
      </c>
      <c r="R129" s="10">
        <v>75.6410883636363</v>
      </c>
      <c r="S129" s="10"/>
      <c r="T129" s="10"/>
      <c r="U129" s="10">
        <v>24.3589116363637</v>
      </c>
      <c r="V129" s="10">
        <v>75.6410883636363</v>
      </c>
      <c r="W129" s="189"/>
      <c r="X129" s="189"/>
      <c r="Y129" s="189"/>
      <c r="Z129" s="189"/>
      <c r="AA129" s="189"/>
      <c r="AB129" s="189"/>
      <c r="AC129" s="189"/>
      <c r="AD129" s="189"/>
    </row>
    <row xmlns:x14ac="http://schemas.microsoft.com/office/spreadsheetml/2009/9/ac" r="130" s="186" customFormat="true" ht="12" x14ac:dyDescent="0.2">
      <c r="A130" s="189" t="s">
        <v>295</v>
      </c>
      <c r="B130" s="10">
        <v>2023</v>
      </c>
      <c r="C130" s="189" t="s">
        <v>301</v>
      </c>
      <c r="D130" s="10">
        <v>1744170</v>
      </c>
      <c r="E130" s="10">
        <v>96.097264015748124</v>
      </c>
      <c r="F130" s="10">
        <v>87.470295113636212</v>
      </c>
      <c r="G130" s="10">
        <v>72.829054340220864</v>
      </c>
      <c r="H130" s="10">
        <v>14.641240773415349</v>
      </c>
      <c r="I130" s="10">
        <v>12.52970488636379</v>
      </c>
      <c r="J130" s="10">
        <v>0</v>
      </c>
      <c r="K130" s="10">
        <v>100</v>
      </c>
      <c r="L130" s="10">
        <v>94.681142681818187</v>
      </c>
      <c r="M130" s="10">
        <v>91.029157963524085</v>
      </c>
      <c r="N130" s="10">
        <v>3.6519847182941021</v>
      </c>
      <c r="O130" s="10">
        <v>5.3188573181818128</v>
      </c>
      <c r="P130" s="10">
        <v>0</v>
      </c>
      <c r="Q130" s="10">
        <v>81.62143336363647</v>
      </c>
      <c r="R130" s="10">
        <v>76.068306181818116</v>
      </c>
      <c r="S130" s="10"/>
      <c r="T130" s="10"/>
      <c r="U130" s="10">
        <v>23.931693818181881</v>
      </c>
      <c r="V130" s="10">
        <v>76.068306181818116</v>
      </c>
      <c r="W130" s="189"/>
      <c r="X130" s="189"/>
      <c r="Y130" s="189"/>
      <c r="Z130" s="189"/>
      <c r="AA130" s="189"/>
      <c r="AB130" s="189"/>
      <c r="AC130" s="189"/>
      <c r="AD130" s="189"/>
    </row>
    <row xmlns:x14ac="http://schemas.microsoft.com/office/spreadsheetml/2009/9/ac" r="131" s="186" customFormat="true" ht="12" x14ac:dyDescent="0.2">
      <c r="A131" s="189" t="s">
        <v>295</v>
      </c>
      <c r="B131" s="10">
        <v>2024</v>
      </c>
      <c r="C131" s="189" t="s">
        <v>301</v>
      </c>
      <c r="D131" s="10"/>
      <c r="E131" s="10"/>
      <c r="F131" s="10"/>
      <c r="G131" s="10"/>
      <c r="H131" s="10"/>
      <c r="I131" s="10"/>
      <c r="J131" s="10"/>
      <c r="K131" s="10"/>
      <c r="L131" s="10"/>
      <c r="M131" s="10"/>
      <c r="N131" s="10"/>
      <c r="O131" s="10"/>
      <c r="P131" s="10"/>
      <c r="Q131" s="10"/>
      <c r="R131" s="10"/>
      <c r="S131" s="10"/>
      <c r="T131" s="10"/>
      <c r="U131" s="10"/>
      <c r="V131" s="10"/>
      <c r="W131" s="189"/>
      <c r="X131" s="189"/>
      <c r="Y131" s="189"/>
      <c r="Z131" s="189"/>
      <c r="AA131" s="189"/>
      <c r="AB131" s="189"/>
      <c r="AC131" s="189"/>
      <c r="AD131" s="189"/>
    </row>
    <row xmlns:x14ac="http://schemas.microsoft.com/office/spreadsheetml/2009/9/ac" r="132" s="186" customFormat="true" ht="12" x14ac:dyDescent="0.2">
      <c r="A132" s="189" t="s">
        <v>295</v>
      </c>
      <c r="B132" s="10">
        <v>2025</v>
      </c>
      <c r="C132" s="189" t="s">
        <v>301</v>
      </c>
      <c r="D132" s="10"/>
      <c r="E132" s="10"/>
      <c r="F132" s="10"/>
      <c r="G132" s="10"/>
      <c r="H132" s="10"/>
      <c r="I132" s="10"/>
      <c r="J132" s="10"/>
      <c r="K132" s="10"/>
      <c r="L132" s="10"/>
      <c r="M132" s="10"/>
      <c r="N132" s="10"/>
      <c r="O132" s="10"/>
      <c r="P132" s="10"/>
      <c r="Q132" s="10"/>
      <c r="R132" s="10"/>
      <c r="S132" s="10"/>
      <c r="T132" s="10"/>
      <c r="U132" s="10"/>
      <c r="V132" s="10"/>
      <c r="W132" s="189"/>
      <c r="X132" s="189"/>
      <c r="Y132" s="189"/>
      <c r="Z132" s="189"/>
      <c r="AA132" s="189"/>
      <c r="AB132" s="189"/>
      <c r="AC132" s="189"/>
      <c r="AD132" s="189"/>
    </row>
    <row xmlns:x14ac="http://schemas.microsoft.com/office/spreadsheetml/2009/9/ac" r="133" s="186" customFormat="true" ht="12" x14ac:dyDescent="0.2">
      <c r="A133" s="189" t="s">
        <v>295</v>
      </c>
      <c r="B133" s="10">
        <v>2026</v>
      </c>
      <c r="C133" s="189" t="s">
        <v>301</v>
      </c>
      <c r="D133" s="10"/>
      <c r="E133" s="10"/>
      <c r="F133" s="10"/>
      <c r="G133" s="10"/>
      <c r="H133" s="10"/>
      <c r="I133" s="10"/>
      <c r="J133" s="10"/>
      <c r="K133" s="10"/>
      <c r="L133" s="10"/>
      <c r="M133" s="10"/>
      <c r="N133" s="10"/>
      <c r="O133" s="10"/>
      <c r="P133" s="10"/>
      <c r="Q133" s="10"/>
      <c r="R133" s="10"/>
      <c r="S133" s="10"/>
      <c r="T133" s="10"/>
      <c r="U133" s="10"/>
      <c r="V133" s="10"/>
      <c r="W133" s="189"/>
      <c r="X133" s="189"/>
      <c r="Y133" s="189"/>
      <c r="Z133" s="189"/>
      <c r="AA133" s="189"/>
      <c r="AB133" s="189"/>
      <c r="AC133" s="189"/>
      <c r="AD133" s="189"/>
    </row>
    <row xmlns:x14ac="http://schemas.microsoft.com/office/spreadsheetml/2009/9/ac" r="134" s="186" customFormat="true" ht="12" x14ac:dyDescent="0.2">
      <c r="A134" s="189" t="s">
        <v>295</v>
      </c>
      <c r="B134" s="10">
        <v>2027</v>
      </c>
      <c r="C134" s="189" t="s">
        <v>301</v>
      </c>
      <c r="D134" s="10"/>
      <c r="E134" s="10"/>
      <c r="F134" s="10"/>
      <c r="G134" s="10"/>
      <c r="H134" s="10"/>
      <c r="I134" s="10"/>
      <c r="J134" s="10"/>
      <c r="K134" s="10"/>
      <c r="L134" s="10"/>
      <c r="M134" s="10"/>
      <c r="N134" s="10"/>
      <c r="O134" s="10"/>
      <c r="P134" s="10"/>
      <c r="Q134" s="10"/>
      <c r="R134" s="10"/>
      <c r="S134" s="10"/>
      <c r="T134" s="10"/>
      <c r="U134" s="10"/>
      <c r="V134" s="10"/>
      <c r="W134" s="189"/>
      <c r="X134" s="189"/>
      <c r="Y134" s="189"/>
      <c r="Z134" s="189"/>
      <c r="AA134" s="189"/>
      <c r="AB134" s="189"/>
      <c r="AC134" s="189"/>
      <c r="AD134" s="189"/>
    </row>
    <row xmlns:x14ac="http://schemas.microsoft.com/office/spreadsheetml/2009/9/ac" r="135" s="186" customFormat="true" ht="12" x14ac:dyDescent="0.2">
      <c r="A135" s="189" t="s">
        <v>295</v>
      </c>
      <c r="B135" s="10">
        <v>2028</v>
      </c>
      <c r="C135" s="189" t="s">
        <v>301</v>
      </c>
      <c r="D135" s="10"/>
      <c r="E135" s="10"/>
      <c r="F135" s="10"/>
      <c r="G135" s="10"/>
      <c r="H135" s="10"/>
      <c r="I135" s="10"/>
      <c r="J135" s="10"/>
      <c r="K135" s="10"/>
      <c r="L135" s="10"/>
      <c r="M135" s="10"/>
      <c r="N135" s="10"/>
      <c r="O135" s="10"/>
      <c r="P135" s="10"/>
      <c r="Q135" s="10"/>
      <c r="R135" s="10"/>
      <c r="S135" s="10"/>
      <c r="T135" s="10"/>
      <c r="U135" s="10"/>
      <c r="V135" s="10"/>
      <c r="W135" s="189"/>
      <c r="X135" s="189"/>
      <c r="Y135" s="189"/>
      <c r="Z135" s="189"/>
      <c r="AA135" s="189"/>
      <c r="AB135" s="189"/>
      <c r="AC135" s="189"/>
      <c r="AD135" s="189"/>
    </row>
    <row xmlns:x14ac="http://schemas.microsoft.com/office/spreadsheetml/2009/9/ac" r="136" s="186" customFormat="true" ht="12" x14ac:dyDescent="0.2">
      <c r="A136" s="189" t="s">
        <v>295</v>
      </c>
      <c r="B136" s="10">
        <v>2029</v>
      </c>
      <c r="C136" s="189" t="s">
        <v>301</v>
      </c>
      <c r="D136" s="10"/>
      <c r="E136" s="10"/>
      <c r="F136" s="10"/>
      <c r="G136" s="10"/>
      <c r="H136" s="10"/>
      <c r="I136" s="10"/>
      <c r="J136" s="10"/>
      <c r="K136" s="10"/>
      <c r="L136" s="10"/>
      <c r="M136" s="10"/>
      <c r="N136" s="10"/>
      <c r="O136" s="10"/>
      <c r="P136" s="10"/>
      <c r="Q136" s="10"/>
      <c r="R136" s="10"/>
      <c r="S136" s="10"/>
      <c r="T136" s="10"/>
      <c r="U136" s="10"/>
      <c r="V136" s="10"/>
      <c r="W136" s="189"/>
      <c r="X136" s="189"/>
      <c r="Y136" s="189"/>
      <c r="Z136" s="189"/>
      <c r="AA136" s="189"/>
      <c r="AB136" s="189"/>
      <c r="AC136" s="189"/>
      <c r="AD136" s="189"/>
    </row>
    <row xmlns:x14ac="http://schemas.microsoft.com/office/spreadsheetml/2009/9/ac" r="137" s="186" customFormat="true" ht="12" x14ac:dyDescent="0.2">
      <c r="A137" s="189" t="s">
        <v>295</v>
      </c>
      <c r="B137" s="10">
        <v>2030</v>
      </c>
      <c r="C137" s="189" t="s">
        <v>301</v>
      </c>
      <c r="D137" s="10"/>
      <c r="E137" s="10"/>
      <c r="F137" s="10"/>
      <c r="G137" s="10"/>
      <c r="H137" s="10"/>
      <c r="I137" s="10"/>
      <c r="J137" s="10"/>
      <c r="K137" s="10"/>
      <c r="L137" s="10"/>
      <c r="M137" s="10"/>
      <c r="N137" s="10"/>
      <c r="O137" s="10"/>
      <c r="P137" s="10"/>
      <c r="Q137" s="10"/>
      <c r="R137" s="10"/>
      <c r="S137" s="10"/>
      <c r="T137" s="10"/>
      <c r="U137" s="10"/>
      <c r="V137" s="10"/>
      <c r="W137" s="189"/>
      <c r="X137" s="189"/>
      <c r="Y137" s="189"/>
      <c r="Z137" s="189"/>
      <c r="AA137" s="189"/>
      <c r="AB137" s="189"/>
      <c r="AC137" s="189"/>
      <c r="AD137" s="189"/>
    </row>
    <row xmlns:x14ac="http://schemas.microsoft.com/office/spreadsheetml/2009/9/ac" r="138" s="186" customFormat="true" ht="12" x14ac:dyDescent="0.2">
      <c r="A138" s="189" t="s">
        <v>295</v>
      </c>
      <c r="B138" s="10">
        <v>2000</v>
      </c>
      <c r="C138" s="189" t="s">
        <v>302</v>
      </c>
      <c r="D138" s="10">
        <v>3714901</v>
      </c>
      <c r="E138" s="10">
        <v>100</v>
      </c>
      <c r="F138" s="10">
        <v>70.836511038563685</v>
      </c>
      <c r="G138" s="10"/>
      <c r="H138" s="10"/>
      <c r="I138" s="10">
        <v>29.163488961436311</v>
      </c>
      <c r="J138" s="10">
        <v>70.836511038563685</v>
      </c>
      <c r="K138" s="10"/>
      <c r="L138" s="10"/>
      <c r="M138" s="10"/>
      <c r="N138" s="10"/>
      <c r="O138" s="10"/>
      <c r="P138" s="10">
        <v>100</v>
      </c>
      <c r="Q138" s="10"/>
      <c r="R138" s="10"/>
      <c r="S138" s="10"/>
      <c r="T138" s="10"/>
      <c r="U138" s="10"/>
      <c r="V138" s="10">
        <v>100</v>
      </c>
      <c r="W138" s="189"/>
      <c r="X138" s="189"/>
      <c r="Y138" s="189"/>
      <c r="Z138" s="189"/>
      <c r="AA138" s="189"/>
      <c r="AB138" s="189"/>
      <c r="AC138" s="189"/>
      <c r="AD138" s="189"/>
    </row>
    <row xmlns:x14ac="http://schemas.microsoft.com/office/spreadsheetml/2009/9/ac" r="139" s="186" customFormat="true" ht="12" x14ac:dyDescent="0.2">
      <c r="A139" s="189" t="s">
        <v>295</v>
      </c>
      <c r="B139" s="10">
        <v>2001</v>
      </c>
      <c r="C139" s="189" t="s">
        <v>302</v>
      </c>
      <c r="D139" s="10">
        <v>3706599</v>
      </c>
      <c r="E139" s="10">
        <v>100</v>
      </c>
      <c r="F139" s="10">
        <v>70.836511038563685</v>
      </c>
      <c r="G139" s="10"/>
      <c r="H139" s="10"/>
      <c r="I139" s="10">
        <v>29.163488961436311</v>
      </c>
      <c r="J139" s="10">
        <v>70.836511038563685</v>
      </c>
      <c r="K139" s="10"/>
      <c r="L139" s="10"/>
      <c r="M139" s="10"/>
      <c r="N139" s="10"/>
      <c r="O139" s="10"/>
      <c r="P139" s="10">
        <v>100</v>
      </c>
      <c r="Q139" s="10"/>
      <c r="R139" s="10"/>
      <c r="S139" s="10"/>
      <c r="T139" s="10"/>
      <c r="U139" s="10"/>
      <c r="V139" s="10">
        <v>100</v>
      </c>
      <c r="W139" s="189"/>
      <c r="X139" s="189"/>
      <c r="Y139" s="189"/>
      <c r="Z139" s="189"/>
      <c r="AA139" s="189"/>
      <c r="AB139" s="189"/>
      <c r="AC139" s="189"/>
      <c r="AD139" s="189"/>
    </row>
    <row xmlns:x14ac="http://schemas.microsoft.com/office/spreadsheetml/2009/9/ac" r="140" s="186" customFormat="true" ht="12" x14ac:dyDescent="0.2">
      <c r="A140" s="189" t="s">
        <v>295</v>
      </c>
      <c r="B140" s="10">
        <v>2002</v>
      </c>
      <c r="C140" s="189" t="s">
        <v>302</v>
      </c>
      <c r="D140" s="10">
        <v>3687477</v>
      </c>
      <c r="E140" s="10">
        <v>100</v>
      </c>
      <c r="F140" s="10">
        <v>70.836511038563685</v>
      </c>
      <c r="G140" s="10"/>
      <c r="H140" s="10"/>
      <c r="I140" s="10">
        <v>29.163488961436311</v>
      </c>
      <c r="J140" s="10">
        <v>70.836511038563685</v>
      </c>
      <c r="K140" s="10"/>
      <c r="L140" s="10"/>
      <c r="M140" s="10"/>
      <c r="N140" s="10"/>
      <c r="O140" s="10"/>
      <c r="P140" s="10">
        <v>100</v>
      </c>
      <c r="Q140" s="10"/>
      <c r="R140" s="10"/>
      <c r="S140" s="10"/>
      <c r="T140" s="10"/>
      <c r="U140" s="10"/>
      <c r="V140" s="10">
        <v>100</v>
      </c>
      <c r="W140" s="189"/>
      <c r="X140" s="189"/>
      <c r="Y140" s="189"/>
      <c r="Z140" s="189"/>
      <c r="AA140" s="189"/>
      <c r="AB140" s="189"/>
      <c r="AC140" s="189"/>
      <c r="AD140" s="189"/>
    </row>
    <row xmlns:x14ac="http://schemas.microsoft.com/office/spreadsheetml/2009/9/ac" r="141" s="186" customFormat="true" ht="12" x14ac:dyDescent="0.2">
      <c r="A141" s="189" t="s">
        <v>295</v>
      </c>
      <c r="B141" s="10">
        <v>2003</v>
      </c>
      <c r="C141" s="189" t="s">
        <v>302</v>
      </c>
      <c r="D141" s="10">
        <v>3658312</v>
      </c>
      <c r="E141" s="10">
        <v>100</v>
      </c>
      <c r="F141" s="10">
        <v>70.836511038563685</v>
      </c>
      <c r="G141" s="10"/>
      <c r="H141" s="10"/>
      <c r="I141" s="10">
        <v>29.163488961436311</v>
      </c>
      <c r="J141" s="10">
        <v>70.836511038563685</v>
      </c>
      <c r="K141" s="10"/>
      <c r="L141" s="10"/>
      <c r="M141" s="10"/>
      <c r="N141" s="10"/>
      <c r="O141" s="10"/>
      <c r="P141" s="10">
        <v>100</v>
      </c>
      <c r="Q141" s="10"/>
      <c r="R141" s="10"/>
      <c r="S141" s="10"/>
      <c r="T141" s="10"/>
      <c r="U141" s="10"/>
      <c r="V141" s="10">
        <v>100</v>
      </c>
      <c r="W141" s="189"/>
      <c r="X141" s="189"/>
      <c r="Y141" s="189"/>
      <c r="Z141" s="189"/>
      <c r="AA141" s="189"/>
      <c r="AB141" s="189"/>
      <c r="AC141" s="189"/>
      <c r="AD141" s="189"/>
    </row>
    <row xmlns:x14ac="http://schemas.microsoft.com/office/spreadsheetml/2009/9/ac" r="142" s="186" customFormat="true" ht="12" x14ac:dyDescent="0.2">
      <c r="A142" s="189" t="s">
        <v>295</v>
      </c>
      <c r="B142" s="10">
        <v>2004</v>
      </c>
      <c r="C142" s="189" t="s">
        <v>302</v>
      </c>
      <c r="D142" s="10">
        <v>3621737</v>
      </c>
      <c r="E142" s="10">
        <v>100</v>
      </c>
      <c r="F142" s="10">
        <v>70.836511038563685</v>
      </c>
      <c r="G142" s="10">
        <v>61.950745666603552</v>
      </c>
      <c r="H142" s="10">
        <v>8.8857653719601331</v>
      </c>
      <c r="I142" s="10">
        <v>29.163488961436311</v>
      </c>
      <c r="J142" s="10">
        <v>0</v>
      </c>
      <c r="K142" s="10">
        <v>96.745036727272634</v>
      </c>
      <c r="L142" s="10">
        <v>90.42856509090916</v>
      </c>
      <c r="M142" s="10">
        <v>43.244166033814508</v>
      </c>
      <c r="N142" s="10">
        <v>47.184399057094652</v>
      </c>
      <c r="O142" s="10">
        <v>9.5714349090908399</v>
      </c>
      <c r="P142" s="10">
        <v>0</v>
      </c>
      <c r="Q142" s="10">
        <v>89.813177909090882</v>
      </c>
      <c r="R142" s="10">
        <v>67.989664485329286</v>
      </c>
      <c r="S142" s="10"/>
      <c r="T142" s="10"/>
      <c r="U142" s="10">
        <v>32.010335514670707</v>
      </c>
      <c r="V142" s="10">
        <v>67.989664485329286</v>
      </c>
      <c r="W142" s="189"/>
      <c r="X142" s="189"/>
      <c r="Y142" s="189"/>
      <c r="Z142" s="189"/>
      <c r="AA142" s="189"/>
      <c r="AB142" s="189"/>
      <c r="AC142" s="189"/>
      <c r="AD142" s="189"/>
    </row>
    <row xmlns:x14ac="http://schemas.microsoft.com/office/spreadsheetml/2009/9/ac" r="143" s="186" customFormat="true" ht="12" x14ac:dyDescent="0.2">
      <c r="A143" s="189" t="s">
        <v>295</v>
      </c>
      <c r="B143" s="10">
        <v>2005</v>
      </c>
      <c r="C143" s="189" t="s">
        <v>302</v>
      </c>
      <c r="D143" s="10">
        <v>3583857</v>
      </c>
      <c r="E143" s="10">
        <v>100</v>
      </c>
      <c r="F143" s="10">
        <v>71.715132630554308</v>
      </c>
      <c r="G143" s="10">
        <v>61.950745666603552</v>
      </c>
      <c r="H143" s="10">
        <v>9.7643869639507557</v>
      </c>
      <c r="I143" s="10">
        <v>28.284867369445688</v>
      </c>
      <c r="J143" s="10">
        <v>0</v>
      </c>
      <c r="K143" s="10">
        <v>96.745036727272634</v>
      </c>
      <c r="L143" s="10">
        <v>90.42856509090916</v>
      </c>
      <c r="M143" s="10">
        <v>43.244166033814508</v>
      </c>
      <c r="N143" s="10">
        <v>47.184399057094652</v>
      </c>
      <c r="O143" s="10">
        <v>9.5714349090908399</v>
      </c>
      <c r="P143" s="10">
        <v>0</v>
      </c>
      <c r="Q143" s="10">
        <v>89.813177909090882</v>
      </c>
      <c r="R143" s="10">
        <v>67.989664485329286</v>
      </c>
      <c r="S143" s="10"/>
      <c r="T143" s="10"/>
      <c r="U143" s="10">
        <v>32.010335514670707</v>
      </c>
      <c r="V143" s="10">
        <v>67.989664485329286</v>
      </c>
      <c r="W143" s="189"/>
      <c r="X143" s="189"/>
      <c r="Y143" s="189"/>
      <c r="Z143" s="189"/>
      <c r="AA143" s="189"/>
      <c r="AB143" s="189"/>
      <c r="AC143" s="189"/>
      <c r="AD143" s="189"/>
    </row>
    <row xmlns:x14ac="http://schemas.microsoft.com/office/spreadsheetml/2009/9/ac" r="144" s="186" customFormat="true" ht="12" x14ac:dyDescent="0.2">
      <c r="A144" s="189" t="s">
        <v>295</v>
      </c>
      <c r="B144" s="10">
        <v>2006</v>
      </c>
      <c r="C144" s="189" t="s">
        <v>302</v>
      </c>
      <c r="D144" s="10">
        <v>3544187</v>
      </c>
      <c r="E144" s="10">
        <v>100</v>
      </c>
      <c r="F144" s="10">
        <v>72.593754222544931</v>
      </c>
      <c r="G144" s="10">
        <v>61.950745666603552</v>
      </c>
      <c r="H144" s="10">
        <v>10.64300855594138</v>
      </c>
      <c r="I144" s="10">
        <v>27.406245777455069</v>
      </c>
      <c r="J144" s="10">
        <v>0</v>
      </c>
      <c r="K144" s="10">
        <v>96.745036727272634</v>
      </c>
      <c r="L144" s="10">
        <v>90.42856509090916</v>
      </c>
      <c r="M144" s="10">
        <v>43.244166033814508</v>
      </c>
      <c r="N144" s="10">
        <v>47.184399057094652</v>
      </c>
      <c r="O144" s="10">
        <v>9.5714349090908399</v>
      </c>
      <c r="P144" s="10">
        <v>0</v>
      </c>
      <c r="Q144" s="10">
        <v>89.813177909090882</v>
      </c>
      <c r="R144" s="10">
        <v>67.989664485329286</v>
      </c>
      <c r="S144" s="10"/>
      <c r="T144" s="10"/>
      <c r="U144" s="10">
        <v>32.010335514670707</v>
      </c>
      <c r="V144" s="10">
        <v>67.989664485329286</v>
      </c>
      <c r="W144" s="189"/>
      <c r="X144" s="189"/>
      <c r="Y144" s="189"/>
      <c r="Z144" s="189"/>
      <c r="AA144" s="189"/>
      <c r="AB144" s="189"/>
      <c r="AC144" s="189"/>
      <c r="AD144" s="189"/>
    </row>
    <row xmlns:x14ac="http://schemas.microsoft.com/office/spreadsheetml/2009/9/ac" r="145" s="186" customFormat="true" ht="12" x14ac:dyDescent="0.2">
      <c r="A145" s="189" t="s">
        <v>295</v>
      </c>
      <c r="B145" s="10">
        <v>2007</v>
      </c>
      <c r="C145" s="189" t="s">
        <v>302</v>
      </c>
      <c r="D145" s="10">
        <v>3507819</v>
      </c>
      <c r="E145" s="10">
        <v>100</v>
      </c>
      <c r="F145" s="10">
        <v>73.472375814535553</v>
      </c>
      <c r="G145" s="10">
        <v>61.950745666603552</v>
      </c>
      <c r="H145" s="10">
        <v>11.521630147931999</v>
      </c>
      <c r="I145" s="10">
        <v>26.52762418546445</v>
      </c>
      <c r="J145" s="10">
        <v>0</v>
      </c>
      <c r="K145" s="10">
        <v>96.745036727272634</v>
      </c>
      <c r="L145" s="10">
        <v>90.42856509090916</v>
      </c>
      <c r="M145" s="10">
        <v>43.244166033814508</v>
      </c>
      <c r="N145" s="10">
        <v>47.184399057094652</v>
      </c>
      <c r="O145" s="10">
        <v>9.5714349090908399</v>
      </c>
      <c r="P145" s="10">
        <v>0</v>
      </c>
      <c r="Q145" s="10">
        <v>89.813177909090882</v>
      </c>
      <c r="R145" s="10">
        <v>67.989664485329286</v>
      </c>
      <c r="S145" s="10"/>
      <c r="T145" s="10"/>
      <c r="U145" s="10">
        <v>32.010335514670707</v>
      </c>
      <c r="V145" s="10">
        <v>67.989664485329286</v>
      </c>
      <c r="W145" s="189"/>
      <c r="X145" s="189"/>
      <c r="Y145" s="189"/>
      <c r="Z145" s="189"/>
      <c r="AA145" s="189"/>
      <c r="AB145" s="189"/>
      <c r="AC145" s="189"/>
      <c r="AD145" s="189"/>
    </row>
    <row xmlns:x14ac="http://schemas.microsoft.com/office/spreadsheetml/2009/9/ac" r="146" s="186" customFormat="true" ht="12" x14ac:dyDescent="0.2">
      <c r="A146" s="189" t="s">
        <v>295</v>
      </c>
      <c r="B146" s="10">
        <v>2008</v>
      </c>
      <c r="C146" s="189" t="s">
        <v>302</v>
      </c>
      <c r="D146" s="10">
        <v>3466580</v>
      </c>
      <c r="E146" s="10">
        <v>100</v>
      </c>
      <c r="F146" s="10">
        <v>74.350997406526176</v>
      </c>
      <c r="G146" s="10">
        <v>61.950745666603552</v>
      </c>
      <c r="H146" s="10">
        <v>12.40025173992262</v>
      </c>
      <c r="I146" s="10">
        <v>25.649002593473821</v>
      </c>
      <c r="J146" s="10">
        <v>0</v>
      </c>
      <c r="K146" s="10">
        <v>96.745036727272634</v>
      </c>
      <c r="L146" s="10">
        <v>90.42856509090916</v>
      </c>
      <c r="M146" s="10">
        <v>43.244166033814508</v>
      </c>
      <c r="N146" s="10">
        <v>47.184399057094652</v>
      </c>
      <c r="O146" s="10">
        <v>9.5714349090908399</v>
      </c>
      <c r="P146" s="10">
        <v>0</v>
      </c>
      <c r="Q146" s="10">
        <v>89.813177909090882</v>
      </c>
      <c r="R146" s="10">
        <v>67.989664485329286</v>
      </c>
      <c r="S146" s="10"/>
      <c r="T146" s="10"/>
      <c r="U146" s="10">
        <v>32.010335514670707</v>
      </c>
      <c r="V146" s="10">
        <v>67.989664485329286</v>
      </c>
      <c r="W146" s="189"/>
      <c r="X146" s="189"/>
      <c r="Y146" s="189"/>
      <c r="Z146" s="189"/>
      <c r="AA146" s="189"/>
      <c r="AB146" s="189"/>
      <c r="AC146" s="189"/>
      <c r="AD146" s="189"/>
    </row>
    <row xmlns:x14ac="http://schemas.microsoft.com/office/spreadsheetml/2009/9/ac" r="147" s="186" customFormat="true" ht="12" x14ac:dyDescent="0.2">
      <c r="A147" s="189" t="s">
        <v>295</v>
      </c>
      <c r="B147" s="10">
        <v>2009</v>
      </c>
      <c r="C147" s="189" t="s">
        <v>302</v>
      </c>
      <c r="D147" s="10">
        <v>3422739</v>
      </c>
      <c r="E147" s="10">
        <v>100</v>
      </c>
      <c r="F147" s="10">
        <v>75.229618998516798</v>
      </c>
      <c r="G147" s="10">
        <v>62.789999999810789</v>
      </c>
      <c r="H147" s="10">
        <v>12.43961899870601</v>
      </c>
      <c r="I147" s="10">
        <v>24.770381001483202</v>
      </c>
      <c r="J147" s="10">
        <v>0</v>
      </c>
      <c r="K147" s="10">
        <v>97.000905181818155</v>
      </c>
      <c r="L147" s="10">
        <v>90.915229022727317</v>
      </c>
      <c r="M147" s="10">
        <v>46.3801123568619</v>
      </c>
      <c r="N147" s="10">
        <v>44.535116665865417</v>
      </c>
      <c r="O147" s="10">
        <v>9.084770977272683</v>
      </c>
      <c r="P147" s="10">
        <v>0</v>
      </c>
      <c r="Q147" s="10">
        <v>89.403266227272752</v>
      </c>
      <c r="R147" s="10">
        <v>68.660632324091239</v>
      </c>
      <c r="S147" s="10"/>
      <c r="T147" s="10"/>
      <c r="U147" s="10">
        <v>31.339367675908761</v>
      </c>
      <c r="V147" s="10">
        <v>68.660632324091239</v>
      </c>
      <c r="W147" s="189"/>
      <c r="X147" s="189"/>
      <c r="Y147" s="189"/>
      <c r="Z147" s="189"/>
      <c r="AA147" s="189"/>
      <c r="AB147" s="189"/>
      <c r="AC147" s="189"/>
      <c r="AD147" s="189"/>
    </row>
    <row xmlns:x14ac="http://schemas.microsoft.com/office/spreadsheetml/2009/9/ac" r="148" s="186" customFormat="true" ht="12" x14ac:dyDescent="0.2">
      <c r="A148" s="189" t="s">
        <v>295</v>
      </c>
      <c r="B148" s="10">
        <v>2010</v>
      </c>
      <c r="C148" s="189" t="s">
        <v>302</v>
      </c>
      <c r="D148" s="10">
        <v>3394058</v>
      </c>
      <c r="E148" s="10">
        <v>100</v>
      </c>
      <c r="F148" s="10">
        <v>76.108240590507421</v>
      </c>
      <c r="G148" s="10">
        <v>63.629254333018032</v>
      </c>
      <c r="H148" s="10">
        <v>12.478986257489399</v>
      </c>
      <c r="I148" s="10">
        <v>23.891759409492579</v>
      </c>
      <c r="J148" s="10">
        <v>0</v>
      </c>
      <c r="K148" s="10">
        <v>97.256773636363562</v>
      </c>
      <c r="L148" s="10">
        <v>91.401892954545474</v>
      </c>
      <c r="M148" s="10">
        <v>49.516058679909293</v>
      </c>
      <c r="N148" s="10">
        <v>41.885834274636181</v>
      </c>
      <c r="O148" s="10">
        <v>8.5981070454545261</v>
      </c>
      <c r="P148" s="10">
        <v>0</v>
      </c>
      <c r="Q148" s="10">
        <v>88.993354545454622</v>
      </c>
      <c r="R148" s="10">
        <v>69.331600162852965</v>
      </c>
      <c r="S148" s="10"/>
      <c r="T148" s="10"/>
      <c r="U148" s="10">
        <v>30.668399837147039</v>
      </c>
      <c r="V148" s="10">
        <v>69.331600162852965</v>
      </c>
      <c r="W148" s="189"/>
      <c r="X148" s="189"/>
      <c r="Y148" s="189"/>
      <c r="Z148" s="189"/>
      <c r="AA148" s="189"/>
      <c r="AB148" s="189"/>
      <c r="AC148" s="189"/>
      <c r="AD148" s="189"/>
    </row>
    <row xmlns:x14ac="http://schemas.microsoft.com/office/spreadsheetml/2009/9/ac" r="149" s="186" customFormat="true" ht="12" x14ac:dyDescent="0.2">
      <c r="A149" s="189" t="s">
        <v>295</v>
      </c>
      <c r="B149" s="10">
        <v>2011</v>
      </c>
      <c r="C149" s="189" t="s">
        <v>302</v>
      </c>
      <c r="D149" s="10">
        <v>3389882</v>
      </c>
      <c r="E149" s="10">
        <v>100</v>
      </c>
      <c r="F149" s="10">
        <v>76.986862182498044</v>
      </c>
      <c r="G149" s="10">
        <v>64.468508666225262</v>
      </c>
      <c r="H149" s="10">
        <v>12.51835351627278</v>
      </c>
      <c r="I149" s="10">
        <v>23.01313781750196</v>
      </c>
      <c r="J149" s="10">
        <v>0</v>
      </c>
      <c r="K149" s="10">
        <v>97.512642090908969</v>
      </c>
      <c r="L149" s="10">
        <v>91.888556886363631</v>
      </c>
      <c r="M149" s="10">
        <v>52.652005002956678</v>
      </c>
      <c r="N149" s="10">
        <v>39.236551883406953</v>
      </c>
      <c r="O149" s="10">
        <v>8.1114431136363692</v>
      </c>
      <c r="P149" s="10">
        <v>0</v>
      </c>
      <c r="Q149" s="10">
        <v>88.583442863636378</v>
      </c>
      <c r="R149" s="10">
        <v>70.002568001614691</v>
      </c>
      <c r="S149" s="10"/>
      <c r="T149" s="10"/>
      <c r="U149" s="10">
        <v>29.997431998385309</v>
      </c>
      <c r="V149" s="10">
        <v>70.002568001614691</v>
      </c>
      <c r="W149" s="189"/>
      <c r="X149" s="189"/>
      <c r="Y149" s="189"/>
      <c r="Z149" s="189"/>
      <c r="AA149" s="189"/>
      <c r="AB149" s="189"/>
      <c r="AC149" s="189"/>
      <c r="AD149" s="189"/>
    </row>
    <row xmlns:x14ac="http://schemas.microsoft.com/office/spreadsheetml/2009/9/ac" r="150" s="186" customFormat="true" ht="12" x14ac:dyDescent="0.2">
      <c r="A150" s="189" t="s">
        <v>295</v>
      </c>
      <c r="B150" s="10">
        <v>2012</v>
      </c>
      <c r="C150" s="189" t="s">
        <v>302</v>
      </c>
      <c r="D150" s="10">
        <v>3406389</v>
      </c>
      <c r="E150" s="10">
        <v>100</v>
      </c>
      <c r="F150" s="10">
        <v>77.865483774488666</v>
      </c>
      <c r="G150" s="10">
        <v>65.307762999432498</v>
      </c>
      <c r="H150" s="10">
        <v>12.55772077505617</v>
      </c>
      <c r="I150" s="10">
        <v>22.13451622551133</v>
      </c>
      <c r="J150" s="10">
        <v>0</v>
      </c>
      <c r="K150" s="10">
        <v>97.76851054545449</v>
      </c>
      <c r="L150" s="10">
        <v>92.375220818181788</v>
      </c>
      <c r="M150" s="10">
        <v>55.787951326004077</v>
      </c>
      <c r="N150" s="10">
        <v>36.587269492177711</v>
      </c>
      <c r="O150" s="10">
        <v>7.6247791818182122</v>
      </c>
      <c r="P150" s="10">
        <v>0</v>
      </c>
      <c r="Q150" s="10">
        <v>88.173531181818248</v>
      </c>
      <c r="R150" s="10">
        <v>70.673535840376417</v>
      </c>
      <c r="S150" s="10"/>
      <c r="T150" s="10"/>
      <c r="U150" s="10">
        <v>29.32646415962358</v>
      </c>
      <c r="V150" s="10">
        <v>70.673535840376417</v>
      </c>
      <c r="W150" s="189"/>
      <c r="X150" s="189"/>
      <c r="Y150" s="189"/>
      <c r="Z150" s="189"/>
      <c r="AA150" s="189"/>
      <c r="AB150" s="189"/>
      <c r="AC150" s="189"/>
      <c r="AD150" s="189"/>
    </row>
    <row xmlns:x14ac="http://schemas.microsoft.com/office/spreadsheetml/2009/9/ac" r="151" s="186" customFormat="true" ht="12" x14ac:dyDescent="0.2">
      <c r="A151" s="189" t="s">
        <v>295</v>
      </c>
      <c r="B151" s="10">
        <v>2013</v>
      </c>
      <c r="C151" s="189" t="s">
        <v>302</v>
      </c>
      <c r="D151" s="10">
        <v>3435644</v>
      </c>
      <c r="E151" s="10">
        <v>99.799406299212592</v>
      </c>
      <c r="F151" s="10">
        <v>78.744105366479289</v>
      </c>
      <c r="G151" s="10">
        <v>66.147017332639734</v>
      </c>
      <c r="H151" s="10">
        <v>12.597088033839549</v>
      </c>
      <c r="I151" s="10">
        <v>21.255894633520711</v>
      </c>
      <c r="J151" s="10">
        <v>0</v>
      </c>
      <c r="K151" s="10">
        <v>98.024378999999897</v>
      </c>
      <c r="L151" s="10">
        <v>92.861884750000058</v>
      </c>
      <c r="M151" s="10">
        <v>58.923897649052378</v>
      </c>
      <c r="N151" s="10">
        <v>33.93798710094768</v>
      </c>
      <c r="O151" s="10">
        <v>7.1381152499999416</v>
      </c>
      <c r="P151" s="10">
        <v>0</v>
      </c>
      <c r="Q151" s="10">
        <v>87.763619500000004</v>
      </c>
      <c r="R151" s="10">
        <v>71.344503679138143</v>
      </c>
      <c r="S151" s="10"/>
      <c r="T151" s="10"/>
      <c r="U151" s="10">
        <v>28.655496320861861</v>
      </c>
      <c r="V151" s="10">
        <v>71.344503679138143</v>
      </c>
      <c r="W151" s="189"/>
      <c r="X151" s="189"/>
      <c r="Y151" s="189"/>
      <c r="Z151" s="189"/>
      <c r="AA151" s="189"/>
      <c r="AB151" s="189"/>
      <c r="AC151" s="189"/>
      <c r="AD151" s="189"/>
    </row>
    <row xmlns:x14ac="http://schemas.microsoft.com/office/spreadsheetml/2009/9/ac" r="152" s="186" customFormat="true" ht="12" x14ac:dyDescent="0.2">
      <c r="A152" s="189" t="s">
        <v>295</v>
      </c>
      <c r="B152" s="10">
        <v>2014</v>
      </c>
      <c r="C152" s="189" t="s">
        <v>302</v>
      </c>
      <c r="D152" s="10">
        <v>3478489</v>
      </c>
      <c r="E152" s="10">
        <v>99.597994763779525</v>
      </c>
      <c r="F152" s="10">
        <v>79.622726958469912</v>
      </c>
      <c r="G152" s="10">
        <v>66.986271665846971</v>
      </c>
      <c r="H152" s="10">
        <v>12.636455292622941</v>
      </c>
      <c r="I152" s="10">
        <v>20.377273041530088</v>
      </c>
      <c r="J152" s="10">
        <v>0</v>
      </c>
      <c r="K152" s="10">
        <v>98.280247454545417</v>
      </c>
      <c r="L152" s="10">
        <v>93.348548681818215</v>
      </c>
      <c r="M152" s="10">
        <v>62.05984397209977</v>
      </c>
      <c r="N152" s="10">
        <v>31.288704709718441</v>
      </c>
      <c r="O152" s="10">
        <v>6.6514513181817847</v>
      </c>
      <c r="P152" s="10">
        <v>0</v>
      </c>
      <c r="Q152" s="10">
        <v>87.353707818181874</v>
      </c>
      <c r="R152" s="10">
        <v>72.015471517899869</v>
      </c>
      <c r="S152" s="10"/>
      <c r="T152" s="10"/>
      <c r="U152" s="10">
        <v>27.984528482100131</v>
      </c>
      <c r="V152" s="10">
        <v>72.015471517899869</v>
      </c>
      <c r="W152" s="189"/>
      <c r="X152" s="189"/>
      <c r="Y152" s="189"/>
      <c r="Z152" s="189"/>
      <c r="AA152" s="189"/>
      <c r="AB152" s="189"/>
      <c r="AC152" s="189"/>
      <c r="AD152" s="189"/>
    </row>
    <row xmlns:x14ac="http://schemas.microsoft.com/office/spreadsheetml/2009/9/ac" r="153" s="186" customFormat="true" ht="12" x14ac:dyDescent="0.2">
      <c r="A153" s="189" t="s">
        <v>295</v>
      </c>
      <c r="B153" s="10">
        <v>2015</v>
      </c>
      <c r="C153" s="189" t="s">
        <v>302</v>
      </c>
      <c r="D153" s="10">
        <v>3524247</v>
      </c>
      <c r="E153" s="10">
        <v>99.396583228346458</v>
      </c>
      <c r="F153" s="10">
        <v>80.501348550460307</v>
      </c>
      <c r="G153" s="10">
        <v>67.825525999054207</v>
      </c>
      <c r="H153" s="10">
        <v>12.6758225514061</v>
      </c>
      <c r="I153" s="10">
        <v>19.49865144953969</v>
      </c>
      <c r="J153" s="10">
        <v>0</v>
      </c>
      <c r="K153" s="10">
        <v>98.536115909090825</v>
      </c>
      <c r="L153" s="10">
        <v>93.835212613636372</v>
      </c>
      <c r="M153" s="10">
        <v>65.195790295147162</v>
      </c>
      <c r="N153" s="10">
        <v>28.63942231848921</v>
      </c>
      <c r="O153" s="10">
        <v>6.1647873863636278</v>
      </c>
      <c r="P153" s="10">
        <v>0</v>
      </c>
      <c r="Q153" s="10">
        <v>86.94379613636363</v>
      </c>
      <c r="R153" s="10">
        <v>72.686439356661822</v>
      </c>
      <c r="S153" s="10"/>
      <c r="T153" s="10"/>
      <c r="U153" s="10">
        <v>27.313560643338182</v>
      </c>
      <c r="V153" s="10">
        <v>72.686439356661822</v>
      </c>
      <c r="W153" s="189"/>
      <c r="X153" s="189"/>
      <c r="Y153" s="189"/>
      <c r="Z153" s="189"/>
      <c r="AA153" s="189"/>
      <c r="AB153" s="189"/>
      <c r="AC153" s="189"/>
      <c r="AD153" s="189"/>
    </row>
    <row xmlns:x14ac="http://schemas.microsoft.com/office/spreadsheetml/2009/9/ac" r="154" s="186" customFormat="true" ht="12" x14ac:dyDescent="0.2">
      <c r="A154" s="189" t="s">
        <v>295</v>
      </c>
      <c r="B154" s="10">
        <v>2016</v>
      </c>
      <c r="C154" s="189" t="s">
        <v>302</v>
      </c>
      <c r="D154" s="10">
        <v>3572746</v>
      </c>
      <c r="E154" s="10">
        <v>99.195171692913391</v>
      </c>
      <c r="F154" s="10">
        <v>81.379970142450929</v>
      </c>
      <c r="G154" s="10">
        <v>68.664780332261444</v>
      </c>
      <c r="H154" s="10">
        <v>12.715189810189489</v>
      </c>
      <c r="I154" s="10">
        <v>18.620029857549071</v>
      </c>
      <c r="J154" s="10">
        <v>0</v>
      </c>
      <c r="K154" s="10">
        <v>98.791984363636345</v>
      </c>
      <c r="L154" s="10">
        <v>94.321876545454529</v>
      </c>
      <c r="M154" s="10">
        <v>68.331736618194554</v>
      </c>
      <c r="N154" s="10">
        <v>25.990139927259971</v>
      </c>
      <c r="O154" s="10">
        <v>5.6781234545454708</v>
      </c>
      <c r="P154" s="10">
        <v>0</v>
      </c>
      <c r="Q154" s="10">
        <v>86.5338844545455</v>
      </c>
      <c r="R154" s="10">
        <v>73.357407195423548</v>
      </c>
      <c r="S154" s="10"/>
      <c r="T154" s="10"/>
      <c r="U154" s="10">
        <v>26.642592804576449</v>
      </c>
      <c r="V154" s="10">
        <v>73.357407195423548</v>
      </c>
      <c r="W154" s="189"/>
      <c r="X154" s="189"/>
      <c r="Y154" s="189"/>
      <c r="Z154" s="189"/>
      <c r="AA154" s="189"/>
      <c r="AB154" s="189"/>
      <c r="AC154" s="189"/>
      <c r="AD154" s="189"/>
    </row>
    <row xmlns:x14ac="http://schemas.microsoft.com/office/spreadsheetml/2009/9/ac" r="155" s="186" customFormat="true" ht="12" x14ac:dyDescent="0.2">
      <c r="A155" s="189" t="s">
        <v>295</v>
      </c>
      <c r="B155" s="10">
        <v>2017</v>
      </c>
      <c r="C155" s="189" t="s">
        <v>302</v>
      </c>
      <c r="D155" s="10">
        <v>3615900</v>
      </c>
      <c r="E155" s="10">
        <v>98.993760157480324</v>
      </c>
      <c r="F155" s="10">
        <v>82.258591734441552</v>
      </c>
      <c r="G155" s="10">
        <v>69.50403466546868</v>
      </c>
      <c r="H155" s="10">
        <v>12.75455706897287</v>
      </c>
      <c r="I155" s="10">
        <v>17.741408265558452</v>
      </c>
      <c r="J155" s="10">
        <v>0</v>
      </c>
      <c r="K155" s="10">
        <v>99.047852818181752</v>
      </c>
      <c r="L155" s="10">
        <v>94.808540477272686</v>
      </c>
      <c r="M155" s="10">
        <v>71.467682941241947</v>
      </c>
      <c r="N155" s="10">
        <v>23.34085753603074</v>
      </c>
      <c r="O155" s="10">
        <v>5.1914595227273139</v>
      </c>
      <c r="P155" s="10">
        <v>0</v>
      </c>
      <c r="Q155" s="10">
        <v>86.123972772727257</v>
      </c>
      <c r="R155" s="10">
        <v>74.028375034185274</v>
      </c>
      <c r="S155" s="10"/>
      <c r="T155" s="10"/>
      <c r="U155" s="10">
        <v>25.97162496581473</v>
      </c>
      <c r="V155" s="10">
        <v>74.028375034185274</v>
      </c>
      <c r="W155" s="189"/>
      <c r="X155" s="189"/>
      <c r="Y155" s="189"/>
      <c r="Z155" s="189"/>
      <c r="AA155" s="189"/>
      <c r="AB155" s="189"/>
      <c r="AC155" s="189"/>
      <c r="AD155" s="189"/>
    </row>
    <row xmlns:x14ac="http://schemas.microsoft.com/office/spreadsheetml/2009/9/ac" r="156" s="186" customFormat="true" ht="12" x14ac:dyDescent="0.2">
      <c r="A156" s="189" t="s">
        <v>295</v>
      </c>
      <c r="B156" s="10">
        <v>2018</v>
      </c>
      <c r="C156" s="189" t="s">
        <v>302</v>
      </c>
      <c r="D156" s="10">
        <v>3627951</v>
      </c>
      <c r="E156" s="10">
        <v>98.792348622047257</v>
      </c>
      <c r="F156" s="10">
        <v>83.137213326432175</v>
      </c>
      <c r="G156" s="10">
        <v>70.343288998675916</v>
      </c>
      <c r="H156" s="10">
        <v>12.79392432775626</v>
      </c>
      <c r="I156" s="10">
        <v>16.862786673567829</v>
      </c>
      <c r="J156" s="10">
        <v>0</v>
      </c>
      <c r="K156" s="10">
        <v>99.303721272727159</v>
      </c>
      <c r="L156" s="10">
        <v>95.295204409090957</v>
      </c>
      <c r="M156" s="10">
        <v>74.603629264290248</v>
      </c>
      <c r="N156" s="10">
        <v>20.691575144800709</v>
      </c>
      <c r="O156" s="10">
        <v>4.7047955909090433</v>
      </c>
      <c r="P156" s="10">
        <v>0</v>
      </c>
      <c r="Q156" s="10">
        <v>85.714061090909127</v>
      </c>
      <c r="R156" s="10">
        <v>74.699342872947</v>
      </c>
      <c r="S156" s="10"/>
      <c r="T156" s="10"/>
      <c r="U156" s="10">
        <v>25.300657127053</v>
      </c>
      <c r="V156" s="10">
        <v>74.699342872947</v>
      </c>
      <c r="W156" s="189"/>
      <c r="X156" s="189"/>
      <c r="Y156" s="189"/>
      <c r="Z156" s="189"/>
      <c r="AA156" s="189"/>
      <c r="AB156" s="189"/>
      <c r="AC156" s="189"/>
      <c r="AD156" s="189"/>
    </row>
    <row xmlns:x14ac="http://schemas.microsoft.com/office/spreadsheetml/2009/9/ac" r="157" s="186" customFormat="true" ht="12" x14ac:dyDescent="0.2">
      <c r="A157" s="189" t="s">
        <v>295</v>
      </c>
      <c r="B157" s="10">
        <v>2019</v>
      </c>
      <c r="C157" s="189" t="s">
        <v>302</v>
      </c>
      <c r="D157" s="10">
        <v>3625008</v>
      </c>
      <c r="E157" s="10">
        <v>98.59093708661419</v>
      </c>
      <c r="F157" s="10">
        <v>84.015834918422797</v>
      </c>
      <c r="G157" s="10">
        <v>71.182543331883153</v>
      </c>
      <c r="H157" s="10">
        <v>12.833291586539641</v>
      </c>
      <c r="I157" s="10">
        <v>15.984165081577199</v>
      </c>
      <c r="J157" s="10">
        <v>0</v>
      </c>
      <c r="K157" s="10">
        <v>99.55958972727268</v>
      </c>
      <c r="L157" s="10">
        <v>95.781868340909114</v>
      </c>
      <c r="M157" s="10">
        <v>77.73957558733764</v>
      </c>
      <c r="N157" s="10">
        <v>18.04229275357147</v>
      </c>
      <c r="O157" s="10">
        <v>4.2181316590908864</v>
      </c>
      <c r="P157" s="10">
        <v>0</v>
      </c>
      <c r="Q157" s="10">
        <v>85.304149409090883</v>
      </c>
      <c r="R157" s="10">
        <v>75.370310711708726</v>
      </c>
      <c r="S157" s="10"/>
      <c r="T157" s="10"/>
      <c r="U157" s="10">
        <v>24.629689288291271</v>
      </c>
      <c r="V157" s="10">
        <v>75.370310711708726</v>
      </c>
      <c r="W157" s="189"/>
      <c r="X157" s="189"/>
      <c r="Y157" s="189"/>
      <c r="Z157" s="189"/>
      <c r="AA157" s="189"/>
      <c r="AB157" s="189"/>
      <c r="AC157" s="189"/>
      <c r="AD157" s="189"/>
    </row>
    <row xmlns:x14ac="http://schemas.microsoft.com/office/spreadsheetml/2009/9/ac" r="158" s="186" customFormat="true" ht="12" x14ac:dyDescent="0.2">
      <c r="A158" s="189" t="s">
        <v>295</v>
      </c>
      <c r="B158" s="10">
        <v>2020</v>
      </c>
      <c r="C158" s="189" t="s">
        <v>302</v>
      </c>
      <c r="D158" s="10">
        <v>3605786</v>
      </c>
      <c r="E158" s="10">
        <v>98.389525551181123</v>
      </c>
      <c r="F158" s="10">
        <v>84.89445651041342</v>
      </c>
      <c r="G158" s="10">
        <v>72.021797665090389</v>
      </c>
      <c r="H158" s="10">
        <v>12.872658845323031</v>
      </c>
      <c r="I158" s="10">
        <v>15.10554348958658</v>
      </c>
      <c r="J158" s="10">
        <v>0</v>
      </c>
      <c r="K158" s="10">
        <v>99.815458181818087</v>
      </c>
      <c r="L158" s="10">
        <v>96.268532272727271</v>
      </c>
      <c r="M158" s="10">
        <v>80.875521910385032</v>
      </c>
      <c r="N158" s="10">
        <v>15.39301036234224</v>
      </c>
      <c r="O158" s="10">
        <v>3.731467727272729</v>
      </c>
      <c r="P158" s="10">
        <v>0</v>
      </c>
      <c r="Q158" s="10">
        <v>84.894237727272753</v>
      </c>
      <c r="R158" s="10">
        <v>76.041278550470452</v>
      </c>
      <c r="S158" s="10"/>
      <c r="T158" s="10"/>
      <c r="U158" s="10">
        <v>23.958721449529548</v>
      </c>
      <c r="V158" s="10">
        <v>76.041278550470452</v>
      </c>
      <c r="W158" s="189"/>
      <c r="X158" s="189"/>
      <c r="Y158" s="189"/>
      <c r="Z158" s="189"/>
      <c r="AA158" s="189"/>
      <c r="AB158" s="189"/>
      <c r="AC158" s="189"/>
      <c r="AD158" s="189"/>
    </row>
    <row xmlns:x14ac="http://schemas.microsoft.com/office/spreadsheetml/2009/9/ac" r="159" s="186" customFormat="true" ht="12" x14ac:dyDescent="0.2">
      <c r="A159" s="189" t="s">
        <v>295</v>
      </c>
      <c r="B159" s="10">
        <v>2021</v>
      </c>
      <c r="C159" s="189" t="s">
        <v>302</v>
      </c>
      <c r="D159" s="10">
        <v>3580065</v>
      </c>
      <c r="E159" s="10">
        <v>98.188114015748056</v>
      </c>
      <c r="F159" s="10">
        <v>85.773078102404043</v>
      </c>
      <c r="G159" s="10">
        <v>72.861051998297626</v>
      </c>
      <c r="H159" s="10">
        <v>12.91202610410642</v>
      </c>
      <c r="I159" s="10">
        <v>14.226921897595959</v>
      </c>
      <c r="J159" s="10">
        <v>0</v>
      </c>
      <c r="K159" s="10">
        <v>100</v>
      </c>
      <c r="L159" s="10">
        <v>96.755196204545427</v>
      </c>
      <c r="M159" s="10">
        <v>84.011468233432424</v>
      </c>
      <c r="N159" s="10">
        <v>12.743727971113</v>
      </c>
      <c r="O159" s="10">
        <v>3.244803795454573</v>
      </c>
      <c r="P159" s="10">
        <v>0</v>
      </c>
      <c r="Q159" s="10">
        <v>84.484326045454509</v>
      </c>
      <c r="R159" s="10">
        <v>76.712246389232405</v>
      </c>
      <c r="S159" s="10"/>
      <c r="T159" s="10"/>
      <c r="U159" s="10">
        <v>23.287753610767599</v>
      </c>
      <c r="V159" s="10">
        <v>76.712246389232405</v>
      </c>
      <c r="W159" s="189"/>
      <c r="X159" s="189"/>
      <c r="Y159" s="189"/>
      <c r="Z159" s="189"/>
      <c r="AA159" s="189"/>
      <c r="AB159" s="189"/>
      <c r="AC159" s="189"/>
      <c r="AD159" s="189"/>
    </row>
    <row xmlns:x14ac="http://schemas.microsoft.com/office/spreadsheetml/2009/9/ac" r="160" s="186" customFormat="true" ht="12" x14ac:dyDescent="0.2">
      <c r="A160" s="189" t="s">
        <v>295</v>
      </c>
      <c r="B160" s="10">
        <v>2022</v>
      </c>
      <c r="C160" s="189" t="s">
        <v>302</v>
      </c>
      <c r="D160" s="10">
        <v>3547181</v>
      </c>
      <c r="E160" s="10">
        <v>98.188114015748056</v>
      </c>
      <c r="F160" s="10">
        <v>86.651699694394665</v>
      </c>
      <c r="G160" s="10">
        <v>73.700306331504862</v>
      </c>
      <c r="H160" s="10">
        <v>12.951393362889799</v>
      </c>
      <c r="I160" s="10">
        <v>13.34830030560533</v>
      </c>
      <c r="J160" s="10">
        <v>0</v>
      </c>
      <c r="K160" s="10">
        <v>100</v>
      </c>
      <c r="L160" s="10">
        <v>97.241860136363698</v>
      </c>
      <c r="M160" s="10">
        <v>87.147414556480726</v>
      </c>
      <c r="N160" s="10">
        <v>10.09444557988297</v>
      </c>
      <c r="O160" s="10">
        <v>2.7581398636363019</v>
      </c>
      <c r="P160" s="10">
        <v>0</v>
      </c>
      <c r="Q160" s="10">
        <v>84.074414363636379</v>
      </c>
      <c r="R160" s="10">
        <v>77.383214227994131</v>
      </c>
      <c r="S160" s="10"/>
      <c r="T160" s="10"/>
      <c r="U160" s="10">
        <v>22.616785772005869</v>
      </c>
      <c r="V160" s="10">
        <v>77.383214227994131</v>
      </c>
      <c r="W160" s="189"/>
      <c r="X160" s="189"/>
      <c r="Y160" s="189"/>
      <c r="Z160" s="189"/>
      <c r="AA160" s="189"/>
      <c r="AB160" s="189"/>
      <c r="AC160" s="189"/>
      <c r="AD160" s="189"/>
    </row>
    <row xmlns:x14ac="http://schemas.microsoft.com/office/spreadsheetml/2009/9/ac" r="161" s="186" customFormat="true" ht="12" x14ac:dyDescent="0.2">
      <c r="A161" s="189" t="s">
        <v>295</v>
      </c>
      <c r="B161" s="10">
        <v>2023</v>
      </c>
      <c r="C161" s="189" t="s">
        <v>302</v>
      </c>
      <c r="D161" s="10">
        <v>3512883</v>
      </c>
      <c r="E161" s="10">
        <v>98.188114015748056</v>
      </c>
      <c r="F161" s="10">
        <v>87.530321286385288</v>
      </c>
      <c r="G161" s="10">
        <v>74.539560664712099</v>
      </c>
      <c r="H161" s="10">
        <v>12.990760621673189</v>
      </c>
      <c r="I161" s="10">
        <v>12.46967871361471</v>
      </c>
      <c r="J161" s="10">
        <v>0</v>
      </c>
      <c r="K161" s="10">
        <v>100</v>
      </c>
      <c r="L161" s="10">
        <v>97.728524068181855</v>
      </c>
      <c r="M161" s="10">
        <v>90.283360879528118</v>
      </c>
      <c r="N161" s="10">
        <v>7.4451631886537371</v>
      </c>
      <c r="O161" s="10">
        <v>2.271475931818145</v>
      </c>
      <c r="P161" s="10">
        <v>0</v>
      </c>
      <c r="Q161" s="10">
        <v>83.664502681818249</v>
      </c>
      <c r="R161" s="10">
        <v>78.054182066755857</v>
      </c>
      <c r="S161" s="10"/>
      <c r="T161" s="10"/>
      <c r="U161" s="10">
        <v>21.94581793324414</v>
      </c>
      <c r="V161" s="10">
        <v>78.054182066755857</v>
      </c>
      <c r="W161" s="189"/>
      <c r="X161" s="189"/>
      <c r="Y161" s="189"/>
      <c r="Z161" s="189"/>
      <c r="AA161" s="189"/>
      <c r="AB161" s="189"/>
      <c r="AC161" s="189"/>
      <c r="AD161" s="189"/>
    </row>
    <row xmlns:x14ac="http://schemas.microsoft.com/office/spreadsheetml/2009/9/ac" r="162" s="186" customFormat="true" ht="12" x14ac:dyDescent="0.2">
      <c r="A162" s="189" t="s">
        <v>295</v>
      </c>
      <c r="B162" s="10">
        <v>2024</v>
      </c>
      <c r="C162" s="189" t="s">
        <v>302</v>
      </c>
      <c r="D162" s="10"/>
      <c r="E162" s="10"/>
      <c r="F162" s="10"/>
      <c r="G162" s="10"/>
      <c r="H162" s="10"/>
      <c r="I162" s="10"/>
      <c r="J162" s="10"/>
      <c r="K162" s="10"/>
      <c r="L162" s="10"/>
      <c r="M162" s="10"/>
      <c r="N162" s="10"/>
      <c r="O162" s="10"/>
      <c r="P162" s="10"/>
      <c r="Q162" s="10"/>
      <c r="R162" s="10"/>
      <c r="S162" s="10"/>
      <c r="T162" s="10"/>
      <c r="U162" s="10"/>
      <c r="V162" s="10"/>
      <c r="W162" s="189"/>
      <c r="X162" s="189"/>
      <c r="Y162" s="189"/>
      <c r="Z162" s="189"/>
      <c r="AA162" s="189"/>
      <c r="AB162" s="189"/>
      <c r="AC162" s="189"/>
      <c r="AD162" s="189"/>
    </row>
    <row xmlns:x14ac="http://schemas.microsoft.com/office/spreadsheetml/2009/9/ac" r="163" s="186" customFormat="true" ht="12" x14ac:dyDescent="0.2">
      <c r="A163" s="189" t="s">
        <v>295</v>
      </c>
      <c r="B163" s="10">
        <v>2025</v>
      </c>
      <c r="C163" s="189" t="s">
        <v>302</v>
      </c>
      <c r="D163" s="10"/>
      <c r="E163" s="10"/>
      <c r="F163" s="10"/>
      <c r="G163" s="10"/>
      <c r="H163" s="10"/>
      <c r="I163" s="10"/>
      <c r="J163" s="10"/>
      <c r="K163" s="10"/>
      <c r="L163" s="10"/>
      <c r="M163" s="10"/>
      <c r="N163" s="10"/>
      <c r="O163" s="10"/>
      <c r="P163" s="10"/>
      <c r="Q163" s="10"/>
      <c r="R163" s="10"/>
      <c r="S163" s="10"/>
      <c r="T163" s="10"/>
      <c r="U163" s="10"/>
      <c r="V163" s="10"/>
      <c r="W163" s="189"/>
      <c r="X163" s="189"/>
      <c r="Y163" s="189"/>
      <c r="Z163" s="189"/>
      <c r="AA163" s="189"/>
      <c r="AB163" s="189"/>
      <c r="AC163" s="189"/>
      <c r="AD163" s="189"/>
    </row>
    <row xmlns:x14ac="http://schemas.microsoft.com/office/spreadsheetml/2009/9/ac" r="164" s="186" customFormat="true" ht="12" x14ac:dyDescent="0.2">
      <c r="A164" s="189" t="s">
        <v>295</v>
      </c>
      <c r="B164" s="10">
        <v>2026</v>
      </c>
      <c r="C164" s="189" t="s">
        <v>302</v>
      </c>
      <c r="D164" s="10"/>
      <c r="E164" s="10"/>
      <c r="F164" s="10"/>
      <c r="G164" s="10"/>
      <c r="H164" s="10"/>
      <c r="I164" s="10"/>
      <c r="J164" s="10"/>
      <c r="K164" s="10"/>
      <c r="L164" s="10"/>
      <c r="M164" s="10"/>
      <c r="N164" s="10"/>
      <c r="O164" s="10"/>
      <c r="P164" s="10"/>
      <c r="Q164" s="10"/>
      <c r="R164" s="10"/>
      <c r="S164" s="10"/>
      <c r="T164" s="10"/>
      <c r="U164" s="10"/>
      <c r="V164" s="10"/>
      <c r="W164" s="189"/>
      <c r="X164" s="189"/>
      <c r="Y164" s="189"/>
      <c r="Z164" s="189"/>
      <c r="AA164" s="189"/>
      <c r="AB164" s="189"/>
      <c r="AC164" s="189"/>
      <c r="AD164" s="189"/>
    </row>
    <row xmlns:x14ac="http://schemas.microsoft.com/office/spreadsheetml/2009/9/ac" r="165" s="186" customFormat="true" ht="12" x14ac:dyDescent="0.2">
      <c r="A165" s="189" t="s">
        <v>295</v>
      </c>
      <c r="B165" s="10">
        <v>2027</v>
      </c>
      <c r="C165" s="189" t="s">
        <v>302</v>
      </c>
      <c r="D165" s="10"/>
      <c r="E165" s="10"/>
      <c r="F165" s="10"/>
      <c r="G165" s="10"/>
      <c r="H165" s="10"/>
      <c r="I165" s="10"/>
      <c r="J165" s="10"/>
      <c r="K165" s="10"/>
      <c r="L165" s="10"/>
      <c r="M165" s="10"/>
      <c r="N165" s="10"/>
      <c r="O165" s="10"/>
      <c r="P165" s="10"/>
      <c r="Q165" s="10"/>
      <c r="R165" s="10"/>
      <c r="S165" s="10"/>
      <c r="T165" s="10"/>
      <c r="U165" s="10"/>
      <c r="V165" s="10"/>
      <c r="W165" s="189"/>
      <c r="X165" s="189"/>
      <c r="Y165" s="189"/>
      <c r="Z165" s="189"/>
      <c r="AA165" s="189"/>
      <c r="AB165" s="189"/>
      <c r="AC165" s="189"/>
      <c r="AD165" s="189"/>
    </row>
    <row xmlns:x14ac="http://schemas.microsoft.com/office/spreadsheetml/2009/9/ac" r="166" s="186" customFormat="true" ht="12" x14ac:dyDescent="0.2">
      <c r="A166" s="189" t="s">
        <v>295</v>
      </c>
      <c r="B166" s="10">
        <v>2028</v>
      </c>
      <c r="C166" s="189" t="s">
        <v>302</v>
      </c>
      <c r="D166" s="10"/>
      <c r="E166" s="10"/>
      <c r="F166" s="10"/>
      <c r="G166" s="10"/>
      <c r="H166" s="10"/>
      <c r="I166" s="10"/>
      <c r="J166" s="10"/>
      <c r="K166" s="10"/>
      <c r="L166" s="10"/>
      <c r="M166" s="10"/>
      <c r="N166" s="10"/>
      <c r="O166" s="10"/>
      <c r="P166" s="10"/>
      <c r="Q166" s="10"/>
      <c r="R166" s="10"/>
      <c r="S166" s="10"/>
      <c r="T166" s="10"/>
      <c r="U166" s="10"/>
      <c r="V166" s="10"/>
      <c r="W166" s="189"/>
      <c r="X166" s="189"/>
      <c r="Y166" s="189"/>
      <c r="Z166" s="189"/>
      <c r="AA166" s="189"/>
      <c r="AB166" s="189"/>
      <c r="AC166" s="189"/>
      <c r="AD166" s="189"/>
    </row>
    <row xmlns:x14ac="http://schemas.microsoft.com/office/spreadsheetml/2009/9/ac" r="167" s="186" customFormat="true" ht="12" x14ac:dyDescent="0.2">
      <c r="A167" s="189" t="s">
        <v>295</v>
      </c>
      <c r="B167" s="10">
        <v>2029</v>
      </c>
      <c r="C167" s="189" t="s">
        <v>302</v>
      </c>
      <c r="D167" s="10"/>
      <c r="E167" s="10"/>
      <c r="F167" s="10"/>
      <c r="G167" s="10"/>
      <c r="H167" s="10"/>
      <c r="I167" s="10"/>
      <c r="J167" s="10"/>
      <c r="K167" s="10"/>
      <c r="L167" s="10"/>
      <c r="M167" s="10"/>
      <c r="N167" s="10"/>
      <c r="O167" s="10"/>
      <c r="P167" s="10"/>
      <c r="Q167" s="10"/>
      <c r="R167" s="10"/>
      <c r="S167" s="10"/>
      <c r="T167" s="10"/>
      <c r="U167" s="10"/>
      <c r="V167" s="10"/>
      <c r="W167" s="189"/>
      <c r="X167" s="189"/>
      <c r="Y167" s="189"/>
      <c r="Z167" s="189"/>
      <c r="AA167" s="189"/>
      <c r="AB167" s="189"/>
    </row>
    <row xmlns:x14ac="http://schemas.microsoft.com/office/spreadsheetml/2009/9/ac" r="168" s="186" customFormat="true" ht="12" x14ac:dyDescent="0.2">
      <c r="A168" s="189" t="s">
        <v>295</v>
      </c>
      <c r="B168" s="10">
        <v>2030</v>
      </c>
      <c r="C168" s="189" t="s">
        <v>302</v>
      </c>
      <c r="D168" s="10"/>
      <c r="E168" s="10"/>
      <c r="F168" s="10"/>
      <c r="G168" s="10"/>
      <c r="H168" s="10"/>
      <c r="I168" s="10"/>
      <c r="J168" s="10"/>
      <c r="K168" s="10"/>
      <c r="L168" s="10"/>
      <c r="M168" s="10"/>
      <c r="N168" s="10"/>
      <c r="O168" s="10"/>
      <c r="P168" s="10"/>
      <c r="Q168" s="10"/>
      <c r="R168" s="10"/>
      <c r="S168" s="10"/>
      <c r="T168" s="10"/>
      <c r="U168" s="10"/>
      <c r="V168" s="10"/>
      <c r="W168" s="189"/>
      <c r="X168" s="189"/>
      <c r="Y168" s="189"/>
      <c r="Z168" s="189"/>
      <c r="AA168" s="189"/>
      <c r="AB168" s="189"/>
    </row>
    <row xmlns:x14ac="http://schemas.microsoft.com/office/spreadsheetml/2009/9/ac" r="169" ht="15.75" x14ac:dyDescent="0.25">
      <c r="A169" s="190" t="s">
        <v>295</v>
      </c>
      <c r="B169" s="10">
        <v>2000</v>
      </c>
      <c r="C169" s="190" t="s">
        <v>303</v>
      </c>
      <c r="D169" s="10">
        <v>2944282</v>
      </c>
      <c r="E169" s="10">
        <v>100</v>
      </c>
      <c r="F169" s="10"/>
      <c r="G169" s="10"/>
      <c r="H169" s="10"/>
      <c r="I169" s="10"/>
      <c r="J169" s="10">
        <v>100</v>
      </c>
      <c r="K169" s="10"/>
      <c r="L169" s="10"/>
      <c r="M169" s="10"/>
      <c r="N169" s="10"/>
      <c r="O169" s="10"/>
      <c r="P169" s="10">
        <v>100</v>
      </c>
      <c r="Q169" s="10"/>
      <c r="R169" s="10"/>
      <c r="S169" s="10"/>
      <c r="T169" s="10"/>
      <c r="U169" s="10"/>
      <c r="V169" s="10">
        <v>100</v>
      </c>
      <c r="W169" s="190"/>
      <c r="X169" s="190"/>
      <c r="Y169" s="190"/>
      <c r="Z169" s="190"/>
      <c r="AA169" s="190"/>
      <c r="AB169" s="190"/>
    </row>
    <row xmlns:x14ac="http://schemas.microsoft.com/office/spreadsheetml/2009/9/ac" r="170" ht="15.75" x14ac:dyDescent="0.25">
      <c r="A170" s="190" t="s">
        <v>295</v>
      </c>
      <c r="B170" s="10">
        <v>2001</v>
      </c>
      <c r="C170" s="190" t="s">
        <v>303</v>
      </c>
      <c r="D170" s="10">
        <v>2970683</v>
      </c>
      <c r="E170" s="10">
        <v>100</v>
      </c>
      <c r="F170" s="10"/>
      <c r="G170" s="10"/>
      <c r="H170" s="10"/>
      <c r="I170" s="10"/>
      <c r="J170" s="10">
        <v>100</v>
      </c>
      <c r="K170" s="10"/>
      <c r="L170" s="10"/>
      <c r="M170" s="10"/>
      <c r="N170" s="10"/>
      <c r="O170" s="10"/>
      <c r="P170" s="10">
        <v>100</v>
      </c>
      <c r="Q170" s="10"/>
      <c r="R170" s="10"/>
      <c r="S170" s="10"/>
      <c r="T170" s="10"/>
      <c r="U170" s="10"/>
      <c r="V170" s="10">
        <v>100</v>
      </c>
      <c r="W170" s="190"/>
      <c r="X170" s="190"/>
      <c r="Y170" s="190"/>
      <c r="Z170" s="190"/>
      <c r="AA170" s="190"/>
      <c r="AB170" s="190"/>
    </row>
    <row xmlns:x14ac="http://schemas.microsoft.com/office/spreadsheetml/2009/9/ac" r="171" ht="15.75" x14ac:dyDescent="0.25">
      <c r="A171" s="190" t="s">
        <v>295</v>
      </c>
      <c r="B171" s="10">
        <v>2002</v>
      </c>
      <c r="C171" s="190" t="s">
        <v>303</v>
      </c>
      <c r="D171" s="10">
        <v>2986818</v>
      </c>
      <c r="E171" s="10">
        <v>100</v>
      </c>
      <c r="F171" s="10"/>
      <c r="G171" s="10"/>
      <c r="H171" s="10"/>
      <c r="I171" s="10"/>
      <c r="J171" s="10">
        <v>100</v>
      </c>
      <c r="K171" s="10"/>
      <c r="L171" s="10"/>
      <c r="M171" s="10"/>
      <c r="N171" s="10"/>
      <c r="O171" s="10"/>
      <c r="P171" s="10">
        <v>100</v>
      </c>
      <c r="Q171" s="10"/>
      <c r="R171" s="10"/>
      <c r="S171" s="10"/>
      <c r="T171" s="10"/>
      <c r="U171" s="10"/>
      <c r="V171" s="10">
        <v>100</v>
      </c>
      <c r="W171" s="190"/>
      <c r="X171" s="190"/>
      <c r="Y171" s="190"/>
      <c r="Z171" s="190"/>
      <c r="AA171" s="190"/>
      <c r="AB171" s="190"/>
    </row>
    <row xmlns:x14ac="http://schemas.microsoft.com/office/spreadsheetml/2009/9/ac" r="172" ht="15.75" x14ac:dyDescent="0.25">
      <c r="A172" s="190" t="s">
        <v>295</v>
      </c>
      <c r="B172" s="10">
        <v>2003</v>
      </c>
      <c r="C172" s="190" t="s">
        <v>303</v>
      </c>
      <c r="D172" s="10">
        <v>2993904</v>
      </c>
      <c r="E172" s="10">
        <v>100</v>
      </c>
      <c r="F172" s="10"/>
      <c r="G172" s="10"/>
      <c r="H172" s="10"/>
      <c r="I172" s="10"/>
      <c r="J172" s="10">
        <v>100</v>
      </c>
      <c r="K172" s="10"/>
      <c r="L172" s="10"/>
      <c r="M172" s="10"/>
      <c r="N172" s="10"/>
      <c r="O172" s="10"/>
      <c r="P172" s="10">
        <v>100</v>
      </c>
      <c r="Q172" s="10"/>
      <c r="R172" s="10"/>
      <c r="S172" s="10"/>
      <c r="T172" s="10"/>
      <c r="U172" s="10"/>
      <c r="V172" s="10">
        <v>100</v>
      </c>
      <c r="W172" s="190"/>
      <c r="X172" s="190"/>
      <c r="Y172" s="190"/>
      <c r="Z172" s="190"/>
      <c r="AA172" s="190"/>
      <c r="AB172" s="190"/>
    </row>
    <row xmlns:x14ac="http://schemas.microsoft.com/office/spreadsheetml/2009/9/ac" r="173" ht="15.75" x14ac:dyDescent="0.25">
      <c r="A173" s="190" t="s">
        <v>295</v>
      </c>
      <c r="B173" s="10">
        <v>2004</v>
      </c>
      <c r="C173" s="190" t="s">
        <v>303</v>
      </c>
      <c r="D173" s="10">
        <v>2993077</v>
      </c>
      <c r="E173" s="10">
        <v>100</v>
      </c>
      <c r="F173" s="10"/>
      <c r="G173" s="10"/>
      <c r="H173" s="10"/>
      <c r="I173" s="10"/>
      <c r="J173" s="10">
        <v>100</v>
      </c>
      <c r="K173" s="10"/>
      <c r="L173" s="10"/>
      <c r="M173" s="10"/>
      <c r="N173" s="10"/>
      <c r="O173" s="10"/>
      <c r="P173" s="10">
        <v>100</v>
      </c>
      <c r="Q173" s="10"/>
      <c r="R173" s="10"/>
      <c r="S173" s="10"/>
      <c r="T173" s="10"/>
      <c r="U173" s="10"/>
      <c r="V173" s="10">
        <v>100</v>
      </c>
      <c r="W173" s="190"/>
      <c r="X173" s="190"/>
      <c r="Y173" s="190"/>
      <c r="Z173" s="190"/>
      <c r="AA173" s="190"/>
      <c r="AB173" s="190"/>
    </row>
    <row xmlns:x14ac="http://schemas.microsoft.com/office/spreadsheetml/2009/9/ac" r="174" ht="15.75" x14ac:dyDescent="0.25">
      <c r="A174" s="190" t="s">
        <v>295</v>
      </c>
      <c r="B174" s="10">
        <v>2005</v>
      </c>
      <c r="C174" s="190" t="s">
        <v>303</v>
      </c>
      <c r="D174" s="10">
        <v>2983519</v>
      </c>
      <c r="E174" s="10">
        <v>100</v>
      </c>
      <c r="F174" s="10"/>
      <c r="G174" s="10"/>
      <c r="H174" s="10"/>
      <c r="I174" s="10"/>
      <c r="J174" s="10">
        <v>100</v>
      </c>
      <c r="K174" s="10"/>
      <c r="L174" s="10"/>
      <c r="M174" s="10"/>
      <c r="N174" s="10"/>
      <c r="O174" s="10"/>
      <c r="P174" s="10">
        <v>100</v>
      </c>
      <c r="Q174" s="10"/>
      <c r="R174" s="10"/>
      <c r="S174" s="10"/>
      <c r="T174" s="10"/>
      <c r="U174" s="10"/>
      <c r="V174" s="10">
        <v>100</v>
      </c>
      <c r="W174" s="190"/>
      <c r="X174" s="190"/>
      <c r="Y174" s="190"/>
      <c r="Z174" s="190"/>
      <c r="AA174" s="190"/>
      <c r="AB174" s="190"/>
    </row>
    <row xmlns:x14ac="http://schemas.microsoft.com/office/spreadsheetml/2009/9/ac" r="175" ht="15.75" x14ac:dyDescent="0.25">
      <c r="A175" s="190" t="s">
        <v>295</v>
      </c>
      <c r="B175" s="10">
        <v>2006</v>
      </c>
      <c r="C175" s="190" t="s">
        <v>303</v>
      </c>
      <c r="D175" s="10">
        <v>2963494</v>
      </c>
      <c r="E175" s="10">
        <v>100</v>
      </c>
      <c r="F175" s="10"/>
      <c r="G175" s="10"/>
      <c r="H175" s="10"/>
      <c r="I175" s="10"/>
      <c r="J175" s="10">
        <v>100</v>
      </c>
      <c r="K175" s="10"/>
      <c r="L175" s="10"/>
      <c r="M175" s="10"/>
      <c r="N175" s="10"/>
      <c r="O175" s="10"/>
      <c r="P175" s="10">
        <v>100</v>
      </c>
      <c r="Q175" s="10"/>
      <c r="R175" s="10"/>
      <c r="S175" s="10"/>
      <c r="T175" s="10"/>
      <c r="U175" s="10"/>
      <c r="V175" s="10">
        <v>100</v>
      </c>
      <c r="W175" s="190"/>
      <c r="X175" s="190"/>
      <c r="Y175" s="190"/>
      <c r="Z175" s="190"/>
      <c r="AA175" s="190"/>
      <c r="AB175" s="190"/>
    </row>
    <row xmlns:x14ac="http://schemas.microsoft.com/office/spreadsheetml/2009/9/ac" r="176" ht="15.75" x14ac:dyDescent="0.25">
      <c r="A176" s="190" t="s">
        <v>295</v>
      </c>
      <c r="B176" s="10">
        <v>2007</v>
      </c>
      <c r="C176" s="190" t="s">
        <v>303</v>
      </c>
      <c r="D176" s="10">
        <v>2937243</v>
      </c>
      <c r="E176" s="10">
        <v>100</v>
      </c>
      <c r="F176" s="10"/>
      <c r="G176" s="10"/>
      <c r="H176" s="10"/>
      <c r="I176" s="10"/>
      <c r="J176" s="10">
        <v>100</v>
      </c>
      <c r="K176" s="10"/>
      <c r="L176" s="10"/>
      <c r="M176" s="10"/>
      <c r="N176" s="10"/>
      <c r="O176" s="10"/>
      <c r="P176" s="10">
        <v>100</v>
      </c>
      <c r="Q176" s="10"/>
      <c r="R176" s="10"/>
      <c r="S176" s="10"/>
      <c r="T176" s="10"/>
      <c r="U176" s="10"/>
      <c r="V176" s="10">
        <v>100</v>
      </c>
      <c r="W176" s="190"/>
      <c r="X176" s="190"/>
      <c r="Y176" s="190"/>
      <c r="Z176" s="190"/>
      <c r="AA176" s="190"/>
      <c r="AB176" s="190"/>
    </row>
    <row xmlns:x14ac="http://schemas.microsoft.com/office/spreadsheetml/2009/9/ac" r="177" ht="15.75" x14ac:dyDescent="0.25">
      <c r="A177" s="190" t="s">
        <v>295</v>
      </c>
      <c r="B177" s="10">
        <v>2008</v>
      </c>
      <c r="C177" s="190" t="s">
        <v>303</v>
      </c>
      <c r="D177" s="10">
        <v>2904221</v>
      </c>
      <c r="E177" s="10">
        <v>100</v>
      </c>
      <c r="F177" s="10"/>
      <c r="G177" s="10"/>
      <c r="H177" s="10"/>
      <c r="I177" s="10"/>
      <c r="J177" s="10">
        <v>100</v>
      </c>
      <c r="K177" s="10"/>
      <c r="L177" s="10"/>
      <c r="M177" s="10"/>
      <c r="N177" s="10"/>
      <c r="O177" s="10"/>
      <c r="P177" s="10">
        <v>100</v>
      </c>
      <c r="Q177" s="10"/>
      <c r="R177" s="10"/>
      <c r="S177" s="10"/>
      <c r="T177" s="10"/>
      <c r="U177" s="10"/>
      <c r="V177" s="10">
        <v>100</v>
      </c>
      <c r="W177" s="190"/>
      <c r="X177" s="190"/>
      <c r="Y177" s="190"/>
      <c r="Z177" s="190"/>
      <c r="AA177" s="190"/>
      <c r="AB177" s="190"/>
    </row>
    <row xmlns:x14ac="http://schemas.microsoft.com/office/spreadsheetml/2009/9/ac" r="178" ht="15.75" x14ac:dyDescent="0.25">
      <c r="A178" s="190" t="s">
        <v>295</v>
      </c>
      <c r="B178" s="10">
        <v>2009</v>
      </c>
      <c r="C178" s="190" t="s">
        <v>303</v>
      </c>
      <c r="D178" s="10">
        <v>2845930</v>
      </c>
      <c r="E178" s="10">
        <v>100</v>
      </c>
      <c r="F178" s="10">
        <v>83.34656590579857</v>
      </c>
      <c r="G178" s="10">
        <v>79.701353105599992</v>
      </c>
      <c r="H178" s="10">
        <v>3.645212800198578</v>
      </c>
      <c r="I178" s="10">
        <v>16.65343409420143</v>
      </c>
      <c r="J178" s="10">
        <v>0</v>
      </c>
      <c r="K178" s="10">
        <v>98.39271599999995</v>
      </c>
      <c r="L178" s="10">
        <v>98.117986550476189</v>
      </c>
      <c r="M178" s="10">
        <v>63.389042907711882</v>
      </c>
      <c r="N178" s="10">
        <v>34.728943642764307</v>
      </c>
      <c r="O178" s="10">
        <v>1.882013449523811</v>
      </c>
      <c r="P178" s="10">
        <v>0</v>
      </c>
      <c r="Q178" s="10">
        <v>92.350026999999955</v>
      </c>
      <c r="R178" s="10">
        <v>70.875074042968663</v>
      </c>
      <c r="S178" s="10"/>
      <c r="T178" s="10"/>
      <c r="U178" s="10">
        <v>29.124925957031341</v>
      </c>
      <c r="V178" s="10">
        <v>70.875074042968663</v>
      </c>
      <c r="W178" s="190"/>
      <c r="X178" s="190"/>
      <c r="Y178" s="190"/>
      <c r="Z178" s="190"/>
      <c r="AA178" s="190"/>
      <c r="AB178" s="190"/>
    </row>
    <row xmlns:x14ac="http://schemas.microsoft.com/office/spreadsheetml/2009/9/ac" r="179" ht="15.75" x14ac:dyDescent="0.25">
      <c r="A179" s="190" t="s">
        <v>295</v>
      </c>
      <c r="B179" s="10">
        <v>2010</v>
      </c>
      <c r="C179" s="190" t="s">
        <v>303</v>
      </c>
      <c r="D179" s="10">
        <v>2793124</v>
      </c>
      <c r="E179" s="10">
        <v>100</v>
      </c>
      <c r="F179" s="10">
        <v>83.34656590579857</v>
      </c>
      <c r="G179" s="10">
        <v>79.701353105599992</v>
      </c>
      <c r="H179" s="10">
        <v>3.645212800198578</v>
      </c>
      <c r="I179" s="10">
        <v>16.65343409420143</v>
      </c>
      <c r="J179" s="10">
        <v>0</v>
      </c>
      <c r="K179" s="10">
        <v>98.39271599999995</v>
      </c>
      <c r="L179" s="10">
        <v>98.117986550476189</v>
      </c>
      <c r="M179" s="10">
        <v>63.389042907711882</v>
      </c>
      <c r="N179" s="10">
        <v>34.728943642764307</v>
      </c>
      <c r="O179" s="10">
        <v>1.882013449523811</v>
      </c>
      <c r="P179" s="10">
        <v>0</v>
      </c>
      <c r="Q179" s="10">
        <v>92.350026999999955</v>
      </c>
      <c r="R179" s="10">
        <v>70.875074042968663</v>
      </c>
      <c r="S179" s="10"/>
      <c r="T179" s="10"/>
      <c r="U179" s="10">
        <v>29.124925957031341</v>
      </c>
      <c r="V179" s="10">
        <v>70.875074042968663</v>
      </c>
      <c r="W179" s="190"/>
      <c r="X179" s="190"/>
      <c r="Y179" s="190"/>
      <c r="Z179" s="190"/>
      <c r="AA179" s="190"/>
      <c r="AB179" s="190"/>
    </row>
    <row xmlns:x14ac="http://schemas.microsoft.com/office/spreadsheetml/2009/9/ac" r="180" ht="15.75" x14ac:dyDescent="0.25">
      <c r="A180" s="190" t="s">
        <v>295</v>
      </c>
      <c r="B180" s="10">
        <v>2011</v>
      </c>
      <c r="C180" s="190" t="s">
        <v>303</v>
      </c>
      <c r="D180" s="10">
        <v>2750699</v>
      </c>
      <c r="E180" s="10">
        <v>100</v>
      </c>
      <c r="F180" s="10">
        <v>83.34656590579857</v>
      </c>
      <c r="G180" s="10">
        <v>79.701353105599992</v>
      </c>
      <c r="H180" s="10">
        <v>3.645212800198578</v>
      </c>
      <c r="I180" s="10">
        <v>16.65343409420143</v>
      </c>
      <c r="J180" s="10">
        <v>0</v>
      </c>
      <c r="K180" s="10">
        <v>98.39271599999995</v>
      </c>
      <c r="L180" s="10">
        <v>98.117986550476189</v>
      </c>
      <c r="M180" s="10">
        <v>63.389042907711882</v>
      </c>
      <c r="N180" s="10">
        <v>34.728943642764307</v>
      </c>
      <c r="O180" s="10">
        <v>1.882013449523811</v>
      </c>
      <c r="P180" s="10">
        <v>0</v>
      </c>
      <c r="Q180" s="10">
        <v>92.350026999999955</v>
      </c>
      <c r="R180" s="10">
        <v>70.875074042968663</v>
      </c>
      <c r="S180" s="10"/>
      <c r="T180" s="10"/>
      <c r="U180" s="10">
        <v>29.124925957031341</v>
      </c>
      <c r="V180" s="10">
        <v>70.875074042968663</v>
      </c>
      <c r="W180" s="190"/>
      <c r="X180" s="190"/>
      <c r="Y180" s="190"/>
      <c r="Z180" s="190"/>
      <c r="AA180" s="190"/>
      <c r="AB180" s="190"/>
    </row>
    <row xmlns:x14ac="http://schemas.microsoft.com/office/spreadsheetml/2009/9/ac" r="181" ht="15.75" x14ac:dyDescent="0.25">
      <c r="A181" s="190" t="s">
        <v>295</v>
      </c>
      <c r="B181" s="10">
        <v>2012</v>
      </c>
      <c r="C181" s="190" t="s">
        <v>303</v>
      </c>
      <c r="D181" s="10">
        <v>2720296</v>
      </c>
      <c r="E181" s="10">
        <v>100</v>
      </c>
      <c r="F181" s="10">
        <v>83.34656590579857</v>
      </c>
      <c r="G181" s="10">
        <v>79.701353105599992</v>
      </c>
      <c r="H181" s="10">
        <v>3.645212800198578</v>
      </c>
      <c r="I181" s="10">
        <v>16.65343409420143</v>
      </c>
      <c r="J181" s="10">
        <v>0</v>
      </c>
      <c r="K181" s="10">
        <v>98.39271599999995</v>
      </c>
      <c r="L181" s="10">
        <v>98.117986550476189</v>
      </c>
      <c r="M181" s="10">
        <v>63.389042907711882</v>
      </c>
      <c r="N181" s="10">
        <v>34.728943642764307</v>
      </c>
      <c r="O181" s="10">
        <v>1.882013449523811</v>
      </c>
      <c r="P181" s="10">
        <v>0</v>
      </c>
      <c r="Q181" s="10">
        <v>92.350026999999955</v>
      </c>
      <c r="R181" s="10">
        <v>70.875074042968663</v>
      </c>
      <c r="S181" s="10"/>
      <c r="T181" s="10"/>
      <c r="U181" s="10">
        <v>29.124925957031341</v>
      </c>
      <c r="V181" s="10">
        <v>70.875074042968663</v>
      </c>
      <c r="W181" s="190"/>
      <c r="X181" s="190"/>
      <c r="Y181" s="190"/>
      <c r="Z181" s="190"/>
      <c r="AA181" s="190"/>
      <c r="AB181" s="190"/>
    </row>
    <row xmlns:x14ac="http://schemas.microsoft.com/office/spreadsheetml/2009/9/ac" r="182" ht="15.75" x14ac:dyDescent="0.25">
      <c r="A182" s="190" t="s">
        <v>295</v>
      </c>
      <c r="B182" s="10">
        <v>2013</v>
      </c>
      <c r="C182" s="190" t="s">
        <v>303</v>
      </c>
      <c r="D182" s="10">
        <v>2703588</v>
      </c>
      <c r="E182" s="10">
        <v>100</v>
      </c>
      <c r="F182" s="10">
        <v>83.34656590579857</v>
      </c>
      <c r="G182" s="10">
        <v>79.701353105599992</v>
      </c>
      <c r="H182" s="10">
        <v>3.645212800198578</v>
      </c>
      <c r="I182" s="10">
        <v>16.65343409420143</v>
      </c>
      <c r="J182" s="10">
        <v>0</v>
      </c>
      <c r="K182" s="10">
        <v>98.39271599999995</v>
      </c>
      <c r="L182" s="10">
        <v>98.117986550476189</v>
      </c>
      <c r="M182" s="10">
        <v>63.389042907711882</v>
      </c>
      <c r="N182" s="10">
        <v>34.728943642764307</v>
      </c>
      <c r="O182" s="10">
        <v>1.882013449523811</v>
      </c>
      <c r="P182" s="10">
        <v>0</v>
      </c>
      <c r="Q182" s="10">
        <v>92.350026999999955</v>
      </c>
      <c r="R182" s="10">
        <v>70.875074042968663</v>
      </c>
      <c r="S182" s="10"/>
      <c r="T182" s="10"/>
      <c r="U182" s="10">
        <v>29.124925957031341</v>
      </c>
      <c r="V182" s="10">
        <v>70.875074042968663</v>
      </c>
      <c r="W182" s="190"/>
      <c r="X182" s="190"/>
      <c r="Y182" s="190"/>
      <c r="Z182" s="190"/>
      <c r="AA182" s="190"/>
      <c r="AB182" s="190"/>
    </row>
    <row xmlns:x14ac="http://schemas.microsoft.com/office/spreadsheetml/2009/9/ac" r="183" ht="15.75" x14ac:dyDescent="0.25">
      <c r="A183" s="190" t="s">
        <v>295</v>
      </c>
      <c r="B183" s="10">
        <v>2014</v>
      </c>
      <c r="C183" s="190" t="s">
        <v>303</v>
      </c>
      <c r="D183" s="10">
        <v>2689813</v>
      </c>
      <c r="E183" s="10">
        <v>100</v>
      </c>
      <c r="F183" s="10">
        <v>83.996077999999898</v>
      </c>
      <c r="G183" s="10">
        <v>78.499753105600121</v>
      </c>
      <c r="H183" s="10">
        <v>5.4963248943997769</v>
      </c>
      <c r="I183" s="10">
        <v>16.003922000000099</v>
      </c>
      <c r="J183" s="10">
        <v>0</v>
      </c>
      <c r="K183" s="10">
        <v>98.581263999999919</v>
      </c>
      <c r="L183" s="10">
        <v>97.617623999999978</v>
      </c>
      <c r="M183" s="10">
        <v>66.240670603479884</v>
      </c>
      <c r="N183" s="10">
        <v>31.37695339652009</v>
      </c>
      <c r="O183" s="10">
        <v>2.382376000000022</v>
      </c>
      <c r="P183" s="10">
        <v>0</v>
      </c>
      <c r="Q183" s="10">
        <v>91.592235999999957</v>
      </c>
      <c r="R183" s="10">
        <v>72.191465593750308</v>
      </c>
      <c r="S183" s="10"/>
      <c r="T183" s="10"/>
      <c r="U183" s="10">
        <v>27.808534406249692</v>
      </c>
      <c r="V183" s="10">
        <v>72.191465593750308</v>
      </c>
      <c r="W183" s="190"/>
      <c r="X183" s="190"/>
      <c r="Y183" s="190"/>
      <c r="Z183" s="190"/>
      <c r="AA183" s="190"/>
      <c r="AB183" s="190"/>
    </row>
    <row xmlns:x14ac="http://schemas.microsoft.com/office/spreadsheetml/2009/9/ac" r="184" ht="15.75" x14ac:dyDescent="0.25">
      <c r="A184" s="190" t="s">
        <v>295</v>
      </c>
      <c r="B184" s="10">
        <v>2015</v>
      </c>
      <c r="C184" s="190" t="s">
        <v>303</v>
      </c>
      <c r="D184" s="10">
        <v>2692455</v>
      </c>
      <c r="E184" s="10">
        <v>100</v>
      </c>
      <c r="F184" s="10">
        <v>84.645590094200998</v>
      </c>
      <c r="G184" s="10">
        <v>77.29815310560025</v>
      </c>
      <c r="H184" s="10">
        <v>7.347436988600748</v>
      </c>
      <c r="I184" s="10">
        <v>15.354409905799001</v>
      </c>
      <c r="J184" s="10">
        <v>0</v>
      </c>
      <c r="K184" s="10">
        <v>98.769811999999945</v>
      </c>
      <c r="L184" s="10">
        <v>97.117261449523767</v>
      </c>
      <c r="M184" s="10">
        <v>69.092298299246977</v>
      </c>
      <c r="N184" s="10">
        <v>28.02496315027679</v>
      </c>
      <c r="O184" s="10">
        <v>2.8827385504762328</v>
      </c>
      <c r="P184" s="10">
        <v>0</v>
      </c>
      <c r="Q184" s="10">
        <v>90.83444499999996</v>
      </c>
      <c r="R184" s="10">
        <v>73.507857144531499</v>
      </c>
      <c r="S184" s="10"/>
      <c r="T184" s="10"/>
      <c r="U184" s="10">
        <v>26.492142855468501</v>
      </c>
      <c r="V184" s="10">
        <v>73.507857144531499</v>
      </c>
      <c r="W184" s="190"/>
      <c r="X184" s="190"/>
      <c r="Y184" s="190"/>
      <c r="Z184" s="190"/>
      <c r="AA184" s="190"/>
      <c r="AB184" s="190"/>
    </row>
    <row xmlns:x14ac="http://schemas.microsoft.com/office/spreadsheetml/2009/9/ac" r="185" ht="15.75" x14ac:dyDescent="0.25">
      <c r="A185" s="190" t="s">
        <v>295</v>
      </c>
      <c r="B185" s="10">
        <v>2016</v>
      </c>
      <c r="C185" s="190" t="s">
        <v>303</v>
      </c>
      <c r="D185" s="10">
        <v>2716193</v>
      </c>
      <c r="E185" s="10">
        <v>99.629215714285692</v>
      </c>
      <c r="F185" s="10">
        <v>85.295102188402097</v>
      </c>
      <c r="G185" s="10">
        <v>76.096553105599924</v>
      </c>
      <c r="H185" s="10">
        <v>9.1985490828021739</v>
      </c>
      <c r="I185" s="10">
        <v>14.704897811597901</v>
      </c>
      <c r="J185" s="10">
        <v>0</v>
      </c>
      <c r="K185" s="10">
        <v>98.958359999999971</v>
      </c>
      <c r="L185" s="10">
        <v>96.616898899047555</v>
      </c>
      <c r="M185" s="10">
        <v>71.943925995014069</v>
      </c>
      <c r="N185" s="10">
        <v>24.67297290403349</v>
      </c>
      <c r="O185" s="10">
        <v>3.383101100952445</v>
      </c>
      <c r="P185" s="10">
        <v>0</v>
      </c>
      <c r="Q185" s="10">
        <v>90.076653999999962</v>
      </c>
      <c r="R185" s="10">
        <v>74.82424869531269</v>
      </c>
      <c r="S185" s="10"/>
      <c r="T185" s="10"/>
      <c r="U185" s="10">
        <v>25.17575130468731</v>
      </c>
      <c r="V185" s="10">
        <v>74.82424869531269</v>
      </c>
      <c r="W185" s="190"/>
      <c r="X185" s="190"/>
      <c r="Y185" s="190"/>
      <c r="Z185" s="190"/>
      <c r="AA185" s="190"/>
      <c r="AB185" s="190"/>
    </row>
    <row xmlns:x14ac="http://schemas.microsoft.com/office/spreadsheetml/2009/9/ac" r="186" ht="15.75" x14ac:dyDescent="0.25">
      <c r="A186" s="190" t="s">
        <v>295</v>
      </c>
      <c r="B186" s="10">
        <v>2017</v>
      </c>
      <c r="C186" s="190" t="s">
        <v>303</v>
      </c>
      <c r="D186" s="10">
        <v>2769544</v>
      </c>
      <c r="E186" s="10">
        <v>99.027769142857096</v>
      </c>
      <c r="F186" s="10">
        <v>85.944614282603425</v>
      </c>
      <c r="G186" s="10">
        <v>74.894953105600052</v>
      </c>
      <c r="H186" s="10">
        <v>11.049661177003371</v>
      </c>
      <c r="I186" s="10">
        <v>14.055385717396581</v>
      </c>
      <c r="J186" s="10">
        <v>0</v>
      </c>
      <c r="K186" s="10">
        <v>99.146907999999939</v>
      </c>
      <c r="L186" s="10">
        <v>96.116536348571344</v>
      </c>
      <c r="M186" s="10">
        <v>74.795553690782071</v>
      </c>
      <c r="N186" s="10">
        <v>21.320982657789269</v>
      </c>
      <c r="O186" s="10">
        <v>3.8834636514286558</v>
      </c>
      <c r="P186" s="10">
        <v>0</v>
      </c>
      <c r="Q186" s="10">
        <v>89.318862999999965</v>
      </c>
      <c r="R186" s="10">
        <v>76.140640246093881</v>
      </c>
      <c r="S186" s="10"/>
      <c r="T186" s="10"/>
      <c r="U186" s="10">
        <v>23.859359753906119</v>
      </c>
      <c r="V186" s="10">
        <v>76.140640246093881</v>
      </c>
      <c r="W186" s="190"/>
      <c r="X186" s="190"/>
      <c r="Y186" s="190"/>
      <c r="Z186" s="190"/>
      <c r="AA186" s="190"/>
      <c r="AB186" s="190"/>
    </row>
    <row xmlns:x14ac="http://schemas.microsoft.com/office/spreadsheetml/2009/9/ac" r="187" ht="15.75" x14ac:dyDescent="0.25">
      <c r="A187" s="190" t="s">
        <v>295</v>
      </c>
      <c r="B187" s="10">
        <v>2018</v>
      </c>
      <c r="C187" s="190" t="s">
        <v>303</v>
      </c>
      <c r="D187" s="10">
        <v>2819173</v>
      </c>
      <c r="E187" s="10">
        <v>98.426322571428727</v>
      </c>
      <c r="F187" s="10">
        <v>86.594126376804525</v>
      </c>
      <c r="G187" s="10">
        <v>73.693353105600181</v>
      </c>
      <c r="H187" s="10">
        <v>12.90077327120434</v>
      </c>
      <c r="I187" s="10">
        <v>13.405873623195481</v>
      </c>
      <c r="J187" s="10">
        <v>0</v>
      </c>
      <c r="K187" s="10">
        <v>99.335455999999965</v>
      </c>
      <c r="L187" s="10">
        <v>95.616173798095247</v>
      </c>
      <c r="M187" s="10">
        <v>77.647181386549164</v>
      </c>
      <c r="N187" s="10">
        <v>17.968992411546079</v>
      </c>
      <c r="O187" s="10">
        <v>4.3838262019047534</v>
      </c>
      <c r="P187" s="10">
        <v>0</v>
      </c>
      <c r="Q187" s="10">
        <v>88.561071999999967</v>
      </c>
      <c r="R187" s="10">
        <v>77.457031796875071</v>
      </c>
      <c r="S187" s="10"/>
      <c r="T187" s="10"/>
      <c r="U187" s="10">
        <v>22.542968203124929</v>
      </c>
      <c r="V187" s="10">
        <v>77.457031796875071</v>
      </c>
      <c r="W187" s="190"/>
      <c r="X187" s="190"/>
      <c r="Y187" s="190"/>
      <c r="Z187" s="190"/>
      <c r="AA187" s="190"/>
      <c r="AB187" s="190"/>
    </row>
    <row xmlns:x14ac="http://schemas.microsoft.com/office/spreadsheetml/2009/9/ac" r="188" ht="15.75" x14ac:dyDescent="0.25">
      <c r="A188" s="190" t="s">
        <v>295</v>
      </c>
      <c r="B188" s="10">
        <v>2019</v>
      </c>
      <c r="C188" s="190" t="s">
        <v>303</v>
      </c>
      <c r="D188" s="10">
        <v>2892223</v>
      </c>
      <c r="E188" s="10">
        <v>97.824876000000131</v>
      </c>
      <c r="F188" s="10">
        <v>87.243638471005625</v>
      </c>
      <c r="G188" s="10">
        <v>72.491753105599855</v>
      </c>
      <c r="H188" s="10">
        <v>14.751885365405769</v>
      </c>
      <c r="I188" s="10">
        <v>12.756361528994381</v>
      </c>
      <c r="J188" s="10">
        <v>0</v>
      </c>
      <c r="K188" s="10">
        <v>99.524003999999934</v>
      </c>
      <c r="L188" s="10">
        <v>95.115811247619035</v>
      </c>
      <c r="M188" s="10">
        <v>80.498809082316257</v>
      </c>
      <c r="N188" s="10">
        <v>14.617002165302781</v>
      </c>
      <c r="O188" s="10">
        <v>4.8841887523809646</v>
      </c>
      <c r="P188" s="10">
        <v>0</v>
      </c>
      <c r="Q188" s="10">
        <v>87.80328099999997</v>
      </c>
      <c r="R188" s="10">
        <v>78.773423347656262</v>
      </c>
      <c r="S188" s="10"/>
      <c r="T188" s="10"/>
      <c r="U188" s="10">
        <v>21.226576652343741</v>
      </c>
      <c r="V188" s="10">
        <v>78.773423347656262</v>
      </c>
      <c r="W188" s="190"/>
      <c r="X188" s="190"/>
      <c r="Y188" s="190"/>
      <c r="Z188" s="190"/>
      <c r="AA188" s="190"/>
      <c r="AB188" s="190"/>
    </row>
    <row xmlns:x14ac="http://schemas.microsoft.com/office/spreadsheetml/2009/9/ac" r="189" ht="15.75" x14ac:dyDescent="0.25">
      <c r="A189" s="190" t="s">
        <v>295</v>
      </c>
      <c r="B189" s="10">
        <v>2020</v>
      </c>
      <c r="C189" s="190" t="s">
        <v>303</v>
      </c>
      <c r="D189" s="10">
        <v>2949891</v>
      </c>
      <c r="E189" s="10">
        <v>97.223429428571535</v>
      </c>
      <c r="F189" s="10">
        <v>87.893150565206952</v>
      </c>
      <c r="G189" s="10">
        <v>71.290153105599984</v>
      </c>
      <c r="H189" s="10">
        <v>16.602997459606971</v>
      </c>
      <c r="I189" s="10">
        <v>12.10684943479305</v>
      </c>
      <c r="J189" s="10">
        <v>0</v>
      </c>
      <c r="K189" s="10">
        <v>99.71255199999996</v>
      </c>
      <c r="L189" s="10">
        <v>94.615448697142824</v>
      </c>
      <c r="M189" s="10">
        <v>83.350436778084259</v>
      </c>
      <c r="N189" s="10">
        <v>11.265011919058569</v>
      </c>
      <c r="O189" s="10">
        <v>5.3845513028571759</v>
      </c>
      <c r="P189" s="10">
        <v>0</v>
      </c>
      <c r="Q189" s="10">
        <v>87.045489999999972</v>
      </c>
      <c r="R189" s="10">
        <v>80.089814898437453</v>
      </c>
      <c r="S189" s="10"/>
      <c r="T189" s="10"/>
      <c r="U189" s="10">
        <v>19.910185101562551</v>
      </c>
      <c r="V189" s="10">
        <v>80.089814898437453</v>
      </c>
      <c r="W189" s="190"/>
      <c r="X189" s="190"/>
      <c r="Y189" s="190"/>
      <c r="Z189" s="190"/>
      <c r="AA189" s="190"/>
      <c r="AB189" s="190"/>
    </row>
    <row xmlns:x14ac="http://schemas.microsoft.com/office/spreadsheetml/2009/9/ac" r="190" ht="15.75" x14ac:dyDescent="0.25">
      <c r="A190" s="190" t="s">
        <v>295</v>
      </c>
      <c r="B190" s="10">
        <v>2021</v>
      </c>
      <c r="C190" s="190" t="s">
        <v>303</v>
      </c>
      <c r="D190" s="10">
        <v>2994181</v>
      </c>
      <c r="E190" s="10">
        <v>96.621982857142939</v>
      </c>
      <c r="F190" s="10">
        <v>88.542662659408052</v>
      </c>
      <c r="G190" s="10">
        <v>70.088553105600113</v>
      </c>
      <c r="H190" s="10">
        <v>18.454109553807939</v>
      </c>
      <c r="I190" s="10">
        <v>11.45733734059195</v>
      </c>
      <c r="J190" s="10">
        <v>0</v>
      </c>
      <c r="K190" s="10">
        <v>99.901099999999929</v>
      </c>
      <c r="L190" s="10">
        <v>94.115086146666613</v>
      </c>
      <c r="M190" s="10">
        <v>86.202064473851351</v>
      </c>
      <c r="N190" s="10">
        <v>7.9130216728152618</v>
      </c>
      <c r="O190" s="10">
        <v>5.8849138533333871</v>
      </c>
      <c r="P190" s="10">
        <v>0</v>
      </c>
      <c r="Q190" s="10">
        <v>86.287698999999975</v>
      </c>
      <c r="R190" s="10">
        <v>81.406206449218644</v>
      </c>
      <c r="S190" s="10"/>
      <c r="T190" s="10"/>
      <c r="U190" s="10">
        <v>18.59379355078136</v>
      </c>
      <c r="V190" s="10">
        <v>81.406206449218644</v>
      </c>
      <c r="W190" s="190"/>
      <c r="X190" s="190"/>
      <c r="Y190" s="190"/>
      <c r="Z190" s="190"/>
      <c r="AA190" s="190"/>
      <c r="AB190" s="190"/>
    </row>
    <row xmlns:x14ac="http://schemas.microsoft.com/office/spreadsheetml/2009/9/ac" r="191" ht="15.75" x14ac:dyDescent="0.25">
      <c r="A191" s="190" t="s">
        <v>295</v>
      </c>
      <c r="B191" s="10">
        <v>2022</v>
      </c>
      <c r="C191" s="190" t="s">
        <v>303</v>
      </c>
      <c r="D191" s="10">
        <v>3023997</v>
      </c>
      <c r="E191" s="10">
        <v>96.621982857142939</v>
      </c>
      <c r="F191" s="10">
        <v>89.192174753609379</v>
      </c>
      <c r="G191" s="10">
        <v>68.886953105599787</v>
      </c>
      <c r="H191" s="10">
        <v>20.305221648009589</v>
      </c>
      <c r="I191" s="10">
        <v>10.807825246390619</v>
      </c>
      <c r="J191" s="10">
        <v>0</v>
      </c>
      <c r="K191" s="10">
        <v>100</v>
      </c>
      <c r="L191" s="10">
        <v>93.614723596190402</v>
      </c>
      <c r="M191" s="10">
        <v>89.053692169618444</v>
      </c>
      <c r="N191" s="10">
        <v>4.561031426571958</v>
      </c>
      <c r="O191" s="10">
        <v>6.3852764038095984</v>
      </c>
      <c r="P191" s="10">
        <v>0</v>
      </c>
      <c r="Q191" s="10">
        <v>85.529907999999978</v>
      </c>
      <c r="R191" s="10">
        <v>82.722598000000289</v>
      </c>
      <c r="S191" s="10"/>
      <c r="T191" s="10"/>
      <c r="U191" s="10">
        <v>17.277401999999711</v>
      </c>
      <c r="V191" s="10">
        <v>82.722598000000289</v>
      </c>
      <c r="W191" s="190"/>
      <c r="X191" s="190"/>
      <c r="Y191" s="190"/>
      <c r="Z191" s="190"/>
      <c r="AA191" s="190"/>
      <c r="AB191" s="190"/>
    </row>
    <row xmlns:x14ac="http://schemas.microsoft.com/office/spreadsheetml/2009/9/ac" r="192" ht="15.75" x14ac:dyDescent="0.25">
      <c r="A192" s="190" t="s">
        <v>295</v>
      </c>
      <c r="B192" s="10">
        <v>2023</v>
      </c>
      <c r="C192" s="190" t="s">
        <v>303</v>
      </c>
      <c r="D192" s="10">
        <v>3030726</v>
      </c>
      <c r="E192" s="10">
        <v>96.621982857142939</v>
      </c>
      <c r="F192" s="10">
        <v>89.841686847810479</v>
      </c>
      <c r="G192" s="10">
        <v>67.685353105599916</v>
      </c>
      <c r="H192" s="10">
        <v>22.15633374221056</v>
      </c>
      <c r="I192" s="10">
        <v>10.158313152189519</v>
      </c>
      <c r="J192" s="10">
        <v>0</v>
      </c>
      <c r="K192" s="10">
        <v>100</v>
      </c>
      <c r="L192" s="10">
        <v>93.11436104571419</v>
      </c>
      <c r="M192" s="10">
        <v>91.905319865386446</v>
      </c>
      <c r="N192" s="10">
        <v>1.209041180327745</v>
      </c>
      <c r="O192" s="10">
        <v>6.8856389542858096</v>
      </c>
      <c r="P192" s="10">
        <v>0</v>
      </c>
      <c r="Q192" s="10">
        <v>84.77211699999998</v>
      </c>
      <c r="R192" s="10">
        <v>84.03898955078148</v>
      </c>
      <c r="S192" s="10"/>
      <c r="T192" s="10"/>
      <c r="U192" s="10">
        <v>15.96101044921852</v>
      </c>
      <c r="V192" s="10">
        <v>84.03898955078148</v>
      </c>
      <c r="W192" s="190"/>
      <c r="X192" s="190"/>
      <c r="Y192" s="190"/>
      <c r="Z192" s="190"/>
      <c r="AA192" s="190"/>
      <c r="AB192" s="190"/>
    </row>
    <row xmlns:x14ac="http://schemas.microsoft.com/office/spreadsheetml/2009/9/ac" r="193" ht="15.75" x14ac:dyDescent="0.25">
      <c r="A193" s="190" t="s">
        <v>295</v>
      </c>
      <c r="B193" s="10">
        <v>2024</v>
      </c>
      <c r="C193" s="190" t="s">
        <v>303</v>
      </c>
      <c r="D193" s="10"/>
      <c r="E193" s="10"/>
      <c r="F193" s="10"/>
      <c r="G193" s="10"/>
      <c r="H193" s="10"/>
      <c r="I193" s="10"/>
      <c r="J193" s="10"/>
      <c r="K193" s="10"/>
      <c r="L193" s="10"/>
      <c r="M193" s="10"/>
      <c r="N193" s="10"/>
      <c r="O193" s="10"/>
      <c r="P193" s="10"/>
      <c r="Q193" s="10"/>
      <c r="R193" s="10"/>
      <c r="S193" s="10"/>
      <c r="T193" s="10"/>
      <c r="U193" s="10"/>
      <c r="V193" s="10"/>
      <c r="W193" s="190"/>
      <c r="X193" s="190"/>
      <c r="Y193" s="190"/>
      <c r="Z193" s="190"/>
      <c r="AA193" s="190"/>
      <c r="AB193" s="190"/>
    </row>
    <row xmlns:x14ac="http://schemas.microsoft.com/office/spreadsheetml/2009/9/ac" r="194" ht="15.75" x14ac:dyDescent="0.25">
      <c r="A194" s="190" t="s">
        <v>295</v>
      </c>
      <c r="B194" s="10">
        <v>2025</v>
      </c>
      <c r="C194" s="190" t="s">
        <v>303</v>
      </c>
      <c r="D194" s="10"/>
      <c r="E194" s="10"/>
      <c r="F194" s="10"/>
      <c r="G194" s="10"/>
      <c r="H194" s="10"/>
      <c r="I194" s="10"/>
      <c r="J194" s="10"/>
      <c r="K194" s="10"/>
      <c r="L194" s="10"/>
      <c r="M194" s="10"/>
      <c r="N194" s="10"/>
      <c r="O194" s="10"/>
      <c r="P194" s="10"/>
      <c r="Q194" s="10"/>
      <c r="R194" s="10"/>
      <c r="S194" s="10"/>
      <c r="T194" s="10"/>
      <c r="U194" s="10"/>
      <c r="V194" s="10"/>
      <c r="W194" s="190"/>
      <c r="X194" s="190"/>
      <c r="Y194" s="190"/>
      <c r="Z194" s="190"/>
      <c r="AA194" s="190"/>
      <c r="AB194" s="190"/>
    </row>
    <row xmlns:x14ac="http://schemas.microsoft.com/office/spreadsheetml/2009/9/ac" r="195" ht="15.75" x14ac:dyDescent="0.25">
      <c r="A195" s="190" t="s">
        <v>295</v>
      </c>
      <c r="B195" s="10">
        <v>2026</v>
      </c>
      <c r="C195" s="190" t="s">
        <v>303</v>
      </c>
      <c r="D195" s="10"/>
      <c r="E195" s="10"/>
      <c r="F195" s="10"/>
      <c r="G195" s="10"/>
      <c r="H195" s="10"/>
      <c r="I195" s="10"/>
      <c r="J195" s="10"/>
      <c r="K195" s="10"/>
      <c r="L195" s="10"/>
      <c r="M195" s="10"/>
      <c r="N195" s="10"/>
      <c r="O195" s="10"/>
      <c r="P195" s="10"/>
      <c r="Q195" s="10"/>
      <c r="R195" s="10"/>
      <c r="S195" s="10"/>
      <c r="T195" s="10"/>
      <c r="U195" s="10"/>
      <c r="V195" s="10"/>
      <c r="W195" s="190"/>
      <c r="X195" s="190"/>
      <c r="Y195" s="190"/>
      <c r="Z195" s="190"/>
      <c r="AA195" s="190"/>
      <c r="AB195" s="190"/>
    </row>
    <row xmlns:x14ac="http://schemas.microsoft.com/office/spreadsheetml/2009/9/ac" r="196" ht="15.75" x14ac:dyDescent="0.25">
      <c r="A196" s="190" t="s">
        <v>295</v>
      </c>
      <c r="B196" s="10">
        <v>2027</v>
      </c>
      <c r="C196" s="190" t="s">
        <v>303</v>
      </c>
      <c r="D196" s="10"/>
      <c r="E196" s="10"/>
      <c r="F196" s="10"/>
      <c r="G196" s="10"/>
      <c r="H196" s="10"/>
      <c r="I196" s="10"/>
      <c r="J196" s="10"/>
      <c r="K196" s="10"/>
      <c r="L196" s="10"/>
      <c r="M196" s="10"/>
      <c r="N196" s="10"/>
      <c r="O196" s="10"/>
      <c r="P196" s="10"/>
      <c r="Q196" s="10"/>
      <c r="R196" s="10"/>
      <c r="S196" s="10"/>
      <c r="T196" s="10"/>
      <c r="U196" s="10"/>
      <c r="V196" s="10"/>
      <c r="W196" s="190"/>
      <c r="X196" s="190"/>
      <c r="Y196" s="190"/>
      <c r="Z196" s="190"/>
      <c r="AA196" s="190"/>
      <c r="AB196" s="190"/>
    </row>
    <row xmlns:x14ac="http://schemas.microsoft.com/office/spreadsheetml/2009/9/ac" r="197" ht="15.75" x14ac:dyDescent="0.25">
      <c r="A197" s="190" t="s">
        <v>295</v>
      </c>
      <c r="B197" s="10">
        <v>2028</v>
      </c>
      <c r="C197" s="190" t="s">
        <v>303</v>
      </c>
      <c r="D197" s="10"/>
      <c r="E197" s="10"/>
      <c r="F197" s="10"/>
      <c r="G197" s="10"/>
      <c r="H197" s="10"/>
      <c r="I197" s="10"/>
      <c r="J197" s="10"/>
      <c r="K197" s="10"/>
      <c r="L197" s="10"/>
      <c r="M197" s="10"/>
      <c r="N197" s="10"/>
      <c r="O197" s="10"/>
      <c r="P197" s="10"/>
      <c r="Q197" s="10"/>
      <c r="R197" s="10"/>
      <c r="S197" s="10"/>
      <c r="T197" s="10"/>
      <c r="U197" s="10"/>
      <c r="V197" s="10"/>
      <c r="W197" s="190"/>
      <c r="X197" s="190"/>
      <c r="Y197" s="190"/>
      <c r="Z197" s="190"/>
      <c r="AA197" s="190"/>
      <c r="AB197" s="190"/>
    </row>
    <row xmlns:x14ac="http://schemas.microsoft.com/office/spreadsheetml/2009/9/ac" r="198" ht="15.75" x14ac:dyDescent="0.25">
      <c r="A198" s="190" t="s">
        <v>295</v>
      </c>
      <c r="B198" s="10">
        <v>2029</v>
      </c>
      <c r="C198" s="190" t="s">
        <v>303</v>
      </c>
      <c r="D198" s="10"/>
      <c r="E198" s="10"/>
      <c r="F198" s="10"/>
      <c r="G198" s="10"/>
      <c r="H198" s="10"/>
      <c r="I198" s="10"/>
      <c r="J198" s="10"/>
      <c r="K198" s="10"/>
      <c r="L198" s="10"/>
      <c r="M198" s="10"/>
      <c r="N198" s="10"/>
      <c r="O198" s="10"/>
      <c r="P198" s="10"/>
      <c r="Q198" s="10"/>
      <c r="R198" s="10"/>
      <c r="S198" s="10"/>
      <c r="T198" s="10"/>
      <c r="U198" s="10"/>
      <c r="V198" s="10"/>
      <c r="W198" s="190"/>
      <c r="X198" s="190"/>
      <c r="Y198" s="190"/>
      <c r="Z198" s="190"/>
      <c r="AA198" s="190"/>
      <c r="AB198" s="190"/>
    </row>
    <row xmlns:x14ac="http://schemas.microsoft.com/office/spreadsheetml/2009/9/ac" r="199" ht="15.75" x14ac:dyDescent="0.25">
      <c r="A199" s="190" t="s">
        <v>295</v>
      </c>
      <c r="B199" s="10">
        <v>2030</v>
      </c>
      <c r="C199" s="190" t="s">
        <v>303</v>
      </c>
      <c r="D199" s="10"/>
      <c r="E199" s="10"/>
      <c r="F199" s="10"/>
      <c r="G199" s="10"/>
      <c r="H199" s="10"/>
      <c r="I199" s="10"/>
      <c r="J199" s="10"/>
      <c r="K199" s="10"/>
      <c r="L199" s="10"/>
      <c r="M199" s="10"/>
      <c r="N199" s="10"/>
      <c r="O199" s="10"/>
      <c r="P199" s="10"/>
      <c r="Q199" s="10"/>
      <c r="R199" s="10"/>
      <c r="S199" s="10"/>
      <c r="T199" s="10"/>
      <c r="U199" s="10"/>
      <c r="V199" s="10"/>
      <c r="W199" s="190"/>
      <c r="X199" s="190"/>
      <c r="Y199" s="190"/>
      <c r="Z199" s="190"/>
      <c r="AA199" s="190"/>
      <c r="AB199" s="190"/>
    </row>
    <row xmlns:x14ac="http://schemas.microsoft.com/office/spreadsheetml/2009/9/ac" r="200" ht="15.75" x14ac:dyDescent="0.25">
      <c r="A200" s="190"/>
      <c r="B200" s="191"/>
      <c r="C200" s="190"/>
      <c r="D200" s="190"/>
      <c r="E200" s="190"/>
      <c r="F200" s="190"/>
      <c r="G200" s="190"/>
      <c r="H200" s="190"/>
      <c r="I200" s="190"/>
      <c r="J200" s="190"/>
      <c r="K200" s="190"/>
      <c r="L200" s="190"/>
      <c r="M200" s="190"/>
      <c r="N200" s="190"/>
      <c r="O200" s="190"/>
      <c r="P200" s="190"/>
      <c r="Q200" s="190"/>
      <c r="R200" s="190"/>
      <c r="S200" s="190"/>
      <c r="T200" s="190"/>
      <c r="U200" s="190"/>
      <c r="V200" s="190"/>
      <c r="W200" s="190"/>
      <c r="X200" s="190"/>
      <c r="Y200" s="190"/>
      <c r="Z200" s="190"/>
      <c r="AA200" s="190"/>
      <c r="AB200" s="190"/>
    </row>
    <row xmlns:x14ac="http://schemas.microsoft.com/office/spreadsheetml/2009/9/ac" r="201" ht="15.75" x14ac:dyDescent="0.25">
      <c r="A201" s="190"/>
      <c r="B201" s="191"/>
      <c r="C201" s="190"/>
      <c r="D201" s="190"/>
      <c r="E201" s="190"/>
      <c r="F201" s="190"/>
      <c r="G201" s="190"/>
      <c r="H201" s="190"/>
      <c r="I201" s="190"/>
      <c r="J201" s="190"/>
      <c r="K201" s="190"/>
      <c r="L201" s="190"/>
      <c r="M201" s="190"/>
      <c r="N201" s="190"/>
      <c r="O201" s="190"/>
      <c r="P201" s="190"/>
      <c r="Q201" s="190"/>
      <c r="R201" s="190"/>
      <c r="S201" s="190"/>
      <c r="T201" s="190"/>
      <c r="U201" s="190"/>
      <c r="V201" s="190"/>
      <c r="W201" s="190"/>
      <c r="X201" s="190"/>
      <c r="Y201" s="190"/>
      <c r="Z201" s="190"/>
      <c r="AA201" s="190"/>
      <c r="AB201" s="190"/>
    </row>
    <row xmlns:x14ac="http://schemas.microsoft.com/office/spreadsheetml/2009/9/ac" r="202" ht="15.75" x14ac:dyDescent="0.25">
      <c r="A202" s="190"/>
      <c r="B202" s="191"/>
      <c r="C202" s="190"/>
      <c r="D202" s="190"/>
      <c r="E202" s="190"/>
      <c r="F202" s="190"/>
      <c r="G202" s="190"/>
      <c r="H202" s="190"/>
      <c r="I202" s="190"/>
      <c r="J202" s="190"/>
      <c r="K202" s="190"/>
      <c r="L202" s="190"/>
      <c r="M202" s="190"/>
      <c r="N202" s="190"/>
      <c r="O202" s="190"/>
      <c r="P202" s="190"/>
      <c r="Q202" s="190"/>
      <c r="R202" s="190"/>
      <c r="S202" s="190"/>
      <c r="T202" s="190"/>
      <c r="U202" s="190"/>
      <c r="V202" s="190"/>
      <c r="W202" s="190"/>
      <c r="X202" s="190"/>
      <c r="Y202" s="190"/>
      <c r="Z202" s="190"/>
      <c r="AA202" s="190"/>
      <c r="AB202" s="190"/>
    </row>
    <row xmlns:x14ac="http://schemas.microsoft.com/office/spreadsheetml/2009/9/ac" r="203" ht="15.75" x14ac:dyDescent="0.25">
      <c r="A203" s="190"/>
      <c r="B203" s="191"/>
      <c r="C203" s="190"/>
      <c r="D203" s="190"/>
      <c r="E203" s="190"/>
      <c r="F203" s="190"/>
      <c r="G203" s="190"/>
      <c r="H203" s="190"/>
      <c r="I203" s="190"/>
      <c r="J203" s="190"/>
      <c r="K203" s="190"/>
      <c r="L203" s="190"/>
      <c r="M203" s="190"/>
      <c r="N203" s="190"/>
      <c r="O203" s="190"/>
      <c r="P203" s="190"/>
      <c r="Q203" s="190"/>
      <c r="R203" s="190"/>
      <c r="S203" s="190"/>
      <c r="T203" s="190"/>
      <c r="U203" s="190"/>
      <c r="V203" s="190"/>
      <c r="W203" s="190"/>
      <c r="X203" s="190"/>
      <c r="Y203" s="190"/>
      <c r="Z203" s="190"/>
      <c r="AA203" s="190"/>
      <c r="AB203" s="190"/>
    </row>
    <row xmlns:x14ac="http://schemas.microsoft.com/office/spreadsheetml/2009/9/ac" r="204" ht="15.75" x14ac:dyDescent="0.25">
      <c r="A204" s="190"/>
      <c r="B204" s="191"/>
      <c r="C204" s="190"/>
      <c r="D204" s="190"/>
      <c r="E204" s="190"/>
      <c r="F204" s="190"/>
      <c r="G204" s="190"/>
      <c r="H204" s="190"/>
      <c r="I204" s="190"/>
      <c r="J204" s="190"/>
      <c r="K204" s="190"/>
      <c r="L204" s="190"/>
      <c r="M204" s="190"/>
      <c r="N204" s="190"/>
      <c r="O204" s="190"/>
      <c r="P204" s="190"/>
      <c r="Q204" s="190"/>
      <c r="R204" s="190"/>
      <c r="S204" s="190"/>
      <c r="T204" s="190"/>
      <c r="U204" s="190"/>
      <c r="V204" s="190"/>
      <c r="W204" s="190"/>
      <c r="X204" s="190"/>
      <c r="Y204" s="190"/>
      <c r="Z204" s="190"/>
      <c r="AA204" s="190"/>
      <c r="AB204" s="190"/>
    </row>
    <row xmlns:x14ac="http://schemas.microsoft.com/office/spreadsheetml/2009/9/ac" r="205" ht="15.75" x14ac:dyDescent="0.25">
      <c r="A205" s="190"/>
      <c r="B205" s="191"/>
      <c r="C205" s="190"/>
      <c r="D205" s="190"/>
      <c r="E205" s="190"/>
      <c r="F205" s="190"/>
      <c r="G205" s="190"/>
      <c r="H205" s="190"/>
      <c r="I205" s="190"/>
      <c r="J205" s="190"/>
      <c r="K205" s="190"/>
      <c r="L205" s="190"/>
      <c r="M205" s="190"/>
      <c r="N205" s="190"/>
      <c r="O205" s="190"/>
      <c r="P205" s="190"/>
      <c r="Q205" s="190"/>
      <c r="R205" s="190"/>
      <c r="S205" s="190"/>
      <c r="T205" s="190"/>
      <c r="U205" s="190"/>
      <c r="V205" s="190"/>
      <c r="W205" s="190"/>
      <c r="X205" s="190"/>
      <c r="Y205" s="190"/>
      <c r="Z205" s="190"/>
      <c r="AA205" s="190"/>
      <c r="AB205" s="190"/>
    </row>
    <row xmlns:x14ac="http://schemas.microsoft.com/office/spreadsheetml/2009/9/ac" r="206" ht="15.75" x14ac:dyDescent="0.25">
      <c r="A206" s="190"/>
      <c r="B206" s="191"/>
      <c r="C206" s="190"/>
      <c r="D206" s="190"/>
      <c r="E206" s="190"/>
      <c r="F206" s="190"/>
      <c r="G206" s="190"/>
      <c r="H206" s="190"/>
      <c r="I206" s="190"/>
      <c r="J206" s="190"/>
      <c r="K206" s="190"/>
      <c r="L206" s="190"/>
      <c r="M206" s="190"/>
      <c r="N206" s="190"/>
      <c r="O206" s="190"/>
      <c r="P206" s="190"/>
      <c r="Q206" s="190"/>
      <c r="R206" s="190"/>
      <c r="S206" s="190"/>
      <c r="T206" s="190"/>
      <c r="U206" s="190"/>
      <c r="V206" s="190"/>
      <c r="W206" s="190"/>
      <c r="X206" s="190"/>
      <c r="Y206" s="190"/>
      <c r="Z206" s="190"/>
      <c r="AA206" s="190"/>
      <c r="AB206" s="190"/>
    </row>
    <row xmlns:x14ac="http://schemas.microsoft.com/office/spreadsheetml/2009/9/ac" r="207" ht="15.75" x14ac:dyDescent="0.25">
      <c r="A207" s="190"/>
      <c r="B207" s="191"/>
      <c r="C207" s="190"/>
      <c r="D207" s="190"/>
      <c r="E207" s="190"/>
      <c r="F207" s="190"/>
      <c r="G207" s="190"/>
      <c r="H207" s="190"/>
      <c r="I207" s="190"/>
      <c r="J207" s="190"/>
      <c r="K207" s="190"/>
      <c r="L207" s="190"/>
      <c r="M207" s="190"/>
      <c r="N207" s="190"/>
      <c r="O207" s="190"/>
      <c r="P207" s="190"/>
      <c r="Q207" s="190"/>
      <c r="R207" s="190"/>
      <c r="S207" s="190"/>
      <c r="T207" s="190"/>
      <c r="U207" s="190"/>
      <c r="V207" s="190"/>
      <c r="W207" s="190"/>
      <c r="X207" s="190"/>
      <c r="Y207" s="190"/>
      <c r="Z207" s="190"/>
      <c r="AA207" s="190"/>
      <c r="AB207" s="190"/>
    </row>
    <row xmlns:x14ac="http://schemas.microsoft.com/office/spreadsheetml/2009/9/ac" r="208" ht="15.75" x14ac:dyDescent="0.25">
      <c r="A208" s="190"/>
      <c r="B208" s="191"/>
      <c r="C208" s="190"/>
      <c r="D208" s="190"/>
      <c r="E208" s="190"/>
      <c r="F208" s="190"/>
      <c r="G208" s="190"/>
      <c r="H208" s="190"/>
      <c r="I208" s="190"/>
      <c r="J208" s="190"/>
      <c r="K208" s="190"/>
      <c r="L208" s="190"/>
      <c r="M208" s="190"/>
      <c r="N208" s="190"/>
      <c r="O208" s="190"/>
      <c r="P208" s="190"/>
      <c r="Q208" s="190"/>
      <c r="R208" s="190"/>
      <c r="S208" s="190"/>
      <c r="T208" s="190"/>
      <c r="U208" s="190"/>
      <c r="V208" s="190"/>
      <c r="W208" s="190"/>
      <c r="X208" s="190"/>
      <c r="Y208" s="190"/>
      <c r="Z208" s="190"/>
      <c r="AA208" s="190"/>
      <c r="AB208" s="190"/>
    </row>
    <row xmlns:x14ac="http://schemas.microsoft.com/office/spreadsheetml/2009/9/ac" r="209" ht="15.75" x14ac:dyDescent="0.25">
      <c r="A209" s="190"/>
      <c r="B209" s="191"/>
      <c r="C209" s="190"/>
      <c r="D209" s="190"/>
      <c r="E209" s="190"/>
      <c r="F209" s="190"/>
      <c r="G209" s="190"/>
      <c r="H209" s="190"/>
      <c r="I209" s="190"/>
      <c r="J209" s="190"/>
      <c r="K209" s="190"/>
      <c r="L209" s="190"/>
      <c r="M209" s="190"/>
      <c r="N209" s="190"/>
      <c r="O209" s="190"/>
      <c r="P209" s="190"/>
      <c r="Q209" s="190"/>
      <c r="R209" s="190"/>
      <c r="S209" s="190"/>
      <c r="T209" s="190"/>
      <c r="U209" s="190"/>
      <c r="V209" s="190"/>
      <c r="W209" s="190"/>
      <c r="X209" s="190"/>
      <c r="Y209" s="190"/>
      <c r="Z209" s="190"/>
      <c r="AA209" s="190"/>
      <c r="AB209" s="190"/>
    </row>
    <row xmlns:x14ac="http://schemas.microsoft.com/office/spreadsheetml/2009/9/ac" r="210" ht="15.75" x14ac:dyDescent="0.25">
      <c r="A210" s="190"/>
      <c r="B210" s="191"/>
      <c r="C210" s="190"/>
      <c r="D210" s="190"/>
      <c r="E210" s="190"/>
      <c r="F210" s="190"/>
      <c r="G210" s="190"/>
      <c r="H210" s="190"/>
      <c r="I210" s="190"/>
      <c r="J210" s="190"/>
      <c r="K210" s="190"/>
      <c r="L210" s="190"/>
      <c r="M210" s="190"/>
      <c r="N210" s="190"/>
      <c r="O210" s="190"/>
      <c r="P210" s="190"/>
      <c r="Q210" s="190"/>
      <c r="R210" s="190"/>
      <c r="S210" s="190"/>
      <c r="T210" s="190"/>
      <c r="U210" s="190"/>
      <c r="V210" s="190"/>
      <c r="W210" s="190"/>
      <c r="X210" s="190"/>
      <c r="Y210" s="190"/>
      <c r="Z210" s="190"/>
      <c r="AA210" s="190"/>
      <c r="AB210" s="190"/>
    </row>
    <row xmlns:x14ac="http://schemas.microsoft.com/office/spreadsheetml/2009/9/ac" r="211" ht="15.75" x14ac:dyDescent="0.25">
      <c r="A211" s="190"/>
      <c r="B211" s="191"/>
      <c r="C211" s="190"/>
      <c r="D211" s="190"/>
      <c r="E211" s="190"/>
      <c r="F211" s="190"/>
      <c r="G211" s="190"/>
      <c r="H211" s="190"/>
      <c r="I211" s="190"/>
      <c r="J211" s="190"/>
      <c r="K211" s="190"/>
      <c r="L211" s="190"/>
      <c r="M211" s="190"/>
      <c r="N211" s="190"/>
      <c r="O211" s="190"/>
      <c r="P211" s="190"/>
      <c r="Q211" s="190"/>
      <c r="R211" s="190"/>
      <c r="S211" s="190"/>
      <c r="T211" s="190"/>
      <c r="U211" s="190"/>
      <c r="V211" s="190"/>
      <c r="W211" s="190"/>
      <c r="X211" s="190"/>
      <c r="Y211" s="190"/>
      <c r="Z211" s="190"/>
      <c r="AA211" s="190"/>
      <c r="AB211" s="190"/>
    </row>
    <row xmlns:x14ac="http://schemas.microsoft.com/office/spreadsheetml/2009/9/ac" r="212" ht="15.75" x14ac:dyDescent="0.25">
      <c r="A212" s="190"/>
      <c r="B212" s="191"/>
      <c r="C212" s="190"/>
      <c r="D212" s="190"/>
      <c r="E212" s="190"/>
      <c r="F212" s="190"/>
      <c r="G212" s="190"/>
      <c r="H212" s="190"/>
      <c r="I212" s="190"/>
      <c r="J212" s="190"/>
      <c r="K212" s="190"/>
      <c r="L212" s="190"/>
      <c r="M212" s="190"/>
      <c r="N212" s="190"/>
      <c r="O212" s="190"/>
      <c r="P212" s="190"/>
      <c r="Q212" s="190"/>
      <c r="R212" s="190"/>
      <c r="S212" s="190"/>
      <c r="T212" s="190"/>
      <c r="U212" s="190"/>
      <c r="V212" s="190"/>
      <c r="W212" s="190"/>
      <c r="X212" s="190"/>
      <c r="Y212" s="190"/>
      <c r="Z212" s="190"/>
      <c r="AA212" s="190"/>
      <c r="AB212" s="190"/>
    </row>
    <row xmlns:x14ac="http://schemas.microsoft.com/office/spreadsheetml/2009/9/ac" r="213" ht="15.75" x14ac:dyDescent="0.25">
      <c r="A213" s="190"/>
      <c r="B213" s="191"/>
      <c r="C213" s="190"/>
      <c r="D213" s="190"/>
      <c r="E213" s="190"/>
      <c r="F213" s="190"/>
      <c r="G213" s="190"/>
      <c r="H213" s="190"/>
      <c r="I213" s="190"/>
      <c r="J213" s="190"/>
      <c r="K213" s="190"/>
      <c r="L213" s="190"/>
      <c r="M213" s="190"/>
      <c r="N213" s="190"/>
      <c r="O213" s="190"/>
      <c r="P213" s="190"/>
      <c r="Q213" s="190"/>
      <c r="R213" s="190"/>
      <c r="S213" s="190"/>
      <c r="T213" s="190"/>
      <c r="U213" s="190"/>
      <c r="V213" s="190"/>
      <c r="W213" s="190"/>
      <c r="X213" s="190"/>
      <c r="Y213" s="190"/>
      <c r="Z213" s="190"/>
      <c r="AA213" s="190"/>
      <c r="AB213" s="190"/>
    </row>
    <row xmlns:x14ac="http://schemas.microsoft.com/office/spreadsheetml/2009/9/ac" r="214" ht="15.75" x14ac:dyDescent="0.25">
      <c r="A214" s="190"/>
      <c r="B214" s="191"/>
      <c r="C214" s="190"/>
      <c r="D214" s="190"/>
      <c r="E214" s="190"/>
      <c r="F214" s="190"/>
      <c r="G214" s="190"/>
      <c r="H214" s="190"/>
      <c r="I214" s="190"/>
      <c r="J214" s="190"/>
      <c r="K214" s="190"/>
      <c r="L214" s="190"/>
      <c r="M214" s="190"/>
      <c r="N214" s="190"/>
      <c r="O214" s="190"/>
      <c r="P214" s="190"/>
      <c r="Q214" s="190"/>
      <c r="R214" s="190"/>
      <c r="S214" s="190"/>
      <c r="T214" s="190"/>
      <c r="U214" s="190"/>
      <c r="V214" s="190"/>
      <c r="W214" s="190"/>
      <c r="X214" s="190"/>
      <c r="Y214" s="190"/>
      <c r="Z214" s="190"/>
      <c r="AA214" s="190"/>
      <c r="AB214" s="190"/>
    </row>
    <row xmlns:x14ac="http://schemas.microsoft.com/office/spreadsheetml/2009/9/ac" r="215" ht="15.75" x14ac:dyDescent="0.25">
      <c r="A215" s="190"/>
      <c r="B215" s="191"/>
      <c r="C215" s="190"/>
      <c r="D215" s="190"/>
      <c r="E215" s="190"/>
      <c r="F215" s="190"/>
      <c r="G215" s="190"/>
      <c r="H215" s="190"/>
      <c r="I215" s="190"/>
      <c r="J215" s="190"/>
      <c r="K215" s="190"/>
      <c r="L215" s="190"/>
      <c r="M215" s="190"/>
      <c r="N215" s="190"/>
      <c r="O215" s="190"/>
      <c r="P215" s="190"/>
      <c r="Q215" s="190"/>
      <c r="R215" s="190"/>
      <c r="S215" s="190"/>
      <c r="T215" s="190"/>
      <c r="U215" s="190"/>
      <c r="V215" s="190"/>
      <c r="W215" s="190"/>
      <c r="X215" s="190"/>
      <c r="Y215" s="190"/>
      <c r="Z215" s="190"/>
      <c r="AA215" s="190"/>
      <c r="AB215" s="190"/>
    </row>
    <row xmlns:x14ac="http://schemas.microsoft.com/office/spreadsheetml/2009/9/ac" r="216" ht="15.75" x14ac:dyDescent="0.25">
      <c r="A216" s="190"/>
      <c r="B216" s="191"/>
      <c r="C216" s="190"/>
      <c r="D216" s="190"/>
      <c r="E216" s="190"/>
      <c r="F216" s="190"/>
      <c r="G216" s="190"/>
      <c r="H216" s="190"/>
      <c r="I216" s="190"/>
      <c r="J216" s="190"/>
      <c r="K216" s="190"/>
      <c r="L216" s="190"/>
      <c r="M216" s="190"/>
      <c r="N216" s="190"/>
      <c r="O216" s="190"/>
      <c r="P216" s="190"/>
      <c r="Q216" s="190"/>
      <c r="R216" s="190"/>
      <c r="S216" s="190"/>
      <c r="T216" s="190"/>
      <c r="U216" s="190"/>
      <c r="V216" s="190"/>
      <c r="W216" s="190"/>
      <c r="X216" s="190"/>
      <c r="Y216" s="190"/>
      <c r="Z216" s="190"/>
      <c r="AA216" s="190"/>
      <c r="AB216" s="190"/>
    </row>
    <row xmlns:x14ac="http://schemas.microsoft.com/office/spreadsheetml/2009/9/ac" r="217" ht="15.75" x14ac:dyDescent="0.25">
      <c r="A217" s="190"/>
      <c r="B217" s="191"/>
      <c r="C217" s="190"/>
      <c r="D217" s="190"/>
      <c r="E217" s="190"/>
      <c r="F217" s="190"/>
      <c r="G217" s="190"/>
      <c r="H217" s="190"/>
      <c r="I217" s="190"/>
      <c r="J217" s="190"/>
      <c r="K217" s="190"/>
      <c r="L217" s="190"/>
      <c r="M217" s="190"/>
      <c r="N217" s="190"/>
      <c r="O217" s="190"/>
      <c r="P217" s="190"/>
      <c r="Q217" s="190"/>
      <c r="R217" s="190"/>
      <c r="S217" s="190"/>
      <c r="T217" s="190"/>
      <c r="U217" s="190"/>
      <c r="V217" s="190"/>
      <c r="W217" s="190"/>
      <c r="X217" s="190"/>
      <c r="Y217" s="190"/>
      <c r="Z217" s="190"/>
      <c r="AA217" s="190"/>
      <c r="AB217" s="190"/>
    </row>
    <row xmlns:x14ac="http://schemas.microsoft.com/office/spreadsheetml/2009/9/ac" r="218" ht="15.75" x14ac:dyDescent="0.25">
      <c r="A218" s="190"/>
      <c r="B218" s="191"/>
      <c r="C218" s="190"/>
      <c r="D218" s="190"/>
      <c r="E218" s="190"/>
      <c r="F218" s="190"/>
      <c r="G218" s="190"/>
      <c r="H218" s="190"/>
      <c r="I218" s="190"/>
      <c r="J218" s="190"/>
      <c r="K218" s="190"/>
      <c r="L218" s="190"/>
      <c r="M218" s="190"/>
      <c r="N218" s="190"/>
      <c r="O218" s="190"/>
      <c r="P218" s="190"/>
      <c r="Q218" s="190"/>
      <c r="R218" s="190"/>
      <c r="S218" s="190"/>
      <c r="T218" s="190"/>
      <c r="U218" s="190"/>
      <c r="V218" s="190"/>
      <c r="W218" s="190"/>
      <c r="X218" s="190"/>
      <c r="Y218" s="190"/>
      <c r="Z218" s="190"/>
      <c r="AA218" s="190"/>
      <c r="AB218" s="190"/>
    </row>
    <row xmlns:x14ac="http://schemas.microsoft.com/office/spreadsheetml/2009/9/ac" r="219" ht="15.75" x14ac:dyDescent="0.25">
      <c r="A219" s="190"/>
      <c r="B219" s="191"/>
      <c r="C219" s="190"/>
      <c r="D219" s="190"/>
      <c r="E219" s="190"/>
      <c r="F219" s="190"/>
      <c r="G219" s="190"/>
      <c r="H219" s="190"/>
      <c r="I219" s="190"/>
      <c r="J219" s="190"/>
      <c r="K219" s="190"/>
      <c r="L219" s="190"/>
      <c r="M219" s="190"/>
      <c r="N219" s="190"/>
      <c r="O219" s="190"/>
      <c r="P219" s="190"/>
      <c r="Q219" s="190"/>
      <c r="R219" s="190"/>
      <c r="S219" s="190"/>
      <c r="T219" s="190"/>
      <c r="U219" s="190"/>
      <c r="V219" s="190"/>
      <c r="W219" s="190"/>
      <c r="X219" s="190"/>
      <c r="Y219" s="190"/>
      <c r="Z219" s="190"/>
      <c r="AA219" s="190"/>
      <c r="AB219" s="190"/>
    </row>
    <row xmlns:x14ac="http://schemas.microsoft.com/office/spreadsheetml/2009/9/ac" r="220" ht="15.75" x14ac:dyDescent="0.25">
      <c r="A220" s="190"/>
      <c r="B220" s="191"/>
      <c r="C220" s="190"/>
      <c r="D220" s="190"/>
      <c r="E220" s="190"/>
      <c r="F220" s="190"/>
      <c r="G220" s="190"/>
      <c r="H220" s="190"/>
      <c r="I220" s="190"/>
      <c r="J220" s="190"/>
      <c r="K220" s="190"/>
      <c r="L220" s="190"/>
      <c r="M220" s="190"/>
      <c r="N220" s="190"/>
      <c r="O220" s="190"/>
      <c r="P220" s="190"/>
      <c r="Q220" s="190"/>
      <c r="R220" s="190"/>
      <c r="S220" s="190"/>
      <c r="T220" s="190"/>
      <c r="U220" s="190"/>
      <c r="V220" s="190"/>
      <c r="W220" s="190"/>
      <c r="X220" s="190"/>
      <c r="Y220" s="190"/>
      <c r="Z220" s="190"/>
      <c r="AA220" s="190"/>
      <c r="AB220" s="190"/>
    </row>
    <row xmlns:x14ac="http://schemas.microsoft.com/office/spreadsheetml/2009/9/ac" r="221" ht="15.75" x14ac:dyDescent="0.25">
      <c r="A221" s="190"/>
      <c r="B221" s="191"/>
      <c r="C221" s="190"/>
      <c r="D221" s="190"/>
      <c r="E221" s="190"/>
      <c r="F221" s="190"/>
      <c r="G221" s="190"/>
      <c r="H221" s="190"/>
      <c r="I221" s="190"/>
      <c r="J221" s="190"/>
      <c r="K221" s="190"/>
      <c r="L221" s="190"/>
      <c r="M221" s="190"/>
      <c r="N221" s="190"/>
      <c r="O221" s="190"/>
      <c r="P221" s="190"/>
      <c r="Q221" s="190"/>
      <c r="R221" s="190"/>
      <c r="S221" s="190"/>
      <c r="T221" s="190"/>
      <c r="U221" s="190"/>
      <c r="V221" s="190"/>
      <c r="W221" s="190"/>
      <c r="X221" s="190"/>
      <c r="Y221" s="190"/>
      <c r="Z221" s="190"/>
      <c r="AA221" s="190"/>
      <c r="AB221" s="190"/>
    </row>
    <row xmlns:x14ac="http://schemas.microsoft.com/office/spreadsheetml/2009/9/ac" r="222" ht="15.75" x14ac:dyDescent="0.25">
      <c r="A222" s="190"/>
      <c r="B222" s="191"/>
      <c r="C222" s="190"/>
      <c r="D222" s="190"/>
      <c r="E222" s="190"/>
      <c r="F222" s="190"/>
      <c r="G222" s="190"/>
      <c r="H222" s="190"/>
      <c r="I222" s="190"/>
      <c r="J222" s="190"/>
      <c r="K222" s="190"/>
      <c r="L222" s="190"/>
      <c r="M222" s="190"/>
      <c r="N222" s="190"/>
      <c r="O222" s="190"/>
      <c r="P222" s="190"/>
      <c r="Q222" s="190"/>
      <c r="R222" s="190"/>
      <c r="S222" s="190"/>
      <c r="T222" s="190"/>
      <c r="U222" s="190"/>
      <c r="V222" s="190"/>
      <c r="W222" s="190"/>
      <c r="X222" s="190"/>
      <c r="Y222" s="190"/>
      <c r="Z222" s="190"/>
      <c r="AA222" s="190"/>
      <c r="AB222" s="190"/>
    </row>
    <row xmlns:x14ac="http://schemas.microsoft.com/office/spreadsheetml/2009/9/ac" r="223" ht="15.75" x14ac:dyDescent="0.25">
      <c r="A223" s="190"/>
      <c r="B223" s="191"/>
      <c r="C223" s="190"/>
      <c r="D223" s="190"/>
      <c r="E223" s="190"/>
      <c r="F223" s="190"/>
      <c r="G223" s="190"/>
      <c r="H223" s="190"/>
      <c r="I223" s="190"/>
      <c r="J223" s="190"/>
      <c r="K223" s="190"/>
      <c r="L223" s="190"/>
      <c r="M223" s="190"/>
      <c r="N223" s="190"/>
      <c r="O223" s="190"/>
      <c r="P223" s="190"/>
      <c r="Q223" s="190"/>
      <c r="R223" s="190"/>
      <c r="S223" s="190"/>
      <c r="T223" s="190"/>
      <c r="U223" s="190"/>
      <c r="V223" s="190"/>
      <c r="W223" s="190"/>
      <c r="X223" s="190"/>
      <c r="Y223" s="190"/>
      <c r="Z223" s="190"/>
      <c r="AA223" s="190"/>
      <c r="AB223" s="190"/>
    </row>
    <row xmlns:x14ac="http://schemas.microsoft.com/office/spreadsheetml/2009/9/ac" r="224" ht="15.75" x14ac:dyDescent="0.25">
      <c r="A224" s="190"/>
      <c r="B224" s="191"/>
      <c r="C224" s="190"/>
      <c r="D224" s="190"/>
      <c r="E224" s="190"/>
      <c r="F224" s="190"/>
      <c r="G224" s="190"/>
      <c r="H224" s="190"/>
      <c r="I224" s="190"/>
      <c r="J224" s="190"/>
      <c r="K224" s="190"/>
      <c r="L224" s="190"/>
      <c r="M224" s="190"/>
      <c r="N224" s="190"/>
      <c r="O224" s="190"/>
      <c r="P224" s="190"/>
      <c r="Q224" s="190"/>
      <c r="R224" s="190"/>
      <c r="S224" s="190"/>
      <c r="T224" s="190"/>
      <c r="U224" s="190"/>
      <c r="V224" s="190"/>
      <c r="W224" s="190"/>
      <c r="X224" s="190"/>
      <c r="Y224" s="190"/>
      <c r="Z224" s="190"/>
      <c r="AA224" s="190"/>
      <c r="AB224" s="190"/>
    </row>
    <row xmlns:x14ac="http://schemas.microsoft.com/office/spreadsheetml/2009/9/ac" r="225" ht="15.75" x14ac:dyDescent="0.25">
      <c r="A225" s="190"/>
      <c r="B225" s="191"/>
      <c r="C225" s="190"/>
      <c r="D225" s="190"/>
      <c r="E225" s="190"/>
      <c r="F225" s="190"/>
      <c r="G225" s="190"/>
      <c r="H225" s="190"/>
      <c r="I225" s="190"/>
      <c r="J225" s="190"/>
      <c r="K225" s="190"/>
      <c r="L225" s="190"/>
      <c r="M225" s="190"/>
      <c r="N225" s="190"/>
      <c r="O225" s="190"/>
      <c r="P225" s="190"/>
      <c r="Q225" s="190"/>
      <c r="R225" s="190"/>
      <c r="S225" s="190"/>
      <c r="T225" s="190"/>
      <c r="U225" s="190"/>
      <c r="V225" s="190"/>
      <c r="W225" s="190"/>
      <c r="X225" s="190"/>
      <c r="Y225" s="190"/>
      <c r="Z225" s="190"/>
      <c r="AA225" s="190"/>
      <c r="AB225" s="190"/>
    </row>
    <row xmlns:x14ac="http://schemas.microsoft.com/office/spreadsheetml/2009/9/ac" r="226" ht="15.75" x14ac:dyDescent="0.25">
      <c r="A226" s="190"/>
      <c r="B226" s="191"/>
      <c r="C226" s="190"/>
      <c r="D226" s="190"/>
      <c r="E226" s="190"/>
      <c r="F226" s="190"/>
      <c r="G226" s="190"/>
      <c r="H226" s="190"/>
      <c r="I226" s="190"/>
      <c r="J226" s="190"/>
      <c r="K226" s="190"/>
      <c r="L226" s="190"/>
      <c r="M226" s="190"/>
      <c r="N226" s="190"/>
      <c r="O226" s="190"/>
      <c r="P226" s="190"/>
      <c r="Q226" s="190"/>
      <c r="R226" s="190"/>
      <c r="S226" s="190"/>
      <c r="T226" s="190"/>
      <c r="U226" s="190"/>
      <c r="V226" s="190"/>
      <c r="W226" s="190"/>
      <c r="X226" s="190"/>
      <c r="Y226" s="190"/>
      <c r="Z226" s="190"/>
      <c r="AA226" s="190"/>
      <c r="AB226" s="190"/>
    </row>
    <row xmlns:x14ac="http://schemas.microsoft.com/office/spreadsheetml/2009/9/ac" r="227" ht="15.75" x14ac:dyDescent="0.25">
      <c r="A227" s="190"/>
      <c r="B227" s="191"/>
      <c r="C227" s="190"/>
      <c r="D227" s="190"/>
      <c r="E227" s="190"/>
      <c r="F227" s="190"/>
      <c r="G227" s="190"/>
      <c r="H227" s="190"/>
      <c r="I227" s="190"/>
      <c r="J227" s="190"/>
      <c r="K227" s="190"/>
      <c r="L227" s="190"/>
      <c r="M227" s="190"/>
      <c r="N227" s="190"/>
      <c r="O227" s="190"/>
      <c r="P227" s="190"/>
      <c r="Q227" s="190"/>
      <c r="R227" s="190"/>
      <c r="S227" s="190"/>
      <c r="T227" s="190"/>
      <c r="U227" s="190"/>
      <c r="V227" s="190"/>
      <c r="W227" s="190"/>
      <c r="X227" s="190"/>
      <c r="Y227" s="190"/>
      <c r="Z227" s="190"/>
      <c r="AA227" s="190"/>
      <c r="AB227" s="190"/>
    </row>
    <row xmlns:x14ac="http://schemas.microsoft.com/office/spreadsheetml/2009/9/ac" r="228" ht="15.75" x14ac:dyDescent="0.25">
      <c r="A228" s="190"/>
      <c r="B228" s="191"/>
      <c r="C228" s="190"/>
      <c r="D228" s="190"/>
      <c r="E228" s="190"/>
      <c r="F228" s="190"/>
      <c r="G228" s="190"/>
      <c r="H228" s="190"/>
      <c r="I228" s="190"/>
      <c r="J228" s="190"/>
      <c r="K228" s="190"/>
      <c r="L228" s="190"/>
      <c r="M228" s="190"/>
      <c r="N228" s="190"/>
      <c r="O228" s="190"/>
      <c r="P228" s="190"/>
      <c r="Q228" s="190"/>
      <c r="R228" s="190"/>
      <c r="S228" s="190"/>
      <c r="T228" s="190"/>
      <c r="U228" s="190"/>
      <c r="V228" s="190"/>
      <c r="W228" s="190"/>
      <c r="X228" s="190"/>
      <c r="Y228" s="190"/>
      <c r="Z228" s="190"/>
      <c r="AA228" s="190"/>
      <c r="AB228" s="190"/>
    </row>
    <row xmlns:x14ac="http://schemas.microsoft.com/office/spreadsheetml/2009/9/ac" r="229" ht="15.75" x14ac:dyDescent="0.25">
      <c r="A229" s="190"/>
      <c r="B229" s="191"/>
      <c r="C229" s="190"/>
      <c r="D229" s="190"/>
      <c r="E229" s="190"/>
      <c r="F229" s="190"/>
      <c r="G229" s="190"/>
      <c r="H229" s="190"/>
      <c r="I229" s="190"/>
      <c r="J229" s="190"/>
      <c r="K229" s="190"/>
      <c r="L229" s="190"/>
      <c r="M229" s="190"/>
      <c r="N229" s="190"/>
      <c r="O229" s="190"/>
      <c r="P229" s="190"/>
      <c r="Q229" s="190"/>
      <c r="R229" s="190"/>
      <c r="S229" s="190"/>
      <c r="T229" s="190"/>
      <c r="U229" s="190"/>
      <c r="V229" s="190"/>
      <c r="W229" s="190"/>
      <c r="X229" s="190"/>
      <c r="Y229" s="190"/>
      <c r="Z229" s="190"/>
      <c r="AA229" s="190"/>
      <c r="AB229" s="190"/>
    </row>
    <row xmlns:x14ac="http://schemas.microsoft.com/office/spreadsheetml/2009/9/ac" r="230" ht="15.75" x14ac:dyDescent="0.25">
      <c r="A230" s="190"/>
      <c r="B230" s="191"/>
      <c r="C230" s="190"/>
      <c r="D230" s="190"/>
      <c r="E230" s="190"/>
      <c r="F230" s="190"/>
      <c r="G230" s="190"/>
      <c r="H230" s="190"/>
      <c r="I230" s="190"/>
      <c r="J230" s="190"/>
      <c r="K230" s="190"/>
      <c r="L230" s="190"/>
      <c r="M230" s="190"/>
      <c r="N230" s="190"/>
      <c r="O230" s="190"/>
      <c r="P230" s="190"/>
      <c r="Q230" s="190"/>
      <c r="R230" s="190"/>
      <c r="S230" s="190"/>
      <c r="T230" s="190"/>
      <c r="U230" s="190"/>
      <c r="V230" s="190"/>
      <c r="W230" s="190"/>
      <c r="X230" s="190"/>
      <c r="Y230" s="190"/>
      <c r="Z230" s="190"/>
      <c r="AA230" s="190"/>
      <c r="AB230" s="190"/>
    </row>
    <row xmlns:x14ac="http://schemas.microsoft.com/office/spreadsheetml/2009/9/ac" r="231" ht="15.75" x14ac:dyDescent="0.25">
      <c r="A231" s="190"/>
      <c r="B231" s="191"/>
      <c r="C231" s="190"/>
      <c r="D231" s="190"/>
      <c r="E231" s="190"/>
      <c r="F231" s="190"/>
      <c r="G231" s="190"/>
      <c r="H231" s="190"/>
      <c r="I231" s="190"/>
      <c r="J231" s="190"/>
      <c r="K231" s="190"/>
      <c r="L231" s="190"/>
      <c r="M231" s="190"/>
      <c r="N231" s="190"/>
      <c r="O231" s="190"/>
      <c r="P231" s="190"/>
      <c r="Q231" s="190"/>
      <c r="R231" s="190"/>
      <c r="S231" s="190"/>
      <c r="T231" s="190"/>
      <c r="U231" s="190"/>
      <c r="V231" s="190"/>
      <c r="W231" s="190"/>
      <c r="X231" s="190"/>
      <c r="Y231" s="190"/>
      <c r="Z231" s="190"/>
      <c r="AA231" s="190"/>
      <c r="AB231" s="190"/>
    </row>
    <row xmlns:x14ac="http://schemas.microsoft.com/office/spreadsheetml/2009/9/ac" r="232" ht="15.75" x14ac:dyDescent="0.25">
      <c r="A232" s="190"/>
      <c r="B232" s="191"/>
      <c r="C232" s="190"/>
      <c r="D232" s="190"/>
      <c r="E232" s="190"/>
      <c r="F232" s="190"/>
      <c r="G232" s="190"/>
      <c r="H232" s="190"/>
      <c r="I232" s="190"/>
      <c r="J232" s="190"/>
      <c r="K232" s="190"/>
      <c r="L232" s="190"/>
      <c r="M232" s="190"/>
      <c r="N232" s="190"/>
      <c r="O232" s="190"/>
      <c r="P232" s="190"/>
      <c r="Q232" s="190"/>
      <c r="R232" s="190"/>
      <c r="S232" s="190"/>
      <c r="T232" s="190"/>
      <c r="U232" s="190"/>
      <c r="V232" s="190"/>
      <c r="W232" s="190"/>
      <c r="X232" s="190"/>
      <c r="Y232" s="190"/>
      <c r="Z232" s="190"/>
      <c r="AA232" s="190"/>
      <c r="AB232" s="190"/>
    </row>
    <row xmlns:x14ac="http://schemas.microsoft.com/office/spreadsheetml/2009/9/ac" r="233" ht="15.75" x14ac:dyDescent="0.25">
      <c r="A233" s="190"/>
      <c r="B233" s="191"/>
      <c r="C233" s="190"/>
      <c r="D233" s="190"/>
      <c r="E233" s="190"/>
      <c r="F233" s="190"/>
      <c r="G233" s="190"/>
      <c r="H233" s="190"/>
      <c r="I233" s="190"/>
      <c r="J233" s="190"/>
      <c r="K233" s="190"/>
      <c r="L233" s="190"/>
      <c r="M233" s="190"/>
      <c r="N233" s="190"/>
      <c r="O233" s="190"/>
      <c r="P233" s="190"/>
      <c r="Q233" s="190"/>
      <c r="R233" s="190"/>
      <c r="S233" s="190"/>
      <c r="T233" s="190"/>
      <c r="U233" s="190"/>
      <c r="V233" s="190"/>
      <c r="W233" s="190"/>
      <c r="X233" s="190"/>
      <c r="Y233" s="190"/>
      <c r="Z233" s="190"/>
      <c r="AA233" s="190"/>
    </row>
    <row xmlns:x14ac="http://schemas.microsoft.com/office/spreadsheetml/2009/9/ac" r="234" ht="15.75" x14ac:dyDescent="0.25">
      <c r="A234" s="190"/>
      <c r="B234" s="191"/>
      <c r="C234" s="190"/>
      <c r="D234" s="190"/>
      <c r="E234" s="190"/>
      <c r="F234" s="190"/>
      <c r="G234" s="190"/>
      <c r="H234" s="190"/>
      <c r="I234" s="190"/>
      <c r="J234" s="190"/>
      <c r="K234" s="190"/>
      <c r="L234" s="190"/>
      <c r="M234" s="190"/>
      <c r="N234" s="190"/>
      <c r="O234" s="190"/>
      <c r="P234" s="190"/>
      <c r="Q234" s="190"/>
      <c r="R234" s="190"/>
      <c r="S234" s="190"/>
      <c r="T234" s="190"/>
      <c r="U234" s="190"/>
      <c r="V234" s="190"/>
      <c r="W234" s="190"/>
      <c r="X234" s="190"/>
      <c r="Y234" s="190"/>
      <c r="Z234" s="190"/>
      <c r="AA234" s="190"/>
    </row>
    <row xmlns:x14ac="http://schemas.microsoft.com/office/spreadsheetml/2009/9/ac" r="235" ht="15.75" x14ac:dyDescent="0.25">
      <c r="A235" s="190"/>
      <c r="B235" s="191"/>
      <c r="C235" s="190"/>
      <c r="D235" s="190"/>
      <c r="E235" s="190"/>
      <c r="F235" s="190"/>
      <c r="G235" s="190"/>
      <c r="H235" s="190"/>
      <c r="I235" s="190"/>
      <c r="J235" s="190"/>
      <c r="K235" s="190"/>
      <c r="L235" s="190"/>
      <c r="M235" s="190"/>
      <c r="N235" s="190"/>
      <c r="O235" s="190"/>
      <c r="P235" s="190"/>
      <c r="Q235" s="190"/>
      <c r="R235" s="190"/>
      <c r="S235" s="190"/>
      <c r="T235" s="190"/>
      <c r="U235" s="190"/>
      <c r="V235" s="190"/>
      <c r="W235" s="190"/>
      <c r="X235" s="190"/>
      <c r="Y235" s="190"/>
      <c r="Z235" s="190"/>
      <c r="AA235" s="190"/>
    </row>
    <row xmlns:x14ac="http://schemas.microsoft.com/office/spreadsheetml/2009/9/ac" r="236" ht="15.75" x14ac:dyDescent="0.25">
      <c r="A236" s="190"/>
      <c r="B236" s="191"/>
      <c r="C236" s="190"/>
      <c r="D236" s="190"/>
      <c r="E236" s="190"/>
      <c r="F236" s="190"/>
      <c r="G236" s="190"/>
      <c r="H236" s="190"/>
      <c r="I236" s="190"/>
      <c r="J236" s="190"/>
      <c r="K236" s="190"/>
      <c r="L236" s="190"/>
      <c r="M236" s="190"/>
      <c r="N236" s="190"/>
      <c r="O236" s="190"/>
      <c r="P236" s="190"/>
      <c r="Q236" s="190"/>
      <c r="R236" s="190"/>
      <c r="S236" s="190"/>
      <c r="T236" s="190"/>
      <c r="U236" s="190"/>
      <c r="V236" s="190"/>
      <c r="W236" s="190"/>
      <c r="X236" s="190"/>
      <c r="Y236" s="190"/>
      <c r="Z236" s="190"/>
      <c r="AA236" s="190"/>
    </row>
    <row xmlns:x14ac="http://schemas.microsoft.com/office/spreadsheetml/2009/9/ac" r="237" ht="15.75" x14ac:dyDescent="0.25">
      <c r="A237" s="190"/>
      <c r="B237" s="191"/>
      <c r="C237" s="190"/>
      <c r="D237" s="190"/>
      <c r="E237" s="190"/>
      <c r="F237" s="190"/>
      <c r="G237" s="190"/>
      <c r="H237" s="190"/>
      <c r="I237" s="190"/>
      <c r="J237" s="190"/>
      <c r="K237" s="190"/>
      <c r="L237" s="190"/>
      <c r="M237" s="190"/>
      <c r="N237" s="190"/>
      <c r="O237" s="190"/>
      <c r="P237" s="190"/>
      <c r="Q237" s="190"/>
      <c r="R237" s="190"/>
      <c r="S237" s="190"/>
      <c r="T237" s="190"/>
      <c r="U237" s="190"/>
      <c r="V237" s="190"/>
      <c r="W237" s="190"/>
      <c r="X237" s="190"/>
      <c r="Y237" s="190"/>
      <c r="Z237" s="190"/>
      <c r="AA237" s="190"/>
    </row>
    <row xmlns:x14ac="http://schemas.microsoft.com/office/spreadsheetml/2009/9/ac" r="238" ht="15.75" x14ac:dyDescent="0.25">
      <c r="A238" s="190"/>
      <c r="B238" s="191"/>
      <c r="C238" s="190"/>
      <c r="D238" s="190"/>
      <c r="E238" s="190"/>
      <c r="F238" s="190"/>
      <c r="G238" s="190"/>
      <c r="H238" s="190"/>
      <c r="I238" s="190"/>
      <c r="J238" s="190"/>
      <c r="K238" s="190"/>
      <c r="L238" s="190"/>
      <c r="M238" s="190"/>
      <c r="N238" s="190"/>
      <c r="O238" s="190"/>
      <c r="P238" s="190"/>
      <c r="Q238" s="190"/>
      <c r="R238" s="190"/>
      <c r="S238" s="190"/>
      <c r="T238" s="190"/>
      <c r="U238" s="190"/>
      <c r="V238" s="190"/>
      <c r="W238" s="190"/>
      <c r="X238" s="190"/>
      <c r="Y238" s="190"/>
      <c r="Z238" s="190"/>
      <c r="AA238" s="190"/>
    </row>
    <row xmlns:x14ac="http://schemas.microsoft.com/office/spreadsheetml/2009/9/ac" r="239" ht="15.75" x14ac:dyDescent="0.25">
      <c r="A239" s="190"/>
      <c r="B239" s="191"/>
      <c r="C239" s="190"/>
      <c r="D239" s="190"/>
      <c r="E239" s="190"/>
      <c r="F239" s="190"/>
      <c r="G239" s="190"/>
      <c r="H239" s="190"/>
      <c r="I239" s="190"/>
      <c r="J239" s="190"/>
      <c r="K239" s="190"/>
      <c r="L239" s="190"/>
      <c r="M239" s="190"/>
      <c r="N239" s="190"/>
      <c r="O239" s="190"/>
      <c r="P239" s="190"/>
      <c r="Q239" s="190"/>
      <c r="R239" s="190"/>
      <c r="S239" s="190"/>
      <c r="T239" s="190"/>
      <c r="U239" s="190"/>
      <c r="V239" s="190"/>
      <c r="W239" s="190"/>
      <c r="X239" s="190"/>
      <c r="Y239" s="190"/>
      <c r="Z239" s="190"/>
      <c r="AA239" s="190"/>
    </row>
    <row xmlns:x14ac="http://schemas.microsoft.com/office/spreadsheetml/2009/9/ac" r="240" ht="15.75" x14ac:dyDescent="0.25">
      <c r="A240" s="190"/>
      <c r="B240" s="191"/>
      <c r="C240" s="190"/>
      <c r="D240" s="190"/>
      <c r="E240" s="190"/>
      <c r="F240" s="190"/>
      <c r="G240" s="190"/>
      <c r="H240" s="190"/>
      <c r="I240" s="190"/>
      <c r="J240" s="190"/>
      <c r="K240" s="190"/>
      <c r="L240" s="190"/>
      <c r="M240" s="190"/>
      <c r="N240" s="190"/>
      <c r="O240" s="190"/>
      <c r="P240" s="190"/>
      <c r="Q240" s="190"/>
      <c r="R240" s="190"/>
      <c r="S240" s="190"/>
      <c r="T240" s="190"/>
      <c r="U240" s="190"/>
      <c r="V240" s="190"/>
      <c r="W240" s="190"/>
      <c r="X240" s="190"/>
      <c r="Y240" s="190"/>
      <c r="Z240" s="190"/>
      <c r="AA240" s="190"/>
    </row>
    <row xmlns:x14ac="http://schemas.microsoft.com/office/spreadsheetml/2009/9/ac" r="241" ht="15.75" x14ac:dyDescent="0.25">
      <c r="A241" s="190"/>
      <c r="B241" s="191"/>
      <c r="C241" s="190"/>
      <c r="D241" s="190"/>
      <c r="E241" s="190"/>
      <c r="F241" s="190"/>
      <c r="G241" s="190"/>
      <c r="H241" s="190"/>
      <c r="I241" s="190"/>
      <c r="J241" s="190"/>
      <c r="K241" s="190"/>
      <c r="L241" s="190"/>
      <c r="M241" s="190"/>
      <c r="N241" s="190"/>
      <c r="O241" s="190"/>
      <c r="P241" s="190"/>
      <c r="Q241" s="190"/>
      <c r="R241" s="190"/>
      <c r="S241" s="190"/>
      <c r="T241" s="190"/>
      <c r="U241" s="190"/>
      <c r="V241" s="190"/>
      <c r="W241" s="190"/>
      <c r="X241" s="190"/>
      <c r="Y241" s="190"/>
      <c r="Z241" s="190"/>
      <c r="AA241" s="190"/>
    </row>
    <row xmlns:x14ac="http://schemas.microsoft.com/office/spreadsheetml/2009/9/ac" r="242" ht="15.75" x14ac:dyDescent="0.25">
      <c r="A242" s="190"/>
      <c r="B242" s="191"/>
      <c r="C242" s="190"/>
      <c r="D242" s="190"/>
      <c r="E242" s="190"/>
      <c r="F242" s="190"/>
      <c r="G242" s="190"/>
      <c r="H242" s="190"/>
      <c r="I242" s="190"/>
      <c r="J242" s="190"/>
      <c r="K242" s="190"/>
      <c r="L242" s="190"/>
      <c r="M242" s="190"/>
      <c r="N242" s="190"/>
      <c r="O242" s="190"/>
      <c r="P242" s="190"/>
      <c r="Q242" s="190"/>
      <c r="R242" s="190"/>
      <c r="S242" s="190"/>
      <c r="T242" s="190"/>
      <c r="U242" s="190"/>
      <c r="V242" s="190"/>
      <c r="W242" s="190"/>
      <c r="X242" s="190"/>
      <c r="Y242" s="190"/>
      <c r="Z242" s="190"/>
      <c r="AA242" s="190"/>
    </row>
    <row xmlns:x14ac="http://schemas.microsoft.com/office/spreadsheetml/2009/9/ac" r="243" ht="15.75" x14ac:dyDescent="0.25">
      <c r="A243" s="190"/>
      <c r="B243" s="191"/>
      <c r="C243" s="190"/>
      <c r="D243" s="190"/>
      <c r="E243" s="190"/>
      <c r="F243" s="190"/>
      <c r="G243" s="190"/>
      <c r="H243" s="190"/>
      <c r="I243" s="190"/>
      <c r="J243" s="190"/>
      <c r="K243" s="190"/>
      <c r="L243" s="190"/>
      <c r="M243" s="190"/>
      <c r="N243" s="190"/>
      <c r="O243" s="190"/>
      <c r="P243" s="190"/>
      <c r="Q243" s="190"/>
      <c r="R243" s="190"/>
      <c r="S243" s="190"/>
      <c r="T243" s="190"/>
      <c r="U243" s="190"/>
      <c r="V243" s="190"/>
      <c r="W243" s="190"/>
      <c r="X243" s="190"/>
      <c r="Y243" s="190"/>
      <c r="Z243" s="190"/>
      <c r="AA243" s="190"/>
    </row>
    <row xmlns:x14ac="http://schemas.microsoft.com/office/spreadsheetml/2009/9/ac" r="244" ht="15.75" x14ac:dyDescent="0.25">
      <c r="A244" s="190"/>
      <c r="B244" s="191"/>
      <c r="C244" s="190"/>
      <c r="D244" s="190"/>
      <c r="E244" s="190"/>
      <c r="F244" s="190"/>
      <c r="G244" s="190"/>
      <c r="H244" s="190"/>
      <c r="I244" s="190"/>
      <c r="J244" s="190"/>
      <c r="K244" s="190"/>
      <c r="L244" s="190"/>
      <c r="M244" s="190"/>
      <c r="N244" s="190"/>
      <c r="O244" s="190"/>
      <c r="P244" s="190"/>
      <c r="Q244" s="190"/>
      <c r="R244" s="190"/>
      <c r="S244" s="190"/>
      <c r="T244" s="190"/>
      <c r="U244" s="190"/>
      <c r="V244" s="190"/>
      <c r="W244" s="190"/>
      <c r="X244" s="190"/>
      <c r="Y244" s="190"/>
      <c r="Z244" s="190"/>
      <c r="AA244" s="190"/>
    </row>
    <row xmlns:x14ac="http://schemas.microsoft.com/office/spreadsheetml/2009/9/ac" r="245" ht="15.75" x14ac:dyDescent="0.25">
      <c r="A245" s="190"/>
      <c r="B245" s="191"/>
      <c r="C245" s="190"/>
      <c r="D245" s="190"/>
      <c r="E245" s="190"/>
      <c r="F245" s="190"/>
      <c r="G245" s="190"/>
      <c r="H245" s="190"/>
      <c r="I245" s="190"/>
      <c r="J245" s="190"/>
      <c r="K245" s="190"/>
      <c r="L245" s="190"/>
      <c r="M245" s="190"/>
      <c r="N245" s="190"/>
      <c r="O245" s="190"/>
      <c r="P245" s="190"/>
      <c r="Q245" s="190"/>
      <c r="R245" s="190"/>
      <c r="S245" s="190"/>
      <c r="T245" s="190"/>
      <c r="U245" s="190"/>
      <c r="V245" s="190"/>
      <c r="W245" s="190"/>
      <c r="X245" s="190"/>
      <c r="Y245" s="190"/>
      <c r="Z245" s="190"/>
      <c r="AA245" s="190"/>
    </row>
    <row xmlns:x14ac="http://schemas.microsoft.com/office/spreadsheetml/2009/9/ac" r="246" ht="15.75" x14ac:dyDescent="0.25">
      <c r="A246" s="190"/>
      <c r="B246" s="191"/>
      <c r="C246" s="190"/>
      <c r="D246" s="190"/>
      <c r="E246" s="190"/>
      <c r="F246" s="190"/>
      <c r="G246" s="190"/>
      <c r="H246" s="190"/>
      <c r="I246" s="190"/>
      <c r="J246" s="190"/>
      <c r="K246" s="190"/>
      <c r="L246" s="190"/>
      <c r="M246" s="190"/>
      <c r="N246" s="190"/>
      <c r="O246" s="190"/>
      <c r="P246" s="190"/>
      <c r="Q246" s="190"/>
      <c r="R246" s="190"/>
      <c r="S246" s="190"/>
      <c r="T246" s="190"/>
      <c r="U246" s="190"/>
      <c r="V246" s="190"/>
      <c r="W246" s="190"/>
      <c r="X246" s="190"/>
      <c r="Y246" s="190"/>
      <c r="Z246" s="190"/>
      <c r="AA246" s="190"/>
    </row>
    <row xmlns:x14ac="http://schemas.microsoft.com/office/spreadsheetml/2009/9/ac" r="247" ht="15.75" x14ac:dyDescent="0.25">
      <c r="A247" s="190"/>
      <c r="B247" s="191"/>
      <c r="C247" s="190"/>
      <c r="D247" s="190"/>
      <c r="E247" s="190"/>
      <c r="F247" s="190"/>
      <c r="G247" s="190"/>
      <c r="H247" s="190"/>
      <c r="I247" s="190"/>
      <c r="J247" s="190"/>
      <c r="K247" s="190"/>
      <c r="L247" s="190"/>
      <c r="M247" s="190"/>
      <c r="N247" s="190"/>
      <c r="O247" s="190"/>
      <c r="P247" s="190"/>
      <c r="Q247" s="190"/>
      <c r="R247" s="190"/>
      <c r="S247" s="190"/>
      <c r="T247" s="190"/>
      <c r="U247" s="190"/>
      <c r="V247" s="190"/>
      <c r="W247" s="190"/>
      <c r="X247" s="190"/>
      <c r="Y247" s="190"/>
      <c r="Z247" s="190"/>
      <c r="AA247" s="190"/>
    </row>
    <row xmlns:x14ac="http://schemas.microsoft.com/office/spreadsheetml/2009/9/ac" r="248" ht="15.75" x14ac:dyDescent="0.25">
      <c r="A248" s="190"/>
      <c r="B248" s="191"/>
      <c r="C248" s="190"/>
      <c r="D248" s="190"/>
      <c r="E248" s="190"/>
      <c r="F248" s="190"/>
      <c r="G248" s="190"/>
      <c r="H248" s="190"/>
      <c r="I248" s="190"/>
      <c r="J248" s="190"/>
      <c r="K248" s="190"/>
      <c r="L248" s="190"/>
      <c r="M248" s="190"/>
      <c r="N248" s="190"/>
      <c r="O248" s="190"/>
      <c r="P248" s="190"/>
      <c r="Q248" s="190"/>
      <c r="R248" s="190"/>
      <c r="S248" s="190"/>
      <c r="T248" s="190"/>
      <c r="U248" s="190"/>
      <c r="V248" s="190"/>
      <c r="W248" s="190"/>
      <c r="X248" s="190"/>
      <c r="Y248" s="190"/>
      <c r="Z248" s="190"/>
      <c r="AA248" s="190"/>
    </row>
    <row xmlns:x14ac="http://schemas.microsoft.com/office/spreadsheetml/2009/9/ac" r="249" ht="15.75" x14ac:dyDescent="0.25">
      <c r="A249" s="190"/>
      <c r="B249" s="191"/>
      <c r="C249" s="190"/>
      <c r="D249" s="190"/>
      <c r="E249" s="190"/>
      <c r="F249" s="190"/>
      <c r="G249" s="190"/>
      <c r="H249" s="190"/>
      <c r="I249" s="190"/>
      <c r="J249" s="190"/>
      <c r="K249" s="190"/>
      <c r="L249" s="190"/>
      <c r="M249" s="190"/>
      <c r="N249" s="190"/>
      <c r="O249" s="190"/>
      <c r="P249" s="190"/>
      <c r="Q249" s="190"/>
      <c r="R249" s="190"/>
      <c r="S249" s="190"/>
      <c r="T249" s="190"/>
      <c r="U249" s="190"/>
      <c r="V249" s="190"/>
      <c r="W249" s="190"/>
      <c r="X249" s="190"/>
      <c r="Y249" s="190"/>
      <c r="Z249" s="190"/>
      <c r="AA249" s="190"/>
    </row>
    <row xmlns:x14ac="http://schemas.microsoft.com/office/spreadsheetml/2009/9/ac" r="250" ht="15.75" x14ac:dyDescent="0.25">
      <c r="A250" s="190"/>
      <c r="B250" s="191"/>
      <c r="C250" s="190"/>
      <c r="D250" s="190"/>
      <c r="E250" s="190"/>
      <c r="F250" s="190"/>
      <c r="G250" s="190"/>
      <c r="H250" s="190"/>
      <c r="I250" s="190"/>
      <c r="J250" s="190"/>
      <c r="K250" s="190"/>
      <c r="L250" s="190"/>
      <c r="M250" s="190"/>
      <c r="N250" s="190"/>
      <c r="O250" s="190"/>
      <c r="P250" s="190"/>
      <c r="Q250" s="190"/>
      <c r="R250" s="190"/>
      <c r="S250" s="190"/>
      <c r="T250" s="190"/>
      <c r="U250" s="190"/>
      <c r="V250" s="190"/>
      <c r="W250" s="190"/>
      <c r="X250" s="190"/>
      <c r="Y250" s="190"/>
      <c r="Z250" s="190"/>
      <c r="AA250" s="190"/>
    </row>
    <row xmlns:x14ac="http://schemas.microsoft.com/office/spreadsheetml/2009/9/ac" r="251" ht="15.75" x14ac:dyDescent="0.25">
      <c r="A251" s="190"/>
      <c r="B251" s="191"/>
      <c r="C251" s="190"/>
      <c r="D251" s="190"/>
      <c r="E251" s="190"/>
      <c r="F251" s="190"/>
      <c r="G251" s="190"/>
      <c r="H251" s="190"/>
      <c r="I251" s="190"/>
      <c r="J251" s="190"/>
      <c r="K251" s="190"/>
      <c r="L251" s="190"/>
      <c r="M251" s="190"/>
      <c r="N251" s="190"/>
      <c r="O251" s="190"/>
      <c r="P251" s="190"/>
      <c r="Q251" s="190"/>
      <c r="R251" s="190"/>
      <c r="S251" s="190"/>
      <c r="T251" s="190"/>
      <c r="U251" s="190"/>
      <c r="V251" s="190"/>
      <c r="W251" s="190"/>
      <c r="X251" s="190"/>
      <c r="Y251" s="190"/>
      <c r="Z251" s="190"/>
      <c r="AA251" s="190"/>
    </row>
    <row xmlns:x14ac="http://schemas.microsoft.com/office/spreadsheetml/2009/9/ac" r="252" ht="15.75" x14ac:dyDescent="0.25">
      <c r="A252" s="190"/>
      <c r="B252" s="191"/>
      <c r="C252" s="190"/>
      <c r="D252" s="190"/>
      <c r="E252" s="190"/>
      <c r="F252" s="190"/>
      <c r="G252" s="190"/>
      <c r="H252" s="190"/>
      <c r="I252" s="190"/>
      <c r="J252" s="190"/>
      <c r="K252" s="190"/>
      <c r="L252" s="190"/>
      <c r="M252" s="190"/>
      <c r="N252" s="190"/>
      <c r="O252" s="190"/>
      <c r="P252" s="190"/>
      <c r="Q252" s="190"/>
      <c r="R252" s="190"/>
      <c r="S252" s="190"/>
      <c r="T252" s="190"/>
      <c r="U252" s="190"/>
      <c r="V252" s="190"/>
      <c r="W252" s="190"/>
      <c r="X252" s="190"/>
      <c r="Y252" s="190"/>
      <c r="Z252" s="190"/>
      <c r="AA252" s="190"/>
    </row>
    <row xmlns:x14ac="http://schemas.microsoft.com/office/spreadsheetml/2009/9/ac" r="253" ht="15.75" x14ac:dyDescent="0.25">
      <c r="A253" s="190"/>
      <c r="B253" s="191"/>
      <c r="C253" s="190"/>
      <c r="D253" s="190"/>
      <c r="E253" s="190"/>
      <c r="F253" s="190"/>
      <c r="G253" s="190"/>
      <c r="H253" s="190"/>
      <c r="I253" s="190"/>
      <c r="J253" s="190"/>
      <c r="K253" s="190"/>
      <c r="L253" s="190"/>
      <c r="M253" s="190"/>
      <c r="N253" s="190"/>
      <c r="O253" s="190"/>
      <c r="P253" s="190"/>
      <c r="Q253" s="190"/>
      <c r="R253" s="190"/>
      <c r="S253" s="190"/>
      <c r="T253" s="190"/>
      <c r="U253" s="190"/>
      <c r="V253" s="190"/>
      <c r="W253" s="190"/>
      <c r="X253" s="190"/>
      <c r="Y253" s="190"/>
      <c r="Z253" s="190"/>
      <c r="AA253" s="190"/>
    </row>
    <row xmlns:x14ac="http://schemas.microsoft.com/office/spreadsheetml/2009/9/ac" r="254" ht="15.75" x14ac:dyDescent="0.25">
      <c r="A254" s="190"/>
      <c r="B254" s="191"/>
      <c r="C254" s="190"/>
      <c r="D254" s="190"/>
      <c r="E254" s="190"/>
      <c r="F254" s="190"/>
      <c r="G254" s="190"/>
      <c r="H254" s="190"/>
      <c r="I254" s="190"/>
      <c r="J254" s="190"/>
      <c r="K254" s="190"/>
      <c r="L254" s="190"/>
      <c r="M254" s="190"/>
      <c r="N254" s="190"/>
      <c r="O254" s="190"/>
      <c r="P254" s="190"/>
      <c r="Q254" s="190"/>
      <c r="R254" s="190"/>
      <c r="S254" s="190"/>
      <c r="T254" s="190"/>
      <c r="U254" s="190"/>
      <c r="V254" s="190"/>
      <c r="W254" s="190"/>
      <c r="X254" s="190"/>
      <c r="Y254" s="190"/>
      <c r="Z254" s="190"/>
      <c r="AA254" s="190"/>
    </row>
    <row xmlns:x14ac="http://schemas.microsoft.com/office/spreadsheetml/2009/9/ac" r="255" ht="15.75" x14ac:dyDescent="0.25">
      <c r="A255" s="190"/>
      <c r="B255" s="191"/>
      <c r="C255" s="190"/>
      <c r="D255" s="190"/>
      <c r="E255" s="190"/>
      <c r="F255" s="190"/>
      <c r="G255" s="190"/>
      <c r="H255" s="190"/>
      <c r="I255" s="190"/>
      <c r="J255" s="190"/>
      <c r="K255" s="190"/>
      <c r="L255" s="190"/>
      <c r="M255" s="190"/>
      <c r="N255" s="190"/>
      <c r="O255" s="190"/>
      <c r="P255" s="190"/>
      <c r="Q255" s="190"/>
      <c r="R255" s="190"/>
      <c r="S255" s="190"/>
      <c r="T255" s="190"/>
      <c r="U255" s="190"/>
      <c r="V255" s="190"/>
      <c r="W255" s="190"/>
      <c r="X255" s="190"/>
      <c r="Y255" s="190"/>
      <c r="Z255" s="190"/>
      <c r="AA255" s="190"/>
    </row>
    <row xmlns:x14ac="http://schemas.microsoft.com/office/spreadsheetml/2009/9/ac" r="256" ht="15.75" x14ac:dyDescent="0.25">
      <c r="A256" s="190"/>
      <c r="B256" s="191"/>
      <c r="C256" s="190"/>
      <c r="D256" s="190"/>
      <c r="E256" s="190"/>
      <c r="F256" s="190"/>
      <c r="G256" s="190"/>
      <c r="H256" s="190"/>
      <c r="I256" s="190"/>
      <c r="J256" s="190"/>
      <c r="K256" s="190"/>
      <c r="L256" s="190"/>
      <c r="M256" s="190"/>
      <c r="N256" s="190"/>
      <c r="O256" s="190"/>
      <c r="P256" s="190"/>
      <c r="Q256" s="190"/>
      <c r="R256" s="190"/>
      <c r="S256" s="190"/>
      <c r="T256" s="190"/>
      <c r="U256" s="190"/>
      <c r="V256" s="190"/>
      <c r="W256" s="190"/>
      <c r="X256" s="190"/>
      <c r="Y256" s="190"/>
      <c r="Z256" s="190"/>
      <c r="AA256" s="190"/>
    </row>
    <row xmlns:x14ac="http://schemas.microsoft.com/office/spreadsheetml/2009/9/ac" r="257" ht="15.75" x14ac:dyDescent="0.25">
      <c r="A257" s="190"/>
      <c r="B257" s="191"/>
      <c r="C257" s="190"/>
      <c r="D257" s="190"/>
      <c r="E257" s="190"/>
      <c r="F257" s="190"/>
      <c r="G257" s="190"/>
      <c r="H257" s="190"/>
      <c r="I257" s="190"/>
      <c r="J257" s="190"/>
      <c r="K257" s="190"/>
      <c r="L257" s="190"/>
      <c r="M257" s="190"/>
      <c r="N257" s="190"/>
      <c r="O257" s="190"/>
      <c r="P257" s="190"/>
      <c r="Q257" s="190"/>
      <c r="R257" s="190"/>
      <c r="S257" s="190"/>
      <c r="T257" s="190"/>
      <c r="U257" s="190"/>
      <c r="V257" s="190"/>
      <c r="W257" s="190"/>
      <c r="X257" s="190"/>
      <c r="Y257" s="190"/>
      <c r="Z257" s="190"/>
      <c r="AA257" s="190"/>
    </row>
    <row xmlns:x14ac="http://schemas.microsoft.com/office/spreadsheetml/2009/9/ac" r="258" ht="15.75" x14ac:dyDescent="0.25">
      <c r="A258" s="190"/>
      <c r="B258" s="191"/>
      <c r="C258" s="190"/>
      <c r="D258" s="190"/>
      <c r="E258" s="190"/>
      <c r="F258" s="190"/>
      <c r="G258" s="190"/>
      <c r="H258" s="190"/>
      <c r="I258" s="190"/>
      <c r="J258" s="190"/>
      <c r="K258" s="190"/>
      <c r="L258" s="190"/>
      <c r="M258" s="190"/>
      <c r="N258" s="190"/>
      <c r="O258" s="190"/>
      <c r="P258" s="190"/>
      <c r="Q258" s="190"/>
      <c r="R258" s="190"/>
      <c r="S258" s="190"/>
      <c r="T258" s="190"/>
      <c r="U258" s="190"/>
      <c r="V258" s="190"/>
      <c r="W258" s="190"/>
      <c r="X258" s="190"/>
      <c r="Y258" s="190"/>
      <c r="Z258" s="190"/>
      <c r="AA258" s="190"/>
    </row>
    <row xmlns:x14ac="http://schemas.microsoft.com/office/spreadsheetml/2009/9/ac" r="259" ht="15.75" x14ac:dyDescent="0.25">
      <c r="A259" s="190"/>
      <c r="B259" s="191"/>
      <c r="C259" s="190"/>
      <c r="D259" s="190"/>
      <c r="E259" s="190"/>
      <c r="F259" s="190"/>
      <c r="G259" s="190"/>
      <c r="H259" s="190"/>
      <c r="I259" s="190"/>
      <c r="J259" s="190"/>
      <c r="K259" s="190"/>
      <c r="L259" s="190"/>
      <c r="M259" s="190"/>
      <c r="N259" s="190"/>
      <c r="O259" s="190"/>
      <c r="P259" s="190"/>
      <c r="Q259" s="190"/>
      <c r="R259" s="190"/>
      <c r="S259" s="190"/>
      <c r="T259" s="190"/>
      <c r="U259" s="190"/>
      <c r="V259" s="190"/>
      <c r="W259" s="190"/>
      <c r="X259" s="190"/>
      <c r="Y259" s="190"/>
      <c r="Z259" s="190"/>
      <c r="AA259" s="190"/>
    </row>
    <row xmlns:x14ac="http://schemas.microsoft.com/office/spreadsheetml/2009/9/ac" r="260" ht="15.75" x14ac:dyDescent="0.25">
      <c r="A260" s="190"/>
      <c r="B260" s="191"/>
      <c r="C260" s="190"/>
      <c r="D260" s="190"/>
      <c r="E260" s="190"/>
      <c r="F260" s="190"/>
      <c r="G260" s="190"/>
      <c r="H260" s="190"/>
      <c r="I260" s="190"/>
      <c r="J260" s="190"/>
      <c r="K260" s="190"/>
      <c r="L260" s="190"/>
      <c r="M260" s="190"/>
      <c r="N260" s="190"/>
      <c r="O260" s="190"/>
      <c r="P260" s="190"/>
      <c r="Q260" s="190"/>
      <c r="R260" s="190"/>
      <c r="S260" s="190"/>
      <c r="T260" s="190"/>
      <c r="U260" s="190"/>
      <c r="V260" s="190"/>
      <c r="W260" s="190"/>
      <c r="X260" s="190"/>
      <c r="Y260" s="190"/>
      <c r="Z260" s="190"/>
      <c r="AA260" s="190"/>
    </row>
    <row xmlns:x14ac="http://schemas.microsoft.com/office/spreadsheetml/2009/9/ac" r="261" ht="15.75" x14ac:dyDescent="0.25">
      <c r="A261" s="190"/>
      <c r="B261" s="191"/>
      <c r="C261" s="190"/>
      <c r="D261" s="190"/>
      <c r="E261" s="190"/>
      <c r="F261" s="190"/>
      <c r="G261" s="190"/>
      <c r="H261" s="190"/>
      <c r="I261" s="190"/>
      <c r="J261" s="190"/>
      <c r="K261" s="190"/>
      <c r="L261" s="190"/>
      <c r="M261" s="190"/>
      <c r="N261" s="190"/>
      <c r="O261" s="190"/>
      <c r="P261" s="190"/>
      <c r="Q261" s="190"/>
      <c r="R261" s="190"/>
      <c r="S261" s="190"/>
      <c r="T261" s="190"/>
      <c r="U261" s="190"/>
      <c r="V261" s="190"/>
      <c r="W261" s="190"/>
      <c r="X261" s="190"/>
      <c r="Y261" s="190"/>
      <c r="Z261" s="190"/>
      <c r="AA261" s="190"/>
    </row>
    <row xmlns:x14ac="http://schemas.microsoft.com/office/spreadsheetml/2009/9/ac" r="262" ht="15.75" x14ac:dyDescent="0.25">
      <c r="A262" s="190"/>
      <c r="B262" s="191"/>
      <c r="C262" s="190"/>
      <c r="D262" s="190"/>
      <c r="E262" s="190"/>
      <c r="F262" s="190"/>
      <c r="G262" s="190"/>
      <c r="H262" s="190"/>
      <c r="I262" s="190"/>
      <c r="J262" s="190"/>
      <c r="K262" s="190"/>
      <c r="L262" s="190"/>
      <c r="M262" s="190"/>
      <c r="N262" s="190"/>
      <c r="O262" s="190"/>
      <c r="P262" s="190"/>
      <c r="Q262" s="190"/>
      <c r="R262" s="190"/>
      <c r="S262" s="190"/>
      <c r="T262" s="190"/>
      <c r="U262" s="190"/>
      <c r="V262" s="190"/>
      <c r="W262" s="190"/>
      <c r="X262" s="190"/>
      <c r="Y262" s="190"/>
      <c r="Z262" s="190"/>
      <c r="AA262" s="190"/>
    </row>
    <row xmlns:x14ac="http://schemas.microsoft.com/office/spreadsheetml/2009/9/ac" r="263" ht="15.75" x14ac:dyDescent="0.25">
      <c r="A263" s="190"/>
      <c r="B263" s="191"/>
      <c r="C263" s="190"/>
      <c r="D263" s="190"/>
      <c r="E263" s="190"/>
      <c r="F263" s="190"/>
      <c r="G263" s="190"/>
      <c r="H263" s="190"/>
      <c r="I263" s="190"/>
      <c r="J263" s="190"/>
      <c r="K263" s="190"/>
      <c r="L263" s="190"/>
      <c r="M263" s="190"/>
      <c r="N263" s="190"/>
      <c r="O263" s="190"/>
      <c r="P263" s="190"/>
      <c r="Q263" s="190"/>
      <c r="R263" s="190"/>
      <c r="S263" s="190"/>
      <c r="T263" s="190"/>
      <c r="U263" s="190"/>
      <c r="V263" s="190"/>
      <c r="W263" s="190"/>
      <c r="X263" s="190"/>
      <c r="Y263" s="190"/>
      <c r="Z263" s="190"/>
      <c r="AA263" s="190"/>
    </row>
    <row xmlns:x14ac="http://schemas.microsoft.com/office/spreadsheetml/2009/9/ac" r="264" ht="15.75" x14ac:dyDescent="0.25">
      <c r="A264" s="190"/>
      <c r="B264" s="191"/>
      <c r="C264" s="190"/>
      <c r="D264" s="190"/>
      <c r="E264" s="190"/>
      <c r="F264" s="190"/>
      <c r="G264" s="190"/>
      <c r="H264" s="190"/>
      <c r="I264" s="190"/>
      <c r="J264" s="190"/>
      <c r="K264" s="190"/>
      <c r="L264" s="190"/>
      <c r="M264" s="190"/>
      <c r="N264" s="190"/>
      <c r="O264" s="190"/>
      <c r="P264" s="190"/>
      <c r="Q264" s="190"/>
      <c r="R264" s="190"/>
      <c r="S264" s="190"/>
      <c r="T264" s="190"/>
      <c r="U264" s="190"/>
      <c r="V264" s="190"/>
      <c r="W264" s="190"/>
      <c r="X264" s="190"/>
      <c r="Y264" s="190"/>
      <c r="Z264" s="190"/>
      <c r="AA264" s="190"/>
    </row>
    <row xmlns:x14ac="http://schemas.microsoft.com/office/spreadsheetml/2009/9/ac" r="265" ht="15.75" x14ac:dyDescent="0.25">
      <c r="A265" s="190"/>
      <c r="B265" s="191"/>
      <c r="C265" s="190"/>
      <c r="D265" s="190"/>
      <c r="E265" s="190"/>
      <c r="F265" s="190"/>
      <c r="G265" s="190"/>
      <c r="H265" s="190"/>
      <c r="I265" s="190"/>
      <c r="J265" s="190"/>
      <c r="K265" s="190"/>
      <c r="L265" s="190"/>
      <c r="M265" s="190"/>
      <c r="N265" s="190"/>
      <c r="O265" s="190"/>
      <c r="P265" s="190"/>
      <c r="Q265" s="190"/>
      <c r="R265" s="190"/>
      <c r="S265" s="190"/>
      <c r="T265" s="190"/>
      <c r="U265" s="190"/>
      <c r="V265" s="190"/>
      <c r="W265" s="190"/>
      <c r="X265" s="190"/>
      <c r="Y265" s="190"/>
      <c r="Z265" s="190"/>
      <c r="AA265" s="190"/>
    </row>
    <row xmlns:x14ac="http://schemas.microsoft.com/office/spreadsheetml/2009/9/ac" r="266" ht="15.75" x14ac:dyDescent="0.25">
      <c r="A266" s="190"/>
      <c r="B266" s="191"/>
      <c r="C266" s="190"/>
      <c r="D266" s="190"/>
      <c r="E266" s="190"/>
      <c r="F266" s="190"/>
      <c r="G266" s="190"/>
      <c r="H266" s="190"/>
      <c r="I266" s="190"/>
      <c r="J266" s="190"/>
      <c r="K266" s="190"/>
      <c r="L266" s="190"/>
      <c r="M266" s="190"/>
      <c r="N266" s="190"/>
      <c r="O266" s="190"/>
      <c r="P266" s="190"/>
      <c r="Q266" s="190"/>
      <c r="R266" s="190"/>
      <c r="S266" s="190"/>
      <c r="T266" s="190"/>
      <c r="U266" s="190"/>
      <c r="V266" s="190"/>
      <c r="W266" s="190"/>
      <c r="X266" s="190"/>
      <c r="Y266" s="190"/>
      <c r="Z266" s="190"/>
      <c r="AA266" s="190"/>
    </row>
    <row xmlns:x14ac="http://schemas.microsoft.com/office/spreadsheetml/2009/9/ac" r="267" ht="15.75" x14ac:dyDescent="0.25">
      <c r="A267" s="190"/>
      <c r="B267" s="191"/>
      <c r="C267" s="190"/>
      <c r="D267" s="190"/>
      <c r="E267" s="190"/>
      <c r="F267" s="190"/>
      <c r="G267" s="190"/>
      <c r="H267" s="190"/>
      <c r="I267" s="190"/>
      <c r="J267" s="190"/>
      <c r="K267" s="190"/>
      <c r="L267" s="190"/>
      <c r="M267" s="190"/>
      <c r="N267" s="190"/>
      <c r="O267" s="190"/>
      <c r="P267" s="190"/>
      <c r="Q267" s="190"/>
      <c r="R267" s="190"/>
      <c r="S267" s="190"/>
      <c r="T267" s="190"/>
      <c r="U267" s="190"/>
      <c r="V267" s="190"/>
      <c r="W267" s="190"/>
      <c r="X267" s="190"/>
      <c r="Y267" s="190"/>
      <c r="Z267" s="190"/>
      <c r="AA267" s="190"/>
    </row>
    <row xmlns:x14ac="http://schemas.microsoft.com/office/spreadsheetml/2009/9/ac" r="268" ht="15.75" x14ac:dyDescent="0.25">
      <c r="A268" s="190"/>
      <c r="B268" s="191"/>
      <c r="C268" s="190"/>
      <c r="D268" s="190"/>
      <c r="E268" s="190"/>
      <c r="F268" s="190"/>
      <c r="G268" s="190"/>
      <c r="H268" s="190"/>
      <c r="I268" s="190"/>
      <c r="J268" s="190"/>
      <c r="K268" s="190"/>
      <c r="L268" s="190"/>
      <c r="M268" s="190"/>
      <c r="N268" s="190"/>
      <c r="O268" s="190"/>
      <c r="P268" s="190"/>
      <c r="Q268" s="190"/>
      <c r="R268" s="190"/>
      <c r="S268" s="190"/>
      <c r="T268" s="190"/>
      <c r="U268" s="190"/>
      <c r="V268" s="190"/>
      <c r="W268" s="190"/>
      <c r="X268" s="190"/>
      <c r="Y268" s="190"/>
      <c r="Z268" s="190"/>
      <c r="AA268" s="190"/>
    </row>
    <row xmlns:x14ac="http://schemas.microsoft.com/office/spreadsheetml/2009/9/ac" r="269" ht="15.75" x14ac:dyDescent="0.25">
      <c r="A269" s="190"/>
      <c r="B269" s="191"/>
      <c r="C269" s="190"/>
      <c r="D269" s="190"/>
      <c r="E269" s="190"/>
      <c r="F269" s="190"/>
      <c r="G269" s="190"/>
      <c r="H269" s="190"/>
      <c r="I269" s="190"/>
      <c r="J269" s="190"/>
      <c r="K269" s="190"/>
      <c r="L269" s="190"/>
      <c r="M269" s="190"/>
      <c r="N269" s="190"/>
      <c r="O269" s="190"/>
      <c r="P269" s="190"/>
      <c r="Q269" s="190"/>
      <c r="R269" s="190"/>
      <c r="S269" s="190"/>
      <c r="T269" s="190"/>
      <c r="U269" s="190"/>
      <c r="V269" s="190"/>
      <c r="W269" s="190"/>
      <c r="X269" s="190"/>
      <c r="Y269" s="190"/>
      <c r="Z269" s="190"/>
      <c r="AA269" s="190"/>
    </row>
    <row xmlns:x14ac="http://schemas.microsoft.com/office/spreadsheetml/2009/9/ac" r="270" ht="15.75" x14ac:dyDescent="0.25">
      <c r="A270" s="190"/>
      <c r="B270" s="191"/>
      <c r="C270" s="190"/>
      <c r="D270" s="190"/>
      <c r="E270" s="190"/>
      <c r="F270" s="190"/>
      <c r="G270" s="190"/>
      <c r="H270" s="190"/>
      <c r="I270" s="190"/>
      <c r="J270" s="190"/>
      <c r="K270" s="190"/>
      <c r="L270" s="190"/>
      <c r="M270" s="190"/>
      <c r="N270" s="190"/>
      <c r="O270" s="190"/>
      <c r="P270" s="190"/>
      <c r="Q270" s="190"/>
      <c r="R270" s="190"/>
      <c r="S270" s="190"/>
      <c r="T270" s="190"/>
      <c r="U270" s="190"/>
      <c r="V270" s="190"/>
      <c r="W270" s="190"/>
      <c r="X270" s="190"/>
      <c r="Y270" s="190"/>
      <c r="Z270" s="190"/>
      <c r="AA270" s="190"/>
    </row>
    <row xmlns:x14ac="http://schemas.microsoft.com/office/spreadsheetml/2009/9/ac" r="271" ht="15.75" x14ac:dyDescent="0.25">
      <c r="A271" s="190"/>
      <c r="B271" s="191"/>
      <c r="C271" s="190"/>
      <c r="D271" s="190"/>
      <c r="E271" s="190"/>
      <c r="F271" s="190"/>
      <c r="G271" s="190"/>
      <c r="H271" s="190"/>
      <c r="I271" s="190"/>
      <c r="J271" s="190"/>
      <c r="K271" s="190"/>
      <c r="L271" s="190"/>
      <c r="M271" s="190"/>
      <c r="N271" s="190"/>
      <c r="O271" s="190"/>
      <c r="P271" s="190"/>
      <c r="Q271" s="190"/>
      <c r="R271" s="190"/>
      <c r="S271" s="190"/>
      <c r="T271" s="190"/>
      <c r="U271" s="190"/>
      <c r="V271" s="190"/>
      <c r="W271" s="190"/>
      <c r="X271" s="190"/>
      <c r="Y271" s="190"/>
      <c r="Z271" s="190"/>
      <c r="AA271" s="190"/>
    </row>
    <row xmlns:x14ac="http://schemas.microsoft.com/office/spreadsheetml/2009/9/ac" r="272" ht="15.75" x14ac:dyDescent="0.25">
      <c r="A272" s="190"/>
      <c r="B272" s="191"/>
      <c r="C272" s="190"/>
      <c r="D272" s="190"/>
      <c r="E272" s="190"/>
      <c r="F272" s="190"/>
      <c r="G272" s="190"/>
      <c r="H272" s="190"/>
      <c r="I272" s="190"/>
      <c r="J272" s="190"/>
      <c r="K272" s="190"/>
      <c r="L272" s="190"/>
      <c r="M272" s="190"/>
      <c r="N272" s="190"/>
      <c r="O272" s="190"/>
      <c r="P272" s="190"/>
      <c r="Q272" s="190"/>
      <c r="R272" s="190"/>
      <c r="S272" s="190"/>
      <c r="T272" s="190"/>
      <c r="U272" s="190"/>
      <c r="V272" s="190"/>
      <c r="W272" s="190"/>
      <c r="X272" s="190"/>
      <c r="Y272" s="190"/>
      <c r="Z272" s="190"/>
      <c r="AA272" s="190"/>
    </row>
    <row xmlns:x14ac="http://schemas.microsoft.com/office/spreadsheetml/2009/9/ac" r="273" ht="15.75" x14ac:dyDescent="0.25">
      <c r="A273" s="190"/>
      <c r="B273" s="191"/>
      <c r="C273" s="190"/>
      <c r="D273" s="190"/>
      <c r="E273" s="190"/>
      <c r="F273" s="190"/>
      <c r="G273" s="190"/>
      <c r="H273" s="190"/>
      <c r="I273" s="190"/>
      <c r="J273" s="190"/>
      <c r="K273" s="190"/>
      <c r="L273" s="190"/>
      <c r="M273" s="190"/>
      <c r="N273" s="190"/>
      <c r="O273" s="190"/>
      <c r="P273" s="190"/>
      <c r="Q273" s="190"/>
      <c r="R273" s="190"/>
      <c r="S273" s="190"/>
      <c r="T273" s="190"/>
      <c r="U273" s="190"/>
      <c r="V273" s="190"/>
      <c r="W273" s="190"/>
      <c r="X273" s="190"/>
      <c r="Y273" s="190"/>
      <c r="Z273" s="190"/>
      <c r="AA273" s="190"/>
    </row>
    <row xmlns:x14ac="http://schemas.microsoft.com/office/spreadsheetml/2009/9/ac" r="274" ht="15.75" x14ac:dyDescent="0.25">
      <c r="A274" s="190"/>
      <c r="B274" s="191"/>
      <c r="C274" s="190"/>
      <c r="D274" s="190"/>
      <c r="E274" s="190"/>
      <c r="F274" s="190"/>
      <c r="G274" s="190"/>
      <c r="H274" s="190"/>
      <c r="I274" s="190"/>
      <c r="J274" s="190"/>
      <c r="K274" s="190"/>
      <c r="L274" s="190"/>
      <c r="M274" s="190"/>
      <c r="N274" s="190"/>
      <c r="O274" s="190"/>
      <c r="P274" s="190"/>
      <c r="Q274" s="190"/>
      <c r="R274" s="190"/>
      <c r="S274" s="190"/>
      <c r="T274" s="190"/>
      <c r="U274" s="190"/>
      <c r="V274" s="190"/>
      <c r="W274" s="190"/>
      <c r="X274" s="190"/>
      <c r="Y274" s="190"/>
      <c r="Z274" s="190"/>
      <c r="AA274" s="190"/>
    </row>
    <row xmlns:x14ac="http://schemas.microsoft.com/office/spreadsheetml/2009/9/ac" r="275" ht="15.75" x14ac:dyDescent="0.25">
      <c r="A275" s="190"/>
      <c r="B275" s="191"/>
      <c r="C275" s="190"/>
      <c r="D275" s="190"/>
      <c r="E275" s="190"/>
      <c r="F275" s="190"/>
      <c r="G275" s="190"/>
      <c r="H275" s="190"/>
      <c r="I275" s="190"/>
      <c r="J275" s="190"/>
      <c r="K275" s="190"/>
      <c r="L275" s="190"/>
      <c r="M275" s="190"/>
      <c r="N275" s="190"/>
      <c r="O275" s="190"/>
      <c r="P275" s="190"/>
      <c r="Q275" s="190"/>
      <c r="R275" s="190"/>
      <c r="S275" s="190"/>
      <c r="T275" s="190"/>
      <c r="U275" s="190"/>
      <c r="V275" s="190"/>
      <c r="W275" s="190"/>
      <c r="X275" s="190"/>
      <c r="Y275" s="190"/>
      <c r="Z275" s="190"/>
      <c r="AA275" s="190"/>
    </row>
    <row xmlns:x14ac="http://schemas.microsoft.com/office/spreadsheetml/2009/9/ac" r="276" ht="15.75" x14ac:dyDescent="0.25">
      <c r="A276" s="190"/>
      <c r="B276" s="191"/>
      <c r="C276" s="190"/>
      <c r="D276" s="190"/>
      <c r="E276" s="190"/>
      <c r="F276" s="190"/>
      <c r="G276" s="190"/>
      <c r="H276" s="190"/>
      <c r="I276" s="190"/>
      <c r="J276" s="190"/>
      <c r="K276" s="190"/>
      <c r="L276" s="190"/>
      <c r="M276" s="190"/>
      <c r="N276" s="190"/>
      <c r="O276" s="190"/>
      <c r="P276" s="190"/>
      <c r="Q276" s="190"/>
      <c r="R276" s="190"/>
      <c r="S276" s="190"/>
      <c r="T276" s="190"/>
      <c r="U276" s="190"/>
      <c r="V276" s="190"/>
      <c r="W276" s="190"/>
      <c r="X276" s="190"/>
      <c r="Y276" s="190"/>
      <c r="Z276" s="190"/>
      <c r="AA276" s="190"/>
    </row>
    <row xmlns:x14ac="http://schemas.microsoft.com/office/spreadsheetml/2009/9/ac" r="277" ht="15.75" x14ac:dyDescent="0.25">
      <c r="A277" s="190"/>
      <c r="B277" s="191"/>
      <c r="C277" s="190"/>
      <c r="D277" s="190"/>
      <c r="E277" s="190"/>
      <c r="F277" s="190"/>
      <c r="G277" s="190"/>
      <c r="H277" s="190"/>
      <c r="I277" s="190"/>
      <c r="J277" s="190"/>
      <c r="K277" s="190"/>
      <c r="L277" s="190"/>
      <c r="M277" s="190"/>
      <c r="N277" s="190"/>
      <c r="O277" s="190"/>
      <c r="P277" s="190"/>
      <c r="Q277" s="190"/>
      <c r="R277" s="190"/>
      <c r="S277" s="190"/>
      <c r="T277" s="190"/>
      <c r="U277" s="190"/>
      <c r="V277" s="190"/>
      <c r="W277" s="190"/>
      <c r="X277" s="190"/>
      <c r="Y277" s="190"/>
      <c r="Z277" s="190"/>
      <c r="AA277" s="190"/>
    </row>
    <row xmlns:x14ac="http://schemas.microsoft.com/office/spreadsheetml/2009/9/ac" r="278" ht="15.75" x14ac:dyDescent="0.25">
      <c r="A278" s="190"/>
      <c r="B278" s="191"/>
      <c r="C278" s="190"/>
      <c r="D278" s="190"/>
      <c r="E278" s="190"/>
      <c r="F278" s="190"/>
      <c r="G278" s="190"/>
      <c r="H278" s="190"/>
      <c r="I278" s="190"/>
      <c r="J278" s="190"/>
      <c r="K278" s="190"/>
      <c r="L278" s="190"/>
      <c r="M278" s="190"/>
      <c r="N278" s="190"/>
      <c r="O278" s="190"/>
      <c r="P278" s="190"/>
      <c r="Q278" s="190"/>
      <c r="R278" s="190"/>
      <c r="S278" s="190"/>
      <c r="T278" s="190"/>
      <c r="U278" s="190"/>
      <c r="V278" s="190"/>
      <c r="W278" s="190"/>
      <c r="X278" s="190"/>
      <c r="Y278" s="190"/>
      <c r="Z278" s="190"/>
      <c r="AA278" s="190"/>
    </row>
    <row xmlns:x14ac="http://schemas.microsoft.com/office/spreadsheetml/2009/9/ac" r="279" ht="15.75" x14ac:dyDescent="0.25">
      <c r="A279" s="190"/>
      <c r="B279" s="191"/>
      <c r="C279" s="190"/>
      <c r="D279" s="190"/>
      <c r="E279" s="190"/>
      <c r="F279" s="190"/>
      <c r="G279" s="190"/>
      <c r="H279" s="190"/>
      <c r="I279" s="190"/>
      <c r="J279" s="190"/>
      <c r="K279" s="190"/>
      <c r="L279" s="190"/>
      <c r="M279" s="190"/>
      <c r="N279" s="190"/>
      <c r="O279" s="190"/>
      <c r="P279" s="190"/>
      <c r="Q279" s="190"/>
      <c r="R279" s="190"/>
      <c r="S279" s="190"/>
      <c r="T279" s="190"/>
      <c r="U279" s="190"/>
      <c r="V279" s="190"/>
      <c r="W279" s="190"/>
      <c r="X279" s="190"/>
      <c r="Y279" s="190"/>
      <c r="Z279" s="190"/>
      <c r="AA279" s="190"/>
    </row>
    <row xmlns:x14ac="http://schemas.microsoft.com/office/spreadsheetml/2009/9/ac" r="280" ht="15.75" x14ac:dyDescent="0.25">
      <c r="A280" s="190"/>
      <c r="B280" s="191"/>
      <c r="C280" s="190"/>
      <c r="D280" s="190"/>
      <c r="E280" s="190"/>
      <c r="F280" s="190"/>
      <c r="G280" s="190"/>
      <c r="H280" s="190"/>
      <c r="I280" s="190"/>
      <c r="J280" s="190"/>
      <c r="K280" s="190"/>
      <c r="L280" s="190"/>
      <c r="M280" s="190"/>
      <c r="N280" s="190"/>
      <c r="O280" s="190"/>
      <c r="P280" s="190"/>
      <c r="Q280" s="190"/>
      <c r="R280" s="190"/>
      <c r="S280" s="190"/>
      <c r="T280" s="190"/>
      <c r="U280" s="190"/>
      <c r="V280" s="190"/>
      <c r="W280" s="190"/>
      <c r="X280" s="190"/>
      <c r="Y280" s="190"/>
      <c r="Z280" s="190"/>
      <c r="AA280" s="190"/>
    </row>
    <row xmlns:x14ac="http://schemas.microsoft.com/office/spreadsheetml/2009/9/ac" r="281" ht="15.75" x14ac:dyDescent="0.25">
      <c r="A281" s="190"/>
      <c r="B281" s="191"/>
      <c r="C281" s="190"/>
      <c r="D281" s="190"/>
      <c r="E281" s="190"/>
      <c r="F281" s="190"/>
      <c r="G281" s="190"/>
      <c r="H281" s="190"/>
      <c r="I281" s="190"/>
      <c r="J281" s="190"/>
      <c r="K281" s="190"/>
      <c r="L281" s="190"/>
      <c r="M281" s="190"/>
      <c r="N281" s="190"/>
      <c r="O281" s="190"/>
      <c r="P281" s="190"/>
      <c r="Q281" s="190"/>
      <c r="R281" s="190"/>
      <c r="S281" s="190"/>
      <c r="T281" s="190"/>
      <c r="U281" s="190"/>
      <c r="V281" s="190"/>
      <c r="W281" s="190"/>
      <c r="X281" s="190"/>
      <c r="Y281" s="190"/>
      <c r="Z281" s="190"/>
      <c r="AA281" s="190"/>
    </row>
    <row xmlns:x14ac="http://schemas.microsoft.com/office/spreadsheetml/2009/9/ac" r="282" ht="15.75" x14ac:dyDescent="0.25">
      <c r="A282" s="190"/>
      <c r="B282" s="191"/>
      <c r="C282" s="190"/>
      <c r="D282" s="190"/>
      <c r="E282" s="190"/>
      <c r="F282" s="190"/>
      <c r="G282" s="190"/>
      <c r="H282" s="190"/>
      <c r="I282" s="190"/>
      <c r="J282" s="190"/>
      <c r="K282" s="190"/>
      <c r="L282" s="190"/>
      <c r="M282" s="190"/>
      <c r="N282" s="190"/>
      <c r="O282" s="190"/>
      <c r="P282" s="190"/>
      <c r="Q282" s="190"/>
      <c r="R282" s="190"/>
      <c r="S282" s="190"/>
      <c r="T282" s="190"/>
      <c r="U282" s="190"/>
      <c r="V282" s="190"/>
      <c r="W282" s="190"/>
      <c r="X282" s="190"/>
      <c r="Y282" s="190"/>
      <c r="Z282" s="190"/>
      <c r="AA282" s="190"/>
    </row>
    <row xmlns:x14ac="http://schemas.microsoft.com/office/spreadsheetml/2009/9/ac" r="283" ht="15.75" x14ac:dyDescent="0.25">
      <c r="A283" s="190"/>
      <c r="B283" s="191"/>
      <c r="C283" s="190"/>
      <c r="D283" s="190"/>
      <c r="E283" s="190"/>
      <c r="F283" s="190"/>
      <c r="G283" s="190"/>
      <c r="H283" s="190"/>
      <c r="I283" s="190"/>
      <c r="J283" s="190"/>
      <c r="K283" s="190"/>
      <c r="L283" s="190"/>
      <c r="M283" s="190"/>
      <c r="N283" s="190"/>
      <c r="O283" s="190"/>
      <c r="P283" s="190"/>
      <c r="Q283" s="190"/>
      <c r="R283" s="190"/>
      <c r="S283" s="190"/>
      <c r="T283" s="190"/>
      <c r="U283" s="190"/>
      <c r="V283" s="190"/>
      <c r="W283" s="190"/>
      <c r="X283" s="190"/>
      <c r="Y283" s="190"/>
      <c r="Z283" s="190"/>
      <c r="AA283" s="190"/>
    </row>
    <row xmlns:x14ac="http://schemas.microsoft.com/office/spreadsheetml/2009/9/ac" r="284" ht="15.75" x14ac:dyDescent="0.25">
      <c r="A284" s="190"/>
      <c r="B284" s="191"/>
      <c r="C284" s="190"/>
      <c r="D284" s="190"/>
      <c r="E284" s="190"/>
      <c r="F284" s="190"/>
      <c r="G284" s="190"/>
      <c r="H284" s="190"/>
      <c r="I284" s="190"/>
      <c r="J284" s="190"/>
      <c r="K284" s="190"/>
      <c r="L284" s="190"/>
      <c r="M284" s="190"/>
      <c r="N284" s="190"/>
      <c r="O284" s="190"/>
      <c r="P284" s="190"/>
      <c r="Q284" s="190"/>
      <c r="R284" s="190"/>
      <c r="S284" s="190"/>
      <c r="T284" s="190"/>
      <c r="U284" s="190"/>
      <c r="V284" s="190"/>
      <c r="W284" s="190"/>
      <c r="X284" s="190"/>
      <c r="Y284" s="190"/>
      <c r="Z284" s="190"/>
      <c r="AA284" s="190"/>
    </row>
    <row xmlns:x14ac="http://schemas.microsoft.com/office/spreadsheetml/2009/9/ac" r="285" ht="15.75" x14ac:dyDescent="0.25">
      <c r="A285" s="190"/>
      <c r="B285" s="191"/>
      <c r="C285" s="190"/>
      <c r="D285" s="190"/>
      <c r="E285" s="190"/>
      <c r="F285" s="190"/>
      <c r="G285" s="190"/>
      <c r="H285" s="190"/>
      <c r="I285" s="190"/>
      <c r="J285" s="190"/>
      <c r="K285" s="190"/>
      <c r="L285" s="190"/>
      <c r="M285" s="190"/>
      <c r="N285" s="190"/>
      <c r="O285" s="190"/>
      <c r="P285" s="190"/>
      <c r="Q285" s="190"/>
      <c r="R285" s="190"/>
      <c r="S285" s="190"/>
      <c r="T285" s="190"/>
      <c r="U285" s="190"/>
      <c r="V285" s="190"/>
      <c r="W285" s="190"/>
      <c r="X285" s="190"/>
      <c r="Y285" s="190"/>
      <c r="Z285" s="190"/>
      <c r="AA285" s="190"/>
    </row>
    <row xmlns:x14ac="http://schemas.microsoft.com/office/spreadsheetml/2009/9/ac" r="286" ht="15.75" x14ac:dyDescent="0.25">
      <c r="A286" s="190"/>
      <c r="B286" s="191"/>
      <c r="C286" s="190"/>
      <c r="D286" s="190"/>
      <c r="E286" s="190"/>
      <c r="F286" s="190"/>
      <c r="G286" s="190"/>
      <c r="H286" s="190"/>
      <c r="I286" s="190"/>
      <c r="J286" s="190"/>
      <c r="K286" s="190"/>
      <c r="L286" s="190"/>
      <c r="M286" s="190"/>
      <c r="N286" s="190"/>
      <c r="O286" s="190"/>
      <c r="P286" s="190"/>
      <c r="Q286" s="190"/>
      <c r="R286" s="190"/>
      <c r="S286" s="190"/>
      <c r="T286" s="190"/>
      <c r="U286" s="190"/>
      <c r="V286" s="190"/>
      <c r="W286" s="190"/>
      <c r="X286" s="190"/>
      <c r="Y286" s="190"/>
      <c r="Z286" s="190"/>
      <c r="AA286" s="190"/>
    </row>
    <row xmlns:x14ac="http://schemas.microsoft.com/office/spreadsheetml/2009/9/ac" r="287" ht="15.75" x14ac:dyDescent="0.25">
      <c r="A287" s="190"/>
      <c r="B287" s="191"/>
      <c r="C287" s="190"/>
      <c r="D287" s="190"/>
      <c r="E287" s="190"/>
      <c r="F287" s="190"/>
      <c r="G287" s="190"/>
      <c r="H287" s="190"/>
      <c r="I287" s="190"/>
      <c r="J287" s="190"/>
      <c r="K287" s="190"/>
      <c r="L287" s="190"/>
      <c r="M287" s="190"/>
      <c r="N287" s="190"/>
      <c r="O287" s="190"/>
      <c r="P287" s="190"/>
      <c r="Q287" s="190"/>
      <c r="R287" s="190"/>
      <c r="S287" s="190"/>
      <c r="T287" s="190"/>
      <c r="U287" s="190"/>
      <c r="V287" s="190"/>
      <c r="W287" s="190"/>
      <c r="X287" s="190"/>
      <c r="Y287" s="190"/>
      <c r="Z287" s="190"/>
      <c r="AA287" s="190"/>
    </row>
    <row xmlns:x14ac="http://schemas.microsoft.com/office/spreadsheetml/2009/9/ac" r="288" ht="15.75" x14ac:dyDescent="0.25">
      <c r="A288" s="190"/>
      <c r="B288" s="191"/>
      <c r="C288" s="190"/>
      <c r="D288" s="190"/>
      <c r="E288" s="190"/>
      <c r="F288" s="190"/>
      <c r="G288" s="190"/>
      <c r="H288" s="190"/>
      <c r="I288" s="190"/>
      <c r="J288" s="190"/>
      <c r="K288" s="190"/>
      <c r="L288" s="190"/>
      <c r="M288" s="190"/>
      <c r="N288" s="190"/>
      <c r="O288" s="190"/>
      <c r="P288" s="190"/>
      <c r="Q288" s="190"/>
      <c r="R288" s="190"/>
      <c r="S288" s="190"/>
      <c r="T288" s="190"/>
      <c r="U288" s="190"/>
      <c r="V288" s="190"/>
      <c r="W288" s="190"/>
      <c r="X288" s="190"/>
      <c r="Y288" s="190"/>
      <c r="Z288" s="190"/>
      <c r="AA288" s="190"/>
    </row>
    <row xmlns:x14ac="http://schemas.microsoft.com/office/spreadsheetml/2009/9/ac" r="289" ht="15.75" x14ac:dyDescent="0.25">
      <c r="A289" s="190"/>
      <c r="B289" s="191"/>
      <c r="C289" s="190"/>
      <c r="D289" s="190"/>
      <c r="E289" s="190"/>
      <c r="F289" s="190"/>
      <c r="G289" s="190"/>
      <c r="H289" s="190"/>
      <c r="I289" s="190"/>
      <c r="J289" s="190"/>
      <c r="K289" s="190"/>
      <c r="L289" s="190"/>
      <c r="M289" s="190"/>
      <c r="N289" s="190"/>
      <c r="O289" s="190"/>
      <c r="P289" s="190"/>
      <c r="Q289" s="190"/>
      <c r="R289" s="190"/>
      <c r="S289" s="190"/>
      <c r="T289" s="190"/>
      <c r="U289" s="190"/>
      <c r="V289" s="190"/>
      <c r="W289" s="190"/>
      <c r="X289" s="190"/>
      <c r="Y289" s="190"/>
      <c r="Z289" s="190"/>
      <c r="AA289" s="190"/>
    </row>
    <row xmlns:x14ac="http://schemas.microsoft.com/office/spreadsheetml/2009/9/ac" r="290" ht="15.75" x14ac:dyDescent="0.25">
      <c r="A290" s="190"/>
      <c r="B290" s="191"/>
      <c r="C290" s="190"/>
      <c r="D290" s="190"/>
      <c r="E290" s="190"/>
      <c r="F290" s="190"/>
      <c r="G290" s="190"/>
      <c r="H290" s="190"/>
      <c r="I290" s="190"/>
      <c r="J290" s="190"/>
      <c r="K290" s="190"/>
      <c r="L290" s="190"/>
      <c r="M290" s="190"/>
      <c r="N290" s="190"/>
      <c r="O290" s="190"/>
      <c r="P290" s="190"/>
      <c r="Q290" s="190"/>
      <c r="R290" s="190"/>
      <c r="S290" s="190"/>
      <c r="T290" s="190"/>
      <c r="U290" s="190"/>
      <c r="V290" s="190"/>
      <c r="W290" s="190"/>
      <c r="X290" s="190"/>
      <c r="Y290" s="190"/>
      <c r="Z290" s="190"/>
      <c r="AA290" s="190"/>
    </row>
    <row xmlns:x14ac="http://schemas.microsoft.com/office/spreadsheetml/2009/9/ac" r="291" ht="15.75" x14ac:dyDescent="0.25">
      <c r="A291" s="190"/>
      <c r="B291" s="191"/>
      <c r="C291" s="190"/>
      <c r="D291" s="190"/>
      <c r="E291" s="190"/>
      <c r="F291" s="190"/>
      <c r="G291" s="190"/>
      <c r="H291" s="190"/>
      <c r="I291" s="190"/>
      <c r="J291" s="190"/>
      <c r="K291" s="190"/>
      <c r="L291" s="190"/>
      <c r="M291" s="190"/>
      <c r="N291" s="190"/>
      <c r="O291" s="190"/>
      <c r="P291" s="190"/>
      <c r="Q291" s="190"/>
      <c r="R291" s="190"/>
      <c r="S291" s="190"/>
      <c r="T291" s="190"/>
      <c r="U291" s="190"/>
      <c r="V291" s="190"/>
      <c r="W291" s="190"/>
      <c r="X291" s="190"/>
      <c r="Y291" s="190"/>
      <c r="Z291" s="190"/>
      <c r="AA291" s="190"/>
    </row>
    <row xmlns:x14ac="http://schemas.microsoft.com/office/spreadsheetml/2009/9/ac" r="292" ht="15.75" x14ac:dyDescent="0.25">
      <c r="A292" s="190"/>
      <c r="B292" s="191"/>
      <c r="C292" s="190"/>
      <c r="D292" s="190"/>
      <c r="E292" s="190"/>
      <c r="F292" s="190"/>
      <c r="G292" s="190"/>
      <c r="H292" s="190"/>
      <c r="I292" s="190"/>
      <c r="J292" s="190"/>
      <c r="K292" s="190"/>
      <c r="L292" s="190"/>
      <c r="M292" s="190"/>
      <c r="N292" s="190"/>
      <c r="O292" s="190"/>
      <c r="P292" s="190"/>
      <c r="Q292" s="190"/>
      <c r="R292" s="190"/>
      <c r="S292" s="190"/>
      <c r="T292" s="190"/>
      <c r="U292" s="190"/>
      <c r="V292" s="190"/>
      <c r="W292" s="190"/>
      <c r="X292" s="190"/>
      <c r="Y292" s="190"/>
      <c r="Z292" s="190"/>
      <c r="AA292" s="190"/>
    </row>
    <row xmlns:x14ac="http://schemas.microsoft.com/office/spreadsheetml/2009/9/ac" r="293" ht="15.75" x14ac:dyDescent="0.25">
      <c r="A293" s="190"/>
      <c r="B293" s="191"/>
      <c r="C293" s="190"/>
      <c r="D293" s="190"/>
      <c r="E293" s="190"/>
      <c r="F293" s="190"/>
      <c r="G293" s="190"/>
      <c r="H293" s="190"/>
      <c r="I293" s="190"/>
      <c r="J293" s="190"/>
      <c r="K293" s="190"/>
      <c r="L293" s="190"/>
      <c r="M293" s="190"/>
      <c r="N293" s="190"/>
      <c r="O293" s="190"/>
      <c r="P293" s="190"/>
      <c r="Q293" s="190"/>
      <c r="R293" s="190"/>
      <c r="S293" s="190"/>
      <c r="T293" s="190"/>
      <c r="U293" s="190"/>
      <c r="V293" s="190"/>
      <c r="W293" s="190"/>
      <c r="X293" s="190"/>
      <c r="Y293" s="190"/>
      <c r="Z293" s="190"/>
      <c r="AA293" s="190"/>
    </row>
    <row xmlns:x14ac="http://schemas.microsoft.com/office/spreadsheetml/2009/9/ac" r="294" ht="15.75" x14ac:dyDescent="0.25">
      <c r="A294" s="190"/>
      <c r="B294" s="191"/>
      <c r="C294" s="190"/>
      <c r="D294" s="190"/>
      <c r="E294" s="190"/>
      <c r="F294" s="190"/>
      <c r="G294" s="190"/>
      <c r="H294" s="190"/>
      <c r="I294" s="190"/>
      <c r="J294" s="190"/>
      <c r="K294" s="190"/>
      <c r="L294" s="190"/>
      <c r="M294" s="190"/>
      <c r="N294" s="190"/>
      <c r="O294" s="190"/>
      <c r="P294" s="190"/>
      <c r="Q294" s="190"/>
      <c r="R294" s="190"/>
      <c r="S294" s="190"/>
      <c r="T294" s="190"/>
      <c r="U294" s="190"/>
      <c r="V294" s="190"/>
      <c r="W294" s="190"/>
      <c r="X294" s="190"/>
      <c r="Y294" s="190"/>
      <c r="Z294" s="190"/>
      <c r="AA294" s="190"/>
    </row>
    <row xmlns:x14ac="http://schemas.microsoft.com/office/spreadsheetml/2009/9/ac" r="295" ht="15.75" x14ac:dyDescent="0.25">
      <c r="A295" s="190"/>
      <c r="B295" s="191"/>
      <c r="C295" s="190"/>
      <c r="D295" s="190"/>
      <c r="E295" s="190"/>
      <c r="F295" s="190"/>
      <c r="G295" s="190"/>
      <c r="H295" s="190"/>
      <c r="I295" s="190"/>
      <c r="J295" s="190"/>
      <c r="K295" s="190"/>
      <c r="L295" s="190"/>
      <c r="M295" s="190"/>
      <c r="N295" s="190"/>
      <c r="O295" s="190"/>
      <c r="P295" s="190"/>
      <c r="Q295" s="190"/>
      <c r="R295" s="190"/>
      <c r="S295" s="190"/>
      <c r="T295" s="190"/>
      <c r="U295" s="190"/>
      <c r="V295" s="190"/>
      <c r="W295" s="190"/>
      <c r="X295" s="190"/>
      <c r="Y295" s="190"/>
      <c r="Z295" s="190"/>
      <c r="AA295" s="190"/>
    </row>
    <row xmlns:x14ac="http://schemas.microsoft.com/office/spreadsheetml/2009/9/ac" r="296" ht="15.75" x14ac:dyDescent="0.25">
      <c r="A296" s="190"/>
      <c r="B296" s="191"/>
      <c r="C296" s="190"/>
      <c r="D296" s="190"/>
      <c r="E296" s="190"/>
      <c r="F296" s="190"/>
      <c r="G296" s="190"/>
      <c r="H296" s="190"/>
      <c r="I296" s="190"/>
      <c r="J296" s="190"/>
      <c r="K296" s="190"/>
      <c r="L296" s="190"/>
      <c r="M296" s="190"/>
      <c r="N296" s="190"/>
      <c r="O296" s="190"/>
      <c r="P296" s="190"/>
      <c r="Q296" s="190"/>
      <c r="R296" s="190"/>
      <c r="S296" s="190"/>
      <c r="T296" s="190"/>
      <c r="U296" s="190"/>
      <c r="V296" s="190"/>
      <c r="W296" s="190"/>
      <c r="X296" s="190"/>
      <c r="Y296" s="190"/>
      <c r="Z296" s="190"/>
      <c r="AA296" s="190"/>
    </row>
    <row xmlns:x14ac="http://schemas.microsoft.com/office/spreadsheetml/2009/9/ac" r="297" ht="15.75" x14ac:dyDescent="0.25">
      <c r="A297" s="190"/>
      <c r="B297" s="191"/>
      <c r="C297" s="190"/>
      <c r="D297" s="190"/>
      <c r="E297" s="190"/>
      <c r="F297" s="190"/>
      <c r="G297" s="190"/>
      <c r="H297" s="190"/>
      <c r="I297" s="190"/>
      <c r="J297" s="190"/>
      <c r="K297" s="190"/>
      <c r="L297" s="190"/>
      <c r="M297" s="190"/>
      <c r="N297" s="190"/>
      <c r="O297" s="190"/>
      <c r="P297" s="190"/>
      <c r="Q297" s="190"/>
      <c r="R297" s="190"/>
      <c r="S297" s="190"/>
      <c r="T297" s="190"/>
      <c r="U297" s="190"/>
      <c r="V297" s="190"/>
      <c r="W297" s="190"/>
      <c r="X297" s="190"/>
      <c r="Y297" s="190"/>
      <c r="Z297" s="190"/>
      <c r="AA297" s="190"/>
    </row>
    <row xmlns:x14ac="http://schemas.microsoft.com/office/spreadsheetml/2009/9/ac" r="298" ht="15.75" x14ac:dyDescent="0.25">
      <c r="A298" s="190"/>
      <c r="B298" s="191"/>
      <c r="C298" s="190"/>
      <c r="D298" s="190"/>
      <c r="E298" s="190"/>
      <c r="F298" s="190"/>
      <c r="G298" s="190"/>
      <c r="H298" s="190"/>
      <c r="I298" s="190"/>
      <c r="J298" s="190"/>
      <c r="K298" s="190"/>
      <c r="L298" s="190"/>
      <c r="M298" s="190"/>
      <c r="N298" s="190"/>
      <c r="O298" s="190"/>
      <c r="P298" s="190"/>
      <c r="Q298" s="190"/>
      <c r="R298" s="190"/>
      <c r="S298" s="190"/>
      <c r="T298" s="190"/>
      <c r="U298" s="190"/>
      <c r="V298" s="190"/>
      <c r="W298" s="190"/>
      <c r="X298" s="190"/>
      <c r="Y298" s="190"/>
      <c r="Z298" s="190"/>
      <c r="AA298" s="190"/>
    </row>
    <row xmlns:x14ac="http://schemas.microsoft.com/office/spreadsheetml/2009/9/ac" r="299" ht="15.75" x14ac:dyDescent="0.25">
      <c r="A299" s="190"/>
      <c r="B299" s="191"/>
      <c r="C299" s="190"/>
      <c r="D299" s="190"/>
      <c r="E299" s="190"/>
      <c r="F299" s="190"/>
      <c r="G299" s="190"/>
      <c r="H299" s="190"/>
      <c r="I299" s="190"/>
      <c r="J299" s="190"/>
      <c r="K299" s="190"/>
      <c r="L299" s="190"/>
      <c r="M299" s="190"/>
      <c r="N299" s="190"/>
      <c r="O299" s="190"/>
      <c r="P299" s="190"/>
      <c r="Q299" s="190"/>
      <c r="R299" s="190"/>
      <c r="S299" s="190"/>
      <c r="T299" s="190"/>
      <c r="U299" s="190"/>
      <c r="V299" s="190"/>
      <c r="W299" s="190"/>
      <c r="X299" s="190"/>
      <c r="Y299" s="190"/>
      <c r="Z299" s="190"/>
      <c r="AA299" s="190"/>
    </row>
    <row xmlns:x14ac="http://schemas.microsoft.com/office/spreadsheetml/2009/9/ac" r="300" ht="15.75" x14ac:dyDescent="0.25">
      <c r="A300" s="190"/>
      <c r="B300" s="191"/>
      <c r="C300" s="190"/>
      <c r="D300" s="190"/>
      <c r="E300" s="190"/>
      <c r="F300" s="190"/>
      <c r="G300" s="190"/>
      <c r="H300" s="190"/>
      <c r="I300" s="190"/>
      <c r="J300" s="190"/>
      <c r="K300" s="190"/>
      <c r="L300" s="190"/>
      <c r="M300" s="190"/>
      <c r="N300" s="190"/>
      <c r="O300" s="190"/>
      <c r="P300" s="190"/>
      <c r="Q300" s="190"/>
      <c r="R300" s="190"/>
      <c r="S300" s="190"/>
      <c r="T300" s="190"/>
      <c r="U300" s="190"/>
      <c r="V300" s="190"/>
      <c r="W300" s="190"/>
      <c r="X300" s="190"/>
      <c r="Y300" s="190"/>
      <c r="Z300" s="190"/>
      <c r="AA300" s="190"/>
    </row>
    <row xmlns:x14ac="http://schemas.microsoft.com/office/spreadsheetml/2009/9/ac" r="301" ht="15.75" x14ac:dyDescent="0.25">
      <c r="A301" s="190"/>
      <c r="B301" s="191"/>
      <c r="C301" s="190"/>
      <c r="D301" s="190"/>
      <c r="E301" s="190"/>
      <c r="F301" s="190"/>
      <c r="G301" s="190"/>
      <c r="H301" s="190"/>
      <c r="I301" s="190"/>
      <c r="J301" s="190"/>
      <c r="K301" s="190"/>
      <c r="L301" s="190"/>
      <c r="M301" s="190"/>
      <c r="N301" s="190"/>
      <c r="O301" s="190"/>
      <c r="P301" s="190"/>
      <c r="Q301" s="190"/>
      <c r="R301" s="190"/>
      <c r="S301" s="190"/>
      <c r="T301" s="190"/>
      <c r="U301" s="190"/>
      <c r="V301" s="190"/>
      <c r="W301" s="190"/>
      <c r="X301" s="190"/>
      <c r="Y301" s="190"/>
      <c r="Z301" s="190"/>
      <c r="AA301" s="190"/>
    </row>
    <row xmlns:x14ac="http://schemas.microsoft.com/office/spreadsheetml/2009/9/ac" r="302" ht="15.75" x14ac:dyDescent="0.25">
      <c r="A302" s="190"/>
      <c r="B302" s="191"/>
      <c r="C302" s="190"/>
      <c r="D302" s="190"/>
      <c r="E302" s="190"/>
      <c r="F302" s="190"/>
      <c r="G302" s="190"/>
      <c r="H302" s="190"/>
      <c r="I302" s="190"/>
      <c r="J302" s="190"/>
      <c r="K302" s="190"/>
      <c r="L302" s="190"/>
      <c r="M302" s="190"/>
      <c r="N302" s="190"/>
      <c r="O302" s="190"/>
      <c r="P302" s="190"/>
      <c r="Q302" s="190"/>
      <c r="R302" s="190"/>
      <c r="S302" s="190"/>
      <c r="T302" s="190"/>
      <c r="U302" s="190"/>
      <c r="V302" s="190"/>
      <c r="W302" s="190"/>
      <c r="X302" s="190"/>
      <c r="Y302" s="190"/>
      <c r="Z302" s="190"/>
      <c r="AA302" s="190"/>
    </row>
    <row xmlns:x14ac="http://schemas.microsoft.com/office/spreadsheetml/2009/9/ac" r="303" ht="15.75" x14ac:dyDescent="0.25">
      <c r="A303" s="190"/>
      <c r="B303" s="191"/>
      <c r="C303" s="190"/>
      <c r="D303" s="190"/>
      <c r="E303" s="190"/>
      <c r="F303" s="190"/>
      <c r="G303" s="190"/>
      <c r="H303" s="190"/>
      <c r="I303" s="190"/>
      <c r="J303" s="190"/>
      <c r="K303" s="190"/>
      <c r="L303" s="190"/>
      <c r="M303" s="190"/>
      <c r="N303" s="190"/>
      <c r="O303" s="190"/>
      <c r="P303" s="190"/>
      <c r="Q303" s="190"/>
      <c r="R303" s="190"/>
      <c r="S303" s="190"/>
      <c r="T303" s="190"/>
      <c r="U303" s="190"/>
      <c r="V303" s="190"/>
      <c r="W303" s="190"/>
      <c r="X303" s="190"/>
      <c r="Y303" s="190"/>
      <c r="Z303" s="190"/>
      <c r="AA303" s="190"/>
    </row>
    <row xmlns:x14ac="http://schemas.microsoft.com/office/spreadsheetml/2009/9/ac" r="304" ht="15.75" x14ac:dyDescent="0.25">
      <c r="A304" s="190"/>
      <c r="B304" s="191"/>
      <c r="C304" s="190"/>
      <c r="D304" s="190"/>
      <c r="E304" s="190"/>
      <c r="F304" s="190"/>
      <c r="G304" s="190"/>
      <c r="H304" s="190"/>
      <c r="I304" s="190"/>
      <c r="J304" s="190"/>
      <c r="K304" s="190"/>
      <c r="L304" s="190"/>
      <c r="M304" s="190"/>
      <c r="N304" s="190"/>
      <c r="O304" s="190"/>
      <c r="P304" s="190"/>
      <c r="Q304" s="190"/>
      <c r="R304" s="190"/>
      <c r="S304" s="190"/>
      <c r="T304" s="190"/>
      <c r="U304" s="190"/>
      <c r="V304" s="190"/>
      <c r="W304" s="190"/>
      <c r="X304" s="190"/>
      <c r="Y304" s="190"/>
      <c r="Z304" s="190"/>
      <c r="AA304" s="190"/>
    </row>
    <row xmlns:x14ac="http://schemas.microsoft.com/office/spreadsheetml/2009/9/ac" r="305" ht="15.75" x14ac:dyDescent="0.25">
      <c r="A305" s="190"/>
      <c r="B305" s="191"/>
      <c r="C305" s="190"/>
      <c r="D305" s="190"/>
      <c r="E305" s="190"/>
      <c r="F305" s="190"/>
      <c r="G305" s="190"/>
      <c r="H305" s="190"/>
      <c r="I305" s="190"/>
      <c r="J305" s="190"/>
      <c r="K305" s="190"/>
      <c r="L305" s="190"/>
      <c r="M305" s="190"/>
      <c r="N305" s="190"/>
      <c r="O305" s="190"/>
      <c r="P305" s="190"/>
      <c r="Q305" s="190"/>
      <c r="R305" s="190"/>
      <c r="S305" s="190"/>
      <c r="T305" s="190"/>
      <c r="U305" s="190"/>
      <c r="V305" s="190"/>
      <c r="W305" s="190"/>
      <c r="X305" s="190"/>
      <c r="Y305" s="190"/>
      <c r="Z305" s="190"/>
      <c r="AA305" s="190"/>
    </row>
    <row xmlns:x14ac="http://schemas.microsoft.com/office/spreadsheetml/2009/9/ac" r="306" ht="15.75" x14ac:dyDescent="0.25">
      <c r="A306" s="190"/>
      <c r="B306" s="191"/>
      <c r="C306" s="190"/>
      <c r="D306" s="190"/>
      <c r="E306" s="190"/>
      <c r="F306" s="190"/>
      <c r="G306" s="190"/>
      <c r="H306" s="190"/>
      <c r="I306" s="190"/>
      <c r="J306" s="190"/>
      <c r="K306" s="190"/>
      <c r="L306" s="190"/>
      <c r="M306" s="190"/>
      <c r="N306" s="190"/>
      <c r="O306" s="190"/>
      <c r="P306" s="190"/>
      <c r="Q306" s="190"/>
      <c r="R306" s="190"/>
      <c r="S306" s="190"/>
      <c r="T306" s="190"/>
      <c r="U306" s="190"/>
      <c r="V306" s="190"/>
      <c r="W306" s="190"/>
      <c r="X306" s="190"/>
      <c r="Y306" s="190"/>
      <c r="Z306" s="190"/>
      <c r="AA306" s="190"/>
    </row>
    <row xmlns:x14ac="http://schemas.microsoft.com/office/spreadsheetml/2009/9/ac" r="307" ht="15.75" x14ac:dyDescent="0.25">
      <c r="A307" s="190"/>
      <c r="B307" s="191"/>
      <c r="C307" s="190"/>
      <c r="D307" s="190"/>
      <c r="E307" s="190"/>
      <c r="F307" s="190"/>
      <c r="G307" s="190"/>
      <c r="H307" s="190"/>
      <c r="I307" s="190"/>
      <c r="J307" s="190"/>
      <c r="K307" s="190"/>
      <c r="L307" s="190"/>
      <c r="M307" s="190"/>
      <c r="N307" s="190"/>
      <c r="O307" s="190"/>
      <c r="P307" s="190"/>
      <c r="Q307" s="190"/>
      <c r="R307" s="190"/>
      <c r="S307" s="190"/>
      <c r="T307" s="190"/>
      <c r="U307" s="190"/>
      <c r="V307" s="190"/>
      <c r="W307" s="190"/>
      <c r="X307" s="190"/>
      <c r="Y307" s="190"/>
      <c r="Z307" s="190"/>
      <c r="AA307" s="190"/>
    </row>
    <row xmlns:x14ac="http://schemas.microsoft.com/office/spreadsheetml/2009/9/ac" r="308" ht="15.75" x14ac:dyDescent="0.25">
      <c r="A308" s="190"/>
      <c r="B308" s="191"/>
      <c r="C308" s="190"/>
      <c r="D308" s="190"/>
      <c r="E308" s="190"/>
      <c r="F308" s="190"/>
      <c r="G308" s="190"/>
      <c r="H308" s="190"/>
      <c r="I308" s="190"/>
      <c r="J308" s="190"/>
      <c r="K308" s="190"/>
      <c r="L308" s="190"/>
      <c r="M308" s="190"/>
      <c r="N308" s="190"/>
      <c r="O308" s="190"/>
      <c r="P308" s="190"/>
      <c r="Q308" s="190"/>
      <c r="R308" s="190"/>
      <c r="S308" s="190"/>
      <c r="T308" s="190"/>
      <c r="U308" s="190"/>
      <c r="V308" s="190"/>
      <c r="W308" s="190"/>
      <c r="X308" s="190"/>
      <c r="Y308" s="190"/>
      <c r="Z308" s="190"/>
      <c r="AA308" s="190"/>
    </row>
    <row xmlns:x14ac="http://schemas.microsoft.com/office/spreadsheetml/2009/9/ac" r="309" ht="15.75" x14ac:dyDescent="0.25">
      <c r="A309" s="190"/>
      <c r="B309" s="191"/>
      <c r="C309" s="190"/>
      <c r="D309" s="190"/>
      <c r="E309" s="190"/>
      <c r="F309" s="190"/>
      <c r="G309" s="190"/>
      <c r="H309" s="190"/>
      <c r="I309" s="190"/>
      <c r="J309" s="190"/>
      <c r="K309" s="190"/>
      <c r="L309" s="190"/>
      <c r="M309" s="190"/>
      <c r="N309" s="190"/>
      <c r="O309" s="190"/>
      <c r="P309" s="190"/>
      <c r="Q309" s="190"/>
      <c r="R309" s="190"/>
      <c r="S309" s="190"/>
      <c r="T309" s="190"/>
      <c r="U309" s="190"/>
      <c r="V309" s="190"/>
      <c r="W309" s="190"/>
      <c r="X309" s="190"/>
      <c r="Y309" s="190"/>
      <c r="Z309" s="190"/>
      <c r="AA309" s="190"/>
    </row>
    <row xmlns:x14ac="http://schemas.microsoft.com/office/spreadsheetml/2009/9/ac" r="310" ht="15.75" x14ac:dyDescent="0.25">
      <c r="A310" s="190"/>
      <c r="B310" s="191"/>
      <c r="C310" s="190"/>
      <c r="D310" s="190"/>
      <c r="E310" s="190"/>
      <c r="F310" s="190"/>
      <c r="G310" s="190"/>
      <c r="H310" s="190"/>
      <c r="I310" s="190"/>
      <c r="J310" s="190"/>
      <c r="K310" s="190"/>
      <c r="L310" s="190"/>
      <c r="M310" s="190"/>
      <c r="N310" s="190"/>
      <c r="O310" s="190"/>
      <c r="P310" s="190"/>
      <c r="Q310" s="190"/>
      <c r="R310" s="190"/>
      <c r="S310" s="190"/>
      <c r="T310" s="190"/>
      <c r="U310" s="190"/>
      <c r="V310" s="190"/>
      <c r="W310" s="190"/>
      <c r="X310" s="190"/>
      <c r="Y310" s="190"/>
      <c r="Z310" s="190"/>
      <c r="AA310" s="190"/>
    </row>
    <row xmlns:x14ac="http://schemas.microsoft.com/office/spreadsheetml/2009/9/ac" r="311" ht="15.75" x14ac:dyDescent="0.25">
      <c r="A311" s="190"/>
      <c r="B311" s="191"/>
      <c r="C311" s="190"/>
      <c r="D311" s="190"/>
      <c r="E311" s="190"/>
      <c r="F311" s="190"/>
      <c r="G311" s="190"/>
      <c r="H311" s="190"/>
      <c r="I311" s="190"/>
      <c r="J311" s="190"/>
      <c r="K311" s="190"/>
      <c r="L311" s="190"/>
      <c r="M311" s="190"/>
      <c r="N311" s="190"/>
      <c r="O311" s="190"/>
      <c r="P311" s="190"/>
      <c r="Q311" s="190"/>
      <c r="R311" s="190"/>
      <c r="S311" s="190"/>
      <c r="T311" s="190"/>
      <c r="U311" s="190"/>
      <c r="V311" s="190"/>
      <c r="W311" s="190"/>
      <c r="X311" s="190"/>
      <c r="Y311" s="190"/>
      <c r="Z311" s="190"/>
      <c r="AA311" s="190"/>
    </row>
    <row xmlns:x14ac="http://schemas.microsoft.com/office/spreadsheetml/2009/9/ac" r="312" ht="15.75" x14ac:dyDescent="0.25">
      <c r="A312" s="190"/>
      <c r="B312" s="191"/>
      <c r="C312" s="190"/>
      <c r="D312" s="190"/>
      <c r="E312" s="190"/>
      <c r="F312" s="190"/>
      <c r="G312" s="190"/>
      <c r="H312" s="190"/>
      <c r="I312" s="190"/>
      <c r="J312" s="190"/>
      <c r="K312" s="190"/>
      <c r="L312" s="190"/>
      <c r="M312" s="190"/>
      <c r="N312" s="190"/>
      <c r="O312" s="190"/>
      <c r="P312" s="190"/>
      <c r="Q312" s="190"/>
      <c r="R312" s="190"/>
      <c r="S312" s="190"/>
      <c r="T312" s="190"/>
      <c r="U312" s="190"/>
      <c r="V312" s="190"/>
      <c r="W312" s="190"/>
      <c r="X312" s="190"/>
      <c r="Y312" s="190"/>
      <c r="Z312" s="190"/>
      <c r="AA312" s="190"/>
    </row>
    <row xmlns:x14ac="http://schemas.microsoft.com/office/spreadsheetml/2009/9/ac" r="313" ht="15.75" x14ac:dyDescent="0.25">
      <c r="A313" s="190"/>
      <c r="B313" s="191"/>
      <c r="C313" s="190"/>
      <c r="D313" s="190"/>
      <c r="E313" s="190"/>
      <c r="F313" s="190"/>
      <c r="G313" s="190"/>
      <c r="H313" s="190"/>
      <c r="I313" s="190"/>
      <c r="J313" s="190"/>
      <c r="K313" s="190"/>
      <c r="L313" s="190"/>
      <c r="M313" s="190"/>
      <c r="N313" s="190"/>
      <c r="O313" s="190"/>
      <c r="P313" s="190"/>
      <c r="Q313" s="190"/>
      <c r="R313" s="190"/>
      <c r="S313" s="190"/>
      <c r="T313" s="190"/>
      <c r="U313" s="190"/>
      <c r="V313" s="190"/>
      <c r="W313" s="190"/>
      <c r="X313" s="190"/>
      <c r="Y313" s="190"/>
      <c r="Z313" s="190"/>
      <c r="AA313" s="190"/>
    </row>
    <row xmlns:x14ac="http://schemas.microsoft.com/office/spreadsheetml/2009/9/ac" r="314" ht="15.75" x14ac:dyDescent="0.25">
      <c r="A314" s="190"/>
      <c r="B314" s="191"/>
      <c r="C314" s="190"/>
      <c r="D314" s="190"/>
      <c r="E314" s="190"/>
      <c r="F314" s="190"/>
      <c r="G314" s="190"/>
      <c r="H314" s="190"/>
      <c r="I314" s="190"/>
      <c r="J314" s="190"/>
      <c r="K314" s="190"/>
      <c r="L314" s="190"/>
      <c r="M314" s="190"/>
      <c r="N314" s="190"/>
      <c r="O314" s="190"/>
      <c r="P314" s="190"/>
      <c r="Q314" s="190"/>
      <c r="R314" s="190"/>
      <c r="S314" s="190"/>
      <c r="T314" s="190"/>
      <c r="U314" s="190"/>
      <c r="V314" s="190"/>
      <c r="W314" s="190"/>
      <c r="X314" s="190"/>
      <c r="Y314" s="190"/>
      <c r="Z314" s="190"/>
      <c r="AA314" s="190"/>
    </row>
    <row xmlns:x14ac="http://schemas.microsoft.com/office/spreadsheetml/2009/9/ac" r="315" ht="15.75" x14ac:dyDescent="0.25">
      <c r="A315" s="190"/>
      <c r="B315" s="191"/>
      <c r="C315" s="190"/>
      <c r="D315" s="190"/>
      <c r="E315" s="190"/>
      <c r="F315" s="190"/>
      <c r="G315" s="190"/>
      <c r="H315" s="190"/>
      <c r="I315" s="190"/>
      <c r="J315" s="190"/>
      <c r="K315" s="190"/>
      <c r="L315" s="190"/>
      <c r="M315" s="190"/>
      <c r="N315" s="190"/>
      <c r="O315" s="190"/>
      <c r="P315" s="190"/>
      <c r="Q315" s="190"/>
      <c r="R315" s="190"/>
      <c r="S315" s="190"/>
      <c r="T315" s="190"/>
      <c r="U315" s="190"/>
      <c r="V315" s="190"/>
      <c r="W315" s="190"/>
      <c r="X315" s="190"/>
      <c r="Y315" s="190"/>
      <c r="Z315" s="190"/>
      <c r="AA315" s="190"/>
    </row>
    <row xmlns:x14ac="http://schemas.microsoft.com/office/spreadsheetml/2009/9/ac" r="316" ht="15.75" x14ac:dyDescent="0.25">
      <c r="A316" s="190"/>
      <c r="B316" s="191"/>
      <c r="C316" s="190"/>
      <c r="D316" s="190"/>
      <c r="E316" s="190"/>
      <c r="F316" s="190"/>
      <c r="G316" s="190"/>
      <c r="H316" s="190"/>
      <c r="I316" s="190"/>
      <c r="J316" s="190"/>
      <c r="K316" s="190"/>
      <c r="L316" s="190"/>
      <c r="M316" s="190"/>
      <c r="N316" s="190"/>
      <c r="O316" s="190"/>
      <c r="P316" s="190"/>
      <c r="Q316" s="190"/>
      <c r="R316" s="190"/>
      <c r="S316" s="190"/>
      <c r="T316" s="190"/>
      <c r="U316" s="190"/>
      <c r="V316" s="190"/>
      <c r="W316" s="190"/>
      <c r="X316" s="190"/>
      <c r="Y316" s="190"/>
      <c r="Z316" s="190"/>
      <c r="AA316" s="190"/>
    </row>
    <row xmlns:x14ac="http://schemas.microsoft.com/office/spreadsheetml/2009/9/ac" r="317" ht="15.75" x14ac:dyDescent="0.25">
      <c r="A317" s="190"/>
      <c r="B317" s="191"/>
      <c r="C317" s="190"/>
      <c r="D317" s="190"/>
      <c r="E317" s="190"/>
      <c r="F317" s="190"/>
      <c r="G317" s="190"/>
      <c r="H317" s="190"/>
      <c r="I317" s="190"/>
      <c r="J317" s="190"/>
      <c r="K317" s="190"/>
      <c r="L317" s="190"/>
      <c r="M317" s="190"/>
      <c r="N317" s="190"/>
      <c r="O317" s="190"/>
      <c r="P317" s="190"/>
      <c r="Q317" s="190"/>
      <c r="R317" s="190"/>
      <c r="S317" s="190"/>
      <c r="T317" s="190"/>
      <c r="U317" s="190"/>
      <c r="V317" s="190"/>
      <c r="W317" s="190"/>
      <c r="X317" s="190"/>
      <c r="Y317" s="190"/>
      <c r="Z317" s="190"/>
      <c r="AA317" s="190"/>
    </row>
    <row xmlns:x14ac="http://schemas.microsoft.com/office/spreadsheetml/2009/9/ac" r="318" ht="15.75" x14ac:dyDescent="0.25">
      <c r="A318" s="190"/>
      <c r="B318" s="191"/>
      <c r="C318" s="190"/>
      <c r="D318" s="190"/>
      <c r="E318" s="190"/>
      <c r="F318" s="190"/>
      <c r="G318" s="190"/>
      <c r="H318" s="190"/>
      <c r="I318" s="190"/>
      <c r="J318" s="190"/>
      <c r="K318" s="190"/>
      <c r="L318" s="190"/>
      <c r="M318" s="190"/>
      <c r="N318" s="190"/>
      <c r="O318" s="190"/>
      <c r="P318" s="190"/>
      <c r="Q318" s="190"/>
      <c r="R318" s="190"/>
      <c r="S318" s="190"/>
      <c r="T318" s="190"/>
      <c r="U318" s="190"/>
      <c r="V318" s="190"/>
      <c r="W318" s="190"/>
      <c r="X318" s="190"/>
      <c r="Y318" s="190"/>
      <c r="Z318" s="190"/>
      <c r="AA318" s="190"/>
    </row>
    <row xmlns:x14ac="http://schemas.microsoft.com/office/spreadsheetml/2009/9/ac" r="319" ht="15.75" x14ac:dyDescent="0.25">
      <c r="A319" s="190"/>
      <c r="B319" s="191"/>
      <c r="C319" s="190"/>
      <c r="D319" s="190"/>
      <c r="E319" s="190"/>
      <c r="F319" s="190"/>
      <c r="G319" s="190"/>
      <c r="H319" s="190"/>
      <c r="I319" s="190"/>
      <c r="J319" s="190"/>
      <c r="K319" s="190"/>
      <c r="L319" s="190"/>
      <c r="M319" s="190"/>
      <c r="N319" s="190"/>
      <c r="O319" s="190"/>
      <c r="P319" s="190"/>
      <c r="Q319" s="190"/>
      <c r="R319" s="190"/>
      <c r="S319" s="190"/>
      <c r="T319" s="190"/>
      <c r="U319" s="190"/>
      <c r="V319" s="190"/>
      <c r="W319" s="190"/>
      <c r="X319" s="190"/>
      <c r="Y319" s="190"/>
      <c r="Z319" s="190"/>
      <c r="AA319" s="190"/>
    </row>
    <row xmlns:x14ac="http://schemas.microsoft.com/office/spreadsheetml/2009/9/ac" r="320" ht="15.75" x14ac:dyDescent="0.25">
      <c r="A320" s="190"/>
      <c r="B320" s="191"/>
      <c r="C320" s="190"/>
      <c r="D320" s="190"/>
      <c r="E320" s="190"/>
      <c r="F320" s="190"/>
      <c r="G320" s="190"/>
      <c r="H320" s="190"/>
      <c r="I320" s="190"/>
      <c r="J320" s="190"/>
      <c r="K320" s="190"/>
      <c r="L320" s="190"/>
      <c r="M320" s="190"/>
      <c r="N320" s="190"/>
      <c r="O320" s="190"/>
      <c r="P320" s="190"/>
      <c r="Q320" s="190"/>
      <c r="R320" s="190"/>
      <c r="S320" s="190"/>
      <c r="T320" s="190"/>
      <c r="U320" s="190"/>
      <c r="V320" s="190"/>
      <c r="W320" s="190"/>
      <c r="X320" s="190"/>
      <c r="Y320" s="190"/>
      <c r="Z320" s="190"/>
      <c r="AA320" s="190"/>
    </row>
    <row xmlns:x14ac="http://schemas.microsoft.com/office/spreadsheetml/2009/9/ac" r="321" ht="15.75" x14ac:dyDescent="0.25">
      <c r="A321" s="190"/>
      <c r="B321" s="191"/>
      <c r="C321" s="190"/>
      <c r="D321" s="190"/>
      <c r="E321" s="190"/>
      <c r="F321" s="190"/>
      <c r="G321" s="190"/>
      <c r="H321" s="190"/>
      <c r="I321" s="190"/>
      <c r="J321" s="190"/>
      <c r="K321" s="190"/>
      <c r="L321" s="190"/>
      <c r="M321" s="190"/>
      <c r="N321" s="190"/>
      <c r="O321" s="190"/>
      <c r="P321" s="190"/>
      <c r="Q321" s="190"/>
      <c r="R321" s="190"/>
      <c r="S321" s="190"/>
      <c r="T321" s="190"/>
      <c r="U321" s="190"/>
      <c r="V321" s="190"/>
      <c r="W321" s="190"/>
      <c r="X321" s="190"/>
      <c r="Y321" s="190"/>
      <c r="Z321" s="190"/>
      <c r="AA321" s="190"/>
    </row>
    <row xmlns:x14ac="http://schemas.microsoft.com/office/spreadsheetml/2009/9/ac" r="322" ht="15.75" x14ac:dyDescent="0.25">
      <c r="A322" s="190"/>
      <c r="B322" s="191"/>
      <c r="C322" s="190"/>
      <c r="D322" s="190"/>
      <c r="E322" s="190"/>
      <c r="F322" s="190"/>
      <c r="G322" s="190"/>
      <c r="H322" s="190"/>
      <c r="I322" s="190"/>
      <c r="J322" s="190"/>
      <c r="K322" s="190"/>
      <c r="L322" s="190"/>
      <c r="M322" s="190"/>
      <c r="N322" s="190"/>
      <c r="O322" s="190"/>
      <c r="P322" s="190"/>
      <c r="Q322" s="190"/>
      <c r="R322" s="190"/>
      <c r="S322" s="190"/>
      <c r="T322" s="190"/>
      <c r="U322" s="190"/>
      <c r="V322" s="190"/>
      <c r="W322" s="190"/>
      <c r="X322" s="190"/>
      <c r="Y322" s="190"/>
      <c r="Z322" s="190"/>
      <c r="AA322" s="190"/>
    </row>
    <row xmlns:x14ac="http://schemas.microsoft.com/office/spreadsheetml/2009/9/ac" r="323" ht="15.75" x14ac:dyDescent="0.25">
      <c r="A323" s="190"/>
      <c r="B323" s="191"/>
      <c r="C323" s="190"/>
      <c r="D323" s="190"/>
      <c r="E323" s="190"/>
      <c r="F323" s="190"/>
      <c r="G323" s="190"/>
      <c r="H323" s="190"/>
      <c r="I323" s="190"/>
      <c r="J323" s="190"/>
      <c r="K323" s="190"/>
      <c r="L323" s="190"/>
      <c r="M323" s="190"/>
      <c r="N323" s="190"/>
      <c r="O323" s="190"/>
      <c r="P323" s="190"/>
      <c r="Q323" s="190"/>
      <c r="R323" s="190"/>
      <c r="S323" s="190"/>
      <c r="T323" s="190"/>
      <c r="U323" s="190"/>
      <c r="V323" s="190"/>
      <c r="W323" s="190"/>
      <c r="X323" s="190"/>
      <c r="Y323" s="190"/>
      <c r="Z323" s="190"/>
      <c r="AA323" s="190"/>
    </row>
    <row xmlns:x14ac="http://schemas.microsoft.com/office/spreadsheetml/2009/9/ac" r="324" ht="15.75" x14ac:dyDescent="0.25">
      <c r="A324" s="190"/>
      <c r="B324" s="191"/>
      <c r="C324" s="190"/>
      <c r="D324" s="190"/>
      <c r="E324" s="190"/>
      <c r="F324" s="190"/>
      <c r="G324" s="190"/>
      <c r="H324" s="190"/>
      <c r="I324" s="190"/>
      <c r="J324" s="190"/>
      <c r="K324" s="190"/>
      <c r="L324" s="190"/>
      <c r="M324" s="190"/>
      <c r="N324" s="190"/>
      <c r="O324" s="190"/>
      <c r="P324" s="190"/>
      <c r="Q324" s="190"/>
      <c r="R324" s="190"/>
      <c r="S324" s="190"/>
      <c r="T324" s="190"/>
      <c r="U324" s="190"/>
      <c r="V324" s="190"/>
      <c r="W324" s="190"/>
      <c r="X324" s="190"/>
      <c r="Y324" s="190"/>
      <c r="Z324" s="190"/>
      <c r="AA324" s="190"/>
    </row>
    <row xmlns:x14ac="http://schemas.microsoft.com/office/spreadsheetml/2009/9/ac" r="325" ht="15.75" x14ac:dyDescent="0.25">
      <c r="A325" s="190"/>
      <c r="B325" s="191"/>
      <c r="C325" s="190"/>
      <c r="D325" s="190"/>
      <c r="E325" s="190"/>
      <c r="F325" s="190"/>
      <c r="G325" s="190"/>
      <c r="H325" s="190"/>
      <c r="I325" s="190"/>
      <c r="J325" s="190"/>
      <c r="K325" s="190"/>
      <c r="L325" s="190"/>
      <c r="M325" s="190"/>
      <c r="N325" s="190"/>
      <c r="O325" s="190"/>
      <c r="P325" s="190"/>
      <c r="Q325" s="190"/>
      <c r="R325" s="190"/>
      <c r="S325" s="190"/>
      <c r="T325" s="190"/>
      <c r="U325" s="190"/>
      <c r="V325" s="190"/>
      <c r="W325" s="190"/>
      <c r="X325" s="190"/>
      <c r="Y325" s="190"/>
      <c r="Z325" s="190"/>
      <c r="AA325" s="190"/>
    </row>
    <row xmlns:x14ac="http://schemas.microsoft.com/office/spreadsheetml/2009/9/ac" r="326" ht="15.75" x14ac:dyDescent="0.25">
      <c r="A326" s="190"/>
      <c r="B326" s="191"/>
      <c r="C326" s="190"/>
      <c r="D326" s="190"/>
      <c r="E326" s="190"/>
      <c r="F326" s="190"/>
      <c r="G326" s="190"/>
      <c r="H326" s="190"/>
      <c r="I326" s="190"/>
      <c r="J326" s="190"/>
      <c r="K326" s="190"/>
      <c r="L326" s="190"/>
      <c r="M326" s="190"/>
      <c r="N326" s="190"/>
      <c r="O326" s="190"/>
      <c r="P326" s="190"/>
      <c r="Q326" s="190"/>
      <c r="R326" s="190"/>
      <c r="S326" s="190"/>
      <c r="T326" s="190"/>
      <c r="U326" s="190"/>
      <c r="V326" s="190"/>
      <c r="W326" s="190"/>
      <c r="X326" s="190"/>
      <c r="Y326" s="190"/>
      <c r="Z326" s="190"/>
      <c r="AA326" s="190"/>
    </row>
    <row xmlns:x14ac="http://schemas.microsoft.com/office/spreadsheetml/2009/9/ac" r="327" ht="15.75" x14ac:dyDescent="0.25">
      <c r="A327" s="190"/>
      <c r="B327" s="191"/>
      <c r="C327" s="190"/>
      <c r="D327" s="190"/>
      <c r="E327" s="190"/>
      <c r="F327" s="190"/>
      <c r="G327" s="190"/>
      <c r="H327" s="190"/>
      <c r="I327" s="190"/>
      <c r="J327" s="190"/>
      <c r="K327" s="190"/>
      <c r="L327" s="190"/>
      <c r="M327" s="190"/>
      <c r="N327" s="190"/>
      <c r="O327" s="190"/>
      <c r="P327" s="190"/>
      <c r="Q327" s="190"/>
      <c r="R327" s="190"/>
      <c r="S327" s="190"/>
      <c r="T327" s="190"/>
      <c r="U327" s="190"/>
      <c r="V327" s="190"/>
      <c r="W327" s="190"/>
      <c r="X327" s="190"/>
      <c r="Y327" s="190"/>
      <c r="Z327" s="190"/>
      <c r="AA327" s="190"/>
    </row>
    <row xmlns:x14ac="http://schemas.microsoft.com/office/spreadsheetml/2009/9/ac" r="328" ht="15.75" x14ac:dyDescent="0.25">
      <c r="A328" s="190"/>
      <c r="B328" s="191"/>
      <c r="C328" s="190"/>
      <c r="D328" s="190"/>
      <c r="E328" s="190"/>
      <c r="F328" s="190"/>
      <c r="G328" s="190"/>
      <c r="H328" s="190"/>
      <c r="I328" s="190"/>
      <c r="J328" s="190"/>
      <c r="K328" s="190"/>
      <c r="L328" s="190"/>
      <c r="M328" s="190"/>
      <c r="N328" s="190"/>
      <c r="O328" s="190"/>
      <c r="P328" s="190"/>
      <c r="Q328" s="190"/>
      <c r="R328" s="190"/>
      <c r="S328" s="190"/>
      <c r="T328" s="190"/>
      <c r="U328" s="190"/>
      <c r="V328" s="190"/>
      <c r="W328" s="190"/>
      <c r="X328" s="190"/>
      <c r="Y328" s="190"/>
      <c r="Z328" s="190"/>
      <c r="AA328" s="190"/>
    </row>
    <row xmlns:x14ac="http://schemas.microsoft.com/office/spreadsheetml/2009/9/ac" r="329" ht="15.75" x14ac:dyDescent="0.25">
      <c r="A329" s="190"/>
      <c r="B329" s="191"/>
      <c r="C329" s="190"/>
      <c r="D329" s="190"/>
      <c r="E329" s="190"/>
      <c r="F329" s="190"/>
      <c r="G329" s="190"/>
      <c r="H329" s="190"/>
      <c r="I329" s="190"/>
      <c r="J329" s="190"/>
      <c r="K329" s="190"/>
      <c r="L329" s="190"/>
      <c r="M329" s="190"/>
      <c r="N329" s="190"/>
      <c r="O329" s="190"/>
      <c r="P329" s="190"/>
      <c r="Q329" s="190"/>
      <c r="R329" s="190"/>
      <c r="S329" s="190"/>
      <c r="T329" s="190"/>
      <c r="U329" s="190"/>
      <c r="V329" s="190"/>
      <c r="W329" s="190"/>
      <c r="X329" s="190"/>
      <c r="Y329" s="190"/>
      <c r="Z329" s="190"/>
      <c r="AA329" s="190"/>
    </row>
    <row xmlns:x14ac="http://schemas.microsoft.com/office/spreadsheetml/2009/9/ac" r="330" ht="15.75" x14ac:dyDescent="0.25">
      <c r="A330" s="190"/>
      <c r="B330" s="191"/>
      <c r="C330" s="190"/>
      <c r="D330" s="190"/>
      <c r="E330" s="190"/>
      <c r="F330" s="190"/>
      <c r="G330" s="190"/>
      <c r="H330" s="190"/>
      <c r="I330" s="190"/>
      <c r="J330" s="190"/>
      <c r="K330" s="190"/>
      <c r="L330" s="190"/>
      <c r="M330" s="190"/>
      <c r="N330" s="190"/>
      <c r="O330" s="190"/>
      <c r="P330" s="190"/>
      <c r="Q330" s="190"/>
      <c r="R330" s="190"/>
      <c r="S330" s="190"/>
      <c r="T330" s="190"/>
      <c r="U330" s="190"/>
      <c r="V330" s="190"/>
      <c r="W330" s="190"/>
      <c r="X330" s="190"/>
      <c r="Y330" s="190"/>
      <c r="Z330" s="190"/>
      <c r="AA330" s="190"/>
    </row>
    <row xmlns:x14ac="http://schemas.microsoft.com/office/spreadsheetml/2009/9/ac" r="331" ht="15.75" x14ac:dyDescent="0.25">
      <c r="A331" s="190"/>
      <c r="B331" s="191"/>
      <c r="C331" s="190"/>
      <c r="D331" s="190"/>
      <c r="E331" s="190"/>
      <c r="F331" s="190"/>
      <c r="G331" s="190"/>
      <c r="H331" s="190"/>
      <c r="I331" s="190"/>
      <c r="J331" s="190"/>
      <c r="K331" s="190"/>
      <c r="L331" s="190"/>
      <c r="M331" s="190"/>
      <c r="N331" s="190"/>
      <c r="O331" s="190"/>
      <c r="P331" s="190"/>
      <c r="Q331" s="190"/>
      <c r="R331" s="190"/>
      <c r="S331" s="190"/>
      <c r="T331" s="190"/>
      <c r="U331" s="190"/>
      <c r="V331" s="190"/>
      <c r="W331" s="190"/>
      <c r="X331" s="190"/>
      <c r="Y331" s="190"/>
      <c r="Z331" s="190"/>
      <c r="AA331" s="190"/>
    </row>
    <row xmlns:x14ac="http://schemas.microsoft.com/office/spreadsheetml/2009/9/ac" r="332" ht="15.75" x14ac:dyDescent="0.25">
      <c r="A332" s="190"/>
      <c r="B332" s="191"/>
      <c r="C332" s="190"/>
      <c r="D332" s="190"/>
      <c r="E332" s="190"/>
      <c r="F332" s="190"/>
      <c r="G332" s="190"/>
      <c r="H332" s="190"/>
      <c r="I332" s="190"/>
      <c r="J332" s="190"/>
      <c r="K332" s="190"/>
      <c r="L332" s="190"/>
      <c r="M332" s="190"/>
      <c r="N332" s="190"/>
      <c r="O332" s="190"/>
      <c r="P332" s="190"/>
      <c r="Q332" s="190"/>
      <c r="R332" s="190"/>
      <c r="S332" s="190"/>
      <c r="T332" s="190"/>
      <c r="U332" s="190"/>
      <c r="V332" s="190"/>
      <c r="W332" s="190"/>
      <c r="X332" s="190"/>
      <c r="Y332" s="190"/>
      <c r="Z332" s="190"/>
      <c r="AA332" s="190"/>
    </row>
    <row xmlns:x14ac="http://schemas.microsoft.com/office/spreadsheetml/2009/9/ac" r="333" ht="15.75" x14ac:dyDescent="0.25">
      <c r="A333" s="190"/>
      <c r="B333" s="191"/>
      <c r="C333" s="190"/>
      <c r="D333" s="190"/>
      <c r="E333" s="190"/>
      <c r="F333" s="190"/>
      <c r="G333" s="190"/>
      <c r="H333" s="190"/>
      <c r="I333" s="190"/>
      <c r="J333" s="190"/>
      <c r="K333" s="190"/>
      <c r="L333" s="190"/>
      <c r="M333" s="190"/>
      <c r="N333" s="190"/>
      <c r="O333" s="190"/>
      <c r="P333" s="190"/>
      <c r="Q333" s="190"/>
      <c r="R333" s="190"/>
      <c r="S333" s="190"/>
      <c r="T333" s="190"/>
      <c r="U333" s="190"/>
      <c r="V333" s="190"/>
      <c r="W333" s="190"/>
      <c r="X333" s="190"/>
      <c r="Y333" s="190"/>
      <c r="Z333" s="190"/>
      <c r="AA333" s="190"/>
    </row>
    <row xmlns:x14ac="http://schemas.microsoft.com/office/spreadsheetml/2009/9/ac" r="334" ht="15.75" x14ac:dyDescent="0.25">
      <c r="A334" s="190"/>
      <c r="B334" s="191"/>
      <c r="C334" s="190"/>
      <c r="D334" s="190"/>
      <c r="E334" s="190"/>
      <c r="F334" s="190"/>
      <c r="G334" s="190"/>
      <c r="H334" s="190"/>
      <c r="I334" s="190"/>
      <c r="J334" s="190"/>
      <c r="K334" s="190"/>
      <c r="L334" s="190"/>
      <c r="M334" s="190"/>
      <c r="N334" s="190"/>
      <c r="O334" s="190"/>
      <c r="P334" s="190"/>
      <c r="Q334" s="190"/>
      <c r="R334" s="190"/>
      <c r="S334" s="190"/>
      <c r="T334" s="190"/>
      <c r="U334" s="190"/>
      <c r="V334" s="190"/>
      <c r="W334" s="190"/>
      <c r="X334" s="190"/>
      <c r="Y334" s="190"/>
      <c r="Z334" s="190"/>
      <c r="AA334" s="190"/>
    </row>
    <row xmlns:x14ac="http://schemas.microsoft.com/office/spreadsheetml/2009/9/ac" r="335" ht="15.75" x14ac:dyDescent="0.25">
      <c r="A335" s="190"/>
      <c r="B335" s="191"/>
      <c r="C335" s="190"/>
      <c r="D335" s="190"/>
      <c r="E335" s="190"/>
      <c r="F335" s="190"/>
      <c r="G335" s="190"/>
      <c r="H335" s="190"/>
      <c r="I335" s="190"/>
      <c r="J335" s="190"/>
      <c r="K335" s="190"/>
      <c r="L335" s="190"/>
      <c r="M335" s="190"/>
      <c r="N335" s="190"/>
      <c r="O335" s="190"/>
      <c r="P335" s="190"/>
      <c r="Q335" s="190"/>
      <c r="R335" s="190"/>
      <c r="S335" s="190"/>
      <c r="T335" s="190"/>
      <c r="U335" s="190"/>
      <c r="V335" s="190"/>
      <c r="W335" s="190"/>
      <c r="X335" s="190"/>
      <c r="Y335" s="190"/>
      <c r="Z335" s="190"/>
      <c r="AA335" s="190"/>
    </row>
    <row xmlns:x14ac="http://schemas.microsoft.com/office/spreadsheetml/2009/9/ac" r="336" ht="15.75" x14ac:dyDescent="0.25">
      <c r="A336" s="190"/>
      <c r="B336" s="191"/>
      <c r="C336" s="190"/>
      <c r="D336" s="190"/>
      <c r="E336" s="190"/>
      <c r="F336" s="190"/>
      <c r="G336" s="190"/>
      <c r="H336" s="190"/>
      <c r="I336" s="190"/>
      <c r="J336" s="190"/>
      <c r="K336" s="190"/>
      <c r="L336" s="190"/>
      <c r="M336" s="190"/>
      <c r="N336" s="190"/>
      <c r="O336" s="190"/>
      <c r="P336" s="190"/>
      <c r="Q336" s="190"/>
      <c r="R336" s="190"/>
      <c r="S336" s="190"/>
      <c r="T336" s="190"/>
      <c r="U336" s="190"/>
      <c r="V336" s="190"/>
      <c r="W336" s="190"/>
      <c r="X336" s="190"/>
      <c r="Y336" s="190"/>
      <c r="Z336" s="190"/>
      <c r="AA336" s="190"/>
    </row>
    <row xmlns:x14ac="http://schemas.microsoft.com/office/spreadsheetml/2009/9/ac" r="337" ht="15.75" x14ac:dyDescent="0.25">
      <c r="A337" s="190"/>
      <c r="B337" s="191"/>
      <c r="C337" s="190"/>
      <c r="D337" s="190"/>
      <c r="E337" s="190"/>
      <c r="F337" s="190"/>
      <c r="G337" s="190"/>
      <c r="H337" s="190"/>
      <c r="I337" s="190"/>
      <c r="J337" s="190"/>
      <c r="K337" s="190"/>
      <c r="L337" s="190"/>
      <c r="M337" s="190"/>
      <c r="N337" s="190"/>
      <c r="O337" s="190"/>
      <c r="P337" s="190"/>
      <c r="Q337" s="190"/>
      <c r="R337" s="190"/>
      <c r="S337" s="190"/>
      <c r="T337" s="190"/>
      <c r="U337" s="190"/>
      <c r="V337" s="190"/>
      <c r="W337" s="190"/>
      <c r="X337" s="190"/>
      <c r="Y337" s="190"/>
      <c r="Z337" s="190"/>
      <c r="AA337" s="190"/>
    </row>
    <row xmlns:x14ac="http://schemas.microsoft.com/office/spreadsheetml/2009/9/ac" r="338" ht="15.75" x14ac:dyDescent="0.25">
      <c r="A338" s="190"/>
      <c r="B338" s="191"/>
      <c r="C338" s="190"/>
      <c r="D338" s="190"/>
      <c r="E338" s="190"/>
      <c r="F338" s="190"/>
      <c r="G338" s="190"/>
      <c r="H338" s="190"/>
      <c r="I338" s="190"/>
      <c r="J338" s="190"/>
      <c r="K338" s="190"/>
      <c r="L338" s="190"/>
      <c r="M338" s="190"/>
      <c r="N338" s="190"/>
      <c r="O338" s="190"/>
      <c r="P338" s="190"/>
      <c r="Q338" s="190"/>
      <c r="R338" s="190"/>
      <c r="S338" s="190"/>
      <c r="T338" s="190"/>
      <c r="U338" s="190"/>
      <c r="V338" s="190"/>
      <c r="W338" s="190"/>
      <c r="X338" s="190"/>
      <c r="Y338" s="190"/>
      <c r="Z338" s="190"/>
      <c r="AA338" s="190"/>
    </row>
    <row xmlns:x14ac="http://schemas.microsoft.com/office/spreadsheetml/2009/9/ac" r="339" ht="15.75" x14ac:dyDescent="0.25">
      <c r="A339" s="190"/>
      <c r="B339" s="191"/>
      <c r="C339" s="190"/>
      <c r="D339" s="190"/>
      <c r="E339" s="190"/>
      <c r="F339" s="190"/>
      <c r="G339" s="190"/>
      <c r="H339" s="190"/>
      <c r="I339" s="190"/>
      <c r="J339" s="190"/>
      <c r="K339" s="190"/>
      <c r="L339" s="190"/>
      <c r="M339" s="190"/>
      <c r="N339" s="190"/>
      <c r="O339" s="190"/>
      <c r="P339" s="190"/>
      <c r="Q339" s="190"/>
      <c r="R339" s="190"/>
      <c r="S339" s="190"/>
      <c r="T339" s="190"/>
      <c r="U339" s="190"/>
      <c r="V339" s="190"/>
      <c r="W339" s="190"/>
      <c r="X339" s="190"/>
      <c r="Y339" s="190"/>
      <c r="Z339" s="190"/>
      <c r="AA339" s="190"/>
    </row>
    <row xmlns:x14ac="http://schemas.microsoft.com/office/spreadsheetml/2009/9/ac" r="340" ht="15.75" x14ac:dyDescent="0.25">
      <c r="A340" s="190"/>
      <c r="B340" s="191"/>
      <c r="C340" s="190"/>
      <c r="D340" s="190"/>
      <c r="E340" s="190"/>
      <c r="F340" s="190"/>
      <c r="G340" s="190"/>
      <c r="H340" s="190"/>
      <c r="I340" s="190"/>
      <c r="J340" s="190"/>
      <c r="K340" s="190"/>
      <c r="L340" s="190"/>
      <c r="M340" s="190"/>
      <c r="N340" s="190"/>
      <c r="O340" s="190"/>
      <c r="P340" s="190"/>
      <c r="Q340" s="190"/>
      <c r="R340" s="190"/>
      <c r="S340" s="190"/>
      <c r="T340" s="190"/>
      <c r="U340" s="190"/>
      <c r="V340" s="190"/>
      <c r="W340" s="190"/>
      <c r="X340" s="190"/>
      <c r="Y340" s="190"/>
      <c r="Z340" s="190"/>
      <c r="AA340" s="190"/>
    </row>
    <row xmlns:x14ac="http://schemas.microsoft.com/office/spreadsheetml/2009/9/ac" r="341" ht="15.75" x14ac:dyDescent="0.25">
      <c r="A341" s="190"/>
      <c r="B341" s="191"/>
      <c r="C341" s="190"/>
      <c r="D341" s="190"/>
      <c r="E341" s="190"/>
      <c r="F341" s="190"/>
      <c r="G341" s="190"/>
      <c r="H341" s="190"/>
      <c r="I341" s="190"/>
      <c r="J341" s="190"/>
      <c r="K341" s="190"/>
      <c r="L341" s="190"/>
      <c r="M341" s="190"/>
      <c r="N341" s="190"/>
      <c r="O341" s="190"/>
      <c r="P341" s="190"/>
      <c r="Q341" s="190"/>
      <c r="R341" s="190"/>
      <c r="S341" s="190"/>
      <c r="T341" s="190"/>
      <c r="U341" s="190"/>
      <c r="V341" s="190"/>
      <c r="W341" s="190"/>
      <c r="X341" s="190"/>
      <c r="Y341" s="190"/>
      <c r="Z341" s="190"/>
      <c r="AA341" s="190"/>
    </row>
    <row xmlns:x14ac="http://schemas.microsoft.com/office/spreadsheetml/2009/9/ac" r="342" ht="15.75" x14ac:dyDescent="0.25">
      <c r="A342" s="190"/>
      <c r="B342" s="191"/>
      <c r="C342" s="190"/>
      <c r="D342" s="190"/>
      <c r="E342" s="190"/>
      <c r="F342" s="190"/>
      <c r="G342" s="190"/>
      <c r="H342" s="190"/>
      <c r="I342" s="190"/>
      <c r="J342" s="190"/>
      <c r="K342" s="190"/>
      <c r="L342" s="190"/>
      <c r="M342" s="190"/>
      <c r="N342" s="190"/>
      <c r="O342" s="190"/>
      <c r="P342" s="190"/>
      <c r="Q342" s="190"/>
      <c r="R342" s="190"/>
      <c r="S342" s="190"/>
      <c r="T342" s="190"/>
      <c r="U342" s="190"/>
      <c r="V342" s="190"/>
      <c r="W342" s="190"/>
      <c r="X342" s="190"/>
      <c r="Y342" s="190"/>
      <c r="Z342" s="190"/>
      <c r="AA342" s="190"/>
    </row>
    <row xmlns:x14ac="http://schemas.microsoft.com/office/spreadsheetml/2009/9/ac" r="343" ht="15.75" x14ac:dyDescent="0.25">
      <c r="A343" s="190"/>
      <c r="B343" s="191"/>
      <c r="C343" s="190"/>
      <c r="D343" s="190"/>
      <c r="E343" s="190"/>
      <c r="F343" s="190"/>
      <c r="G343" s="190"/>
      <c r="H343" s="190"/>
      <c r="I343" s="190"/>
      <c r="J343" s="190"/>
      <c r="K343" s="190"/>
      <c r="L343" s="190"/>
      <c r="M343" s="190"/>
      <c r="N343" s="190"/>
      <c r="O343" s="190"/>
      <c r="P343" s="190"/>
      <c r="Q343" s="190"/>
      <c r="R343" s="190"/>
      <c r="S343" s="190"/>
      <c r="T343" s="190"/>
      <c r="U343" s="190"/>
      <c r="V343" s="190"/>
      <c r="W343" s="190"/>
      <c r="X343" s="190"/>
      <c r="Y343" s="190"/>
      <c r="Z343" s="190"/>
      <c r="AA343" s="190"/>
    </row>
    <row xmlns:x14ac="http://schemas.microsoft.com/office/spreadsheetml/2009/9/ac" r="344" ht="15.75" x14ac:dyDescent="0.25">
      <c r="A344" s="190"/>
      <c r="B344" s="191"/>
      <c r="C344" s="190"/>
      <c r="D344" s="190"/>
      <c r="E344" s="190"/>
      <c r="F344" s="190"/>
      <c r="G344" s="190"/>
      <c r="H344" s="190"/>
      <c r="I344" s="190"/>
      <c r="J344" s="190"/>
      <c r="K344" s="190"/>
      <c r="L344" s="190"/>
      <c r="M344" s="190"/>
      <c r="N344" s="190"/>
      <c r="O344" s="190"/>
      <c r="P344" s="190"/>
      <c r="Q344" s="190"/>
      <c r="R344" s="190"/>
      <c r="S344" s="190"/>
      <c r="T344" s="190"/>
      <c r="U344" s="190"/>
      <c r="V344" s="190"/>
      <c r="W344" s="190"/>
      <c r="X344" s="190"/>
      <c r="Y344" s="190"/>
      <c r="Z344" s="190"/>
      <c r="AA344" s="190"/>
    </row>
    <row xmlns:x14ac="http://schemas.microsoft.com/office/spreadsheetml/2009/9/ac" r="345" ht="15.75" x14ac:dyDescent="0.25">
      <c r="A345" s="190"/>
      <c r="B345" s="191"/>
      <c r="C345" s="190"/>
      <c r="D345" s="190"/>
      <c r="E345" s="190"/>
      <c r="F345" s="190"/>
      <c r="G345" s="190"/>
      <c r="H345" s="190"/>
      <c r="I345" s="190"/>
      <c r="J345" s="190"/>
      <c r="K345" s="190"/>
      <c r="L345" s="190"/>
      <c r="M345" s="190"/>
      <c r="N345" s="190"/>
      <c r="O345" s="190"/>
      <c r="P345" s="190"/>
      <c r="Q345" s="190"/>
      <c r="R345" s="190"/>
      <c r="S345" s="190"/>
      <c r="T345" s="190"/>
      <c r="U345" s="190"/>
      <c r="V345" s="190"/>
      <c r="W345" s="190"/>
      <c r="X345" s="190"/>
      <c r="Y345" s="190"/>
      <c r="Z345" s="190"/>
      <c r="AA345" s="190"/>
    </row>
    <row xmlns:x14ac="http://schemas.microsoft.com/office/spreadsheetml/2009/9/ac" r="346" ht="15.75" x14ac:dyDescent="0.25">
      <c r="A346" s="190"/>
      <c r="B346" s="191"/>
      <c r="C346" s="190"/>
      <c r="D346" s="190"/>
      <c r="E346" s="190"/>
      <c r="F346" s="190"/>
      <c r="G346" s="190"/>
      <c r="H346" s="190"/>
      <c r="I346" s="190"/>
      <c r="J346" s="190"/>
      <c r="K346" s="190"/>
      <c r="L346" s="190"/>
      <c r="M346" s="190"/>
      <c r="N346" s="190"/>
      <c r="O346" s="190"/>
      <c r="P346" s="190"/>
      <c r="Q346" s="190"/>
      <c r="R346" s="190"/>
      <c r="S346" s="190"/>
      <c r="T346" s="190"/>
      <c r="U346" s="190"/>
      <c r="V346" s="190"/>
      <c r="W346" s="190"/>
      <c r="X346" s="190"/>
      <c r="Y346" s="190"/>
      <c r="Z346" s="190"/>
      <c r="AA346" s="190"/>
    </row>
    <row xmlns:x14ac="http://schemas.microsoft.com/office/spreadsheetml/2009/9/ac" r="347" ht="15.75" x14ac:dyDescent="0.25">
      <c r="A347" s="190"/>
      <c r="B347" s="191"/>
      <c r="C347" s="190"/>
      <c r="D347" s="190"/>
      <c r="E347" s="190"/>
      <c r="F347" s="190"/>
      <c r="G347" s="190"/>
      <c r="H347" s="190"/>
      <c r="I347" s="190"/>
      <c r="J347" s="190"/>
      <c r="K347" s="190"/>
      <c r="L347" s="190"/>
      <c r="M347" s="190"/>
      <c r="N347" s="190"/>
      <c r="O347" s="190"/>
      <c r="P347" s="190"/>
      <c r="Q347" s="190"/>
      <c r="R347" s="190"/>
      <c r="S347" s="190"/>
      <c r="T347" s="190"/>
      <c r="U347" s="190"/>
      <c r="V347" s="190"/>
      <c r="W347" s="190"/>
      <c r="X347" s="190"/>
      <c r="Y347" s="190"/>
      <c r="Z347" s="190"/>
      <c r="AA347" s="190"/>
    </row>
    <row xmlns:x14ac="http://schemas.microsoft.com/office/spreadsheetml/2009/9/ac" r="348" ht="15.75" x14ac:dyDescent="0.25">
      <c r="A348" s="190"/>
      <c r="B348" s="191"/>
      <c r="C348" s="190"/>
      <c r="D348" s="190"/>
      <c r="E348" s="190"/>
      <c r="F348" s="190"/>
      <c r="G348" s="190"/>
      <c r="H348" s="190"/>
      <c r="I348" s="190"/>
      <c r="J348" s="190"/>
      <c r="K348" s="190"/>
      <c r="L348" s="190"/>
      <c r="M348" s="190"/>
      <c r="N348" s="190"/>
      <c r="O348" s="190"/>
      <c r="P348" s="190"/>
      <c r="Q348" s="190"/>
      <c r="R348" s="190"/>
      <c r="S348" s="190"/>
      <c r="T348" s="190"/>
      <c r="U348" s="190"/>
      <c r="V348" s="190"/>
      <c r="W348" s="190"/>
      <c r="X348" s="190"/>
      <c r="Y348" s="190"/>
      <c r="Z348" s="190"/>
      <c r="AA348" s="190"/>
    </row>
    <row xmlns:x14ac="http://schemas.microsoft.com/office/spreadsheetml/2009/9/ac" r="349" ht="15.75" x14ac:dyDescent="0.25">
      <c r="A349" s="190"/>
      <c r="B349" s="191"/>
      <c r="C349" s="190"/>
      <c r="D349" s="190"/>
      <c r="E349" s="190"/>
      <c r="F349" s="190"/>
      <c r="G349" s="190"/>
      <c r="H349" s="190"/>
      <c r="I349" s="190"/>
      <c r="J349" s="190"/>
      <c r="K349" s="190"/>
      <c r="L349" s="190"/>
      <c r="M349" s="190"/>
      <c r="N349" s="190"/>
      <c r="O349" s="190"/>
      <c r="P349" s="190"/>
      <c r="Q349" s="190"/>
      <c r="R349" s="190"/>
      <c r="S349" s="190"/>
      <c r="T349" s="190"/>
      <c r="U349" s="190"/>
      <c r="V349" s="190"/>
      <c r="W349" s="190"/>
      <c r="X349" s="190"/>
      <c r="Y349" s="190"/>
      <c r="Z349" s="190"/>
      <c r="AA349" s="190"/>
    </row>
    <row xmlns:x14ac="http://schemas.microsoft.com/office/spreadsheetml/2009/9/ac" r="350" ht="15.75" x14ac:dyDescent="0.25">
      <c r="A350" s="190"/>
      <c r="B350" s="191"/>
      <c r="C350" s="190"/>
      <c r="D350" s="190"/>
      <c r="E350" s="190"/>
      <c r="F350" s="190"/>
      <c r="G350" s="190"/>
      <c r="H350" s="190"/>
      <c r="I350" s="190"/>
      <c r="J350" s="190"/>
      <c r="K350" s="190"/>
      <c r="L350" s="190"/>
      <c r="M350" s="190"/>
      <c r="N350" s="190"/>
      <c r="O350" s="190"/>
      <c r="P350" s="190"/>
      <c r="Q350" s="190"/>
      <c r="R350" s="190"/>
      <c r="S350" s="190"/>
      <c r="T350" s="190"/>
      <c r="U350" s="190"/>
      <c r="V350" s="190"/>
      <c r="W350" s="190"/>
      <c r="X350" s="190"/>
      <c r="Y350" s="190"/>
      <c r="Z350" s="190"/>
      <c r="AA350" s="190"/>
    </row>
    <row xmlns:x14ac="http://schemas.microsoft.com/office/spreadsheetml/2009/9/ac" r="351" ht="15.75" x14ac:dyDescent="0.25">
      <c r="A351" s="190"/>
      <c r="B351" s="191"/>
      <c r="C351" s="190"/>
      <c r="D351" s="190"/>
      <c r="E351" s="190"/>
      <c r="F351" s="190"/>
      <c r="G351" s="190"/>
      <c r="H351" s="190"/>
      <c r="I351" s="190"/>
      <c r="J351" s="190"/>
      <c r="K351" s="190"/>
      <c r="L351" s="190"/>
      <c r="M351" s="190"/>
      <c r="N351" s="190"/>
      <c r="O351" s="190"/>
      <c r="P351" s="190"/>
      <c r="Q351" s="190"/>
      <c r="R351" s="190"/>
      <c r="S351" s="190"/>
      <c r="T351" s="190"/>
      <c r="U351" s="190"/>
      <c r="V351" s="190"/>
      <c r="W351" s="190"/>
      <c r="X351" s="190"/>
      <c r="Y351" s="190"/>
      <c r="Z351" s="190"/>
      <c r="AA351" s="190"/>
    </row>
    <row xmlns:x14ac="http://schemas.microsoft.com/office/spreadsheetml/2009/9/ac" r="352" ht="15.75" x14ac:dyDescent="0.25">
      <c r="A352" s="190"/>
      <c r="B352" s="191"/>
      <c r="C352" s="190"/>
      <c r="D352" s="190"/>
      <c r="E352" s="190"/>
      <c r="F352" s="190"/>
      <c r="G352" s="190"/>
      <c r="H352" s="190"/>
      <c r="I352" s="190"/>
      <c r="J352" s="190"/>
      <c r="K352" s="190"/>
      <c r="L352" s="190"/>
      <c r="M352" s="190"/>
      <c r="N352" s="190"/>
      <c r="O352" s="190"/>
      <c r="P352" s="190"/>
      <c r="Q352" s="190"/>
      <c r="R352" s="190"/>
      <c r="S352" s="190"/>
      <c r="T352" s="190"/>
      <c r="U352" s="190"/>
      <c r="V352" s="190"/>
      <c r="W352" s="190"/>
      <c r="X352" s="190"/>
      <c r="Y352" s="190"/>
      <c r="Z352" s="190"/>
      <c r="AA352" s="190"/>
    </row>
    <row xmlns:x14ac="http://schemas.microsoft.com/office/spreadsheetml/2009/9/ac" r="353" ht="15.75" x14ac:dyDescent="0.25">
      <c r="A353" s="190"/>
      <c r="B353" s="191"/>
      <c r="C353" s="190"/>
      <c r="D353" s="190"/>
      <c r="E353" s="190"/>
      <c r="F353" s="190"/>
      <c r="G353" s="190"/>
      <c r="H353" s="190"/>
      <c r="I353" s="190"/>
      <c r="J353" s="190"/>
      <c r="K353" s="190"/>
      <c r="L353" s="190"/>
      <c r="M353" s="190"/>
      <c r="N353" s="190"/>
      <c r="O353" s="190"/>
      <c r="P353" s="190"/>
      <c r="Q353" s="190"/>
      <c r="R353" s="190"/>
      <c r="S353" s="190"/>
      <c r="T353" s="190"/>
      <c r="U353" s="190"/>
      <c r="V353" s="190"/>
      <c r="W353" s="190"/>
      <c r="X353" s="190"/>
      <c r="Y353" s="190"/>
      <c r="Z353" s="190"/>
      <c r="AA353" s="190"/>
    </row>
    <row xmlns:x14ac="http://schemas.microsoft.com/office/spreadsheetml/2009/9/ac" r="354" ht="15.75" x14ac:dyDescent="0.25">
      <c r="A354" s="190"/>
      <c r="B354" s="191"/>
      <c r="C354" s="190"/>
      <c r="D354" s="190"/>
      <c r="E354" s="190"/>
      <c r="F354" s="190"/>
      <c r="G354" s="190"/>
      <c r="H354" s="190"/>
      <c r="I354" s="190"/>
      <c r="J354" s="190"/>
      <c r="K354" s="190"/>
      <c r="L354" s="190"/>
      <c r="M354" s="190"/>
      <c r="N354" s="190"/>
      <c r="O354" s="190"/>
      <c r="P354" s="190"/>
      <c r="Q354" s="190"/>
      <c r="R354" s="190"/>
      <c r="S354" s="190"/>
      <c r="T354" s="190"/>
      <c r="U354" s="190"/>
      <c r="V354" s="190"/>
      <c r="W354" s="190"/>
      <c r="X354" s="190"/>
      <c r="Y354" s="190"/>
      <c r="Z354" s="190"/>
      <c r="AA354" s="190"/>
    </row>
    <row xmlns:x14ac="http://schemas.microsoft.com/office/spreadsheetml/2009/9/ac" r="355" ht="15.75" x14ac:dyDescent="0.25">
      <c r="A355" s="190"/>
      <c r="B355" s="191"/>
      <c r="C355" s="190"/>
      <c r="D355" s="190"/>
      <c r="E355" s="190"/>
      <c r="F355" s="190"/>
      <c r="G355" s="190"/>
      <c r="H355" s="190"/>
      <c r="I355" s="190"/>
      <c r="J355" s="190"/>
      <c r="K355" s="190"/>
      <c r="L355" s="190"/>
      <c r="M355" s="190"/>
      <c r="N355" s="190"/>
      <c r="O355" s="190"/>
      <c r="P355" s="190"/>
      <c r="Q355" s="190"/>
      <c r="R355" s="190"/>
      <c r="S355" s="190"/>
      <c r="T355" s="190"/>
      <c r="U355" s="190"/>
      <c r="V355" s="190"/>
      <c r="W355" s="190"/>
      <c r="X355" s="190"/>
      <c r="Y355" s="190"/>
      <c r="Z355" s="190"/>
      <c r="AA355" s="190"/>
    </row>
    <row xmlns:x14ac="http://schemas.microsoft.com/office/spreadsheetml/2009/9/ac" r="356" ht="15.75" x14ac:dyDescent="0.25">
      <c r="A356" s="190"/>
      <c r="B356" s="191"/>
      <c r="C356" s="190"/>
      <c r="D356" s="190"/>
      <c r="E356" s="190"/>
      <c r="F356" s="190"/>
      <c r="G356" s="190"/>
      <c r="H356" s="190"/>
      <c r="I356" s="190"/>
      <c r="J356" s="190"/>
      <c r="K356" s="190"/>
      <c r="L356" s="190"/>
      <c r="M356" s="190"/>
      <c r="N356" s="190"/>
      <c r="O356" s="190"/>
      <c r="P356" s="190"/>
      <c r="Q356" s="190"/>
      <c r="R356" s="190"/>
      <c r="S356" s="190"/>
      <c r="T356" s="190"/>
      <c r="U356" s="190"/>
      <c r="V356" s="190"/>
      <c r="W356" s="190"/>
      <c r="X356" s="190"/>
      <c r="Y356" s="190"/>
      <c r="Z356" s="190"/>
      <c r="AA356" s="190"/>
    </row>
    <row xmlns:x14ac="http://schemas.microsoft.com/office/spreadsheetml/2009/9/ac" r="357" ht="15.75" x14ac:dyDescent="0.25">
      <c r="A357" s="190"/>
      <c r="B357" s="191"/>
      <c r="C357" s="190"/>
      <c r="D357" s="190"/>
      <c r="E357" s="190"/>
      <c r="F357" s="190"/>
      <c r="G357" s="190"/>
      <c r="H357" s="190"/>
      <c r="I357" s="190"/>
      <c r="J357" s="190"/>
      <c r="K357" s="190"/>
      <c r="L357" s="190"/>
      <c r="M357" s="190"/>
      <c r="N357" s="190"/>
      <c r="O357" s="190"/>
      <c r="P357" s="190"/>
      <c r="Q357" s="190"/>
      <c r="R357" s="190"/>
      <c r="S357" s="190"/>
      <c r="T357" s="190"/>
      <c r="U357" s="190"/>
      <c r="V357" s="190"/>
      <c r="W357" s="190"/>
      <c r="X357" s="190"/>
      <c r="Y357" s="190"/>
      <c r="Z357" s="190"/>
      <c r="AA357" s="190"/>
    </row>
    <row xmlns:x14ac="http://schemas.microsoft.com/office/spreadsheetml/2009/9/ac" r="358" ht="15.75" x14ac:dyDescent="0.25">
      <c r="A358" s="190"/>
      <c r="B358" s="191"/>
      <c r="C358" s="190"/>
      <c r="D358" s="190"/>
      <c r="E358" s="190"/>
      <c r="F358" s="190"/>
      <c r="G358" s="190"/>
      <c r="H358" s="190"/>
      <c r="I358" s="190"/>
      <c r="J358" s="190"/>
      <c r="K358" s="190"/>
      <c r="L358" s="190"/>
      <c r="M358" s="190"/>
      <c r="N358" s="190"/>
      <c r="O358" s="190"/>
      <c r="P358" s="190"/>
      <c r="Q358" s="190"/>
      <c r="R358" s="190"/>
      <c r="S358" s="190"/>
      <c r="T358" s="190"/>
      <c r="U358" s="190"/>
      <c r="V358" s="190"/>
      <c r="W358" s="190"/>
      <c r="X358" s="190"/>
      <c r="Y358" s="190"/>
      <c r="Z358" s="190"/>
      <c r="AA358" s="190"/>
    </row>
    <row xmlns:x14ac="http://schemas.microsoft.com/office/spreadsheetml/2009/9/ac" r="359" ht="15.75" x14ac:dyDescent="0.25">
      <c r="A359" s="190"/>
      <c r="B359" s="191"/>
      <c r="C359" s="190"/>
      <c r="D359" s="190"/>
      <c r="E359" s="190"/>
      <c r="F359" s="190"/>
      <c r="G359" s="190"/>
      <c r="H359" s="190"/>
      <c r="I359" s="190"/>
      <c r="J359" s="190"/>
      <c r="K359" s="190"/>
      <c r="L359" s="190"/>
      <c r="M359" s="190"/>
      <c r="N359" s="190"/>
      <c r="O359" s="190"/>
      <c r="P359" s="190"/>
      <c r="Q359" s="190"/>
      <c r="R359" s="190"/>
      <c r="S359" s="190"/>
      <c r="T359" s="190"/>
      <c r="U359" s="190"/>
      <c r="V359" s="190"/>
      <c r="W359" s="190"/>
      <c r="X359" s="190"/>
      <c r="Y359" s="190"/>
      <c r="Z359" s="190"/>
      <c r="AA359" s="190"/>
    </row>
    <row xmlns:x14ac="http://schemas.microsoft.com/office/spreadsheetml/2009/9/ac" r="360" ht="15.75" x14ac:dyDescent="0.25">
      <c r="A360" s="190"/>
      <c r="B360" s="191"/>
      <c r="C360" s="190"/>
      <c r="D360" s="190"/>
      <c r="E360" s="190"/>
      <c r="F360" s="190"/>
      <c r="G360" s="190"/>
      <c r="H360" s="190"/>
      <c r="I360" s="190"/>
      <c r="J360" s="190"/>
      <c r="K360" s="190"/>
      <c r="L360" s="190"/>
      <c r="M360" s="190"/>
      <c r="N360" s="190"/>
      <c r="O360" s="190"/>
      <c r="P360" s="190"/>
      <c r="Q360" s="190"/>
      <c r="R360" s="190"/>
      <c r="S360" s="190"/>
      <c r="T360" s="190"/>
      <c r="U360" s="190"/>
      <c r="V360" s="190"/>
      <c r="W360" s="190"/>
      <c r="X360" s="190"/>
      <c r="Y360" s="190"/>
      <c r="Z360" s="190"/>
      <c r="AA360" s="190"/>
    </row>
    <row xmlns:x14ac="http://schemas.microsoft.com/office/spreadsheetml/2009/9/ac" r="361" ht="15.75" x14ac:dyDescent="0.25">
      <c r="A361" s="190"/>
      <c r="B361" s="191"/>
      <c r="C361" s="190"/>
      <c r="D361" s="190"/>
      <c r="E361" s="190"/>
      <c r="F361" s="190"/>
      <c r="G361" s="190"/>
      <c r="H361" s="190"/>
      <c r="I361" s="190"/>
      <c r="J361" s="190"/>
      <c r="K361" s="190"/>
      <c r="L361" s="190"/>
      <c r="M361" s="190"/>
      <c r="N361" s="190"/>
      <c r="O361" s="190"/>
      <c r="P361" s="190"/>
      <c r="Q361" s="190"/>
      <c r="R361" s="190"/>
      <c r="S361" s="190"/>
      <c r="T361" s="190"/>
      <c r="U361" s="190"/>
      <c r="V361" s="190"/>
      <c r="W361" s="190"/>
      <c r="X361" s="190"/>
      <c r="Y361" s="190"/>
      <c r="Z361" s="190"/>
      <c r="AA361" s="190"/>
    </row>
    <row xmlns:x14ac="http://schemas.microsoft.com/office/spreadsheetml/2009/9/ac" r="362" ht="15.75" x14ac:dyDescent="0.25">
      <c r="A362" s="190"/>
      <c r="B362" s="191"/>
      <c r="C362" s="190"/>
      <c r="D362" s="190"/>
      <c r="E362" s="190"/>
      <c r="F362" s="190"/>
      <c r="G362" s="190"/>
      <c r="H362" s="190"/>
      <c r="I362" s="190"/>
      <c r="J362" s="190"/>
      <c r="K362" s="190"/>
      <c r="L362" s="190"/>
      <c r="M362" s="190"/>
      <c r="N362" s="190"/>
      <c r="O362" s="190"/>
      <c r="P362" s="190"/>
      <c r="Q362" s="190"/>
      <c r="R362" s="190"/>
      <c r="S362" s="190"/>
      <c r="T362" s="190"/>
      <c r="U362" s="190"/>
      <c r="V362" s="190"/>
      <c r="W362" s="190"/>
      <c r="X362" s="190"/>
      <c r="Y362" s="190"/>
      <c r="Z362" s="190"/>
      <c r="AA362" s="190"/>
    </row>
    <row xmlns:x14ac="http://schemas.microsoft.com/office/spreadsheetml/2009/9/ac" r="363" ht="15.75" x14ac:dyDescent="0.25">
      <c r="A363" s="190"/>
      <c r="B363" s="191"/>
      <c r="C363" s="190"/>
      <c r="D363" s="190"/>
      <c r="E363" s="190"/>
      <c r="F363" s="190"/>
      <c r="G363" s="190"/>
      <c r="H363" s="190"/>
      <c r="I363" s="190"/>
      <c r="J363" s="190"/>
      <c r="K363" s="190"/>
      <c r="L363" s="190"/>
      <c r="M363" s="190"/>
      <c r="N363" s="190"/>
      <c r="O363" s="190"/>
      <c r="P363" s="190"/>
      <c r="Q363" s="190"/>
      <c r="R363" s="190"/>
      <c r="S363" s="190"/>
      <c r="T363" s="190"/>
      <c r="U363" s="190"/>
      <c r="V363" s="190"/>
      <c r="W363" s="190"/>
      <c r="X363" s="190"/>
      <c r="Y363" s="190"/>
      <c r="Z363" s="190"/>
      <c r="AA363" s="190"/>
    </row>
    <row xmlns:x14ac="http://schemas.microsoft.com/office/spreadsheetml/2009/9/ac" r="364" ht="15.75" x14ac:dyDescent="0.25">
      <c r="A364" s="190"/>
      <c r="B364" s="191"/>
      <c r="C364" s="190"/>
      <c r="D364" s="190"/>
      <c r="E364" s="190"/>
      <c r="F364" s="190"/>
      <c r="G364" s="190"/>
      <c r="H364" s="190"/>
      <c r="I364" s="190"/>
      <c r="J364" s="190"/>
      <c r="K364" s="190"/>
      <c r="L364" s="190"/>
      <c r="M364" s="190"/>
      <c r="N364" s="190"/>
      <c r="O364" s="190"/>
      <c r="P364" s="190"/>
      <c r="Q364" s="190"/>
      <c r="R364" s="190"/>
      <c r="S364" s="190"/>
      <c r="T364" s="190"/>
      <c r="U364" s="190"/>
      <c r="V364" s="190"/>
      <c r="W364" s="190"/>
      <c r="X364" s="190"/>
      <c r="Y364" s="190"/>
      <c r="Z364" s="190"/>
      <c r="AA364" s="190"/>
    </row>
    <row xmlns:x14ac="http://schemas.microsoft.com/office/spreadsheetml/2009/9/ac" r="365" ht="15.75" x14ac:dyDescent="0.25">
      <c r="A365" s="190"/>
      <c r="B365" s="191"/>
      <c r="C365" s="190"/>
      <c r="D365" s="190"/>
      <c r="E365" s="190"/>
      <c r="F365" s="190"/>
      <c r="G365" s="190"/>
      <c r="H365" s="190"/>
      <c r="I365" s="190"/>
      <c r="J365" s="190"/>
      <c r="K365" s="190"/>
      <c r="L365" s="190"/>
      <c r="M365" s="190"/>
      <c r="N365" s="190"/>
      <c r="O365" s="190"/>
      <c r="P365" s="190"/>
      <c r="Q365" s="190"/>
      <c r="R365" s="190"/>
      <c r="S365" s="190"/>
      <c r="T365" s="190"/>
      <c r="U365" s="190"/>
      <c r="V365" s="190"/>
      <c r="W365" s="190"/>
      <c r="X365" s="190"/>
      <c r="Y365" s="190"/>
      <c r="Z365" s="190"/>
      <c r="AA365" s="190"/>
    </row>
    <row xmlns:x14ac="http://schemas.microsoft.com/office/spreadsheetml/2009/9/ac" r="366" ht="15.75" x14ac:dyDescent="0.25">
      <c r="A366" s="190"/>
      <c r="B366" s="191"/>
      <c r="C366" s="190"/>
      <c r="D366" s="190"/>
      <c r="E366" s="190"/>
      <c r="F366" s="190"/>
      <c r="G366" s="190"/>
      <c r="H366" s="190"/>
      <c r="I366" s="190"/>
      <c r="J366" s="190"/>
      <c r="K366" s="190"/>
      <c r="L366" s="190"/>
      <c r="M366" s="190"/>
      <c r="N366" s="190"/>
      <c r="O366" s="190"/>
      <c r="P366" s="190"/>
      <c r="Q366" s="190"/>
      <c r="R366" s="190"/>
      <c r="S366" s="190"/>
      <c r="T366" s="190"/>
      <c r="U366" s="190"/>
      <c r="V366" s="190"/>
      <c r="W366" s="190"/>
      <c r="X366" s="190"/>
      <c r="Y366" s="190"/>
      <c r="Z366" s="190"/>
      <c r="AA366" s="190"/>
    </row>
    <row xmlns:x14ac="http://schemas.microsoft.com/office/spreadsheetml/2009/9/ac" r="367" ht="15.75" x14ac:dyDescent="0.25">
      <c r="A367" s="190"/>
      <c r="B367" s="191"/>
      <c r="C367" s="190"/>
      <c r="D367" s="190"/>
      <c r="E367" s="190"/>
      <c r="F367" s="190"/>
      <c r="G367" s="190"/>
      <c r="H367" s="190"/>
      <c r="I367" s="190"/>
      <c r="J367" s="190"/>
      <c r="K367" s="190"/>
      <c r="L367" s="190"/>
      <c r="M367" s="190"/>
      <c r="N367" s="190"/>
      <c r="O367" s="190"/>
      <c r="P367" s="190"/>
      <c r="Q367" s="190"/>
      <c r="R367" s="190"/>
      <c r="S367" s="190"/>
      <c r="T367" s="190"/>
      <c r="U367" s="190"/>
      <c r="V367" s="190"/>
      <c r="W367" s="190"/>
      <c r="X367" s="190"/>
      <c r="Y367" s="190"/>
      <c r="Z367" s="190"/>
      <c r="AA367" s="190"/>
    </row>
    <row xmlns:x14ac="http://schemas.microsoft.com/office/spreadsheetml/2009/9/ac" r="368" ht="15.75" x14ac:dyDescent="0.25">
      <c r="A368" s="190"/>
      <c r="B368" s="191"/>
      <c r="C368" s="190"/>
      <c r="D368" s="190"/>
      <c r="E368" s="190"/>
      <c r="F368" s="190"/>
      <c r="G368" s="190"/>
      <c r="H368" s="190"/>
      <c r="I368" s="190"/>
      <c r="J368" s="190"/>
      <c r="K368" s="190"/>
      <c r="L368" s="190"/>
      <c r="M368" s="190"/>
      <c r="N368" s="190"/>
      <c r="O368" s="190"/>
      <c r="P368" s="190"/>
      <c r="Q368" s="190"/>
      <c r="R368" s="190"/>
      <c r="S368" s="190"/>
      <c r="T368" s="190"/>
      <c r="U368" s="190"/>
      <c r="V368" s="190"/>
      <c r="W368" s="190"/>
      <c r="X368" s="190"/>
      <c r="Y368" s="190"/>
      <c r="Z368" s="190"/>
      <c r="AA368" s="190"/>
    </row>
    <row xmlns:x14ac="http://schemas.microsoft.com/office/spreadsheetml/2009/9/ac" r="369" ht="15.75" x14ac:dyDescent="0.25">
      <c r="A369" s="190"/>
      <c r="B369" s="191"/>
      <c r="C369" s="190"/>
      <c r="D369" s="190"/>
      <c r="E369" s="190"/>
      <c r="F369" s="190"/>
      <c r="G369" s="190"/>
      <c r="H369" s="190"/>
      <c r="I369" s="190"/>
      <c r="J369" s="190"/>
      <c r="K369" s="190"/>
      <c r="L369" s="190"/>
      <c r="M369" s="190"/>
      <c r="N369" s="190"/>
      <c r="O369" s="190"/>
      <c r="P369" s="190"/>
      <c r="Q369" s="190"/>
      <c r="R369" s="190"/>
      <c r="S369" s="190"/>
      <c r="T369" s="190"/>
      <c r="U369" s="190"/>
      <c r="V369" s="190"/>
      <c r="W369" s="190"/>
      <c r="X369" s="190"/>
      <c r="Y369" s="190"/>
      <c r="Z369" s="190"/>
      <c r="AA369" s="190"/>
    </row>
    <row xmlns:x14ac="http://schemas.microsoft.com/office/spreadsheetml/2009/9/ac" r="370" ht="15.75" x14ac:dyDescent="0.25">
      <c r="A370" s="190"/>
      <c r="B370" s="191"/>
      <c r="C370" s="190"/>
      <c r="D370" s="190"/>
      <c r="E370" s="190"/>
      <c r="F370" s="190"/>
      <c r="G370" s="190"/>
      <c r="H370" s="190"/>
      <c r="I370" s="190"/>
      <c r="J370" s="190"/>
      <c r="K370" s="190"/>
      <c r="L370" s="190"/>
      <c r="M370" s="190"/>
      <c r="N370" s="190"/>
      <c r="O370" s="190"/>
      <c r="P370" s="190"/>
      <c r="Q370" s="190"/>
      <c r="R370" s="190"/>
      <c r="S370" s="190"/>
      <c r="T370" s="190"/>
      <c r="U370" s="190"/>
      <c r="V370" s="190"/>
      <c r="W370" s="190"/>
      <c r="X370" s="190"/>
      <c r="Y370" s="190"/>
      <c r="Z370" s="190"/>
      <c r="AA370" s="190"/>
    </row>
    <row xmlns:x14ac="http://schemas.microsoft.com/office/spreadsheetml/2009/9/ac" r="371" ht="15.75" x14ac:dyDescent="0.25">
      <c r="A371" s="190"/>
      <c r="B371" s="191"/>
      <c r="C371" s="190"/>
      <c r="D371" s="190"/>
      <c r="E371" s="190"/>
      <c r="F371" s="190"/>
      <c r="G371" s="190"/>
      <c r="H371" s="190"/>
      <c r="I371" s="190"/>
      <c r="J371" s="190"/>
      <c r="K371" s="190"/>
      <c r="L371" s="190"/>
      <c r="M371" s="190"/>
      <c r="N371" s="190"/>
      <c r="O371" s="190"/>
      <c r="P371" s="190"/>
      <c r="Q371" s="190"/>
      <c r="R371" s="190"/>
      <c r="S371" s="190"/>
      <c r="T371" s="190"/>
      <c r="U371" s="190"/>
      <c r="V371" s="190"/>
      <c r="W371" s="190"/>
      <c r="X371" s="190"/>
      <c r="Y371" s="190"/>
      <c r="Z371" s="190"/>
      <c r="AA371" s="190"/>
    </row>
    <row xmlns:x14ac="http://schemas.microsoft.com/office/spreadsheetml/2009/9/ac" r="372" ht="15.75" x14ac:dyDescent="0.25">
      <c r="A372" s="190"/>
      <c r="B372" s="191"/>
      <c r="C372" s="190"/>
      <c r="D372" s="190"/>
      <c r="E372" s="190"/>
      <c r="F372" s="190"/>
      <c r="G372" s="190"/>
      <c r="H372" s="190"/>
      <c r="I372" s="190"/>
      <c r="J372" s="190"/>
      <c r="K372" s="190"/>
      <c r="L372" s="190"/>
      <c r="M372" s="190"/>
      <c r="N372" s="190"/>
      <c r="O372" s="190"/>
      <c r="P372" s="190"/>
      <c r="Q372" s="190"/>
      <c r="R372" s="190"/>
      <c r="S372" s="190"/>
      <c r="T372" s="190"/>
      <c r="U372" s="190"/>
      <c r="V372" s="190"/>
      <c r="W372" s="190"/>
      <c r="X372" s="190"/>
      <c r="Y372" s="190"/>
      <c r="Z372" s="190"/>
      <c r="AA372" s="190"/>
    </row>
    <row xmlns:x14ac="http://schemas.microsoft.com/office/spreadsheetml/2009/9/ac" r="373" ht="15.75" x14ac:dyDescent="0.25">
      <c r="A373" s="190"/>
      <c r="B373" s="191"/>
      <c r="C373" s="190"/>
      <c r="D373" s="190"/>
      <c r="E373" s="190"/>
      <c r="F373" s="190"/>
      <c r="G373" s="190"/>
      <c r="H373" s="190"/>
      <c r="I373" s="190"/>
      <c r="J373" s="190"/>
      <c r="K373" s="190"/>
      <c r="L373" s="190"/>
      <c r="M373" s="190"/>
      <c r="N373" s="190"/>
      <c r="O373" s="190"/>
      <c r="P373" s="190"/>
      <c r="Q373" s="190"/>
      <c r="R373" s="190"/>
      <c r="S373" s="190"/>
      <c r="T373" s="190"/>
      <c r="U373" s="190"/>
      <c r="V373" s="190"/>
      <c r="W373" s="190"/>
      <c r="X373" s="190"/>
      <c r="Y373" s="190"/>
      <c r="Z373" s="190"/>
      <c r="AA373" s="190"/>
    </row>
    <row xmlns:x14ac="http://schemas.microsoft.com/office/spreadsheetml/2009/9/ac" r="374" ht="15.75" x14ac:dyDescent="0.25">
      <c r="A374" s="190"/>
      <c r="B374" s="191"/>
      <c r="C374" s="190"/>
      <c r="D374" s="190"/>
      <c r="E374" s="190"/>
      <c r="F374" s="190"/>
      <c r="G374" s="190"/>
      <c r="H374" s="190"/>
      <c r="I374" s="190"/>
      <c r="J374" s="190"/>
      <c r="K374" s="190"/>
      <c r="L374" s="190"/>
      <c r="M374" s="190"/>
      <c r="N374" s="190"/>
      <c r="O374" s="190"/>
      <c r="P374" s="190"/>
      <c r="Q374" s="190"/>
      <c r="R374" s="190"/>
      <c r="S374" s="190"/>
      <c r="T374" s="190"/>
      <c r="U374" s="190"/>
      <c r="V374" s="190"/>
      <c r="W374" s="190"/>
      <c r="X374" s="190"/>
      <c r="Y374" s="190"/>
      <c r="Z374" s="190"/>
      <c r="AA374" s="190"/>
    </row>
    <row xmlns:x14ac="http://schemas.microsoft.com/office/spreadsheetml/2009/9/ac" r="375" ht="15.75" x14ac:dyDescent="0.25">
      <c r="A375" s="190"/>
      <c r="B375" s="191"/>
      <c r="C375" s="190"/>
      <c r="D375" s="190"/>
      <c r="E375" s="190"/>
      <c r="F375" s="190"/>
      <c r="G375" s="190"/>
      <c r="H375" s="190"/>
      <c r="I375" s="190"/>
      <c r="J375" s="190"/>
      <c r="K375" s="190"/>
      <c r="L375" s="190"/>
      <c r="M375" s="190"/>
      <c r="N375" s="190"/>
      <c r="O375" s="190"/>
      <c r="P375" s="190"/>
      <c r="Q375" s="190"/>
      <c r="R375" s="190"/>
      <c r="S375" s="190"/>
      <c r="T375" s="190"/>
      <c r="U375" s="190"/>
      <c r="V375" s="190"/>
      <c r="W375" s="190"/>
      <c r="X375" s="190"/>
      <c r="Y375" s="190"/>
      <c r="Z375" s="190"/>
      <c r="AA375" s="190"/>
    </row>
    <row xmlns:x14ac="http://schemas.microsoft.com/office/spreadsheetml/2009/9/ac" r="376" ht="15.75" x14ac:dyDescent="0.25">
      <c r="A376" s="190"/>
      <c r="B376" s="191"/>
      <c r="C376" s="190"/>
      <c r="D376" s="190"/>
      <c r="E376" s="190"/>
      <c r="F376" s="190"/>
      <c r="G376" s="190"/>
      <c r="H376" s="190"/>
      <c r="I376" s="190"/>
      <c r="J376" s="190"/>
      <c r="K376" s="190"/>
      <c r="L376" s="190"/>
      <c r="M376" s="190"/>
      <c r="N376" s="190"/>
      <c r="O376" s="190"/>
      <c r="P376" s="190"/>
      <c r="Q376" s="190"/>
      <c r="R376" s="190"/>
      <c r="S376" s="190"/>
      <c r="T376" s="190"/>
      <c r="U376" s="190"/>
      <c r="V376" s="190"/>
      <c r="W376" s="190"/>
      <c r="X376" s="190"/>
      <c r="Y376" s="190"/>
      <c r="Z376" s="190"/>
      <c r="AA376" s="190"/>
    </row>
    <row xmlns:x14ac="http://schemas.microsoft.com/office/spreadsheetml/2009/9/ac" r="377" ht="15.75" x14ac:dyDescent="0.25">
      <c r="A377" s="190"/>
      <c r="B377" s="191"/>
      <c r="C377" s="190"/>
      <c r="D377" s="190"/>
      <c r="E377" s="190"/>
      <c r="F377" s="190"/>
      <c r="G377" s="190"/>
      <c r="H377" s="190"/>
      <c r="I377" s="190"/>
      <c r="J377" s="190"/>
      <c r="K377" s="190"/>
      <c r="L377" s="190"/>
      <c r="M377" s="190"/>
      <c r="N377" s="190"/>
      <c r="O377" s="190"/>
      <c r="P377" s="190"/>
      <c r="Q377" s="190"/>
      <c r="R377" s="190"/>
      <c r="S377" s="190"/>
      <c r="T377" s="190"/>
      <c r="U377" s="190"/>
      <c r="V377" s="190"/>
      <c r="W377" s="190"/>
      <c r="X377" s="190"/>
      <c r="Y377" s="190"/>
      <c r="Z377" s="190"/>
      <c r="AA377" s="190"/>
    </row>
    <row xmlns:x14ac="http://schemas.microsoft.com/office/spreadsheetml/2009/9/ac" r="378" ht="15.75" x14ac:dyDescent="0.25">
      <c r="A378" s="190"/>
      <c r="B378" s="191"/>
      <c r="C378" s="190"/>
      <c r="D378" s="190"/>
      <c r="E378" s="190"/>
      <c r="F378" s="190"/>
      <c r="G378" s="190"/>
      <c r="H378" s="190"/>
      <c r="I378" s="190"/>
      <c r="J378" s="190"/>
      <c r="K378" s="190"/>
      <c r="L378" s="190"/>
      <c r="M378" s="190"/>
      <c r="N378" s="190"/>
      <c r="O378" s="190"/>
      <c r="P378" s="190"/>
      <c r="Q378" s="190"/>
      <c r="R378" s="190"/>
      <c r="S378" s="190"/>
      <c r="T378" s="190"/>
      <c r="U378" s="190"/>
      <c r="V378" s="190"/>
      <c r="W378" s="190"/>
      <c r="X378" s="190"/>
      <c r="Y378" s="190"/>
      <c r="Z378" s="190"/>
      <c r="AA378" s="190"/>
    </row>
    <row xmlns:x14ac="http://schemas.microsoft.com/office/spreadsheetml/2009/9/ac" r="379" ht="15.75" x14ac:dyDescent="0.25">
      <c r="A379" s="190"/>
      <c r="B379" s="191"/>
      <c r="C379" s="190"/>
      <c r="D379" s="190"/>
      <c r="E379" s="190"/>
      <c r="F379" s="190"/>
      <c r="G379" s="190"/>
      <c r="H379" s="190"/>
      <c r="I379" s="190"/>
      <c r="J379" s="190"/>
      <c r="K379" s="190"/>
      <c r="L379" s="190"/>
      <c r="M379" s="190"/>
      <c r="N379" s="190"/>
      <c r="O379" s="190"/>
      <c r="P379" s="190"/>
      <c r="Q379" s="190"/>
      <c r="R379" s="190"/>
      <c r="S379" s="190"/>
      <c r="T379" s="190"/>
      <c r="U379" s="190"/>
      <c r="V379" s="190"/>
      <c r="W379" s="190"/>
      <c r="X379" s="190"/>
      <c r="Y379" s="190"/>
      <c r="Z379" s="190"/>
      <c r="AA379" s="190"/>
    </row>
    <row xmlns:x14ac="http://schemas.microsoft.com/office/spreadsheetml/2009/9/ac" r="380" ht="15.75" x14ac:dyDescent="0.25">
      <c r="A380" s="190"/>
      <c r="B380" s="191"/>
      <c r="C380" s="190"/>
      <c r="D380" s="190"/>
      <c r="E380" s="190"/>
      <c r="F380" s="190"/>
      <c r="G380" s="190"/>
      <c r="H380" s="190"/>
      <c r="I380" s="190"/>
      <c r="J380" s="190"/>
      <c r="K380" s="190"/>
      <c r="L380" s="190"/>
      <c r="M380" s="190"/>
      <c r="N380" s="190"/>
      <c r="O380" s="190"/>
      <c r="P380" s="190"/>
      <c r="Q380" s="190"/>
      <c r="R380" s="190"/>
      <c r="S380" s="190"/>
      <c r="T380" s="190"/>
      <c r="U380" s="190"/>
      <c r="V380" s="190"/>
      <c r="W380" s="190"/>
      <c r="X380" s="190"/>
      <c r="Y380" s="190"/>
      <c r="Z380" s="190"/>
      <c r="AA380" s="190"/>
    </row>
    <row xmlns:x14ac="http://schemas.microsoft.com/office/spreadsheetml/2009/9/ac" r="381" ht="15.75" x14ac:dyDescent="0.25">
      <c r="A381" s="190"/>
      <c r="B381" s="191"/>
      <c r="C381" s="190"/>
      <c r="D381" s="190"/>
      <c r="E381" s="190"/>
      <c r="F381" s="190"/>
      <c r="G381" s="190"/>
      <c r="H381" s="190"/>
      <c r="I381" s="190"/>
      <c r="J381" s="190"/>
      <c r="K381" s="190"/>
      <c r="L381" s="190"/>
      <c r="M381" s="190"/>
      <c r="N381" s="190"/>
      <c r="O381" s="190"/>
      <c r="P381" s="190"/>
      <c r="Q381" s="190"/>
      <c r="R381" s="190"/>
      <c r="S381" s="190"/>
      <c r="T381" s="190"/>
      <c r="U381" s="190"/>
      <c r="V381" s="190"/>
      <c r="W381" s="190"/>
      <c r="X381" s="190"/>
      <c r="Y381" s="190"/>
      <c r="Z381" s="190"/>
      <c r="AA381" s="190"/>
    </row>
    <row xmlns:x14ac="http://schemas.microsoft.com/office/spreadsheetml/2009/9/ac" r="382" ht="15.75" x14ac:dyDescent="0.25">
      <c r="A382" s="190"/>
      <c r="B382" s="191"/>
      <c r="C382" s="190"/>
      <c r="D382" s="190"/>
      <c r="E382" s="190"/>
      <c r="F382" s="190"/>
      <c r="G382" s="190"/>
      <c r="H382" s="190"/>
      <c r="I382" s="190"/>
      <c r="J382" s="190"/>
      <c r="K382" s="190"/>
      <c r="L382" s="190"/>
      <c r="M382" s="190"/>
      <c r="N382" s="190"/>
      <c r="O382" s="190"/>
      <c r="P382" s="190"/>
      <c r="Q382" s="190"/>
      <c r="R382" s="190"/>
      <c r="S382" s="190"/>
      <c r="T382" s="190"/>
      <c r="U382" s="190"/>
      <c r="V382" s="190"/>
      <c r="W382" s="190"/>
      <c r="X382" s="190"/>
      <c r="Y382" s="190"/>
      <c r="Z382" s="190"/>
      <c r="AA382" s="190"/>
    </row>
    <row xmlns:x14ac="http://schemas.microsoft.com/office/spreadsheetml/2009/9/ac" r="383" ht="15.75" x14ac:dyDescent="0.25">
      <c r="A383" s="190"/>
      <c r="B383" s="191"/>
      <c r="C383" s="190"/>
      <c r="D383" s="190"/>
      <c r="E383" s="190"/>
      <c r="F383" s="190"/>
      <c r="G383" s="190"/>
      <c r="H383" s="190"/>
      <c r="I383" s="190"/>
      <c r="J383" s="190"/>
      <c r="K383" s="190"/>
      <c r="L383" s="190"/>
      <c r="M383" s="190"/>
      <c r="N383" s="190"/>
      <c r="O383" s="190"/>
      <c r="P383" s="190"/>
      <c r="Q383" s="190"/>
      <c r="R383" s="190"/>
      <c r="S383" s="190"/>
      <c r="T383" s="190"/>
      <c r="U383" s="190"/>
      <c r="V383" s="190"/>
      <c r="W383" s="190"/>
      <c r="X383" s="190"/>
      <c r="Y383" s="190"/>
      <c r="Z383" s="190"/>
      <c r="AA383" s="190"/>
    </row>
    <row xmlns:x14ac="http://schemas.microsoft.com/office/spreadsheetml/2009/9/ac" r="384" ht="15.75" x14ac:dyDescent="0.25">
      <c r="A384" s="190"/>
      <c r="B384" s="191"/>
      <c r="C384" s="190"/>
      <c r="D384" s="190"/>
      <c r="E384" s="190"/>
      <c r="F384" s="190"/>
      <c r="G384" s="190"/>
      <c r="H384" s="190"/>
      <c r="I384" s="190"/>
      <c r="J384" s="190"/>
      <c r="K384" s="190"/>
      <c r="L384" s="190"/>
      <c r="M384" s="190"/>
      <c r="N384" s="190"/>
      <c r="O384" s="190"/>
      <c r="P384" s="190"/>
      <c r="Q384" s="190"/>
      <c r="R384" s="190"/>
      <c r="S384" s="190"/>
      <c r="T384" s="190"/>
      <c r="U384" s="190"/>
      <c r="V384" s="190"/>
      <c r="W384" s="190"/>
      <c r="X384" s="190"/>
      <c r="Y384" s="190"/>
      <c r="Z384" s="190"/>
      <c r="AA384" s="190"/>
    </row>
    <row xmlns:x14ac="http://schemas.microsoft.com/office/spreadsheetml/2009/9/ac" r="385" ht="15.75" x14ac:dyDescent="0.25">
      <c r="A385" s="190"/>
      <c r="B385" s="191"/>
      <c r="C385" s="190"/>
      <c r="D385" s="190"/>
      <c r="E385" s="190"/>
      <c r="F385" s="190"/>
      <c r="G385" s="190"/>
      <c r="H385" s="190"/>
      <c r="I385" s="190"/>
      <c r="J385" s="190"/>
      <c r="K385" s="190"/>
      <c r="L385" s="190"/>
      <c r="M385" s="190"/>
      <c r="N385" s="190"/>
      <c r="O385" s="190"/>
      <c r="P385" s="190"/>
      <c r="Q385" s="190"/>
      <c r="R385" s="190"/>
      <c r="S385" s="190"/>
      <c r="T385" s="190"/>
      <c r="U385" s="190"/>
      <c r="V385" s="190"/>
      <c r="W385" s="190"/>
      <c r="X385" s="190"/>
      <c r="Y385" s="190"/>
      <c r="Z385" s="190"/>
      <c r="AA385" s="190"/>
    </row>
    <row xmlns:x14ac="http://schemas.microsoft.com/office/spreadsheetml/2009/9/ac" r="386" ht="15.75" x14ac:dyDescent="0.25">
      <c r="A386" s="190"/>
      <c r="B386" s="191"/>
      <c r="C386" s="190"/>
      <c r="D386" s="190"/>
      <c r="E386" s="190"/>
      <c r="F386" s="190"/>
      <c r="G386" s="190"/>
      <c r="H386" s="190"/>
      <c r="I386" s="190"/>
      <c r="J386" s="190"/>
      <c r="K386" s="190"/>
      <c r="L386" s="190"/>
      <c r="M386" s="190"/>
      <c r="N386" s="190"/>
      <c r="O386" s="190"/>
      <c r="P386" s="190"/>
      <c r="Q386" s="190"/>
      <c r="R386" s="190"/>
      <c r="S386" s="190"/>
      <c r="T386" s="190"/>
      <c r="U386" s="190"/>
      <c r="V386" s="190"/>
      <c r="W386" s="190"/>
      <c r="X386" s="190"/>
      <c r="Y386" s="190"/>
      <c r="Z386" s="190"/>
      <c r="AA386" s="190"/>
    </row>
    <row xmlns:x14ac="http://schemas.microsoft.com/office/spreadsheetml/2009/9/ac" r="387" ht="15.75" x14ac:dyDescent="0.25">
      <c r="A387" s="190"/>
      <c r="B387" s="191"/>
      <c r="C387" s="190"/>
      <c r="D387" s="190"/>
      <c r="E387" s="190"/>
      <c r="F387" s="190"/>
      <c r="G387" s="190"/>
      <c r="H387" s="190"/>
      <c r="I387" s="190"/>
      <c r="J387" s="190"/>
      <c r="K387" s="190"/>
      <c r="L387" s="190"/>
      <c r="M387" s="190"/>
      <c r="N387" s="190"/>
      <c r="O387" s="190"/>
      <c r="P387" s="190"/>
      <c r="Q387" s="190"/>
      <c r="R387" s="190"/>
      <c r="S387" s="190"/>
      <c r="T387" s="190"/>
      <c r="U387" s="190"/>
      <c r="V387" s="190"/>
      <c r="W387" s="190"/>
      <c r="X387" s="190"/>
      <c r="Y387" s="190"/>
      <c r="Z387" s="190"/>
      <c r="AA387" s="190"/>
    </row>
    <row xmlns:x14ac="http://schemas.microsoft.com/office/spreadsheetml/2009/9/ac" r="388" ht="15.75" x14ac:dyDescent="0.25">
      <c r="A388" s="190"/>
      <c r="B388" s="191"/>
      <c r="C388" s="190"/>
      <c r="D388" s="190"/>
      <c r="E388" s="190"/>
      <c r="F388" s="190"/>
      <c r="G388" s="190"/>
      <c r="H388" s="190"/>
      <c r="I388" s="190"/>
      <c r="J388" s="190"/>
      <c r="K388" s="190"/>
      <c r="L388" s="190"/>
      <c r="M388" s="190"/>
      <c r="N388" s="190"/>
      <c r="O388" s="190"/>
      <c r="P388" s="190"/>
      <c r="Q388" s="190"/>
      <c r="R388" s="190"/>
      <c r="S388" s="190"/>
      <c r="T388" s="190"/>
      <c r="U388" s="190"/>
      <c r="V388" s="190"/>
      <c r="W388" s="190"/>
      <c r="X388" s="190"/>
      <c r="Y388" s="190"/>
      <c r="Z388" s="190"/>
      <c r="AA388" s="190"/>
    </row>
    <row xmlns:x14ac="http://schemas.microsoft.com/office/spreadsheetml/2009/9/ac" r="389" ht="15.75" x14ac:dyDescent="0.25">
      <c r="A389" s="190"/>
      <c r="B389" s="191"/>
      <c r="C389" s="190"/>
      <c r="D389" s="190"/>
      <c r="E389" s="190"/>
      <c r="F389" s="190"/>
      <c r="G389" s="190"/>
      <c r="H389" s="190"/>
      <c r="I389" s="190"/>
      <c r="J389" s="190"/>
      <c r="K389" s="190"/>
      <c r="L389" s="190"/>
      <c r="M389" s="190"/>
      <c r="N389" s="190"/>
      <c r="O389" s="190"/>
      <c r="P389" s="190"/>
      <c r="Q389" s="190"/>
      <c r="R389" s="190"/>
      <c r="S389" s="190"/>
      <c r="T389" s="190"/>
      <c r="U389" s="190"/>
      <c r="V389" s="190"/>
      <c r="W389" s="190"/>
      <c r="X389" s="190"/>
      <c r="Y389" s="190"/>
      <c r="Z389" s="190"/>
      <c r="AA389" s="190"/>
    </row>
    <row xmlns:x14ac="http://schemas.microsoft.com/office/spreadsheetml/2009/9/ac" r="390" ht="15.75" x14ac:dyDescent="0.25">
      <c r="A390" s="190"/>
      <c r="B390" s="191"/>
      <c r="C390" s="190"/>
      <c r="D390" s="190"/>
      <c r="E390" s="190"/>
      <c r="F390" s="190"/>
      <c r="G390" s="190"/>
      <c r="H390" s="190"/>
      <c r="I390" s="190"/>
      <c r="J390" s="190"/>
      <c r="K390" s="190"/>
      <c r="L390" s="190"/>
      <c r="M390" s="190"/>
      <c r="N390" s="190"/>
      <c r="O390" s="190"/>
      <c r="P390" s="190"/>
      <c r="Q390" s="190"/>
      <c r="R390" s="190"/>
      <c r="S390" s="190"/>
      <c r="T390" s="190"/>
      <c r="U390" s="190"/>
      <c r="V390" s="190"/>
      <c r="W390" s="190"/>
      <c r="X390" s="190"/>
      <c r="Y390" s="190"/>
      <c r="Z390" s="190"/>
      <c r="AA390" s="190"/>
    </row>
    <row xmlns:x14ac="http://schemas.microsoft.com/office/spreadsheetml/2009/9/ac" r="391" ht="15.75" x14ac:dyDescent="0.25">
      <c r="A391" s="190"/>
      <c r="B391" s="191"/>
      <c r="C391" s="190"/>
      <c r="D391" s="190"/>
      <c r="E391" s="190"/>
      <c r="F391" s="190"/>
      <c r="G391" s="190"/>
      <c r="H391" s="190"/>
      <c r="I391" s="190"/>
      <c r="J391" s="190"/>
      <c r="K391" s="190"/>
      <c r="L391" s="190"/>
      <c r="M391" s="190"/>
      <c r="N391" s="190"/>
      <c r="O391" s="190"/>
      <c r="P391" s="190"/>
      <c r="Q391" s="190"/>
      <c r="R391" s="190"/>
      <c r="S391" s="190"/>
      <c r="T391" s="190"/>
      <c r="U391" s="190"/>
      <c r="V391" s="190"/>
      <c r="W391" s="190"/>
      <c r="X391" s="190"/>
      <c r="Y391" s="190"/>
      <c r="Z391" s="190"/>
      <c r="AA391" s="190"/>
    </row>
    <row xmlns:x14ac="http://schemas.microsoft.com/office/spreadsheetml/2009/9/ac" r="392" ht="15.75" x14ac:dyDescent="0.25">
      <c r="A392" s="190"/>
      <c r="B392" s="191"/>
      <c r="C392" s="190"/>
      <c r="D392" s="190"/>
      <c r="E392" s="190"/>
      <c r="F392" s="190"/>
      <c r="G392" s="190"/>
      <c r="H392" s="190"/>
      <c r="I392" s="190"/>
      <c r="J392" s="190"/>
      <c r="K392" s="190"/>
      <c r="L392" s="190"/>
      <c r="M392" s="190"/>
      <c r="N392" s="190"/>
      <c r="O392" s="190"/>
      <c r="P392" s="190"/>
      <c r="Q392" s="190"/>
      <c r="R392" s="190"/>
      <c r="S392" s="190"/>
      <c r="T392" s="190"/>
      <c r="U392" s="190"/>
      <c r="V392" s="190"/>
      <c r="W392" s="190"/>
      <c r="X392" s="190"/>
      <c r="Y392" s="190"/>
      <c r="Z392" s="190"/>
      <c r="AA392" s="190"/>
    </row>
    <row xmlns:x14ac="http://schemas.microsoft.com/office/spreadsheetml/2009/9/ac" r="393" ht="15.75" x14ac:dyDescent="0.25">
      <c r="A393" s="190"/>
      <c r="B393" s="191"/>
      <c r="C393" s="190"/>
      <c r="D393" s="190"/>
      <c r="E393" s="190"/>
      <c r="F393" s="190"/>
      <c r="G393" s="190"/>
      <c r="H393" s="190"/>
      <c r="I393" s="190"/>
      <c r="J393" s="190"/>
      <c r="K393" s="190"/>
      <c r="L393" s="190"/>
      <c r="M393" s="190"/>
      <c r="N393" s="190"/>
      <c r="O393" s="190"/>
      <c r="P393" s="190"/>
      <c r="Q393" s="190"/>
      <c r="R393" s="190"/>
      <c r="S393" s="190"/>
      <c r="T393" s="190"/>
      <c r="U393" s="190"/>
      <c r="V393" s="190"/>
      <c r="W393" s="190"/>
      <c r="X393" s="190"/>
      <c r="Y393" s="190"/>
      <c r="Z393" s="190"/>
      <c r="AA393" s="190"/>
    </row>
    <row xmlns:x14ac="http://schemas.microsoft.com/office/spreadsheetml/2009/9/ac" r="394" ht="15.75" x14ac:dyDescent="0.25">
      <c r="A394" s="190"/>
      <c r="B394" s="191"/>
      <c r="C394" s="190"/>
      <c r="D394" s="190"/>
      <c r="E394" s="190"/>
      <c r="F394" s="190"/>
      <c r="G394" s="190"/>
      <c r="H394" s="190"/>
      <c r="I394" s="190"/>
      <c r="J394" s="190"/>
      <c r="K394" s="190"/>
      <c r="L394" s="190"/>
      <c r="M394" s="190"/>
      <c r="N394" s="190"/>
      <c r="O394" s="190"/>
      <c r="P394" s="190"/>
      <c r="Q394" s="190"/>
      <c r="R394" s="190"/>
      <c r="S394" s="190"/>
      <c r="T394" s="190"/>
      <c r="U394" s="190"/>
      <c r="V394" s="190"/>
      <c r="W394" s="190"/>
      <c r="X394" s="190"/>
      <c r="Y394" s="190"/>
      <c r="Z394" s="190"/>
      <c r="AA394" s="190"/>
    </row>
    <row xmlns:x14ac="http://schemas.microsoft.com/office/spreadsheetml/2009/9/ac" r="395" ht="15.75" x14ac:dyDescent="0.25">
      <c r="A395" s="190"/>
      <c r="B395" s="191"/>
      <c r="C395" s="190"/>
      <c r="D395" s="190"/>
      <c r="E395" s="190"/>
      <c r="F395" s="190"/>
      <c r="G395" s="190"/>
      <c r="H395" s="190"/>
      <c r="I395" s="190"/>
      <c r="J395" s="190"/>
      <c r="K395" s="190"/>
      <c r="L395" s="190"/>
      <c r="M395" s="190"/>
      <c r="N395" s="190"/>
      <c r="O395" s="190"/>
      <c r="P395" s="190"/>
      <c r="Q395" s="190"/>
      <c r="R395" s="190"/>
      <c r="S395" s="190"/>
      <c r="T395" s="190"/>
      <c r="U395" s="190"/>
      <c r="V395" s="190"/>
      <c r="W395" s="190"/>
      <c r="X395" s="190"/>
      <c r="Y395" s="190"/>
      <c r="Z395" s="190"/>
      <c r="AA395" s="190"/>
    </row>
    <row xmlns:x14ac="http://schemas.microsoft.com/office/spreadsheetml/2009/9/ac" r="396" ht="15.75" x14ac:dyDescent="0.25">
      <c r="A396" s="190"/>
      <c r="B396" s="191"/>
      <c r="C396" s="190"/>
      <c r="D396" s="190"/>
      <c r="E396" s="190"/>
      <c r="F396" s="190"/>
      <c r="G396" s="190"/>
      <c r="H396" s="190"/>
      <c r="I396" s="190"/>
      <c r="J396" s="190"/>
      <c r="K396" s="190"/>
      <c r="L396" s="190"/>
      <c r="M396" s="190"/>
      <c r="N396" s="190"/>
      <c r="O396" s="190"/>
      <c r="P396" s="190"/>
      <c r="Q396" s="190"/>
      <c r="R396" s="190"/>
      <c r="S396" s="190"/>
      <c r="T396" s="190"/>
      <c r="U396" s="190"/>
      <c r="V396" s="190"/>
      <c r="W396" s="190"/>
      <c r="X396" s="190"/>
      <c r="Y396" s="190"/>
      <c r="Z396" s="190"/>
      <c r="AA396" s="190"/>
    </row>
    <row xmlns:x14ac="http://schemas.microsoft.com/office/spreadsheetml/2009/9/ac" r="397" ht="15.75" x14ac:dyDescent="0.25">
      <c r="A397" s="190"/>
      <c r="B397" s="191"/>
      <c r="C397" s="190"/>
      <c r="D397" s="190"/>
      <c r="E397" s="190"/>
      <c r="F397" s="190"/>
      <c r="G397" s="190"/>
      <c r="H397" s="190"/>
      <c r="I397" s="190"/>
      <c r="J397" s="190"/>
      <c r="K397" s="190"/>
      <c r="L397" s="190"/>
      <c r="M397" s="190"/>
      <c r="N397" s="190"/>
      <c r="O397" s="190"/>
      <c r="P397" s="190"/>
      <c r="Q397" s="190"/>
      <c r="R397" s="190"/>
      <c r="S397" s="190"/>
      <c r="T397" s="190"/>
      <c r="U397" s="190"/>
      <c r="V397" s="190"/>
      <c r="W397" s="190"/>
      <c r="X397" s="190"/>
      <c r="Y397" s="190"/>
      <c r="Z397" s="190"/>
      <c r="AA397" s="190"/>
    </row>
    <row xmlns:x14ac="http://schemas.microsoft.com/office/spreadsheetml/2009/9/ac" r="398" ht="15.75" x14ac:dyDescent="0.25">
      <c r="A398" s="190"/>
      <c r="B398" s="191"/>
      <c r="C398" s="190"/>
      <c r="D398" s="190"/>
      <c r="E398" s="190"/>
      <c r="F398" s="190"/>
      <c r="G398" s="190"/>
      <c r="H398" s="190"/>
      <c r="I398" s="190"/>
      <c r="J398" s="190"/>
      <c r="K398" s="190"/>
      <c r="L398" s="190"/>
      <c r="M398" s="190"/>
      <c r="N398" s="190"/>
      <c r="O398" s="190"/>
      <c r="P398" s="190"/>
      <c r="Q398" s="190"/>
      <c r="R398" s="190"/>
      <c r="S398" s="190"/>
      <c r="T398" s="190"/>
      <c r="U398" s="190"/>
      <c r="V398" s="190"/>
      <c r="W398" s="190"/>
      <c r="X398" s="190"/>
      <c r="Y398" s="190"/>
      <c r="Z398" s="190"/>
      <c r="AA398" s="190"/>
    </row>
    <row xmlns:x14ac="http://schemas.microsoft.com/office/spreadsheetml/2009/9/ac" r="399" ht="15.75" x14ac:dyDescent="0.25">
      <c r="A399" s="190"/>
      <c r="B399" s="191"/>
      <c r="C399" s="190"/>
      <c r="D399" s="190"/>
      <c r="E399" s="190"/>
      <c r="F399" s="190"/>
      <c r="G399" s="190"/>
      <c r="H399" s="190"/>
      <c r="I399" s="190"/>
      <c r="J399" s="190"/>
      <c r="K399" s="190"/>
      <c r="L399" s="190"/>
      <c r="M399" s="190"/>
      <c r="N399" s="190"/>
      <c r="O399" s="190"/>
      <c r="P399" s="190"/>
      <c r="Q399" s="190"/>
      <c r="R399" s="190"/>
      <c r="S399" s="190"/>
      <c r="T399" s="190"/>
      <c r="U399" s="190"/>
      <c r="V399" s="190"/>
      <c r="W399" s="190"/>
      <c r="X399" s="190"/>
      <c r="Y399" s="190"/>
      <c r="Z399" s="190"/>
      <c r="AA399" s="190"/>
    </row>
    <row xmlns:x14ac="http://schemas.microsoft.com/office/spreadsheetml/2009/9/ac" r="400" ht="15.75" x14ac:dyDescent="0.25">
      <c r="A400" s="190"/>
      <c r="B400" s="191"/>
      <c r="C400" s="190"/>
      <c r="D400" s="190"/>
      <c r="E400" s="190"/>
      <c r="F400" s="190"/>
      <c r="G400" s="190"/>
      <c r="H400" s="190"/>
      <c r="I400" s="190"/>
      <c r="J400" s="190"/>
      <c r="K400" s="190"/>
      <c r="L400" s="190"/>
      <c r="M400" s="190"/>
      <c r="N400" s="190"/>
      <c r="O400" s="190"/>
      <c r="P400" s="190"/>
      <c r="Q400" s="190"/>
      <c r="R400" s="190"/>
      <c r="S400" s="190"/>
      <c r="T400" s="190"/>
      <c r="U400" s="190"/>
      <c r="V400" s="190"/>
      <c r="W400" s="190"/>
      <c r="X400" s="190"/>
      <c r="Y400" s="190"/>
      <c r="Z400" s="190"/>
      <c r="AA400" s="190"/>
    </row>
    <row xmlns:x14ac="http://schemas.microsoft.com/office/spreadsheetml/2009/9/ac" r="401" ht="15.75" x14ac:dyDescent="0.25">
      <c r="A401" s="190"/>
      <c r="B401" s="191"/>
      <c r="C401" s="190"/>
      <c r="D401" s="190"/>
      <c r="E401" s="190"/>
      <c r="F401" s="190"/>
      <c r="G401" s="190"/>
      <c r="H401" s="190"/>
      <c r="I401" s="190"/>
      <c r="J401" s="190"/>
      <c r="K401" s="190"/>
      <c r="L401" s="190"/>
      <c r="M401" s="190"/>
      <c r="N401" s="190"/>
      <c r="O401" s="190"/>
      <c r="P401" s="190"/>
      <c r="Q401" s="190"/>
      <c r="R401" s="190"/>
      <c r="S401" s="190"/>
      <c r="T401" s="190"/>
      <c r="U401" s="190"/>
      <c r="V401" s="190"/>
      <c r="W401" s="190"/>
      <c r="X401" s="190"/>
      <c r="Y401" s="190"/>
      <c r="Z401" s="190"/>
      <c r="AA401" s="190"/>
    </row>
    <row xmlns:x14ac="http://schemas.microsoft.com/office/spreadsheetml/2009/9/ac" r="402" ht="15.75" x14ac:dyDescent="0.25">
      <c r="A402" s="190"/>
      <c r="B402" s="191"/>
      <c r="C402" s="190"/>
      <c r="D402" s="190"/>
      <c r="E402" s="190"/>
      <c r="F402" s="190"/>
      <c r="G402" s="190"/>
      <c r="H402" s="190"/>
      <c r="I402" s="190"/>
      <c r="J402" s="190"/>
      <c r="K402" s="190"/>
      <c r="L402" s="190"/>
      <c r="M402" s="190"/>
      <c r="N402" s="190"/>
      <c r="O402" s="190"/>
      <c r="P402" s="190"/>
      <c r="Q402" s="190"/>
      <c r="R402" s="190"/>
      <c r="S402" s="190"/>
      <c r="T402" s="190"/>
      <c r="U402" s="190"/>
      <c r="V402" s="190"/>
      <c r="W402" s="190"/>
      <c r="X402" s="190"/>
      <c r="Y402" s="190"/>
      <c r="Z402" s="190"/>
      <c r="AA402" s="190"/>
    </row>
    <row xmlns:x14ac="http://schemas.microsoft.com/office/spreadsheetml/2009/9/ac" r="403" ht="15.75" x14ac:dyDescent="0.25">
      <c r="A403" s="190"/>
      <c r="B403" s="191"/>
      <c r="C403" s="190"/>
      <c r="D403" s="190"/>
      <c r="E403" s="190"/>
      <c r="F403" s="190"/>
      <c r="G403" s="190"/>
      <c r="H403" s="190"/>
      <c r="I403" s="190"/>
      <c r="J403" s="190"/>
      <c r="K403" s="190"/>
      <c r="L403" s="190"/>
      <c r="M403" s="190"/>
      <c r="N403" s="190"/>
      <c r="O403" s="190"/>
      <c r="P403" s="190"/>
      <c r="Q403" s="190"/>
      <c r="R403" s="190"/>
      <c r="S403" s="190"/>
      <c r="T403" s="190"/>
      <c r="U403" s="190"/>
      <c r="V403" s="190"/>
      <c r="W403" s="190"/>
      <c r="X403" s="190"/>
      <c r="Y403" s="190"/>
      <c r="Z403" s="190"/>
      <c r="AA403" s="190"/>
    </row>
    <row xmlns:x14ac="http://schemas.microsoft.com/office/spreadsheetml/2009/9/ac" r="404" ht="15.75" x14ac:dyDescent="0.25">
      <c r="A404" s="190"/>
      <c r="B404" s="191"/>
      <c r="C404" s="190"/>
      <c r="D404" s="190"/>
      <c r="E404" s="190"/>
      <c r="F404" s="190"/>
      <c r="G404" s="190"/>
      <c r="H404" s="190"/>
      <c r="I404" s="190"/>
      <c r="J404" s="190"/>
      <c r="K404" s="190"/>
      <c r="L404" s="190"/>
      <c r="M404" s="190"/>
      <c r="N404" s="190"/>
      <c r="O404" s="190"/>
      <c r="P404" s="190"/>
      <c r="Q404" s="190"/>
      <c r="R404" s="190"/>
      <c r="S404" s="190"/>
      <c r="T404" s="190"/>
      <c r="U404" s="190"/>
      <c r="V404" s="190"/>
      <c r="W404" s="190"/>
      <c r="X404" s="190"/>
      <c r="Y404" s="190"/>
      <c r="Z404" s="190"/>
      <c r="AA404" s="190"/>
    </row>
    <row xmlns:x14ac="http://schemas.microsoft.com/office/spreadsheetml/2009/9/ac" r="405" ht="15.75" x14ac:dyDescent="0.25">
      <c r="A405" s="190"/>
      <c r="B405" s="191"/>
      <c r="C405" s="190"/>
      <c r="D405" s="190"/>
      <c r="E405" s="190"/>
      <c r="F405" s="190"/>
      <c r="G405" s="190"/>
      <c r="H405" s="190"/>
      <c r="I405" s="190"/>
      <c r="J405" s="190"/>
      <c r="K405" s="190"/>
      <c r="L405" s="190"/>
      <c r="M405" s="190"/>
      <c r="N405" s="190"/>
      <c r="O405" s="190"/>
      <c r="P405" s="190"/>
      <c r="Q405" s="190"/>
      <c r="R405" s="190"/>
      <c r="S405" s="190"/>
      <c r="T405" s="190"/>
      <c r="U405" s="190"/>
      <c r="V405" s="190"/>
      <c r="W405" s="190"/>
      <c r="X405" s="190"/>
      <c r="Y405" s="190"/>
      <c r="Z405" s="190"/>
      <c r="AA405" s="190"/>
    </row>
    <row xmlns:x14ac="http://schemas.microsoft.com/office/spreadsheetml/2009/9/ac" r="406" ht="15.75" x14ac:dyDescent="0.25">
      <c r="A406" s="190"/>
      <c r="B406" s="191"/>
      <c r="C406" s="190"/>
      <c r="D406" s="190"/>
      <c r="E406" s="190"/>
      <c r="F406" s="190"/>
      <c r="G406" s="190"/>
      <c r="H406" s="190"/>
      <c r="I406" s="190"/>
      <c r="J406" s="190"/>
      <c r="K406" s="190"/>
      <c r="L406" s="190"/>
      <c r="M406" s="190"/>
      <c r="N406" s="190"/>
      <c r="O406" s="190"/>
      <c r="P406" s="190"/>
      <c r="Q406" s="190"/>
      <c r="R406" s="190"/>
      <c r="S406" s="190"/>
      <c r="T406" s="190"/>
      <c r="U406" s="190"/>
      <c r="V406" s="190"/>
      <c r="W406" s="190"/>
      <c r="X406" s="190"/>
      <c r="Y406" s="190"/>
      <c r="Z406" s="190"/>
      <c r="AA406" s="190"/>
    </row>
    <row xmlns:x14ac="http://schemas.microsoft.com/office/spreadsheetml/2009/9/ac" r="407" ht="15.75" x14ac:dyDescent="0.25">
      <c r="A407" s="190"/>
      <c r="B407" s="191"/>
      <c r="C407" s="190"/>
      <c r="D407" s="190"/>
      <c r="E407" s="190"/>
      <c r="F407" s="190"/>
      <c r="G407" s="190"/>
      <c r="H407" s="190"/>
      <c r="I407" s="190"/>
      <c r="J407" s="190"/>
      <c r="K407" s="190"/>
      <c r="L407" s="190"/>
      <c r="M407" s="190"/>
      <c r="N407" s="190"/>
      <c r="O407" s="190"/>
      <c r="P407" s="190"/>
      <c r="Q407" s="190"/>
      <c r="R407" s="190"/>
      <c r="S407" s="190"/>
      <c r="T407" s="190"/>
      <c r="U407" s="190"/>
      <c r="V407" s="190"/>
      <c r="W407" s="190"/>
      <c r="X407" s="190"/>
      <c r="Y407" s="190"/>
      <c r="Z407" s="190"/>
      <c r="AA407" s="190"/>
    </row>
    <row xmlns:x14ac="http://schemas.microsoft.com/office/spreadsheetml/2009/9/ac" r="408" ht="15.75" x14ac:dyDescent="0.25">
      <c r="A408" s="190"/>
      <c r="B408" s="191"/>
      <c r="C408" s="190"/>
      <c r="D408" s="190"/>
      <c r="E408" s="190"/>
      <c r="F408" s="190"/>
      <c r="G408" s="190"/>
      <c r="H408" s="190"/>
      <c r="I408" s="190"/>
      <c r="J408" s="190"/>
      <c r="K408" s="190"/>
      <c r="L408" s="190"/>
      <c r="M408" s="190"/>
      <c r="N408" s="190"/>
      <c r="O408" s="190"/>
      <c r="P408" s="190"/>
      <c r="Q408" s="190"/>
      <c r="R408" s="190"/>
      <c r="S408" s="190"/>
      <c r="T408" s="190"/>
      <c r="U408" s="190"/>
      <c r="V408" s="190"/>
      <c r="W408" s="190"/>
      <c r="X408" s="190"/>
      <c r="Y408" s="190"/>
      <c r="Z408" s="190"/>
      <c r="AA408" s="190"/>
    </row>
    <row xmlns:x14ac="http://schemas.microsoft.com/office/spreadsheetml/2009/9/ac" r="409" ht="15.75" x14ac:dyDescent="0.25">
      <c r="A409" s="190"/>
      <c r="B409" s="191"/>
      <c r="C409" s="190"/>
      <c r="D409" s="190"/>
      <c r="E409" s="190"/>
      <c r="F409" s="190"/>
      <c r="G409" s="190"/>
      <c r="H409" s="190"/>
      <c r="I409" s="190"/>
      <c r="J409" s="190"/>
      <c r="K409" s="190"/>
      <c r="L409" s="190"/>
      <c r="M409" s="190"/>
      <c r="N409" s="190"/>
      <c r="O409" s="190"/>
      <c r="P409" s="190"/>
      <c r="Q409" s="190"/>
      <c r="R409" s="190"/>
      <c r="S409" s="190"/>
      <c r="T409" s="190"/>
      <c r="U409" s="190"/>
      <c r="V409" s="190"/>
      <c r="W409" s="190"/>
      <c r="X409" s="190"/>
      <c r="Y409" s="190"/>
      <c r="Z409" s="190"/>
      <c r="AA409" s="190"/>
    </row>
    <row xmlns:x14ac="http://schemas.microsoft.com/office/spreadsheetml/2009/9/ac" r="410" ht="15.75" x14ac:dyDescent="0.25">
      <c r="A410" s="190"/>
      <c r="B410" s="191"/>
      <c r="C410" s="190"/>
      <c r="D410" s="190"/>
      <c r="E410" s="190"/>
      <c r="F410" s="190"/>
      <c r="G410" s="190"/>
      <c r="H410" s="190"/>
      <c r="I410" s="190"/>
      <c r="J410" s="190"/>
      <c r="K410" s="190"/>
      <c r="L410" s="190"/>
      <c r="M410" s="190"/>
      <c r="N410" s="190"/>
      <c r="O410" s="190"/>
      <c r="P410" s="190"/>
      <c r="Q410" s="190"/>
      <c r="R410" s="190"/>
      <c r="S410" s="190"/>
      <c r="T410" s="190"/>
      <c r="U410" s="190"/>
      <c r="V410" s="190"/>
      <c r="W410" s="190"/>
      <c r="X410" s="190"/>
      <c r="Y410" s="190"/>
      <c r="Z410" s="190"/>
      <c r="AA410" s="190"/>
    </row>
    <row xmlns:x14ac="http://schemas.microsoft.com/office/spreadsheetml/2009/9/ac" r="411" ht="15.75" x14ac:dyDescent="0.25">
      <c r="A411" s="190"/>
      <c r="B411" s="191"/>
      <c r="C411" s="190"/>
      <c r="D411" s="190"/>
      <c r="E411" s="190"/>
      <c r="F411" s="190"/>
      <c r="G411" s="190"/>
      <c r="H411" s="190"/>
      <c r="I411" s="190"/>
      <c r="J411" s="190"/>
      <c r="K411" s="190"/>
      <c r="L411" s="190"/>
      <c r="M411" s="190"/>
      <c r="N411" s="190"/>
      <c r="O411" s="190"/>
      <c r="P411" s="190"/>
      <c r="Q411" s="190"/>
      <c r="R411" s="190"/>
      <c r="S411" s="190"/>
      <c r="T411" s="190"/>
      <c r="U411" s="190"/>
      <c r="V411" s="190"/>
      <c r="W411" s="190"/>
      <c r="X411" s="190"/>
      <c r="Y411" s="190"/>
      <c r="Z411" s="190"/>
      <c r="AA411" s="190"/>
    </row>
    <row xmlns:x14ac="http://schemas.microsoft.com/office/spreadsheetml/2009/9/ac" r="412" ht="15.75" x14ac:dyDescent="0.25">
      <c r="A412" s="190"/>
      <c r="B412" s="191"/>
      <c r="C412" s="190"/>
      <c r="D412" s="190"/>
      <c r="E412" s="190"/>
      <c r="F412" s="190"/>
      <c r="G412" s="190"/>
      <c r="H412" s="190"/>
      <c r="I412" s="190"/>
      <c r="J412" s="190"/>
      <c r="K412" s="190"/>
      <c r="L412" s="190"/>
      <c r="M412" s="190"/>
      <c r="N412" s="190"/>
      <c r="O412" s="190"/>
      <c r="P412" s="190"/>
      <c r="Q412" s="190"/>
      <c r="R412" s="190"/>
      <c r="S412" s="190"/>
      <c r="T412" s="190"/>
      <c r="U412" s="190"/>
      <c r="V412" s="190"/>
      <c r="W412" s="190"/>
      <c r="X412" s="190"/>
      <c r="Y412" s="190"/>
      <c r="Z412" s="190"/>
      <c r="AA412" s="190"/>
    </row>
    <row xmlns:x14ac="http://schemas.microsoft.com/office/spreadsheetml/2009/9/ac" r="413" ht="15.75" x14ac:dyDescent="0.25">
      <c r="A413" s="190"/>
      <c r="B413" s="191"/>
      <c r="C413" s="190"/>
      <c r="D413" s="190"/>
      <c r="E413" s="190"/>
      <c r="F413" s="190"/>
      <c r="G413" s="190"/>
      <c r="H413" s="190"/>
      <c r="I413" s="190"/>
      <c r="J413" s="190"/>
      <c r="K413" s="190"/>
      <c r="L413" s="190"/>
      <c r="M413" s="190"/>
      <c r="N413" s="190"/>
      <c r="O413" s="190"/>
      <c r="P413" s="190"/>
      <c r="Q413" s="190"/>
      <c r="R413" s="190"/>
      <c r="S413" s="190"/>
      <c r="T413" s="190"/>
      <c r="U413" s="190"/>
      <c r="V413" s="190"/>
      <c r="W413" s="190"/>
      <c r="X413" s="190"/>
      <c r="Y413" s="190"/>
      <c r="Z413" s="190"/>
      <c r="AA413" s="190"/>
    </row>
    <row xmlns:x14ac="http://schemas.microsoft.com/office/spreadsheetml/2009/9/ac" r="414" ht="15.75" x14ac:dyDescent="0.25">
      <c r="A414" s="190"/>
      <c r="B414" s="191"/>
      <c r="C414" s="190"/>
      <c r="D414" s="190"/>
      <c r="E414" s="190"/>
      <c r="F414" s="190"/>
      <c r="G414" s="190"/>
      <c r="H414" s="190"/>
      <c r="I414" s="190"/>
      <c r="J414" s="190"/>
      <c r="K414" s="190"/>
      <c r="L414" s="190"/>
      <c r="M414" s="190"/>
      <c r="N414" s="190"/>
      <c r="O414" s="190"/>
      <c r="P414" s="190"/>
      <c r="Q414" s="190"/>
      <c r="R414" s="190"/>
      <c r="S414" s="190"/>
      <c r="T414" s="190"/>
      <c r="U414" s="190"/>
      <c r="V414" s="190"/>
      <c r="W414" s="190"/>
      <c r="X414" s="190"/>
      <c r="Y414" s="190"/>
      <c r="Z414" s="190"/>
      <c r="AA414" s="190"/>
    </row>
    <row xmlns:x14ac="http://schemas.microsoft.com/office/spreadsheetml/2009/9/ac" r="415" ht="15.75" x14ac:dyDescent="0.25">
      <c r="A415" s="190"/>
      <c r="B415" s="191"/>
      <c r="C415" s="190"/>
      <c r="D415" s="190"/>
      <c r="E415" s="190"/>
      <c r="F415" s="190"/>
      <c r="G415" s="190"/>
      <c r="H415" s="190"/>
      <c r="I415" s="190"/>
      <c r="J415" s="190"/>
      <c r="K415" s="190"/>
      <c r="L415" s="190"/>
      <c r="M415" s="190"/>
      <c r="N415" s="190"/>
      <c r="O415" s="190"/>
      <c r="P415" s="190"/>
      <c r="Q415" s="190"/>
      <c r="R415" s="190"/>
      <c r="S415" s="190"/>
      <c r="T415" s="190"/>
      <c r="U415" s="190"/>
      <c r="V415" s="190"/>
      <c r="W415" s="190"/>
      <c r="X415" s="190"/>
      <c r="Y415" s="190"/>
      <c r="Z415" s="190"/>
      <c r="AA415" s="190"/>
    </row>
    <row xmlns:x14ac="http://schemas.microsoft.com/office/spreadsheetml/2009/9/ac" r="416" ht="15.75" x14ac:dyDescent="0.25">
      <c r="A416" s="190"/>
      <c r="B416" s="191"/>
      <c r="C416" s="190"/>
      <c r="D416" s="190"/>
      <c r="E416" s="190"/>
      <c r="F416" s="190"/>
      <c r="G416" s="190"/>
      <c r="H416" s="190"/>
      <c r="I416" s="190"/>
      <c r="J416" s="190"/>
      <c r="K416" s="190"/>
      <c r="L416" s="190"/>
      <c r="M416" s="190"/>
      <c r="N416" s="190"/>
      <c r="O416" s="190"/>
      <c r="P416" s="190"/>
      <c r="Q416" s="190"/>
      <c r="R416" s="190"/>
      <c r="S416" s="190"/>
      <c r="T416" s="190"/>
      <c r="U416" s="190"/>
      <c r="V416" s="190"/>
      <c r="W416" s="190"/>
      <c r="X416" s="190"/>
      <c r="Y416" s="190"/>
      <c r="Z416" s="190"/>
      <c r="AA416" s="190"/>
    </row>
    <row xmlns:x14ac="http://schemas.microsoft.com/office/spreadsheetml/2009/9/ac" r="417" ht="15.75" x14ac:dyDescent="0.25">
      <c r="A417" s="190"/>
      <c r="B417" s="191"/>
      <c r="C417" s="190"/>
      <c r="D417" s="190"/>
      <c r="E417" s="190"/>
      <c r="F417" s="190"/>
      <c r="G417" s="190"/>
      <c r="H417" s="190"/>
      <c r="I417" s="190"/>
      <c r="J417" s="190"/>
      <c r="K417" s="190"/>
      <c r="L417" s="190"/>
      <c r="M417" s="190"/>
      <c r="N417" s="190"/>
      <c r="O417" s="190"/>
      <c r="P417" s="190"/>
      <c r="Q417" s="190"/>
      <c r="R417" s="190"/>
      <c r="S417" s="190"/>
      <c r="T417" s="190"/>
      <c r="U417" s="190"/>
      <c r="V417" s="190"/>
      <c r="W417" s="190"/>
      <c r="X417" s="190"/>
      <c r="Y417" s="190"/>
      <c r="Z417" s="190"/>
      <c r="AA417" s="190"/>
    </row>
    <row xmlns:x14ac="http://schemas.microsoft.com/office/spreadsheetml/2009/9/ac" r="418" ht="15.75" x14ac:dyDescent="0.25">
      <c r="A418" s="190"/>
      <c r="B418" s="191"/>
      <c r="C418" s="190"/>
      <c r="D418" s="190"/>
      <c r="E418" s="190"/>
      <c r="F418" s="190"/>
      <c r="G418" s="190"/>
      <c r="H418" s="190"/>
      <c r="I418" s="190"/>
      <c r="J418" s="190"/>
      <c r="K418" s="190"/>
      <c r="L418" s="190"/>
      <c r="M418" s="190"/>
      <c r="N418" s="190"/>
      <c r="O418" s="190"/>
      <c r="P418" s="190"/>
      <c r="Q418" s="190"/>
      <c r="R418" s="190"/>
      <c r="S418" s="190"/>
      <c r="T418" s="190"/>
      <c r="U418" s="190"/>
      <c r="V418" s="190"/>
      <c r="W418" s="190"/>
      <c r="X418" s="190"/>
      <c r="Y418" s="190"/>
      <c r="Z418" s="190"/>
      <c r="AA418" s="190"/>
    </row>
    <row xmlns:x14ac="http://schemas.microsoft.com/office/spreadsheetml/2009/9/ac" r="419" ht="15.75" x14ac:dyDescent="0.25">
      <c r="A419" s="190"/>
      <c r="B419" s="191"/>
      <c r="C419" s="190"/>
      <c r="D419" s="190"/>
      <c r="E419" s="190"/>
      <c r="F419" s="190"/>
      <c r="G419" s="190"/>
      <c r="H419" s="190"/>
      <c r="I419" s="190"/>
      <c r="J419" s="190"/>
      <c r="K419" s="190"/>
      <c r="L419" s="190"/>
      <c r="M419" s="190"/>
      <c r="N419" s="190"/>
      <c r="O419" s="190"/>
      <c r="P419" s="190"/>
      <c r="Q419" s="190"/>
      <c r="R419" s="190"/>
      <c r="S419" s="190"/>
      <c r="T419" s="190"/>
      <c r="U419" s="190"/>
      <c r="V419" s="190"/>
      <c r="W419" s="190"/>
      <c r="X419" s="190"/>
      <c r="Y419" s="190"/>
      <c r="Z419" s="190"/>
      <c r="AA419" s="190"/>
    </row>
    <row xmlns:x14ac="http://schemas.microsoft.com/office/spreadsheetml/2009/9/ac" r="420" ht="15.75" x14ac:dyDescent="0.25">
      <c r="A420" s="190"/>
      <c r="B420" s="191"/>
      <c r="C420" s="190"/>
      <c r="D420" s="190"/>
      <c r="E420" s="190"/>
      <c r="F420" s="190"/>
      <c r="G420" s="190"/>
      <c r="H420" s="190"/>
      <c r="I420" s="190"/>
      <c r="J420" s="190"/>
      <c r="K420" s="190"/>
      <c r="L420" s="190"/>
      <c r="M420" s="190"/>
      <c r="N420" s="190"/>
      <c r="O420" s="190"/>
      <c r="P420" s="190"/>
      <c r="Q420" s="190"/>
      <c r="R420" s="190"/>
      <c r="S420" s="190"/>
      <c r="T420" s="190"/>
      <c r="U420" s="190"/>
      <c r="V420" s="190"/>
      <c r="W420" s="190"/>
      <c r="X420" s="190"/>
      <c r="Y420" s="190"/>
      <c r="Z420" s="190"/>
      <c r="AA420" s="190"/>
    </row>
    <row xmlns:x14ac="http://schemas.microsoft.com/office/spreadsheetml/2009/9/ac" r="421" ht="15.75" x14ac:dyDescent="0.25">
      <c r="A421" s="190"/>
      <c r="B421" s="191"/>
      <c r="C421" s="190"/>
      <c r="D421" s="190"/>
      <c r="E421" s="190"/>
      <c r="F421" s="190"/>
      <c r="G421" s="190"/>
      <c r="H421" s="190"/>
      <c r="I421" s="190"/>
      <c r="J421" s="190"/>
      <c r="K421" s="190"/>
      <c r="L421" s="190"/>
      <c r="M421" s="190"/>
      <c r="N421" s="190"/>
      <c r="O421" s="190"/>
      <c r="P421" s="190"/>
      <c r="Q421" s="190"/>
      <c r="R421" s="190"/>
      <c r="S421" s="190"/>
      <c r="T421" s="190"/>
      <c r="U421" s="190"/>
      <c r="V421" s="190"/>
      <c r="W421" s="190"/>
      <c r="X421" s="190"/>
      <c r="Y421" s="190"/>
      <c r="Z421" s="190"/>
      <c r="AA421" s="190"/>
    </row>
    <row xmlns:x14ac="http://schemas.microsoft.com/office/spreadsheetml/2009/9/ac" r="422" ht="15.75" x14ac:dyDescent="0.25">
      <c r="A422" s="190"/>
      <c r="B422" s="191"/>
      <c r="C422" s="190"/>
      <c r="D422" s="190"/>
      <c r="E422" s="190"/>
      <c r="F422" s="190"/>
      <c r="G422" s="190"/>
      <c r="H422" s="190"/>
      <c r="I422" s="190"/>
      <c r="J422" s="190"/>
      <c r="K422" s="190"/>
      <c r="L422" s="190"/>
      <c r="M422" s="190"/>
      <c r="N422" s="190"/>
      <c r="O422" s="190"/>
      <c r="P422" s="190"/>
      <c r="Q422" s="190"/>
      <c r="R422" s="190"/>
      <c r="S422" s="190"/>
      <c r="T422" s="190"/>
      <c r="U422" s="190"/>
      <c r="V422" s="190"/>
      <c r="W422" s="190"/>
      <c r="X422" s="190"/>
      <c r="Y422" s="190"/>
      <c r="Z422" s="190"/>
      <c r="AA422" s="190"/>
    </row>
    <row xmlns:x14ac="http://schemas.microsoft.com/office/spreadsheetml/2009/9/ac" r="423" ht="15.75" x14ac:dyDescent="0.25">
      <c r="A423" s="190"/>
      <c r="B423" s="191"/>
      <c r="C423" s="190"/>
      <c r="D423" s="190"/>
      <c r="E423" s="190"/>
      <c r="F423" s="190"/>
      <c r="G423" s="190"/>
      <c r="H423" s="190"/>
      <c r="I423" s="190"/>
      <c r="J423" s="190"/>
      <c r="K423" s="190"/>
      <c r="L423" s="190"/>
      <c r="M423" s="190"/>
      <c r="N423" s="190"/>
      <c r="O423" s="190"/>
      <c r="P423" s="190"/>
      <c r="Q423" s="190"/>
      <c r="R423" s="190"/>
      <c r="S423" s="190"/>
      <c r="T423" s="190"/>
      <c r="U423" s="190"/>
      <c r="V423" s="190"/>
      <c r="W423" s="190"/>
      <c r="X423" s="190"/>
      <c r="Y423" s="190"/>
      <c r="Z423" s="190"/>
      <c r="AA423" s="190"/>
    </row>
    <row xmlns:x14ac="http://schemas.microsoft.com/office/spreadsheetml/2009/9/ac" r="424" ht="15.75" x14ac:dyDescent="0.25">
      <c r="A424" s="190"/>
      <c r="B424" s="191"/>
      <c r="C424" s="190"/>
      <c r="D424" s="190"/>
      <c r="E424" s="190"/>
      <c r="F424" s="190"/>
      <c r="G424" s="190"/>
      <c r="H424" s="190"/>
      <c r="I424" s="190"/>
      <c r="J424" s="190"/>
      <c r="K424" s="190"/>
      <c r="L424" s="190"/>
      <c r="M424" s="190"/>
      <c r="N424" s="190"/>
      <c r="O424" s="190"/>
      <c r="P424" s="190"/>
      <c r="Q424" s="190"/>
      <c r="R424" s="190"/>
      <c r="S424" s="190"/>
      <c r="T424" s="190"/>
      <c r="U424" s="190"/>
      <c r="V424" s="190"/>
      <c r="W424" s="190"/>
      <c r="X424" s="190"/>
      <c r="Y424" s="190"/>
      <c r="Z424" s="190"/>
      <c r="AA424" s="190"/>
    </row>
    <row xmlns:x14ac="http://schemas.microsoft.com/office/spreadsheetml/2009/9/ac" r="425" ht="15.75" x14ac:dyDescent="0.25">
      <c r="A425" s="190"/>
      <c r="B425" s="191"/>
      <c r="C425" s="190"/>
      <c r="D425" s="190"/>
      <c r="E425" s="190"/>
      <c r="F425" s="190"/>
      <c r="G425" s="190"/>
      <c r="H425" s="190"/>
      <c r="I425" s="190"/>
      <c r="J425" s="190"/>
      <c r="K425" s="190"/>
      <c r="L425" s="190"/>
      <c r="M425" s="190"/>
      <c r="N425" s="190"/>
      <c r="O425" s="190"/>
      <c r="P425" s="190"/>
      <c r="Q425" s="190"/>
      <c r="R425" s="190"/>
      <c r="S425" s="190"/>
      <c r="T425" s="190"/>
      <c r="U425" s="190"/>
      <c r="V425" s="190"/>
      <c r="W425" s="190"/>
      <c r="X425" s="190"/>
      <c r="Y425" s="190"/>
      <c r="Z425" s="190"/>
      <c r="AA425" s="190"/>
    </row>
    <row xmlns:x14ac="http://schemas.microsoft.com/office/spreadsheetml/2009/9/ac" r="426" ht="15.75" x14ac:dyDescent="0.25">
      <c r="A426" s="190"/>
      <c r="B426" s="191"/>
      <c r="C426" s="190"/>
      <c r="D426" s="190"/>
      <c r="E426" s="190"/>
      <c r="F426" s="190"/>
      <c r="G426" s="190"/>
      <c r="H426" s="190"/>
      <c r="I426" s="190"/>
      <c r="J426" s="190"/>
      <c r="K426" s="190"/>
      <c r="L426" s="190"/>
      <c r="M426" s="190"/>
      <c r="N426" s="190"/>
      <c r="O426" s="190"/>
      <c r="P426" s="190"/>
      <c r="Q426" s="190"/>
      <c r="R426" s="190"/>
      <c r="S426" s="190"/>
      <c r="T426" s="190"/>
      <c r="U426" s="190"/>
      <c r="V426" s="190"/>
      <c r="W426" s="190"/>
      <c r="X426" s="190"/>
      <c r="Y426" s="190"/>
      <c r="Z426" s="190"/>
      <c r="AA426" s="190"/>
    </row>
    <row xmlns:x14ac="http://schemas.microsoft.com/office/spreadsheetml/2009/9/ac" r="427" ht="15.75" x14ac:dyDescent="0.25">
      <c r="A427" s="190"/>
      <c r="B427" s="191"/>
      <c r="C427" s="190"/>
      <c r="D427" s="190"/>
      <c r="E427" s="190"/>
      <c r="F427" s="190"/>
      <c r="G427" s="190"/>
      <c r="H427" s="190"/>
      <c r="I427" s="190"/>
      <c r="J427" s="190"/>
      <c r="K427" s="190"/>
      <c r="L427" s="190"/>
      <c r="M427" s="190"/>
      <c r="N427" s="190"/>
      <c r="O427" s="190"/>
      <c r="P427" s="190"/>
      <c r="Q427" s="190"/>
      <c r="R427" s="190"/>
      <c r="S427" s="190"/>
      <c r="T427" s="190"/>
      <c r="U427" s="190"/>
      <c r="V427" s="190"/>
      <c r="W427" s="190"/>
      <c r="X427" s="190"/>
      <c r="Y427" s="190"/>
      <c r="Z427" s="190"/>
      <c r="AA427" s="190"/>
    </row>
    <row xmlns:x14ac="http://schemas.microsoft.com/office/spreadsheetml/2009/9/ac" r="428" ht="15.75" x14ac:dyDescent="0.25">
      <c r="A428" s="190"/>
      <c r="B428" s="191"/>
      <c r="C428" s="190"/>
      <c r="D428" s="190"/>
      <c r="E428" s="190"/>
      <c r="F428" s="190"/>
      <c r="G428" s="190"/>
      <c r="H428" s="190"/>
      <c r="I428" s="190"/>
      <c r="J428" s="190"/>
      <c r="K428" s="190"/>
      <c r="L428" s="190"/>
      <c r="M428" s="190"/>
      <c r="N428" s="190"/>
      <c r="O428" s="190"/>
      <c r="P428" s="190"/>
      <c r="Q428" s="190"/>
      <c r="R428" s="190"/>
      <c r="S428" s="190"/>
      <c r="T428" s="190"/>
      <c r="U428" s="190"/>
      <c r="V428" s="190"/>
      <c r="W428" s="190"/>
      <c r="X428" s="190"/>
      <c r="Y428" s="190"/>
      <c r="Z428" s="190"/>
      <c r="AA428" s="190"/>
    </row>
    <row xmlns:x14ac="http://schemas.microsoft.com/office/spreadsheetml/2009/9/ac" r="429" ht="15.75" x14ac:dyDescent="0.25">
      <c r="A429" s="190"/>
      <c r="B429" s="191"/>
      <c r="C429" s="190"/>
      <c r="D429" s="190"/>
      <c r="E429" s="190"/>
      <c r="F429" s="190"/>
      <c r="G429" s="190"/>
      <c r="H429" s="190"/>
      <c r="I429" s="190"/>
      <c r="J429" s="190"/>
      <c r="K429" s="190"/>
      <c r="L429" s="190"/>
      <c r="M429" s="190"/>
      <c r="N429" s="190"/>
      <c r="O429" s="190"/>
      <c r="P429" s="190"/>
      <c r="Q429" s="190"/>
      <c r="R429" s="190"/>
      <c r="S429" s="190"/>
      <c r="T429" s="190"/>
      <c r="U429" s="190"/>
      <c r="V429" s="190"/>
      <c r="W429" s="190"/>
      <c r="X429" s="190"/>
      <c r="Y429" s="190"/>
      <c r="Z429" s="190"/>
      <c r="AA429" s="190"/>
    </row>
    <row xmlns:x14ac="http://schemas.microsoft.com/office/spreadsheetml/2009/9/ac" r="430" ht="15.75" x14ac:dyDescent="0.25">
      <c r="A430" s="190"/>
      <c r="B430" s="191"/>
      <c r="C430" s="190"/>
      <c r="D430" s="190"/>
      <c r="E430" s="190"/>
      <c r="F430" s="190"/>
      <c r="G430" s="190"/>
      <c r="H430" s="190"/>
      <c r="I430" s="190"/>
      <c r="J430" s="190"/>
      <c r="K430" s="190"/>
      <c r="L430" s="190"/>
      <c r="M430" s="190"/>
      <c r="N430" s="190"/>
      <c r="O430" s="190"/>
      <c r="P430" s="190"/>
      <c r="Q430" s="190"/>
      <c r="R430" s="190"/>
      <c r="S430" s="190"/>
      <c r="T430" s="190"/>
      <c r="U430" s="190"/>
      <c r="V430" s="190"/>
      <c r="W430" s="190"/>
      <c r="X430" s="190"/>
      <c r="Y430" s="190"/>
      <c r="Z430" s="190"/>
      <c r="AA430" s="190"/>
    </row>
    <row xmlns:x14ac="http://schemas.microsoft.com/office/spreadsheetml/2009/9/ac" r="431" ht="15.75" x14ac:dyDescent="0.25">
      <c r="A431" s="190"/>
      <c r="B431" s="191"/>
      <c r="C431" s="190"/>
      <c r="D431" s="190"/>
      <c r="E431" s="190"/>
      <c r="F431" s="190"/>
      <c r="G431" s="190"/>
      <c r="H431" s="190"/>
      <c r="I431" s="190"/>
      <c r="J431" s="190"/>
      <c r="K431" s="190"/>
      <c r="L431" s="190"/>
      <c r="M431" s="190"/>
      <c r="N431" s="190"/>
      <c r="O431" s="190"/>
      <c r="P431" s="190"/>
      <c r="Q431" s="190"/>
      <c r="R431" s="190"/>
      <c r="S431" s="190"/>
      <c r="T431" s="190"/>
      <c r="U431" s="190"/>
      <c r="V431" s="190"/>
      <c r="W431" s="190"/>
      <c r="X431" s="190"/>
      <c r="Y431" s="190"/>
      <c r="Z431" s="190"/>
      <c r="AA431" s="190"/>
    </row>
    <row xmlns:x14ac="http://schemas.microsoft.com/office/spreadsheetml/2009/9/ac" r="432" ht="15.75" x14ac:dyDescent="0.25">
      <c r="A432" s="190"/>
      <c r="B432" s="191"/>
      <c r="C432" s="190"/>
      <c r="D432" s="190"/>
      <c r="E432" s="190"/>
      <c r="F432" s="190"/>
      <c r="G432" s="190"/>
      <c r="H432" s="190"/>
      <c r="I432" s="190"/>
      <c r="J432" s="190"/>
      <c r="K432" s="190"/>
      <c r="L432" s="190"/>
      <c r="M432" s="190"/>
      <c r="N432" s="190"/>
      <c r="O432" s="190"/>
      <c r="P432" s="190"/>
      <c r="Q432" s="190"/>
      <c r="R432" s="190"/>
      <c r="S432" s="190"/>
      <c r="T432" s="190"/>
      <c r="U432" s="190"/>
      <c r="V432" s="190"/>
      <c r="W432" s="190"/>
      <c r="X432" s="190"/>
      <c r="Y432" s="190"/>
      <c r="Z432" s="190"/>
      <c r="AA432" s="190"/>
    </row>
    <row xmlns:x14ac="http://schemas.microsoft.com/office/spreadsheetml/2009/9/ac" r="433" ht="15.75" x14ac:dyDescent="0.25">
      <c r="A433" s="190"/>
      <c r="B433" s="191"/>
      <c r="C433" s="190"/>
      <c r="D433" s="190"/>
      <c r="E433" s="190"/>
      <c r="F433" s="190"/>
      <c r="G433" s="190"/>
      <c r="H433" s="190"/>
      <c r="I433" s="190"/>
      <c r="J433" s="190"/>
      <c r="K433" s="190"/>
      <c r="L433" s="190"/>
      <c r="M433" s="190"/>
      <c r="N433" s="190"/>
      <c r="O433" s="190"/>
      <c r="P433" s="190"/>
      <c r="Q433" s="190"/>
      <c r="R433" s="190"/>
      <c r="S433" s="190"/>
      <c r="T433" s="190"/>
      <c r="U433" s="190"/>
      <c r="V433" s="190"/>
      <c r="W433" s="190"/>
      <c r="X433" s="190"/>
      <c r="Y433" s="190"/>
      <c r="Z433" s="190"/>
      <c r="AA433" s="190"/>
    </row>
    <row xmlns:x14ac="http://schemas.microsoft.com/office/spreadsheetml/2009/9/ac" r="434" ht="15.75" x14ac:dyDescent="0.25">
      <c r="A434" s="190"/>
      <c r="B434" s="191"/>
      <c r="C434" s="190"/>
      <c r="D434" s="190"/>
      <c r="E434" s="190"/>
      <c r="F434" s="190"/>
      <c r="G434" s="190"/>
      <c r="H434" s="190"/>
      <c r="I434" s="190"/>
      <c r="J434" s="190"/>
      <c r="K434" s="190"/>
      <c r="L434" s="190"/>
      <c r="M434" s="190"/>
      <c r="N434" s="190"/>
      <c r="O434" s="190"/>
      <c r="P434" s="190"/>
      <c r="Q434" s="190"/>
      <c r="R434" s="190"/>
      <c r="S434" s="190"/>
      <c r="T434" s="190"/>
      <c r="U434" s="190"/>
      <c r="V434" s="190"/>
      <c r="W434" s="190"/>
      <c r="X434" s="190"/>
      <c r="Y434" s="190"/>
      <c r="Z434" s="190"/>
      <c r="AA434" s="190"/>
    </row>
    <row xmlns:x14ac="http://schemas.microsoft.com/office/spreadsheetml/2009/9/ac" r="435" ht="15.75" x14ac:dyDescent="0.25">
      <c r="A435" s="190"/>
      <c r="B435" s="191"/>
      <c r="C435" s="190"/>
      <c r="D435" s="190"/>
      <c r="E435" s="190"/>
      <c r="F435" s="190"/>
      <c r="G435" s="190"/>
      <c r="H435" s="190"/>
      <c r="I435" s="190"/>
      <c r="J435" s="190"/>
      <c r="K435" s="190"/>
      <c r="L435" s="190"/>
      <c r="M435" s="190"/>
      <c r="N435" s="190"/>
      <c r="O435" s="190"/>
      <c r="P435" s="190"/>
      <c r="Q435" s="190"/>
      <c r="R435" s="190"/>
      <c r="S435" s="190"/>
      <c r="T435" s="190"/>
      <c r="U435" s="190"/>
      <c r="V435" s="190"/>
      <c r="W435" s="190"/>
      <c r="X435" s="190"/>
      <c r="Y435" s="190"/>
      <c r="Z435" s="190"/>
      <c r="AA435" s="190"/>
    </row>
    <row xmlns:x14ac="http://schemas.microsoft.com/office/spreadsheetml/2009/9/ac" r="436" ht="15.75" x14ac:dyDescent="0.25">
      <c r="A436" s="190"/>
      <c r="B436" s="191"/>
      <c r="C436" s="190"/>
      <c r="D436" s="190"/>
      <c r="E436" s="190"/>
      <c r="F436" s="190"/>
      <c r="G436" s="190"/>
      <c r="H436" s="190"/>
      <c r="I436" s="190"/>
      <c r="J436" s="190"/>
      <c r="K436" s="190"/>
      <c r="L436" s="190"/>
      <c r="M436" s="190"/>
      <c r="N436" s="190"/>
      <c r="O436" s="190"/>
      <c r="P436" s="190"/>
      <c r="Q436" s="190"/>
      <c r="R436" s="190"/>
      <c r="S436" s="190"/>
      <c r="T436" s="190"/>
      <c r="U436" s="190"/>
      <c r="V436" s="190"/>
      <c r="W436" s="190"/>
      <c r="X436" s="190"/>
      <c r="Y436" s="190"/>
      <c r="Z436" s="190"/>
      <c r="AA436" s="190"/>
    </row>
    <row xmlns:x14ac="http://schemas.microsoft.com/office/spreadsheetml/2009/9/ac" r="437" ht="15.75" x14ac:dyDescent="0.25">
      <c r="A437" s="190"/>
      <c r="B437" s="191"/>
      <c r="C437" s="190"/>
      <c r="D437" s="190"/>
      <c r="E437" s="190"/>
      <c r="F437" s="190"/>
      <c r="G437" s="190"/>
      <c r="H437" s="190"/>
      <c r="I437" s="190"/>
      <c r="J437" s="190"/>
      <c r="K437" s="190"/>
      <c r="L437" s="190"/>
      <c r="M437" s="190"/>
      <c r="N437" s="190"/>
      <c r="O437" s="190"/>
      <c r="P437" s="190"/>
      <c r="Q437" s="190"/>
      <c r="R437" s="190"/>
      <c r="S437" s="190"/>
      <c r="T437" s="190"/>
      <c r="U437" s="190"/>
      <c r="V437" s="190"/>
      <c r="W437" s="190"/>
      <c r="X437" s="190"/>
      <c r="Y437" s="190"/>
      <c r="Z437" s="190"/>
      <c r="AA437" s="190"/>
    </row>
    <row xmlns:x14ac="http://schemas.microsoft.com/office/spreadsheetml/2009/9/ac" r="438" ht="15.75" x14ac:dyDescent="0.25">
      <c r="A438" s="190"/>
      <c r="B438" s="191"/>
      <c r="C438" s="190"/>
      <c r="D438" s="190"/>
      <c r="E438" s="190"/>
      <c r="F438" s="190"/>
      <c r="G438" s="190"/>
      <c r="H438" s="190"/>
      <c r="I438" s="190"/>
      <c r="J438" s="190"/>
      <c r="K438" s="190"/>
      <c r="L438" s="190"/>
      <c r="M438" s="190"/>
      <c r="N438" s="190"/>
      <c r="O438" s="190"/>
      <c r="P438" s="190"/>
      <c r="Q438" s="190"/>
      <c r="R438" s="190"/>
      <c r="S438" s="190"/>
      <c r="T438" s="190"/>
      <c r="U438" s="190"/>
      <c r="V438" s="190"/>
      <c r="W438" s="190"/>
      <c r="X438" s="190"/>
      <c r="Y438" s="190"/>
      <c r="Z438" s="190"/>
      <c r="AA438" s="190"/>
    </row>
    <row xmlns:x14ac="http://schemas.microsoft.com/office/spreadsheetml/2009/9/ac" r="439" ht="15.75" x14ac:dyDescent="0.25">
      <c r="A439" s="190"/>
      <c r="B439" s="191"/>
      <c r="C439" s="190"/>
      <c r="D439" s="190"/>
      <c r="E439" s="190"/>
      <c r="F439" s="190"/>
      <c r="G439" s="190"/>
      <c r="H439" s="190"/>
      <c r="I439" s="190"/>
      <c r="J439" s="190"/>
      <c r="K439" s="190"/>
      <c r="L439" s="190"/>
      <c r="M439" s="190"/>
      <c r="N439" s="190"/>
      <c r="O439" s="190"/>
      <c r="P439" s="190"/>
      <c r="Q439" s="190"/>
      <c r="R439" s="190"/>
      <c r="S439" s="190"/>
      <c r="T439" s="190"/>
      <c r="U439" s="190"/>
      <c r="V439" s="190"/>
      <c r="W439" s="190"/>
      <c r="X439" s="190"/>
      <c r="Y439" s="190"/>
      <c r="Z439" s="190"/>
      <c r="AA439" s="190"/>
    </row>
    <row xmlns:x14ac="http://schemas.microsoft.com/office/spreadsheetml/2009/9/ac" r="440" ht="15.75" x14ac:dyDescent="0.25">
      <c r="A440" s="190"/>
      <c r="B440" s="191"/>
      <c r="C440" s="190"/>
      <c r="D440" s="190"/>
      <c r="E440" s="190"/>
      <c r="F440" s="190"/>
      <c r="G440" s="190"/>
      <c r="H440" s="190"/>
      <c r="I440" s="190"/>
      <c r="J440" s="190"/>
      <c r="K440" s="190"/>
      <c r="L440" s="190"/>
      <c r="M440" s="190"/>
      <c r="N440" s="190"/>
      <c r="O440" s="190"/>
      <c r="P440" s="190"/>
      <c r="Q440" s="190"/>
      <c r="R440" s="190"/>
      <c r="S440" s="190"/>
      <c r="T440" s="190"/>
      <c r="U440" s="190"/>
      <c r="V440" s="190"/>
      <c r="W440" s="190"/>
      <c r="X440" s="190"/>
      <c r="Y440" s="190"/>
      <c r="Z440" s="190"/>
      <c r="AA440" s="190"/>
    </row>
    <row xmlns:x14ac="http://schemas.microsoft.com/office/spreadsheetml/2009/9/ac" r="441" ht="15.75" x14ac:dyDescent="0.25">
      <c r="A441" s="190"/>
      <c r="B441" s="191"/>
      <c r="C441" s="190"/>
      <c r="D441" s="190"/>
      <c r="E441" s="190"/>
      <c r="F441" s="190"/>
      <c r="G441" s="190"/>
      <c r="H441" s="190"/>
      <c r="I441" s="190"/>
      <c r="J441" s="190"/>
      <c r="K441" s="190"/>
      <c r="L441" s="190"/>
      <c r="M441" s="190"/>
      <c r="N441" s="190"/>
      <c r="O441" s="190"/>
      <c r="P441" s="190"/>
      <c r="Q441" s="190"/>
      <c r="R441" s="190"/>
      <c r="S441" s="190"/>
      <c r="T441" s="190"/>
      <c r="U441" s="190"/>
      <c r="V441" s="190"/>
      <c r="W441" s="190"/>
      <c r="X441" s="190"/>
      <c r="Y441" s="190"/>
      <c r="Z441" s="190"/>
      <c r="AA441" s="190"/>
    </row>
    <row xmlns:x14ac="http://schemas.microsoft.com/office/spreadsheetml/2009/9/ac" r="442" ht="15.75" x14ac:dyDescent="0.25">
      <c r="A442" s="190"/>
      <c r="B442" s="191"/>
      <c r="C442" s="190"/>
      <c r="D442" s="190"/>
      <c r="E442" s="190"/>
      <c r="F442" s="190"/>
      <c r="G442" s="190"/>
      <c r="H442" s="190"/>
      <c r="I442" s="190"/>
      <c r="J442" s="190"/>
      <c r="K442" s="190"/>
      <c r="L442" s="190"/>
      <c r="M442" s="190"/>
      <c r="N442" s="190"/>
      <c r="O442" s="190"/>
      <c r="P442" s="190"/>
      <c r="Q442" s="190"/>
      <c r="R442" s="190"/>
      <c r="S442" s="190"/>
      <c r="T442" s="190"/>
      <c r="U442" s="190"/>
      <c r="V442" s="190"/>
      <c r="W442" s="190"/>
      <c r="X442" s="190"/>
      <c r="Y442" s="190"/>
      <c r="Z442" s="190"/>
      <c r="AA442" s="190"/>
    </row>
    <row xmlns:x14ac="http://schemas.microsoft.com/office/spreadsheetml/2009/9/ac" r="443" ht="15.75" x14ac:dyDescent="0.25">
      <c r="A443" s="190"/>
      <c r="B443" s="191"/>
      <c r="C443" s="190"/>
      <c r="D443" s="190"/>
      <c r="E443" s="190"/>
      <c r="F443" s="190"/>
      <c r="G443" s="190"/>
      <c r="H443" s="190"/>
      <c r="I443" s="190"/>
      <c r="J443" s="190"/>
      <c r="K443" s="190"/>
      <c r="L443" s="190"/>
      <c r="M443" s="190"/>
      <c r="N443" s="190"/>
      <c r="O443" s="190"/>
      <c r="P443" s="190"/>
      <c r="Q443" s="190"/>
      <c r="R443" s="190"/>
      <c r="S443" s="190"/>
      <c r="T443" s="190"/>
      <c r="U443" s="190"/>
      <c r="V443" s="190"/>
      <c r="W443" s="190"/>
      <c r="X443" s="190"/>
      <c r="Y443" s="190"/>
      <c r="Z443" s="190"/>
      <c r="AA443" s="190"/>
    </row>
    <row xmlns:x14ac="http://schemas.microsoft.com/office/spreadsheetml/2009/9/ac" r="444" ht="15.75" x14ac:dyDescent="0.25">
      <c r="A444" s="190"/>
      <c r="B444" s="191"/>
      <c r="C444" s="190"/>
      <c r="D444" s="190"/>
      <c r="E444" s="190"/>
      <c r="F444" s="190"/>
      <c r="G444" s="190"/>
      <c r="H444" s="190"/>
      <c r="I444" s="190"/>
      <c r="J444" s="190"/>
      <c r="K444" s="190"/>
      <c r="L444" s="190"/>
      <c r="M444" s="190"/>
      <c r="N444" s="190"/>
      <c r="O444" s="190"/>
      <c r="P444" s="190"/>
      <c r="Q444" s="190"/>
      <c r="R444" s="190"/>
      <c r="S444" s="190"/>
      <c r="T444" s="190"/>
      <c r="U444" s="190"/>
      <c r="V444" s="190"/>
      <c r="W444" s="190"/>
      <c r="X444" s="190"/>
      <c r="Y444" s="190"/>
      <c r="Z444" s="190"/>
      <c r="AA444" s="190"/>
    </row>
    <row xmlns:x14ac="http://schemas.microsoft.com/office/spreadsheetml/2009/9/ac" r="445" ht="15.75" x14ac:dyDescent="0.25">
      <c r="A445" s="190"/>
      <c r="B445" s="191"/>
      <c r="C445" s="190"/>
      <c r="D445" s="190"/>
      <c r="E445" s="190"/>
      <c r="F445" s="190"/>
      <c r="G445" s="190"/>
      <c r="H445" s="190"/>
      <c r="I445" s="190"/>
      <c r="J445" s="190"/>
      <c r="K445" s="190"/>
      <c r="L445" s="190"/>
      <c r="M445" s="190"/>
      <c r="N445" s="190"/>
      <c r="O445" s="190"/>
      <c r="P445" s="190"/>
      <c r="Q445" s="190"/>
      <c r="R445" s="190"/>
      <c r="S445" s="190"/>
      <c r="T445" s="190"/>
      <c r="U445" s="190"/>
      <c r="V445" s="190"/>
      <c r="W445" s="190"/>
      <c r="X445" s="190"/>
      <c r="Y445" s="190"/>
      <c r="Z445" s="190"/>
      <c r="AA445" s="190"/>
    </row>
    <row xmlns:x14ac="http://schemas.microsoft.com/office/spreadsheetml/2009/9/ac" r="446" ht="15.75" x14ac:dyDescent="0.25">
      <c r="A446" s="190"/>
      <c r="B446" s="191"/>
      <c r="C446" s="190"/>
      <c r="D446" s="190"/>
      <c r="E446" s="190"/>
      <c r="F446" s="190"/>
      <c r="G446" s="190"/>
      <c r="H446" s="190"/>
      <c r="I446" s="190"/>
      <c r="J446" s="190"/>
      <c r="K446" s="190"/>
      <c r="L446" s="190"/>
      <c r="M446" s="190"/>
      <c r="N446" s="190"/>
      <c r="O446" s="190"/>
      <c r="P446" s="190"/>
      <c r="Q446" s="190"/>
      <c r="R446" s="190"/>
      <c r="S446" s="190"/>
      <c r="T446" s="190"/>
      <c r="U446" s="190"/>
      <c r="V446" s="190"/>
      <c r="W446" s="190"/>
      <c r="X446" s="190"/>
      <c r="Y446" s="190"/>
      <c r="Z446" s="190"/>
      <c r="AA446" s="190"/>
    </row>
    <row xmlns:x14ac="http://schemas.microsoft.com/office/spreadsheetml/2009/9/ac" r="447" ht="15.75" x14ac:dyDescent="0.25">
      <c r="A447" s="190"/>
      <c r="B447" s="191"/>
      <c r="C447" s="190"/>
      <c r="D447" s="190"/>
      <c r="E447" s="190"/>
      <c r="F447" s="190"/>
      <c r="G447" s="190"/>
      <c r="H447" s="190"/>
      <c r="I447" s="190"/>
      <c r="J447" s="190"/>
      <c r="K447" s="190"/>
      <c r="L447" s="190"/>
      <c r="M447" s="190"/>
      <c r="N447" s="190"/>
      <c r="O447" s="190"/>
      <c r="P447" s="190"/>
      <c r="Q447" s="190"/>
      <c r="R447" s="190"/>
      <c r="S447" s="190"/>
      <c r="T447" s="190"/>
      <c r="U447" s="190"/>
      <c r="V447" s="190"/>
      <c r="W447" s="190"/>
      <c r="X447" s="190"/>
      <c r="Y447" s="190"/>
      <c r="Z447" s="190"/>
      <c r="AA447" s="190"/>
    </row>
    <row xmlns:x14ac="http://schemas.microsoft.com/office/spreadsheetml/2009/9/ac" r="448" ht="15.75" x14ac:dyDescent="0.25">
      <c r="A448" s="190"/>
      <c r="B448" s="191"/>
      <c r="C448" s="190"/>
      <c r="D448" s="190"/>
      <c r="E448" s="190"/>
      <c r="F448" s="190"/>
      <c r="G448" s="190"/>
      <c r="H448" s="190"/>
      <c r="I448" s="190"/>
      <c r="J448" s="190"/>
      <c r="K448" s="190"/>
      <c r="L448" s="190"/>
      <c r="M448" s="190"/>
      <c r="N448" s="190"/>
      <c r="O448" s="190"/>
      <c r="P448" s="190"/>
      <c r="Q448" s="190"/>
      <c r="R448" s="190"/>
      <c r="S448" s="190"/>
      <c r="T448" s="190"/>
      <c r="U448" s="190"/>
      <c r="V448" s="190"/>
      <c r="W448" s="190"/>
      <c r="X448" s="190"/>
      <c r="Y448" s="190"/>
      <c r="Z448" s="190"/>
      <c r="AA448" s="190"/>
    </row>
    <row xmlns:x14ac="http://schemas.microsoft.com/office/spreadsheetml/2009/9/ac" r="449" ht="15.75" x14ac:dyDescent="0.25">
      <c r="A449" s="190"/>
      <c r="B449" s="191"/>
      <c r="C449" s="190"/>
      <c r="D449" s="190"/>
      <c r="E449" s="190"/>
      <c r="F449" s="190"/>
      <c r="G449" s="190"/>
      <c r="H449" s="190"/>
      <c r="I449" s="190"/>
      <c r="J449" s="190"/>
      <c r="K449" s="190"/>
      <c r="L449" s="190"/>
      <c r="M449" s="190"/>
      <c r="N449" s="190"/>
      <c r="O449" s="190"/>
      <c r="P449" s="190"/>
      <c r="Q449" s="190"/>
      <c r="R449" s="190"/>
      <c r="S449" s="190"/>
      <c r="T449" s="190"/>
      <c r="U449" s="190"/>
      <c r="V449" s="190"/>
      <c r="W449" s="190"/>
      <c r="X449" s="190"/>
      <c r="Y449" s="190"/>
      <c r="Z449" s="190"/>
      <c r="AA449" s="190"/>
    </row>
    <row xmlns:x14ac="http://schemas.microsoft.com/office/spreadsheetml/2009/9/ac" r="450" ht="15.75" x14ac:dyDescent="0.25">
      <c r="A450" s="190"/>
      <c r="B450" s="191"/>
      <c r="C450" s="190"/>
      <c r="D450" s="190"/>
      <c r="E450" s="190"/>
      <c r="F450" s="190"/>
      <c r="G450" s="190"/>
      <c r="H450" s="190"/>
      <c r="I450" s="190"/>
      <c r="J450" s="190"/>
      <c r="K450" s="190"/>
      <c r="L450" s="190"/>
      <c r="M450" s="190"/>
      <c r="N450" s="190"/>
      <c r="O450" s="190"/>
      <c r="P450" s="190"/>
      <c r="Q450" s="190"/>
      <c r="R450" s="190"/>
      <c r="S450" s="190"/>
      <c r="T450" s="190"/>
      <c r="U450" s="190"/>
      <c r="V450" s="190"/>
      <c r="W450" s="190"/>
      <c r="X450" s="190"/>
      <c r="Y450" s="190"/>
      <c r="Z450" s="190"/>
      <c r="AA450" s="190"/>
    </row>
    <row xmlns:x14ac="http://schemas.microsoft.com/office/spreadsheetml/2009/9/ac" r="451" ht="15.75" x14ac:dyDescent="0.25">
      <c r="A451" s="190"/>
      <c r="B451" s="191"/>
      <c r="C451" s="190"/>
      <c r="D451" s="190"/>
      <c r="E451" s="190"/>
      <c r="F451" s="190"/>
      <c r="G451" s="190"/>
      <c r="H451" s="190"/>
      <c r="I451" s="190"/>
      <c r="J451" s="190"/>
      <c r="K451" s="190"/>
      <c r="L451" s="190"/>
      <c r="M451" s="190"/>
      <c r="N451" s="190"/>
      <c r="O451" s="190"/>
      <c r="P451" s="190"/>
      <c r="Q451" s="190"/>
      <c r="R451" s="190"/>
      <c r="S451" s="190"/>
      <c r="T451" s="190"/>
      <c r="U451" s="190"/>
      <c r="V451" s="190"/>
      <c r="W451" s="190"/>
      <c r="X451" s="190"/>
      <c r="Y451" s="190"/>
      <c r="Z451" s="190"/>
      <c r="AA451" s="190"/>
    </row>
    <row xmlns:x14ac="http://schemas.microsoft.com/office/spreadsheetml/2009/9/ac" r="452" ht="15.75" x14ac:dyDescent="0.25">
      <c r="A452" s="190"/>
      <c r="B452" s="191"/>
      <c r="C452" s="190"/>
      <c r="D452" s="190"/>
      <c r="E452" s="190"/>
      <c r="F452" s="190"/>
      <c r="G452" s="190"/>
      <c r="H452" s="190"/>
      <c r="I452" s="190"/>
      <c r="J452" s="190"/>
      <c r="K452" s="190"/>
      <c r="L452" s="190"/>
      <c r="M452" s="190"/>
      <c r="N452" s="190"/>
      <c r="O452" s="190"/>
      <c r="P452" s="190"/>
      <c r="Q452" s="190"/>
      <c r="R452" s="190"/>
      <c r="S452" s="190"/>
      <c r="T452" s="190"/>
      <c r="U452" s="190"/>
      <c r="V452" s="190"/>
      <c r="W452" s="190"/>
      <c r="X452" s="190"/>
      <c r="Y452" s="190"/>
      <c r="Z452" s="190"/>
      <c r="AA452" s="190"/>
    </row>
    <row xmlns:x14ac="http://schemas.microsoft.com/office/spreadsheetml/2009/9/ac" r="453" ht="15.75" x14ac:dyDescent="0.25">
      <c r="A453" s="190"/>
      <c r="B453" s="191"/>
      <c r="C453" s="190"/>
      <c r="D453" s="190"/>
      <c r="E453" s="190"/>
      <c r="F453" s="190"/>
      <c r="G453" s="190"/>
      <c r="H453" s="190"/>
      <c r="I453" s="190"/>
      <c r="J453" s="190"/>
      <c r="K453" s="190"/>
      <c r="L453" s="190"/>
      <c r="M453" s="190"/>
      <c r="N453" s="190"/>
      <c r="O453" s="190"/>
      <c r="P453" s="190"/>
      <c r="Q453" s="190"/>
      <c r="R453" s="190"/>
      <c r="S453" s="190"/>
      <c r="T453" s="190"/>
      <c r="U453" s="190"/>
      <c r="V453" s="190"/>
      <c r="W453" s="190"/>
      <c r="X453" s="190"/>
      <c r="Y453" s="190"/>
      <c r="Z453" s="190"/>
      <c r="AA453" s="190"/>
    </row>
    <row xmlns:x14ac="http://schemas.microsoft.com/office/spreadsheetml/2009/9/ac" r="454" ht="15.75" x14ac:dyDescent="0.25">
      <c r="A454" s="190"/>
      <c r="B454" s="191"/>
      <c r="C454" s="190"/>
      <c r="D454" s="190"/>
      <c r="E454" s="190"/>
      <c r="F454" s="190"/>
      <c r="G454" s="190"/>
      <c r="H454" s="190"/>
      <c r="I454" s="190"/>
      <c r="J454" s="190"/>
      <c r="K454" s="190"/>
      <c r="L454" s="190"/>
      <c r="M454" s="190"/>
      <c r="N454" s="190"/>
      <c r="O454" s="190"/>
      <c r="P454" s="190"/>
      <c r="Q454" s="190"/>
      <c r="R454" s="190"/>
      <c r="S454" s="190"/>
      <c r="T454" s="190"/>
      <c r="U454" s="190"/>
      <c r="V454" s="190"/>
      <c r="W454" s="190"/>
      <c r="X454" s="190"/>
      <c r="Y454" s="190"/>
      <c r="Z454" s="190"/>
      <c r="AA454" s="190"/>
    </row>
    <row xmlns:x14ac="http://schemas.microsoft.com/office/spreadsheetml/2009/9/ac" r="455" ht="15.75" x14ac:dyDescent="0.25">
      <c r="A455" s="190"/>
      <c r="B455" s="191"/>
      <c r="C455" s="190"/>
      <c r="D455" s="190"/>
      <c r="E455" s="190"/>
      <c r="F455" s="190"/>
      <c r="G455" s="190"/>
      <c r="H455" s="190"/>
      <c r="I455" s="190"/>
      <c r="J455" s="190"/>
      <c r="K455" s="190"/>
      <c r="L455" s="190"/>
      <c r="M455" s="190"/>
      <c r="N455" s="190"/>
      <c r="O455" s="190"/>
      <c r="P455" s="190"/>
      <c r="Q455" s="190"/>
      <c r="R455" s="190"/>
      <c r="S455" s="190"/>
      <c r="T455" s="190"/>
      <c r="U455" s="190"/>
      <c r="V455" s="190"/>
      <c r="W455" s="190"/>
      <c r="X455" s="190"/>
      <c r="Y455" s="190"/>
      <c r="Z455" s="190"/>
      <c r="AA455" s="190"/>
    </row>
    <row xmlns:x14ac="http://schemas.microsoft.com/office/spreadsheetml/2009/9/ac" r="456" ht="15.75" x14ac:dyDescent="0.25">
      <c r="A456" s="190"/>
      <c r="B456" s="191"/>
      <c r="C456" s="190"/>
      <c r="D456" s="190"/>
      <c r="E456" s="190"/>
      <c r="F456" s="190"/>
      <c r="G456" s="190"/>
      <c r="H456" s="190"/>
      <c r="I456" s="190"/>
      <c r="J456" s="190"/>
      <c r="K456" s="190"/>
      <c r="L456" s="190"/>
      <c r="M456" s="190"/>
      <c r="N456" s="190"/>
      <c r="O456" s="190"/>
      <c r="P456" s="190"/>
      <c r="Q456" s="190"/>
      <c r="R456" s="190"/>
      <c r="S456" s="190"/>
      <c r="T456" s="190"/>
      <c r="U456" s="190"/>
      <c r="V456" s="190"/>
      <c r="W456" s="190"/>
      <c r="X456" s="190"/>
      <c r="Y456" s="190"/>
      <c r="Z456" s="190"/>
      <c r="AA456" s="190"/>
    </row>
    <row xmlns:x14ac="http://schemas.microsoft.com/office/spreadsheetml/2009/9/ac" r="457" ht="15.75" x14ac:dyDescent="0.25">
      <c r="A457" s="190"/>
      <c r="B457" s="191"/>
      <c r="C457" s="190"/>
      <c r="D457" s="190"/>
      <c r="E457" s="190"/>
      <c r="F457" s="190"/>
      <c r="G457" s="190"/>
      <c r="H457" s="190"/>
      <c r="I457" s="190"/>
      <c r="J457" s="190"/>
      <c r="K457" s="190"/>
      <c r="L457" s="190"/>
      <c r="M457" s="190"/>
      <c r="N457" s="190"/>
      <c r="O457" s="190"/>
      <c r="P457" s="190"/>
      <c r="Q457" s="190"/>
      <c r="R457" s="190"/>
      <c r="S457" s="190"/>
      <c r="T457" s="190"/>
      <c r="U457" s="190"/>
      <c r="V457" s="190"/>
      <c r="W457" s="190"/>
      <c r="X457" s="190"/>
      <c r="Y457" s="190"/>
      <c r="Z457" s="190"/>
      <c r="AA457" s="190"/>
    </row>
    <row xmlns:x14ac="http://schemas.microsoft.com/office/spreadsheetml/2009/9/ac" r="458" ht="15.75" x14ac:dyDescent="0.25">
      <c r="A458" s="190"/>
      <c r="B458" s="191"/>
      <c r="C458" s="190"/>
      <c r="D458" s="190"/>
      <c r="E458" s="190"/>
      <c r="F458" s="190"/>
      <c r="G458" s="190"/>
      <c r="H458" s="190"/>
      <c r="I458" s="190"/>
      <c r="J458" s="190"/>
      <c r="K458" s="190"/>
      <c r="L458" s="190"/>
      <c r="M458" s="190"/>
      <c r="N458" s="190"/>
      <c r="O458" s="190"/>
      <c r="P458" s="190"/>
      <c r="Q458" s="190"/>
      <c r="R458" s="190"/>
      <c r="S458" s="190"/>
      <c r="T458" s="190"/>
      <c r="U458" s="190"/>
      <c r="V458" s="190"/>
      <c r="W458" s="190"/>
      <c r="X458" s="190"/>
      <c r="Y458" s="190"/>
      <c r="Z458" s="190"/>
      <c r="AA458" s="190"/>
    </row>
    <row xmlns:x14ac="http://schemas.microsoft.com/office/spreadsheetml/2009/9/ac" r="459" ht="15.75" x14ac:dyDescent="0.25">
      <c r="A459" s="190"/>
      <c r="B459" s="191"/>
      <c r="C459" s="190"/>
      <c r="D459" s="190"/>
      <c r="E459" s="190"/>
      <c r="F459" s="190"/>
      <c r="G459" s="190"/>
      <c r="H459" s="190"/>
      <c r="I459" s="190"/>
      <c r="J459" s="190"/>
      <c r="K459" s="190"/>
      <c r="L459" s="190"/>
      <c r="M459" s="190"/>
      <c r="N459" s="190"/>
      <c r="O459" s="190"/>
      <c r="P459" s="190"/>
      <c r="Q459" s="190"/>
      <c r="R459" s="190"/>
      <c r="S459" s="190"/>
      <c r="T459" s="190"/>
      <c r="U459" s="190"/>
      <c r="V459" s="190"/>
      <c r="W459" s="190"/>
      <c r="X459" s="190"/>
      <c r="Y459" s="190"/>
      <c r="Z459" s="190"/>
      <c r="AA459" s="190"/>
    </row>
    <row xmlns:x14ac="http://schemas.microsoft.com/office/spreadsheetml/2009/9/ac" r="460" ht="15.75" x14ac:dyDescent="0.25">
      <c r="A460" s="190"/>
      <c r="B460" s="191"/>
      <c r="C460" s="190"/>
      <c r="D460" s="190"/>
      <c r="E460" s="190"/>
      <c r="F460" s="190"/>
      <c r="G460" s="190"/>
      <c r="H460" s="190"/>
      <c r="I460" s="190"/>
      <c r="J460" s="190"/>
      <c r="K460" s="190"/>
      <c r="L460" s="190"/>
      <c r="M460" s="190"/>
      <c r="N460" s="190"/>
      <c r="O460" s="190"/>
      <c r="P460" s="190"/>
      <c r="Q460" s="190"/>
      <c r="R460" s="190"/>
      <c r="S460" s="190"/>
      <c r="T460" s="190"/>
      <c r="U460" s="190"/>
      <c r="V460" s="190"/>
      <c r="W460" s="190"/>
      <c r="X460" s="190"/>
      <c r="Y460" s="190"/>
      <c r="Z460" s="190"/>
      <c r="AA460" s="190"/>
    </row>
    <row xmlns:x14ac="http://schemas.microsoft.com/office/spreadsheetml/2009/9/ac" r="461" ht="15.75" x14ac:dyDescent="0.25">
      <c r="A461" s="190"/>
      <c r="B461" s="191"/>
      <c r="C461" s="190"/>
      <c r="D461" s="190"/>
      <c r="E461" s="190"/>
      <c r="F461" s="190"/>
      <c r="G461" s="190"/>
      <c r="H461" s="190"/>
      <c r="I461" s="190"/>
      <c r="J461" s="190"/>
      <c r="K461" s="190"/>
      <c r="L461" s="190"/>
      <c r="M461" s="190"/>
      <c r="N461" s="190"/>
      <c r="O461" s="190"/>
      <c r="P461" s="190"/>
      <c r="Q461" s="190"/>
      <c r="R461" s="190"/>
      <c r="S461" s="190"/>
      <c r="T461" s="190"/>
      <c r="U461" s="190"/>
      <c r="V461" s="190"/>
      <c r="W461" s="190"/>
      <c r="X461" s="190"/>
      <c r="Y461" s="190"/>
      <c r="Z461" s="190"/>
      <c r="AA461" s="190"/>
    </row>
    <row xmlns:x14ac="http://schemas.microsoft.com/office/spreadsheetml/2009/9/ac" r="462" ht="15.75" x14ac:dyDescent="0.25">
      <c r="A462" s="190"/>
      <c r="B462" s="191"/>
      <c r="C462" s="190"/>
      <c r="D462" s="190"/>
      <c r="E462" s="190"/>
      <c r="F462" s="190"/>
      <c r="G462" s="190"/>
      <c r="H462" s="190"/>
      <c r="I462" s="190"/>
      <c r="J462" s="190"/>
      <c r="K462" s="190"/>
      <c r="L462" s="190"/>
      <c r="M462" s="190"/>
      <c r="N462" s="190"/>
      <c r="O462" s="190"/>
      <c r="P462" s="190"/>
      <c r="Q462" s="190"/>
      <c r="R462" s="190"/>
      <c r="S462" s="190"/>
      <c r="T462" s="190"/>
      <c r="U462" s="190"/>
      <c r="V462" s="190"/>
      <c r="W462" s="190"/>
      <c r="X462" s="190"/>
      <c r="Y462" s="190"/>
      <c r="Z462" s="190"/>
      <c r="AA462" s="190"/>
    </row>
    <row xmlns:x14ac="http://schemas.microsoft.com/office/spreadsheetml/2009/9/ac" r="463" ht="15.75" x14ac:dyDescent="0.25">
      <c r="A463" s="190"/>
      <c r="B463" s="191"/>
      <c r="C463" s="190"/>
      <c r="D463" s="190"/>
      <c r="E463" s="190"/>
      <c r="F463" s="190"/>
      <c r="G463" s="190"/>
      <c r="H463" s="190"/>
      <c r="I463" s="190"/>
      <c r="J463" s="190"/>
      <c r="K463" s="190"/>
      <c r="L463" s="190"/>
      <c r="M463" s="190"/>
      <c r="N463" s="190"/>
      <c r="O463" s="190"/>
      <c r="P463" s="190"/>
      <c r="Q463" s="190"/>
      <c r="R463" s="190"/>
      <c r="S463" s="190"/>
      <c r="T463" s="190"/>
      <c r="U463" s="190"/>
      <c r="V463" s="190"/>
      <c r="W463" s="190"/>
      <c r="X463" s="190"/>
      <c r="Y463" s="190"/>
      <c r="Z463" s="190"/>
      <c r="AA463" s="190"/>
    </row>
    <row xmlns:x14ac="http://schemas.microsoft.com/office/spreadsheetml/2009/9/ac" r="464" ht="15.75" x14ac:dyDescent="0.25">
      <c r="A464" s="190"/>
      <c r="B464" s="191"/>
      <c r="C464" s="190"/>
      <c r="D464" s="190"/>
      <c r="E464" s="190"/>
      <c r="F464" s="190"/>
      <c r="G464" s="190"/>
      <c r="H464" s="190"/>
      <c r="I464" s="190"/>
      <c r="J464" s="190"/>
      <c r="K464" s="190"/>
      <c r="L464" s="190"/>
      <c r="M464" s="190"/>
      <c r="N464" s="190"/>
      <c r="O464" s="190"/>
      <c r="P464" s="190"/>
      <c r="Q464" s="190"/>
      <c r="R464" s="190"/>
      <c r="S464" s="190"/>
      <c r="T464" s="190"/>
      <c r="U464" s="190"/>
      <c r="V464" s="190"/>
      <c r="W464" s="190"/>
      <c r="X464" s="190"/>
      <c r="Y464" s="190"/>
      <c r="Z464" s="190"/>
      <c r="AA464" s="190"/>
    </row>
    <row xmlns:x14ac="http://schemas.microsoft.com/office/spreadsheetml/2009/9/ac" r="465" ht="15.75" x14ac:dyDescent="0.25">
      <c r="A465" s="190"/>
      <c r="B465" s="191"/>
      <c r="C465" s="190"/>
      <c r="D465" s="190"/>
      <c r="E465" s="190"/>
      <c r="F465" s="190"/>
      <c r="G465" s="190"/>
      <c r="H465" s="190"/>
      <c r="I465" s="190"/>
      <c r="J465" s="190"/>
      <c r="K465" s="190"/>
      <c r="L465" s="190"/>
      <c r="M465" s="190"/>
      <c r="N465" s="190"/>
      <c r="O465" s="190"/>
      <c r="P465" s="190"/>
      <c r="Q465" s="190"/>
      <c r="R465" s="190"/>
      <c r="S465" s="190"/>
      <c r="T465" s="190"/>
      <c r="U465" s="190"/>
      <c r="V465" s="190"/>
      <c r="W465" s="190"/>
      <c r="X465" s="190"/>
      <c r="Y465" s="190"/>
      <c r="Z465" s="190"/>
      <c r="AA465" s="190"/>
    </row>
    <row xmlns:x14ac="http://schemas.microsoft.com/office/spreadsheetml/2009/9/ac" r="466" ht="15.75" x14ac:dyDescent="0.25">
      <c r="A466" s="190"/>
      <c r="B466" s="191"/>
      <c r="C466" s="190"/>
      <c r="D466" s="190"/>
      <c r="E466" s="190"/>
      <c r="F466" s="190"/>
      <c r="G466" s="190"/>
      <c r="H466" s="190"/>
      <c r="I466" s="190"/>
      <c r="J466" s="190"/>
      <c r="K466" s="190"/>
      <c r="L466" s="190"/>
      <c r="M466" s="190"/>
      <c r="N466" s="190"/>
      <c r="O466" s="190"/>
      <c r="P466" s="190"/>
      <c r="Q466" s="190"/>
      <c r="R466" s="190"/>
      <c r="S466" s="190"/>
      <c r="T466" s="190"/>
      <c r="U466" s="190"/>
      <c r="V466" s="190"/>
      <c r="W466" s="190"/>
      <c r="X466" s="190"/>
      <c r="Y466" s="190"/>
      <c r="Z466" s="190"/>
      <c r="AA466" s="190"/>
    </row>
    <row xmlns:x14ac="http://schemas.microsoft.com/office/spreadsheetml/2009/9/ac" r="467" ht="15.75" x14ac:dyDescent="0.25">
      <c r="A467" s="190"/>
      <c r="B467" s="191"/>
      <c r="C467" s="190"/>
      <c r="D467" s="190"/>
      <c r="E467" s="190"/>
      <c r="F467" s="190"/>
      <c r="G467" s="190"/>
      <c r="H467" s="190"/>
      <c r="I467" s="190"/>
      <c r="J467" s="190"/>
      <c r="K467" s="190"/>
      <c r="L467" s="190"/>
      <c r="M467" s="190"/>
      <c r="N467" s="190"/>
      <c r="O467" s="190"/>
      <c r="P467" s="190"/>
      <c r="Q467" s="190"/>
      <c r="R467" s="190"/>
      <c r="S467" s="190"/>
      <c r="T467" s="190"/>
      <c r="U467" s="190"/>
      <c r="V467" s="190"/>
      <c r="W467" s="190"/>
      <c r="X467" s="190"/>
      <c r="Y467" s="190"/>
      <c r="Z467" s="190"/>
      <c r="AA467" s="190"/>
    </row>
    <row xmlns:x14ac="http://schemas.microsoft.com/office/spreadsheetml/2009/9/ac" r="468" ht="15.75" x14ac:dyDescent="0.25">
      <c r="A468" s="190"/>
      <c r="B468" s="191"/>
      <c r="C468" s="190"/>
      <c r="D468" s="190"/>
      <c r="E468" s="190"/>
      <c r="F468" s="190"/>
      <c r="G468" s="190"/>
      <c r="H468" s="190"/>
      <c r="I468" s="190"/>
      <c r="J468" s="190"/>
      <c r="K468" s="190"/>
      <c r="L468" s="190"/>
      <c r="M468" s="190"/>
      <c r="N468" s="190"/>
      <c r="O468" s="190"/>
      <c r="P468" s="190"/>
      <c r="Q468" s="190"/>
      <c r="R468" s="190"/>
      <c r="S468" s="190"/>
      <c r="T468" s="190"/>
      <c r="U468" s="190"/>
      <c r="V468" s="190"/>
      <c r="W468" s="190"/>
      <c r="X468" s="190"/>
      <c r="Y468" s="190"/>
      <c r="Z468" s="190"/>
      <c r="AA468" s="190"/>
    </row>
    <row xmlns:x14ac="http://schemas.microsoft.com/office/spreadsheetml/2009/9/ac" r="469" ht="15.75" x14ac:dyDescent="0.25">
      <c r="A469" s="190"/>
      <c r="B469" s="191"/>
      <c r="C469" s="190"/>
      <c r="D469" s="190"/>
      <c r="E469" s="190"/>
      <c r="F469" s="190"/>
      <c r="G469" s="190"/>
      <c r="H469" s="190"/>
      <c r="I469" s="190"/>
      <c r="J469" s="190"/>
      <c r="K469" s="190"/>
      <c r="L469" s="190"/>
      <c r="M469" s="190"/>
      <c r="N469" s="190"/>
      <c r="O469" s="190"/>
      <c r="P469" s="190"/>
      <c r="Q469" s="190"/>
      <c r="R469" s="190"/>
      <c r="S469" s="190"/>
      <c r="T469" s="190"/>
      <c r="U469" s="190"/>
      <c r="V469" s="190"/>
      <c r="W469" s="190"/>
      <c r="X469" s="190"/>
      <c r="Y469" s="190"/>
      <c r="Z469" s="190"/>
      <c r="AA469" s="190"/>
    </row>
    <row xmlns:x14ac="http://schemas.microsoft.com/office/spreadsheetml/2009/9/ac" r="470" ht="15.75" x14ac:dyDescent="0.25">
      <c r="A470" s="190"/>
      <c r="B470" s="191"/>
      <c r="C470" s="190"/>
      <c r="D470" s="190"/>
      <c r="E470" s="190"/>
      <c r="F470" s="190"/>
      <c r="G470" s="190"/>
      <c r="H470" s="190"/>
      <c r="I470" s="190"/>
      <c r="J470" s="190"/>
      <c r="K470" s="190"/>
      <c r="L470" s="190"/>
      <c r="M470" s="190"/>
      <c r="N470" s="190"/>
      <c r="O470" s="190"/>
      <c r="P470" s="190"/>
      <c r="Q470" s="190"/>
      <c r="R470" s="190"/>
      <c r="S470" s="190"/>
      <c r="T470" s="190"/>
      <c r="U470" s="190"/>
      <c r="V470" s="190"/>
      <c r="W470" s="190"/>
      <c r="X470" s="190"/>
      <c r="Y470" s="190"/>
      <c r="Z470" s="190"/>
      <c r="AA470" s="190"/>
    </row>
    <row xmlns:x14ac="http://schemas.microsoft.com/office/spreadsheetml/2009/9/ac" r="471" ht="15.75" x14ac:dyDescent="0.25">
      <c r="A471" s="190"/>
      <c r="B471" s="191"/>
      <c r="C471" s="190"/>
      <c r="D471" s="190"/>
      <c r="E471" s="190"/>
      <c r="F471" s="190"/>
      <c r="G471" s="190"/>
      <c r="H471" s="190"/>
      <c r="I471" s="190"/>
      <c r="J471" s="190"/>
      <c r="K471" s="190"/>
      <c r="L471" s="190"/>
      <c r="M471" s="190"/>
      <c r="N471" s="190"/>
      <c r="O471" s="190"/>
      <c r="P471" s="190"/>
      <c r="Q471" s="190"/>
      <c r="R471" s="190"/>
      <c r="S471" s="190"/>
      <c r="T471" s="190"/>
      <c r="U471" s="190"/>
      <c r="V471" s="190"/>
      <c r="W471" s="190"/>
      <c r="X471" s="190"/>
      <c r="Y471" s="190"/>
      <c r="Z471" s="190"/>
      <c r="AA471" s="190"/>
    </row>
    <row xmlns:x14ac="http://schemas.microsoft.com/office/spreadsheetml/2009/9/ac" r="472" ht="15.75" x14ac:dyDescent="0.25">
      <c r="A472" s="190"/>
      <c r="B472" s="191"/>
      <c r="C472" s="190"/>
      <c r="D472" s="190"/>
      <c r="E472" s="190"/>
      <c r="F472" s="190"/>
      <c r="G472" s="190"/>
      <c r="H472" s="190"/>
      <c r="I472" s="190"/>
      <c r="J472" s="190"/>
      <c r="K472" s="190"/>
      <c r="L472" s="190"/>
      <c r="M472" s="190"/>
      <c r="N472" s="190"/>
      <c r="O472" s="190"/>
      <c r="P472" s="190"/>
      <c r="Q472" s="190"/>
      <c r="R472" s="190"/>
      <c r="S472" s="190"/>
      <c r="T472" s="190"/>
      <c r="U472" s="190"/>
      <c r="V472" s="190"/>
      <c r="W472" s="190"/>
      <c r="X472" s="190"/>
      <c r="Y472" s="190"/>
      <c r="Z472" s="190"/>
      <c r="AA472" s="190"/>
    </row>
    <row xmlns:x14ac="http://schemas.microsoft.com/office/spreadsheetml/2009/9/ac" r="473" ht="15.75" x14ac:dyDescent="0.25">
      <c r="A473" s="190"/>
      <c r="B473" s="191"/>
      <c r="C473" s="190"/>
      <c r="D473" s="190"/>
      <c r="E473" s="190"/>
      <c r="F473" s="190"/>
      <c r="G473" s="190"/>
      <c r="H473" s="190"/>
      <c r="I473" s="190"/>
      <c r="J473" s="190"/>
      <c r="K473" s="190"/>
      <c r="L473" s="190"/>
      <c r="M473" s="190"/>
      <c r="N473" s="190"/>
      <c r="O473" s="190"/>
      <c r="P473" s="190"/>
      <c r="Q473" s="190"/>
      <c r="R473" s="190"/>
      <c r="S473" s="190"/>
      <c r="T473" s="190"/>
      <c r="U473" s="190"/>
      <c r="V473" s="190"/>
      <c r="W473" s="190"/>
      <c r="X473" s="190"/>
      <c r="Y473" s="190"/>
      <c r="Z473" s="190"/>
      <c r="AA473" s="190"/>
    </row>
    <row xmlns:x14ac="http://schemas.microsoft.com/office/spreadsheetml/2009/9/ac" r="474" ht="15.75" x14ac:dyDescent="0.25">
      <c r="A474" s="190"/>
      <c r="B474" s="191"/>
      <c r="C474" s="190"/>
      <c r="D474" s="190"/>
      <c r="E474" s="190"/>
      <c r="F474" s="190"/>
      <c r="G474" s="190"/>
      <c r="H474" s="190"/>
      <c r="I474" s="190"/>
      <c r="J474" s="190"/>
      <c r="K474" s="190"/>
      <c r="L474" s="190"/>
      <c r="M474" s="190"/>
      <c r="N474" s="190"/>
      <c r="O474" s="190"/>
      <c r="P474" s="190"/>
      <c r="Q474" s="190"/>
      <c r="R474" s="190"/>
      <c r="S474" s="190"/>
      <c r="T474" s="190"/>
      <c r="U474" s="190"/>
      <c r="V474" s="190"/>
      <c r="W474" s="190"/>
      <c r="X474" s="190"/>
      <c r="Y474" s="190"/>
      <c r="Z474" s="190"/>
      <c r="AA474" s="190"/>
    </row>
    <row xmlns:x14ac="http://schemas.microsoft.com/office/spreadsheetml/2009/9/ac" r="475" ht="15.75" x14ac:dyDescent="0.25">
      <c r="A475" s="190"/>
      <c r="B475" s="191"/>
      <c r="C475" s="190"/>
      <c r="D475" s="190"/>
      <c r="E475" s="190"/>
      <c r="F475" s="190"/>
      <c r="G475" s="190"/>
      <c r="H475" s="190"/>
      <c r="I475" s="190"/>
      <c r="J475" s="190"/>
      <c r="K475" s="190"/>
      <c r="L475" s="190"/>
      <c r="M475" s="190"/>
      <c r="N475" s="190"/>
      <c r="O475" s="190"/>
      <c r="P475" s="190"/>
      <c r="Q475" s="190"/>
      <c r="R475" s="190"/>
      <c r="S475" s="190"/>
      <c r="T475" s="190"/>
      <c r="U475" s="190"/>
      <c r="V475" s="190"/>
      <c r="W475" s="190"/>
      <c r="X475" s="190"/>
      <c r="Y475" s="190"/>
      <c r="Z475" s="190"/>
      <c r="AA475" s="190"/>
    </row>
    <row xmlns:x14ac="http://schemas.microsoft.com/office/spreadsheetml/2009/9/ac" r="476" ht="15.75" x14ac:dyDescent="0.25">
      <c r="A476" s="190"/>
      <c r="B476" s="191"/>
      <c r="C476" s="190"/>
      <c r="D476" s="190"/>
      <c r="E476" s="190"/>
      <c r="F476" s="190"/>
      <c r="G476" s="190"/>
      <c r="H476" s="190"/>
      <c r="I476" s="190"/>
      <c r="J476" s="190"/>
      <c r="K476" s="190"/>
      <c r="L476" s="190"/>
      <c r="M476" s="190"/>
      <c r="N476" s="190"/>
      <c r="O476" s="190"/>
      <c r="P476" s="190"/>
      <c r="Q476" s="190"/>
      <c r="R476" s="190"/>
      <c r="S476" s="190"/>
      <c r="T476" s="190"/>
      <c r="U476" s="190"/>
      <c r="V476" s="190"/>
      <c r="W476" s="190"/>
      <c r="X476" s="190"/>
      <c r="Y476" s="190"/>
      <c r="Z476" s="190"/>
      <c r="AA476" s="190"/>
    </row>
    <row xmlns:x14ac="http://schemas.microsoft.com/office/spreadsheetml/2009/9/ac" r="477" ht="15.75" x14ac:dyDescent="0.25">
      <c r="A477" s="190"/>
      <c r="B477" s="191"/>
      <c r="C477" s="190"/>
      <c r="D477" s="190"/>
      <c r="E477" s="190"/>
      <c r="F477" s="190"/>
      <c r="G477" s="190"/>
      <c r="H477" s="190"/>
      <c r="I477" s="190"/>
      <c r="J477" s="190"/>
      <c r="K477" s="190"/>
      <c r="L477" s="190"/>
      <c r="M477" s="190"/>
      <c r="N477" s="190"/>
      <c r="O477" s="190"/>
      <c r="P477" s="190"/>
      <c r="Q477" s="190"/>
      <c r="R477" s="190"/>
      <c r="S477" s="190"/>
      <c r="T477" s="190"/>
      <c r="U477" s="190"/>
      <c r="V477" s="190"/>
      <c r="W477" s="190"/>
      <c r="X477" s="190"/>
      <c r="Y477" s="190"/>
      <c r="Z477" s="190"/>
      <c r="AA477" s="190"/>
    </row>
    <row xmlns:x14ac="http://schemas.microsoft.com/office/spreadsheetml/2009/9/ac" r="478" ht="15.75" x14ac:dyDescent="0.25">
      <c r="A478" s="190"/>
      <c r="B478" s="191"/>
      <c r="C478" s="190"/>
      <c r="D478" s="190"/>
      <c r="E478" s="190"/>
      <c r="F478" s="190"/>
      <c r="G478" s="190"/>
      <c r="H478" s="190"/>
      <c r="I478" s="190"/>
      <c r="J478" s="190"/>
      <c r="K478" s="190"/>
      <c r="L478" s="190"/>
      <c r="M478" s="190"/>
      <c r="N478" s="190"/>
      <c r="O478" s="190"/>
      <c r="P478" s="190"/>
      <c r="Q478" s="190"/>
      <c r="R478" s="190"/>
      <c r="S478" s="190"/>
      <c r="T478" s="190"/>
      <c r="U478" s="190"/>
      <c r="V478" s="190"/>
      <c r="W478" s="190"/>
      <c r="X478" s="190"/>
      <c r="Y478" s="190"/>
      <c r="Z478" s="190"/>
      <c r="AA478" s="190"/>
    </row>
    <row xmlns:x14ac="http://schemas.microsoft.com/office/spreadsheetml/2009/9/ac" r="479" ht="15.75" x14ac:dyDescent="0.25">
      <c r="A479" s="190"/>
      <c r="B479" s="191"/>
      <c r="C479" s="190"/>
      <c r="D479" s="190"/>
      <c r="E479" s="190"/>
      <c r="F479" s="190"/>
      <c r="G479" s="190"/>
      <c r="H479" s="190"/>
      <c r="I479" s="190"/>
      <c r="J479" s="190"/>
      <c r="K479" s="190"/>
      <c r="L479" s="190"/>
      <c r="M479" s="190"/>
      <c r="N479" s="190"/>
      <c r="O479" s="190"/>
      <c r="P479" s="190"/>
      <c r="Q479" s="190"/>
      <c r="R479" s="190"/>
      <c r="S479" s="190"/>
      <c r="T479" s="190"/>
      <c r="U479" s="190"/>
      <c r="V479" s="190"/>
      <c r="W479" s="190"/>
      <c r="X479" s="190"/>
      <c r="Y479" s="190"/>
      <c r="Z479" s="190"/>
      <c r="AA479" s="190"/>
    </row>
    <row xmlns:x14ac="http://schemas.microsoft.com/office/spreadsheetml/2009/9/ac" r="480" ht="15.75" x14ac:dyDescent="0.25">
      <c r="A480" s="190"/>
      <c r="B480" s="191"/>
      <c r="C480" s="190"/>
      <c r="D480" s="190"/>
      <c r="E480" s="190"/>
      <c r="F480" s="190"/>
      <c r="G480" s="190"/>
      <c r="H480" s="190"/>
      <c r="I480" s="190"/>
      <c r="J480" s="190"/>
      <c r="K480" s="190"/>
      <c r="L480" s="190"/>
      <c r="M480" s="190"/>
      <c r="N480" s="190"/>
      <c r="O480" s="190"/>
      <c r="P480" s="190"/>
      <c r="Q480" s="190"/>
      <c r="R480" s="190"/>
      <c r="S480" s="190"/>
      <c r="T480" s="190"/>
      <c r="U480" s="190"/>
      <c r="V480" s="190"/>
      <c r="W480" s="190"/>
      <c r="X480" s="190"/>
      <c r="Y480" s="190"/>
      <c r="Z480" s="190"/>
      <c r="AA480" s="190"/>
    </row>
    <row xmlns:x14ac="http://schemas.microsoft.com/office/spreadsheetml/2009/9/ac" r="481" ht="15.75" x14ac:dyDescent="0.25">
      <c r="A481" s="190"/>
      <c r="B481" s="191"/>
      <c r="C481" s="190"/>
      <c r="D481" s="190"/>
      <c r="E481" s="190"/>
      <c r="F481" s="190"/>
      <c r="G481" s="190"/>
      <c r="H481" s="190"/>
      <c r="I481" s="190"/>
      <c r="J481" s="190"/>
      <c r="K481" s="190"/>
      <c r="L481" s="190"/>
      <c r="M481" s="190"/>
      <c r="N481" s="190"/>
      <c r="O481" s="190"/>
      <c r="P481" s="190"/>
      <c r="Q481" s="190"/>
      <c r="R481" s="190"/>
      <c r="S481" s="190"/>
      <c r="T481" s="190"/>
      <c r="U481" s="190"/>
      <c r="V481" s="190"/>
      <c r="W481" s="190"/>
      <c r="X481" s="190"/>
      <c r="Y481" s="190"/>
      <c r="Z481" s="190"/>
      <c r="AA481" s="190"/>
    </row>
    <row xmlns:x14ac="http://schemas.microsoft.com/office/spreadsheetml/2009/9/ac" r="482" ht="15.75" x14ac:dyDescent="0.25">
      <c r="A482" s="190"/>
      <c r="B482" s="191"/>
      <c r="C482" s="190"/>
      <c r="D482" s="190"/>
      <c r="E482" s="190"/>
      <c r="F482" s="190"/>
      <c r="G482" s="190"/>
      <c r="H482" s="190"/>
      <c r="I482" s="190"/>
      <c r="J482" s="190"/>
      <c r="K482" s="190"/>
      <c r="L482" s="190"/>
      <c r="M482" s="190"/>
      <c r="N482" s="190"/>
      <c r="O482" s="190"/>
      <c r="P482" s="190"/>
      <c r="Q482" s="190"/>
      <c r="R482" s="190"/>
      <c r="S482" s="190"/>
      <c r="T482" s="190"/>
      <c r="U482" s="190"/>
      <c r="V482" s="190"/>
      <c r="W482" s="190"/>
      <c r="X482" s="190"/>
      <c r="Y482" s="190"/>
      <c r="Z482" s="190"/>
      <c r="AA482" s="190"/>
    </row>
    <row xmlns:x14ac="http://schemas.microsoft.com/office/spreadsheetml/2009/9/ac" r="483" ht="15.75" x14ac:dyDescent="0.25">
      <c r="A483" s="190"/>
      <c r="B483" s="191"/>
      <c r="C483" s="190"/>
      <c r="D483" s="190"/>
      <c r="E483" s="190"/>
      <c r="F483" s="190"/>
      <c r="G483" s="190"/>
      <c r="H483" s="190"/>
      <c r="I483" s="190"/>
      <c r="J483" s="190"/>
      <c r="K483" s="190"/>
      <c r="L483" s="190"/>
      <c r="M483" s="190"/>
      <c r="N483" s="190"/>
      <c r="O483" s="190"/>
      <c r="P483" s="190"/>
      <c r="Q483" s="190"/>
      <c r="R483" s="190"/>
      <c r="S483" s="190"/>
      <c r="T483" s="190"/>
      <c r="U483" s="190"/>
      <c r="V483" s="190"/>
      <c r="W483" s="190"/>
      <c r="X483" s="190"/>
      <c r="Y483" s="190"/>
      <c r="Z483" s="190"/>
      <c r="AA483" s="190"/>
    </row>
    <row xmlns:x14ac="http://schemas.microsoft.com/office/spreadsheetml/2009/9/ac" r="484" ht="15.75" x14ac:dyDescent="0.25">
      <c r="A484" s="190"/>
      <c r="B484" s="191"/>
      <c r="C484" s="190"/>
      <c r="D484" s="190"/>
      <c r="E484" s="190"/>
      <c r="F484" s="190"/>
      <c r="G484" s="190"/>
      <c r="H484" s="190"/>
      <c r="I484" s="190"/>
      <c r="J484" s="190"/>
      <c r="K484" s="190"/>
      <c r="L484" s="190"/>
      <c r="M484" s="190"/>
      <c r="N484" s="190"/>
      <c r="O484" s="190"/>
      <c r="P484" s="190"/>
      <c r="Q484" s="190"/>
      <c r="R484" s="190"/>
      <c r="S484" s="190"/>
      <c r="T484" s="190"/>
      <c r="U484" s="190"/>
      <c r="V484" s="190"/>
      <c r="W484" s="190"/>
      <c r="X484" s="190"/>
      <c r="Y484" s="190"/>
      <c r="Z484" s="190"/>
      <c r="AA484" s="190"/>
    </row>
    <row xmlns:x14ac="http://schemas.microsoft.com/office/spreadsheetml/2009/9/ac" r="485" ht="15.75" x14ac:dyDescent="0.25">
      <c r="A485" s="190"/>
      <c r="B485" s="191"/>
      <c r="C485" s="190"/>
      <c r="D485" s="190"/>
      <c r="E485" s="190"/>
      <c r="F485" s="190"/>
      <c r="G485" s="190"/>
      <c r="H485" s="190"/>
      <c r="I485" s="190"/>
      <c r="J485" s="190"/>
      <c r="K485" s="190"/>
      <c r="L485" s="190"/>
      <c r="M485" s="190"/>
      <c r="N485" s="190"/>
      <c r="O485" s="190"/>
      <c r="P485" s="190"/>
      <c r="Q485" s="190"/>
      <c r="R485" s="190"/>
      <c r="S485" s="190"/>
      <c r="T485" s="190"/>
      <c r="U485" s="190"/>
      <c r="V485" s="190"/>
      <c r="W485" s="190"/>
      <c r="X485" s="190"/>
      <c r="Y485" s="190"/>
      <c r="Z485" s="190"/>
      <c r="AA485" s="190"/>
    </row>
    <row xmlns:x14ac="http://schemas.microsoft.com/office/spreadsheetml/2009/9/ac" r="486" ht="15.75" x14ac:dyDescent="0.25">
      <c r="A486" s="190"/>
      <c r="B486" s="191"/>
      <c r="C486" s="190"/>
      <c r="D486" s="190"/>
      <c r="E486" s="190"/>
      <c r="F486" s="190"/>
      <c r="G486" s="190"/>
      <c r="H486" s="190"/>
      <c r="I486" s="190"/>
      <c r="J486" s="190"/>
      <c r="K486" s="190"/>
      <c r="L486" s="190"/>
      <c r="M486" s="190"/>
      <c r="N486" s="190"/>
      <c r="O486" s="190"/>
      <c r="P486" s="190"/>
      <c r="Q486" s="190"/>
      <c r="R486" s="190"/>
      <c r="S486" s="190"/>
      <c r="T486" s="190"/>
      <c r="U486" s="190"/>
      <c r="V486" s="190"/>
      <c r="W486" s="190"/>
      <c r="X486" s="190"/>
      <c r="Y486" s="190"/>
      <c r="Z486" s="190"/>
      <c r="AA486" s="190"/>
    </row>
    <row xmlns:x14ac="http://schemas.microsoft.com/office/spreadsheetml/2009/9/ac" r="487" ht="15.75" x14ac:dyDescent="0.25">
      <c r="A487" s="190"/>
      <c r="B487" s="191"/>
      <c r="C487" s="190"/>
      <c r="D487" s="190"/>
      <c r="E487" s="190"/>
      <c r="F487" s="190"/>
      <c r="G487" s="190"/>
      <c r="H487" s="190"/>
      <c r="I487" s="190"/>
      <c r="J487" s="190"/>
      <c r="K487" s="190"/>
      <c r="L487" s="190"/>
      <c r="M487" s="190"/>
      <c r="N487" s="190"/>
      <c r="O487" s="190"/>
      <c r="P487" s="190"/>
      <c r="Q487" s="190"/>
      <c r="R487" s="190"/>
      <c r="S487" s="190"/>
      <c r="T487" s="190"/>
      <c r="U487" s="190"/>
      <c r="V487" s="190"/>
      <c r="W487" s="190"/>
      <c r="X487" s="190"/>
      <c r="Y487" s="190"/>
      <c r="Z487" s="190"/>
      <c r="AA487" s="190"/>
    </row>
    <row xmlns:x14ac="http://schemas.microsoft.com/office/spreadsheetml/2009/9/ac" r="488" ht="15.75" x14ac:dyDescent="0.25">
      <c r="A488" s="190"/>
      <c r="B488" s="191"/>
      <c r="C488" s="190"/>
      <c r="D488" s="190"/>
      <c r="E488" s="190"/>
      <c r="F488" s="190"/>
      <c r="G488" s="190"/>
      <c r="H488" s="190"/>
      <c r="I488" s="190"/>
      <c r="J488" s="190"/>
      <c r="K488" s="190"/>
      <c r="L488" s="190"/>
      <c r="M488" s="190"/>
      <c r="N488" s="190"/>
      <c r="O488" s="190"/>
      <c r="P488" s="190"/>
      <c r="Q488" s="190"/>
      <c r="R488" s="190"/>
      <c r="S488" s="190"/>
      <c r="T488" s="190"/>
      <c r="U488" s="190"/>
      <c r="V488" s="190"/>
      <c r="W488" s="190"/>
      <c r="X488" s="190"/>
      <c r="Y488" s="190"/>
      <c r="Z488" s="190"/>
      <c r="AA488" s="190"/>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8CEE0-9CAC-4FE5-9ACF-A6BF1EC2569D}">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37" customWidth="true"/>
    <col min="2" max="2" width="6.5" style="238" customWidth="true"/>
    <col min="3" max="3" width="14.125" style="239" customWidth="true"/>
    <col min="4" max="4" width="9.75" style="217" customWidth="true"/>
    <col min="5" max="5" width="8" style="240" customWidth="true"/>
    <col min="6" max="6" width="8" style="241" customWidth="true"/>
    <col min="7" max="7" width="8" style="242" customWidth="true"/>
    <col min="8" max="8" width="8" style="243" customWidth="true"/>
    <col min="9" max="9" width="8" style="236" customWidth="true"/>
    <col min="10" max="10" width="8" style="244" customWidth="true"/>
    <col min="11" max="11" width="8" style="245" customWidth="true"/>
    <col min="12" max="12" width="8" style="241" customWidth="true"/>
    <col min="13" max="13" width="8" style="246" customWidth="true"/>
    <col min="14" max="14" width="8" style="247" customWidth="true"/>
    <col min="15" max="19" width="8" style="217" customWidth="true"/>
    <col min="20" max="16384" width="9" style="217"/>
  </cols>
  <sheetData>
    <row xmlns:x14ac="http://schemas.microsoft.com/office/spreadsheetml/2009/9/ac" r="1" ht="20.25" customHeight="true" x14ac:dyDescent="0.2">
      <c r="A1" s="580" t="s">
        <v>326</v>
      </c>
      <c r="B1" s="581"/>
      <c r="C1" s="581"/>
      <c r="D1" s="581"/>
      <c r="E1" s="582" t="s">
        <v>50</v>
      </c>
      <c r="F1" s="583"/>
      <c r="G1" s="583"/>
      <c r="H1" s="583"/>
      <c r="I1" s="584"/>
      <c r="J1" s="585" t="s">
        <v>10</v>
      </c>
      <c r="K1" s="585"/>
      <c r="L1" s="585"/>
      <c r="M1" s="585"/>
      <c r="N1" s="585"/>
      <c r="O1" s="586" t="s">
        <v>11</v>
      </c>
      <c r="P1" s="587"/>
      <c r="Q1" s="587"/>
      <c r="R1" s="587"/>
      <c r="S1" s="588"/>
    </row>
    <row xmlns:x14ac="http://schemas.microsoft.com/office/spreadsheetml/2009/9/ac" r="2" x14ac:dyDescent="0.2">
      <c r="A2" s="581"/>
      <c r="B2" s="581"/>
      <c r="C2" s="581"/>
      <c r="D2" s="581"/>
      <c r="E2" s="218"/>
      <c r="F2" s="219"/>
      <c r="G2" s="248"/>
      <c r="H2" s="220"/>
      <c r="I2" s="249"/>
      <c r="J2" s="221"/>
      <c r="K2" s="219"/>
      <c r="L2" s="250"/>
      <c r="M2" s="220"/>
      <c r="N2" s="251"/>
      <c r="O2" s="218"/>
      <c r="P2" s="219"/>
      <c r="Q2" s="222"/>
      <c r="R2" s="220"/>
      <c r="S2" s="249"/>
    </row>
    <row xmlns:x14ac="http://schemas.microsoft.com/office/spreadsheetml/2009/9/ac" r="3" ht="134.25" customHeight="true" x14ac:dyDescent="0.2">
      <c r="A3" s="223" t="s">
        <v>9</v>
      </c>
      <c r="B3" s="224" t="s">
        <v>4</v>
      </c>
      <c r="C3" s="225" t="s">
        <v>8</v>
      </c>
      <c r="D3" s="226" t="s">
        <v>193</v>
      </c>
      <c r="E3" s="227" t="s">
        <v>25</v>
      </c>
      <c r="F3" s="228" t="s">
        <v>19</v>
      </c>
      <c r="G3" s="252" t="s">
        <v>176</v>
      </c>
      <c r="H3" s="229" t="s">
        <v>183</v>
      </c>
      <c r="I3" s="253" t="s">
        <v>36</v>
      </c>
      <c r="J3" s="230" t="s">
        <v>25</v>
      </c>
      <c r="K3" s="231" t="s">
        <v>19</v>
      </c>
      <c r="L3" s="254" t="s">
        <v>177</v>
      </c>
      <c r="M3" s="229" t="s">
        <v>183</v>
      </c>
      <c r="N3" s="255" t="s">
        <v>36</v>
      </c>
      <c r="O3" s="227" t="s">
        <v>25</v>
      </c>
      <c r="P3" s="228" t="s">
        <v>126</v>
      </c>
      <c r="Q3" s="232" t="s">
        <v>178</v>
      </c>
      <c r="R3" s="229" t="s">
        <v>183</v>
      </c>
      <c r="S3" s="253" t="s">
        <v>36</v>
      </c>
    </row>
    <row xmlns:x14ac="http://schemas.microsoft.com/office/spreadsheetml/2009/9/ac" r="4" x14ac:dyDescent="0.2">
      <c r="A4" s="356" t="str">
        <f>IF(ISBLANK(Regressions!A14), " ", Regressions!A14)</f>
        <v>Peru</v>
      </c>
      <c r="B4" s="357">
        <f>IF(ISBLANK(Regressions!B14), " ", Regressions!B14)</f>
        <v>2000</v>
      </c>
      <c r="C4" s="233" t="str">
        <f>IF(ISBLANK(Regressions!C14), " ", Regressions!C14)</f>
        <v>National</v>
      </c>
      <c r="D4" s="358">
        <f>IF(ISBLANK(Regressions!D14), " ", Regressions!D14)</f>
        <v>8523724</v>
      </c>
      <c r="E4" s="234">
        <f>IF(ISNUMBER(Regressions!E14),ROUND(Regressions!E14, 1), NA())</f>
        <v>100</v>
      </c>
      <c r="F4" s="359">
        <f>IF(ISNUMBER(Regressions!F14),ROUND(Regressions!F14, 1), NA())</f>
        <v>70</v>
      </c>
      <c r="G4" s="256" t="e">
        <f>IF(ISNUMBER(Regressions!G14),ROUND(Regressions!G14, 1), NA())</f>
        <v>#N/A</v>
      </c>
      <c r="H4" s="360" t="e">
        <f>IF(ISNUMBER(Regressions!H14),ROUND(Regressions!H14, 1), NA())</f>
        <v>#N/A</v>
      </c>
      <c r="I4" s="257">
        <f>IF(ISNUMBER(Regressions!I14),ROUND(Regressions!I14, 1), NA())</f>
        <v>30</v>
      </c>
      <c r="J4" s="361" t="e">
        <f>IF(ISNUMBER(Regressions!K14),ROUND(Regressions!K14, 1), NA())</f>
        <v>#N/A</v>
      </c>
      <c r="K4" s="359" t="e">
        <f>IF(ISNUMBER(Regressions!L14),ROUND(Regressions!L14, 1), NA())</f>
        <v>#N/A</v>
      </c>
      <c r="L4" s="258" t="e">
        <f>IF(ISNUMBER(Regressions!M14),ROUND(Regressions!M14, 1), NA())</f>
        <v>#N/A</v>
      </c>
      <c r="M4" s="360" t="e">
        <f>IF(ISNUMBER(Regressions!N14),ROUND(Regressions!N14, 1), NA())</f>
        <v>#N/A</v>
      </c>
      <c r="N4" s="257" t="e">
        <f>IF(ISNUMBER(Regressions!O14),ROUND(Regressions!O14, 1), NA())</f>
        <v>#N/A</v>
      </c>
      <c r="O4" s="361" t="e">
        <f>IF(ISNUMBER(Regressions!Q14),ROUND(Regressions!Q14, 1), NA())</f>
        <v>#N/A</v>
      </c>
      <c r="P4" s="359" t="e">
        <f>IF(ISNUMBER(Regressions!R14),ROUND(Regressions!R14, 1), NA())</f>
        <v>#N/A</v>
      </c>
      <c r="Q4" s="235" t="e">
        <f>IF(ISNUMBER(Regressions!S14),ROUND(Regressions!S14, 1), NA())</f>
        <v>#N/A</v>
      </c>
      <c r="R4" s="360" t="e">
        <f>IF(ISNUMBER(Regressions!T14),ROUND(Regressions!T14, 1), NA())</f>
        <v>#N/A</v>
      </c>
      <c r="S4" s="257" t="e">
        <f>IF(ISNUMBER(Regressions!U14),ROUND(Regressions!U14, 1), NA())</f>
        <v>#N/A</v>
      </c>
    </row>
    <row xmlns:x14ac="http://schemas.microsoft.com/office/spreadsheetml/2009/9/ac" r="5" x14ac:dyDescent="0.2">
      <c r="A5" s="356" t="str">
        <f>IF(ISBLANK(Regressions!A15), " ", Regressions!A15)</f>
        <v>Peru</v>
      </c>
      <c r="B5" s="357">
        <f>IF(ISBLANK(Regressions!B15), " ", Regressions!B15)</f>
        <v>2001</v>
      </c>
      <c r="C5" s="362" t="str">
        <f>IF(ISBLANK(Regressions!C15), " ", Regressions!C15)</f>
        <v>National</v>
      </c>
      <c r="D5" s="358">
        <f>IF(ISBLANK(Regressions!D15), " ", Regressions!D15)</f>
        <v>8529719</v>
      </c>
      <c r="E5" s="234">
        <f>IF(ISNUMBER(Regressions!E15),ROUND(Regressions!E15, 1), NA())</f>
        <v>100</v>
      </c>
      <c r="F5" s="359">
        <f>IF(ISNUMBER(Regressions!F15),ROUND(Regressions!F15, 1), NA())</f>
        <v>70</v>
      </c>
      <c r="G5" s="256" t="e">
        <f>IF(ISNUMBER(Regressions!G15),ROUND(Regressions!G15, 1), NA())</f>
        <v>#N/A</v>
      </c>
      <c r="H5" s="360" t="e">
        <f>IF(ISNUMBER(Regressions!H15),ROUND(Regressions!H15, 1), NA())</f>
        <v>#N/A</v>
      </c>
      <c r="I5" s="257">
        <f>IF(ISNUMBER(Regressions!I15),ROUND(Regressions!I15, 1), NA())</f>
        <v>30</v>
      </c>
      <c r="J5" s="361" t="e">
        <f>IF(ISNUMBER(Regressions!K15),ROUND(Regressions!K15, 1), NA())</f>
        <v>#N/A</v>
      </c>
      <c r="K5" s="359" t="e">
        <f>IF(ISNUMBER(Regressions!L15),ROUND(Regressions!L15, 1), NA())</f>
        <v>#N/A</v>
      </c>
      <c r="L5" s="258" t="e">
        <f>IF(ISNUMBER(Regressions!M15),ROUND(Regressions!M15, 1), NA())</f>
        <v>#N/A</v>
      </c>
      <c r="M5" s="360" t="e">
        <f>IF(ISNUMBER(Regressions!N15),ROUND(Regressions!N15, 1), NA())</f>
        <v>#N/A</v>
      </c>
      <c r="N5" s="257" t="e">
        <f>IF(ISNUMBER(Regressions!O15),ROUND(Regressions!O15, 1), NA())</f>
        <v>#N/A</v>
      </c>
      <c r="O5" s="361" t="e">
        <f>IF(ISNUMBER(Regressions!Q15),ROUND(Regressions!Q15, 1), NA())</f>
        <v>#N/A</v>
      </c>
      <c r="P5" s="359" t="e">
        <f>IF(ISNUMBER(Regressions!R15),ROUND(Regressions!R15, 1), NA())</f>
        <v>#N/A</v>
      </c>
      <c r="Q5" s="235" t="e">
        <f>IF(ISNUMBER(Regressions!S15),ROUND(Regressions!S15, 1), NA())</f>
        <v>#N/A</v>
      </c>
      <c r="R5" s="360" t="e">
        <f>IF(ISNUMBER(Regressions!T15),ROUND(Regressions!T15, 1), NA())</f>
        <v>#N/A</v>
      </c>
      <c r="S5" s="257" t="e">
        <f>IF(ISNUMBER(Regressions!U15),ROUND(Regressions!U15, 1), NA())</f>
        <v>#N/A</v>
      </c>
      <c r="T5" s="236"/>
      <c r="U5" s="236"/>
      <c r="V5" s="236"/>
      <c r="W5" s="236"/>
      <c r="X5" s="236"/>
      <c r="Y5" s="236"/>
      <c r="Z5" s="236"/>
      <c r="AA5" s="236"/>
    </row>
    <row xmlns:x14ac="http://schemas.microsoft.com/office/spreadsheetml/2009/9/ac" r="6" x14ac:dyDescent="0.2">
      <c r="A6" s="356" t="str">
        <f>IF(ISBLANK(Regressions!A16), " ", Regressions!A16)</f>
        <v>Peru</v>
      </c>
      <c r="B6" s="357">
        <f>IF(ISBLANK(Regressions!B16), " ", Regressions!B16)</f>
        <v>2002</v>
      </c>
      <c r="C6" s="362" t="str">
        <f>IF(ISBLANK(Regressions!C16), " ", Regressions!C16)</f>
        <v>National</v>
      </c>
      <c r="D6" s="358">
        <f>IF(ISBLANK(Regressions!D16), " ", Regressions!D16)</f>
        <v>8513936</v>
      </c>
      <c r="E6" s="234">
        <f>IF(ISNUMBER(Regressions!E16),ROUND(Regressions!E16, 1), NA())</f>
        <v>100</v>
      </c>
      <c r="F6" s="359">
        <f>IF(ISNUMBER(Regressions!F16),ROUND(Regressions!F16, 1), NA())</f>
        <v>70</v>
      </c>
      <c r="G6" s="256" t="e">
        <f>IF(ISNUMBER(Regressions!G16),ROUND(Regressions!G16, 1), NA())</f>
        <v>#N/A</v>
      </c>
      <c r="H6" s="360" t="e">
        <f>IF(ISNUMBER(Regressions!H16),ROUND(Regressions!H16, 1), NA())</f>
        <v>#N/A</v>
      </c>
      <c r="I6" s="257">
        <f>IF(ISNUMBER(Regressions!I16),ROUND(Regressions!I16, 1), NA())</f>
        <v>30</v>
      </c>
      <c r="J6" s="361" t="e">
        <f>IF(ISNUMBER(Regressions!K16),ROUND(Regressions!K16, 1), NA())</f>
        <v>#N/A</v>
      </c>
      <c r="K6" s="359" t="e">
        <f>IF(ISNUMBER(Regressions!L16),ROUND(Regressions!L16, 1), NA())</f>
        <v>#N/A</v>
      </c>
      <c r="L6" s="258" t="e">
        <f>IF(ISNUMBER(Regressions!M16),ROUND(Regressions!M16, 1), NA())</f>
        <v>#N/A</v>
      </c>
      <c r="M6" s="360" t="e">
        <f>IF(ISNUMBER(Regressions!N16),ROUND(Regressions!N16, 1), NA())</f>
        <v>#N/A</v>
      </c>
      <c r="N6" s="257" t="e">
        <f>IF(ISNUMBER(Regressions!O16),ROUND(Regressions!O16, 1), NA())</f>
        <v>#N/A</v>
      </c>
      <c r="O6" s="361" t="e">
        <f>IF(ISNUMBER(Regressions!Q16),ROUND(Regressions!Q16, 1), NA())</f>
        <v>#N/A</v>
      </c>
      <c r="P6" s="359" t="e">
        <f>IF(ISNUMBER(Regressions!R16),ROUND(Regressions!R16, 1), NA())</f>
        <v>#N/A</v>
      </c>
      <c r="Q6" s="235" t="e">
        <f>IF(ISNUMBER(Regressions!S16),ROUND(Regressions!S16, 1), NA())</f>
        <v>#N/A</v>
      </c>
      <c r="R6" s="360" t="e">
        <f>IF(ISNUMBER(Regressions!T16),ROUND(Regressions!T16, 1), NA())</f>
        <v>#N/A</v>
      </c>
      <c r="S6" s="257" t="e">
        <f>IF(ISNUMBER(Regressions!U16),ROUND(Regressions!U16, 1), NA())</f>
        <v>#N/A</v>
      </c>
      <c r="T6" s="236"/>
      <c r="U6" s="236"/>
      <c r="V6" s="236"/>
      <c r="W6" s="236"/>
      <c r="X6" s="236"/>
      <c r="Y6" s="236"/>
      <c r="Z6" s="236"/>
      <c r="AA6" s="236"/>
    </row>
    <row xmlns:x14ac="http://schemas.microsoft.com/office/spreadsheetml/2009/9/ac" r="7" x14ac:dyDescent="0.2">
      <c r="A7" s="356" t="str">
        <f>IF(ISBLANK(Regressions!A17), " ", Regressions!A17)</f>
        <v>Peru</v>
      </c>
      <c r="B7" s="357">
        <f>IF(ISBLANK(Regressions!B17), " ", Regressions!B17)</f>
        <v>2003</v>
      </c>
      <c r="C7" s="362" t="str">
        <f>IF(ISBLANK(Regressions!C17), " ", Regressions!C17)</f>
        <v>National</v>
      </c>
      <c r="D7" s="358">
        <f>IF(ISBLANK(Regressions!D17), " ", Regressions!D17)</f>
        <v>8480110</v>
      </c>
      <c r="E7" s="234">
        <f>IF(ISNUMBER(Regressions!E17),ROUND(Regressions!E17, 1), NA())</f>
        <v>100</v>
      </c>
      <c r="F7" s="359">
        <f>IF(ISNUMBER(Regressions!F17),ROUND(Regressions!F17, 1), NA())</f>
        <v>70</v>
      </c>
      <c r="G7" s="256" t="e">
        <f>IF(ISNUMBER(Regressions!G17),ROUND(Regressions!G17, 1), NA())</f>
        <v>#N/A</v>
      </c>
      <c r="H7" s="360" t="e">
        <f>IF(ISNUMBER(Regressions!H17),ROUND(Regressions!H17, 1), NA())</f>
        <v>#N/A</v>
      </c>
      <c r="I7" s="257">
        <f>IF(ISNUMBER(Regressions!I17),ROUND(Regressions!I17, 1), NA())</f>
        <v>30</v>
      </c>
      <c r="J7" s="361" t="e">
        <f>IF(ISNUMBER(Regressions!K17),ROUND(Regressions!K17, 1), NA())</f>
        <v>#N/A</v>
      </c>
      <c r="K7" s="359" t="e">
        <f>IF(ISNUMBER(Regressions!L17),ROUND(Regressions!L17, 1), NA())</f>
        <v>#N/A</v>
      </c>
      <c r="L7" s="258" t="e">
        <f>IF(ISNUMBER(Regressions!M17),ROUND(Regressions!M17, 1), NA())</f>
        <v>#N/A</v>
      </c>
      <c r="M7" s="360" t="e">
        <f>IF(ISNUMBER(Regressions!N17),ROUND(Regressions!N17, 1), NA())</f>
        <v>#N/A</v>
      </c>
      <c r="N7" s="257" t="e">
        <f>IF(ISNUMBER(Regressions!O17),ROUND(Regressions!O17, 1), NA())</f>
        <v>#N/A</v>
      </c>
      <c r="O7" s="361" t="e">
        <f>IF(ISNUMBER(Regressions!Q17),ROUND(Regressions!Q17, 1), NA())</f>
        <v>#N/A</v>
      </c>
      <c r="P7" s="359" t="e">
        <f>IF(ISNUMBER(Regressions!R17),ROUND(Regressions!R17, 1), NA())</f>
        <v>#N/A</v>
      </c>
      <c r="Q7" s="235" t="e">
        <f>IF(ISNUMBER(Regressions!S17),ROUND(Regressions!S17, 1), NA())</f>
        <v>#N/A</v>
      </c>
      <c r="R7" s="360" t="e">
        <f>IF(ISNUMBER(Regressions!T17),ROUND(Regressions!T17, 1), NA())</f>
        <v>#N/A</v>
      </c>
      <c r="S7" s="257" t="e">
        <f>IF(ISNUMBER(Regressions!U17),ROUND(Regressions!U17, 1), NA())</f>
        <v>#N/A</v>
      </c>
      <c r="T7" s="236"/>
      <c r="U7" s="236"/>
      <c r="V7" s="236"/>
      <c r="W7" s="236"/>
      <c r="X7" s="236"/>
      <c r="Y7" s="236"/>
      <c r="Z7" s="236"/>
      <c r="AA7" s="236"/>
    </row>
    <row xmlns:x14ac="http://schemas.microsoft.com/office/spreadsheetml/2009/9/ac" r="8" x14ac:dyDescent="0.2">
      <c r="A8" s="356" t="str">
        <f>IF(ISBLANK(Regressions!A18), " ", Regressions!A18)</f>
        <v>Peru</v>
      </c>
      <c r="B8" s="357">
        <f>IF(ISBLANK(Regressions!B18), " ", Regressions!B18)</f>
        <v>2004</v>
      </c>
      <c r="C8" s="362" t="str">
        <f>IF(ISBLANK(Regressions!C18), " ", Regressions!C18)</f>
        <v>National</v>
      </c>
      <c r="D8" s="358">
        <f>IF(ISBLANK(Regressions!D18), " ", Regressions!D18)</f>
        <v>8433713</v>
      </c>
      <c r="E8" s="234">
        <f>IF(ISNUMBER(Regressions!E18),ROUND(Regressions!E18, 1), NA())</f>
        <v>100</v>
      </c>
      <c r="F8" s="359">
        <f>IF(ISNUMBER(Regressions!F18),ROUND(Regressions!F18, 1), NA())</f>
        <v>70</v>
      </c>
      <c r="G8" s="256">
        <f>IF(ISNUMBER(Regressions!G18),ROUND(Regressions!G18, 1), NA())</f>
        <v>65.2</v>
      </c>
      <c r="H8" s="360">
        <f>IF(ISNUMBER(Regressions!H18),ROUND(Regressions!H18, 1), NA())</f>
        <v>4.8</v>
      </c>
      <c r="I8" s="257">
        <f>IF(ISNUMBER(Regressions!I18),ROUND(Regressions!I18, 1), NA())</f>
        <v>30</v>
      </c>
      <c r="J8" s="361">
        <f>IF(ISNUMBER(Regressions!K18),ROUND(Regressions!K18, 1), NA())</f>
        <v>96</v>
      </c>
      <c r="K8" s="359">
        <f>IF(ISNUMBER(Regressions!L18),ROUND(Regressions!L18, 1), NA())</f>
        <v>90.8</v>
      </c>
      <c r="L8" s="258">
        <f>IF(ISNUMBER(Regressions!M18),ROUND(Regressions!M18, 1), NA())</f>
        <v>38.6</v>
      </c>
      <c r="M8" s="360">
        <f>IF(ISNUMBER(Regressions!N18),ROUND(Regressions!N18, 1), NA())</f>
        <v>52.2</v>
      </c>
      <c r="N8" s="257">
        <f>IF(ISNUMBER(Regressions!O18),ROUND(Regressions!O18, 1), NA())</f>
        <v>9.1999999999999993</v>
      </c>
      <c r="O8" s="361">
        <f>IF(ISNUMBER(Regressions!Q18),ROUND(Regressions!Q18, 1), NA())</f>
        <v>89.5</v>
      </c>
      <c r="P8" s="359">
        <f>IF(ISNUMBER(Regressions!R18),ROUND(Regressions!R18, 1), NA())</f>
        <v>68.5</v>
      </c>
      <c r="Q8" s="235" t="e">
        <f>IF(ISNUMBER(Regressions!S18),ROUND(Regressions!S18, 1), NA())</f>
        <v>#N/A</v>
      </c>
      <c r="R8" s="360" t="e">
        <f>IF(ISNUMBER(Regressions!T18),ROUND(Regressions!T18, 1), NA())</f>
        <v>#N/A</v>
      </c>
      <c r="S8" s="257">
        <f>IF(ISNUMBER(Regressions!U18),ROUND(Regressions!U18, 1), NA())</f>
        <v>31.5</v>
      </c>
      <c r="T8" s="236"/>
      <c r="U8" s="236"/>
      <c r="V8" s="236"/>
      <c r="W8" s="236"/>
      <c r="X8" s="236"/>
      <c r="Y8" s="236"/>
      <c r="Z8" s="236"/>
      <c r="AA8" s="236"/>
    </row>
    <row xmlns:x14ac="http://schemas.microsoft.com/office/spreadsheetml/2009/9/ac" r="9" x14ac:dyDescent="0.2">
      <c r="A9" s="356" t="str">
        <f>IF(ISBLANK(Regressions!A19), " ", Regressions!A19)</f>
        <v>Peru</v>
      </c>
      <c r="B9" s="357">
        <f>IF(ISBLANK(Regressions!B19), " ", Regressions!B19)</f>
        <v>2005</v>
      </c>
      <c r="C9" s="362" t="str">
        <f>IF(ISBLANK(Regressions!C19), " ", Regressions!C19)</f>
        <v>National</v>
      </c>
      <c r="D9" s="358">
        <f>IF(ISBLANK(Regressions!D19), " ", Regressions!D19)</f>
        <v>8369778</v>
      </c>
      <c r="E9" s="234">
        <f>IF(ISNUMBER(Regressions!E19),ROUND(Regressions!E19, 1), NA())</f>
        <v>100</v>
      </c>
      <c r="F9" s="359">
        <f>IF(ISNUMBER(Regressions!F19),ROUND(Regressions!F19, 1), NA())</f>
        <v>71</v>
      </c>
      <c r="G9" s="256">
        <f>IF(ISNUMBER(Regressions!G19),ROUND(Regressions!G19, 1), NA())</f>
        <v>65.2</v>
      </c>
      <c r="H9" s="360">
        <f>IF(ISNUMBER(Regressions!H19),ROUND(Regressions!H19, 1), NA())</f>
        <v>5.7</v>
      </c>
      <c r="I9" s="257">
        <f>IF(ISNUMBER(Regressions!I19),ROUND(Regressions!I19, 1), NA())</f>
        <v>29</v>
      </c>
      <c r="J9" s="361">
        <f>IF(ISNUMBER(Regressions!K19),ROUND(Regressions!K19, 1), NA())</f>
        <v>96</v>
      </c>
      <c r="K9" s="359">
        <f>IF(ISNUMBER(Regressions!L19),ROUND(Regressions!L19, 1), NA())</f>
        <v>90.8</v>
      </c>
      <c r="L9" s="258">
        <f>IF(ISNUMBER(Regressions!M19),ROUND(Regressions!M19, 1), NA())</f>
        <v>38.6</v>
      </c>
      <c r="M9" s="360">
        <f>IF(ISNUMBER(Regressions!N19),ROUND(Regressions!N19, 1), NA())</f>
        <v>52.2</v>
      </c>
      <c r="N9" s="257">
        <f>IF(ISNUMBER(Regressions!O19),ROUND(Regressions!O19, 1), NA())</f>
        <v>9.1999999999999993</v>
      </c>
      <c r="O9" s="361">
        <f>IF(ISNUMBER(Regressions!Q19),ROUND(Regressions!Q19, 1), NA())</f>
        <v>89.5</v>
      </c>
      <c r="P9" s="359">
        <f>IF(ISNUMBER(Regressions!R19),ROUND(Regressions!R19, 1), NA())</f>
        <v>68.5</v>
      </c>
      <c r="Q9" s="235" t="e">
        <f>IF(ISNUMBER(Regressions!S19),ROUND(Regressions!S19, 1), NA())</f>
        <v>#N/A</v>
      </c>
      <c r="R9" s="360" t="e">
        <f>IF(ISNUMBER(Regressions!T19),ROUND(Regressions!T19, 1), NA())</f>
        <v>#N/A</v>
      </c>
      <c r="S9" s="257">
        <f>IF(ISNUMBER(Regressions!U19),ROUND(Regressions!U19, 1), NA())</f>
        <v>31.5</v>
      </c>
    </row>
    <row xmlns:x14ac="http://schemas.microsoft.com/office/spreadsheetml/2009/9/ac" r="10" x14ac:dyDescent="0.2">
      <c r="A10" s="356" t="str">
        <f>IF(ISBLANK(Regressions!A20), " ", Regressions!A20)</f>
        <v>Peru</v>
      </c>
      <c r="B10" s="357">
        <f>IF(ISBLANK(Regressions!B20), " ", Regressions!B20)</f>
        <v>2006</v>
      </c>
      <c r="C10" s="362" t="str">
        <f>IF(ISBLANK(Regressions!C20), " ", Regressions!C20)</f>
        <v>National</v>
      </c>
      <c r="D10" s="358">
        <f>IF(ISBLANK(Regressions!D20), " ", Regressions!D20)</f>
        <v>8292948</v>
      </c>
      <c r="E10" s="234">
        <f>IF(ISNUMBER(Regressions!E20),ROUND(Regressions!E20, 1), NA())</f>
        <v>100</v>
      </c>
      <c r="F10" s="359">
        <f>IF(ISNUMBER(Regressions!F20),ROUND(Regressions!F20, 1), NA())</f>
        <v>71.900000000000006</v>
      </c>
      <c r="G10" s="256">
        <f>IF(ISNUMBER(Regressions!G20),ROUND(Regressions!G20, 1), NA())</f>
        <v>65.2</v>
      </c>
      <c r="H10" s="360">
        <f>IF(ISNUMBER(Regressions!H20),ROUND(Regressions!H20, 1), NA())</f>
        <v>6.7</v>
      </c>
      <c r="I10" s="257">
        <f>IF(ISNUMBER(Regressions!I20),ROUND(Regressions!I20, 1), NA())</f>
        <v>28.1</v>
      </c>
      <c r="J10" s="361">
        <f>IF(ISNUMBER(Regressions!K20),ROUND(Regressions!K20, 1), NA())</f>
        <v>96</v>
      </c>
      <c r="K10" s="359">
        <f>IF(ISNUMBER(Regressions!L20),ROUND(Regressions!L20, 1), NA())</f>
        <v>90.8</v>
      </c>
      <c r="L10" s="258">
        <f>IF(ISNUMBER(Regressions!M20),ROUND(Regressions!M20, 1), NA())</f>
        <v>38.6</v>
      </c>
      <c r="M10" s="360">
        <f>IF(ISNUMBER(Regressions!N20),ROUND(Regressions!N20, 1), NA())</f>
        <v>52.2</v>
      </c>
      <c r="N10" s="257">
        <f>IF(ISNUMBER(Regressions!O20),ROUND(Regressions!O20, 1), NA())</f>
        <v>9.1999999999999993</v>
      </c>
      <c r="O10" s="361">
        <f>IF(ISNUMBER(Regressions!Q20),ROUND(Regressions!Q20, 1), NA())</f>
        <v>89.5</v>
      </c>
      <c r="P10" s="359">
        <f>IF(ISNUMBER(Regressions!R20),ROUND(Regressions!R20, 1), NA())</f>
        <v>68.5</v>
      </c>
      <c r="Q10" s="235" t="e">
        <f>IF(ISNUMBER(Regressions!S20),ROUND(Regressions!S20, 1), NA())</f>
        <v>#N/A</v>
      </c>
      <c r="R10" s="360" t="e">
        <f>IF(ISNUMBER(Regressions!T20),ROUND(Regressions!T20, 1), NA())</f>
        <v>#N/A</v>
      </c>
      <c r="S10" s="257">
        <f>IF(ISNUMBER(Regressions!U20),ROUND(Regressions!U20, 1), NA())</f>
        <v>31.5</v>
      </c>
    </row>
    <row xmlns:x14ac="http://schemas.microsoft.com/office/spreadsheetml/2009/9/ac" r="11" x14ac:dyDescent="0.2">
      <c r="A11" s="356" t="str">
        <f>IF(ISBLANK(Regressions!A21), " ", Regressions!A21)</f>
        <v>Peru</v>
      </c>
      <c r="B11" s="357">
        <f>IF(ISBLANK(Regressions!B21), " ", Regressions!B21)</f>
        <v>2007</v>
      </c>
      <c r="C11" s="362" t="str">
        <f>IF(ISBLANK(Regressions!C21), " ", Regressions!C21)</f>
        <v>National</v>
      </c>
      <c r="D11" s="358">
        <f>IF(ISBLANK(Regressions!D21), " ", Regressions!D21)</f>
        <v>8215170</v>
      </c>
      <c r="E11" s="234">
        <f>IF(ISNUMBER(Regressions!E21),ROUND(Regressions!E21, 1), NA())</f>
        <v>100</v>
      </c>
      <c r="F11" s="359">
        <f>IF(ISNUMBER(Regressions!F21),ROUND(Regressions!F21, 1), NA())</f>
        <v>72.900000000000006</v>
      </c>
      <c r="G11" s="256">
        <f>IF(ISNUMBER(Regressions!G21),ROUND(Regressions!G21, 1), NA())</f>
        <v>65.2</v>
      </c>
      <c r="H11" s="360">
        <f>IF(ISNUMBER(Regressions!H21),ROUND(Regressions!H21, 1), NA())</f>
        <v>7.6</v>
      </c>
      <c r="I11" s="257">
        <f>IF(ISNUMBER(Regressions!I21),ROUND(Regressions!I21, 1), NA())</f>
        <v>27.1</v>
      </c>
      <c r="J11" s="361">
        <f>IF(ISNUMBER(Regressions!K21),ROUND(Regressions!K21, 1), NA())</f>
        <v>96</v>
      </c>
      <c r="K11" s="359">
        <f>IF(ISNUMBER(Regressions!L21),ROUND(Regressions!L21, 1), NA())</f>
        <v>90.8</v>
      </c>
      <c r="L11" s="258">
        <f>IF(ISNUMBER(Regressions!M21),ROUND(Regressions!M21, 1), NA())</f>
        <v>38.6</v>
      </c>
      <c r="M11" s="360">
        <f>IF(ISNUMBER(Regressions!N21),ROUND(Regressions!N21, 1), NA())</f>
        <v>52.2</v>
      </c>
      <c r="N11" s="257">
        <f>IF(ISNUMBER(Regressions!O21),ROUND(Regressions!O21, 1), NA())</f>
        <v>9.1999999999999993</v>
      </c>
      <c r="O11" s="361">
        <f>IF(ISNUMBER(Regressions!Q21),ROUND(Regressions!Q21, 1), NA())</f>
        <v>89.5</v>
      </c>
      <c r="P11" s="359">
        <f>IF(ISNUMBER(Regressions!R21),ROUND(Regressions!R21, 1), NA())</f>
        <v>68.5</v>
      </c>
      <c r="Q11" s="235" t="e">
        <f>IF(ISNUMBER(Regressions!S21),ROUND(Regressions!S21, 1), NA())</f>
        <v>#N/A</v>
      </c>
      <c r="R11" s="360" t="e">
        <f>IF(ISNUMBER(Regressions!T21),ROUND(Regressions!T21, 1), NA())</f>
        <v>#N/A</v>
      </c>
      <c r="S11" s="257">
        <f>IF(ISNUMBER(Regressions!U21),ROUND(Regressions!U21, 1), NA())</f>
        <v>31.5</v>
      </c>
    </row>
    <row xmlns:x14ac="http://schemas.microsoft.com/office/spreadsheetml/2009/9/ac" r="12" x14ac:dyDescent="0.2">
      <c r="A12" s="356" t="str">
        <f>IF(ISBLANK(Regressions!A22), " ", Regressions!A22)</f>
        <v>Peru</v>
      </c>
      <c r="B12" s="357">
        <f>IF(ISBLANK(Regressions!B22), " ", Regressions!B22)</f>
        <v>2008</v>
      </c>
      <c r="C12" s="362" t="str">
        <f>IF(ISBLANK(Regressions!C22), " ", Regressions!C22)</f>
        <v>National</v>
      </c>
      <c r="D12" s="358">
        <f>IF(ISBLANK(Regressions!D22), " ", Regressions!D22)</f>
        <v>8146420</v>
      </c>
      <c r="E12" s="234">
        <f>IF(ISNUMBER(Regressions!E22),ROUND(Regressions!E22, 1), NA())</f>
        <v>100</v>
      </c>
      <c r="F12" s="359">
        <f>IF(ISNUMBER(Regressions!F22),ROUND(Regressions!F22, 1), NA())</f>
        <v>73.8</v>
      </c>
      <c r="G12" s="256">
        <f>IF(ISNUMBER(Regressions!G22),ROUND(Regressions!G22, 1), NA())</f>
        <v>65.2</v>
      </c>
      <c r="H12" s="360">
        <f>IF(ISNUMBER(Regressions!H22),ROUND(Regressions!H22, 1), NA())</f>
        <v>8.6</v>
      </c>
      <c r="I12" s="257">
        <f>IF(ISNUMBER(Regressions!I22),ROUND(Regressions!I22, 1), NA())</f>
        <v>26.2</v>
      </c>
      <c r="J12" s="361">
        <f>IF(ISNUMBER(Regressions!K22),ROUND(Regressions!K22, 1), NA())</f>
        <v>96</v>
      </c>
      <c r="K12" s="359">
        <f>IF(ISNUMBER(Regressions!L22),ROUND(Regressions!L22, 1), NA())</f>
        <v>90.8</v>
      </c>
      <c r="L12" s="258">
        <f>IF(ISNUMBER(Regressions!M22),ROUND(Regressions!M22, 1), NA())</f>
        <v>38.6</v>
      </c>
      <c r="M12" s="360">
        <f>IF(ISNUMBER(Regressions!N22),ROUND(Regressions!N22, 1), NA())</f>
        <v>52.2</v>
      </c>
      <c r="N12" s="257">
        <f>IF(ISNUMBER(Regressions!O22),ROUND(Regressions!O22, 1), NA())</f>
        <v>9.1999999999999993</v>
      </c>
      <c r="O12" s="361">
        <f>IF(ISNUMBER(Regressions!Q22),ROUND(Regressions!Q22, 1), NA())</f>
        <v>89.5</v>
      </c>
      <c r="P12" s="359">
        <f>IF(ISNUMBER(Regressions!R22),ROUND(Regressions!R22, 1), NA())</f>
        <v>68.5</v>
      </c>
      <c r="Q12" s="235" t="e">
        <f>IF(ISNUMBER(Regressions!S22),ROUND(Regressions!S22, 1), NA())</f>
        <v>#N/A</v>
      </c>
      <c r="R12" s="360" t="e">
        <f>IF(ISNUMBER(Regressions!T22),ROUND(Regressions!T22, 1), NA())</f>
        <v>#N/A</v>
      </c>
      <c r="S12" s="257">
        <f>IF(ISNUMBER(Regressions!U22),ROUND(Regressions!U22, 1), NA())</f>
        <v>31.5</v>
      </c>
    </row>
    <row xmlns:x14ac="http://schemas.microsoft.com/office/spreadsheetml/2009/9/ac" r="13" x14ac:dyDescent="0.2">
      <c r="A13" s="356" t="str">
        <f>IF(ISBLANK(Regressions!A23), " ", Regressions!A23)</f>
        <v>Peru</v>
      </c>
      <c r="B13" s="357">
        <f>IF(ISBLANK(Regressions!B23), " ", Regressions!B23)</f>
        <v>2009</v>
      </c>
      <c r="C13" s="362" t="str">
        <f>IF(ISBLANK(Regressions!C23), " ", Regressions!C23)</f>
        <v>National</v>
      </c>
      <c r="D13" s="358">
        <f>IF(ISBLANK(Regressions!D23), " ", Regressions!D23)</f>
        <v>8063754</v>
      </c>
      <c r="E13" s="234">
        <f>IF(ISNUMBER(Regressions!E23),ROUND(Regressions!E23, 1), NA())</f>
        <v>100</v>
      </c>
      <c r="F13" s="359">
        <f>IF(ISNUMBER(Regressions!F23),ROUND(Regressions!F23, 1), NA())</f>
        <v>74.7</v>
      </c>
      <c r="G13" s="256">
        <f>IF(ISNUMBER(Regressions!G23),ROUND(Regressions!G23, 1), NA())</f>
        <v>65.8</v>
      </c>
      <c r="H13" s="360">
        <f>IF(ISNUMBER(Regressions!H23),ROUND(Regressions!H23, 1), NA())</f>
        <v>9</v>
      </c>
      <c r="I13" s="257">
        <f>IF(ISNUMBER(Regressions!I23),ROUND(Regressions!I23, 1), NA())</f>
        <v>25.3</v>
      </c>
      <c r="J13" s="361">
        <f>IF(ISNUMBER(Regressions!K23),ROUND(Regressions!K23, 1), NA())</f>
        <v>96.3</v>
      </c>
      <c r="K13" s="359">
        <f>IF(ISNUMBER(Regressions!L23),ROUND(Regressions!L23, 1), NA())</f>
        <v>91.2</v>
      </c>
      <c r="L13" s="258">
        <f>IF(ISNUMBER(Regressions!M23),ROUND(Regressions!M23, 1), NA())</f>
        <v>42.2</v>
      </c>
      <c r="M13" s="360">
        <f>IF(ISNUMBER(Regressions!N23),ROUND(Regressions!N23, 1), NA())</f>
        <v>49</v>
      </c>
      <c r="N13" s="257">
        <f>IF(ISNUMBER(Regressions!O23),ROUND(Regressions!O23, 1), NA())</f>
        <v>8.8000000000000007</v>
      </c>
      <c r="O13" s="361">
        <f>IF(ISNUMBER(Regressions!Q23),ROUND(Regressions!Q23, 1), NA())</f>
        <v>89</v>
      </c>
      <c r="P13" s="359">
        <f>IF(ISNUMBER(Regressions!R23),ROUND(Regressions!R23, 1), NA())</f>
        <v>69.099999999999994</v>
      </c>
      <c r="Q13" s="235" t="e">
        <f>IF(ISNUMBER(Regressions!S23),ROUND(Regressions!S23, 1), NA())</f>
        <v>#N/A</v>
      </c>
      <c r="R13" s="360" t="e">
        <f>IF(ISNUMBER(Regressions!T23),ROUND(Regressions!T23, 1), NA())</f>
        <v>#N/A</v>
      </c>
      <c r="S13" s="257">
        <f>IF(ISNUMBER(Regressions!U23),ROUND(Regressions!U23, 1), NA())</f>
        <v>30.9</v>
      </c>
    </row>
    <row xmlns:x14ac="http://schemas.microsoft.com/office/spreadsheetml/2009/9/ac" r="14" x14ac:dyDescent="0.2">
      <c r="A14" s="356" t="str">
        <f>IF(ISBLANK(Regressions!A24), " ", Regressions!A24)</f>
        <v>Peru</v>
      </c>
      <c r="B14" s="357">
        <f>IF(ISBLANK(Regressions!B24), " ", Regressions!B24)</f>
        <v>2010</v>
      </c>
      <c r="C14" s="362" t="str">
        <f>IF(ISBLANK(Regressions!C24), " ", Regressions!C24)</f>
        <v>National</v>
      </c>
      <c r="D14" s="358">
        <f>IF(ISBLANK(Regressions!D24), " ", Regressions!D24)</f>
        <v>8004867</v>
      </c>
      <c r="E14" s="234">
        <f>IF(ISNUMBER(Regressions!E24),ROUND(Regressions!E24, 1), NA())</f>
        <v>100</v>
      </c>
      <c r="F14" s="359">
        <f>IF(ISNUMBER(Regressions!F24),ROUND(Regressions!F24, 1), NA())</f>
        <v>75.7</v>
      </c>
      <c r="G14" s="256">
        <f>IF(ISNUMBER(Regressions!G24),ROUND(Regressions!G24, 1), NA())</f>
        <v>66.400000000000006</v>
      </c>
      <c r="H14" s="360">
        <f>IF(ISNUMBER(Regressions!H24),ROUND(Regressions!H24, 1), NA())</f>
        <v>9.3000000000000007</v>
      </c>
      <c r="I14" s="257">
        <f>IF(ISNUMBER(Regressions!I24),ROUND(Regressions!I24, 1), NA())</f>
        <v>24.3</v>
      </c>
      <c r="J14" s="361">
        <f>IF(ISNUMBER(Regressions!K24),ROUND(Regressions!K24, 1), NA())</f>
        <v>96.6</v>
      </c>
      <c r="K14" s="359">
        <f>IF(ISNUMBER(Regressions!L24),ROUND(Regressions!L24, 1), NA())</f>
        <v>91.6</v>
      </c>
      <c r="L14" s="258">
        <f>IF(ISNUMBER(Regressions!M24),ROUND(Regressions!M24, 1), NA())</f>
        <v>45.8</v>
      </c>
      <c r="M14" s="360">
        <f>IF(ISNUMBER(Regressions!N24),ROUND(Regressions!N24, 1), NA())</f>
        <v>45.7</v>
      </c>
      <c r="N14" s="257">
        <f>IF(ISNUMBER(Regressions!O24),ROUND(Regressions!O24, 1), NA())</f>
        <v>8.4</v>
      </c>
      <c r="O14" s="361">
        <f>IF(ISNUMBER(Regressions!Q24),ROUND(Regressions!Q24, 1), NA())</f>
        <v>88.6</v>
      </c>
      <c r="P14" s="359">
        <f>IF(ISNUMBER(Regressions!R24),ROUND(Regressions!R24, 1), NA())</f>
        <v>69.599999999999994</v>
      </c>
      <c r="Q14" s="235" t="e">
        <f>IF(ISNUMBER(Regressions!S24),ROUND(Regressions!S24, 1), NA())</f>
        <v>#N/A</v>
      </c>
      <c r="R14" s="360" t="e">
        <f>IF(ISNUMBER(Regressions!T24),ROUND(Regressions!T24, 1), NA())</f>
        <v>#N/A</v>
      </c>
      <c r="S14" s="257">
        <f>IF(ISNUMBER(Regressions!U24),ROUND(Regressions!U24, 1), NA())</f>
        <v>30.4</v>
      </c>
    </row>
    <row xmlns:x14ac="http://schemas.microsoft.com/office/spreadsheetml/2009/9/ac" r="15" x14ac:dyDescent="0.2">
      <c r="A15" s="356" t="str">
        <f>IF(ISBLANK(Regressions!A25), " ", Regressions!A25)</f>
        <v>Peru</v>
      </c>
      <c r="B15" s="357">
        <f>IF(ISBLANK(Regressions!B25), " ", Regressions!B25)</f>
        <v>2011</v>
      </c>
      <c r="C15" s="362" t="str">
        <f>IF(ISBLANK(Regressions!C25), " ", Regressions!C25)</f>
        <v>National</v>
      </c>
      <c r="D15" s="358">
        <f>IF(ISBLANK(Regressions!D25), " ", Regressions!D25)</f>
        <v>7971594</v>
      </c>
      <c r="E15" s="234">
        <f>IF(ISNUMBER(Regressions!E25),ROUND(Regressions!E25, 1), NA())</f>
        <v>100</v>
      </c>
      <c r="F15" s="359">
        <f>IF(ISNUMBER(Regressions!F25),ROUND(Regressions!F25, 1), NA())</f>
        <v>76.599999999999994</v>
      </c>
      <c r="G15" s="256">
        <f>IF(ISNUMBER(Regressions!G25),ROUND(Regressions!G25, 1), NA())</f>
        <v>66.900000000000006</v>
      </c>
      <c r="H15" s="360">
        <f>IF(ISNUMBER(Regressions!H25),ROUND(Regressions!H25, 1), NA())</f>
        <v>9.6999999999999993</v>
      </c>
      <c r="I15" s="257">
        <f>IF(ISNUMBER(Regressions!I25),ROUND(Regressions!I25, 1), NA())</f>
        <v>23.4</v>
      </c>
      <c r="J15" s="361">
        <f>IF(ISNUMBER(Regressions!K25),ROUND(Regressions!K25, 1), NA())</f>
        <v>96.9</v>
      </c>
      <c r="K15" s="359">
        <f>IF(ISNUMBER(Regressions!L25),ROUND(Regressions!L25, 1), NA())</f>
        <v>91.9</v>
      </c>
      <c r="L15" s="258">
        <f>IF(ISNUMBER(Regressions!M25),ROUND(Regressions!M25, 1), NA())</f>
        <v>49.5</v>
      </c>
      <c r="M15" s="360">
        <f>IF(ISNUMBER(Regressions!N25),ROUND(Regressions!N25, 1), NA())</f>
        <v>42.5</v>
      </c>
      <c r="N15" s="257">
        <f>IF(ISNUMBER(Regressions!O25),ROUND(Regressions!O25, 1), NA())</f>
        <v>8.1</v>
      </c>
      <c r="O15" s="361">
        <f>IF(ISNUMBER(Regressions!Q25),ROUND(Regressions!Q25, 1), NA())</f>
        <v>88.1</v>
      </c>
      <c r="P15" s="359">
        <f>IF(ISNUMBER(Regressions!R25),ROUND(Regressions!R25, 1), NA())</f>
        <v>70.2</v>
      </c>
      <c r="Q15" s="235" t="e">
        <f>IF(ISNUMBER(Regressions!S25),ROUND(Regressions!S25, 1), NA())</f>
        <v>#N/A</v>
      </c>
      <c r="R15" s="360" t="e">
        <f>IF(ISNUMBER(Regressions!T25),ROUND(Regressions!T25, 1), NA())</f>
        <v>#N/A</v>
      </c>
      <c r="S15" s="257">
        <f>IF(ISNUMBER(Regressions!U25),ROUND(Regressions!U25, 1), NA())</f>
        <v>29.8</v>
      </c>
    </row>
    <row xmlns:x14ac="http://schemas.microsoft.com/office/spreadsheetml/2009/9/ac" r="16" x14ac:dyDescent="0.2">
      <c r="A16" s="356" t="str">
        <f>IF(ISBLANK(Regressions!A26), " ", Regressions!A26)</f>
        <v>Peru</v>
      </c>
      <c r="B16" s="357">
        <f>IF(ISBLANK(Regressions!B26), " ", Regressions!B26)</f>
        <v>2012</v>
      </c>
      <c r="C16" s="362" t="str">
        <f>IF(ISBLANK(Regressions!C26), " ", Regressions!C26)</f>
        <v>National</v>
      </c>
      <c r="D16" s="358">
        <f>IF(ISBLANK(Regressions!D26), " ", Regressions!D26)</f>
        <v>7957990</v>
      </c>
      <c r="E16" s="234">
        <f>IF(ISNUMBER(Regressions!E26),ROUND(Regressions!E26, 1), NA())</f>
        <v>100</v>
      </c>
      <c r="F16" s="359">
        <f>IF(ISNUMBER(Regressions!F26),ROUND(Regressions!F26, 1), NA())</f>
        <v>77.599999999999994</v>
      </c>
      <c r="G16" s="256">
        <f>IF(ISNUMBER(Regressions!G26),ROUND(Regressions!G26, 1), NA())</f>
        <v>67.5</v>
      </c>
      <c r="H16" s="360">
        <f>IF(ISNUMBER(Regressions!H26),ROUND(Regressions!H26, 1), NA())</f>
        <v>10.1</v>
      </c>
      <c r="I16" s="257">
        <f>IF(ISNUMBER(Regressions!I26),ROUND(Regressions!I26, 1), NA())</f>
        <v>22.4</v>
      </c>
      <c r="J16" s="361">
        <f>IF(ISNUMBER(Regressions!K26),ROUND(Regressions!K26, 1), NA())</f>
        <v>97.2</v>
      </c>
      <c r="K16" s="359">
        <f>IF(ISNUMBER(Regressions!L26),ROUND(Regressions!L26, 1), NA())</f>
        <v>92.3</v>
      </c>
      <c r="L16" s="258">
        <f>IF(ISNUMBER(Regressions!M26),ROUND(Regressions!M26, 1), NA())</f>
        <v>53.1</v>
      </c>
      <c r="M16" s="360">
        <f>IF(ISNUMBER(Regressions!N26),ROUND(Regressions!N26, 1), NA())</f>
        <v>39.200000000000003</v>
      </c>
      <c r="N16" s="257">
        <f>IF(ISNUMBER(Regressions!O26),ROUND(Regressions!O26, 1), NA())</f>
        <v>7.7</v>
      </c>
      <c r="O16" s="361">
        <f>IF(ISNUMBER(Regressions!Q26),ROUND(Regressions!Q26, 1), NA())</f>
        <v>87.7</v>
      </c>
      <c r="P16" s="359">
        <f>IF(ISNUMBER(Regressions!R26),ROUND(Regressions!R26, 1), NA())</f>
        <v>70.8</v>
      </c>
      <c r="Q16" s="235" t="e">
        <f>IF(ISNUMBER(Regressions!S26),ROUND(Regressions!S26, 1), NA())</f>
        <v>#N/A</v>
      </c>
      <c r="R16" s="360" t="e">
        <f>IF(ISNUMBER(Regressions!T26),ROUND(Regressions!T26, 1), NA())</f>
        <v>#N/A</v>
      </c>
      <c r="S16" s="257">
        <f>IF(ISNUMBER(Regressions!U26),ROUND(Regressions!U26, 1), NA())</f>
        <v>29.2</v>
      </c>
    </row>
    <row xmlns:x14ac="http://schemas.microsoft.com/office/spreadsheetml/2009/9/ac" r="17" x14ac:dyDescent="0.2">
      <c r="A17" s="356" t="str">
        <f>IF(ISBLANK(Regressions!A27), " ", Regressions!A27)</f>
        <v>Peru</v>
      </c>
      <c r="B17" s="357">
        <f>IF(ISBLANK(Regressions!B27), " ", Regressions!B27)</f>
        <v>2013</v>
      </c>
      <c r="C17" s="362" t="str">
        <f>IF(ISBLANK(Regressions!C27), " ", Regressions!C27)</f>
        <v>National</v>
      </c>
      <c r="D17" s="358">
        <f>IF(ISBLANK(Regressions!D27), " ", Regressions!D27)</f>
        <v>7964698</v>
      </c>
      <c r="E17" s="234">
        <f>IF(ISNUMBER(Regressions!E27),ROUND(Regressions!E27, 1), NA())</f>
        <v>99.7</v>
      </c>
      <c r="F17" s="359">
        <f>IF(ISNUMBER(Regressions!F27),ROUND(Regressions!F27, 1), NA())</f>
        <v>78.5</v>
      </c>
      <c r="G17" s="256">
        <f>IF(ISNUMBER(Regressions!G27),ROUND(Regressions!G27, 1), NA())</f>
        <v>68</v>
      </c>
      <c r="H17" s="360">
        <f>IF(ISNUMBER(Regressions!H27),ROUND(Regressions!H27, 1), NA())</f>
        <v>10.5</v>
      </c>
      <c r="I17" s="257">
        <f>IF(ISNUMBER(Regressions!I27),ROUND(Regressions!I27, 1), NA())</f>
        <v>21.5</v>
      </c>
      <c r="J17" s="361">
        <f>IF(ISNUMBER(Regressions!K27),ROUND(Regressions!K27, 1), NA())</f>
        <v>97.5</v>
      </c>
      <c r="K17" s="359">
        <f>IF(ISNUMBER(Regressions!L27),ROUND(Regressions!L27, 1), NA())</f>
        <v>92.6</v>
      </c>
      <c r="L17" s="258">
        <f>IF(ISNUMBER(Regressions!M27),ROUND(Regressions!M27, 1), NA())</f>
        <v>56.7</v>
      </c>
      <c r="M17" s="360">
        <f>IF(ISNUMBER(Regressions!N27),ROUND(Regressions!N27, 1), NA())</f>
        <v>35.9</v>
      </c>
      <c r="N17" s="257">
        <f>IF(ISNUMBER(Regressions!O27),ROUND(Regressions!O27, 1), NA())</f>
        <v>7.4</v>
      </c>
      <c r="O17" s="361">
        <f>IF(ISNUMBER(Regressions!Q27),ROUND(Regressions!Q27, 1), NA())</f>
        <v>87.2</v>
      </c>
      <c r="P17" s="359">
        <f>IF(ISNUMBER(Regressions!R27),ROUND(Regressions!R27, 1), NA())</f>
        <v>71.3</v>
      </c>
      <c r="Q17" s="235" t="e">
        <f>IF(ISNUMBER(Regressions!S27),ROUND(Regressions!S27, 1), NA())</f>
        <v>#N/A</v>
      </c>
      <c r="R17" s="360" t="e">
        <f>IF(ISNUMBER(Regressions!T27),ROUND(Regressions!T27, 1), NA())</f>
        <v>#N/A</v>
      </c>
      <c r="S17" s="257">
        <f>IF(ISNUMBER(Regressions!U27),ROUND(Regressions!U27, 1), NA())</f>
        <v>28.7</v>
      </c>
    </row>
    <row xmlns:x14ac="http://schemas.microsoft.com/office/spreadsheetml/2009/9/ac" r="18" x14ac:dyDescent="0.2">
      <c r="A18" s="356" t="str">
        <f>IF(ISBLANK(Regressions!A28), " ", Regressions!A28)</f>
        <v>Peru</v>
      </c>
      <c r="B18" s="357">
        <f>IF(ISBLANK(Regressions!B28), " ", Regressions!B28)</f>
        <v>2014</v>
      </c>
      <c r="C18" s="362" t="str">
        <f>IF(ISBLANK(Regressions!C28), " ", Regressions!C28)</f>
        <v>National</v>
      </c>
      <c r="D18" s="358">
        <f>IF(ISBLANK(Regressions!D28), " ", Regressions!D28)</f>
        <v>7984033</v>
      </c>
      <c r="E18" s="234">
        <f>IF(ISNUMBER(Regressions!E28),ROUND(Regressions!E28, 1), NA())</f>
        <v>99.4</v>
      </c>
      <c r="F18" s="359">
        <f>IF(ISNUMBER(Regressions!F28),ROUND(Regressions!F28, 1), NA())</f>
        <v>79.5</v>
      </c>
      <c r="G18" s="256">
        <f>IF(ISNUMBER(Regressions!G28),ROUND(Regressions!G28, 1), NA())</f>
        <v>68.599999999999994</v>
      </c>
      <c r="H18" s="360">
        <f>IF(ISNUMBER(Regressions!H28),ROUND(Regressions!H28, 1), NA())</f>
        <v>10.9</v>
      </c>
      <c r="I18" s="257">
        <f>IF(ISNUMBER(Regressions!I28),ROUND(Regressions!I28, 1), NA())</f>
        <v>20.5</v>
      </c>
      <c r="J18" s="361">
        <f>IF(ISNUMBER(Regressions!K28),ROUND(Regressions!K28, 1), NA())</f>
        <v>97.9</v>
      </c>
      <c r="K18" s="359">
        <f>IF(ISNUMBER(Regressions!L28),ROUND(Regressions!L28, 1), NA())</f>
        <v>93</v>
      </c>
      <c r="L18" s="258">
        <f>IF(ISNUMBER(Regressions!M28),ROUND(Regressions!M28, 1), NA())</f>
        <v>60.3</v>
      </c>
      <c r="M18" s="360">
        <f>IF(ISNUMBER(Regressions!N28),ROUND(Regressions!N28, 1), NA())</f>
        <v>32.700000000000003</v>
      </c>
      <c r="N18" s="257">
        <f>IF(ISNUMBER(Regressions!O28),ROUND(Regressions!O28, 1), NA())</f>
        <v>7</v>
      </c>
      <c r="O18" s="361">
        <f>IF(ISNUMBER(Regressions!Q28),ROUND(Regressions!Q28, 1), NA())</f>
        <v>86.8</v>
      </c>
      <c r="P18" s="359">
        <f>IF(ISNUMBER(Regressions!R28),ROUND(Regressions!R28, 1), NA())</f>
        <v>71.900000000000006</v>
      </c>
      <c r="Q18" s="235" t="e">
        <f>IF(ISNUMBER(Regressions!S28),ROUND(Regressions!S28, 1), NA())</f>
        <v>#N/A</v>
      </c>
      <c r="R18" s="360" t="e">
        <f>IF(ISNUMBER(Regressions!T28),ROUND(Regressions!T28, 1), NA())</f>
        <v>#N/A</v>
      </c>
      <c r="S18" s="257">
        <f>IF(ISNUMBER(Regressions!U28),ROUND(Regressions!U28, 1), NA())</f>
        <v>28.1</v>
      </c>
    </row>
    <row xmlns:x14ac="http://schemas.microsoft.com/office/spreadsheetml/2009/9/ac" r="19" x14ac:dyDescent="0.2">
      <c r="A19" s="356" t="str">
        <f>IF(ISBLANK(Regressions!A29), " ", Regressions!A29)</f>
        <v>Peru</v>
      </c>
      <c r="B19" s="357">
        <f>IF(ISBLANK(Regressions!B29), " ", Regressions!B29)</f>
        <v>2015</v>
      </c>
      <c r="C19" s="362" t="str">
        <f>IF(ISBLANK(Regressions!C29), " ", Regressions!C29)</f>
        <v>National</v>
      </c>
      <c r="D19" s="358">
        <f>IF(ISBLANK(Regressions!D29), " ", Regressions!D29)</f>
        <v>8024967</v>
      </c>
      <c r="E19" s="234">
        <f>IF(ISNUMBER(Regressions!E29),ROUND(Regressions!E29, 1), NA())</f>
        <v>99.1</v>
      </c>
      <c r="F19" s="359">
        <f>IF(ISNUMBER(Regressions!F29),ROUND(Regressions!F29, 1), NA())</f>
        <v>80.400000000000006</v>
      </c>
      <c r="G19" s="256">
        <f>IF(ISNUMBER(Regressions!G29),ROUND(Regressions!G29, 1), NA())</f>
        <v>69.2</v>
      </c>
      <c r="H19" s="360">
        <f>IF(ISNUMBER(Regressions!H29),ROUND(Regressions!H29, 1), NA())</f>
        <v>11.2</v>
      </c>
      <c r="I19" s="257">
        <f>IF(ISNUMBER(Regressions!I29),ROUND(Regressions!I29, 1), NA())</f>
        <v>19.600000000000001</v>
      </c>
      <c r="J19" s="361">
        <f>IF(ISNUMBER(Regressions!K29),ROUND(Regressions!K29, 1), NA())</f>
        <v>98.2</v>
      </c>
      <c r="K19" s="359">
        <f>IF(ISNUMBER(Regressions!L29),ROUND(Regressions!L29, 1), NA())</f>
        <v>93.3</v>
      </c>
      <c r="L19" s="258">
        <f>IF(ISNUMBER(Regressions!M29),ROUND(Regressions!M29, 1), NA())</f>
        <v>63.9</v>
      </c>
      <c r="M19" s="360">
        <f>IF(ISNUMBER(Regressions!N29),ROUND(Regressions!N29, 1), NA())</f>
        <v>29.4</v>
      </c>
      <c r="N19" s="257">
        <f>IF(ISNUMBER(Regressions!O29),ROUND(Regressions!O29, 1), NA())</f>
        <v>6.7</v>
      </c>
      <c r="O19" s="361">
        <f>IF(ISNUMBER(Regressions!Q29),ROUND(Regressions!Q29, 1), NA())</f>
        <v>86.3</v>
      </c>
      <c r="P19" s="359">
        <f>IF(ISNUMBER(Regressions!R29),ROUND(Regressions!R29, 1), NA())</f>
        <v>72.5</v>
      </c>
      <c r="Q19" s="235" t="e">
        <f>IF(ISNUMBER(Regressions!S29),ROUND(Regressions!S29, 1), NA())</f>
        <v>#N/A</v>
      </c>
      <c r="R19" s="360" t="e">
        <f>IF(ISNUMBER(Regressions!T29),ROUND(Regressions!T29, 1), NA())</f>
        <v>#N/A</v>
      </c>
      <c r="S19" s="257">
        <f>IF(ISNUMBER(Regressions!U29),ROUND(Regressions!U29, 1), NA())</f>
        <v>27.5</v>
      </c>
    </row>
    <row xmlns:x14ac="http://schemas.microsoft.com/office/spreadsheetml/2009/9/ac" r="20" x14ac:dyDescent="0.2">
      <c r="A20" s="356" t="str">
        <f>IF(ISBLANK(Regressions!A30), " ", Regressions!A30)</f>
        <v>Peru</v>
      </c>
      <c r="B20" s="357">
        <f>IF(ISBLANK(Regressions!B30), " ", Regressions!B30)</f>
        <v>2016</v>
      </c>
      <c r="C20" s="362" t="str">
        <f>IF(ISBLANK(Regressions!C30), " ", Regressions!C30)</f>
        <v>National</v>
      </c>
      <c r="D20" s="358">
        <f>IF(ISBLANK(Regressions!D30), " ", Regressions!D30)</f>
        <v>8082565</v>
      </c>
      <c r="E20" s="234">
        <f>IF(ISNUMBER(Regressions!E30),ROUND(Regressions!E30, 1), NA())</f>
        <v>98.8</v>
      </c>
      <c r="F20" s="359">
        <f>IF(ISNUMBER(Regressions!F30),ROUND(Regressions!F30, 1), NA())</f>
        <v>81.3</v>
      </c>
      <c r="G20" s="256">
        <f>IF(ISNUMBER(Regressions!G30),ROUND(Regressions!G30, 1), NA())</f>
        <v>69.7</v>
      </c>
      <c r="H20" s="360">
        <f>IF(ISNUMBER(Regressions!H30),ROUND(Regressions!H30, 1), NA())</f>
        <v>11.6</v>
      </c>
      <c r="I20" s="257">
        <f>IF(ISNUMBER(Regressions!I30),ROUND(Regressions!I30, 1), NA())</f>
        <v>18.7</v>
      </c>
      <c r="J20" s="361">
        <f>IF(ISNUMBER(Regressions!K30),ROUND(Regressions!K30, 1), NA())</f>
        <v>98.5</v>
      </c>
      <c r="K20" s="359">
        <f>IF(ISNUMBER(Regressions!L30),ROUND(Regressions!L30, 1), NA())</f>
        <v>93.7</v>
      </c>
      <c r="L20" s="258">
        <f>IF(ISNUMBER(Regressions!M30),ROUND(Regressions!M30, 1), NA())</f>
        <v>67.5</v>
      </c>
      <c r="M20" s="360">
        <f>IF(ISNUMBER(Regressions!N30),ROUND(Regressions!N30, 1), NA())</f>
        <v>26.2</v>
      </c>
      <c r="N20" s="257">
        <f>IF(ISNUMBER(Regressions!O30),ROUND(Regressions!O30, 1), NA())</f>
        <v>6.3</v>
      </c>
      <c r="O20" s="361">
        <f>IF(ISNUMBER(Regressions!Q30),ROUND(Regressions!Q30, 1), NA())</f>
        <v>85.8</v>
      </c>
      <c r="P20" s="359">
        <f>IF(ISNUMBER(Regressions!R30),ROUND(Regressions!R30, 1), NA())</f>
        <v>73</v>
      </c>
      <c r="Q20" s="235" t="e">
        <f>IF(ISNUMBER(Regressions!S30),ROUND(Regressions!S30, 1), NA())</f>
        <v>#N/A</v>
      </c>
      <c r="R20" s="360" t="e">
        <f>IF(ISNUMBER(Regressions!T30),ROUND(Regressions!T30, 1), NA())</f>
        <v>#N/A</v>
      </c>
      <c r="S20" s="257">
        <f>IF(ISNUMBER(Regressions!U30),ROUND(Regressions!U30, 1), NA())</f>
        <v>27</v>
      </c>
    </row>
    <row xmlns:x14ac="http://schemas.microsoft.com/office/spreadsheetml/2009/9/ac" r="21" x14ac:dyDescent="0.2">
      <c r="A21" s="356" t="str">
        <f>IF(ISBLANK(Regressions!A31), " ", Regressions!A31)</f>
        <v>Peru</v>
      </c>
      <c r="B21" s="357">
        <f>IF(ISBLANK(Regressions!B31), " ", Regressions!B31)</f>
        <v>2017</v>
      </c>
      <c r="C21" s="362" t="str">
        <f>IF(ISBLANK(Regressions!C31), " ", Regressions!C31)</f>
        <v>National</v>
      </c>
      <c r="D21" s="358">
        <f>IF(ISBLANK(Regressions!D31), " ", Regressions!D31)</f>
        <v>8161464</v>
      </c>
      <c r="E21" s="234">
        <f>IF(ISNUMBER(Regressions!E31),ROUND(Regressions!E31, 1), NA())</f>
        <v>98.5</v>
      </c>
      <c r="F21" s="359">
        <f>IF(ISNUMBER(Regressions!F31),ROUND(Regressions!F31, 1), NA())</f>
        <v>82.3</v>
      </c>
      <c r="G21" s="256">
        <f>IF(ISNUMBER(Regressions!G31),ROUND(Regressions!G31, 1), NA())</f>
        <v>70.3</v>
      </c>
      <c r="H21" s="360">
        <f>IF(ISNUMBER(Regressions!H31),ROUND(Regressions!H31, 1), NA())</f>
        <v>12</v>
      </c>
      <c r="I21" s="257">
        <f>IF(ISNUMBER(Regressions!I31),ROUND(Regressions!I31, 1), NA())</f>
        <v>17.7</v>
      </c>
      <c r="J21" s="361">
        <f>IF(ISNUMBER(Regressions!K31),ROUND(Regressions!K31, 1), NA())</f>
        <v>98.8</v>
      </c>
      <c r="K21" s="359">
        <f>IF(ISNUMBER(Regressions!L31),ROUND(Regressions!L31, 1), NA())</f>
        <v>94.1</v>
      </c>
      <c r="L21" s="258">
        <f>IF(ISNUMBER(Regressions!M31),ROUND(Regressions!M31, 1), NA())</f>
        <v>71.2</v>
      </c>
      <c r="M21" s="360">
        <f>IF(ISNUMBER(Regressions!N31),ROUND(Regressions!N31, 1), NA())</f>
        <v>22.9</v>
      </c>
      <c r="N21" s="257">
        <f>IF(ISNUMBER(Regressions!O31),ROUND(Regressions!O31, 1), NA())</f>
        <v>5.9</v>
      </c>
      <c r="O21" s="361">
        <f>IF(ISNUMBER(Regressions!Q31),ROUND(Regressions!Q31, 1), NA())</f>
        <v>85.4</v>
      </c>
      <c r="P21" s="359">
        <f>IF(ISNUMBER(Regressions!R31),ROUND(Regressions!R31, 1), NA())</f>
        <v>73.599999999999994</v>
      </c>
      <c r="Q21" s="235" t="e">
        <f>IF(ISNUMBER(Regressions!S31),ROUND(Regressions!S31, 1), NA())</f>
        <v>#N/A</v>
      </c>
      <c r="R21" s="360" t="e">
        <f>IF(ISNUMBER(Regressions!T31),ROUND(Regressions!T31, 1), NA())</f>
        <v>#N/A</v>
      </c>
      <c r="S21" s="257">
        <f>IF(ISNUMBER(Regressions!U31),ROUND(Regressions!U31, 1), NA())</f>
        <v>26.4</v>
      </c>
    </row>
    <row xmlns:x14ac="http://schemas.microsoft.com/office/spreadsheetml/2009/9/ac" r="22" x14ac:dyDescent="0.2">
      <c r="A22" s="356" t="str">
        <f>IF(ISBLANK(Regressions!A32), " ", Regressions!A32)</f>
        <v>Peru</v>
      </c>
      <c r="B22" s="357">
        <f>IF(ISBLANK(Regressions!B32), " ", Regressions!B32)</f>
        <v>2018</v>
      </c>
      <c r="C22" s="362" t="str">
        <f>IF(ISBLANK(Regressions!C32), " ", Regressions!C32)</f>
        <v>National</v>
      </c>
      <c r="D22" s="358">
        <f>IF(ISBLANK(Regressions!D32), " ", Regressions!D32)</f>
        <v>8199410</v>
      </c>
      <c r="E22" s="234">
        <f>IF(ISNUMBER(Regressions!E32),ROUND(Regressions!E32, 1), NA())</f>
        <v>98.2</v>
      </c>
      <c r="F22" s="359">
        <f>IF(ISNUMBER(Regressions!F32),ROUND(Regressions!F32, 1), NA())</f>
        <v>83.2</v>
      </c>
      <c r="G22" s="256">
        <f>IF(ISNUMBER(Regressions!G32),ROUND(Regressions!G32, 1), NA())</f>
        <v>70.900000000000006</v>
      </c>
      <c r="H22" s="360">
        <f>IF(ISNUMBER(Regressions!H32),ROUND(Regressions!H32, 1), NA())</f>
        <v>12.4</v>
      </c>
      <c r="I22" s="257">
        <f>IF(ISNUMBER(Regressions!I32),ROUND(Regressions!I32, 1), NA())</f>
        <v>16.8</v>
      </c>
      <c r="J22" s="361">
        <f>IF(ISNUMBER(Regressions!K32),ROUND(Regressions!K32, 1), NA())</f>
        <v>99.1</v>
      </c>
      <c r="K22" s="359">
        <f>IF(ISNUMBER(Regressions!L32),ROUND(Regressions!L32, 1), NA())</f>
        <v>94.4</v>
      </c>
      <c r="L22" s="258">
        <f>IF(ISNUMBER(Regressions!M32),ROUND(Regressions!M32, 1), NA())</f>
        <v>74.8</v>
      </c>
      <c r="M22" s="360">
        <f>IF(ISNUMBER(Regressions!N32),ROUND(Regressions!N32, 1), NA())</f>
        <v>19.600000000000001</v>
      </c>
      <c r="N22" s="257">
        <f>IF(ISNUMBER(Regressions!O32),ROUND(Regressions!O32, 1), NA())</f>
        <v>5.6</v>
      </c>
      <c r="O22" s="361">
        <f>IF(ISNUMBER(Regressions!Q32),ROUND(Regressions!Q32, 1), NA())</f>
        <v>84.9</v>
      </c>
      <c r="P22" s="359">
        <f>IF(ISNUMBER(Regressions!R32),ROUND(Regressions!R32, 1), NA())</f>
        <v>74.099999999999994</v>
      </c>
      <c r="Q22" s="235" t="e">
        <f>IF(ISNUMBER(Regressions!S32),ROUND(Regressions!S32, 1), NA())</f>
        <v>#N/A</v>
      </c>
      <c r="R22" s="360" t="e">
        <f>IF(ISNUMBER(Regressions!T32),ROUND(Regressions!T32, 1), NA())</f>
        <v>#N/A</v>
      </c>
      <c r="S22" s="257">
        <f>IF(ISNUMBER(Regressions!U32),ROUND(Regressions!U32, 1), NA())</f>
        <v>25.9</v>
      </c>
    </row>
    <row xmlns:x14ac="http://schemas.microsoft.com/office/spreadsheetml/2009/9/ac" r="23" x14ac:dyDescent="0.2">
      <c r="A23" s="356" t="str">
        <f>IF(ISBLANK(Regressions!A33), " ", Regressions!A33)</f>
        <v>Peru</v>
      </c>
      <c r="B23" s="357">
        <f>IF(ISBLANK(Regressions!B33), " ", Regressions!B33)</f>
        <v>2019</v>
      </c>
      <c r="C23" s="362" t="str">
        <f>IF(ISBLANK(Regressions!C33), " ", Regressions!C33)</f>
        <v>National</v>
      </c>
      <c r="D23" s="358">
        <f>IF(ISBLANK(Regressions!D33), " ", Regressions!D33)</f>
        <v>8256305</v>
      </c>
      <c r="E23" s="234">
        <f>IF(ISNUMBER(Regressions!E33),ROUND(Regressions!E33, 1), NA())</f>
        <v>97.9</v>
      </c>
      <c r="F23" s="359">
        <f>IF(ISNUMBER(Regressions!F33),ROUND(Regressions!F33, 1), NA())</f>
        <v>84.2</v>
      </c>
      <c r="G23" s="256">
        <f>IF(ISNUMBER(Regressions!G33),ROUND(Regressions!G33, 1), NA())</f>
        <v>71.400000000000006</v>
      </c>
      <c r="H23" s="360">
        <f>IF(ISNUMBER(Regressions!H33),ROUND(Regressions!H33, 1), NA())</f>
        <v>12.8</v>
      </c>
      <c r="I23" s="257">
        <f>IF(ISNUMBER(Regressions!I33),ROUND(Regressions!I33, 1), NA())</f>
        <v>15.8</v>
      </c>
      <c r="J23" s="361">
        <f>IF(ISNUMBER(Regressions!K33),ROUND(Regressions!K33, 1), NA())</f>
        <v>99.4</v>
      </c>
      <c r="K23" s="359">
        <f>IF(ISNUMBER(Regressions!L33),ROUND(Regressions!L33, 1), NA())</f>
        <v>94.8</v>
      </c>
      <c r="L23" s="258">
        <f>IF(ISNUMBER(Regressions!M33),ROUND(Regressions!M33, 1), NA())</f>
        <v>78.400000000000006</v>
      </c>
      <c r="M23" s="360">
        <f>IF(ISNUMBER(Regressions!N33),ROUND(Regressions!N33, 1), NA())</f>
        <v>16.399999999999999</v>
      </c>
      <c r="N23" s="257">
        <f>IF(ISNUMBER(Regressions!O33),ROUND(Regressions!O33, 1), NA())</f>
        <v>5.2</v>
      </c>
      <c r="O23" s="361">
        <f>IF(ISNUMBER(Regressions!Q33),ROUND(Regressions!Q33, 1), NA())</f>
        <v>84.5</v>
      </c>
      <c r="P23" s="359">
        <f>IF(ISNUMBER(Regressions!R33),ROUND(Regressions!R33, 1), NA())</f>
        <v>74.7</v>
      </c>
      <c r="Q23" s="235" t="e">
        <f>IF(ISNUMBER(Regressions!S33),ROUND(Regressions!S33, 1), NA())</f>
        <v>#N/A</v>
      </c>
      <c r="R23" s="360" t="e">
        <f>IF(ISNUMBER(Regressions!T33),ROUND(Regressions!T33, 1), NA())</f>
        <v>#N/A</v>
      </c>
      <c r="S23" s="257">
        <f>IF(ISNUMBER(Regressions!U33),ROUND(Regressions!U33, 1), NA())</f>
        <v>25.3</v>
      </c>
    </row>
    <row xmlns:x14ac="http://schemas.microsoft.com/office/spreadsheetml/2009/9/ac" r="24" x14ac:dyDescent="0.2">
      <c r="A24" s="356" t="str">
        <f>IF(ISBLANK(Regressions!A34), " ", Regressions!A34)</f>
        <v>Peru</v>
      </c>
      <c r="B24" s="357">
        <f>IF(ISBLANK(Regressions!B34), " ", Regressions!B34)</f>
        <v>2020</v>
      </c>
      <c r="C24" s="362" t="str">
        <f>IF(ISBLANK(Regressions!C34), " ", Regressions!C34)</f>
        <v>National</v>
      </c>
      <c r="D24" s="358">
        <f>IF(ISBLANK(Regressions!D34), " ", Regressions!D34)</f>
        <v>8284852</v>
      </c>
      <c r="E24" s="234">
        <f>IF(ISNUMBER(Regressions!E34),ROUND(Regressions!E34, 1), NA())</f>
        <v>97.6</v>
      </c>
      <c r="F24" s="359">
        <f>IF(ISNUMBER(Regressions!F34),ROUND(Regressions!F34, 1), NA())</f>
        <v>85.1</v>
      </c>
      <c r="G24" s="256">
        <f>IF(ISNUMBER(Regressions!G34),ROUND(Regressions!G34, 1), NA())</f>
        <v>72</v>
      </c>
      <c r="H24" s="360">
        <f>IF(ISNUMBER(Regressions!H34),ROUND(Regressions!H34, 1), NA())</f>
        <v>13.1</v>
      </c>
      <c r="I24" s="257">
        <f>IF(ISNUMBER(Regressions!I34),ROUND(Regressions!I34, 1), NA())</f>
        <v>14.9</v>
      </c>
      <c r="J24" s="361">
        <f>IF(ISNUMBER(Regressions!K34),ROUND(Regressions!K34, 1), NA())</f>
        <v>99.7</v>
      </c>
      <c r="K24" s="359">
        <f>IF(ISNUMBER(Regressions!L34),ROUND(Regressions!L34, 1), NA())</f>
        <v>95.1</v>
      </c>
      <c r="L24" s="258">
        <f>IF(ISNUMBER(Regressions!M34),ROUND(Regressions!M34, 1), NA())</f>
        <v>82</v>
      </c>
      <c r="M24" s="360">
        <f>IF(ISNUMBER(Regressions!N34),ROUND(Regressions!N34, 1), NA())</f>
        <v>13.1</v>
      </c>
      <c r="N24" s="257">
        <f>IF(ISNUMBER(Regressions!O34),ROUND(Regressions!O34, 1), NA())</f>
        <v>4.9000000000000004</v>
      </c>
      <c r="O24" s="361">
        <f>IF(ISNUMBER(Regressions!Q34),ROUND(Regressions!Q34, 1), NA())</f>
        <v>84</v>
      </c>
      <c r="P24" s="359">
        <f>IF(ISNUMBER(Regressions!R34),ROUND(Regressions!R34, 1), NA())</f>
        <v>75.3</v>
      </c>
      <c r="Q24" s="235" t="e">
        <f>IF(ISNUMBER(Regressions!S34),ROUND(Regressions!S34, 1), NA())</f>
        <v>#N/A</v>
      </c>
      <c r="R24" s="360" t="e">
        <f>IF(ISNUMBER(Regressions!T34),ROUND(Regressions!T34, 1), NA())</f>
        <v>#N/A</v>
      </c>
      <c r="S24" s="257">
        <f>IF(ISNUMBER(Regressions!U34),ROUND(Regressions!U34, 1), NA())</f>
        <v>24.7</v>
      </c>
    </row>
    <row xmlns:x14ac="http://schemas.microsoft.com/office/spreadsheetml/2009/9/ac" r="25" x14ac:dyDescent="0.2">
      <c r="A25" s="413" t="str">
        <f>IF(ISBLANK(Regressions!A35), " ", Regressions!A35)</f>
        <v>Peru</v>
      </c>
      <c r="B25" s="414">
        <f>IF(ISBLANK(Regressions!B35), " ", Regressions!B35)</f>
        <v>2021</v>
      </c>
      <c r="C25" s="415" t="str">
        <f>IF(ISBLANK(Regressions!C35), " ", Regressions!C35)</f>
        <v>National</v>
      </c>
      <c r="D25" s="416">
        <f>IF(ISBLANK(Regressions!D35), " ", Regressions!D35)</f>
        <v>8301188</v>
      </c>
      <c r="E25" s="419">
        <f>IF(ISNUMBER(Regressions!E35),ROUND(Regressions!E35, 1), NA())</f>
        <v>97.3</v>
      </c>
      <c r="F25" s="417">
        <f>IF(ISNUMBER(Regressions!F35),ROUND(Regressions!F35, 1), NA())</f>
        <v>86.1</v>
      </c>
      <c r="G25" s="420">
        <f>IF(ISNUMBER(Regressions!G35),ROUND(Regressions!G35, 1), NA())</f>
        <v>72.5</v>
      </c>
      <c r="H25" s="418">
        <f>IF(ISNUMBER(Regressions!H35),ROUND(Regressions!H35, 1), NA())</f>
        <v>13.5</v>
      </c>
      <c r="I25" s="421">
        <f>IF(ISNUMBER(Regressions!I35),ROUND(Regressions!I35, 1), NA())</f>
        <v>13.9</v>
      </c>
      <c r="J25" s="419">
        <f>IF(ISNUMBER(Regressions!K35),ROUND(Regressions!K35, 1), NA())</f>
        <v>100</v>
      </c>
      <c r="K25" s="417">
        <f>IF(ISNUMBER(Regressions!L35),ROUND(Regressions!L35, 1), NA())</f>
        <v>95.5</v>
      </c>
      <c r="L25" s="422">
        <f>IF(ISNUMBER(Regressions!M35),ROUND(Regressions!M35, 1), NA())</f>
        <v>85.6</v>
      </c>
      <c r="M25" s="418">
        <f>IF(ISNUMBER(Regressions!N35),ROUND(Regressions!N35, 1), NA())</f>
        <v>9.9</v>
      </c>
      <c r="N25" s="421">
        <f>IF(ISNUMBER(Regressions!O35),ROUND(Regressions!O35, 1), NA())</f>
        <v>4.5</v>
      </c>
      <c r="O25" s="419">
        <f>IF(ISNUMBER(Regressions!Q35),ROUND(Regressions!Q35, 1), NA())</f>
        <v>83.6</v>
      </c>
      <c r="P25" s="417">
        <f>IF(ISNUMBER(Regressions!R35),ROUND(Regressions!R35, 1), NA())</f>
        <v>75.8</v>
      </c>
      <c r="Q25" s="423" t="e">
        <f>IF(ISNUMBER(Regressions!S35),ROUND(Regressions!S35, 1), NA())</f>
        <v>#N/A</v>
      </c>
      <c r="R25" s="418" t="e">
        <f>IF(ISNUMBER(Regressions!T35),ROUND(Regressions!T35, 1), NA())</f>
        <v>#N/A</v>
      </c>
      <c r="S25" s="421">
        <f>IF(ISNUMBER(Regressions!U35),ROUND(Regressions!U35, 1), NA())</f>
        <v>24.2</v>
      </c>
      <c r="T25" s="412"/>
      <c r="U25" s="412"/>
      <c r="V25" s="412"/>
      <c r="W25" s="412"/>
      <c r="X25" s="412"/>
      <c r="Y25" s="412"/>
      <c r="Z25" s="412"/>
      <c r="AA25" s="412"/>
      <c r="AB25" s="412"/>
      <c r="AC25" s="412"/>
    </row>
    <row xmlns:x14ac="http://schemas.microsoft.com/office/spreadsheetml/2009/9/ac" r="26" x14ac:dyDescent="0.2">
      <c r="A26" s="356" t="str">
        <f>IF(ISBLANK(Regressions!A36), " ", Regressions!A36)</f>
        <v>Peru</v>
      </c>
      <c r="B26" s="357">
        <f>IF(ISBLANK(Regressions!B36), " ", Regressions!B36)</f>
        <v>2022</v>
      </c>
      <c r="C26" s="362" t="str">
        <f>IF(ISBLANK(Regressions!C36), " ", Regressions!C36)</f>
        <v>National</v>
      </c>
      <c r="D26" s="358">
        <f>IF(ISBLANK(Regressions!D36), " ", Regressions!D36)</f>
        <v>8304367</v>
      </c>
      <c r="E26" s="234">
        <f>IF(ISNUMBER(Regressions!E36),ROUND(Regressions!E36, 1), NA())</f>
        <v>97.3</v>
      </c>
      <c r="F26" s="359">
        <f>IF(ISNUMBER(Regressions!F36),ROUND(Regressions!F36, 1), NA())</f>
        <v>87</v>
      </c>
      <c r="G26" s="256">
        <f>IF(ISNUMBER(Regressions!G36),ROUND(Regressions!G36, 1), NA())</f>
        <v>73.099999999999994</v>
      </c>
      <c r="H26" s="360">
        <f>IF(ISNUMBER(Regressions!H36),ROUND(Regressions!H36, 1), NA())</f>
        <v>13.9</v>
      </c>
      <c r="I26" s="257">
        <f>IF(ISNUMBER(Regressions!I36),ROUND(Regressions!I36, 1), NA())</f>
        <v>13</v>
      </c>
      <c r="J26" s="361">
        <f>IF(ISNUMBER(Regressions!K36),ROUND(Regressions!K36, 1), NA())</f>
        <v>100</v>
      </c>
      <c r="K26" s="359">
        <f>IF(ISNUMBER(Regressions!L36),ROUND(Regressions!L36, 1), NA())</f>
        <v>95.9</v>
      </c>
      <c r="L26" s="258">
        <f>IF(ISNUMBER(Regressions!M36),ROUND(Regressions!M36, 1), NA())</f>
        <v>89.3</v>
      </c>
      <c r="M26" s="360">
        <f>IF(ISNUMBER(Regressions!N36),ROUND(Regressions!N36, 1), NA())</f>
        <v>6.6</v>
      </c>
      <c r="N26" s="257">
        <f>IF(ISNUMBER(Regressions!O36),ROUND(Regressions!O36, 1), NA())</f>
        <v>4.0999999999999996</v>
      </c>
      <c r="O26" s="361">
        <f>IF(ISNUMBER(Regressions!Q36),ROUND(Regressions!Q36, 1), NA())</f>
        <v>83.1</v>
      </c>
      <c r="P26" s="359">
        <f>IF(ISNUMBER(Regressions!R36),ROUND(Regressions!R36, 1), NA())</f>
        <v>76.400000000000006</v>
      </c>
      <c r="Q26" s="235" t="e">
        <f>IF(ISNUMBER(Regressions!S36),ROUND(Regressions!S36, 1), NA())</f>
        <v>#N/A</v>
      </c>
      <c r="R26" s="360" t="e">
        <f>IF(ISNUMBER(Regressions!T36),ROUND(Regressions!T36, 1), NA())</f>
        <v>#N/A</v>
      </c>
      <c r="S26" s="257">
        <f>IF(ISNUMBER(Regressions!U36),ROUND(Regressions!U36, 1), NA())</f>
        <v>23.6</v>
      </c>
    </row>
    <row xmlns:x14ac="http://schemas.microsoft.com/office/spreadsheetml/2009/9/ac" r="27" x14ac:dyDescent="0.2">
      <c r="A27" s="363" t="str">
        <f>IF(ISBLANK(Regressions!A37), " ", Regressions!A37)</f>
        <v>Peru</v>
      </c>
      <c r="B27" s="364">
        <f>IF(ISBLANK(Regressions!B37), " ", Regressions!B37)</f>
        <v>2023</v>
      </c>
      <c r="C27" s="365" t="str">
        <f>IF(ISBLANK(Regressions!C37), " ", Regressions!C37)</f>
        <v>National</v>
      </c>
      <c r="D27" s="366">
        <f>IF(ISBLANK(Regressions!D37), " ", Regressions!D37)</f>
        <v>8287779</v>
      </c>
      <c r="E27" s="367">
        <f>IF(ISNUMBER(Regressions!E37),ROUND(Regressions!E37, 1), NA())</f>
        <v>97.3</v>
      </c>
      <c r="F27" s="368">
        <f>IF(ISNUMBER(Regressions!F37),ROUND(Regressions!F37, 1), NA())</f>
        <v>87.9</v>
      </c>
      <c r="G27" s="369">
        <f>IF(ISNUMBER(Regressions!G37),ROUND(Regressions!G37, 1), NA())</f>
        <v>73.7</v>
      </c>
      <c r="H27" s="370">
        <f>IF(ISNUMBER(Regressions!H37),ROUND(Regressions!H37, 1), NA())</f>
        <v>14.3</v>
      </c>
      <c r="I27" s="371">
        <f>IF(ISNUMBER(Regressions!I37),ROUND(Regressions!I37, 1), NA())</f>
        <v>12.1</v>
      </c>
      <c r="J27" s="372">
        <f>IF(ISNUMBER(Regressions!K37),ROUND(Regressions!K37, 1), NA())</f>
        <v>100</v>
      </c>
      <c r="K27" s="368">
        <f>IF(ISNUMBER(Regressions!L37),ROUND(Regressions!L37, 1), NA())</f>
        <v>96.2</v>
      </c>
      <c r="L27" s="373">
        <f>IF(ISNUMBER(Regressions!M37),ROUND(Regressions!M37, 1), NA())</f>
        <v>92.9</v>
      </c>
      <c r="M27" s="370">
        <f>IF(ISNUMBER(Regressions!N37),ROUND(Regressions!N37, 1), NA())</f>
        <v>3.3</v>
      </c>
      <c r="N27" s="371">
        <f>IF(ISNUMBER(Regressions!O37),ROUND(Regressions!O37, 1), NA())</f>
        <v>3.8</v>
      </c>
      <c r="O27" s="372">
        <f>IF(ISNUMBER(Regressions!Q37),ROUND(Regressions!Q37, 1), NA())</f>
        <v>82.6</v>
      </c>
      <c r="P27" s="368">
        <f>IF(ISNUMBER(Regressions!R37),ROUND(Regressions!R37, 1), NA())</f>
        <v>76.900000000000006</v>
      </c>
      <c r="Q27" s="374" t="e">
        <f>IF(ISNUMBER(Regressions!S37),ROUND(Regressions!S37, 1), NA())</f>
        <v>#N/A</v>
      </c>
      <c r="R27" s="370" t="e">
        <f>IF(ISNUMBER(Regressions!T37),ROUND(Regressions!T37, 1), NA())</f>
        <v>#N/A</v>
      </c>
      <c r="S27" s="371">
        <f>IF(ISNUMBER(Regressions!U37),ROUND(Regressions!U37, 1), NA())</f>
        <v>23.1</v>
      </c>
    </row>
    <row xmlns:x14ac="http://schemas.microsoft.com/office/spreadsheetml/2009/9/ac" r="28" hidden="true" x14ac:dyDescent="0.2">
      <c r="A28" s="356" t="str">
        <f>IF(ISBLANK(Regressions!A38), " ", Regressions!A38)</f>
        <v>Peru</v>
      </c>
      <c r="B28" s="357">
        <f>IF(ISBLANK(Regressions!B38), " ", Regressions!B38)</f>
        <v>2024</v>
      </c>
      <c r="C28" s="362" t="str">
        <f>IF(ISBLANK(Regressions!C38), " ", Regressions!C38)</f>
        <v>National</v>
      </c>
      <c r="D28" s="358" t="str">
        <f>IF(ISBLANK(Regressions!D38), " ", Regressions!D38)</f>
        <v> </v>
      </c>
      <c r="E28" s="234" t="e">
        <f>IF(ISNUMBER(Regressions!E38),ROUND(Regressions!E38, 1), NA())</f>
        <v>#N/A</v>
      </c>
      <c r="F28" s="359" t="e">
        <f>IF(ISNUMBER(Regressions!F38),ROUND(Regressions!F38, 1), NA())</f>
        <v>#N/A</v>
      </c>
      <c r="G28" s="256" t="e">
        <f>IF(ISNUMBER(Regressions!G38),ROUND(Regressions!G38, 1), NA())</f>
        <v>#N/A</v>
      </c>
      <c r="H28" s="360" t="e">
        <f>IF(ISNUMBER(Regressions!H38),ROUND(Regressions!H38, 1), NA())</f>
        <v>#N/A</v>
      </c>
      <c r="I28" s="257" t="e">
        <f>IF(ISNUMBER(Regressions!I38),ROUND(Regressions!I38, 1), NA())</f>
        <v>#N/A</v>
      </c>
      <c r="J28" s="361" t="e">
        <f>IF(ISNUMBER(Regressions!K38),ROUND(Regressions!K38, 1), NA())</f>
        <v>#N/A</v>
      </c>
      <c r="K28" s="359" t="e">
        <f>IF(ISNUMBER(Regressions!L38),ROUND(Regressions!L38, 1), NA())</f>
        <v>#N/A</v>
      </c>
      <c r="L28" s="258" t="e">
        <f>IF(ISNUMBER(Regressions!M38),ROUND(Regressions!M38, 1), NA())</f>
        <v>#N/A</v>
      </c>
      <c r="M28" s="360" t="e">
        <f>IF(ISNUMBER(Regressions!N38),ROUND(Regressions!N38, 1), NA())</f>
        <v>#N/A</v>
      </c>
      <c r="N28" s="257" t="e">
        <f>IF(ISNUMBER(Regressions!O38),ROUND(Regressions!O38, 1), NA())</f>
        <v>#N/A</v>
      </c>
      <c r="O28" s="361" t="e">
        <f>IF(ISNUMBER(Regressions!Q38),ROUND(Regressions!Q38, 1), NA())</f>
        <v>#N/A</v>
      </c>
      <c r="P28" s="359" t="e">
        <f>IF(ISNUMBER(Regressions!R38),ROUND(Regressions!R38, 1), NA())</f>
        <v>#N/A</v>
      </c>
      <c r="Q28" s="235" t="e">
        <f>IF(ISNUMBER(Regressions!S38),ROUND(Regressions!S38, 1), NA())</f>
        <v>#N/A</v>
      </c>
      <c r="R28" s="360" t="e">
        <f>IF(ISNUMBER(Regressions!T38),ROUND(Regressions!T38, 1), NA())</f>
        <v>#N/A</v>
      </c>
      <c r="S28" s="257" t="e">
        <f>IF(ISNUMBER(Regressions!U38),ROUND(Regressions!U38, 1), NA())</f>
        <v>#N/A</v>
      </c>
    </row>
    <row xmlns:x14ac="http://schemas.microsoft.com/office/spreadsheetml/2009/9/ac" r="29" hidden="true" x14ac:dyDescent="0.2">
      <c r="A29" s="356" t="str">
        <f>IF(ISBLANK(Regressions!A39), " ", Regressions!A39)</f>
        <v>Peru</v>
      </c>
      <c r="B29" s="357">
        <f>IF(ISBLANK(Regressions!B39), " ", Regressions!B39)</f>
        <v>2025</v>
      </c>
      <c r="C29" s="362" t="str">
        <f>IF(ISBLANK(Regressions!C39), " ", Regressions!C39)</f>
        <v>National</v>
      </c>
      <c r="D29" s="358" t="str">
        <f>IF(ISBLANK(Regressions!D39), " ", Regressions!D39)</f>
        <v> </v>
      </c>
      <c r="E29" s="234" t="e">
        <f>IF(ISNUMBER(Regressions!E39),ROUND(Regressions!E39, 1), NA())</f>
        <v>#N/A</v>
      </c>
      <c r="F29" s="359" t="e">
        <f>IF(ISNUMBER(Regressions!F39),ROUND(Regressions!F39, 1), NA())</f>
        <v>#N/A</v>
      </c>
      <c r="G29" s="256" t="e">
        <f>IF(ISNUMBER(Regressions!G39),ROUND(Regressions!G39, 1), NA())</f>
        <v>#N/A</v>
      </c>
      <c r="H29" s="360" t="e">
        <f>IF(ISNUMBER(Regressions!H39),ROUND(Regressions!H39, 1), NA())</f>
        <v>#N/A</v>
      </c>
      <c r="I29" s="257" t="e">
        <f>IF(ISNUMBER(Regressions!I39),ROUND(Regressions!I39, 1), NA())</f>
        <v>#N/A</v>
      </c>
      <c r="J29" s="361" t="e">
        <f>IF(ISNUMBER(Regressions!K39),ROUND(Regressions!K39, 1), NA())</f>
        <v>#N/A</v>
      </c>
      <c r="K29" s="359" t="e">
        <f>IF(ISNUMBER(Regressions!L39),ROUND(Regressions!L39, 1), NA())</f>
        <v>#N/A</v>
      </c>
      <c r="L29" s="258" t="e">
        <f>IF(ISNUMBER(Regressions!M39),ROUND(Regressions!M39, 1), NA())</f>
        <v>#N/A</v>
      </c>
      <c r="M29" s="360" t="e">
        <f>IF(ISNUMBER(Regressions!N39),ROUND(Regressions!N39, 1), NA())</f>
        <v>#N/A</v>
      </c>
      <c r="N29" s="257" t="e">
        <f>IF(ISNUMBER(Regressions!O39),ROUND(Regressions!O39, 1), NA())</f>
        <v>#N/A</v>
      </c>
      <c r="O29" s="361" t="e">
        <f>IF(ISNUMBER(Regressions!Q39),ROUND(Regressions!Q39, 1), NA())</f>
        <v>#N/A</v>
      </c>
      <c r="P29" s="359" t="e">
        <f>IF(ISNUMBER(Regressions!R39),ROUND(Regressions!R39, 1), NA())</f>
        <v>#N/A</v>
      </c>
      <c r="Q29" s="235" t="e">
        <f>IF(ISNUMBER(Regressions!S39),ROUND(Regressions!S39, 1), NA())</f>
        <v>#N/A</v>
      </c>
      <c r="R29" s="360" t="e">
        <f>IF(ISNUMBER(Regressions!T39),ROUND(Regressions!T39, 1), NA())</f>
        <v>#N/A</v>
      </c>
      <c r="S29" s="257" t="e">
        <f>IF(ISNUMBER(Regressions!U39),ROUND(Regressions!U39, 1), NA())</f>
        <v>#N/A</v>
      </c>
    </row>
    <row xmlns:x14ac="http://schemas.microsoft.com/office/spreadsheetml/2009/9/ac" r="30" hidden="true" x14ac:dyDescent="0.2">
      <c r="A30" s="356" t="str">
        <f>IF(ISBLANK(Regressions!A40), " ", Regressions!A40)</f>
        <v>Peru</v>
      </c>
      <c r="B30" s="357">
        <f>IF(ISBLANK(Regressions!B40), " ", Regressions!B40)</f>
        <v>2026</v>
      </c>
      <c r="C30" s="362" t="str">
        <f>IF(ISBLANK(Regressions!C40), " ", Regressions!C40)</f>
        <v>National</v>
      </c>
      <c r="D30" s="358" t="str">
        <f>IF(ISBLANK(Regressions!D40), " ", Regressions!D40)</f>
        <v> </v>
      </c>
      <c r="E30" s="234" t="e">
        <f>IF(ISNUMBER(Regressions!E40),ROUND(Regressions!E40, 1), NA())</f>
        <v>#N/A</v>
      </c>
      <c r="F30" s="359" t="e">
        <f>IF(ISNUMBER(Regressions!F40),ROUND(Regressions!F40, 1), NA())</f>
        <v>#N/A</v>
      </c>
      <c r="G30" s="256" t="e">
        <f>IF(ISNUMBER(Regressions!G40),ROUND(Regressions!G40, 1), NA())</f>
        <v>#N/A</v>
      </c>
      <c r="H30" s="360" t="e">
        <f>IF(ISNUMBER(Regressions!H40),ROUND(Regressions!H40, 1), NA())</f>
        <v>#N/A</v>
      </c>
      <c r="I30" s="257" t="e">
        <f>IF(ISNUMBER(Regressions!I40),ROUND(Regressions!I40, 1), NA())</f>
        <v>#N/A</v>
      </c>
      <c r="J30" s="361" t="e">
        <f>IF(ISNUMBER(Regressions!K40),ROUND(Regressions!K40, 1), NA())</f>
        <v>#N/A</v>
      </c>
      <c r="K30" s="359" t="e">
        <f>IF(ISNUMBER(Regressions!L40),ROUND(Regressions!L40, 1), NA())</f>
        <v>#N/A</v>
      </c>
      <c r="L30" s="258" t="e">
        <f>IF(ISNUMBER(Regressions!M40),ROUND(Regressions!M40, 1), NA())</f>
        <v>#N/A</v>
      </c>
      <c r="M30" s="360" t="e">
        <f>IF(ISNUMBER(Regressions!N40),ROUND(Regressions!N40, 1), NA())</f>
        <v>#N/A</v>
      </c>
      <c r="N30" s="257" t="e">
        <f>IF(ISNUMBER(Regressions!O40),ROUND(Regressions!O40, 1), NA())</f>
        <v>#N/A</v>
      </c>
      <c r="O30" s="361" t="e">
        <f>IF(ISNUMBER(Regressions!Q40),ROUND(Regressions!Q40, 1), NA())</f>
        <v>#N/A</v>
      </c>
      <c r="P30" s="359" t="e">
        <f>IF(ISNUMBER(Regressions!R40),ROUND(Regressions!R40, 1), NA())</f>
        <v>#N/A</v>
      </c>
      <c r="Q30" s="235" t="e">
        <f>IF(ISNUMBER(Regressions!S40),ROUND(Regressions!S40, 1), NA())</f>
        <v>#N/A</v>
      </c>
      <c r="R30" s="360" t="e">
        <f>IF(ISNUMBER(Regressions!T40),ROUND(Regressions!T40, 1), NA())</f>
        <v>#N/A</v>
      </c>
      <c r="S30" s="257" t="e">
        <f>IF(ISNUMBER(Regressions!U40),ROUND(Regressions!U40, 1), NA())</f>
        <v>#N/A</v>
      </c>
    </row>
    <row xmlns:x14ac="http://schemas.microsoft.com/office/spreadsheetml/2009/9/ac" r="31" hidden="true" x14ac:dyDescent="0.2">
      <c r="A31" s="356" t="str">
        <f>IF(ISBLANK(Regressions!A41), " ", Regressions!A41)</f>
        <v>Peru</v>
      </c>
      <c r="B31" s="357">
        <f>IF(ISBLANK(Regressions!B41), " ", Regressions!B41)</f>
        <v>2027</v>
      </c>
      <c r="C31" s="362" t="str">
        <f>IF(ISBLANK(Regressions!C41), " ", Regressions!C41)</f>
        <v>National</v>
      </c>
      <c r="D31" s="358" t="str">
        <f>IF(ISBLANK(Regressions!D41), " ", Regressions!D41)</f>
        <v> </v>
      </c>
      <c r="E31" s="234" t="e">
        <f>IF(ISNUMBER(Regressions!E41),ROUND(Regressions!E41, 1), NA())</f>
        <v>#N/A</v>
      </c>
      <c r="F31" s="359" t="e">
        <f>IF(ISNUMBER(Regressions!F41),ROUND(Regressions!F41, 1), NA())</f>
        <v>#N/A</v>
      </c>
      <c r="G31" s="256" t="e">
        <f>IF(ISNUMBER(Regressions!G41),ROUND(Regressions!G41, 1), NA())</f>
        <v>#N/A</v>
      </c>
      <c r="H31" s="360" t="e">
        <f>IF(ISNUMBER(Regressions!H41),ROUND(Regressions!H41, 1), NA())</f>
        <v>#N/A</v>
      </c>
      <c r="I31" s="257" t="e">
        <f>IF(ISNUMBER(Regressions!I41),ROUND(Regressions!I41, 1), NA())</f>
        <v>#N/A</v>
      </c>
      <c r="J31" s="361" t="e">
        <f>IF(ISNUMBER(Regressions!K41),ROUND(Regressions!K41, 1), NA())</f>
        <v>#N/A</v>
      </c>
      <c r="K31" s="359" t="e">
        <f>IF(ISNUMBER(Regressions!L41),ROUND(Regressions!L41, 1), NA())</f>
        <v>#N/A</v>
      </c>
      <c r="L31" s="258" t="e">
        <f>IF(ISNUMBER(Regressions!M41),ROUND(Regressions!M41, 1), NA())</f>
        <v>#N/A</v>
      </c>
      <c r="M31" s="360" t="e">
        <f>IF(ISNUMBER(Regressions!N41),ROUND(Regressions!N41, 1), NA())</f>
        <v>#N/A</v>
      </c>
      <c r="N31" s="257" t="e">
        <f>IF(ISNUMBER(Regressions!O41),ROUND(Regressions!O41, 1), NA())</f>
        <v>#N/A</v>
      </c>
      <c r="O31" s="361" t="e">
        <f>IF(ISNUMBER(Regressions!Q41),ROUND(Regressions!Q41, 1), NA())</f>
        <v>#N/A</v>
      </c>
      <c r="P31" s="359" t="e">
        <f>IF(ISNUMBER(Regressions!R41),ROUND(Regressions!R41, 1), NA())</f>
        <v>#N/A</v>
      </c>
      <c r="Q31" s="235" t="e">
        <f>IF(ISNUMBER(Regressions!S41),ROUND(Regressions!S41, 1), NA())</f>
        <v>#N/A</v>
      </c>
      <c r="R31" s="360" t="e">
        <f>IF(ISNUMBER(Regressions!T41),ROUND(Regressions!T41, 1), NA())</f>
        <v>#N/A</v>
      </c>
      <c r="S31" s="257" t="e">
        <f>IF(ISNUMBER(Regressions!U41),ROUND(Regressions!U41, 1), NA())</f>
        <v>#N/A</v>
      </c>
    </row>
    <row xmlns:x14ac="http://schemas.microsoft.com/office/spreadsheetml/2009/9/ac" r="32" hidden="true" x14ac:dyDescent="0.2">
      <c r="A32" s="356" t="str">
        <f>IF(ISBLANK(Regressions!A42), " ", Regressions!A42)</f>
        <v>Peru</v>
      </c>
      <c r="B32" s="357">
        <f>IF(ISBLANK(Regressions!B42), " ", Regressions!B42)</f>
        <v>2028</v>
      </c>
      <c r="C32" s="362" t="str">
        <f>IF(ISBLANK(Regressions!C42), " ", Regressions!C42)</f>
        <v>National</v>
      </c>
      <c r="D32" s="358" t="str">
        <f>IF(ISBLANK(Regressions!D42), " ", Regressions!D42)</f>
        <v> </v>
      </c>
      <c r="E32" s="234" t="e">
        <f>IF(ISNUMBER(Regressions!E42),ROUND(Regressions!E42, 1), NA())</f>
        <v>#N/A</v>
      </c>
      <c r="F32" s="359" t="e">
        <f>IF(ISNUMBER(Regressions!F42),ROUND(Regressions!F42, 1), NA())</f>
        <v>#N/A</v>
      </c>
      <c r="G32" s="256" t="e">
        <f>IF(ISNUMBER(Regressions!G42),ROUND(Regressions!G42, 1), NA())</f>
        <v>#N/A</v>
      </c>
      <c r="H32" s="360" t="e">
        <f>IF(ISNUMBER(Regressions!H42),ROUND(Regressions!H42, 1), NA())</f>
        <v>#N/A</v>
      </c>
      <c r="I32" s="257" t="e">
        <f>IF(ISNUMBER(Regressions!I42),ROUND(Regressions!I42, 1), NA())</f>
        <v>#N/A</v>
      </c>
      <c r="J32" s="361" t="e">
        <f>IF(ISNUMBER(Regressions!K42),ROUND(Regressions!K42, 1), NA())</f>
        <v>#N/A</v>
      </c>
      <c r="K32" s="359" t="e">
        <f>IF(ISNUMBER(Regressions!L42),ROUND(Regressions!L42, 1), NA())</f>
        <v>#N/A</v>
      </c>
      <c r="L32" s="258" t="e">
        <f>IF(ISNUMBER(Regressions!M42),ROUND(Regressions!M42, 1), NA())</f>
        <v>#N/A</v>
      </c>
      <c r="M32" s="360" t="e">
        <f>IF(ISNUMBER(Regressions!N42),ROUND(Regressions!N42, 1), NA())</f>
        <v>#N/A</v>
      </c>
      <c r="N32" s="257" t="e">
        <f>IF(ISNUMBER(Regressions!O42),ROUND(Regressions!O42, 1), NA())</f>
        <v>#N/A</v>
      </c>
      <c r="O32" s="361" t="e">
        <f>IF(ISNUMBER(Regressions!Q42),ROUND(Regressions!Q42, 1), NA())</f>
        <v>#N/A</v>
      </c>
      <c r="P32" s="359" t="e">
        <f>IF(ISNUMBER(Regressions!R42),ROUND(Regressions!R42, 1), NA())</f>
        <v>#N/A</v>
      </c>
      <c r="Q32" s="235" t="e">
        <f>IF(ISNUMBER(Regressions!S42),ROUND(Regressions!S42, 1), NA())</f>
        <v>#N/A</v>
      </c>
      <c r="R32" s="360" t="e">
        <f>IF(ISNUMBER(Regressions!T42),ROUND(Regressions!T42, 1), NA())</f>
        <v>#N/A</v>
      </c>
      <c r="S32" s="257" t="e">
        <f>IF(ISNUMBER(Regressions!U42),ROUND(Regressions!U42, 1), NA())</f>
        <v>#N/A</v>
      </c>
    </row>
    <row xmlns:x14ac="http://schemas.microsoft.com/office/spreadsheetml/2009/9/ac" r="33" hidden="true" x14ac:dyDescent="0.2">
      <c r="A33" s="356" t="str">
        <f>IF(ISBLANK(Regressions!A43), " ", Regressions!A43)</f>
        <v>Peru</v>
      </c>
      <c r="B33" s="357">
        <f>IF(ISBLANK(Regressions!B43), " ", Regressions!B43)</f>
        <v>2029</v>
      </c>
      <c r="C33" s="362" t="str">
        <f>IF(ISBLANK(Regressions!C43), " ", Regressions!C43)</f>
        <v>National</v>
      </c>
      <c r="D33" s="358" t="str">
        <f>IF(ISBLANK(Regressions!D43), " ", Regressions!D43)</f>
        <v> </v>
      </c>
      <c r="E33" s="234" t="e">
        <f>IF(ISNUMBER(Regressions!E43),ROUND(Regressions!E43, 1), NA())</f>
        <v>#N/A</v>
      </c>
      <c r="F33" s="359" t="e">
        <f>IF(ISNUMBER(Regressions!F43),ROUND(Regressions!F43, 1), NA())</f>
        <v>#N/A</v>
      </c>
      <c r="G33" s="256" t="e">
        <f>IF(ISNUMBER(Regressions!G43),ROUND(Regressions!G43, 1), NA())</f>
        <v>#N/A</v>
      </c>
      <c r="H33" s="360" t="e">
        <f>IF(ISNUMBER(Regressions!H43),ROUND(Regressions!H43, 1), NA())</f>
        <v>#N/A</v>
      </c>
      <c r="I33" s="257" t="e">
        <f>IF(ISNUMBER(Regressions!I43),ROUND(Regressions!I43, 1), NA())</f>
        <v>#N/A</v>
      </c>
      <c r="J33" s="361" t="e">
        <f>IF(ISNUMBER(Regressions!K43),ROUND(Regressions!K43, 1), NA())</f>
        <v>#N/A</v>
      </c>
      <c r="K33" s="359" t="e">
        <f>IF(ISNUMBER(Regressions!L43),ROUND(Regressions!L43, 1), NA())</f>
        <v>#N/A</v>
      </c>
      <c r="L33" s="258" t="e">
        <f>IF(ISNUMBER(Regressions!M43),ROUND(Regressions!M43, 1), NA())</f>
        <v>#N/A</v>
      </c>
      <c r="M33" s="360" t="e">
        <f>IF(ISNUMBER(Regressions!N43),ROUND(Regressions!N43, 1), NA())</f>
        <v>#N/A</v>
      </c>
      <c r="N33" s="257" t="e">
        <f>IF(ISNUMBER(Regressions!O43),ROUND(Regressions!O43, 1), NA())</f>
        <v>#N/A</v>
      </c>
      <c r="O33" s="361" t="e">
        <f>IF(ISNUMBER(Regressions!Q43),ROUND(Regressions!Q43, 1), NA())</f>
        <v>#N/A</v>
      </c>
      <c r="P33" s="359" t="e">
        <f>IF(ISNUMBER(Regressions!R43),ROUND(Regressions!R43, 1), NA())</f>
        <v>#N/A</v>
      </c>
      <c r="Q33" s="235" t="e">
        <f>IF(ISNUMBER(Regressions!S43),ROUND(Regressions!S43, 1), NA())</f>
        <v>#N/A</v>
      </c>
      <c r="R33" s="360" t="e">
        <f>IF(ISNUMBER(Regressions!T43),ROUND(Regressions!T43, 1), NA())</f>
        <v>#N/A</v>
      </c>
      <c r="S33" s="257" t="e">
        <f>IF(ISNUMBER(Regressions!U43),ROUND(Regressions!U43, 1), NA())</f>
        <v>#N/A</v>
      </c>
    </row>
    <row xmlns:x14ac="http://schemas.microsoft.com/office/spreadsheetml/2009/9/ac" r="34" hidden="true" x14ac:dyDescent="0.2">
      <c r="A34" s="356" t="str">
        <f>IF(ISBLANK(Regressions!A44), " ", Regressions!A44)</f>
        <v>Peru</v>
      </c>
      <c r="B34" s="357">
        <f>IF(ISBLANK(Regressions!B44), " ", Regressions!B44)</f>
        <v>2030</v>
      </c>
      <c r="C34" s="362" t="str">
        <f>IF(ISBLANK(Regressions!C44), " ", Regressions!C44)</f>
        <v>National</v>
      </c>
      <c r="D34" s="358" t="str">
        <f>IF(ISBLANK(Regressions!D44), " ", Regressions!D44)</f>
        <v> </v>
      </c>
      <c r="E34" s="234" t="e">
        <f>IF(ISNUMBER(Regressions!E44),ROUND(Regressions!E44, 1), NA())</f>
        <v>#N/A</v>
      </c>
      <c r="F34" s="359" t="e">
        <f>IF(ISNUMBER(Regressions!F44),ROUND(Regressions!F44, 1), NA())</f>
        <v>#N/A</v>
      </c>
      <c r="G34" s="256" t="e">
        <f>IF(ISNUMBER(Regressions!G44),ROUND(Regressions!G44, 1), NA())</f>
        <v>#N/A</v>
      </c>
      <c r="H34" s="360" t="e">
        <f>IF(ISNUMBER(Regressions!H44),ROUND(Regressions!H44, 1), NA())</f>
        <v>#N/A</v>
      </c>
      <c r="I34" s="257" t="e">
        <f>IF(ISNUMBER(Regressions!I44),ROUND(Regressions!I44, 1), NA())</f>
        <v>#N/A</v>
      </c>
      <c r="J34" s="361" t="e">
        <f>IF(ISNUMBER(Regressions!K44),ROUND(Regressions!K44, 1), NA())</f>
        <v>#N/A</v>
      </c>
      <c r="K34" s="359" t="e">
        <f>IF(ISNUMBER(Regressions!L44),ROUND(Regressions!L44, 1), NA())</f>
        <v>#N/A</v>
      </c>
      <c r="L34" s="258" t="e">
        <f>IF(ISNUMBER(Regressions!M44),ROUND(Regressions!M44, 1), NA())</f>
        <v>#N/A</v>
      </c>
      <c r="M34" s="360" t="e">
        <f>IF(ISNUMBER(Regressions!N44),ROUND(Regressions!N44, 1), NA())</f>
        <v>#N/A</v>
      </c>
      <c r="N34" s="257" t="e">
        <f>IF(ISNUMBER(Regressions!O44),ROUND(Regressions!O44, 1), NA())</f>
        <v>#N/A</v>
      </c>
      <c r="O34" s="361" t="e">
        <f>IF(ISNUMBER(Regressions!Q44),ROUND(Regressions!Q44, 1), NA())</f>
        <v>#N/A</v>
      </c>
      <c r="P34" s="359" t="e">
        <f>IF(ISNUMBER(Regressions!R44),ROUND(Regressions!R44, 1), NA())</f>
        <v>#N/A</v>
      </c>
      <c r="Q34" s="235" t="e">
        <f>IF(ISNUMBER(Regressions!S44),ROUND(Regressions!S44, 1), NA())</f>
        <v>#N/A</v>
      </c>
      <c r="R34" s="360" t="e">
        <f>IF(ISNUMBER(Regressions!T44),ROUND(Regressions!T44, 1), NA())</f>
        <v>#N/A</v>
      </c>
      <c r="S34" s="257" t="e">
        <f>IF(ISNUMBER(Regressions!U44),ROUND(Regressions!U44, 1), NA())</f>
        <v>#N/A</v>
      </c>
    </row>
    <row xmlns:x14ac="http://schemas.microsoft.com/office/spreadsheetml/2009/9/ac" r="35" x14ac:dyDescent="0.2">
      <c r="A35" s="356" t="str">
        <f>IF(ISBLANK(Regressions!A45), " ", Regressions!A45)</f>
        <v>Peru</v>
      </c>
      <c r="B35" s="357">
        <f>IF(ISBLANK(Regressions!B45), " ", Regressions!B45)</f>
        <v>2000</v>
      </c>
      <c r="C35" s="362" t="str">
        <f>IF(ISBLANK(Regressions!C45), " ", Regressions!C45)</f>
        <v>Urban</v>
      </c>
      <c r="D35" s="358">
        <f>IF(ISBLANK(Regressions!D45), " ", Regressions!D45)</f>
        <v>6225898.4684725953</v>
      </c>
      <c r="E35" s="234">
        <f>IF(ISNUMBER(Regressions!E45),ROUND(Regressions!E45, 1), NA())</f>
        <v>100</v>
      </c>
      <c r="F35" s="359">
        <f>IF(ISNUMBER(Regressions!F45),ROUND(Regressions!F45, 1), NA())</f>
        <v>95.5</v>
      </c>
      <c r="G35" s="256" t="e">
        <f>IF(ISNUMBER(Regressions!G45),ROUND(Regressions!G45, 1), NA())</f>
        <v>#N/A</v>
      </c>
      <c r="H35" s="360" t="e">
        <f>IF(ISNUMBER(Regressions!H45),ROUND(Regressions!H45, 1), NA())</f>
        <v>#N/A</v>
      </c>
      <c r="I35" s="257">
        <f>IF(ISNUMBER(Regressions!I45),ROUND(Regressions!I45, 1), NA())</f>
        <v>4.5</v>
      </c>
      <c r="J35" s="361" t="e">
        <f>IF(ISNUMBER(Regressions!K45),ROUND(Regressions!K45, 1), NA())</f>
        <v>#N/A</v>
      </c>
      <c r="K35" s="359">
        <f>IF(ISNUMBER(Regressions!L45),ROUND(Regressions!L45, 1), NA())</f>
        <v>97.5</v>
      </c>
      <c r="L35" s="258" t="e">
        <f>IF(ISNUMBER(Regressions!M45),ROUND(Regressions!M45, 1), NA())</f>
        <v>#N/A</v>
      </c>
      <c r="M35" s="360" t="e">
        <f>IF(ISNUMBER(Regressions!N45),ROUND(Regressions!N45, 1), NA())</f>
        <v>#N/A</v>
      </c>
      <c r="N35" s="257">
        <f>IF(ISNUMBER(Regressions!O45),ROUND(Regressions!O45, 1), NA())</f>
        <v>2.5</v>
      </c>
      <c r="O35" s="361" t="e">
        <f>IF(ISNUMBER(Regressions!Q45),ROUND(Regressions!Q45, 1), NA())</f>
        <v>#N/A</v>
      </c>
      <c r="P35" s="359" t="e">
        <f>IF(ISNUMBER(Regressions!R45),ROUND(Regressions!R45, 1), NA())</f>
        <v>#N/A</v>
      </c>
      <c r="Q35" s="235" t="e">
        <f>IF(ISNUMBER(Regressions!S45),ROUND(Regressions!S45, 1), NA())</f>
        <v>#N/A</v>
      </c>
      <c r="R35" s="360" t="e">
        <f>IF(ISNUMBER(Regressions!T45),ROUND(Regressions!T45, 1), NA())</f>
        <v>#N/A</v>
      </c>
      <c r="S35" s="257" t="e">
        <f>IF(ISNUMBER(Regressions!U45),ROUND(Regressions!U45, 1), NA())</f>
        <v>#N/A</v>
      </c>
    </row>
    <row xmlns:x14ac="http://schemas.microsoft.com/office/spreadsheetml/2009/9/ac" r="36" x14ac:dyDescent="0.2">
      <c r="A36" s="356" t="str">
        <f>IF(ISBLANK(Regressions!A46), " ", Regressions!A46)</f>
        <v>Peru</v>
      </c>
      <c r="B36" s="357">
        <f>IF(ISBLANK(Regressions!B46), " ", Regressions!B46)</f>
        <v>2001</v>
      </c>
      <c r="C36" s="362" t="str">
        <f>IF(ISBLANK(Regressions!C46), " ", Regressions!C46)</f>
        <v>Urban</v>
      </c>
      <c r="D36" s="358">
        <f>IF(ISBLANK(Regressions!D46), " ", Regressions!D46)</f>
        <v>6264907.8445239253</v>
      </c>
      <c r="E36" s="234">
        <f>IF(ISNUMBER(Regressions!E46),ROUND(Regressions!E46, 1), NA())</f>
        <v>100</v>
      </c>
      <c r="F36" s="359">
        <f>IF(ISNUMBER(Regressions!F46),ROUND(Regressions!F46, 1), NA())</f>
        <v>95.5</v>
      </c>
      <c r="G36" s="256" t="e">
        <f>IF(ISNUMBER(Regressions!G46),ROUND(Regressions!G46, 1), NA())</f>
        <v>#N/A</v>
      </c>
      <c r="H36" s="360" t="e">
        <f>IF(ISNUMBER(Regressions!H46),ROUND(Regressions!H46, 1), NA())</f>
        <v>#N/A</v>
      </c>
      <c r="I36" s="257">
        <f>IF(ISNUMBER(Regressions!I46),ROUND(Regressions!I46, 1), NA())</f>
        <v>4.5</v>
      </c>
      <c r="J36" s="361" t="e">
        <f>IF(ISNUMBER(Regressions!K46),ROUND(Regressions!K46, 1), NA())</f>
        <v>#N/A</v>
      </c>
      <c r="K36" s="359">
        <f>IF(ISNUMBER(Regressions!L46),ROUND(Regressions!L46, 1), NA())</f>
        <v>97.5</v>
      </c>
      <c r="L36" s="258" t="e">
        <f>IF(ISNUMBER(Regressions!M46),ROUND(Regressions!M46, 1), NA())</f>
        <v>#N/A</v>
      </c>
      <c r="M36" s="360" t="e">
        <f>IF(ISNUMBER(Regressions!N46),ROUND(Regressions!N46, 1), NA())</f>
        <v>#N/A</v>
      </c>
      <c r="N36" s="257">
        <f>IF(ISNUMBER(Regressions!O46),ROUND(Regressions!O46, 1), NA())</f>
        <v>2.5</v>
      </c>
      <c r="O36" s="361" t="e">
        <f>IF(ISNUMBER(Regressions!Q46),ROUND(Regressions!Q46, 1), NA())</f>
        <v>#N/A</v>
      </c>
      <c r="P36" s="359" t="e">
        <f>IF(ISNUMBER(Regressions!R46),ROUND(Regressions!R46, 1), NA())</f>
        <v>#N/A</v>
      </c>
      <c r="Q36" s="235" t="e">
        <f>IF(ISNUMBER(Regressions!S46),ROUND(Regressions!S46, 1), NA())</f>
        <v>#N/A</v>
      </c>
      <c r="R36" s="360" t="e">
        <f>IF(ISNUMBER(Regressions!T46),ROUND(Regressions!T46, 1), NA())</f>
        <v>#N/A</v>
      </c>
      <c r="S36" s="257" t="e">
        <f>IF(ISNUMBER(Regressions!U46),ROUND(Regressions!U46, 1), NA())</f>
        <v>#N/A</v>
      </c>
    </row>
    <row xmlns:x14ac="http://schemas.microsoft.com/office/spreadsheetml/2009/9/ac" r="37" x14ac:dyDescent="0.2">
      <c r="A37" s="356" t="str">
        <f>IF(ISBLANK(Regressions!A47), " ", Regressions!A47)</f>
        <v>Peru</v>
      </c>
      <c r="B37" s="357">
        <f>IF(ISBLANK(Regressions!B47), " ", Regressions!B47)</f>
        <v>2002</v>
      </c>
      <c r="C37" s="362" t="str">
        <f>IF(ISBLANK(Regressions!C47), " ", Regressions!C47)</f>
        <v>Urban</v>
      </c>
      <c r="D37" s="358">
        <f>IF(ISBLANK(Regressions!D47), " ", Regressions!D47)</f>
        <v>6287541.6060876464</v>
      </c>
      <c r="E37" s="234">
        <f>IF(ISNUMBER(Regressions!E47),ROUND(Regressions!E47, 1), NA())</f>
        <v>100</v>
      </c>
      <c r="F37" s="359">
        <f>IF(ISNUMBER(Regressions!F47),ROUND(Regressions!F47, 1), NA())</f>
        <v>95.5</v>
      </c>
      <c r="G37" s="256" t="e">
        <f>IF(ISNUMBER(Regressions!G47),ROUND(Regressions!G47, 1), NA())</f>
        <v>#N/A</v>
      </c>
      <c r="H37" s="360" t="e">
        <f>IF(ISNUMBER(Regressions!H47),ROUND(Regressions!H47, 1), NA())</f>
        <v>#N/A</v>
      </c>
      <c r="I37" s="257">
        <f>IF(ISNUMBER(Regressions!I47),ROUND(Regressions!I47, 1), NA())</f>
        <v>4.5</v>
      </c>
      <c r="J37" s="361" t="e">
        <f>IF(ISNUMBER(Regressions!K47),ROUND(Regressions!K47, 1), NA())</f>
        <v>#N/A</v>
      </c>
      <c r="K37" s="359">
        <f>IF(ISNUMBER(Regressions!L47),ROUND(Regressions!L47, 1), NA())</f>
        <v>97.5</v>
      </c>
      <c r="L37" s="258" t="e">
        <f>IF(ISNUMBER(Regressions!M47),ROUND(Regressions!M47, 1), NA())</f>
        <v>#N/A</v>
      </c>
      <c r="M37" s="360" t="e">
        <f>IF(ISNUMBER(Regressions!N47),ROUND(Regressions!N47, 1), NA())</f>
        <v>#N/A</v>
      </c>
      <c r="N37" s="257">
        <f>IF(ISNUMBER(Regressions!O47),ROUND(Regressions!O47, 1), NA())</f>
        <v>2.5</v>
      </c>
      <c r="O37" s="361" t="e">
        <f>IF(ISNUMBER(Regressions!Q47),ROUND(Regressions!Q47, 1), NA())</f>
        <v>#N/A</v>
      </c>
      <c r="P37" s="359" t="e">
        <f>IF(ISNUMBER(Regressions!R47),ROUND(Regressions!R47, 1), NA())</f>
        <v>#N/A</v>
      </c>
      <c r="Q37" s="235" t="e">
        <f>IF(ISNUMBER(Regressions!S47),ROUND(Regressions!S47, 1), NA())</f>
        <v>#N/A</v>
      </c>
      <c r="R37" s="360" t="e">
        <f>IF(ISNUMBER(Regressions!T47),ROUND(Regressions!T47, 1), NA())</f>
        <v>#N/A</v>
      </c>
      <c r="S37" s="257" t="e">
        <f>IF(ISNUMBER(Regressions!U47),ROUND(Regressions!U47, 1), NA())</f>
        <v>#N/A</v>
      </c>
    </row>
    <row xmlns:x14ac="http://schemas.microsoft.com/office/spreadsheetml/2009/9/ac" r="38" x14ac:dyDescent="0.2">
      <c r="A38" s="356" t="str">
        <f>IF(ISBLANK(Regressions!A48), " ", Regressions!A48)</f>
        <v>Peru</v>
      </c>
      <c r="B38" s="357">
        <f>IF(ISBLANK(Regressions!B48), " ", Regressions!B48)</f>
        <v>2003</v>
      </c>
      <c r="C38" s="362" t="str">
        <f>IF(ISBLANK(Regressions!C48), " ", Regressions!C48)</f>
        <v>Urban</v>
      </c>
      <c r="D38" s="358">
        <f>IF(ISBLANK(Regressions!D48), " ", Regressions!D48)</f>
        <v>6296396.9204826346</v>
      </c>
      <c r="E38" s="234">
        <f>IF(ISNUMBER(Regressions!E48),ROUND(Regressions!E48, 1), NA())</f>
        <v>100</v>
      </c>
      <c r="F38" s="359">
        <f>IF(ISNUMBER(Regressions!F48),ROUND(Regressions!F48, 1), NA())</f>
        <v>95.5</v>
      </c>
      <c r="G38" s="256" t="e">
        <f>IF(ISNUMBER(Regressions!G48),ROUND(Regressions!G48, 1), NA())</f>
        <v>#N/A</v>
      </c>
      <c r="H38" s="360" t="e">
        <f>IF(ISNUMBER(Regressions!H48),ROUND(Regressions!H48, 1), NA())</f>
        <v>#N/A</v>
      </c>
      <c r="I38" s="257">
        <f>IF(ISNUMBER(Regressions!I48),ROUND(Regressions!I48, 1), NA())</f>
        <v>4.5</v>
      </c>
      <c r="J38" s="361" t="e">
        <f>IF(ISNUMBER(Regressions!K48),ROUND(Regressions!K48, 1), NA())</f>
        <v>#N/A</v>
      </c>
      <c r="K38" s="359">
        <f>IF(ISNUMBER(Regressions!L48),ROUND(Regressions!L48, 1), NA())</f>
        <v>97.5</v>
      </c>
      <c r="L38" s="258" t="e">
        <f>IF(ISNUMBER(Regressions!M48),ROUND(Regressions!M48, 1), NA())</f>
        <v>#N/A</v>
      </c>
      <c r="M38" s="360" t="e">
        <f>IF(ISNUMBER(Regressions!N48),ROUND(Regressions!N48, 1), NA())</f>
        <v>#N/A</v>
      </c>
      <c r="N38" s="257">
        <f>IF(ISNUMBER(Regressions!O48),ROUND(Regressions!O48, 1), NA())</f>
        <v>2.5</v>
      </c>
      <c r="O38" s="361" t="e">
        <f>IF(ISNUMBER(Regressions!Q48),ROUND(Regressions!Q48, 1), NA())</f>
        <v>#N/A</v>
      </c>
      <c r="P38" s="359" t="e">
        <f>IF(ISNUMBER(Regressions!R48),ROUND(Regressions!R48, 1), NA())</f>
        <v>#N/A</v>
      </c>
      <c r="Q38" s="235" t="e">
        <f>IF(ISNUMBER(Regressions!S48),ROUND(Regressions!S48, 1), NA())</f>
        <v>#N/A</v>
      </c>
      <c r="R38" s="360" t="e">
        <f>IF(ISNUMBER(Regressions!T48),ROUND(Regressions!T48, 1), NA())</f>
        <v>#N/A</v>
      </c>
      <c r="S38" s="257" t="e">
        <f>IF(ISNUMBER(Regressions!U48),ROUND(Regressions!U48, 1), NA())</f>
        <v>#N/A</v>
      </c>
    </row>
    <row xmlns:x14ac="http://schemas.microsoft.com/office/spreadsheetml/2009/9/ac" r="39" x14ac:dyDescent="0.2">
      <c r="A39" s="356" t="str">
        <f>IF(ISBLANK(Regressions!A49), " ", Regressions!A49)</f>
        <v>Peru</v>
      </c>
      <c r="B39" s="357">
        <f>IF(ISBLANK(Regressions!B49), " ", Regressions!B49)</f>
        <v>2004</v>
      </c>
      <c r="C39" s="362" t="str">
        <f>IF(ISBLANK(Regressions!C49), " ", Regressions!C49)</f>
        <v>Urban</v>
      </c>
      <c r="D39" s="358">
        <f>IF(ISBLANK(Regressions!D49), " ", Regressions!D49)</f>
        <v>6295260.4949336248</v>
      </c>
      <c r="E39" s="234">
        <f>IF(ISNUMBER(Regressions!E49),ROUND(Regressions!E49, 1), NA())</f>
        <v>100</v>
      </c>
      <c r="F39" s="359">
        <f>IF(ISNUMBER(Regressions!F49),ROUND(Regressions!F49, 1), NA())</f>
        <v>95.5</v>
      </c>
      <c r="G39" s="256">
        <f>IF(ISNUMBER(Regressions!G49),ROUND(Regressions!G49, 1), NA())</f>
        <v>83.6</v>
      </c>
      <c r="H39" s="360">
        <f>IF(ISNUMBER(Regressions!H49),ROUND(Regressions!H49, 1), NA())</f>
        <v>11.9</v>
      </c>
      <c r="I39" s="257">
        <f>IF(ISNUMBER(Regressions!I49),ROUND(Regressions!I49, 1), NA())</f>
        <v>4.5</v>
      </c>
      <c r="J39" s="361">
        <f>IF(ISNUMBER(Regressions!K49),ROUND(Regressions!K49, 1), NA())</f>
        <v>98.9</v>
      </c>
      <c r="K39" s="359">
        <f>IF(ISNUMBER(Regressions!L49),ROUND(Regressions!L49, 1), NA())</f>
        <v>97.5</v>
      </c>
      <c r="L39" s="258">
        <f>IF(ISNUMBER(Regressions!M49),ROUND(Regressions!M49, 1), NA())</f>
        <v>62.9</v>
      </c>
      <c r="M39" s="360">
        <f>IF(ISNUMBER(Regressions!N49),ROUND(Regressions!N49, 1), NA())</f>
        <v>34.6</v>
      </c>
      <c r="N39" s="257">
        <f>IF(ISNUMBER(Regressions!O49),ROUND(Regressions!O49, 1), NA())</f>
        <v>2.5</v>
      </c>
      <c r="O39" s="361">
        <f>IF(ISNUMBER(Regressions!Q49),ROUND(Regressions!Q49, 1), NA())</f>
        <v>92.4</v>
      </c>
      <c r="P39" s="359">
        <f>IF(ISNUMBER(Regressions!R49),ROUND(Regressions!R49, 1), NA())</f>
        <v>73.3</v>
      </c>
      <c r="Q39" s="235" t="e">
        <f>IF(ISNUMBER(Regressions!S49),ROUND(Regressions!S49, 1), NA())</f>
        <v>#N/A</v>
      </c>
      <c r="R39" s="360" t="e">
        <f>IF(ISNUMBER(Regressions!T49),ROUND(Regressions!T49, 1), NA())</f>
        <v>#N/A</v>
      </c>
      <c r="S39" s="257">
        <f>IF(ISNUMBER(Regressions!U49),ROUND(Regressions!U49, 1), NA())</f>
        <v>26.7</v>
      </c>
    </row>
    <row xmlns:x14ac="http://schemas.microsoft.com/office/spreadsheetml/2009/9/ac" r="40" x14ac:dyDescent="0.2">
      <c r="A40" s="356" t="str">
        <f>IF(ISBLANK(Regressions!A50), " ", Regressions!A50)</f>
        <v>Peru</v>
      </c>
      <c r="B40" s="357">
        <f>IF(ISBLANK(Regressions!B50), " ", Regressions!B50)</f>
        <v>2005</v>
      </c>
      <c r="C40" s="362" t="str">
        <f>IF(ISBLANK(Regressions!C50), " ", Regressions!C50)</f>
        <v>Urban</v>
      </c>
      <c r="D40" s="358">
        <f>IF(ISBLANK(Regressions!D50), " ", Regressions!D50)</f>
        <v>6280178.938443603</v>
      </c>
      <c r="E40" s="234">
        <f>IF(ISNUMBER(Regressions!E50),ROUND(Regressions!E50, 1), NA())</f>
        <v>100</v>
      </c>
      <c r="F40" s="359">
        <f>IF(ISNUMBER(Regressions!F50),ROUND(Regressions!F50, 1), NA())</f>
        <v>95.3</v>
      </c>
      <c r="G40" s="256">
        <f>IF(ISNUMBER(Regressions!G50),ROUND(Regressions!G50, 1), NA())</f>
        <v>83.6</v>
      </c>
      <c r="H40" s="360">
        <f>IF(ISNUMBER(Regressions!H50),ROUND(Regressions!H50, 1), NA())</f>
        <v>11.8</v>
      </c>
      <c r="I40" s="257">
        <f>IF(ISNUMBER(Regressions!I50),ROUND(Regressions!I50, 1), NA())</f>
        <v>4.7</v>
      </c>
      <c r="J40" s="361">
        <f>IF(ISNUMBER(Regressions!K50),ROUND(Regressions!K50, 1), NA())</f>
        <v>98.9</v>
      </c>
      <c r="K40" s="359">
        <f>IF(ISNUMBER(Regressions!L50),ROUND(Regressions!L50, 1), NA())</f>
        <v>97.4</v>
      </c>
      <c r="L40" s="258">
        <f>IF(ISNUMBER(Regressions!M50),ROUND(Regressions!M50, 1), NA())</f>
        <v>62.9</v>
      </c>
      <c r="M40" s="360">
        <f>IF(ISNUMBER(Regressions!N50),ROUND(Regressions!N50, 1), NA())</f>
        <v>34.5</v>
      </c>
      <c r="N40" s="257">
        <f>IF(ISNUMBER(Regressions!O50),ROUND(Regressions!O50, 1), NA())</f>
        <v>2.6</v>
      </c>
      <c r="O40" s="361">
        <f>IF(ISNUMBER(Regressions!Q50),ROUND(Regressions!Q50, 1), NA())</f>
        <v>92.4</v>
      </c>
      <c r="P40" s="359">
        <f>IF(ISNUMBER(Regressions!R50),ROUND(Regressions!R50, 1), NA())</f>
        <v>73.3</v>
      </c>
      <c r="Q40" s="235" t="e">
        <f>IF(ISNUMBER(Regressions!S50),ROUND(Regressions!S50, 1), NA())</f>
        <v>#N/A</v>
      </c>
      <c r="R40" s="360" t="e">
        <f>IF(ISNUMBER(Regressions!T50),ROUND(Regressions!T50, 1), NA())</f>
        <v>#N/A</v>
      </c>
      <c r="S40" s="257">
        <f>IF(ISNUMBER(Regressions!U50),ROUND(Regressions!U50, 1), NA())</f>
        <v>26.7</v>
      </c>
    </row>
    <row xmlns:x14ac="http://schemas.microsoft.com/office/spreadsheetml/2009/9/ac" r="41" x14ac:dyDescent="0.2">
      <c r="A41" s="356" t="str">
        <f>IF(ISBLANK(Regressions!A51), " ", Regressions!A51)</f>
        <v>Peru</v>
      </c>
      <c r="B41" s="357">
        <f>IF(ISBLANK(Regressions!B51), " ", Regressions!B51)</f>
        <v>2006</v>
      </c>
      <c r="C41" s="362" t="str">
        <f>IF(ISBLANK(Regressions!C51), " ", Regressions!C51)</f>
        <v>Urban</v>
      </c>
      <c r="D41" s="358">
        <f>IF(ISBLANK(Regressions!D51), " ", Regressions!D51)</f>
        <v>6254624.113677063</v>
      </c>
      <c r="E41" s="234">
        <f>IF(ISNUMBER(Regressions!E51),ROUND(Regressions!E51, 1), NA())</f>
        <v>100</v>
      </c>
      <c r="F41" s="359">
        <f>IF(ISNUMBER(Regressions!F51),ROUND(Regressions!F51, 1), NA())</f>
        <v>95.2</v>
      </c>
      <c r="G41" s="256">
        <f>IF(ISNUMBER(Regressions!G51),ROUND(Regressions!G51, 1), NA())</f>
        <v>83.6</v>
      </c>
      <c r="H41" s="360">
        <f>IF(ISNUMBER(Regressions!H51),ROUND(Regressions!H51, 1), NA())</f>
        <v>11.7</v>
      </c>
      <c r="I41" s="257">
        <f>IF(ISNUMBER(Regressions!I51),ROUND(Regressions!I51, 1), NA())</f>
        <v>4.8</v>
      </c>
      <c r="J41" s="361">
        <f>IF(ISNUMBER(Regressions!K51),ROUND(Regressions!K51, 1), NA())</f>
        <v>98.9</v>
      </c>
      <c r="K41" s="359">
        <f>IF(ISNUMBER(Regressions!L51),ROUND(Regressions!L51, 1), NA())</f>
        <v>97.4</v>
      </c>
      <c r="L41" s="258">
        <f>IF(ISNUMBER(Regressions!M51),ROUND(Regressions!M51, 1), NA())</f>
        <v>62.9</v>
      </c>
      <c r="M41" s="360">
        <f>IF(ISNUMBER(Regressions!N51),ROUND(Regressions!N51, 1), NA())</f>
        <v>34.5</v>
      </c>
      <c r="N41" s="257">
        <f>IF(ISNUMBER(Regressions!O51),ROUND(Regressions!O51, 1), NA())</f>
        <v>2.6</v>
      </c>
      <c r="O41" s="361">
        <f>IF(ISNUMBER(Regressions!Q51),ROUND(Regressions!Q51, 1), NA())</f>
        <v>92.4</v>
      </c>
      <c r="P41" s="359">
        <f>IF(ISNUMBER(Regressions!R51),ROUND(Regressions!R51, 1), NA())</f>
        <v>73.3</v>
      </c>
      <c r="Q41" s="235" t="e">
        <f>IF(ISNUMBER(Regressions!S51),ROUND(Regressions!S51, 1), NA())</f>
        <v>#N/A</v>
      </c>
      <c r="R41" s="360" t="e">
        <f>IF(ISNUMBER(Regressions!T51),ROUND(Regressions!T51, 1), NA())</f>
        <v>#N/A</v>
      </c>
      <c r="S41" s="257">
        <f>IF(ISNUMBER(Regressions!U51),ROUND(Regressions!U51, 1), NA())</f>
        <v>26.7</v>
      </c>
    </row>
    <row xmlns:x14ac="http://schemas.microsoft.com/office/spreadsheetml/2009/9/ac" r="42" x14ac:dyDescent="0.2">
      <c r="A42" s="356" t="str">
        <f>IF(ISBLANK(Regressions!A52), " ", Regressions!A52)</f>
        <v>Peru</v>
      </c>
      <c r="B42" s="357">
        <f>IF(ISBLANK(Regressions!B52), " ", Regressions!B52)</f>
        <v>2007</v>
      </c>
      <c r="C42" s="362" t="str">
        <f>IF(ISBLANK(Regressions!C52), " ", Regressions!C52)</f>
        <v>Urban</v>
      </c>
      <c r="D42" s="358">
        <f>IF(ISBLANK(Regressions!D52), " ", Regressions!D52)</f>
        <v>6227345.4304252621</v>
      </c>
      <c r="E42" s="234">
        <f>IF(ISNUMBER(Regressions!E52),ROUND(Regressions!E52, 1), NA())</f>
        <v>100</v>
      </c>
      <c r="F42" s="359">
        <f>IF(ISNUMBER(Regressions!F52),ROUND(Regressions!F52, 1), NA())</f>
        <v>95.1</v>
      </c>
      <c r="G42" s="256">
        <f>IF(ISNUMBER(Regressions!G52),ROUND(Regressions!G52, 1), NA())</f>
        <v>83.6</v>
      </c>
      <c r="H42" s="360">
        <f>IF(ISNUMBER(Regressions!H52),ROUND(Regressions!H52, 1), NA())</f>
        <v>11.5</v>
      </c>
      <c r="I42" s="257">
        <f>IF(ISNUMBER(Regressions!I52),ROUND(Regressions!I52, 1), NA())</f>
        <v>4.9000000000000004</v>
      </c>
      <c r="J42" s="361">
        <f>IF(ISNUMBER(Regressions!K52),ROUND(Regressions!K52, 1), NA())</f>
        <v>98.9</v>
      </c>
      <c r="K42" s="359">
        <f>IF(ISNUMBER(Regressions!L52),ROUND(Regressions!L52, 1), NA())</f>
        <v>97.3</v>
      </c>
      <c r="L42" s="258">
        <f>IF(ISNUMBER(Regressions!M52),ROUND(Regressions!M52, 1), NA())</f>
        <v>62.9</v>
      </c>
      <c r="M42" s="360">
        <f>IF(ISNUMBER(Regressions!N52),ROUND(Regressions!N52, 1), NA())</f>
        <v>34.4</v>
      </c>
      <c r="N42" s="257">
        <f>IF(ISNUMBER(Regressions!O52),ROUND(Regressions!O52, 1), NA())</f>
        <v>2.7</v>
      </c>
      <c r="O42" s="361">
        <f>IF(ISNUMBER(Regressions!Q52),ROUND(Regressions!Q52, 1), NA())</f>
        <v>92.4</v>
      </c>
      <c r="P42" s="359">
        <f>IF(ISNUMBER(Regressions!R52),ROUND(Regressions!R52, 1), NA())</f>
        <v>73.3</v>
      </c>
      <c r="Q42" s="235" t="e">
        <f>IF(ISNUMBER(Regressions!S52),ROUND(Regressions!S52, 1), NA())</f>
        <v>#N/A</v>
      </c>
      <c r="R42" s="360" t="e">
        <f>IF(ISNUMBER(Regressions!T52),ROUND(Regressions!T52, 1), NA())</f>
        <v>#N/A</v>
      </c>
      <c r="S42" s="257">
        <f>IF(ISNUMBER(Regressions!U52),ROUND(Regressions!U52, 1), NA())</f>
        <v>26.7</v>
      </c>
    </row>
    <row xmlns:x14ac="http://schemas.microsoft.com/office/spreadsheetml/2009/9/ac" r="43" x14ac:dyDescent="0.2">
      <c r="A43" s="356" t="str">
        <f>IF(ISBLANK(Regressions!A53), " ", Regressions!A53)</f>
        <v>Peru</v>
      </c>
      <c r="B43" s="357">
        <f>IF(ISBLANK(Regressions!B53), " ", Regressions!B53)</f>
        <v>2008</v>
      </c>
      <c r="C43" s="362" t="str">
        <f>IF(ISBLANK(Regressions!C53), " ", Regressions!C53)</f>
        <v>Urban</v>
      </c>
      <c r="D43" s="358">
        <f>IF(ISBLANK(Regressions!D53), " ", Regressions!D53)</f>
        <v>6195515.4975097664</v>
      </c>
      <c r="E43" s="234">
        <f>IF(ISNUMBER(Regressions!E53),ROUND(Regressions!E53, 1), NA())</f>
        <v>100</v>
      </c>
      <c r="F43" s="359">
        <f>IF(ISNUMBER(Regressions!F53),ROUND(Regressions!F53, 1), NA())</f>
        <v>95</v>
      </c>
      <c r="G43" s="256">
        <f>IF(ISNUMBER(Regressions!G53),ROUND(Regressions!G53, 1), NA())</f>
        <v>83.6</v>
      </c>
      <c r="H43" s="360">
        <f>IF(ISNUMBER(Regressions!H53),ROUND(Regressions!H53, 1), NA())</f>
        <v>11.4</v>
      </c>
      <c r="I43" s="257">
        <f>IF(ISNUMBER(Regressions!I53),ROUND(Regressions!I53, 1), NA())</f>
        <v>5</v>
      </c>
      <c r="J43" s="361">
        <f>IF(ISNUMBER(Regressions!K53),ROUND(Regressions!K53, 1), NA())</f>
        <v>98.9</v>
      </c>
      <c r="K43" s="359">
        <f>IF(ISNUMBER(Regressions!L53),ROUND(Regressions!L53, 1), NA())</f>
        <v>97.3</v>
      </c>
      <c r="L43" s="258">
        <f>IF(ISNUMBER(Regressions!M53),ROUND(Regressions!M53, 1), NA())</f>
        <v>62.9</v>
      </c>
      <c r="M43" s="360">
        <f>IF(ISNUMBER(Regressions!N53),ROUND(Regressions!N53, 1), NA())</f>
        <v>34.4</v>
      </c>
      <c r="N43" s="257">
        <f>IF(ISNUMBER(Regressions!O53),ROUND(Regressions!O53, 1), NA())</f>
        <v>2.7</v>
      </c>
      <c r="O43" s="361">
        <f>IF(ISNUMBER(Regressions!Q53),ROUND(Regressions!Q53, 1), NA())</f>
        <v>92.4</v>
      </c>
      <c r="P43" s="359">
        <f>IF(ISNUMBER(Regressions!R53),ROUND(Regressions!R53, 1), NA())</f>
        <v>73.3</v>
      </c>
      <c r="Q43" s="235" t="e">
        <f>IF(ISNUMBER(Regressions!S53),ROUND(Regressions!S53, 1), NA())</f>
        <v>#N/A</v>
      </c>
      <c r="R43" s="360" t="e">
        <f>IF(ISNUMBER(Regressions!T53),ROUND(Regressions!T53, 1), NA())</f>
        <v>#N/A</v>
      </c>
      <c r="S43" s="257">
        <f>IF(ISNUMBER(Regressions!U53),ROUND(Regressions!U53, 1), NA())</f>
        <v>26.7</v>
      </c>
    </row>
    <row xmlns:x14ac="http://schemas.microsoft.com/office/spreadsheetml/2009/9/ac" r="44" x14ac:dyDescent="0.2">
      <c r="A44" s="356" t="str">
        <f>IF(ISBLANK(Regressions!A54), " ", Regressions!A54)</f>
        <v>Peru</v>
      </c>
      <c r="B44" s="357">
        <f>IF(ISBLANK(Regressions!B54), " ", Regressions!B54)</f>
        <v>2009</v>
      </c>
      <c r="C44" s="362" t="str">
        <f>IF(ISBLANK(Regressions!C54), " ", Regressions!C54)</f>
        <v>Urban</v>
      </c>
      <c r="D44" s="358">
        <f>IF(ISBLANK(Regressions!D54), " ", Regressions!D54)</f>
        <v>6147886.4705841066</v>
      </c>
      <c r="E44" s="234">
        <f>IF(ISNUMBER(Regressions!E54),ROUND(Regressions!E54, 1), NA())</f>
        <v>100</v>
      </c>
      <c r="F44" s="359">
        <f>IF(ISNUMBER(Regressions!F54),ROUND(Regressions!F54, 1), NA())</f>
        <v>94.8</v>
      </c>
      <c r="G44" s="256">
        <f>IF(ISNUMBER(Regressions!G54),ROUND(Regressions!G54, 1), NA())</f>
        <v>83.2</v>
      </c>
      <c r="H44" s="360">
        <f>IF(ISNUMBER(Regressions!H54),ROUND(Regressions!H54, 1), NA())</f>
        <v>11.6</v>
      </c>
      <c r="I44" s="257">
        <f>IF(ISNUMBER(Regressions!I54),ROUND(Regressions!I54, 1), NA())</f>
        <v>5.2</v>
      </c>
      <c r="J44" s="361">
        <f>IF(ISNUMBER(Regressions!K54),ROUND(Regressions!K54, 1), NA())</f>
        <v>99</v>
      </c>
      <c r="K44" s="359">
        <f>IF(ISNUMBER(Regressions!L54),ROUND(Regressions!L54, 1), NA())</f>
        <v>97.3</v>
      </c>
      <c r="L44" s="258">
        <f>IF(ISNUMBER(Regressions!M54),ROUND(Regressions!M54, 1), NA())</f>
        <v>65</v>
      </c>
      <c r="M44" s="360">
        <f>IF(ISNUMBER(Regressions!N54),ROUND(Regressions!N54, 1), NA())</f>
        <v>32.299999999999997</v>
      </c>
      <c r="N44" s="257">
        <f>IF(ISNUMBER(Regressions!O54),ROUND(Regressions!O54, 1), NA())</f>
        <v>2.7</v>
      </c>
      <c r="O44" s="361">
        <f>IF(ISNUMBER(Regressions!Q54),ROUND(Regressions!Q54, 1), NA())</f>
        <v>92.4</v>
      </c>
      <c r="P44" s="359">
        <f>IF(ISNUMBER(Regressions!R54),ROUND(Regressions!R54, 1), NA())</f>
        <v>74.3</v>
      </c>
      <c r="Q44" s="235" t="e">
        <f>IF(ISNUMBER(Regressions!S54),ROUND(Regressions!S54, 1), NA())</f>
        <v>#N/A</v>
      </c>
      <c r="R44" s="360" t="e">
        <f>IF(ISNUMBER(Regressions!T54),ROUND(Regressions!T54, 1), NA())</f>
        <v>#N/A</v>
      </c>
      <c r="S44" s="257">
        <f>IF(ISNUMBER(Regressions!U54),ROUND(Regressions!U54, 1), NA())</f>
        <v>25.7</v>
      </c>
    </row>
    <row xmlns:x14ac="http://schemas.microsoft.com/office/spreadsheetml/2009/9/ac" r="45" x14ac:dyDescent="0.2">
      <c r="A45" s="356" t="str">
        <f>IF(ISBLANK(Regressions!A55), " ", Regressions!A55)</f>
        <v>Peru</v>
      </c>
      <c r="B45" s="357">
        <f>IF(ISBLANK(Regressions!B55), " ", Regressions!B55)</f>
        <v>2010</v>
      </c>
      <c r="C45" s="362" t="str">
        <f>IF(ISBLANK(Regressions!C55), " ", Regressions!C55)</f>
        <v>Urban</v>
      </c>
      <c r="D45" s="358">
        <f>IF(ISBLANK(Regressions!D55), " ", Regressions!D55)</f>
        <v>6118119.8725289153</v>
      </c>
      <c r="E45" s="234">
        <f>IF(ISNUMBER(Regressions!E55),ROUND(Regressions!E55, 1), NA())</f>
        <v>100</v>
      </c>
      <c r="F45" s="359">
        <f>IF(ISNUMBER(Regressions!F55),ROUND(Regressions!F55, 1), NA())</f>
        <v>94.7</v>
      </c>
      <c r="G45" s="256">
        <f>IF(ISNUMBER(Regressions!G55),ROUND(Regressions!G55, 1), NA())</f>
        <v>82.9</v>
      </c>
      <c r="H45" s="360">
        <f>IF(ISNUMBER(Regressions!H55),ROUND(Regressions!H55, 1), NA())</f>
        <v>11.8</v>
      </c>
      <c r="I45" s="257">
        <f>IF(ISNUMBER(Regressions!I55),ROUND(Regressions!I55, 1), NA())</f>
        <v>5.3</v>
      </c>
      <c r="J45" s="361">
        <f>IF(ISNUMBER(Regressions!K55),ROUND(Regressions!K55, 1), NA())</f>
        <v>99.1</v>
      </c>
      <c r="K45" s="359">
        <f>IF(ISNUMBER(Regressions!L55),ROUND(Regressions!L55, 1), NA())</f>
        <v>97.2</v>
      </c>
      <c r="L45" s="258">
        <f>IF(ISNUMBER(Regressions!M55),ROUND(Regressions!M55, 1), NA())</f>
        <v>67.099999999999994</v>
      </c>
      <c r="M45" s="360">
        <f>IF(ISNUMBER(Regressions!N55),ROUND(Regressions!N55, 1), NA())</f>
        <v>30.1</v>
      </c>
      <c r="N45" s="257">
        <f>IF(ISNUMBER(Regressions!O55),ROUND(Regressions!O55, 1), NA())</f>
        <v>2.8</v>
      </c>
      <c r="O45" s="361">
        <f>IF(ISNUMBER(Regressions!Q55),ROUND(Regressions!Q55, 1), NA())</f>
        <v>92.4</v>
      </c>
      <c r="P45" s="359">
        <f>IF(ISNUMBER(Regressions!R55),ROUND(Regressions!R55, 1), NA())</f>
        <v>75.400000000000006</v>
      </c>
      <c r="Q45" s="235" t="e">
        <f>IF(ISNUMBER(Regressions!S55),ROUND(Regressions!S55, 1), NA())</f>
        <v>#N/A</v>
      </c>
      <c r="R45" s="360" t="e">
        <f>IF(ISNUMBER(Regressions!T55),ROUND(Regressions!T55, 1), NA())</f>
        <v>#N/A</v>
      </c>
      <c r="S45" s="257">
        <f>IF(ISNUMBER(Regressions!U55),ROUND(Regressions!U55, 1), NA())</f>
        <v>24.6</v>
      </c>
    </row>
    <row xmlns:x14ac="http://schemas.microsoft.com/office/spreadsheetml/2009/9/ac" r="46" x14ac:dyDescent="0.2">
      <c r="A46" s="356" t="str">
        <f>IF(ISBLANK(Regressions!A56), " ", Regressions!A56)</f>
        <v>Peru</v>
      </c>
      <c r="B46" s="357">
        <f>IF(ISBLANK(Regressions!B56), " ", Regressions!B56)</f>
        <v>2011</v>
      </c>
      <c r="C46" s="362" t="str">
        <f>IF(ISBLANK(Regressions!C56), " ", Regressions!C56)</f>
        <v>Urban</v>
      </c>
      <c r="D46" s="358">
        <f>IF(ISBLANK(Regressions!D56), " ", Regressions!D56)</f>
        <v>6107595.9171098322</v>
      </c>
      <c r="E46" s="234">
        <f>IF(ISNUMBER(Regressions!E56),ROUND(Regressions!E56, 1), NA())</f>
        <v>100</v>
      </c>
      <c r="F46" s="359">
        <f>IF(ISNUMBER(Regressions!F56),ROUND(Regressions!F56, 1), NA())</f>
        <v>94.6</v>
      </c>
      <c r="G46" s="256">
        <f>IF(ISNUMBER(Regressions!G56),ROUND(Regressions!G56, 1), NA())</f>
        <v>82.5</v>
      </c>
      <c r="H46" s="360">
        <f>IF(ISNUMBER(Regressions!H56),ROUND(Regressions!H56, 1), NA())</f>
        <v>12.1</v>
      </c>
      <c r="I46" s="257">
        <f>IF(ISNUMBER(Regressions!I56),ROUND(Regressions!I56, 1), NA())</f>
        <v>5.4</v>
      </c>
      <c r="J46" s="361">
        <f>IF(ISNUMBER(Regressions!K56),ROUND(Regressions!K56, 1), NA())</f>
        <v>99.2</v>
      </c>
      <c r="K46" s="359">
        <f>IF(ISNUMBER(Regressions!L56),ROUND(Regressions!L56, 1), NA())</f>
        <v>97.2</v>
      </c>
      <c r="L46" s="258">
        <f>IF(ISNUMBER(Regressions!M56),ROUND(Regressions!M56, 1), NA())</f>
        <v>69.2</v>
      </c>
      <c r="M46" s="360">
        <f>IF(ISNUMBER(Regressions!N56),ROUND(Regressions!N56, 1), NA())</f>
        <v>28</v>
      </c>
      <c r="N46" s="257">
        <f>IF(ISNUMBER(Regressions!O56),ROUND(Regressions!O56, 1), NA())</f>
        <v>2.8</v>
      </c>
      <c r="O46" s="361">
        <f>IF(ISNUMBER(Regressions!Q56),ROUND(Regressions!Q56, 1), NA())</f>
        <v>92.4</v>
      </c>
      <c r="P46" s="359">
        <f>IF(ISNUMBER(Regressions!R56),ROUND(Regressions!R56, 1), NA())</f>
        <v>76.400000000000006</v>
      </c>
      <c r="Q46" s="235" t="e">
        <f>IF(ISNUMBER(Regressions!S56),ROUND(Regressions!S56, 1), NA())</f>
        <v>#N/A</v>
      </c>
      <c r="R46" s="360" t="e">
        <f>IF(ISNUMBER(Regressions!T56),ROUND(Regressions!T56, 1), NA())</f>
        <v>#N/A</v>
      </c>
      <c r="S46" s="257">
        <f>IF(ISNUMBER(Regressions!U56),ROUND(Regressions!U56, 1), NA())</f>
        <v>23.6</v>
      </c>
    </row>
    <row xmlns:x14ac="http://schemas.microsoft.com/office/spreadsheetml/2009/9/ac" r="47" x14ac:dyDescent="0.2">
      <c r="A47" s="356" t="str">
        <f>IF(ISBLANK(Regressions!A57), " ", Regressions!A57)</f>
        <v>Peru</v>
      </c>
      <c r="B47" s="357">
        <f>IF(ISBLANK(Regressions!B57), " ", Regressions!B57)</f>
        <v>2012</v>
      </c>
      <c r="C47" s="362" t="str">
        <f>IF(ISBLANK(Regressions!C57), " ", Regressions!C57)</f>
        <v>Urban</v>
      </c>
      <c r="D47" s="358">
        <f>IF(ISBLANK(Regressions!D57), " ", Regressions!D57)</f>
        <v>6112054.7076004026</v>
      </c>
      <c r="E47" s="234">
        <f>IF(ISNUMBER(Regressions!E57),ROUND(Regressions!E57, 1), NA())</f>
        <v>100</v>
      </c>
      <c r="F47" s="359">
        <f>IF(ISNUMBER(Regressions!F57),ROUND(Regressions!F57, 1), NA())</f>
        <v>94.5</v>
      </c>
      <c r="G47" s="256">
        <f>IF(ISNUMBER(Regressions!G57),ROUND(Regressions!G57, 1), NA())</f>
        <v>82.2</v>
      </c>
      <c r="H47" s="360">
        <f>IF(ISNUMBER(Regressions!H57),ROUND(Regressions!H57, 1), NA())</f>
        <v>12.3</v>
      </c>
      <c r="I47" s="257">
        <f>IF(ISNUMBER(Regressions!I57),ROUND(Regressions!I57, 1), NA())</f>
        <v>5.5</v>
      </c>
      <c r="J47" s="361">
        <f>IF(ISNUMBER(Regressions!K57),ROUND(Regressions!K57, 1), NA())</f>
        <v>99.3</v>
      </c>
      <c r="K47" s="359">
        <f>IF(ISNUMBER(Regressions!L57),ROUND(Regressions!L57, 1), NA())</f>
        <v>97.1</v>
      </c>
      <c r="L47" s="258">
        <f>IF(ISNUMBER(Regressions!M57),ROUND(Regressions!M57, 1), NA())</f>
        <v>71.3</v>
      </c>
      <c r="M47" s="360">
        <f>IF(ISNUMBER(Regressions!N57),ROUND(Regressions!N57, 1), NA())</f>
        <v>25.9</v>
      </c>
      <c r="N47" s="257">
        <f>IF(ISNUMBER(Regressions!O57),ROUND(Regressions!O57, 1), NA())</f>
        <v>2.9</v>
      </c>
      <c r="O47" s="361">
        <f>IF(ISNUMBER(Regressions!Q57),ROUND(Regressions!Q57, 1), NA())</f>
        <v>92.4</v>
      </c>
      <c r="P47" s="359">
        <f>IF(ISNUMBER(Regressions!R57),ROUND(Regressions!R57, 1), NA())</f>
        <v>77.400000000000006</v>
      </c>
      <c r="Q47" s="235" t="e">
        <f>IF(ISNUMBER(Regressions!S57),ROUND(Regressions!S57, 1), NA())</f>
        <v>#N/A</v>
      </c>
      <c r="R47" s="360" t="e">
        <f>IF(ISNUMBER(Regressions!T57),ROUND(Regressions!T57, 1), NA())</f>
        <v>#N/A</v>
      </c>
      <c r="S47" s="257">
        <f>IF(ISNUMBER(Regressions!U57),ROUND(Regressions!U57, 1), NA())</f>
        <v>22.6</v>
      </c>
    </row>
    <row xmlns:x14ac="http://schemas.microsoft.com/office/spreadsheetml/2009/9/ac" r="48" x14ac:dyDescent="0.2">
      <c r="A48" s="356" t="str">
        <f>IF(ISBLANK(Regressions!A58), " ", Regressions!A58)</f>
        <v>Peru</v>
      </c>
      <c r="B48" s="357">
        <f>IF(ISBLANK(Regressions!B58), " ", Regressions!B58)</f>
        <v>2013</v>
      </c>
      <c r="C48" s="362" t="str">
        <f>IF(ISBLANK(Regressions!C58), " ", Regressions!C58)</f>
        <v>Urban</v>
      </c>
      <c r="D48" s="358">
        <f>IF(ISBLANK(Regressions!D58), " ", Regressions!D58)</f>
        <v>6131941.216827088</v>
      </c>
      <c r="E48" s="234">
        <f>IF(ISNUMBER(Regressions!E58),ROUND(Regressions!E58, 1), NA())</f>
        <v>99.7</v>
      </c>
      <c r="F48" s="359">
        <f>IF(ISNUMBER(Regressions!F58),ROUND(Regressions!F58, 1), NA())</f>
        <v>94.3</v>
      </c>
      <c r="G48" s="256">
        <f>IF(ISNUMBER(Regressions!G58),ROUND(Regressions!G58, 1), NA())</f>
        <v>81.8</v>
      </c>
      <c r="H48" s="360">
        <f>IF(ISNUMBER(Regressions!H58),ROUND(Regressions!H58, 1), NA())</f>
        <v>12.5</v>
      </c>
      <c r="I48" s="257">
        <f>IF(ISNUMBER(Regressions!I58),ROUND(Regressions!I58, 1), NA())</f>
        <v>5.7</v>
      </c>
      <c r="J48" s="361">
        <f>IF(ISNUMBER(Regressions!K58),ROUND(Regressions!K58, 1), NA())</f>
        <v>99.3</v>
      </c>
      <c r="K48" s="359">
        <f>IF(ISNUMBER(Regressions!L58),ROUND(Regressions!L58, 1), NA())</f>
        <v>97.1</v>
      </c>
      <c r="L48" s="258">
        <f>IF(ISNUMBER(Regressions!M58),ROUND(Regressions!M58, 1), NA())</f>
        <v>73.3</v>
      </c>
      <c r="M48" s="360">
        <f>IF(ISNUMBER(Regressions!N58),ROUND(Regressions!N58, 1), NA())</f>
        <v>23.7</v>
      </c>
      <c r="N48" s="257">
        <f>IF(ISNUMBER(Regressions!O58),ROUND(Regressions!O58, 1), NA())</f>
        <v>2.9</v>
      </c>
      <c r="O48" s="361">
        <f>IF(ISNUMBER(Regressions!Q58),ROUND(Regressions!Q58, 1), NA())</f>
        <v>92.4</v>
      </c>
      <c r="P48" s="359">
        <f>IF(ISNUMBER(Regressions!R58),ROUND(Regressions!R58, 1), NA())</f>
        <v>78.5</v>
      </c>
      <c r="Q48" s="235" t="e">
        <f>IF(ISNUMBER(Regressions!S58),ROUND(Regressions!S58, 1), NA())</f>
        <v>#N/A</v>
      </c>
      <c r="R48" s="360" t="e">
        <f>IF(ISNUMBER(Regressions!T58),ROUND(Regressions!T58, 1), NA())</f>
        <v>#N/A</v>
      </c>
      <c r="S48" s="257">
        <f>IF(ISNUMBER(Regressions!U58),ROUND(Regressions!U58, 1), NA())</f>
        <v>21.5</v>
      </c>
    </row>
    <row xmlns:x14ac="http://schemas.microsoft.com/office/spreadsheetml/2009/9/ac" r="49" x14ac:dyDescent="0.2">
      <c r="A49" s="356" t="str">
        <f>IF(ISBLANK(Regressions!A59), " ", Regressions!A59)</f>
        <v>Peru</v>
      </c>
      <c r="B49" s="357">
        <f>IF(ISBLANK(Regressions!B59), " ", Regressions!B59)</f>
        <v>2014</v>
      </c>
      <c r="C49" s="362" t="str">
        <f>IF(ISBLANK(Regressions!C59), " ", Regressions!C59)</f>
        <v>Urban</v>
      </c>
      <c r="D49" s="358">
        <f>IF(ISBLANK(Regressions!D59), " ", Regressions!D59)</f>
        <v>6161517.5093251802</v>
      </c>
      <c r="E49" s="234">
        <f>IF(ISNUMBER(Regressions!E59),ROUND(Regressions!E59, 1), NA())</f>
        <v>99.4</v>
      </c>
      <c r="F49" s="359">
        <f>IF(ISNUMBER(Regressions!F59),ROUND(Regressions!F59, 1), NA())</f>
        <v>94.2</v>
      </c>
      <c r="G49" s="256">
        <f>IF(ISNUMBER(Regressions!G59),ROUND(Regressions!G59, 1), NA())</f>
        <v>81.5</v>
      </c>
      <c r="H49" s="360">
        <f>IF(ISNUMBER(Regressions!H59),ROUND(Regressions!H59, 1), NA())</f>
        <v>12.7</v>
      </c>
      <c r="I49" s="257">
        <f>IF(ISNUMBER(Regressions!I59),ROUND(Regressions!I59, 1), NA())</f>
        <v>5.8</v>
      </c>
      <c r="J49" s="361">
        <f>IF(ISNUMBER(Regressions!K59),ROUND(Regressions!K59, 1), NA())</f>
        <v>99.4</v>
      </c>
      <c r="K49" s="359">
        <f>IF(ISNUMBER(Regressions!L59),ROUND(Regressions!L59, 1), NA())</f>
        <v>97</v>
      </c>
      <c r="L49" s="258">
        <f>IF(ISNUMBER(Regressions!M59),ROUND(Regressions!M59, 1), NA())</f>
        <v>75.400000000000006</v>
      </c>
      <c r="M49" s="360">
        <f>IF(ISNUMBER(Regressions!N59),ROUND(Regressions!N59, 1), NA())</f>
        <v>21.6</v>
      </c>
      <c r="N49" s="257">
        <f>IF(ISNUMBER(Regressions!O59),ROUND(Regressions!O59, 1), NA())</f>
        <v>3</v>
      </c>
      <c r="O49" s="361">
        <f>IF(ISNUMBER(Regressions!Q59),ROUND(Regressions!Q59, 1), NA())</f>
        <v>92.4</v>
      </c>
      <c r="P49" s="359">
        <f>IF(ISNUMBER(Regressions!R59),ROUND(Regressions!R59, 1), NA())</f>
        <v>79.5</v>
      </c>
      <c r="Q49" s="235" t="e">
        <f>IF(ISNUMBER(Regressions!S59),ROUND(Regressions!S59, 1), NA())</f>
        <v>#N/A</v>
      </c>
      <c r="R49" s="360" t="e">
        <f>IF(ISNUMBER(Regressions!T59),ROUND(Regressions!T59, 1), NA())</f>
        <v>#N/A</v>
      </c>
      <c r="S49" s="257">
        <f>IF(ISNUMBER(Regressions!U59),ROUND(Regressions!U59, 1), NA())</f>
        <v>20.5</v>
      </c>
    </row>
    <row xmlns:x14ac="http://schemas.microsoft.com/office/spreadsheetml/2009/9/ac" r="50" x14ac:dyDescent="0.2">
      <c r="A50" s="356" t="str">
        <f>IF(ISBLANK(Regressions!A60), " ", Regressions!A60)</f>
        <v>Peru</v>
      </c>
      <c r="B50" s="357">
        <f>IF(ISBLANK(Regressions!B60), " ", Regressions!B60)</f>
        <v>2015</v>
      </c>
      <c r="C50" s="362" t="str">
        <f>IF(ISBLANK(Regressions!C60), " ", Regressions!C60)</f>
        <v>Urban</v>
      </c>
      <c r="D50" s="358">
        <f>IF(ISBLANK(Regressions!D60), " ", Regressions!D60)</f>
        <v>6207873.9034178918</v>
      </c>
      <c r="E50" s="234">
        <f>IF(ISNUMBER(Regressions!E60),ROUND(Regressions!E60, 1), NA())</f>
        <v>99.1</v>
      </c>
      <c r="F50" s="359">
        <f>IF(ISNUMBER(Regressions!F60),ROUND(Regressions!F60, 1), NA())</f>
        <v>94.1</v>
      </c>
      <c r="G50" s="256">
        <f>IF(ISNUMBER(Regressions!G60),ROUND(Regressions!G60, 1), NA())</f>
        <v>81.099999999999994</v>
      </c>
      <c r="H50" s="360">
        <f>IF(ISNUMBER(Regressions!H60),ROUND(Regressions!H60, 1), NA())</f>
        <v>13</v>
      </c>
      <c r="I50" s="257">
        <f>IF(ISNUMBER(Regressions!I60),ROUND(Regressions!I60, 1), NA())</f>
        <v>5.9</v>
      </c>
      <c r="J50" s="361">
        <f>IF(ISNUMBER(Regressions!K60),ROUND(Regressions!K60, 1), NA())</f>
        <v>99.5</v>
      </c>
      <c r="K50" s="359">
        <f>IF(ISNUMBER(Regressions!L60),ROUND(Regressions!L60, 1), NA())</f>
        <v>97</v>
      </c>
      <c r="L50" s="258">
        <f>IF(ISNUMBER(Regressions!M60),ROUND(Regressions!M60, 1), NA())</f>
        <v>77.5</v>
      </c>
      <c r="M50" s="360">
        <f>IF(ISNUMBER(Regressions!N60),ROUND(Regressions!N60, 1), NA())</f>
        <v>19.5</v>
      </c>
      <c r="N50" s="257">
        <f>IF(ISNUMBER(Regressions!O60),ROUND(Regressions!O60, 1), NA())</f>
        <v>3</v>
      </c>
      <c r="O50" s="361">
        <f>IF(ISNUMBER(Regressions!Q60),ROUND(Regressions!Q60, 1), NA())</f>
        <v>92.4</v>
      </c>
      <c r="P50" s="359">
        <f>IF(ISNUMBER(Regressions!R60),ROUND(Regressions!R60, 1), NA())</f>
        <v>80.5</v>
      </c>
      <c r="Q50" s="235" t="e">
        <f>IF(ISNUMBER(Regressions!S60),ROUND(Regressions!S60, 1), NA())</f>
        <v>#N/A</v>
      </c>
      <c r="R50" s="360" t="e">
        <f>IF(ISNUMBER(Regressions!T60),ROUND(Regressions!T60, 1), NA())</f>
        <v>#N/A</v>
      </c>
      <c r="S50" s="257">
        <f>IF(ISNUMBER(Regressions!U60),ROUND(Regressions!U60, 1), NA())</f>
        <v>19.5</v>
      </c>
    </row>
    <row xmlns:x14ac="http://schemas.microsoft.com/office/spreadsheetml/2009/9/ac" r="51" x14ac:dyDescent="0.2">
      <c r="A51" s="356" t="str">
        <f>IF(ISBLANK(Regressions!A61), " ", Regressions!A61)</f>
        <v>Peru</v>
      </c>
      <c r="B51" s="357">
        <f>IF(ISBLANK(Regressions!B61), " ", Regressions!B61)</f>
        <v>2016</v>
      </c>
      <c r="C51" s="362" t="str">
        <f>IF(ISBLANK(Regressions!C61), " ", Regressions!C61)</f>
        <v>Urban</v>
      </c>
      <c r="D51" s="358">
        <f>IF(ISBLANK(Regressions!D61), " ", Regressions!D61)</f>
        <v>6267140.1937469477</v>
      </c>
      <c r="E51" s="234">
        <f>IF(ISNUMBER(Regressions!E61),ROUND(Regressions!E61, 1), NA())</f>
        <v>98.8</v>
      </c>
      <c r="F51" s="359">
        <f>IF(ISNUMBER(Regressions!F61),ROUND(Regressions!F61, 1), NA())</f>
        <v>94</v>
      </c>
      <c r="G51" s="256">
        <f>IF(ISNUMBER(Regressions!G61),ROUND(Regressions!G61, 1), NA())</f>
        <v>80.8</v>
      </c>
      <c r="H51" s="360">
        <f>IF(ISNUMBER(Regressions!H61),ROUND(Regressions!H61, 1), NA())</f>
        <v>13.2</v>
      </c>
      <c r="I51" s="257">
        <f>IF(ISNUMBER(Regressions!I61),ROUND(Regressions!I61, 1), NA())</f>
        <v>6</v>
      </c>
      <c r="J51" s="361">
        <f>IF(ISNUMBER(Regressions!K61),ROUND(Regressions!K61, 1), NA())</f>
        <v>99.6</v>
      </c>
      <c r="K51" s="359">
        <f>IF(ISNUMBER(Regressions!L61),ROUND(Regressions!L61, 1), NA())</f>
        <v>96.9</v>
      </c>
      <c r="L51" s="258">
        <f>IF(ISNUMBER(Regressions!M61),ROUND(Regressions!M61, 1), NA())</f>
        <v>79.599999999999994</v>
      </c>
      <c r="M51" s="360">
        <f>IF(ISNUMBER(Regressions!N61),ROUND(Regressions!N61, 1), NA())</f>
        <v>17.3</v>
      </c>
      <c r="N51" s="257">
        <f>IF(ISNUMBER(Regressions!O61),ROUND(Regressions!O61, 1), NA())</f>
        <v>3.1</v>
      </c>
      <c r="O51" s="361">
        <f>IF(ISNUMBER(Regressions!Q61),ROUND(Regressions!Q61, 1), NA())</f>
        <v>92.4</v>
      </c>
      <c r="P51" s="359">
        <f>IF(ISNUMBER(Regressions!R61),ROUND(Regressions!R61, 1), NA())</f>
        <v>81.5</v>
      </c>
      <c r="Q51" s="235" t="e">
        <f>IF(ISNUMBER(Regressions!S61),ROUND(Regressions!S61, 1), NA())</f>
        <v>#N/A</v>
      </c>
      <c r="R51" s="360" t="e">
        <f>IF(ISNUMBER(Regressions!T61),ROUND(Regressions!T61, 1), NA())</f>
        <v>#N/A</v>
      </c>
      <c r="S51" s="257">
        <f>IF(ISNUMBER(Regressions!U61),ROUND(Regressions!U61, 1), NA())</f>
        <v>18.5</v>
      </c>
    </row>
    <row xmlns:x14ac="http://schemas.microsoft.com/office/spreadsheetml/2009/9/ac" r="52" x14ac:dyDescent="0.2">
      <c r="A52" s="356" t="str">
        <f>IF(ISBLANK(Regressions!A62), " ", Regressions!A62)</f>
        <v>Peru</v>
      </c>
      <c r="B52" s="357">
        <f>IF(ISBLANK(Regressions!B62), " ", Regressions!B62)</f>
        <v>2017</v>
      </c>
      <c r="C52" s="362" t="str">
        <f>IF(ISBLANK(Regressions!C62), " ", Regressions!C62)</f>
        <v>Urban</v>
      </c>
      <c r="D52" s="358">
        <f>IF(ISBLANK(Regressions!D62), " ", Regressions!D62)</f>
        <v>6343089.920427246</v>
      </c>
      <c r="E52" s="234">
        <f>IF(ISNUMBER(Regressions!E62),ROUND(Regressions!E62, 1), NA())</f>
        <v>98.6</v>
      </c>
      <c r="F52" s="359">
        <f>IF(ISNUMBER(Regressions!F62),ROUND(Regressions!F62, 1), NA())</f>
        <v>93.8</v>
      </c>
      <c r="G52" s="256">
        <f>IF(ISNUMBER(Regressions!G62),ROUND(Regressions!G62, 1), NA())</f>
        <v>80.5</v>
      </c>
      <c r="H52" s="360">
        <f>IF(ISNUMBER(Regressions!H62),ROUND(Regressions!H62, 1), NA())</f>
        <v>13.4</v>
      </c>
      <c r="I52" s="257">
        <f>IF(ISNUMBER(Regressions!I62),ROUND(Regressions!I62, 1), NA())</f>
        <v>6.2</v>
      </c>
      <c r="J52" s="361">
        <f>IF(ISNUMBER(Regressions!K62),ROUND(Regressions!K62, 1), NA())</f>
        <v>99.7</v>
      </c>
      <c r="K52" s="359">
        <f>IF(ISNUMBER(Regressions!L62),ROUND(Regressions!L62, 1), NA())</f>
        <v>96.9</v>
      </c>
      <c r="L52" s="258">
        <f>IF(ISNUMBER(Regressions!M62),ROUND(Regressions!M62, 1), NA())</f>
        <v>81.7</v>
      </c>
      <c r="M52" s="360">
        <f>IF(ISNUMBER(Regressions!N62),ROUND(Regressions!N62, 1), NA())</f>
        <v>15.2</v>
      </c>
      <c r="N52" s="257">
        <f>IF(ISNUMBER(Regressions!O62),ROUND(Regressions!O62, 1), NA())</f>
        <v>3.1</v>
      </c>
      <c r="O52" s="361">
        <f>IF(ISNUMBER(Regressions!Q62),ROUND(Regressions!Q62, 1), NA())</f>
        <v>92.4</v>
      </c>
      <c r="P52" s="359">
        <f>IF(ISNUMBER(Regressions!R62),ROUND(Regressions!R62, 1), NA())</f>
        <v>82.6</v>
      </c>
      <c r="Q52" s="235" t="e">
        <f>IF(ISNUMBER(Regressions!S62),ROUND(Regressions!S62, 1), NA())</f>
        <v>#N/A</v>
      </c>
      <c r="R52" s="360" t="e">
        <f>IF(ISNUMBER(Regressions!T62),ROUND(Regressions!T62, 1), NA())</f>
        <v>#N/A</v>
      </c>
      <c r="S52" s="257">
        <f>IF(ISNUMBER(Regressions!U62),ROUND(Regressions!U62, 1), NA())</f>
        <v>17.399999999999999</v>
      </c>
    </row>
    <row xmlns:x14ac="http://schemas.microsoft.com/office/spreadsheetml/2009/9/ac" r="53" x14ac:dyDescent="0.2">
      <c r="A53" s="356" t="str">
        <f>IF(ISBLANK(Regressions!A63), " ", Regressions!A63)</f>
        <v>Peru</v>
      </c>
      <c r="B53" s="357">
        <f>IF(ISBLANK(Regressions!B63), " ", Regressions!B63)</f>
        <v>2018</v>
      </c>
      <c r="C53" s="362" t="str">
        <f>IF(ISBLANK(Regressions!C63), " ", Regressions!C63)</f>
        <v>Urban</v>
      </c>
      <c r="D53" s="358">
        <f>IF(ISBLANK(Regressions!D63), " ", Regressions!D63)</f>
        <v>6387914.158528137</v>
      </c>
      <c r="E53" s="234">
        <f>IF(ISNUMBER(Regressions!E63),ROUND(Regressions!E63, 1), NA())</f>
        <v>98.3</v>
      </c>
      <c r="F53" s="359">
        <f>IF(ISNUMBER(Regressions!F63),ROUND(Regressions!F63, 1), NA())</f>
        <v>93.7</v>
      </c>
      <c r="G53" s="256">
        <f>IF(ISNUMBER(Regressions!G63),ROUND(Regressions!G63, 1), NA())</f>
        <v>80.099999999999994</v>
      </c>
      <c r="H53" s="360">
        <f>IF(ISNUMBER(Regressions!H63),ROUND(Regressions!H63, 1), NA())</f>
        <v>13.6</v>
      </c>
      <c r="I53" s="257">
        <f>IF(ISNUMBER(Regressions!I63),ROUND(Regressions!I63, 1), NA())</f>
        <v>6.3</v>
      </c>
      <c r="J53" s="361">
        <f>IF(ISNUMBER(Regressions!K63),ROUND(Regressions!K63, 1), NA())</f>
        <v>99.7</v>
      </c>
      <c r="K53" s="359">
        <f>IF(ISNUMBER(Regressions!L63),ROUND(Regressions!L63, 1), NA())</f>
        <v>96.9</v>
      </c>
      <c r="L53" s="258">
        <f>IF(ISNUMBER(Regressions!M63),ROUND(Regressions!M63, 1), NA())</f>
        <v>83.8</v>
      </c>
      <c r="M53" s="360">
        <f>IF(ISNUMBER(Regressions!N63),ROUND(Regressions!N63, 1), NA())</f>
        <v>13.1</v>
      </c>
      <c r="N53" s="257">
        <f>IF(ISNUMBER(Regressions!O63),ROUND(Regressions!O63, 1), NA())</f>
        <v>3.1</v>
      </c>
      <c r="O53" s="361">
        <f>IF(ISNUMBER(Regressions!Q63),ROUND(Regressions!Q63, 1), NA())</f>
        <v>92.4</v>
      </c>
      <c r="P53" s="359">
        <f>IF(ISNUMBER(Regressions!R63),ROUND(Regressions!R63, 1), NA())</f>
        <v>83.6</v>
      </c>
      <c r="Q53" s="235" t="e">
        <f>IF(ISNUMBER(Regressions!S63),ROUND(Regressions!S63, 1), NA())</f>
        <v>#N/A</v>
      </c>
      <c r="R53" s="360" t="e">
        <f>IF(ISNUMBER(Regressions!T63),ROUND(Regressions!T63, 1), NA())</f>
        <v>#N/A</v>
      </c>
      <c r="S53" s="257">
        <f>IF(ISNUMBER(Regressions!U63),ROUND(Regressions!U63, 1), NA())</f>
        <v>16.399999999999999</v>
      </c>
    </row>
    <row xmlns:x14ac="http://schemas.microsoft.com/office/spreadsheetml/2009/9/ac" r="54" x14ac:dyDescent="0.2">
      <c r="A54" s="356" t="str">
        <f>IF(ISBLANK(Regressions!A64), " ", Regressions!A64)</f>
        <v>Peru</v>
      </c>
      <c r="B54" s="357">
        <f>IF(ISBLANK(Regressions!B64), " ", Regressions!B64)</f>
        <v>2019</v>
      </c>
      <c r="C54" s="362" t="str">
        <f>IF(ISBLANK(Regressions!C64), " ", Regressions!C64)</f>
        <v>Urban</v>
      </c>
      <c r="D54" s="358">
        <f>IF(ISBLANK(Regressions!D64), " ", Regressions!D64)</f>
        <v>6448091.5613220213</v>
      </c>
      <c r="E54" s="234">
        <f>IF(ISNUMBER(Regressions!E64),ROUND(Regressions!E64, 1), NA())</f>
        <v>98</v>
      </c>
      <c r="F54" s="359">
        <f>IF(ISNUMBER(Regressions!F64),ROUND(Regressions!F64, 1), NA())</f>
        <v>93.6</v>
      </c>
      <c r="G54" s="256">
        <f>IF(ISNUMBER(Regressions!G64),ROUND(Regressions!G64, 1), NA())</f>
        <v>79.8</v>
      </c>
      <c r="H54" s="360">
        <f>IF(ISNUMBER(Regressions!H64),ROUND(Regressions!H64, 1), NA())</f>
        <v>13.8</v>
      </c>
      <c r="I54" s="257">
        <f>IF(ISNUMBER(Regressions!I64),ROUND(Regressions!I64, 1), NA())</f>
        <v>6.4</v>
      </c>
      <c r="J54" s="361">
        <f>IF(ISNUMBER(Regressions!K64),ROUND(Regressions!K64, 1), NA())</f>
        <v>99.8</v>
      </c>
      <c r="K54" s="359">
        <f>IF(ISNUMBER(Regressions!L64),ROUND(Regressions!L64, 1), NA())</f>
        <v>96.8</v>
      </c>
      <c r="L54" s="258">
        <f>IF(ISNUMBER(Regressions!M64),ROUND(Regressions!M64, 1), NA())</f>
        <v>85.9</v>
      </c>
      <c r="M54" s="360">
        <f>IF(ISNUMBER(Regressions!N64),ROUND(Regressions!N64, 1), NA())</f>
        <v>10.9</v>
      </c>
      <c r="N54" s="257">
        <f>IF(ISNUMBER(Regressions!O64),ROUND(Regressions!O64, 1), NA())</f>
        <v>3.2</v>
      </c>
      <c r="O54" s="361">
        <f>IF(ISNUMBER(Regressions!Q64),ROUND(Regressions!Q64, 1), NA())</f>
        <v>92.4</v>
      </c>
      <c r="P54" s="359">
        <f>IF(ISNUMBER(Regressions!R64),ROUND(Regressions!R64, 1), NA())</f>
        <v>84.6</v>
      </c>
      <c r="Q54" s="235" t="e">
        <f>IF(ISNUMBER(Regressions!S64),ROUND(Regressions!S64, 1), NA())</f>
        <v>#N/A</v>
      </c>
      <c r="R54" s="360" t="e">
        <f>IF(ISNUMBER(Regressions!T64),ROUND(Regressions!T64, 1), NA())</f>
        <v>#N/A</v>
      </c>
      <c r="S54" s="257">
        <f>IF(ISNUMBER(Regressions!U64),ROUND(Regressions!U64, 1), NA())</f>
        <v>15.4</v>
      </c>
    </row>
    <row xmlns:x14ac="http://schemas.microsoft.com/office/spreadsheetml/2009/9/ac" r="55" ht="13.5" customHeight="true" x14ac:dyDescent="0.2">
      <c r="A55" s="356" t="str">
        <f>IF(ISBLANK(Regressions!A65), " ", Regressions!A65)</f>
        <v>Peru</v>
      </c>
      <c r="B55" s="357">
        <f>IF(ISBLANK(Regressions!B65), " ", Regressions!B65)</f>
        <v>2020</v>
      </c>
      <c r="C55" s="362" t="str">
        <f>IF(ISBLANK(Regressions!C65), " ", Regressions!C65)</f>
        <v>Urban</v>
      </c>
      <c r="D55" s="358">
        <f>IF(ISBLANK(Regressions!D65), " ", Regressions!D65)</f>
        <v>6486790.3277197266</v>
      </c>
      <c r="E55" s="234">
        <f>IF(ISNUMBER(Regressions!E65),ROUND(Regressions!E65, 1), NA())</f>
        <v>97.7</v>
      </c>
      <c r="F55" s="359">
        <f>IF(ISNUMBER(Regressions!F65),ROUND(Regressions!F65, 1), NA())</f>
        <v>93.5</v>
      </c>
      <c r="G55" s="256">
        <f>IF(ISNUMBER(Regressions!G65),ROUND(Regressions!G65, 1), NA())</f>
        <v>79.400000000000006</v>
      </c>
      <c r="H55" s="360">
        <f>IF(ISNUMBER(Regressions!H65),ROUND(Regressions!H65, 1), NA())</f>
        <v>14.1</v>
      </c>
      <c r="I55" s="257">
        <f>IF(ISNUMBER(Regressions!I65),ROUND(Regressions!I65, 1), NA())</f>
        <v>6.5</v>
      </c>
      <c r="J55" s="361">
        <f>IF(ISNUMBER(Regressions!K65),ROUND(Regressions!K65, 1), NA())</f>
        <v>99.9</v>
      </c>
      <c r="K55" s="359">
        <f>IF(ISNUMBER(Regressions!L65),ROUND(Regressions!L65, 1), NA())</f>
        <v>96.8</v>
      </c>
      <c r="L55" s="258">
        <f>IF(ISNUMBER(Regressions!M65),ROUND(Regressions!M65, 1), NA())</f>
        <v>88</v>
      </c>
      <c r="M55" s="360">
        <f>IF(ISNUMBER(Regressions!N65),ROUND(Regressions!N65, 1), NA())</f>
        <v>8.8000000000000007</v>
      </c>
      <c r="N55" s="257">
        <f>IF(ISNUMBER(Regressions!O65),ROUND(Regressions!O65, 1), NA())</f>
        <v>3.2</v>
      </c>
      <c r="O55" s="361">
        <f>IF(ISNUMBER(Regressions!Q65),ROUND(Regressions!Q65, 1), NA())</f>
        <v>92.3</v>
      </c>
      <c r="P55" s="359">
        <f>IF(ISNUMBER(Regressions!R65),ROUND(Regressions!R65, 1), NA())</f>
        <v>85.7</v>
      </c>
      <c r="Q55" s="235" t="e">
        <f>IF(ISNUMBER(Regressions!S65),ROUND(Regressions!S65, 1), NA())</f>
        <v>#N/A</v>
      </c>
      <c r="R55" s="360" t="e">
        <f>IF(ISNUMBER(Regressions!T65),ROUND(Regressions!T65, 1), NA())</f>
        <v>#N/A</v>
      </c>
      <c r="S55" s="257">
        <f>IF(ISNUMBER(Regressions!U65),ROUND(Regressions!U65, 1), NA())</f>
        <v>14.3</v>
      </c>
    </row>
    <row xmlns:x14ac="http://schemas.microsoft.com/office/spreadsheetml/2009/9/ac" r="56" x14ac:dyDescent="0.2">
      <c r="A56" s="413" t="str">
        <f>IF(ISBLANK(Regressions!A66), " ", Regressions!A66)</f>
        <v>Peru</v>
      </c>
      <c r="B56" s="414">
        <f>IF(ISBLANK(Regressions!B66), " ", Regressions!B66)</f>
        <v>2021</v>
      </c>
      <c r="C56" s="415" t="str">
        <f>IF(ISBLANK(Regressions!C66), " ", Regressions!C66)</f>
        <v>Urban</v>
      </c>
      <c r="D56" s="416">
        <f>IF(ISBLANK(Regressions!D66), " ", Regressions!D66)</f>
        <v>6516432.5800000001</v>
      </c>
      <c r="E56" s="419">
        <f>IF(ISNUMBER(Regressions!E66),ROUND(Regressions!E66, 1), NA())</f>
        <v>97.4</v>
      </c>
      <c r="F56" s="417">
        <f>IF(ISNUMBER(Regressions!F66),ROUND(Regressions!F66, 1), NA())</f>
        <v>93.3</v>
      </c>
      <c r="G56" s="420">
        <f>IF(ISNUMBER(Regressions!G66),ROUND(Regressions!G66, 1), NA())</f>
        <v>79.099999999999994</v>
      </c>
      <c r="H56" s="418">
        <f>IF(ISNUMBER(Regressions!H66),ROUND(Regressions!H66, 1), NA())</f>
        <v>14.3</v>
      </c>
      <c r="I56" s="421">
        <f>IF(ISNUMBER(Regressions!I66),ROUND(Regressions!I66, 1), NA())</f>
        <v>6.7</v>
      </c>
      <c r="J56" s="419">
        <f>IF(ISNUMBER(Regressions!K66),ROUND(Regressions!K66, 1), NA())</f>
        <v>100</v>
      </c>
      <c r="K56" s="417">
        <f>IF(ISNUMBER(Regressions!L66),ROUND(Regressions!L66, 1), NA())</f>
        <v>96.7</v>
      </c>
      <c r="L56" s="422">
        <f>IF(ISNUMBER(Regressions!M66),ROUND(Regressions!M66, 1), NA())</f>
        <v>90</v>
      </c>
      <c r="M56" s="418">
        <f>IF(ISNUMBER(Regressions!N66),ROUND(Regressions!N66, 1), NA())</f>
        <v>6.7</v>
      </c>
      <c r="N56" s="421">
        <f>IF(ISNUMBER(Regressions!O66),ROUND(Regressions!O66, 1), NA())</f>
        <v>3.3</v>
      </c>
      <c r="O56" s="419">
        <f>IF(ISNUMBER(Regressions!Q66),ROUND(Regressions!Q66, 1), NA())</f>
        <v>92.3</v>
      </c>
      <c r="P56" s="417">
        <f>IF(ISNUMBER(Regressions!R66),ROUND(Regressions!R66, 1), NA())</f>
        <v>86.7</v>
      </c>
      <c r="Q56" s="423" t="e">
        <f>IF(ISNUMBER(Regressions!S66),ROUND(Regressions!S66, 1), NA())</f>
        <v>#N/A</v>
      </c>
      <c r="R56" s="418" t="e">
        <f>IF(ISNUMBER(Regressions!T66),ROUND(Regressions!T66, 1), NA())</f>
        <v>#N/A</v>
      </c>
      <c r="S56" s="421">
        <f>IF(ISNUMBER(Regressions!U66),ROUND(Regressions!U66, 1), NA())</f>
        <v>13.3</v>
      </c>
      <c r="T56" s="412"/>
      <c r="U56" s="412"/>
      <c r="V56" s="412"/>
      <c r="W56" s="412"/>
      <c r="X56" s="412"/>
      <c r="Y56" s="412"/>
      <c r="Z56" s="412"/>
      <c r="AA56" s="412"/>
      <c r="AB56" s="412"/>
      <c r="AC56" s="412"/>
    </row>
    <row xmlns:x14ac="http://schemas.microsoft.com/office/spreadsheetml/2009/9/ac" r="57" x14ac:dyDescent="0.2">
      <c r="A57" s="356" t="str">
        <f>IF(ISBLANK(Regressions!A67), " ", Regressions!A67)</f>
        <v>Peru</v>
      </c>
      <c r="B57" s="357">
        <f>IF(ISBLANK(Regressions!B67), " ", Regressions!B67)</f>
        <v>2022</v>
      </c>
      <c r="C57" s="362" t="str">
        <f>IF(ISBLANK(Regressions!C67), " ", Regressions!C67)</f>
        <v>Urban</v>
      </c>
      <c r="D57" s="358">
        <f>IF(ISBLANK(Regressions!D67), " ", Regressions!D67)</f>
        <v>6536201.1935657496</v>
      </c>
      <c r="E57" s="234">
        <f>IF(ISNUMBER(Regressions!E67),ROUND(Regressions!E67, 1), NA())</f>
        <v>97.4</v>
      </c>
      <c r="F57" s="359">
        <f>IF(ISNUMBER(Regressions!F67),ROUND(Regressions!F67, 1), NA())</f>
        <v>93.2</v>
      </c>
      <c r="G57" s="256">
        <f>IF(ISNUMBER(Regressions!G67),ROUND(Regressions!G67, 1), NA())</f>
        <v>78.7</v>
      </c>
      <c r="H57" s="360">
        <f>IF(ISNUMBER(Regressions!H67),ROUND(Regressions!H67, 1), NA())</f>
        <v>14.5</v>
      </c>
      <c r="I57" s="257">
        <f>IF(ISNUMBER(Regressions!I67),ROUND(Regressions!I67, 1), NA())</f>
        <v>6.8</v>
      </c>
      <c r="J57" s="361">
        <f>IF(ISNUMBER(Regressions!K67),ROUND(Regressions!K67, 1), NA())</f>
        <v>100</v>
      </c>
      <c r="K57" s="359">
        <f>IF(ISNUMBER(Regressions!L67),ROUND(Regressions!L67, 1), NA())</f>
        <v>96.7</v>
      </c>
      <c r="L57" s="258">
        <f>IF(ISNUMBER(Regressions!M67),ROUND(Regressions!M67, 1), NA())</f>
        <v>92.1</v>
      </c>
      <c r="M57" s="360">
        <f>IF(ISNUMBER(Regressions!N67),ROUND(Regressions!N67, 1), NA())</f>
        <v>4.5</v>
      </c>
      <c r="N57" s="257">
        <f>IF(ISNUMBER(Regressions!O67),ROUND(Regressions!O67, 1), NA())</f>
        <v>3.3</v>
      </c>
      <c r="O57" s="361">
        <f>IF(ISNUMBER(Regressions!Q67),ROUND(Regressions!Q67, 1), NA())</f>
        <v>92.3</v>
      </c>
      <c r="P57" s="359">
        <f>IF(ISNUMBER(Regressions!R67),ROUND(Regressions!R67, 1), NA())</f>
        <v>87.7</v>
      </c>
      <c r="Q57" s="235" t="e">
        <f>IF(ISNUMBER(Regressions!S67),ROUND(Regressions!S67, 1), NA())</f>
        <v>#N/A</v>
      </c>
      <c r="R57" s="360" t="e">
        <f>IF(ISNUMBER(Regressions!T67),ROUND(Regressions!T67, 1), NA())</f>
        <v>#N/A</v>
      </c>
      <c r="S57" s="257">
        <f>IF(ISNUMBER(Regressions!U67),ROUND(Regressions!U67, 1), NA())</f>
        <v>12.3</v>
      </c>
    </row>
    <row xmlns:x14ac="http://schemas.microsoft.com/office/spreadsheetml/2009/9/ac" r="58" x14ac:dyDescent="0.2">
      <c r="A58" s="363" t="str">
        <f>IF(ISBLANK(Regressions!A68), " ", Regressions!A68)</f>
        <v>Peru</v>
      </c>
      <c r="B58" s="364">
        <f>IF(ISBLANK(Regressions!B68), " ", Regressions!B68)</f>
        <v>2023</v>
      </c>
      <c r="C58" s="365" t="str">
        <f>IF(ISBLANK(Regressions!C68), " ", Regressions!C68)</f>
        <v>Urban</v>
      </c>
      <c r="D58" s="366">
        <f>IF(ISBLANK(Regressions!D68), " ", Regressions!D68)</f>
        <v>6540880.6995739741</v>
      </c>
      <c r="E58" s="367">
        <f>IF(ISNUMBER(Regressions!E68),ROUND(Regressions!E68, 1), NA())</f>
        <v>97.4</v>
      </c>
      <c r="F58" s="368">
        <f>IF(ISNUMBER(Regressions!F68),ROUND(Regressions!F68, 1), NA())</f>
        <v>93.1</v>
      </c>
      <c r="G58" s="369">
        <f>IF(ISNUMBER(Regressions!G68),ROUND(Regressions!G68, 1), NA())</f>
        <v>78.400000000000006</v>
      </c>
      <c r="H58" s="370">
        <f>IF(ISNUMBER(Regressions!H68),ROUND(Regressions!H68, 1), NA())</f>
        <v>14.7</v>
      </c>
      <c r="I58" s="371">
        <f>IF(ISNUMBER(Regressions!I68),ROUND(Regressions!I68, 1), NA())</f>
        <v>6.9</v>
      </c>
      <c r="J58" s="372">
        <f>IF(ISNUMBER(Regressions!K68),ROUND(Regressions!K68, 1), NA())</f>
        <v>100</v>
      </c>
      <c r="K58" s="368">
        <f>IF(ISNUMBER(Regressions!L68),ROUND(Regressions!L68, 1), NA())</f>
        <v>96.6</v>
      </c>
      <c r="L58" s="373">
        <f>IF(ISNUMBER(Regressions!M68),ROUND(Regressions!M68, 1), NA())</f>
        <v>94.2</v>
      </c>
      <c r="M58" s="370">
        <f>IF(ISNUMBER(Regressions!N68),ROUND(Regressions!N68, 1), NA())</f>
        <v>2.4</v>
      </c>
      <c r="N58" s="371">
        <f>IF(ISNUMBER(Regressions!O68),ROUND(Regressions!O68, 1), NA())</f>
        <v>3.4</v>
      </c>
      <c r="O58" s="372">
        <f>IF(ISNUMBER(Regressions!Q68),ROUND(Regressions!Q68, 1), NA())</f>
        <v>92.3</v>
      </c>
      <c r="P58" s="368">
        <f>IF(ISNUMBER(Regressions!R68),ROUND(Regressions!R68, 1), NA())</f>
        <v>88.7</v>
      </c>
      <c r="Q58" s="374" t="e">
        <f>IF(ISNUMBER(Regressions!S68),ROUND(Regressions!S68, 1), NA())</f>
        <v>#N/A</v>
      </c>
      <c r="R58" s="370" t="e">
        <f>IF(ISNUMBER(Regressions!T68),ROUND(Regressions!T68, 1), NA())</f>
        <v>#N/A</v>
      </c>
      <c r="S58" s="371">
        <f>IF(ISNUMBER(Regressions!U68),ROUND(Regressions!U68, 1), NA())</f>
        <v>11.3</v>
      </c>
    </row>
    <row xmlns:x14ac="http://schemas.microsoft.com/office/spreadsheetml/2009/9/ac" r="59" hidden="true" x14ac:dyDescent="0.2">
      <c r="A59" s="356" t="str">
        <f>IF(ISBLANK(Regressions!A69), " ", Regressions!A69)</f>
        <v>Peru</v>
      </c>
      <c r="B59" s="357">
        <f>IF(ISBLANK(Regressions!B69), " ", Regressions!B69)</f>
        <v>2024</v>
      </c>
      <c r="C59" s="362" t="str">
        <f>IF(ISBLANK(Regressions!C69), " ", Regressions!C69)</f>
        <v>Urban</v>
      </c>
      <c r="D59" s="358" t="str">
        <f>IF(ISBLANK(Regressions!D69), " ", Regressions!D69)</f>
        <v> </v>
      </c>
      <c r="E59" s="234" t="e">
        <f>IF(ISNUMBER(Regressions!E69),ROUND(Regressions!E69, 1), NA())</f>
        <v>#N/A</v>
      </c>
      <c r="F59" s="359" t="e">
        <f>IF(ISNUMBER(Regressions!F69),ROUND(Regressions!F69, 1), NA())</f>
        <v>#N/A</v>
      </c>
      <c r="G59" s="256" t="e">
        <f>IF(ISNUMBER(Regressions!G69),ROUND(Regressions!G69, 1), NA())</f>
        <v>#N/A</v>
      </c>
      <c r="H59" s="360" t="e">
        <f>IF(ISNUMBER(Regressions!H69),ROUND(Regressions!H69, 1), NA())</f>
        <v>#N/A</v>
      </c>
      <c r="I59" s="257" t="e">
        <f>IF(ISNUMBER(Regressions!I69),ROUND(Regressions!I69, 1), NA())</f>
        <v>#N/A</v>
      </c>
      <c r="J59" s="361" t="e">
        <f>IF(ISNUMBER(Regressions!K69),ROUND(Regressions!K69, 1), NA())</f>
        <v>#N/A</v>
      </c>
      <c r="K59" s="359" t="e">
        <f>IF(ISNUMBER(Regressions!L69),ROUND(Regressions!L69, 1), NA())</f>
        <v>#N/A</v>
      </c>
      <c r="L59" s="258" t="e">
        <f>IF(ISNUMBER(Regressions!M69),ROUND(Regressions!M69, 1), NA())</f>
        <v>#N/A</v>
      </c>
      <c r="M59" s="360" t="e">
        <f>IF(ISNUMBER(Regressions!N69),ROUND(Regressions!N69, 1), NA())</f>
        <v>#N/A</v>
      </c>
      <c r="N59" s="257" t="e">
        <f>IF(ISNUMBER(Regressions!O69),ROUND(Regressions!O69, 1), NA())</f>
        <v>#N/A</v>
      </c>
      <c r="O59" s="361" t="e">
        <f>IF(ISNUMBER(Regressions!Q69),ROUND(Regressions!Q69, 1), NA())</f>
        <v>#N/A</v>
      </c>
      <c r="P59" s="359" t="e">
        <f>IF(ISNUMBER(Regressions!R69),ROUND(Regressions!R69, 1), NA())</f>
        <v>#N/A</v>
      </c>
      <c r="Q59" s="235" t="e">
        <f>IF(ISNUMBER(Regressions!S69),ROUND(Regressions!S69, 1), NA())</f>
        <v>#N/A</v>
      </c>
      <c r="R59" s="360" t="e">
        <f>IF(ISNUMBER(Regressions!T69),ROUND(Regressions!T69, 1), NA())</f>
        <v>#N/A</v>
      </c>
      <c r="S59" s="257" t="e">
        <f>IF(ISNUMBER(Regressions!U69),ROUND(Regressions!U69, 1), NA())</f>
        <v>#N/A</v>
      </c>
    </row>
    <row xmlns:x14ac="http://schemas.microsoft.com/office/spreadsheetml/2009/9/ac" r="60" hidden="true" x14ac:dyDescent="0.2">
      <c r="A60" s="356" t="str">
        <f>IF(ISBLANK(Regressions!A70), " ", Regressions!A70)</f>
        <v>Peru</v>
      </c>
      <c r="B60" s="357">
        <f>IF(ISBLANK(Regressions!B70), " ", Regressions!B70)</f>
        <v>2025</v>
      </c>
      <c r="C60" s="362" t="str">
        <f>IF(ISBLANK(Regressions!C70), " ", Regressions!C70)</f>
        <v>Urban</v>
      </c>
      <c r="D60" s="358" t="str">
        <f>IF(ISBLANK(Regressions!D70), " ", Regressions!D70)</f>
        <v> </v>
      </c>
      <c r="E60" s="234" t="e">
        <f>IF(ISNUMBER(Regressions!E70),ROUND(Regressions!E70, 1), NA())</f>
        <v>#N/A</v>
      </c>
      <c r="F60" s="359" t="e">
        <f>IF(ISNUMBER(Regressions!F70),ROUND(Regressions!F70, 1), NA())</f>
        <v>#N/A</v>
      </c>
      <c r="G60" s="256" t="e">
        <f>IF(ISNUMBER(Regressions!G70),ROUND(Regressions!G70, 1), NA())</f>
        <v>#N/A</v>
      </c>
      <c r="H60" s="360" t="e">
        <f>IF(ISNUMBER(Regressions!H70),ROUND(Regressions!H70, 1), NA())</f>
        <v>#N/A</v>
      </c>
      <c r="I60" s="257" t="e">
        <f>IF(ISNUMBER(Regressions!I70),ROUND(Regressions!I70, 1), NA())</f>
        <v>#N/A</v>
      </c>
      <c r="J60" s="361" t="e">
        <f>IF(ISNUMBER(Regressions!K70),ROUND(Regressions!K70, 1), NA())</f>
        <v>#N/A</v>
      </c>
      <c r="K60" s="359" t="e">
        <f>IF(ISNUMBER(Regressions!L70),ROUND(Regressions!L70, 1), NA())</f>
        <v>#N/A</v>
      </c>
      <c r="L60" s="258" t="e">
        <f>IF(ISNUMBER(Regressions!M70),ROUND(Regressions!M70, 1), NA())</f>
        <v>#N/A</v>
      </c>
      <c r="M60" s="360" t="e">
        <f>IF(ISNUMBER(Regressions!N70),ROUND(Regressions!N70, 1), NA())</f>
        <v>#N/A</v>
      </c>
      <c r="N60" s="257" t="e">
        <f>IF(ISNUMBER(Regressions!O70),ROUND(Regressions!O70, 1), NA())</f>
        <v>#N/A</v>
      </c>
      <c r="O60" s="361" t="e">
        <f>IF(ISNUMBER(Regressions!Q70),ROUND(Regressions!Q70, 1), NA())</f>
        <v>#N/A</v>
      </c>
      <c r="P60" s="359" t="e">
        <f>IF(ISNUMBER(Regressions!R70),ROUND(Regressions!R70, 1), NA())</f>
        <v>#N/A</v>
      </c>
      <c r="Q60" s="235" t="e">
        <f>IF(ISNUMBER(Regressions!S70),ROUND(Regressions!S70, 1), NA())</f>
        <v>#N/A</v>
      </c>
      <c r="R60" s="360" t="e">
        <f>IF(ISNUMBER(Regressions!T70),ROUND(Regressions!T70, 1), NA())</f>
        <v>#N/A</v>
      </c>
      <c r="S60" s="257" t="e">
        <f>IF(ISNUMBER(Regressions!U70),ROUND(Regressions!U70, 1), NA())</f>
        <v>#N/A</v>
      </c>
    </row>
    <row xmlns:x14ac="http://schemas.microsoft.com/office/spreadsheetml/2009/9/ac" r="61" hidden="true" x14ac:dyDescent="0.2">
      <c r="A61" s="356" t="str">
        <f>IF(ISBLANK(Regressions!A71), " ", Regressions!A71)</f>
        <v>Peru</v>
      </c>
      <c r="B61" s="357">
        <f>IF(ISBLANK(Regressions!B71), " ", Regressions!B71)</f>
        <v>2026</v>
      </c>
      <c r="C61" s="362" t="str">
        <f>IF(ISBLANK(Regressions!C71), " ", Regressions!C71)</f>
        <v>Urban</v>
      </c>
      <c r="D61" s="358" t="str">
        <f>IF(ISBLANK(Regressions!D71), " ", Regressions!D71)</f>
        <v> </v>
      </c>
      <c r="E61" s="234" t="e">
        <f>IF(ISNUMBER(Regressions!E71),ROUND(Regressions!E71, 1), NA())</f>
        <v>#N/A</v>
      </c>
      <c r="F61" s="359" t="e">
        <f>IF(ISNUMBER(Regressions!F71),ROUND(Regressions!F71, 1), NA())</f>
        <v>#N/A</v>
      </c>
      <c r="G61" s="256" t="e">
        <f>IF(ISNUMBER(Regressions!G71),ROUND(Regressions!G71, 1), NA())</f>
        <v>#N/A</v>
      </c>
      <c r="H61" s="360" t="e">
        <f>IF(ISNUMBER(Regressions!H71),ROUND(Regressions!H71, 1), NA())</f>
        <v>#N/A</v>
      </c>
      <c r="I61" s="257" t="e">
        <f>IF(ISNUMBER(Regressions!I71),ROUND(Regressions!I71, 1), NA())</f>
        <v>#N/A</v>
      </c>
      <c r="J61" s="361" t="e">
        <f>IF(ISNUMBER(Regressions!K71),ROUND(Regressions!K71, 1), NA())</f>
        <v>#N/A</v>
      </c>
      <c r="K61" s="359" t="e">
        <f>IF(ISNUMBER(Regressions!L71),ROUND(Regressions!L71, 1), NA())</f>
        <v>#N/A</v>
      </c>
      <c r="L61" s="258" t="e">
        <f>IF(ISNUMBER(Regressions!M71),ROUND(Regressions!M71, 1), NA())</f>
        <v>#N/A</v>
      </c>
      <c r="M61" s="360" t="e">
        <f>IF(ISNUMBER(Regressions!N71),ROUND(Regressions!N71, 1), NA())</f>
        <v>#N/A</v>
      </c>
      <c r="N61" s="257" t="e">
        <f>IF(ISNUMBER(Regressions!O71),ROUND(Regressions!O71, 1), NA())</f>
        <v>#N/A</v>
      </c>
      <c r="O61" s="361" t="e">
        <f>IF(ISNUMBER(Regressions!Q71),ROUND(Regressions!Q71, 1), NA())</f>
        <v>#N/A</v>
      </c>
      <c r="P61" s="359" t="e">
        <f>IF(ISNUMBER(Regressions!R71),ROUND(Regressions!R71, 1), NA())</f>
        <v>#N/A</v>
      </c>
      <c r="Q61" s="235" t="e">
        <f>IF(ISNUMBER(Regressions!S71),ROUND(Regressions!S71, 1), NA())</f>
        <v>#N/A</v>
      </c>
      <c r="R61" s="360" t="e">
        <f>IF(ISNUMBER(Regressions!T71),ROUND(Regressions!T71, 1), NA())</f>
        <v>#N/A</v>
      </c>
      <c r="S61" s="257" t="e">
        <f>IF(ISNUMBER(Regressions!U71),ROUND(Regressions!U71, 1), NA())</f>
        <v>#N/A</v>
      </c>
    </row>
    <row xmlns:x14ac="http://schemas.microsoft.com/office/spreadsheetml/2009/9/ac" r="62" hidden="true" x14ac:dyDescent="0.2">
      <c r="A62" s="356" t="str">
        <f>IF(ISBLANK(Regressions!A72), " ", Regressions!A72)</f>
        <v>Peru</v>
      </c>
      <c r="B62" s="357">
        <f>IF(ISBLANK(Regressions!B72), " ", Regressions!B72)</f>
        <v>2027</v>
      </c>
      <c r="C62" s="362" t="str">
        <f>IF(ISBLANK(Regressions!C72), " ", Regressions!C72)</f>
        <v>Urban</v>
      </c>
      <c r="D62" s="358" t="str">
        <f>IF(ISBLANK(Regressions!D72), " ", Regressions!D72)</f>
        <v> </v>
      </c>
      <c r="E62" s="234" t="e">
        <f>IF(ISNUMBER(Regressions!E72),ROUND(Regressions!E72, 1), NA())</f>
        <v>#N/A</v>
      </c>
      <c r="F62" s="359" t="e">
        <f>IF(ISNUMBER(Regressions!F72),ROUND(Regressions!F72, 1), NA())</f>
        <v>#N/A</v>
      </c>
      <c r="G62" s="256" t="e">
        <f>IF(ISNUMBER(Regressions!G72),ROUND(Regressions!G72, 1), NA())</f>
        <v>#N/A</v>
      </c>
      <c r="H62" s="360" t="e">
        <f>IF(ISNUMBER(Regressions!H72),ROUND(Regressions!H72, 1), NA())</f>
        <v>#N/A</v>
      </c>
      <c r="I62" s="257" t="e">
        <f>IF(ISNUMBER(Regressions!I72),ROUND(Regressions!I72, 1), NA())</f>
        <v>#N/A</v>
      </c>
      <c r="J62" s="361" t="e">
        <f>IF(ISNUMBER(Regressions!K72),ROUND(Regressions!K72, 1), NA())</f>
        <v>#N/A</v>
      </c>
      <c r="K62" s="359" t="e">
        <f>IF(ISNUMBER(Regressions!L72),ROUND(Regressions!L72, 1), NA())</f>
        <v>#N/A</v>
      </c>
      <c r="L62" s="258" t="e">
        <f>IF(ISNUMBER(Regressions!M72),ROUND(Regressions!M72, 1), NA())</f>
        <v>#N/A</v>
      </c>
      <c r="M62" s="360" t="e">
        <f>IF(ISNUMBER(Regressions!N72),ROUND(Regressions!N72, 1), NA())</f>
        <v>#N/A</v>
      </c>
      <c r="N62" s="257" t="e">
        <f>IF(ISNUMBER(Regressions!O72),ROUND(Regressions!O72, 1), NA())</f>
        <v>#N/A</v>
      </c>
      <c r="O62" s="361" t="e">
        <f>IF(ISNUMBER(Regressions!Q72),ROUND(Regressions!Q72, 1), NA())</f>
        <v>#N/A</v>
      </c>
      <c r="P62" s="359" t="e">
        <f>IF(ISNUMBER(Regressions!R72),ROUND(Regressions!R72, 1), NA())</f>
        <v>#N/A</v>
      </c>
      <c r="Q62" s="235" t="e">
        <f>IF(ISNUMBER(Regressions!S72),ROUND(Regressions!S72, 1), NA())</f>
        <v>#N/A</v>
      </c>
      <c r="R62" s="360" t="e">
        <f>IF(ISNUMBER(Regressions!T72),ROUND(Regressions!T72, 1), NA())</f>
        <v>#N/A</v>
      </c>
      <c r="S62" s="257" t="e">
        <f>IF(ISNUMBER(Regressions!U72),ROUND(Regressions!U72, 1), NA())</f>
        <v>#N/A</v>
      </c>
    </row>
    <row xmlns:x14ac="http://schemas.microsoft.com/office/spreadsheetml/2009/9/ac" r="63" hidden="true" x14ac:dyDescent="0.2">
      <c r="A63" s="356" t="str">
        <f>IF(ISBLANK(Regressions!A73), " ", Regressions!A73)</f>
        <v>Peru</v>
      </c>
      <c r="B63" s="357">
        <f>IF(ISBLANK(Regressions!B73), " ", Regressions!B73)</f>
        <v>2028</v>
      </c>
      <c r="C63" s="362" t="str">
        <f>IF(ISBLANK(Regressions!C73), " ", Regressions!C73)</f>
        <v>Urban</v>
      </c>
      <c r="D63" s="358" t="str">
        <f>IF(ISBLANK(Regressions!D73), " ", Regressions!D73)</f>
        <v> </v>
      </c>
      <c r="E63" s="234" t="e">
        <f>IF(ISNUMBER(Regressions!E73),ROUND(Regressions!E73, 1), NA())</f>
        <v>#N/A</v>
      </c>
      <c r="F63" s="359" t="e">
        <f>IF(ISNUMBER(Regressions!F73),ROUND(Regressions!F73, 1), NA())</f>
        <v>#N/A</v>
      </c>
      <c r="G63" s="256" t="e">
        <f>IF(ISNUMBER(Regressions!G73),ROUND(Regressions!G73, 1), NA())</f>
        <v>#N/A</v>
      </c>
      <c r="H63" s="360" t="e">
        <f>IF(ISNUMBER(Regressions!H73),ROUND(Regressions!H73, 1), NA())</f>
        <v>#N/A</v>
      </c>
      <c r="I63" s="257" t="e">
        <f>IF(ISNUMBER(Regressions!I73),ROUND(Regressions!I73, 1), NA())</f>
        <v>#N/A</v>
      </c>
      <c r="J63" s="361" t="e">
        <f>IF(ISNUMBER(Regressions!K73),ROUND(Regressions!K73, 1), NA())</f>
        <v>#N/A</v>
      </c>
      <c r="K63" s="359" t="e">
        <f>IF(ISNUMBER(Regressions!L73),ROUND(Regressions!L73, 1), NA())</f>
        <v>#N/A</v>
      </c>
      <c r="L63" s="258" t="e">
        <f>IF(ISNUMBER(Regressions!M73),ROUND(Regressions!M73, 1), NA())</f>
        <v>#N/A</v>
      </c>
      <c r="M63" s="360" t="e">
        <f>IF(ISNUMBER(Regressions!N73),ROUND(Regressions!N73, 1), NA())</f>
        <v>#N/A</v>
      </c>
      <c r="N63" s="257" t="e">
        <f>IF(ISNUMBER(Regressions!O73),ROUND(Regressions!O73, 1), NA())</f>
        <v>#N/A</v>
      </c>
      <c r="O63" s="361" t="e">
        <f>IF(ISNUMBER(Regressions!Q73),ROUND(Regressions!Q73, 1), NA())</f>
        <v>#N/A</v>
      </c>
      <c r="P63" s="359" t="e">
        <f>IF(ISNUMBER(Regressions!R73),ROUND(Regressions!R73, 1), NA())</f>
        <v>#N/A</v>
      </c>
      <c r="Q63" s="235" t="e">
        <f>IF(ISNUMBER(Regressions!S73),ROUND(Regressions!S73, 1), NA())</f>
        <v>#N/A</v>
      </c>
      <c r="R63" s="360" t="e">
        <f>IF(ISNUMBER(Regressions!T73),ROUND(Regressions!T73, 1), NA())</f>
        <v>#N/A</v>
      </c>
      <c r="S63" s="257" t="e">
        <f>IF(ISNUMBER(Regressions!U73),ROUND(Regressions!U73, 1), NA())</f>
        <v>#N/A</v>
      </c>
    </row>
    <row xmlns:x14ac="http://schemas.microsoft.com/office/spreadsheetml/2009/9/ac" r="64" hidden="true" x14ac:dyDescent="0.2">
      <c r="A64" s="356" t="str">
        <f>IF(ISBLANK(Regressions!A74), " ", Regressions!A74)</f>
        <v>Peru</v>
      </c>
      <c r="B64" s="357">
        <f>IF(ISBLANK(Regressions!B74), " ", Regressions!B74)</f>
        <v>2029</v>
      </c>
      <c r="C64" s="362" t="str">
        <f>IF(ISBLANK(Regressions!C74), " ", Regressions!C74)</f>
        <v>Urban</v>
      </c>
      <c r="D64" s="358" t="str">
        <f>IF(ISBLANK(Regressions!D74), " ", Regressions!D74)</f>
        <v> </v>
      </c>
      <c r="E64" s="234" t="e">
        <f>IF(ISNUMBER(Regressions!E74),ROUND(Regressions!E74, 1), NA())</f>
        <v>#N/A</v>
      </c>
      <c r="F64" s="359" t="e">
        <f>IF(ISNUMBER(Regressions!F74),ROUND(Regressions!F74, 1), NA())</f>
        <v>#N/A</v>
      </c>
      <c r="G64" s="256" t="e">
        <f>IF(ISNUMBER(Regressions!G74),ROUND(Regressions!G74, 1), NA())</f>
        <v>#N/A</v>
      </c>
      <c r="H64" s="360" t="e">
        <f>IF(ISNUMBER(Regressions!H74),ROUND(Regressions!H74, 1), NA())</f>
        <v>#N/A</v>
      </c>
      <c r="I64" s="257" t="e">
        <f>IF(ISNUMBER(Regressions!I74),ROUND(Regressions!I74, 1), NA())</f>
        <v>#N/A</v>
      </c>
      <c r="J64" s="361" t="e">
        <f>IF(ISNUMBER(Regressions!K74),ROUND(Regressions!K74, 1), NA())</f>
        <v>#N/A</v>
      </c>
      <c r="K64" s="359" t="e">
        <f>IF(ISNUMBER(Regressions!L74),ROUND(Regressions!L74, 1), NA())</f>
        <v>#N/A</v>
      </c>
      <c r="L64" s="258" t="e">
        <f>IF(ISNUMBER(Regressions!M74),ROUND(Regressions!M74, 1), NA())</f>
        <v>#N/A</v>
      </c>
      <c r="M64" s="360" t="e">
        <f>IF(ISNUMBER(Regressions!N74),ROUND(Regressions!N74, 1), NA())</f>
        <v>#N/A</v>
      </c>
      <c r="N64" s="257" t="e">
        <f>IF(ISNUMBER(Regressions!O74),ROUND(Regressions!O74, 1), NA())</f>
        <v>#N/A</v>
      </c>
      <c r="O64" s="361" t="e">
        <f>IF(ISNUMBER(Regressions!Q74),ROUND(Regressions!Q74, 1), NA())</f>
        <v>#N/A</v>
      </c>
      <c r="P64" s="359" t="e">
        <f>IF(ISNUMBER(Regressions!R74),ROUND(Regressions!R74, 1), NA())</f>
        <v>#N/A</v>
      </c>
      <c r="Q64" s="235" t="e">
        <f>IF(ISNUMBER(Regressions!S74),ROUND(Regressions!S74, 1), NA())</f>
        <v>#N/A</v>
      </c>
      <c r="R64" s="360" t="e">
        <f>IF(ISNUMBER(Regressions!T74),ROUND(Regressions!T74, 1), NA())</f>
        <v>#N/A</v>
      </c>
      <c r="S64" s="257" t="e">
        <f>IF(ISNUMBER(Regressions!U74),ROUND(Regressions!U74, 1), NA())</f>
        <v>#N/A</v>
      </c>
    </row>
    <row xmlns:x14ac="http://schemas.microsoft.com/office/spreadsheetml/2009/9/ac" r="65" hidden="true" x14ac:dyDescent="0.2">
      <c r="A65" s="356" t="str">
        <f>IF(ISBLANK(Regressions!A75), " ", Regressions!A75)</f>
        <v>Peru</v>
      </c>
      <c r="B65" s="357">
        <f>IF(ISBLANK(Regressions!B75), " ", Regressions!B75)</f>
        <v>2030</v>
      </c>
      <c r="C65" s="362" t="str">
        <f>IF(ISBLANK(Regressions!C75), " ", Regressions!C75)</f>
        <v>Urban</v>
      </c>
      <c r="D65" s="358" t="str">
        <f>IF(ISBLANK(Regressions!D75), " ", Regressions!D75)</f>
        <v> </v>
      </c>
      <c r="E65" s="234" t="e">
        <f>IF(ISNUMBER(Regressions!E75),ROUND(Regressions!E75, 1), NA())</f>
        <v>#N/A</v>
      </c>
      <c r="F65" s="359" t="e">
        <f>IF(ISNUMBER(Regressions!F75),ROUND(Regressions!F75, 1), NA())</f>
        <v>#N/A</v>
      </c>
      <c r="G65" s="256" t="e">
        <f>IF(ISNUMBER(Regressions!G75),ROUND(Regressions!G75, 1), NA())</f>
        <v>#N/A</v>
      </c>
      <c r="H65" s="360" t="e">
        <f>IF(ISNUMBER(Regressions!H75),ROUND(Regressions!H75, 1), NA())</f>
        <v>#N/A</v>
      </c>
      <c r="I65" s="257" t="e">
        <f>IF(ISNUMBER(Regressions!I75),ROUND(Regressions!I75, 1), NA())</f>
        <v>#N/A</v>
      </c>
      <c r="J65" s="361" t="e">
        <f>IF(ISNUMBER(Regressions!K75),ROUND(Regressions!K75, 1), NA())</f>
        <v>#N/A</v>
      </c>
      <c r="K65" s="359" t="e">
        <f>IF(ISNUMBER(Regressions!L75),ROUND(Regressions!L75, 1), NA())</f>
        <v>#N/A</v>
      </c>
      <c r="L65" s="258" t="e">
        <f>IF(ISNUMBER(Regressions!M75),ROUND(Regressions!M75, 1), NA())</f>
        <v>#N/A</v>
      </c>
      <c r="M65" s="360" t="e">
        <f>IF(ISNUMBER(Regressions!N75),ROUND(Regressions!N75, 1), NA())</f>
        <v>#N/A</v>
      </c>
      <c r="N65" s="257" t="e">
        <f>IF(ISNUMBER(Regressions!O75),ROUND(Regressions!O75, 1), NA())</f>
        <v>#N/A</v>
      </c>
      <c r="O65" s="361" t="e">
        <f>IF(ISNUMBER(Regressions!Q75),ROUND(Regressions!Q75, 1), NA())</f>
        <v>#N/A</v>
      </c>
      <c r="P65" s="359" t="e">
        <f>IF(ISNUMBER(Regressions!R75),ROUND(Regressions!R75, 1), NA())</f>
        <v>#N/A</v>
      </c>
      <c r="Q65" s="235" t="e">
        <f>IF(ISNUMBER(Regressions!S75),ROUND(Regressions!S75, 1), NA())</f>
        <v>#N/A</v>
      </c>
      <c r="R65" s="360" t="e">
        <f>IF(ISNUMBER(Regressions!T75),ROUND(Regressions!T75, 1), NA())</f>
        <v>#N/A</v>
      </c>
      <c r="S65" s="257" t="e">
        <f>IF(ISNUMBER(Regressions!U75),ROUND(Regressions!U75, 1), NA())</f>
        <v>#N/A</v>
      </c>
    </row>
    <row xmlns:x14ac="http://schemas.microsoft.com/office/spreadsheetml/2009/9/ac" r="66" x14ac:dyDescent="0.2">
      <c r="A66" s="356" t="str">
        <f>IF(ISBLANK(Regressions!A76), " ", Regressions!A76)</f>
        <v>Peru</v>
      </c>
      <c r="B66" s="357">
        <f>IF(ISBLANK(Regressions!B76), " ", Regressions!B76)</f>
        <v>2000</v>
      </c>
      <c r="C66" s="362" t="str">
        <f>IF(ISBLANK(Regressions!C76), " ", Regressions!C76)</f>
        <v>Rural</v>
      </c>
      <c r="D66" s="358">
        <f>IF(ISBLANK(Regressions!D76), " ", Regressions!D76)</f>
        <v>2297825.5315274051</v>
      </c>
      <c r="E66" s="234">
        <f>IF(ISNUMBER(Regressions!E76),ROUND(Regressions!E76, 1), NA())</f>
        <v>100</v>
      </c>
      <c r="F66" s="359">
        <f>IF(ISNUMBER(Regressions!F76),ROUND(Regressions!F76, 1), NA())</f>
        <v>41.2</v>
      </c>
      <c r="G66" s="256" t="e">
        <f>IF(ISNUMBER(Regressions!G76),ROUND(Regressions!G76, 1), NA())</f>
        <v>#N/A</v>
      </c>
      <c r="H66" s="360" t="e">
        <f>IF(ISNUMBER(Regressions!H76),ROUND(Regressions!H76, 1), NA())</f>
        <v>#N/A</v>
      </c>
      <c r="I66" s="257">
        <f>IF(ISNUMBER(Regressions!I76),ROUND(Regressions!I76, 1), NA())</f>
        <v>58.8</v>
      </c>
      <c r="J66" s="361" t="e">
        <f>IF(ISNUMBER(Regressions!K76),ROUND(Regressions!K76, 1), NA())</f>
        <v>#N/A</v>
      </c>
      <c r="K66" s="359" t="e">
        <f>IF(ISNUMBER(Regressions!L76),ROUND(Regressions!L76, 1), NA())</f>
        <v>#N/A</v>
      </c>
      <c r="L66" s="258" t="e">
        <f>IF(ISNUMBER(Regressions!M76),ROUND(Regressions!M76, 1), NA())</f>
        <v>#N/A</v>
      </c>
      <c r="M66" s="360" t="e">
        <f>IF(ISNUMBER(Regressions!N76),ROUND(Regressions!N76, 1), NA())</f>
        <v>#N/A</v>
      </c>
      <c r="N66" s="257" t="e">
        <f>IF(ISNUMBER(Regressions!O76),ROUND(Regressions!O76, 1), NA())</f>
        <v>#N/A</v>
      </c>
      <c r="O66" s="361" t="e">
        <f>IF(ISNUMBER(Regressions!Q76),ROUND(Regressions!Q76, 1), NA())</f>
        <v>#N/A</v>
      </c>
      <c r="P66" s="359" t="e">
        <f>IF(ISNUMBER(Regressions!R76),ROUND(Regressions!R76, 1), NA())</f>
        <v>#N/A</v>
      </c>
      <c r="Q66" s="235" t="e">
        <f>IF(ISNUMBER(Regressions!S76),ROUND(Regressions!S76, 1), NA())</f>
        <v>#N/A</v>
      </c>
      <c r="R66" s="360" t="e">
        <f>IF(ISNUMBER(Regressions!T76),ROUND(Regressions!T76, 1), NA())</f>
        <v>#N/A</v>
      </c>
      <c r="S66" s="257" t="e">
        <f>IF(ISNUMBER(Regressions!U76),ROUND(Regressions!U76, 1), NA())</f>
        <v>#N/A</v>
      </c>
    </row>
    <row xmlns:x14ac="http://schemas.microsoft.com/office/spreadsheetml/2009/9/ac" r="67" x14ac:dyDescent="0.2">
      <c r="A67" s="356" t="str">
        <f>IF(ISBLANK(Regressions!A77), " ", Regressions!A77)</f>
        <v>Peru</v>
      </c>
      <c r="B67" s="357">
        <f>IF(ISBLANK(Regressions!B77), " ", Regressions!B77)</f>
        <v>2001</v>
      </c>
      <c r="C67" s="362" t="str">
        <f>IF(ISBLANK(Regressions!C77), " ", Regressions!C77)</f>
        <v>Rural</v>
      </c>
      <c r="D67" s="358">
        <f>IF(ISBLANK(Regressions!D77), " ", Regressions!D77)</f>
        <v>2264811.1554760742</v>
      </c>
      <c r="E67" s="234">
        <f>IF(ISNUMBER(Regressions!E77),ROUND(Regressions!E77, 1), NA())</f>
        <v>100</v>
      </c>
      <c r="F67" s="359">
        <f>IF(ISNUMBER(Regressions!F77),ROUND(Regressions!F77, 1), NA())</f>
        <v>41.2</v>
      </c>
      <c r="G67" s="256" t="e">
        <f>IF(ISNUMBER(Regressions!G77),ROUND(Regressions!G77, 1), NA())</f>
        <v>#N/A</v>
      </c>
      <c r="H67" s="360" t="e">
        <f>IF(ISNUMBER(Regressions!H77),ROUND(Regressions!H77, 1), NA())</f>
        <v>#N/A</v>
      </c>
      <c r="I67" s="257">
        <f>IF(ISNUMBER(Regressions!I77),ROUND(Regressions!I77, 1), NA())</f>
        <v>58.8</v>
      </c>
      <c r="J67" s="361" t="e">
        <f>IF(ISNUMBER(Regressions!K77),ROUND(Regressions!K77, 1), NA())</f>
        <v>#N/A</v>
      </c>
      <c r="K67" s="359" t="e">
        <f>IF(ISNUMBER(Regressions!L77),ROUND(Regressions!L77, 1), NA())</f>
        <v>#N/A</v>
      </c>
      <c r="L67" s="258" t="e">
        <f>IF(ISNUMBER(Regressions!M77),ROUND(Regressions!M77, 1), NA())</f>
        <v>#N/A</v>
      </c>
      <c r="M67" s="360" t="e">
        <f>IF(ISNUMBER(Regressions!N77),ROUND(Regressions!N77, 1), NA())</f>
        <v>#N/A</v>
      </c>
      <c r="N67" s="257" t="e">
        <f>IF(ISNUMBER(Regressions!O77),ROUND(Regressions!O77, 1), NA())</f>
        <v>#N/A</v>
      </c>
      <c r="O67" s="361" t="e">
        <f>IF(ISNUMBER(Regressions!Q77),ROUND(Regressions!Q77, 1), NA())</f>
        <v>#N/A</v>
      </c>
      <c r="P67" s="359" t="e">
        <f>IF(ISNUMBER(Regressions!R77),ROUND(Regressions!R77, 1), NA())</f>
        <v>#N/A</v>
      </c>
      <c r="Q67" s="235" t="e">
        <f>IF(ISNUMBER(Regressions!S77),ROUND(Regressions!S77, 1), NA())</f>
        <v>#N/A</v>
      </c>
      <c r="R67" s="360" t="e">
        <f>IF(ISNUMBER(Regressions!T77),ROUND(Regressions!T77, 1), NA())</f>
        <v>#N/A</v>
      </c>
      <c r="S67" s="257" t="e">
        <f>IF(ISNUMBER(Regressions!U77),ROUND(Regressions!U77, 1), NA())</f>
        <v>#N/A</v>
      </c>
    </row>
    <row xmlns:x14ac="http://schemas.microsoft.com/office/spreadsheetml/2009/9/ac" r="68" x14ac:dyDescent="0.2">
      <c r="A68" s="356" t="str">
        <f>IF(ISBLANK(Regressions!A78), " ", Regressions!A78)</f>
        <v>Peru</v>
      </c>
      <c r="B68" s="357">
        <f>IF(ISBLANK(Regressions!B78), " ", Regressions!B78)</f>
        <v>2002</v>
      </c>
      <c r="C68" s="362" t="str">
        <f>IF(ISBLANK(Regressions!C78), " ", Regressions!C78)</f>
        <v>Rural</v>
      </c>
      <c r="D68" s="358">
        <f>IF(ISBLANK(Regressions!D78), " ", Regressions!D78)</f>
        <v>2226394.393912354</v>
      </c>
      <c r="E68" s="234">
        <f>IF(ISNUMBER(Regressions!E78),ROUND(Regressions!E78, 1), NA())</f>
        <v>100</v>
      </c>
      <c r="F68" s="359">
        <f>IF(ISNUMBER(Regressions!F78),ROUND(Regressions!F78, 1), NA())</f>
        <v>41.2</v>
      </c>
      <c r="G68" s="256" t="e">
        <f>IF(ISNUMBER(Regressions!G78),ROUND(Regressions!G78, 1), NA())</f>
        <v>#N/A</v>
      </c>
      <c r="H68" s="360" t="e">
        <f>IF(ISNUMBER(Regressions!H78),ROUND(Regressions!H78, 1), NA())</f>
        <v>#N/A</v>
      </c>
      <c r="I68" s="257">
        <f>IF(ISNUMBER(Regressions!I78),ROUND(Regressions!I78, 1), NA())</f>
        <v>58.8</v>
      </c>
      <c r="J68" s="361" t="e">
        <f>IF(ISNUMBER(Regressions!K78),ROUND(Regressions!K78, 1), NA())</f>
        <v>#N/A</v>
      </c>
      <c r="K68" s="359" t="e">
        <f>IF(ISNUMBER(Regressions!L78),ROUND(Regressions!L78, 1), NA())</f>
        <v>#N/A</v>
      </c>
      <c r="L68" s="258" t="e">
        <f>IF(ISNUMBER(Regressions!M78),ROUND(Regressions!M78, 1), NA())</f>
        <v>#N/A</v>
      </c>
      <c r="M68" s="360" t="e">
        <f>IF(ISNUMBER(Regressions!N78),ROUND(Regressions!N78, 1), NA())</f>
        <v>#N/A</v>
      </c>
      <c r="N68" s="257" t="e">
        <f>IF(ISNUMBER(Regressions!O78),ROUND(Regressions!O78, 1), NA())</f>
        <v>#N/A</v>
      </c>
      <c r="O68" s="361" t="e">
        <f>IF(ISNUMBER(Regressions!Q78),ROUND(Regressions!Q78, 1), NA())</f>
        <v>#N/A</v>
      </c>
      <c r="P68" s="359" t="e">
        <f>IF(ISNUMBER(Regressions!R78),ROUND(Regressions!R78, 1), NA())</f>
        <v>#N/A</v>
      </c>
      <c r="Q68" s="235" t="e">
        <f>IF(ISNUMBER(Regressions!S78),ROUND(Regressions!S78, 1), NA())</f>
        <v>#N/A</v>
      </c>
      <c r="R68" s="360" t="e">
        <f>IF(ISNUMBER(Regressions!T78),ROUND(Regressions!T78, 1), NA())</f>
        <v>#N/A</v>
      </c>
      <c r="S68" s="257" t="e">
        <f>IF(ISNUMBER(Regressions!U78),ROUND(Regressions!U78, 1), NA())</f>
        <v>#N/A</v>
      </c>
    </row>
    <row xmlns:x14ac="http://schemas.microsoft.com/office/spreadsheetml/2009/9/ac" r="69" x14ac:dyDescent="0.2">
      <c r="A69" s="356" t="str">
        <f>IF(ISBLANK(Regressions!A79), " ", Regressions!A79)</f>
        <v>Peru</v>
      </c>
      <c r="B69" s="357">
        <f>IF(ISBLANK(Regressions!B79), " ", Regressions!B79)</f>
        <v>2003</v>
      </c>
      <c r="C69" s="362" t="str">
        <f>IF(ISBLANK(Regressions!C79), " ", Regressions!C79)</f>
        <v>Rural</v>
      </c>
      <c r="D69" s="358">
        <f>IF(ISBLANK(Regressions!D79), " ", Regressions!D79)</f>
        <v>2183713.079517365</v>
      </c>
      <c r="E69" s="234">
        <f>IF(ISNUMBER(Regressions!E79),ROUND(Regressions!E79, 1), NA())</f>
        <v>100</v>
      </c>
      <c r="F69" s="359">
        <f>IF(ISNUMBER(Regressions!F79),ROUND(Regressions!F79, 1), NA())</f>
        <v>41.2</v>
      </c>
      <c r="G69" s="256" t="e">
        <f>IF(ISNUMBER(Regressions!G79),ROUND(Regressions!G79, 1), NA())</f>
        <v>#N/A</v>
      </c>
      <c r="H69" s="360" t="e">
        <f>IF(ISNUMBER(Regressions!H79),ROUND(Regressions!H79, 1), NA())</f>
        <v>#N/A</v>
      </c>
      <c r="I69" s="257">
        <f>IF(ISNUMBER(Regressions!I79),ROUND(Regressions!I79, 1), NA())</f>
        <v>58.8</v>
      </c>
      <c r="J69" s="361" t="e">
        <f>IF(ISNUMBER(Regressions!K79),ROUND(Regressions!K79, 1), NA())</f>
        <v>#N/A</v>
      </c>
      <c r="K69" s="359" t="e">
        <f>IF(ISNUMBER(Regressions!L79),ROUND(Regressions!L79, 1), NA())</f>
        <v>#N/A</v>
      </c>
      <c r="L69" s="258" t="e">
        <f>IF(ISNUMBER(Regressions!M79),ROUND(Regressions!M79, 1), NA())</f>
        <v>#N/A</v>
      </c>
      <c r="M69" s="360" t="e">
        <f>IF(ISNUMBER(Regressions!N79),ROUND(Regressions!N79, 1), NA())</f>
        <v>#N/A</v>
      </c>
      <c r="N69" s="257" t="e">
        <f>IF(ISNUMBER(Regressions!O79),ROUND(Regressions!O79, 1), NA())</f>
        <v>#N/A</v>
      </c>
      <c r="O69" s="361" t="e">
        <f>IF(ISNUMBER(Regressions!Q79),ROUND(Regressions!Q79, 1), NA())</f>
        <v>#N/A</v>
      </c>
      <c r="P69" s="359" t="e">
        <f>IF(ISNUMBER(Regressions!R79),ROUND(Regressions!R79, 1), NA())</f>
        <v>#N/A</v>
      </c>
      <c r="Q69" s="235" t="e">
        <f>IF(ISNUMBER(Regressions!S79),ROUND(Regressions!S79, 1), NA())</f>
        <v>#N/A</v>
      </c>
      <c r="R69" s="360" t="e">
        <f>IF(ISNUMBER(Regressions!T79),ROUND(Regressions!T79, 1), NA())</f>
        <v>#N/A</v>
      </c>
      <c r="S69" s="257" t="e">
        <f>IF(ISNUMBER(Regressions!U79),ROUND(Regressions!U79, 1), NA())</f>
        <v>#N/A</v>
      </c>
    </row>
    <row xmlns:x14ac="http://schemas.microsoft.com/office/spreadsheetml/2009/9/ac" r="70" x14ac:dyDescent="0.2">
      <c r="A70" s="356" t="str">
        <f>IF(ISBLANK(Regressions!A80), " ", Regressions!A80)</f>
        <v>Peru</v>
      </c>
      <c r="B70" s="357">
        <f>IF(ISBLANK(Regressions!B80), " ", Regressions!B80)</f>
        <v>2004</v>
      </c>
      <c r="C70" s="362" t="str">
        <f>IF(ISBLANK(Regressions!C80), " ", Regressions!C80)</f>
        <v>Rural</v>
      </c>
      <c r="D70" s="358">
        <f>IF(ISBLANK(Regressions!D80), " ", Regressions!D80)</f>
        <v>2138452.5050663762</v>
      </c>
      <c r="E70" s="234">
        <f>IF(ISNUMBER(Regressions!E80),ROUND(Regressions!E80, 1), NA())</f>
        <v>100</v>
      </c>
      <c r="F70" s="359">
        <f>IF(ISNUMBER(Regressions!F80),ROUND(Regressions!F80, 1), NA())</f>
        <v>41.2</v>
      </c>
      <c r="G70" s="256">
        <f>IF(ISNUMBER(Regressions!G80),ROUND(Regressions!G80, 1), NA())</f>
        <v>41.2</v>
      </c>
      <c r="H70" s="360">
        <f>IF(ISNUMBER(Regressions!H80),ROUND(Regressions!H80, 1), NA())</f>
        <v>0</v>
      </c>
      <c r="I70" s="257">
        <f>IF(ISNUMBER(Regressions!I80),ROUND(Regressions!I80, 1), NA())</f>
        <v>58.8</v>
      </c>
      <c r="J70" s="361">
        <f>IF(ISNUMBER(Regressions!K80),ROUND(Regressions!K80, 1), NA())</f>
        <v>92.7</v>
      </c>
      <c r="K70" s="359">
        <f>IF(ISNUMBER(Regressions!L80),ROUND(Regressions!L80, 1), NA())</f>
        <v>81.599999999999994</v>
      </c>
      <c r="L70" s="258">
        <f>IF(ISNUMBER(Regressions!M80),ROUND(Regressions!M80, 1), NA())</f>
        <v>13.1</v>
      </c>
      <c r="M70" s="360">
        <f>IF(ISNUMBER(Regressions!N80),ROUND(Regressions!N80, 1), NA())</f>
        <v>68.599999999999994</v>
      </c>
      <c r="N70" s="257">
        <f>IF(ISNUMBER(Regressions!O80),ROUND(Regressions!O80, 1), NA())</f>
        <v>18.399999999999999</v>
      </c>
      <c r="O70" s="361">
        <f>IF(ISNUMBER(Regressions!Q80),ROUND(Regressions!Q80, 1), NA())</f>
        <v>79.8</v>
      </c>
      <c r="P70" s="359">
        <f>IF(ISNUMBER(Regressions!R80),ROUND(Regressions!R80, 1), NA())</f>
        <v>55.1</v>
      </c>
      <c r="Q70" s="235" t="e">
        <f>IF(ISNUMBER(Regressions!S80),ROUND(Regressions!S80, 1), NA())</f>
        <v>#N/A</v>
      </c>
      <c r="R70" s="360" t="e">
        <f>IF(ISNUMBER(Regressions!T80),ROUND(Regressions!T80, 1), NA())</f>
        <v>#N/A</v>
      </c>
      <c r="S70" s="257">
        <f>IF(ISNUMBER(Regressions!U80),ROUND(Regressions!U80, 1), NA())</f>
        <v>44.9</v>
      </c>
    </row>
    <row xmlns:x14ac="http://schemas.microsoft.com/office/spreadsheetml/2009/9/ac" r="71" x14ac:dyDescent="0.2">
      <c r="A71" s="356" t="str">
        <f>IF(ISBLANK(Regressions!A81), " ", Regressions!A81)</f>
        <v>Peru</v>
      </c>
      <c r="B71" s="357">
        <f>IF(ISBLANK(Regressions!B81), " ", Regressions!B81)</f>
        <v>2005</v>
      </c>
      <c r="C71" s="362" t="str">
        <f>IF(ISBLANK(Regressions!C81), " ", Regressions!C81)</f>
        <v>Rural</v>
      </c>
      <c r="D71" s="358">
        <f>IF(ISBLANK(Regressions!D81), " ", Regressions!D81)</f>
        <v>2089599.0615563961</v>
      </c>
      <c r="E71" s="234">
        <f>IF(ISNUMBER(Regressions!E81),ROUND(Regressions!E81, 1), NA())</f>
        <v>100</v>
      </c>
      <c r="F71" s="359">
        <f>IF(ISNUMBER(Regressions!F81),ROUND(Regressions!F81, 1), NA())</f>
        <v>43.3</v>
      </c>
      <c r="G71" s="256">
        <f>IF(ISNUMBER(Regressions!G81),ROUND(Regressions!G81, 1), NA())</f>
        <v>43.3</v>
      </c>
      <c r="H71" s="360">
        <f>IF(ISNUMBER(Regressions!H81),ROUND(Regressions!H81, 1), NA())</f>
        <v>0</v>
      </c>
      <c r="I71" s="257">
        <f>IF(ISNUMBER(Regressions!I81),ROUND(Regressions!I81, 1), NA())</f>
        <v>56.7</v>
      </c>
      <c r="J71" s="361">
        <f>IF(ISNUMBER(Regressions!K81),ROUND(Regressions!K81, 1), NA())</f>
        <v>92.7</v>
      </c>
      <c r="K71" s="359">
        <f>IF(ISNUMBER(Regressions!L81),ROUND(Regressions!L81, 1), NA())</f>
        <v>81.599999999999994</v>
      </c>
      <c r="L71" s="258">
        <f>IF(ISNUMBER(Regressions!M81),ROUND(Regressions!M81, 1), NA())</f>
        <v>13.1</v>
      </c>
      <c r="M71" s="360">
        <f>IF(ISNUMBER(Regressions!N81),ROUND(Regressions!N81, 1), NA())</f>
        <v>68.599999999999994</v>
      </c>
      <c r="N71" s="257">
        <f>IF(ISNUMBER(Regressions!O81),ROUND(Regressions!O81, 1), NA())</f>
        <v>18.399999999999999</v>
      </c>
      <c r="O71" s="361">
        <f>IF(ISNUMBER(Regressions!Q81),ROUND(Regressions!Q81, 1), NA())</f>
        <v>79.8</v>
      </c>
      <c r="P71" s="359">
        <f>IF(ISNUMBER(Regressions!R81),ROUND(Regressions!R81, 1), NA())</f>
        <v>55.1</v>
      </c>
      <c r="Q71" s="235" t="e">
        <f>IF(ISNUMBER(Regressions!S81),ROUND(Regressions!S81, 1), NA())</f>
        <v>#N/A</v>
      </c>
      <c r="R71" s="360" t="e">
        <f>IF(ISNUMBER(Regressions!T81),ROUND(Regressions!T81, 1), NA())</f>
        <v>#N/A</v>
      </c>
      <c r="S71" s="257">
        <f>IF(ISNUMBER(Regressions!U81),ROUND(Regressions!U81, 1), NA())</f>
        <v>44.9</v>
      </c>
    </row>
    <row xmlns:x14ac="http://schemas.microsoft.com/office/spreadsheetml/2009/9/ac" r="72" x14ac:dyDescent="0.2">
      <c r="A72" s="356" t="str">
        <f>IF(ISBLANK(Regressions!A82), " ", Regressions!A82)</f>
        <v>Peru</v>
      </c>
      <c r="B72" s="357">
        <f>IF(ISBLANK(Regressions!B82), " ", Regressions!B82)</f>
        <v>2006</v>
      </c>
      <c r="C72" s="362" t="str">
        <f>IF(ISBLANK(Regressions!C82), " ", Regressions!C82)</f>
        <v>Rural</v>
      </c>
      <c r="D72" s="358">
        <f>IF(ISBLANK(Regressions!D82), " ", Regressions!D82)</f>
        <v>2038323.886322937</v>
      </c>
      <c r="E72" s="234">
        <f>IF(ISNUMBER(Regressions!E82),ROUND(Regressions!E82, 1), NA())</f>
        <v>100</v>
      </c>
      <c r="F72" s="359">
        <f>IF(ISNUMBER(Regressions!F82),ROUND(Regressions!F82, 1), NA())</f>
        <v>45.3</v>
      </c>
      <c r="G72" s="256">
        <f>IF(ISNUMBER(Regressions!G82),ROUND(Regressions!G82, 1), NA())</f>
        <v>43.4</v>
      </c>
      <c r="H72" s="360">
        <f>IF(ISNUMBER(Regressions!H82),ROUND(Regressions!H82, 1), NA())</f>
        <v>1.9</v>
      </c>
      <c r="I72" s="257">
        <f>IF(ISNUMBER(Regressions!I82),ROUND(Regressions!I82, 1), NA())</f>
        <v>54.7</v>
      </c>
      <c r="J72" s="361">
        <f>IF(ISNUMBER(Regressions!K82),ROUND(Regressions!K82, 1), NA())</f>
        <v>92.7</v>
      </c>
      <c r="K72" s="359">
        <f>IF(ISNUMBER(Regressions!L82),ROUND(Regressions!L82, 1), NA())</f>
        <v>81.599999999999994</v>
      </c>
      <c r="L72" s="258">
        <f>IF(ISNUMBER(Regressions!M82),ROUND(Regressions!M82, 1), NA())</f>
        <v>13.1</v>
      </c>
      <c r="M72" s="360">
        <f>IF(ISNUMBER(Regressions!N82),ROUND(Regressions!N82, 1), NA())</f>
        <v>68.599999999999994</v>
      </c>
      <c r="N72" s="257">
        <f>IF(ISNUMBER(Regressions!O82),ROUND(Regressions!O82, 1), NA())</f>
        <v>18.399999999999999</v>
      </c>
      <c r="O72" s="361">
        <f>IF(ISNUMBER(Regressions!Q82),ROUND(Regressions!Q82, 1), NA())</f>
        <v>79.8</v>
      </c>
      <c r="P72" s="359">
        <f>IF(ISNUMBER(Regressions!R82),ROUND(Regressions!R82, 1), NA())</f>
        <v>55.1</v>
      </c>
      <c r="Q72" s="235" t="e">
        <f>IF(ISNUMBER(Regressions!S82),ROUND(Regressions!S82, 1), NA())</f>
        <v>#N/A</v>
      </c>
      <c r="R72" s="360" t="e">
        <f>IF(ISNUMBER(Regressions!T82),ROUND(Regressions!T82, 1), NA())</f>
        <v>#N/A</v>
      </c>
      <c r="S72" s="257">
        <f>IF(ISNUMBER(Regressions!U82),ROUND(Regressions!U82, 1), NA())</f>
        <v>44.9</v>
      </c>
    </row>
    <row xmlns:x14ac="http://schemas.microsoft.com/office/spreadsheetml/2009/9/ac" r="73" x14ac:dyDescent="0.2">
      <c r="A73" s="356" t="str">
        <f>IF(ISBLANK(Regressions!A83), " ", Regressions!A83)</f>
        <v>Peru</v>
      </c>
      <c r="B73" s="357">
        <f>IF(ISBLANK(Regressions!B83), " ", Regressions!B83)</f>
        <v>2007</v>
      </c>
      <c r="C73" s="362" t="str">
        <f>IF(ISBLANK(Regressions!C83), " ", Regressions!C83)</f>
        <v>Rural</v>
      </c>
      <c r="D73" s="358">
        <f>IF(ISBLANK(Regressions!D83), " ", Regressions!D83)</f>
        <v>1987824.5695747379</v>
      </c>
      <c r="E73" s="234">
        <f>IF(ISNUMBER(Regressions!E83),ROUND(Regressions!E83, 1), NA())</f>
        <v>100</v>
      </c>
      <c r="F73" s="359">
        <f>IF(ISNUMBER(Regressions!F83),ROUND(Regressions!F83, 1), NA())</f>
        <v>47.4</v>
      </c>
      <c r="G73" s="256">
        <f>IF(ISNUMBER(Regressions!G83),ROUND(Regressions!G83, 1), NA())</f>
        <v>43.4</v>
      </c>
      <c r="H73" s="360">
        <f>IF(ISNUMBER(Regressions!H83),ROUND(Regressions!H83, 1), NA())</f>
        <v>4</v>
      </c>
      <c r="I73" s="257">
        <f>IF(ISNUMBER(Regressions!I83),ROUND(Regressions!I83, 1), NA())</f>
        <v>52.6</v>
      </c>
      <c r="J73" s="361">
        <f>IF(ISNUMBER(Regressions!K83),ROUND(Regressions!K83, 1), NA())</f>
        <v>92.7</v>
      </c>
      <c r="K73" s="359">
        <f>IF(ISNUMBER(Regressions!L83),ROUND(Regressions!L83, 1), NA())</f>
        <v>81.599999999999994</v>
      </c>
      <c r="L73" s="258">
        <f>IF(ISNUMBER(Regressions!M83),ROUND(Regressions!M83, 1), NA())</f>
        <v>13.1</v>
      </c>
      <c r="M73" s="360">
        <f>IF(ISNUMBER(Regressions!N83),ROUND(Regressions!N83, 1), NA())</f>
        <v>68.599999999999994</v>
      </c>
      <c r="N73" s="257">
        <f>IF(ISNUMBER(Regressions!O83),ROUND(Regressions!O83, 1), NA())</f>
        <v>18.399999999999999</v>
      </c>
      <c r="O73" s="361">
        <f>IF(ISNUMBER(Regressions!Q83),ROUND(Regressions!Q83, 1), NA())</f>
        <v>79.8</v>
      </c>
      <c r="P73" s="359">
        <f>IF(ISNUMBER(Regressions!R83),ROUND(Regressions!R83, 1), NA())</f>
        <v>55.1</v>
      </c>
      <c r="Q73" s="235" t="e">
        <f>IF(ISNUMBER(Regressions!S83),ROUND(Regressions!S83, 1), NA())</f>
        <v>#N/A</v>
      </c>
      <c r="R73" s="360" t="e">
        <f>IF(ISNUMBER(Regressions!T83),ROUND(Regressions!T83, 1), NA())</f>
        <v>#N/A</v>
      </c>
      <c r="S73" s="257">
        <f>IF(ISNUMBER(Regressions!U83),ROUND(Regressions!U83, 1), NA())</f>
        <v>44.9</v>
      </c>
    </row>
    <row xmlns:x14ac="http://schemas.microsoft.com/office/spreadsheetml/2009/9/ac" r="74" x14ac:dyDescent="0.2">
      <c r="A74" s="356" t="str">
        <f>IF(ISBLANK(Regressions!A84), " ", Regressions!A84)</f>
        <v>Peru</v>
      </c>
      <c r="B74" s="357">
        <f>IF(ISBLANK(Regressions!B84), " ", Regressions!B84)</f>
        <v>2008</v>
      </c>
      <c r="C74" s="362" t="str">
        <f>IF(ISBLANK(Regressions!C84), " ", Regressions!C84)</f>
        <v>Rural</v>
      </c>
      <c r="D74" s="358">
        <f>IF(ISBLANK(Regressions!D84), " ", Regressions!D84)</f>
        <v>1950904.5024902341</v>
      </c>
      <c r="E74" s="234">
        <f>IF(ISNUMBER(Regressions!E84),ROUND(Regressions!E84, 1), NA())</f>
        <v>100</v>
      </c>
      <c r="F74" s="359">
        <f>IF(ISNUMBER(Regressions!F84),ROUND(Regressions!F84, 1), NA())</f>
        <v>49.5</v>
      </c>
      <c r="G74" s="256">
        <f>IF(ISNUMBER(Regressions!G84),ROUND(Regressions!G84, 1), NA())</f>
        <v>43.4</v>
      </c>
      <c r="H74" s="360">
        <f>IF(ISNUMBER(Regressions!H84),ROUND(Regressions!H84, 1), NA())</f>
        <v>6.1</v>
      </c>
      <c r="I74" s="257">
        <f>IF(ISNUMBER(Regressions!I84),ROUND(Regressions!I84, 1), NA())</f>
        <v>50.5</v>
      </c>
      <c r="J74" s="361">
        <f>IF(ISNUMBER(Regressions!K84),ROUND(Regressions!K84, 1), NA())</f>
        <v>92.7</v>
      </c>
      <c r="K74" s="359">
        <f>IF(ISNUMBER(Regressions!L84),ROUND(Regressions!L84, 1), NA())</f>
        <v>81.599999999999994</v>
      </c>
      <c r="L74" s="258">
        <f>IF(ISNUMBER(Regressions!M84),ROUND(Regressions!M84, 1), NA())</f>
        <v>13.1</v>
      </c>
      <c r="M74" s="360">
        <f>IF(ISNUMBER(Regressions!N84),ROUND(Regressions!N84, 1), NA())</f>
        <v>68.599999999999994</v>
      </c>
      <c r="N74" s="257">
        <f>IF(ISNUMBER(Regressions!O84),ROUND(Regressions!O84, 1), NA())</f>
        <v>18.399999999999999</v>
      </c>
      <c r="O74" s="361">
        <f>IF(ISNUMBER(Regressions!Q84),ROUND(Regressions!Q84, 1), NA())</f>
        <v>79.8</v>
      </c>
      <c r="P74" s="359">
        <f>IF(ISNUMBER(Regressions!R84),ROUND(Regressions!R84, 1), NA())</f>
        <v>55.1</v>
      </c>
      <c r="Q74" s="235" t="e">
        <f>IF(ISNUMBER(Regressions!S84),ROUND(Regressions!S84, 1), NA())</f>
        <v>#N/A</v>
      </c>
      <c r="R74" s="360" t="e">
        <f>IF(ISNUMBER(Regressions!T84),ROUND(Regressions!T84, 1), NA())</f>
        <v>#N/A</v>
      </c>
      <c r="S74" s="257">
        <f>IF(ISNUMBER(Regressions!U84),ROUND(Regressions!U84, 1), NA())</f>
        <v>44.9</v>
      </c>
    </row>
    <row xmlns:x14ac="http://schemas.microsoft.com/office/spreadsheetml/2009/9/ac" r="75" x14ac:dyDescent="0.2">
      <c r="A75" s="356" t="str">
        <f>IF(ISBLANK(Regressions!A85), " ", Regressions!A85)</f>
        <v>Peru</v>
      </c>
      <c r="B75" s="357">
        <f>IF(ISBLANK(Regressions!B85), " ", Regressions!B85)</f>
        <v>2009</v>
      </c>
      <c r="C75" s="362" t="str">
        <f>IF(ISBLANK(Regressions!C85), " ", Regressions!C85)</f>
        <v>Rural</v>
      </c>
      <c r="D75" s="358">
        <f>IF(ISBLANK(Regressions!D85), " ", Regressions!D85)</f>
        <v>1915867.5294158941</v>
      </c>
      <c r="E75" s="234">
        <f>IF(ISNUMBER(Regressions!E85),ROUND(Regressions!E85, 1), NA())</f>
        <v>100</v>
      </c>
      <c r="F75" s="359">
        <f>IF(ISNUMBER(Regressions!F85),ROUND(Regressions!F85, 1), NA())</f>
        <v>51.6</v>
      </c>
      <c r="G75" s="256">
        <f>IF(ISNUMBER(Regressions!G85),ROUND(Regressions!G85, 1), NA())</f>
        <v>45.1</v>
      </c>
      <c r="H75" s="360">
        <f>IF(ISNUMBER(Regressions!H85),ROUND(Regressions!H85, 1), NA())</f>
        <v>6.5</v>
      </c>
      <c r="I75" s="257">
        <f>IF(ISNUMBER(Regressions!I85),ROUND(Regressions!I85, 1), NA())</f>
        <v>48.4</v>
      </c>
      <c r="J75" s="361">
        <f>IF(ISNUMBER(Regressions!K85),ROUND(Regressions!K85, 1), NA())</f>
        <v>93.3</v>
      </c>
      <c r="K75" s="359">
        <f>IF(ISNUMBER(Regressions!L85),ROUND(Regressions!L85, 1), NA())</f>
        <v>82.6</v>
      </c>
      <c r="L75" s="258">
        <f>IF(ISNUMBER(Regressions!M85),ROUND(Regressions!M85, 1), NA())</f>
        <v>17.8</v>
      </c>
      <c r="M75" s="360">
        <f>IF(ISNUMBER(Regressions!N85),ROUND(Regressions!N85, 1), NA())</f>
        <v>64.8</v>
      </c>
      <c r="N75" s="257">
        <f>IF(ISNUMBER(Regressions!O85),ROUND(Regressions!O85, 1), NA())</f>
        <v>17.399999999999999</v>
      </c>
      <c r="O75" s="361">
        <f>IF(ISNUMBER(Regressions!Q85),ROUND(Regressions!Q85, 1), NA())</f>
        <v>79.3</v>
      </c>
      <c r="P75" s="359">
        <f>IF(ISNUMBER(Regressions!R85),ROUND(Regressions!R85, 1), NA())</f>
        <v>55.8</v>
      </c>
      <c r="Q75" s="235" t="e">
        <f>IF(ISNUMBER(Regressions!S85),ROUND(Regressions!S85, 1), NA())</f>
        <v>#N/A</v>
      </c>
      <c r="R75" s="360" t="e">
        <f>IF(ISNUMBER(Regressions!T85),ROUND(Regressions!T85, 1), NA())</f>
        <v>#N/A</v>
      </c>
      <c r="S75" s="257">
        <f>IF(ISNUMBER(Regressions!U85),ROUND(Regressions!U85, 1), NA())</f>
        <v>44.2</v>
      </c>
    </row>
    <row xmlns:x14ac="http://schemas.microsoft.com/office/spreadsheetml/2009/9/ac" r="76" x14ac:dyDescent="0.2">
      <c r="A76" s="356" t="str">
        <f>IF(ISBLANK(Regressions!A86), " ", Regressions!A86)</f>
        <v>Peru</v>
      </c>
      <c r="B76" s="357">
        <f>IF(ISBLANK(Regressions!B86), " ", Regressions!B86)</f>
        <v>2010</v>
      </c>
      <c r="C76" s="362" t="str">
        <f>IF(ISBLANK(Regressions!C86), " ", Regressions!C86)</f>
        <v>Rural</v>
      </c>
      <c r="D76" s="358">
        <f>IF(ISBLANK(Regressions!D86), " ", Regressions!D86)</f>
        <v>1886747.127471084</v>
      </c>
      <c r="E76" s="234">
        <f>IF(ISNUMBER(Regressions!E86),ROUND(Regressions!E86, 1), NA())</f>
        <v>100</v>
      </c>
      <c r="F76" s="359">
        <f>IF(ISNUMBER(Regressions!F86),ROUND(Regressions!F86, 1), NA())</f>
        <v>53.6</v>
      </c>
      <c r="G76" s="256">
        <f>IF(ISNUMBER(Regressions!G86),ROUND(Regressions!G86, 1), NA())</f>
        <v>46.7</v>
      </c>
      <c r="H76" s="360">
        <f>IF(ISNUMBER(Regressions!H86),ROUND(Regressions!H86, 1), NA())</f>
        <v>6.9</v>
      </c>
      <c r="I76" s="257">
        <f>IF(ISNUMBER(Regressions!I86),ROUND(Regressions!I86, 1), NA())</f>
        <v>46.4</v>
      </c>
      <c r="J76" s="361">
        <f>IF(ISNUMBER(Regressions!K86),ROUND(Regressions!K86, 1), NA())</f>
        <v>93.8</v>
      </c>
      <c r="K76" s="359">
        <f>IF(ISNUMBER(Regressions!L86),ROUND(Regressions!L86, 1), NA())</f>
        <v>83.6</v>
      </c>
      <c r="L76" s="258">
        <f>IF(ISNUMBER(Regressions!M86),ROUND(Regressions!M86, 1), NA())</f>
        <v>22.5</v>
      </c>
      <c r="M76" s="360">
        <f>IF(ISNUMBER(Regressions!N86),ROUND(Regressions!N86, 1), NA())</f>
        <v>61.1</v>
      </c>
      <c r="N76" s="257">
        <f>IF(ISNUMBER(Regressions!O86),ROUND(Regressions!O86, 1), NA())</f>
        <v>16.399999999999999</v>
      </c>
      <c r="O76" s="361">
        <f>IF(ISNUMBER(Regressions!Q86),ROUND(Regressions!Q86, 1), NA())</f>
        <v>78.900000000000006</v>
      </c>
      <c r="P76" s="359">
        <f>IF(ISNUMBER(Regressions!R86),ROUND(Regressions!R86, 1), NA())</f>
        <v>56.5</v>
      </c>
      <c r="Q76" s="235" t="e">
        <f>IF(ISNUMBER(Regressions!S86),ROUND(Regressions!S86, 1), NA())</f>
        <v>#N/A</v>
      </c>
      <c r="R76" s="360" t="e">
        <f>IF(ISNUMBER(Regressions!T86),ROUND(Regressions!T86, 1), NA())</f>
        <v>#N/A</v>
      </c>
      <c r="S76" s="257">
        <f>IF(ISNUMBER(Regressions!U86),ROUND(Regressions!U86, 1), NA())</f>
        <v>43.5</v>
      </c>
    </row>
    <row xmlns:x14ac="http://schemas.microsoft.com/office/spreadsheetml/2009/9/ac" r="77" x14ac:dyDescent="0.2">
      <c r="A77" s="356" t="str">
        <f>IF(ISBLANK(Regressions!A87), " ", Regressions!A87)</f>
        <v>Peru</v>
      </c>
      <c r="B77" s="357">
        <f>IF(ISBLANK(Regressions!B87), " ", Regressions!B87)</f>
        <v>2011</v>
      </c>
      <c r="C77" s="362" t="str">
        <f>IF(ISBLANK(Regressions!C87), " ", Regressions!C87)</f>
        <v>Rural</v>
      </c>
      <c r="D77" s="358">
        <f>IF(ISBLANK(Regressions!D87), " ", Regressions!D87)</f>
        <v>1863998.0828901669</v>
      </c>
      <c r="E77" s="234">
        <f>IF(ISNUMBER(Regressions!E87),ROUND(Regressions!E87, 1), NA())</f>
        <v>100</v>
      </c>
      <c r="F77" s="359">
        <f>IF(ISNUMBER(Regressions!F87),ROUND(Regressions!F87, 1), NA())</f>
        <v>55.7</v>
      </c>
      <c r="G77" s="256">
        <f>IF(ISNUMBER(Regressions!G87),ROUND(Regressions!G87, 1), NA())</f>
        <v>48.3</v>
      </c>
      <c r="H77" s="360">
        <f>IF(ISNUMBER(Regressions!H87),ROUND(Regressions!H87, 1), NA())</f>
        <v>7.4</v>
      </c>
      <c r="I77" s="257">
        <f>IF(ISNUMBER(Regressions!I87),ROUND(Regressions!I87, 1), NA())</f>
        <v>44.3</v>
      </c>
      <c r="J77" s="361">
        <f>IF(ISNUMBER(Regressions!K87),ROUND(Regressions!K87, 1), NA())</f>
        <v>94.4</v>
      </c>
      <c r="K77" s="359">
        <f>IF(ISNUMBER(Regressions!L87),ROUND(Regressions!L87, 1), NA())</f>
        <v>84.7</v>
      </c>
      <c r="L77" s="258">
        <f>IF(ISNUMBER(Regressions!M87),ROUND(Regressions!M87, 1), NA())</f>
        <v>27.3</v>
      </c>
      <c r="M77" s="360">
        <f>IF(ISNUMBER(Regressions!N87),ROUND(Regressions!N87, 1), NA())</f>
        <v>57.4</v>
      </c>
      <c r="N77" s="257">
        <f>IF(ISNUMBER(Regressions!O87),ROUND(Regressions!O87, 1), NA())</f>
        <v>15.3</v>
      </c>
      <c r="O77" s="361">
        <f>IF(ISNUMBER(Regressions!Q87),ROUND(Regressions!Q87, 1), NA())</f>
        <v>78.5</v>
      </c>
      <c r="P77" s="359">
        <f>IF(ISNUMBER(Regressions!R87),ROUND(Regressions!R87, 1), NA())</f>
        <v>57.2</v>
      </c>
      <c r="Q77" s="235" t="e">
        <f>IF(ISNUMBER(Regressions!S87),ROUND(Regressions!S87, 1), NA())</f>
        <v>#N/A</v>
      </c>
      <c r="R77" s="360" t="e">
        <f>IF(ISNUMBER(Regressions!T87),ROUND(Regressions!T87, 1), NA())</f>
        <v>#N/A</v>
      </c>
      <c r="S77" s="257">
        <f>IF(ISNUMBER(Regressions!U87),ROUND(Regressions!U87, 1), NA())</f>
        <v>42.8</v>
      </c>
    </row>
    <row xmlns:x14ac="http://schemas.microsoft.com/office/spreadsheetml/2009/9/ac" r="78" x14ac:dyDescent="0.2">
      <c r="A78" s="356" t="str">
        <f>IF(ISBLANK(Regressions!A88), " ", Regressions!A88)</f>
        <v>Peru</v>
      </c>
      <c r="B78" s="357">
        <f>IF(ISBLANK(Regressions!B88), " ", Regressions!B88)</f>
        <v>2012</v>
      </c>
      <c r="C78" s="362" t="str">
        <f>IF(ISBLANK(Regressions!C88), " ", Regressions!C88)</f>
        <v>Rural</v>
      </c>
      <c r="D78" s="358">
        <f>IF(ISBLANK(Regressions!D88), " ", Regressions!D88)</f>
        <v>1845935.2923995969</v>
      </c>
      <c r="E78" s="234">
        <f>IF(ISNUMBER(Regressions!E88),ROUND(Regressions!E88, 1), NA())</f>
        <v>100</v>
      </c>
      <c r="F78" s="359">
        <f>IF(ISNUMBER(Regressions!F88),ROUND(Regressions!F88, 1), NA())</f>
        <v>57.8</v>
      </c>
      <c r="G78" s="256">
        <f>IF(ISNUMBER(Regressions!G88),ROUND(Regressions!G88, 1), NA())</f>
        <v>50</v>
      </c>
      <c r="H78" s="360">
        <f>IF(ISNUMBER(Regressions!H88),ROUND(Regressions!H88, 1), NA())</f>
        <v>7.8</v>
      </c>
      <c r="I78" s="257">
        <f>IF(ISNUMBER(Regressions!I88),ROUND(Regressions!I88, 1), NA())</f>
        <v>42.2</v>
      </c>
      <c r="J78" s="361">
        <f>IF(ISNUMBER(Regressions!K88),ROUND(Regressions!K88, 1), NA())</f>
        <v>95</v>
      </c>
      <c r="K78" s="359">
        <f>IF(ISNUMBER(Regressions!L88),ROUND(Regressions!L88, 1), NA())</f>
        <v>85.7</v>
      </c>
      <c r="L78" s="258">
        <f>IF(ISNUMBER(Regressions!M88),ROUND(Regressions!M88, 1), NA())</f>
        <v>32</v>
      </c>
      <c r="M78" s="360">
        <f>IF(ISNUMBER(Regressions!N88),ROUND(Regressions!N88, 1), NA())</f>
        <v>53.6</v>
      </c>
      <c r="N78" s="257">
        <f>IF(ISNUMBER(Regressions!O88),ROUND(Regressions!O88, 1), NA())</f>
        <v>14.3</v>
      </c>
      <c r="O78" s="361">
        <f>IF(ISNUMBER(Regressions!Q88),ROUND(Regressions!Q88, 1), NA())</f>
        <v>78</v>
      </c>
      <c r="P78" s="359">
        <f>IF(ISNUMBER(Regressions!R88),ROUND(Regressions!R88, 1), NA())</f>
        <v>58</v>
      </c>
      <c r="Q78" s="235" t="e">
        <f>IF(ISNUMBER(Regressions!S88),ROUND(Regressions!S88, 1), NA())</f>
        <v>#N/A</v>
      </c>
      <c r="R78" s="360" t="e">
        <f>IF(ISNUMBER(Regressions!T88),ROUND(Regressions!T88, 1), NA())</f>
        <v>#N/A</v>
      </c>
      <c r="S78" s="257">
        <f>IF(ISNUMBER(Regressions!U88),ROUND(Regressions!U88, 1), NA())</f>
        <v>42</v>
      </c>
    </row>
    <row xmlns:x14ac="http://schemas.microsoft.com/office/spreadsheetml/2009/9/ac" r="79" x14ac:dyDescent="0.2">
      <c r="A79" s="356" t="str">
        <f>IF(ISBLANK(Regressions!A89), " ", Regressions!A89)</f>
        <v>Peru</v>
      </c>
      <c r="B79" s="357">
        <f>IF(ISBLANK(Regressions!B89), " ", Regressions!B89)</f>
        <v>2013</v>
      </c>
      <c r="C79" s="362" t="str">
        <f>IF(ISBLANK(Regressions!C89), " ", Regressions!C89)</f>
        <v>Rural</v>
      </c>
      <c r="D79" s="358">
        <f>IF(ISBLANK(Regressions!D89), " ", Regressions!D89)</f>
        <v>1832756.7831729129</v>
      </c>
      <c r="E79" s="234">
        <f>IF(ISNUMBER(Regressions!E89),ROUND(Regressions!E89, 1), NA())</f>
        <v>99.7</v>
      </c>
      <c r="F79" s="359">
        <f>IF(ISNUMBER(Regressions!F89),ROUND(Regressions!F89, 1), NA())</f>
        <v>59.9</v>
      </c>
      <c r="G79" s="256">
        <f>IF(ISNUMBER(Regressions!G89),ROUND(Regressions!G89, 1), NA())</f>
        <v>51.6</v>
      </c>
      <c r="H79" s="360">
        <f>IF(ISNUMBER(Regressions!H89),ROUND(Regressions!H89, 1), NA())</f>
        <v>8.1999999999999993</v>
      </c>
      <c r="I79" s="257">
        <f>IF(ISNUMBER(Regressions!I89),ROUND(Regressions!I89, 1), NA())</f>
        <v>40.1</v>
      </c>
      <c r="J79" s="361">
        <f>IF(ISNUMBER(Regressions!K89),ROUND(Regressions!K89, 1), NA())</f>
        <v>95.5</v>
      </c>
      <c r="K79" s="359">
        <f>IF(ISNUMBER(Regressions!L89),ROUND(Regressions!L89, 1), NA())</f>
        <v>86.7</v>
      </c>
      <c r="L79" s="258">
        <f>IF(ISNUMBER(Regressions!M89),ROUND(Regressions!M89, 1), NA())</f>
        <v>36.799999999999997</v>
      </c>
      <c r="M79" s="360">
        <f>IF(ISNUMBER(Regressions!N89),ROUND(Regressions!N89, 1), NA())</f>
        <v>49.9</v>
      </c>
      <c r="N79" s="257">
        <f>IF(ISNUMBER(Regressions!O89),ROUND(Regressions!O89, 1), NA())</f>
        <v>13.3</v>
      </c>
      <c r="O79" s="361">
        <f>IF(ISNUMBER(Regressions!Q89),ROUND(Regressions!Q89, 1), NA())</f>
        <v>77.599999999999994</v>
      </c>
      <c r="P79" s="359">
        <f>IF(ISNUMBER(Regressions!R89),ROUND(Regressions!R89, 1), NA())</f>
        <v>58.7</v>
      </c>
      <c r="Q79" s="235" t="e">
        <f>IF(ISNUMBER(Regressions!S89),ROUND(Regressions!S89, 1), NA())</f>
        <v>#N/A</v>
      </c>
      <c r="R79" s="360" t="e">
        <f>IF(ISNUMBER(Regressions!T89),ROUND(Regressions!T89, 1), NA())</f>
        <v>#N/A</v>
      </c>
      <c r="S79" s="257">
        <f>IF(ISNUMBER(Regressions!U89),ROUND(Regressions!U89, 1), NA())</f>
        <v>41.3</v>
      </c>
    </row>
    <row xmlns:x14ac="http://schemas.microsoft.com/office/spreadsheetml/2009/9/ac" r="80" x14ac:dyDescent="0.2">
      <c r="A80" s="356" t="str">
        <f>IF(ISBLANK(Regressions!A90), " ", Regressions!A90)</f>
        <v>Peru</v>
      </c>
      <c r="B80" s="357">
        <f>IF(ISBLANK(Regressions!B90), " ", Regressions!B90)</f>
        <v>2014</v>
      </c>
      <c r="C80" s="362" t="str">
        <f>IF(ISBLANK(Regressions!C90), " ", Regressions!C90)</f>
        <v>Rural</v>
      </c>
      <c r="D80" s="358">
        <f>IF(ISBLANK(Regressions!D90), " ", Regressions!D90)</f>
        <v>1822515.49067482</v>
      </c>
      <c r="E80" s="234">
        <f>IF(ISNUMBER(Regressions!E90),ROUND(Regressions!E90, 1), NA())</f>
        <v>99.3</v>
      </c>
      <c r="F80" s="359">
        <f>IF(ISNUMBER(Regressions!F90),ROUND(Regressions!F90, 1), NA())</f>
        <v>61.9</v>
      </c>
      <c r="G80" s="256">
        <f>IF(ISNUMBER(Regressions!G90),ROUND(Regressions!G90, 1), NA())</f>
        <v>53.3</v>
      </c>
      <c r="H80" s="360">
        <f>IF(ISNUMBER(Regressions!H90),ROUND(Regressions!H90, 1), NA())</f>
        <v>8.6999999999999993</v>
      </c>
      <c r="I80" s="257">
        <f>IF(ISNUMBER(Regressions!I90),ROUND(Regressions!I90, 1), NA())</f>
        <v>38.1</v>
      </c>
      <c r="J80" s="361">
        <f>IF(ISNUMBER(Regressions!K90),ROUND(Regressions!K90, 1), NA())</f>
        <v>96.1</v>
      </c>
      <c r="K80" s="359">
        <f>IF(ISNUMBER(Regressions!L90),ROUND(Regressions!L90, 1), NA())</f>
        <v>87.7</v>
      </c>
      <c r="L80" s="258">
        <f>IF(ISNUMBER(Regressions!M90),ROUND(Regressions!M90, 1), NA())</f>
        <v>41.5</v>
      </c>
      <c r="M80" s="360">
        <f>IF(ISNUMBER(Regressions!N90),ROUND(Regressions!N90, 1), NA())</f>
        <v>46.2</v>
      </c>
      <c r="N80" s="257">
        <f>IF(ISNUMBER(Regressions!O90),ROUND(Regressions!O90, 1), NA())</f>
        <v>12.3</v>
      </c>
      <c r="O80" s="361">
        <f>IF(ISNUMBER(Regressions!Q90),ROUND(Regressions!Q90, 1), NA())</f>
        <v>77.2</v>
      </c>
      <c r="P80" s="359">
        <f>IF(ISNUMBER(Regressions!R90),ROUND(Regressions!R90, 1), NA())</f>
        <v>59.4</v>
      </c>
      <c r="Q80" s="235" t="e">
        <f>IF(ISNUMBER(Regressions!S90),ROUND(Regressions!S90, 1), NA())</f>
        <v>#N/A</v>
      </c>
      <c r="R80" s="360" t="e">
        <f>IF(ISNUMBER(Regressions!T90),ROUND(Regressions!T90, 1), NA())</f>
        <v>#N/A</v>
      </c>
      <c r="S80" s="257">
        <f>IF(ISNUMBER(Regressions!U90),ROUND(Regressions!U90, 1), NA())</f>
        <v>40.6</v>
      </c>
    </row>
    <row xmlns:x14ac="http://schemas.microsoft.com/office/spreadsheetml/2009/9/ac" r="81" x14ac:dyDescent="0.2">
      <c r="A81" s="356" t="str">
        <f>IF(ISBLANK(Regressions!A91), " ", Regressions!A91)</f>
        <v>Peru</v>
      </c>
      <c r="B81" s="357">
        <f>IF(ISBLANK(Regressions!B91), " ", Regressions!B91)</f>
        <v>2015</v>
      </c>
      <c r="C81" s="362" t="str">
        <f>IF(ISBLANK(Regressions!C91), " ", Regressions!C91)</f>
        <v>Rural</v>
      </c>
      <c r="D81" s="358">
        <f>IF(ISBLANK(Regressions!D91), " ", Regressions!D91)</f>
        <v>1817093.0965821079</v>
      </c>
      <c r="E81" s="234">
        <f>IF(ISNUMBER(Regressions!E91),ROUND(Regressions!E91, 1), NA())</f>
        <v>99</v>
      </c>
      <c r="F81" s="359">
        <f>IF(ISNUMBER(Regressions!F91),ROUND(Regressions!F91, 1), NA())</f>
        <v>64</v>
      </c>
      <c r="G81" s="256">
        <f>IF(ISNUMBER(Regressions!G91),ROUND(Regressions!G91, 1), NA())</f>
        <v>54.9</v>
      </c>
      <c r="H81" s="360">
        <f>IF(ISNUMBER(Regressions!H91),ROUND(Regressions!H91, 1), NA())</f>
        <v>9.1</v>
      </c>
      <c r="I81" s="257">
        <f>IF(ISNUMBER(Regressions!I91),ROUND(Regressions!I91, 1), NA())</f>
        <v>36</v>
      </c>
      <c r="J81" s="361">
        <f>IF(ISNUMBER(Regressions!K91),ROUND(Regressions!K91, 1), NA())</f>
        <v>96.6</v>
      </c>
      <c r="K81" s="359">
        <f>IF(ISNUMBER(Regressions!L91),ROUND(Regressions!L91, 1), NA())</f>
        <v>88.7</v>
      </c>
      <c r="L81" s="258">
        <f>IF(ISNUMBER(Regressions!M91),ROUND(Regressions!M91, 1), NA())</f>
        <v>46.2</v>
      </c>
      <c r="M81" s="360">
        <f>IF(ISNUMBER(Regressions!N91),ROUND(Regressions!N91, 1), NA())</f>
        <v>42.4</v>
      </c>
      <c r="N81" s="257">
        <f>IF(ISNUMBER(Regressions!O91),ROUND(Regressions!O91, 1), NA())</f>
        <v>11.3</v>
      </c>
      <c r="O81" s="361">
        <f>IF(ISNUMBER(Regressions!Q91),ROUND(Regressions!Q91, 1), NA())</f>
        <v>76.7</v>
      </c>
      <c r="P81" s="359">
        <f>IF(ISNUMBER(Regressions!R91),ROUND(Regressions!R91, 1), NA())</f>
        <v>60.1</v>
      </c>
      <c r="Q81" s="235" t="e">
        <f>IF(ISNUMBER(Regressions!S91),ROUND(Regressions!S91, 1), NA())</f>
        <v>#N/A</v>
      </c>
      <c r="R81" s="360" t="e">
        <f>IF(ISNUMBER(Regressions!T91),ROUND(Regressions!T91, 1), NA())</f>
        <v>#N/A</v>
      </c>
      <c r="S81" s="257">
        <f>IF(ISNUMBER(Regressions!U91),ROUND(Regressions!U91, 1), NA())</f>
        <v>39.9</v>
      </c>
    </row>
    <row xmlns:x14ac="http://schemas.microsoft.com/office/spreadsheetml/2009/9/ac" r="82" x14ac:dyDescent="0.2">
      <c r="A82" s="356" t="str">
        <f>IF(ISBLANK(Regressions!A92), " ", Regressions!A92)</f>
        <v>Peru</v>
      </c>
      <c r="B82" s="357">
        <f>IF(ISBLANK(Regressions!B92), " ", Regressions!B92)</f>
        <v>2016</v>
      </c>
      <c r="C82" s="362" t="str">
        <f>IF(ISBLANK(Regressions!C92), " ", Regressions!C92)</f>
        <v>Rural</v>
      </c>
      <c r="D82" s="358">
        <f>IF(ISBLANK(Regressions!D92), " ", Regressions!D92)</f>
        <v>1815424.8062530521</v>
      </c>
      <c r="E82" s="234">
        <f>IF(ISNUMBER(Regressions!E92),ROUND(Regressions!E92, 1), NA())</f>
        <v>98.7</v>
      </c>
      <c r="F82" s="359">
        <f>IF(ISNUMBER(Regressions!F92),ROUND(Regressions!F92, 1), NA())</f>
        <v>66.099999999999994</v>
      </c>
      <c r="G82" s="256">
        <f>IF(ISNUMBER(Regressions!G92),ROUND(Regressions!G92, 1), NA())</f>
        <v>56.6</v>
      </c>
      <c r="H82" s="360">
        <f>IF(ISNUMBER(Regressions!H92),ROUND(Regressions!H92, 1), NA())</f>
        <v>9.5</v>
      </c>
      <c r="I82" s="257">
        <f>IF(ISNUMBER(Regressions!I92),ROUND(Regressions!I92, 1), NA())</f>
        <v>33.9</v>
      </c>
      <c r="J82" s="361">
        <f>IF(ISNUMBER(Regressions!K92),ROUND(Regressions!K92, 1), NA())</f>
        <v>97.2</v>
      </c>
      <c r="K82" s="359">
        <f>IF(ISNUMBER(Regressions!L92),ROUND(Regressions!L92, 1), NA())</f>
        <v>89.7</v>
      </c>
      <c r="L82" s="258">
        <f>IF(ISNUMBER(Regressions!M92),ROUND(Regressions!M92, 1), NA())</f>
        <v>51</v>
      </c>
      <c r="M82" s="360">
        <f>IF(ISNUMBER(Regressions!N92),ROUND(Regressions!N92, 1), NA())</f>
        <v>38.700000000000003</v>
      </c>
      <c r="N82" s="257">
        <f>IF(ISNUMBER(Regressions!O92),ROUND(Regressions!O92, 1), NA())</f>
        <v>10.3</v>
      </c>
      <c r="O82" s="361">
        <f>IF(ISNUMBER(Regressions!Q92),ROUND(Regressions!Q92, 1), NA())</f>
        <v>76.3</v>
      </c>
      <c r="P82" s="359">
        <f>IF(ISNUMBER(Regressions!R92),ROUND(Regressions!R92, 1), NA())</f>
        <v>60.9</v>
      </c>
      <c r="Q82" s="235" t="e">
        <f>IF(ISNUMBER(Regressions!S92),ROUND(Regressions!S92, 1), NA())</f>
        <v>#N/A</v>
      </c>
      <c r="R82" s="360" t="e">
        <f>IF(ISNUMBER(Regressions!T92),ROUND(Regressions!T92, 1), NA())</f>
        <v>#N/A</v>
      </c>
      <c r="S82" s="257">
        <f>IF(ISNUMBER(Regressions!U92),ROUND(Regressions!U92, 1), NA())</f>
        <v>39.1</v>
      </c>
    </row>
    <row xmlns:x14ac="http://schemas.microsoft.com/office/spreadsheetml/2009/9/ac" r="83" x14ac:dyDescent="0.2">
      <c r="A83" s="356" t="str">
        <f>IF(ISBLANK(Regressions!A93), " ", Regressions!A93)</f>
        <v>Peru</v>
      </c>
      <c r="B83" s="357">
        <f>IF(ISBLANK(Regressions!B93), " ", Regressions!B93)</f>
        <v>2017</v>
      </c>
      <c r="C83" s="362" t="str">
        <f>IF(ISBLANK(Regressions!C93), " ", Regressions!C93)</f>
        <v>Rural</v>
      </c>
      <c r="D83" s="358">
        <f>IF(ISBLANK(Regressions!D93), " ", Regressions!D93)</f>
        <v>1818374.079572754</v>
      </c>
      <c r="E83" s="234">
        <f>IF(ISNUMBER(Regressions!E93),ROUND(Regressions!E93, 1), NA())</f>
        <v>98.4</v>
      </c>
      <c r="F83" s="359">
        <f>IF(ISNUMBER(Regressions!F93),ROUND(Regressions!F93, 1), NA())</f>
        <v>68.2</v>
      </c>
      <c r="G83" s="256">
        <f>IF(ISNUMBER(Regressions!G93),ROUND(Regressions!G93, 1), NA())</f>
        <v>58.2</v>
      </c>
      <c r="H83" s="360">
        <f>IF(ISNUMBER(Regressions!H93),ROUND(Regressions!H93, 1), NA())</f>
        <v>9.9</v>
      </c>
      <c r="I83" s="257">
        <f>IF(ISNUMBER(Regressions!I93),ROUND(Regressions!I93, 1), NA())</f>
        <v>31.8</v>
      </c>
      <c r="J83" s="361">
        <f>IF(ISNUMBER(Regressions!K93),ROUND(Regressions!K93, 1), NA())</f>
        <v>97.7</v>
      </c>
      <c r="K83" s="359">
        <f>IF(ISNUMBER(Regressions!L93),ROUND(Regressions!L93, 1), NA())</f>
        <v>90.7</v>
      </c>
      <c r="L83" s="258">
        <f>IF(ISNUMBER(Regressions!M93),ROUND(Regressions!M93, 1), NA())</f>
        <v>55.7</v>
      </c>
      <c r="M83" s="360">
        <f>IF(ISNUMBER(Regressions!N93),ROUND(Regressions!N93, 1), NA())</f>
        <v>35</v>
      </c>
      <c r="N83" s="257">
        <f>IF(ISNUMBER(Regressions!O93),ROUND(Regressions!O93, 1), NA())</f>
        <v>9.3000000000000007</v>
      </c>
      <c r="O83" s="361">
        <f>IF(ISNUMBER(Regressions!Q93),ROUND(Regressions!Q93, 1), NA())</f>
        <v>75.900000000000006</v>
      </c>
      <c r="P83" s="359">
        <f>IF(ISNUMBER(Regressions!R93),ROUND(Regressions!R93, 1), NA())</f>
        <v>61.6</v>
      </c>
      <c r="Q83" s="235" t="e">
        <f>IF(ISNUMBER(Regressions!S93),ROUND(Regressions!S93, 1), NA())</f>
        <v>#N/A</v>
      </c>
      <c r="R83" s="360" t="e">
        <f>IF(ISNUMBER(Regressions!T93),ROUND(Regressions!T93, 1), NA())</f>
        <v>#N/A</v>
      </c>
      <c r="S83" s="257">
        <f>IF(ISNUMBER(Regressions!U93),ROUND(Regressions!U93, 1), NA())</f>
        <v>38.4</v>
      </c>
    </row>
    <row xmlns:x14ac="http://schemas.microsoft.com/office/spreadsheetml/2009/9/ac" r="84" x14ac:dyDescent="0.2">
      <c r="A84" s="356" t="str">
        <f>IF(ISBLANK(Regressions!A94), " ", Regressions!A94)</f>
        <v>Peru</v>
      </c>
      <c r="B84" s="357">
        <f>IF(ISBLANK(Regressions!B94), " ", Regressions!B94)</f>
        <v>2018</v>
      </c>
      <c r="C84" s="362" t="str">
        <f>IF(ISBLANK(Regressions!C94), " ", Regressions!C94)</f>
        <v>Rural</v>
      </c>
      <c r="D84" s="358">
        <f>IF(ISBLANK(Regressions!D94), " ", Regressions!D94)</f>
        <v>1811495.841471863</v>
      </c>
      <c r="E84" s="234">
        <f>IF(ISNUMBER(Regressions!E94),ROUND(Regressions!E94, 1), NA())</f>
        <v>98</v>
      </c>
      <c r="F84" s="359">
        <f>IF(ISNUMBER(Regressions!F94),ROUND(Regressions!F94, 1), NA())</f>
        <v>70.2</v>
      </c>
      <c r="G84" s="256">
        <f>IF(ISNUMBER(Regressions!G94),ROUND(Regressions!G94, 1), NA())</f>
        <v>59.9</v>
      </c>
      <c r="H84" s="360">
        <f>IF(ISNUMBER(Regressions!H94),ROUND(Regressions!H94, 1), NA())</f>
        <v>10.4</v>
      </c>
      <c r="I84" s="257">
        <f>IF(ISNUMBER(Regressions!I94),ROUND(Regressions!I94, 1), NA())</f>
        <v>29.8</v>
      </c>
      <c r="J84" s="361">
        <f>IF(ISNUMBER(Regressions!K94),ROUND(Regressions!K94, 1), NA())</f>
        <v>98.3</v>
      </c>
      <c r="K84" s="359">
        <f>IF(ISNUMBER(Regressions!L94),ROUND(Regressions!L94, 1), NA())</f>
        <v>91.7</v>
      </c>
      <c r="L84" s="258">
        <f>IF(ISNUMBER(Regressions!M94),ROUND(Regressions!M94, 1), NA())</f>
        <v>60.4</v>
      </c>
      <c r="M84" s="360">
        <f>IF(ISNUMBER(Regressions!N94),ROUND(Regressions!N94, 1), NA())</f>
        <v>31.2</v>
      </c>
      <c r="N84" s="257">
        <f>IF(ISNUMBER(Regressions!O94),ROUND(Regressions!O94, 1), NA())</f>
        <v>8.3000000000000007</v>
      </c>
      <c r="O84" s="361">
        <f>IF(ISNUMBER(Regressions!Q94),ROUND(Regressions!Q94, 1), NA())</f>
        <v>75.400000000000006</v>
      </c>
      <c r="P84" s="359">
        <f>IF(ISNUMBER(Regressions!R94),ROUND(Regressions!R94, 1), NA())</f>
        <v>62.3</v>
      </c>
      <c r="Q84" s="235" t="e">
        <f>IF(ISNUMBER(Regressions!S94),ROUND(Regressions!S94, 1), NA())</f>
        <v>#N/A</v>
      </c>
      <c r="R84" s="360" t="e">
        <f>IF(ISNUMBER(Regressions!T94),ROUND(Regressions!T94, 1), NA())</f>
        <v>#N/A</v>
      </c>
      <c r="S84" s="257">
        <f>IF(ISNUMBER(Regressions!U94),ROUND(Regressions!U94, 1), NA())</f>
        <v>37.700000000000003</v>
      </c>
    </row>
    <row xmlns:x14ac="http://schemas.microsoft.com/office/spreadsheetml/2009/9/ac" r="85" x14ac:dyDescent="0.2">
      <c r="A85" s="356" t="str">
        <f>IF(ISBLANK(Regressions!A95), " ", Regressions!A95)</f>
        <v>Peru</v>
      </c>
      <c r="B85" s="357">
        <f>IF(ISBLANK(Regressions!B95), " ", Regressions!B95)</f>
        <v>2019</v>
      </c>
      <c r="C85" s="362" t="str">
        <f>IF(ISBLANK(Regressions!C95), " ", Regressions!C95)</f>
        <v>Rural</v>
      </c>
      <c r="D85" s="358">
        <f>IF(ISBLANK(Regressions!D95), " ", Regressions!D95)</f>
        <v>1808213.4386779789</v>
      </c>
      <c r="E85" s="234">
        <f>IF(ISNUMBER(Regressions!E95),ROUND(Regressions!E95, 1), NA())</f>
        <v>97.7</v>
      </c>
      <c r="F85" s="359">
        <f>IF(ISNUMBER(Regressions!F95),ROUND(Regressions!F95, 1), NA())</f>
        <v>72.3</v>
      </c>
      <c r="G85" s="256">
        <f>IF(ISNUMBER(Regressions!G95),ROUND(Regressions!G95, 1), NA())</f>
        <v>61.5</v>
      </c>
      <c r="H85" s="360">
        <f>IF(ISNUMBER(Regressions!H95),ROUND(Regressions!H95, 1), NA())</f>
        <v>10.8</v>
      </c>
      <c r="I85" s="257">
        <f>IF(ISNUMBER(Regressions!I95),ROUND(Regressions!I95, 1), NA())</f>
        <v>27.7</v>
      </c>
      <c r="J85" s="361">
        <f>IF(ISNUMBER(Regressions!K95),ROUND(Regressions!K95, 1), NA())</f>
        <v>98.9</v>
      </c>
      <c r="K85" s="359">
        <f>IF(ISNUMBER(Regressions!L95),ROUND(Regressions!L95, 1), NA())</f>
        <v>92.7</v>
      </c>
      <c r="L85" s="258">
        <f>IF(ISNUMBER(Regressions!M95),ROUND(Regressions!M95, 1), NA())</f>
        <v>65.2</v>
      </c>
      <c r="M85" s="360">
        <f>IF(ISNUMBER(Regressions!N95),ROUND(Regressions!N95, 1), NA())</f>
        <v>27.5</v>
      </c>
      <c r="N85" s="257">
        <f>IF(ISNUMBER(Regressions!O95),ROUND(Regressions!O95, 1), NA())</f>
        <v>7.3</v>
      </c>
      <c r="O85" s="361">
        <f>IF(ISNUMBER(Regressions!Q95),ROUND(Regressions!Q95, 1), NA())</f>
        <v>75</v>
      </c>
      <c r="P85" s="359">
        <f>IF(ISNUMBER(Regressions!R95),ROUND(Regressions!R95, 1), NA())</f>
        <v>63</v>
      </c>
      <c r="Q85" s="235" t="e">
        <f>IF(ISNUMBER(Regressions!S95),ROUND(Regressions!S95, 1), NA())</f>
        <v>#N/A</v>
      </c>
      <c r="R85" s="360" t="e">
        <f>IF(ISNUMBER(Regressions!T95),ROUND(Regressions!T95, 1), NA())</f>
        <v>#N/A</v>
      </c>
      <c r="S85" s="257">
        <f>IF(ISNUMBER(Regressions!U95),ROUND(Regressions!U95, 1), NA())</f>
        <v>37</v>
      </c>
    </row>
    <row xmlns:x14ac="http://schemas.microsoft.com/office/spreadsheetml/2009/9/ac" r="86" x14ac:dyDescent="0.2">
      <c r="A86" s="356" t="str">
        <f>IF(ISBLANK(Regressions!A96), " ", Regressions!A96)</f>
        <v>Peru</v>
      </c>
      <c r="B86" s="357">
        <f>IF(ISBLANK(Regressions!B96), " ", Regressions!B96)</f>
        <v>2020</v>
      </c>
      <c r="C86" s="362" t="str">
        <f>IF(ISBLANK(Regressions!C96), " ", Regressions!C96)</f>
        <v>Rural</v>
      </c>
      <c r="D86" s="358">
        <f>IF(ISBLANK(Regressions!D96), " ", Regressions!D96)</f>
        <v>1798061.6722802741</v>
      </c>
      <c r="E86" s="234">
        <f>IF(ISNUMBER(Regressions!E96),ROUND(Regressions!E96, 1), NA())</f>
        <v>97.4</v>
      </c>
      <c r="F86" s="359">
        <f>IF(ISNUMBER(Regressions!F96),ROUND(Regressions!F96, 1), NA())</f>
        <v>74.400000000000006</v>
      </c>
      <c r="G86" s="256">
        <f>IF(ISNUMBER(Regressions!G96),ROUND(Regressions!G96, 1), NA())</f>
        <v>63.2</v>
      </c>
      <c r="H86" s="360">
        <f>IF(ISNUMBER(Regressions!H96),ROUND(Regressions!H96, 1), NA())</f>
        <v>11.2</v>
      </c>
      <c r="I86" s="257">
        <f>IF(ISNUMBER(Regressions!I96),ROUND(Regressions!I96, 1), NA())</f>
        <v>25.6</v>
      </c>
      <c r="J86" s="361">
        <f>IF(ISNUMBER(Regressions!K96),ROUND(Regressions!K96, 1), NA())</f>
        <v>99.4</v>
      </c>
      <c r="K86" s="359">
        <f>IF(ISNUMBER(Regressions!L96),ROUND(Regressions!L96, 1), NA())</f>
        <v>93.7</v>
      </c>
      <c r="L86" s="258">
        <f>IF(ISNUMBER(Regressions!M96),ROUND(Regressions!M96, 1), NA())</f>
        <v>69.900000000000006</v>
      </c>
      <c r="M86" s="360">
        <f>IF(ISNUMBER(Regressions!N96),ROUND(Regressions!N96, 1), NA())</f>
        <v>23.8</v>
      </c>
      <c r="N86" s="257">
        <f>IF(ISNUMBER(Regressions!O96),ROUND(Regressions!O96, 1), NA())</f>
        <v>6.3</v>
      </c>
      <c r="O86" s="361">
        <f>IF(ISNUMBER(Regressions!Q96),ROUND(Regressions!Q96, 1), NA())</f>
        <v>74.599999999999994</v>
      </c>
      <c r="P86" s="359">
        <f>IF(ISNUMBER(Regressions!R96),ROUND(Regressions!R96, 1), NA())</f>
        <v>63.7</v>
      </c>
      <c r="Q86" s="235" t="e">
        <f>IF(ISNUMBER(Regressions!S96),ROUND(Regressions!S96, 1), NA())</f>
        <v>#N/A</v>
      </c>
      <c r="R86" s="360" t="e">
        <f>IF(ISNUMBER(Regressions!T96),ROUND(Regressions!T96, 1), NA())</f>
        <v>#N/A</v>
      </c>
      <c r="S86" s="257">
        <f>IF(ISNUMBER(Regressions!U96),ROUND(Regressions!U96, 1), NA())</f>
        <v>36.299999999999997</v>
      </c>
    </row>
    <row xmlns:x14ac="http://schemas.microsoft.com/office/spreadsheetml/2009/9/ac" r="87" x14ac:dyDescent="0.2">
      <c r="A87" s="413" t="str">
        <f>IF(ISBLANK(Regressions!A97), " ", Regressions!A97)</f>
        <v>Peru</v>
      </c>
      <c r="B87" s="414">
        <f>IF(ISBLANK(Regressions!B97), " ", Regressions!B97)</f>
        <v>2021</v>
      </c>
      <c r="C87" s="415" t="str">
        <f>IF(ISBLANK(Regressions!C97), " ", Regressions!C97)</f>
        <v>Rural</v>
      </c>
      <c r="D87" s="416">
        <f>IF(ISBLANK(Regressions!D97), " ", Regressions!D97)</f>
        <v>1784755.42</v>
      </c>
      <c r="E87" s="419">
        <f>IF(ISNUMBER(Regressions!E97),ROUND(Regressions!E97, 1), NA())</f>
        <v>97.1</v>
      </c>
      <c r="F87" s="417">
        <f>IF(ISNUMBER(Regressions!F97),ROUND(Regressions!F97, 1), NA())</f>
        <v>76.5</v>
      </c>
      <c r="G87" s="420">
        <f>IF(ISNUMBER(Regressions!G97),ROUND(Regressions!G97, 1), NA())</f>
        <v>64.8</v>
      </c>
      <c r="H87" s="418">
        <f>IF(ISNUMBER(Regressions!H97),ROUND(Regressions!H97, 1), NA())</f>
        <v>11.7</v>
      </c>
      <c r="I87" s="421">
        <f>IF(ISNUMBER(Regressions!I97),ROUND(Regressions!I97, 1), NA())</f>
        <v>23.5</v>
      </c>
      <c r="J87" s="419">
        <f>IF(ISNUMBER(Regressions!K97),ROUND(Regressions!K97, 1), NA())</f>
        <v>100</v>
      </c>
      <c r="K87" s="417">
        <f>IF(ISNUMBER(Regressions!L97),ROUND(Regressions!L97, 1), NA())</f>
        <v>94.7</v>
      </c>
      <c r="L87" s="422">
        <f>IF(ISNUMBER(Regressions!M97),ROUND(Regressions!M97, 1), NA())</f>
        <v>74.7</v>
      </c>
      <c r="M87" s="418">
        <f>IF(ISNUMBER(Regressions!N97),ROUND(Regressions!N97, 1), NA())</f>
        <v>20</v>
      </c>
      <c r="N87" s="421">
        <f>IF(ISNUMBER(Regressions!O97),ROUND(Regressions!O97, 1), NA())</f>
        <v>5.3</v>
      </c>
      <c r="O87" s="419">
        <f>IF(ISNUMBER(Regressions!Q97),ROUND(Regressions!Q97, 1), NA())</f>
        <v>74.099999999999994</v>
      </c>
      <c r="P87" s="417">
        <f>IF(ISNUMBER(Regressions!R97),ROUND(Regressions!R97, 1), NA())</f>
        <v>64.5</v>
      </c>
      <c r="Q87" s="423" t="e">
        <f>IF(ISNUMBER(Regressions!S97),ROUND(Regressions!S97, 1), NA())</f>
        <v>#N/A</v>
      </c>
      <c r="R87" s="418" t="e">
        <f>IF(ISNUMBER(Regressions!T97),ROUND(Regressions!T97, 1), NA())</f>
        <v>#N/A</v>
      </c>
      <c r="S87" s="421">
        <f>IF(ISNUMBER(Regressions!U97),ROUND(Regressions!U97, 1), NA())</f>
        <v>35.5</v>
      </c>
      <c r="T87" s="412"/>
      <c r="U87" s="412"/>
      <c r="V87" s="412"/>
      <c r="W87" s="412"/>
      <c r="X87" s="412"/>
      <c r="Y87" s="412"/>
      <c r="Z87" s="412"/>
      <c r="AA87" s="412"/>
      <c r="AB87" s="412"/>
      <c r="AC87" s="412"/>
    </row>
    <row xmlns:x14ac="http://schemas.microsoft.com/office/spreadsheetml/2009/9/ac" r="88" x14ac:dyDescent="0.2">
      <c r="A88" s="356" t="str">
        <f>IF(ISBLANK(Regressions!A98), " ", Regressions!A98)</f>
        <v>Peru</v>
      </c>
      <c r="B88" s="357">
        <f>IF(ISBLANK(Regressions!B98), " ", Regressions!B98)</f>
        <v>2022</v>
      </c>
      <c r="C88" s="362" t="str">
        <f>IF(ISBLANK(Regressions!C98), " ", Regressions!C98)</f>
        <v>Rural</v>
      </c>
      <c r="D88" s="358">
        <f>IF(ISBLANK(Regressions!D98), " ", Regressions!D98)</f>
        <v>1768165.80643425</v>
      </c>
      <c r="E88" s="234">
        <f>IF(ISNUMBER(Regressions!E98),ROUND(Regressions!E98, 1), NA())</f>
        <v>97.1</v>
      </c>
      <c r="F88" s="359">
        <f>IF(ISNUMBER(Regressions!F98),ROUND(Regressions!F98, 1), NA())</f>
        <v>78.5</v>
      </c>
      <c r="G88" s="256">
        <f>IF(ISNUMBER(Regressions!G98),ROUND(Regressions!G98, 1), NA())</f>
        <v>66.5</v>
      </c>
      <c r="H88" s="360">
        <f>IF(ISNUMBER(Regressions!H98),ROUND(Regressions!H98, 1), NA())</f>
        <v>12.1</v>
      </c>
      <c r="I88" s="257">
        <f>IF(ISNUMBER(Regressions!I98),ROUND(Regressions!I98, 1), NA())</f>
        <v>21.5</v>
      </c>
      <c r="J88" s="361">
        <f>IF(ISNUMBER(Regressions!K98),ROUND(Regressions!K98, 1), NA())</f>
        <v>100</v>
      </c>
      <c r="K88" s="359">
        <f>IF(ISNUMBER(Regressions!L98),ROUND(Regressions!L98, 1), NA())</f>
        <v>95.7</v>
      </c>
      <c r="L88" s="258">
        <f>IF(ISNUMBER(Regressions!M98),ROUND(Regressions!M98, 1), NA())</f>
        <v>79.400000000000006</v>
      </c>
      <c r="M88" s="360">
        <f>IF(ISNUMBER(Regressions!N98),ROUND(Regressions!N98, 1), NA())</f>
        <v>16.3</v>
      </c>
      <c r="N88" s="257">
        <f>IF(ISNUMBER(Regressions!O98),ROUND(Regressions!O98, 1), NA())</f>
        <v>4.3</v>
      </c>
      <c r="O88" s="361">
        <f>IF(ISNUMBER(Regressions!Q98),ROUND(Regressions!Q98, 1), NA())</f>
        <v>73.7</v>
      </c>
      <c r="P88" s="359">
        <f>IF(ISNUMBER(Regressions!R98),ROUND(Regressions!R98, 1), NA())</f>
        <v>65.2</v>
      </c>
      <c r="Q88" s="235" t="e">
        <f>IF(ISNUMBER(Regressions!S98),ROUND(Regressions!S98, 1), NA())</f>
        <v>#N/A</v>
      </c>
      <c r="R88" s="360" t="e">
        <f>IF(ISNUMBER(Regressions!T98),ROUND(Regressions!T98, 1), NA())</f>
        <v>#N/A</v>
      </c>
      <c r="S88" s="257">
        <f>IF(ISNUMBER(Regressions!U98),ROUND(Regressions!U98, 1), NA())</f>
        <v>34.799999999999997</v>
      </c>
    </row>
    <row xmlns:x14ac="http://schemas.microsoft.com/office/spreadsheetml/2009/9/ac" r="89" x14ac:dyDescent="0.2">
      <c r="A89" s="363" t="str">
        <f>IF(ISBLANK(Regressions!A99), " ", Regressions!A99)</f>
        <v>Peru</v>
      </c>
      <c r="B89" s="364">
        <f>IF(ISBLANK(Regressions!B99), " ", Regressions!B99)</f>
        <v>2023</v>
      </c>
      <c r="C89" s="365" t="str">
        <f>IF(ISBLANK(Regressions!C99), " ", Regressions!C99)</f>
        <v>Rural</v>
      </c>
      <c r="D89" s="366">
        <f>IF(ISBLANK(Regressions!D99), " ", Regressions!D99)</f>
        <v>1746898.3004260249</v>
      </c>
      <c r="E89" s="367">
        <f>IF(ISNUMBER(Regressions!E99),ROUND(Regressions!E99, 1), NA())</f>
        <v>97.1</v>
      </c>
      <c r="F89" s="368">
        <f>IF(ISNUMBER(Regressions!F99),ROUND(Regressions!F99, 1), NA())</f>
        <v>80.599999999999994</v>
      </c>
      <c r="G89" s="369">
        <f>IF(ISNUMBER(Regressions!G99),ROUND(Regressions!G99, 1), NA())</f>
        <v>68.099999999999994</v>
      </c>
      <c r="H89" s="370">
        <f>IF(ISNUMBER(Regressions!H99),ROUND(Regressions!H99, 1), NA())</f>
        <v>12.5</v>
      </c>
      <c r="I89" s="371">
        <f>IF(ISNUMBER(Regressions!I99),ROUND(Regressions!I99, 1), NA())</f>
        <v>19.399999999999999</v>
      </c>
      <c r="J89" s="372">
        <f>IF(ISNUMBER(Regressions!K99),ROUND(Regressions!K99, 1), NA())</f>
        <v>100</v>
      </c>
      <c r="K89" s="368">
        <f>IF(ISNUMBER(Regressions!L99),ROUND(Regressions!L99, 1), NA())</f>
        <v>96.7</v>
      </c>
      <c r="L89" s="373">
        <f>IF(ISNUMBER(Regressions!M99),ROUND(Regressions!M99, 1), NA())</f>
        <v>84.1</v>
      </c>
      <c r="M89" s="370">
        <f>IF(ISNUMBER(Regressions!N99),ROUND(Regressions!N99, 1), NA())</f>
        <v>12.6</v>
      </c>
      <c r="N89" s="371">
        <f>IF(ISNUMBER(Regressions!O99),ROUND(Regressions!O99, 1), NA())</f>
        <v>3.3</v>
      </c>
      <c r="O89" s="372">
        <f>IF(ISNUMBER(Regressions!Q99),ROUND(Regressions!Q99, 1), NA())</f>
        <v>73.3</v>
      </c>
      <c r="P89" s="368">
        <f>IF(ISNUMBER(Regressions!R99),ROUND(Regressions!R99, 1), NA())</f>
        <v>65.900000000000006</v>
      </c>
      <c r="Q89" s="374" t="e">
        <f>IF(ISNUMBER(Regressions!S99),ROUND(Regressions!S99, 1), NA())</f>
        <v>#N/A</v>
      </c>
      <c r="R89" s="370" t="e">
        <f>IF(ISNUMBER(Regressions!T99),ROUND(Regressions!T99, 1), NA())</f>
        <v>#N/A</v>
      </c>
      <c r="S89" s="371">
        <f>IF(ISNUMBER(Regressions!U99),ROUND(Regressions!U99, 1), NA())</f>
        <v>34.1</v>
      </c>
    </row>
    <row xmlns:x14ac="http://schemas.microsoft.com/office/spreadsheetml/2009/9/ac" r="90" hidden="true" x14ac:dyDescent="0.2">
      <c r="A90" s="356" t="str">
        <f>IF(ISBLANK(Regressions!A100), " ", Regressions!A100)</f>
        <v>Peru</v>
      </c>
      <c r="B90" s="357">
        <f>IF(ISBLANK(Regressions!B100), " ", Regressions!B100)</f>
        <v>2024</v>
      </c>
      <c r="C90" s="362" t="str">
        <f>IF(ISBLANK(Regressions!C100), " ", Regressions!C100)</f>
        <v>Rural</v>
      </c>
      <c r="D90" s="358" t="str">
        <f>IF(ISBLANK(Regressions!D100), " ", Regressions!D100)</f>
        <v> </v>
      </c>
      <c r="E90" s="234" t="e">
        <f>IF(ISNUMBER(Regressions!E100),ROUND(Regressions!E100, 1), NA())</f>
        <v>#N/A</v>
      </c>
      <c r="F90" s="359" t="e">
        <f>IF(ISNUMBER(Regressions!F100),ROUND(Regressions!F100, 1), NA())</f>
        <v>#N/A</v>
      </c>
      <c r="G90" s="256" t="e">
        <f>IF(ISNUMBER(Regressions!G100),ROUND(Regressions!G100, 1), NA())</f>
        <v>#N/A</v>
      </c>
      <c r="H90" s="360" t="e">
        <f>IF(ISNUMBER(Regressions!H100),ROUND(Regressions!H100, 1), NA())</f>
        <v>#N/A</v>
      </c>
      <c r="I90" s="257" t="e">
        <f>IF(ISNUMBER(Regressions!I100),ROUND(Regressions!I100, 1), NA())</f>
        <v>#N/A</v>
      </c>
      <c r="J90" s="361" t="e">
        <f>IF(ISNUMBER(Regressions!K100),ROUND(Regressions!K100, 1), NA())</f>
        <v>#N/A</v>
      </c>
      <c r="K90" s="359" t="e">
        <f>IF(ISNUMBER(Regressions!L100),ROUND(Regressions!L100, 1), NA())</f>
        <v>#N/A</v>
      </c>
      <c r="L90" s="258" t="e">
        <f>IF(ISNUMBER(Regressions!M100),ROUND(Regressions!M100, 1), NA())</f>
        <v>#N/A</v>
      </c>
      <c r="M90" s="360" t="e">
        <f>IF(ISNUMBER(Regressions!N100),ROUND(Regressions!N100, 1), NA())</f>
        <v>#N/A</v>
      </c>
      <c r="N90" s="257" t="e">
        <f>IF(ISNUMBER(Regressions!O100),ROUND(Regressions!O100, 1), NA())</f>
        <v>#N/A</v>
      </c>
      <c r="O90" s="361" t="e">
        <f>IF(ISNUMBER(Regressions!Q100),ROUND(Regressions!Q100, 1), NA())</f>
        <v>#N/A</v>
      </c>
      <c r="P90" s="359" t="e">
        <f>IF(ISNUMBER(Regressions!R100),ROUND(Regressions!R100, 1), NA())</f>
        <v>#N/A</v>
      </c>
      <c r="Q90" s="235" t="e">
        <f>IF(ISNUMBER(Regressions!S100),ROUND(Regressions!S100, 1), NA())</f>
        <v>#N/A</v>
      </c>
      <c r="R90" s="360" t="e">
        <f>IF(ISNUMBER(Regressions!T100),ROUND(Regressions!T100, 1), NA())</f>
        <v>#N/A</v>
      </c>
      <c r="S90" s="257" t="e">
        <f>IF(ISNUMBER(Regressions!U100),ROUND(Regressions!U100, 1), NA())</f>
        <v>#N/A</v>
      </c>
    </row>
    <row xmlns:x14ac="http://schemas.microsoft.com/office/spreadsheetml/2009/9/ac" r="91" hidden="true" x14ac:dyDescent="0.2">
      <c r="A91" s="356" t="str">
        <f>IF(ISBLANK(Regressions!A101), " ", Regressions!A101)</f>
        <v>Peru</v>
      </c>
      <c r="B91" s="357">
        <f>IF(ISBLANK(Regressions!B101), " ", Regressions!B101)</f>
        <v>2025</v>
      </c>
      <c r="C91" s="362" t="str">
        <f>IF(ISBLANK(Regressions!C101), " ", Regressions!C101)</f>
        <v>Rural</v>
      </c>
      <c r="D91" s="358" t="str">
        <f>IF(ISBLANK(Regressions!D101), " ", Regressions!D101)</f>
        <v> </v>
      </c>
      <c r="E91" s="234" t="e">
        <f>IF(ISNUMBER(Regressions!E101),ROUND(Regressions!E101, 1), NA())</f>
        <v>#N/A</v>
      </c>
      <c r="F91" s="359" t="e">
        <f>IF(ISNUMBER(Regressions!F101),ROUND(Regressions!F101, 1), NA())</f>
        <v>#N/A</v>
      </c>
      <c r="G91" s="256" t="e">
        <f>IF(ISNUMBER(Regressions!G101),ROUND(Regressions!G101, 1), NA())</f>
        <v>#N/A</v>
      </c>
      <c r="H91" s="360" t="e">
        <f>IF(ISNUMBER(Regressions!H101),ROUND(Regressions!H101, 1), NA())</f>
        <v>#N/A</v>
      </c>
      <c r="I91" s="257" t="e">
        <f>IF(ISNUMBER(Regressions!I101),ROUND(Regressions!I101, 1), NA())</f>
        <v>#N/A</v>
      </c>
      <c r="J91" s="361" t="e">
        <f>IF(ISNUMBER(Regressions!K101),ROUND(Regressions!K101, 1), NA())</f>
        <v>#N/A</v>
      </c>
      <c r="K91" s="359" t="e">
        <f>IF(ISNUMBER(Regressions!L101),ROUND(Regressions!L101, 1), NA())</f>
        <v>#N/A</v>
      </c>
      <c r="L91" s="258" t="e">
        <f>IF(ISNUMBER(Regressions!M101),ROUND(Regressions!M101, 1), NA())</f>
        <v>#N/A</v>
      </c>
      <c r="M91" s="360" t="e">
        <f>IF(ISNUMBER(Regressions!N101),ROUND(Regressions!N101, 1), NA())</f>
        <v>#N/A</v>
      </c>
      <c r="N91" s="257" t="e">
        <f>IF(ISNUMBER(Regressions!O101),ROUND(Regressions!O101, 1), NA())</f>
        <v>#N/A</v>
      </c>
      <c r="O91" s="361" t="e">
        <f>IF(ISNUMBER(Regressions!Q101),ROUND(Regressions!Q101, 1), NA())</f>
        <v>#N/A</v>
      </c>
      <c r="P91" s="359" t="e">
        <f>IF(ISNUMBER(Regressions!R101),ROUND(Regressions!R101, 1), NA())</f>
        <v>#N/A</v>
      </c>
      <c r="Q91" s="235" t="e">
        <f>IF(ISNUMBER(Regressions!S101),ROUND(Regressions!S101, 1), NA())</f>
        <v>#N/A</v>
      </c>
      <c r="R91" s="360" t="e">
        <f>IF(ISNUMBER(Regressions!T101),ROUND(Regressions!T101, 1), NA())</f>
        <v>#N/A</v>
      </c>
      <c r="S91" s="257" t="e">
        <f>IF(ISNUMBER(Regressions!U101),ROUND(Regressions!U101, 1), NA())</f>
        <v>#N/A</v>
      </c>
    </row>
    <row xmlns:x14ac="http://schemas.microsoft.com/office/spreadsheetml/2009/9/ac" r="92" hidden="true" x14ac:dyDescent="0.2">
      <c r="A92" s="356" t="str">
        <f>IF(ISBLANK(Regressions!A102), " ", Regressions!A102)</f>
        <v>Peru</v>
      </c>
      <c r="B92" s="357">
        <f>IF(ISBLANK(Regressions!B102), " ", Regressions!B102)</f>
        <v>2026</v>
      </c>
      <c r="C92" s="362" t="str">
        <f>IF(ISBLANK(Regressions!C102), " ", Regressions!C102)</f>
        <v>Rural</v>
      </c>
      <c r="D92" s="358" t="str">
        <f>IF(ISBLANK(Regressions!D102), " ", Regressions!D102)</f>
        <v> </v>
      </c>
      <c r="E92" s="234" t="e">
        <f>IF(ISNUMBER(Regressions!E102),ROUND(Regressions!E102, 1), NA())</f>
        <v>#N/A</v>
      </c>
      <c r="F92" s="359" t="e">
        <f>IF(ISNUMBER(Regressions!F102),ROUND(Regressions!F102, 1), NA())</f>
        <v>#N/A</v>
      </c>
      <c r="G92" s="256" t="e">
        <f>IF(ISNUMBER(Regressions!G102),ROUND(Regressions!G102, 1), NA())</f>
        <v>#N/A</v>
      </c>
      <c r="H92" s="360" t="e">
        <f>IF(ISNUMBER(Regressions!H102),ROUND(Regressions!H102, 1), NA())</f>
        <v>#N/A</v>
      </c>
      <c r="I92" s="257" t="e">
        <f>IF(ISNUMBER(Regressions!I102),ROUND(Regressions!I102, 1), NA())</f>
        <v>#N/A</v>
      </c>
      <c r="J92" s="361" t="e">
        <f>IF(ISNUMBER(Regressions!K102),ROUND(Regressions!K102, 1), NA())</f>
        <v>#N/A</v>
      </c>
      <c r="K92" s="359" t="e">
        <f>IF(ISNUMBER(Regressions!L102),ROUND(Regressions!L102, 1), NA())</f>
        <v>#N/A</v>
      </c>
      <c r="L92" s="258" t="e">
        <f>IF(ISNUMBER(Regressions!M102),ROUND(Regressions!M102, 1), NA())</f>
        <v>#N/A</v>
      </c>
      <c r="M92" s="360" t="e">
        <f>IF(ISNUMBER(Regressions!N102),ROUND(Regressions!N102, 1), NA())</f>
        <v>#N/A</v>
      </c>
      <c r="N92" s="257" t="e">
        <f>IF(ISNUMBER(Regressions!O102),ROUND(Regressions!O102, 1), NA())</f>
        <v>#N/A</v>
      </c>
      <c r="O92" s="361" t="e">
        <f>IF(ISNUMBER(Regressions!Q102),ROUND(Regressions!Q102, 1), NA())</f>
        <v>#N/A</v>
      </c>
      <c r="P92" s="359" t="e">
        <f>IF(ISNUMBER(Regressions!R102),ROUND(Regressions!R102, 1), NA())</f>
        <v>#N/A</v>
      </c>
      <c r="Q92" s="235" t="e">
        <f>IF(ISNUMBER(Regressions!S102),ROUND(Regressions!S102, 1), NA())</f>
        <v>#N/A</v>
      </c>
      <c r="R92" s="360" t="e">
        <f>IF(ISNUMBER(Regressions!T102),ROUND(Regressions!T102, 1), NA())</f>
        <v>#N/A</v>
      </c>
      <c r="S92" s="257" t="e">
        <f>IF(ISNUMBER(Regressions!U102),ROUND(Regressions!U102, 1), NA())</f>
        <v>#N/A</v>
      </c>
    </row>
    <row xmlns:x14ac="http://schemas.microsoft.com/office/spreadsheetml/2009/9/ac" r="93" hidden="true" x14ac:dyDescent="0.2">
      <c r="A93" s="356" t="str">
        <f>IF(ISBLANK(Regressions!A103), " ", Regressions!A103)</f>
        <v>Peru</v>
      </c>
      <c r="B93" s="357">
        <f>IF(ISBLANK(Regressions!B103), " ", Regressions!B103)</f>
        <v>2027</v>
      </c>
      <c r="C93" s="362" t="str">
        <f>IF(ISBLANK(Regressions!C103), " ", Regressions!C103)</f>
        <v>Rural</v>
      </c>
      <c r="D93" s="358" t="str">
        <f>IF(ISBLANK(Regressions!D103), " ", Regressions!D103)</f>
        <v> </v>
      </c>
      <c r="E93" s="234" t="e">
        <f>IF(ISNUMBER(Regressions!E103),ROUND(Regressions!E103, 1), NA())</f>
        <v>#N/A</v>
      </c>
      <c r="F93" s="359" t="e">
        <f>IF(ISNUMBER(Regressions!F103),ROUND(Regressions!F103, 1), NA())</f>
        <v>#N/A</v>
      </c>
      <c r="G93" s="256" t="e">
        <f>IF(ISNUMBER(Regressions!G103),ROUND(Regressions!G103, 1), NA())</f>
        <v>#N/A</v>
      </c>
      <c r="H93" s="360" t="e">
        <f>IF(ISNUMBER(Regressions!H103),ROUND(Regressions!H103, 1), NA())</f>
        <v>#N/A</v>
      </c>
      <c r="I93" s="257" t="e">
        <f>IF(ISNUMBER(Regressions!I103),ROUND(Regressions!I103, 1), NA())</f>
        <v>#N/A</v>
      </c>
      <c r="J93" s="361" t="e">
        <f>IF(ISNUMBER(Regressions!K103),ROUND(Regressions!K103, 1), NA())</f>
        <v>#N/A</v>
      </c>
      <c r="K93" s="359" t="e">
        <f>IF(ISNUMBER(Regressions!L103),ROUND(Regressions!L103, 1), NA())</f>
        <v>#N/A</v>
      </c>
      <c r="L93" s="258" t="e">
        <f>IF(ISNUMBER(Regressions!M103),ROUND(Regressions!M103, 1), NA())</f>
        <v>#N/A</v>
      </c>
      <c r="M93" s="360" t="e">
        <f>IF(ISNUMBER(Regressions!N103),ROUND(Regressions!N103, 1), NA())</f>
        <v>#N/A</v>
      </c>
      <c r="N93" s="257" t="e">
        <f>IF(ISNUMBER(Regressions!O103),ROUND(Regressions!O103, 1), NA())</f>
        <v>#N/A</v>
      </c>
      <c r="O93" s="361" t="e">
        <f>IF(ISNUMBER(Regressions!Q103),ROUND(Regressions!Q103, 1), NA())</f>
        <v>#N/A</v>
      </c>
      <c r="P93" s="359" t="e">
        <f>IF(ISNUMBER(Regressions!R103),ROUND(Regressions!R103, 1), NA())</f>
        <v>#N/A</v>
      </c>
      <c r="Q93" s="235" t="e">
        <f>IF(ISNUMBER(Regressions!S103),ROUND(Regressions!S103, 1), NA())</f>
        <v>#N/A</v>
      </c>
      <c r="R93" s="360" t="e">
        <f>IF(ISNUMBER(Regressions!T103),ROUND(Regressions!T103, 1), NA())</f>
        <v>#N/A</v>
      </c>
      <c r="S93" s="257" t="e">
        <f>IF(ISNUMBER(Regressions!U103),ROUND(Regressions!U103, 1), NA())</f>
        <v>#N/A</v>
      </c>
    </row>
    <row xmlns:x14ac="http://schemas.microsoft.com/office/spreadsheetml/2009/9/ac" r="94" hidden="true" x14ac:dyDescent="0.2">
      <c r="A94" s="356" t="str">
        <f>IF(ISBLANK(Regressions!A104), " ", Regressions!A104)</f>
        <v>Peru</v>
      </c>
      <c r="B94" s="357">
        <f>IF(ISBLANK(Regressions!B104), " ", Regressions!B104)</f>
        <v>2028</v>
      </c>
      <c r="C94" s="362" t="str">
        <f>IF(ISBLANK(Regressions!C104), " ", Regressions!C104)</f>
        <v>Rural</v>
      </c>
      <c r="D94" s="358" t="str">
        <f>IF(ISBLANK(Regressions!D104), " ", Regressions!D104)</f>
        <v> </v>
      </c>
      <c r="E94" s="234" t="e">
        <f>IF(ISNUMBER(Regressions!E104),ROUND(Regressions!E104, 1), NA())</f>
        <v>#N/A</v>
      </c>
      <c r="F94" s="359" t="e">
        <f>IF(ISNUMBER(Regressions!F104),ROUND(Regressions!F104, 1), NA())</f>
        <v>#N/A</v>
      </c>
      <c r="G94" s="256" t="e">
        <f>IF(ISNUMBER(Regressions!G104),ROUND(Regressions!G104, 1), NA())</f>
        <v>#N/A</v>
      </c>
      <c r="H94" s="360" t="e">
        <f>IF(ISNUMBER(Regressions!H104),ROUND(Regressions!H104, 1), NA())</f>
        <v>#N/A</v>
      </c>
      <c r="I94" s="257" t="e">
        <f>IF(ISNUMBER(Regressions!I104),ROUND(Regressions!I104, 1), NA())</f>
        <v>#N/A</v>
      </c>
      <c r="J94" s="361" t="e">
        <f>IF(ISNUMBER(Regressions!K104),ROUND(Regressions!K104, 1), NA())</f>
        <v>#N/A</v>
      </c>
      <c r="K94" s="359" t="e">
        <f>IF(ISNUMBER(Regressions!L104),ROUND(Regressions!L104, 1), NA())</f>
        <v>#N/A</v>
      </c>
      <c r="L94" s="258" t="e">
        <f>IF(ISNUMBER(Regressions!M104),ROUND(Regressions!M104, 1), NA())</f>
        <v>#N/A</v>
      </c>
      <c r="M94" s="360" t="e">
        <f>IF(ISNUMBER(Regressions!N104),ROUND(Regressions!N104, 1), NA())</f>
        <v>#N/A</v>
      </c>
      <c r="N94" s="257" t="e">
        <f>IF(ISNUMBER(Regressions!O104),ROUND(Regressions!O104, 1), NA())</f>
        <v>#N/A</v>
      </c>
      <c r="O94" s="361" t="e">
        <f>IF(ISNUMBER(Regressions!Q104),ROUND(Regressions!Q104, 1), NA())</f>
        <v>#N/A</v>
      </c>
      <c r="P94" s="359" t="e">
        <f>IF(ISNUMBER(Regressions!R104),ROUND(Regressions!R104, 1), NA())</f>
        <v>#N/A</v>
      </c>
      <c r="Q94" s="235" t="e">
        <f>IF(ISNUMBER(Regressions!S104),ROUND(Regressions!S104, 1), NA())</f>
        <v>#N/A</v>
      </c>
      <c r="R94" s="360" t="e">
        <f>IF(ISNUMBER(Regressions!T104),ROUND(Regressions!T104, 1), NA())</f>
        <v>#N/A</v>
      </c>
      <c r="S94" s="257" t="e">
        <f>IF(ISNUMBER(Regressions!U104),ROUND(Regressions!U104, 1), NA())</f>
        <v>#N/A</v>
      </c>
    </row>
    <row xmlns:x14ac="http://schemas.microsoft.com/office/spreadsheetml/2009/9/ac" r="95" hidden="true" x14ac:dyDescent="0.2">
      <c r="A95" s="356" t="str">
        <f>IF(ISBLANK(Regressions!A105), " ", Regressions!A105)</f>
        <v>Peru</v>
      </c>
      <c r="B95" s="357">
        <f>IF(ISBLANK(Regressions!B105), " ", Regressions!B105)</f>
        <v>2029</v>
      </c>
      <c r="C95" s="362" t="str">
        <f>IF(ISBLANK(Regressions!C105), " ", Regressions!C105)</f>
        <v>Rural</v>
      </c>
      <c r="D95" s="358" t="str">
        <f>IF(ISBLANK(Regressions!D105), " ", Regressions!D105)</f>
        <v> </v>
      </c>
      <c r="E95" s="234" t="e">
        <f>IF(ISNUMBER(Regressions!E105),ROUND(Regressions!E105, 1), NA())</f>
        <v>#N/A</v>
      </c>
      <c r="F95" s="359" t="e">
        <f>IF(ISNUMBER(Regressions!F105),ROUND(Regressions!F105, 1), NA())</f>
        <v>#N/A</v>
      </c>
      <c r="G95" s="256" t="e">
        <f>IF(ISNUMBER(Regressions!G105),ROUND(Regressions!G105, 1), NA())</f>
        <v>#N/A</v>
      </c>
      <c r="H95" s="360" t="e">
        <f>IF(ISNUMBER(Regressions!H105),ROUND(Regressions!H105, 1), NA())</f>
        <v>#N/A</v>
      </c>
      <c r="I95" s="257" t="e">
        <f>IF(ISNUMBER(Regressions!I105),ROUND(Regressions!I105, 1), NA())</f>
        <v>#N/A</v>
      </c>
      <c r="J95" s="361" t="e">
        <f>IF(ISNUMBER(Regressions!K105),ROUND(Regressions!K105, 1), NA())</f>
        <v>#N/A</v>
      </c>
      <c r="K95" s="359" t="e">
        <f>IF(ISNUMBER(Regressions!L105),ROUND(Regressions!L105, 1), NA())</f>
        <v>#N/A</v>
      </c>
      <c r="L95" s="258" t="e">
        <f>IF(ISNUMBER(Regressions!M105),ROUND(Regressions!M105, 1), NA())</f>
        <v>#N/A</v>
      </c>
      <c r="M95" s="360" t="e">
        <f>IF(ISNUMBER(Regressions!N105),ROUND(Regressions!N105, 1), NA())</f>
        <v>#N/A</v>
      </c>
      <c r="N95" s="257" t="e">
        <f>IF(ISNUMBER(Regressions!O105),ROUND(Regressions!O105, 1), NA())</f>
        <v>#N/A</v>
      </c>
      <c r="O95" s="361" t="e">
        <f>IF(ISNUMBER(Regressions!Q105),ROUND(Regressions!Q105, 1), NA())</f>
        <v>#N/A</v>
      </c>
      <c r="P95" s="359" t="e">
        <f>IF(ISNUMBER(Regressions!R105),ROUND(Regressions!R105, 1), NA())</f>
        <v>#N/A</v>
      </c>
      <c r="Q95" s="235" t="e">
        <f>IF(ISNUMBER(Regressions!S105),ROUND(Regressions!S105, 1), NA())</f>
        <v>#N/A</v>
      </c>
      <c r="R95" s="360" t="e">
        <f>IF(ISNUMBER(Regressions!T105),ROUND(Regressions!T105, 1), NA())</f>
        <v>#N/A</v>
      </c>
      <c r="S95" s="257" t="e">
        <f>IF(ISNUMBER(Regressions!U105),ROUND(Regressions!U105, 1), NA())</f>
        <v>#N/A</v>
      </c>
    </row>
    <row xmlns:x14ac="http://schemas.microsoft.com/office/spreadsheetml/2009/9/ac" r="96" hidden="true" x14ac:dyDescent="0.2">
      <c r="A96" s="356" t="str">
        <f>IF(ISBLANK(Regressions!A106), " ", Regressions!A106)</f>
        <v>Peru</v>
      </c>
      <c r="B96" s="357">
        <f>IF(ISBLANK(Regressions!B106), " ", Regressions!B106)</f>
        <v>2030</v>
      </c>
      <c r="C96" s="362" t="str">
        <f>IF(ISBLANK(Regressions!C106), " ", Regressions!C106)</f>
        <v>Rural</v>
      </c>
      <c r="D96" s="358" t="str">
        <f>IF(ISBLANK(Regressions!D106), " ", Regressions!D106)</f>
        <v> </v>
      </c>
      <c r="E96" s="234" t="e">
        <f>IF(ISNUMBER(Regressions!E106),ROUND(Regressions!E106, 1), NA())</f>
        <v>#N/A</v>
      </c>
      <c r="F96" s="359" t="e">
        <f>IF(ISNUMBER(Regressions!F106),ROUND(Regressions!F106, 1), NA())</f>
        <v>#N/A</v>
      </c>
      <c r="G96" s="256" t="e">
        <f>IF(ISNUMBER(Regressions!G106),ROUND(Regressions!G106, 1), NA())</f>
        <v>#N/A</v>
      </c>
      <c r="H96" s="360" t="e">
        <f>IF(ISNUMBER(Regressions!H106),ROUND(Regressions!H106, 1), NA())</f>
        <v>#N/A</v>
      </c>
      <c r="I96" s="257" t="e">
        <f>IF(ISNUMBER(Regressions!I106),ROUND(Regressions!I106, 1), NA())</f>
        <v>#N/A</v>
      </c>
      <c r="J96" s="361" t="e">
        <f>IF(ISNUMBER(Regressions!K106),ROUND(Regressions!K106, 1), NA())</f>
        <v>#N/A</v>
      </c>
      <c r="K96" s="359" t="e">
        <f>IF(ISNUMBER(Regressions!L106),ROUND(Regressions!L106, 1), NA())</f>
        <v>#N/A</v>
      </c>
      <c r="L96" s="258" t="e">
        <f>IF(ISNUMBER(Regressions!M106),ROUND(Regressions!M106, 1), NA())</f>
        <v>#N/A</v>
      </c>
      <c r="M96" s="360" t="e">
        <f>IF(ISNUMBER(Regressions!N106),ROUND(Regressions!N106, 1), NA())</f>
        <v>#N/A</v>
      </c>
      <c r="N96" s="257" t="e">
        <f>IF(ISNUMBER(Regressions!O106),ROUND(Regressions!O106, 1), NA())</f>
        <v>#N/A</v>
      </c>
      <c r="O96" s="361" t="e">
        <f>IF(ISNUMBER(Regressions!Q106),ROUND(Regressions!Q106, 1), NA())</f>
        <v>#N/A</v>
      </c>
      <c r="P96" s="359" t="e">
        <f>IF(ISNUMBER(Regressions!R106),ROUND(Regressions!R106, 1), NA())</f>
        <v>#N/A</v>
      </c>
      <c r="Q96" s="235" t="e">
        <f>IF(ISNUMBER(Regressions!S106),ROUND(Regressions!S106, 1), NA())</f>
        <v>#N/A</v>
      </c>
      <c r="R96" s="360" t="e">
        <f>IF(ISNUMBER(Regressions!T106),ROUND(Regressions!T106, 1), NA())</f>
        <v>#N/A</v>
      </c>
      <c r="S96" s="257" t="e">
        <f>IF(ISNUMBER(Regressions!U106),ROUND(Regressions!U106, 1), NA())</f>
        <v>#N/A</v>
      </c>
    </row>
    <row xmlns:x14ac="http://schemas.microsoft.com/office/spreadsheetml/2009/9/ac" r="97" x14ac:dyDescent="0.2">
      <c r="A97" s="356" t="str">
        <f>IF(ISBLANK(Regressions!A107), " ", Regressions!A107)</f>
        <v>Peru</v>
      </c>
      <c r="B97" s="357">
        <f>IF(ISBLANK(Regressions!B107), " ", Regressions!B107)</f>
        <v>2000</v>
      </c>
      <c r="C97" s="362" t="str">
        <f>IF(ISBLANK(Regressions!C107), " ", Regressions!C107)</f>
        <v>Pre-primary</v>
      </c>
      <c r="D97" s="358">
        <f>IF(ISBLANK(Regressions!D107), " ", Regressions!D107)</f>
        <v>1864541</v>
      </c>
      <c r="E97" s="234">
        <f>IF(ISNUMBER(Regressions!E107),ROUND(Regressions!E107, 1), NA())</f>
        <v>100</v>
      </c>
      <c r="F97" s="359" t="e">
        <f>IF(ISNUMBER(Regressions!F107),ROUND(Regressions!F107, 1), NA())</f>
        <v>#N/A</v>
      </c>
      <c r="G97" s="256" t="e">
        <f>IF(ISNUMBER(Regressions!G107),ROUND(Regressions!G107, 1), NA())</f>
        <v>#N/A</v>
      </c>
      <c r="H97" s="360" t="e">
        <f>IF(ISNUMBER(Regressions!H107),ROUND(Regressions!H107, 1), NA())</f>
        <v>#N/A</v>
      </c>
      <c r="I97" s="257" t="e">
        <f>IF(ISNUMBER(Regressions!I107),ROUND(Regressions!I107, 1), NA())</f>
        <v>#N/A</v>
      </c>
      <c r="J97" s="361" t="e">
        <f>IF(ISNUMBER(Regressions!K107),ROUND(Regressions!K107, 1), NA())</f>
        <v>#N/A</v>
      </c>
      <c r="K97" s="359" t="e">
        <f>IF(ISNUMBER(Regressions!L107),ROUND(Regressions!L107, 1), NA())</f>
        <v>#N/A</v>
      </c>
      <c r="L97" s="258" t="e">
        <f>IF(ISNUMBER(Regressions!M107),ROUND(Regressions!M107, 1), NA())</f>
        <v>#N/A</v>
      </c>
      <c r="M97" s="360" t="e">
        <f>IF(ISNUMBER(Regressions!N107),ROUND(Regressions!N107, 1), NA())</f>
        <v>#N/A</v>
      </c>
      <c r="N97" s="257" t="e">
        <f>IF(ISNUMBER(Regressions!O107),ROUND(Regressions!O107, 1), NA())</f>
        <v>#N/A</v>
      </c>
      <c r="O97" s="361" t="e">
        <f>IF(ISNUMBER(Regressions!Q107),ROUND(Regressions!Q107, 1), NA())</f>
        <v>#N/A</v>
      </c>
      <c r="P97" s="359" t="e">
        <f>IF(ISNUMBER(Regressions!R107),ROUND(Regressions!R107, 1), NA())</f>
        <v>#N/A</v>
      </c>
      <c r="Q97" s="235" t="e">
        <f>IF(ISNUMBER(Regressions!S107),ROUND(Regressions!S107, 1), NA())</f>
        <v>#N/A</v>
      </c>
      <c r="R97" s="360" t="e">
        <f>IF(ISNUMBER(Regressions!T107),ROUND(Regressions!T107, 1), NA())</f>
        <v>#N/A</v>
      </c>
      <c r="S97" s="257" t="e">
        <f>IF(ISNUMBER(Regressions!U107),ROUND(Regressions!U107, 1), NA())</f>
        <v>#N/A</v>
      </c>
    </row>
    <row xmlns:x14ac="http://schemas.microsoft.com/office/spreadsheetml/2009/9/ac" r="98" x14ac:dyDescent="0.2">
      <c r="A98" s="356" t="str">
        <f>IF(ISBLANK(Regressions!A108), " ", Regressions!A108)</f>
        <v>Peru</v>
      </c>
      <c r="B98" s="357">
        <f>IF(ISBLANK(Regressions!B108), " ", Regressions!B108)</f>
        <v>2001</v>
      </c>
      <c r="C98" s="362" t="str">
        <f>IF(ISBLANK(Regressions!C108), " ", Regressions!C108)</f>
        <v>Pre-primary</v>
      </c>
      <c r="D98" s="358">
        <f>IF(ISBLANK(Regressions!D108), " ", Regressions!D108)</f>
        <v>1852437</v>
      </c>
      <c r="E98" s="234">
        <f>IF(ISNUMBER(Regressions!E108),ROUND(Regressions!E108, 1), NA())</f>
        <v>100</v>
      </c>
      <c r="F98" s="359" t="e">
        <f>IF(ISNUMBER(Regressions!F108),ROUND(Regressions!F108, 1), NA())</f>
        <v>#N/A</v>
      </c>
      <c r="G98" s="256" t="e">
        <f>IF(ISNUMBER(Regressions!G108),ROUND(Regressions!G108, 1), NA())</f>
        <v>#N/A</v>
      </c>
      <c r="H98" s="360" t="e">
        <f>IF(ISNUMBER(Regressions!H108),ROUND(Regressions!H108, 1), NA())</f>
        <v>#N/A</v>
      </c>
      <c r="I98" s="257" t="e">
        <f>IF(ISNUMBER(Regressions!I108),ROUND(Regressions!I108, 1), NA())</f>
        <v>#N/A</v>
      </c>
      <c r="J98" s="361" t="e">
        <f>IF(ISNUMBER(Regressions!K108),ROUND(Regressions!K108, 1), NA())</f>
        <v>#N/A</v>
      </c>
      <c r="K98" s="359" t="e">
        <f>IF(ISNUMBER(Regressions!L108),ROUND(Regressions!L108, 1), NA())</f>
        <v>#N/A</v>
      </c>
      <c r="L98" s="258" t="e">
        <f>IF(ISNUMBER(Regressions!M108),ROUND(Regressions!M108, 1), NA())</f>
        <v>#N/A</v>
      </c>
      <c r="M98" s="360" t="e">
        <f>IF(ISNUMBER(Regressions!N108),ROUND(Regressions!N108, 1), NA())</f>
        <v>#N/A</v>
      </c>
      <c r="N98" s="257" t="e">
        <f>IF(ISNUMBER(Regressions!O108),ROUND(Regressions!O108, 1), NA())</f>
        <v>#N/A</v>
      </c>
      <c r="O98" s="361" t="e">
        <f>IF(ISNUMBER(Regressions!Q108),ROUND(Regressions!Q108, 1), NA())</f>
        <v>#N/A</v>
      </c>
      <c r="P98" s="359" t="e">
        <f>IF(ISNUMBER(Regressions!R108),ROUND(Regressions!R108, 1), NA())</f>
        <v>#N/A</v>
      </c>
      <c r="Q98" s="235" t="e">
        <f>IF(ISNUMBER(Regressions!S108),ROUND(Regressions!S108, 1), NA())</f>
        <v>#N/A</v>
      </c>
      <c r="R98" s="360" t="e">
        <f>IF(ISNUMBER(Regressions!T108),ROUND(Regressions!T108, 1), NA())</f>
        <v>#N/A</v>
      </c>
      <c r="S98" s="257" t="e">
        <f>IF(ISNUMBER(Regressions!U108),ROUND(Regressions!U108, 1), NA())</f>
        <v>#N/A</v>
      </c>
    </row>
    <row xmlns:x14ac="http://schemas.microsoft.com/office/spreadsheetml/2009/9/ac" r="99" x14ac:dyDescent="0.2">
      <c r="A99" s="356" t="str">
        <f>IF(ISBLANK(Regressions!A109), " ", Regressions!A109)</f>
        <v>Peru</v>
      </c>
      <c r="B99" s="357">
        <f>IF(ISBLANK(Regressions!B109), " ", Regressions!B109)</f>
        <v>2002</v>
      </c>
      <c r="C99" s="362" t="str">
        <f>IF(ISBLANK(Regressions!C109), " ", Regressions!C109)</f>
        <v>Pre-primary</v>
      </c>
      <c r="D99" s="358">
        <f>IF(ISBLANK(Regressions!D109), " ", Regressions!D109)</f>
        <v>1839641</v>
      </c>
      <c r="E99" s="234">
        <f>IF(ISNUMBER(Regressions!E109),ROUND(Regressions!E109, 1), NA())</f>
        <v>100</v>
      </c>
      <c r="F99" s="359" t="e">
        <f>IF(ISNUMBER(Regressions!F109),ROUND(Regressions!F109, 1), NA())</f>
        <v>#N/A</v>
      </c>
      <c r="G99" s="256" t="e">
        <f>IF(ISNUMBER(Regressions!G109),ROUND(Regressions!G109, 1), NA())</f>
        <v>#N/A</v>
      </c>
      <c r="H99" s="360" t="e">
        <f>IF(ISNUMBER(Regressions!H109),ROUND(Regressions!H109, 1), NA())</f>
        <v>#N/A</v>
      </c>
      <c r="I99" s="257" t="e">
        <f>IF(ISNUMBER(Regressions!I109),ROUND(Regressions!I109, 1), NA())</f>
        <v>#N/A</v>
      </c>
      <c r="J99" s="361" t="e">
        <f>IF(ISNUMBER(Regressions!K109),ROUND(Regressions!K109, 1), NA())</f>
        <v>#N/A</v>
      </c>
      <c r="K99" s="359" t="e">
        <f>IF(ISNUMBER(Regressions!L109),ROUND(Regressions!L109, 1), NA())</f>
        <v>#N/A</v>
      </c>
      <c r="L99" s="258" t="e">
        <f>IF(ISNUMBER(Regressions!M109),ROUND(Regressions!M109, 1), NA())</f>
        <v>#N/A</v>
      </c>
      <c r="M99" s="360" t="e">
        <f>IF(ISNUMBER(Regressions!N109),ROUND(Regressions!N109, 1), NA())</f>
        <v>#N/A</v>
      </c>
      <c r="N99" s="257" t="e">
        <f>IF(ISNUMBER(Regressions!O109),ROUND(Regressions!O109, 1), NA())</f>
        <v>#N/A</v>
      </c>
      <c r="O99" s="361" t="e">
        <f>IF(ISNUMBER(Regressions!Q109),ROUND(Regressions!Q109, 1), NA())</f>
        <v>#N/A</v>
      </c>
      <c r="P99" s="359" t="e">
        <f>IF(ISNUMBER(Regressions!R109),ROUND(Regressions!R109, 1), NA())</f>
        <v>#N/A</v>
      </c>
      <c r="Q99" s="235" t="e">
        <f>IF(ISNUMBER(Regressions!S109),ROUND(Regressions!S109, 1), NA())</f>
        <v>#N/A</v>
      </c>
      <c r="R99" s="360" t="e">
        <f>IF(ISNUMBER(Regressions!T109),ROUND(Regressions!T109, 1), NA())</f>
        <v>#N/A</v>
      </c>
      <c r="S99" s="257" t="e">
        <f>IF(ISNUMBER(Regressions!U109),ROUND(Regressions!U109, 1), NA())</f>
        <v>#N/A</v>
      </c>
    </row>
    <row xmlns:x14ac="http://schemas.microsoft.com/office/spreadsheetml/2009/9/ac" r="100" x14ac:dyDescent="0.2">
      <c r="A100" s="356" t="str">
        <f>IF(ISBLANK(Regressions!A110), " ", Regressions!A110)</f>
        <v>Peru</v>
      </c>
      <c r="B100" s="357">
        <f>IF(ISBLANK(Regressions!B110), " ", Regressions!B110)</f>
        <v>2003</v>
      </c>
      <c r="C100" s="362" t="str">
        <f>IF(ISBLANK(Regressions!C110), " ", Regressions!C110)</f>
        <v>Pre-primary</v>
      </c>
      <c r="D100" s="358">
        <f>IF(ISBLANK(Regressions!D110), " ", Regressions!D110)</f>
        <v>1827894</v>
      </c>
      <c r="E100" s="234">
        <f>IF(ISNUMBER(Regressions!E110),ROUND(Regressions!E110, 1), NA())</f>
        <v>100</v>
      </c>
      <c r="F100" s="359" t="e">
        <f>IF(ISNUMBER(Regressions!F110),ROUND(Regressions!F110, 1), NA())</f>
        <v>#N/A</v>
      </c>
      <c r="G100" s="256" t="e">
        <f>IF(ISNUMBER(Regressions!G110),ROUND(Regressions!G110, 1), NA())</f>
        <v>#N/A</v>
      </c>
      <c r="H100" s="360" t="e">
        <f>IF(ISNUMBER(Regressions!H110),ROUND(Regressions!H110, 1), NA())</f>
        <v>#N/A</v>
      </c>
      <c r="I100" s="257" t="e">
        <f>IF(ISNUMBER(Regressions!I110),ROUND(Regressions!I110, 1), NA())</f>
        <v>#N/A</v>
      </c>
      <c r="J100" s="361" t="e">
        <f>IF(ISNUMBER(Regressions!K110),ROUND(Regressions!K110, 1), NA())</f>
        <v>#N/A</v>
      </c>
      <c r="K100" s="359" t="e">
        <f>IF(ISNUMBER(Regressions!L110),ROUND(Regressions!L110, 1), NA())</f>
        <v>#N/A</v>
      </c>
      <c r="L100" s="258" t="e">
        <f>IF(ISNUMBER(Regressions!M110),ROUND(Regressions!M110, 1), NA())</f>
        <v>#N/A</v>
      </c>
      <c r="M100" s="360" t="e">
        <f>IF(ISNUMBER(Regressions!N110),ROUND(Regressions!N110, 1), NA())</f>
        <v>#N/A</v>
      </c>
      <c r="N100" s="257" t="e">
        <f>IF(ISNUMBER(Regressions!O110),ROUND(Regressions!O110, 1), NA())</f>
        <v>#N/A</v>
      </c>
      <c r="O100" s="361" t="e">
        <f>IF(ISNUMBER(Regressions!Q110),ROUND(Regressions!Q110, 1), NA())</f>
        <v>#N/A</v>
      </c>
      <c r="P100" s="359" t="e">
        <f>IF(ISNUMBER(Regressions!R110),ROUND(Regressions!R110, 1), NA())</f>
        <v>#N/A</v>
      </c>
      <c r="Q100" s="235" t="e">
        <f>IF(ISNUMBER(Regressions!S110),ROUND(Regressions!S110, 1), NA())</f>
        <v>#N/A</v>
      </c>
      <c r="R100" s="360" t="e">
        <f>IF(ISNUMBER(Regressions!T110),ROUND(Regressions!T110, 1), NA())</f>
        <v>#N/A</v>
      </c>
      <c r="S100" s="257" t="e">
        <f>IF(ISNUMBER(Regressions!U110),ROUND(Regressions!U110, 1), NA())</f>
        <v>#N/A</v>
      </c>
    </row>
    <row xmlns:x14ac="http://schemas.microsoft.com/office/spreadsheetml/2009/9/ac" r="101" x14ac:dyDescent="0.2">
      <c r="A101" s="356" t="str">
        <f>IF(ISBLANK(Regressions!A111), " ", Regressions!A111)</f>
        <v>Peru</v>
      </c>
      <c r="B101" s="357">
        <f>IF(ISBLANK(Regressions!B111), " ", Regressions!B111)</f>
        <v>2004</v>
      </c>
      <c r="C101" s="362" t="str">
        <f>IF(ISBLANK(Regressions!C111), " ", Regressions!C111)</f>
        <v>Pre-primary</v>
      </c>
      <c r="D101" s="358">
        <f>IF(ISBLANK(Regressions!D111), " ", Regressions!D111)</f>
        <v>1818899</v>
      </c>
      <c r="E101" s="234">
        <f>IF(ISNUMBER(Regressions!E111),ROUND(Regressions!E111, 1), NA())</f>
        <v>100</v>
      </c>
      <c r="F101" s="359">
        <f>IF(ISNUMBER(Regressions!F111),ROUND(Regressions!F111, 1), NA())</f>
        <v>80</v>
      </c>
      <c r="G101" s="256">
        <f>IF(ISNUMBER(Regressions!G111),ROUND(Regressions!G111, 1), NA())</f>
        <v>70</v>
      </c>
      <c r="H101" s="360">
        <f>IF(ISNUMBER(Regressions!H111),ROUND(Regressions!H111, 1), NA())</f>
        <v>10</v>
      </c>
      <c r="I101" s="257">
        <f>IF(ISNUMBER(Regressions!I111),ROUND(Regressions!I111, 1), NA())</f>
        <v>20</v>
      </c>
      <c r="J101" s="361">
        <f>IF(ISNUMBER(Regressions!K111),ROUND(Regressions!K111, 1), NA())</f>
        <v>95.2</v>
      </c>
      <c r="K101" s="359">
        <f>IF(ISNUMBER(Regressions!L111),ROUND(Regressions!L111, 1), NA())</f>
        <v>91.4</v>
      </c>
      <c r="L101" s="258">
        <f>IF(ISNUMBER(Regressions!M111),ROUND(Regressions!M111, 1), NA())</f>
        <v>34.1</v>
      </c>
      <c r="M101" s="360">
        <f>IF(ISNUMBER(Regressions!N111),ROUND(Regressions!N111, 1), NA())</f>
        <v>57.4</v>
      </c>
      <c r="N101" s="257">
        <f>IF(ISNUMBER(Regressions!O111),ROUND(Regressions!O111, 1), NA())</f>
        <v>8.6</v>
      </c>
      <c r="O101" s="361">
        <f>IF(ISNUMBER(Regressions!Q111),ROUND(Regressions!Q111, 1), NA())</f>
        <v>89.5</v>
      </c>
      <c r="P101" s="359">
        <f>IF(ISNUMBER(Regressions!R111),ROUND(Regressions!R111, 1), NA())</f>
        <v>69.7</v>
      </c>
      <c r="Q101" s="235" t="e">
        <f>IF(ISNUMBER(Regressions!S111),ROUND(Regressions!S111, 1), NA())</f>
        <v>#N/A</v>
      </c>
      <c r="R101" s="360" t="e">
        <f>IF(ISNUMBER(Regressions!T111),ROUND(Regressions!T111, 1), NA())</f>
        <v>#N/A</v>
      </c>
      <c r="S101" s="257">
        <f>IF(ISNUMBER(Regressions!U111),ROUND(Regressions!U111, 1), NA())</f>
        <v>30.3</v>
      </c>
    </row>
    <row xmlns:x14ac="http://schemas.microsoft.com/office/spreadsheetml/2009/9/ac" r="102" x14ac:dyDescent="0.2">
      <c r="A102" s="356" t="str">
        <f>IF(ISBLANK(Regressions!A112), " ", Regressions!A112)</f>
        <v>Peru</v>
      </c>
      <c r="B102" s="357">
        <f>IF(ISBLANK(Regressions!B112), " ", Regressions!B112)</f>
        <v>2005</v>
      </c>
      <c r="C102" s="362" t="str">
        <f>IF(ISBLANK(Regressions!C112), " ", Regressions!C112)</f>
        <v>Pre-primary</v>
      </c>
      <c r="D102" s="358">
        <f>IF(ISBLANK(Regressions!D112), " ", Regressions!D112)</f>
        <v>1802402</v>
      </c>
      <c r="E102" s="234">
        <f>IF(ISNUMBER(Regressions!E112),ROUND(Regressions!E112, 1), NA())</f>
        <v>100</v>
      </c>
      <c r="F102" s="359">
        <f>IF(ISNUMBER(Regressions!F112),ROUND(Regressions!F112, 1), NA())</f>
        <v>80</v>
      </c>
      <c r="G102" s="256">
        <f>IF(ISNUMBER(Regressions!G112),ROUND(Regressions!G112, 1), NA())</f>
        <v>70</v>
      </c>
      <c r="H102" s="360">
        <f>IF(ISNUMBER(Regressions!H112),ROUND(Regressions!H112, 1), NA())</f>
        <v>10</v>
      </c>
      <c r="I102" s="257">
        <f>IF(ISNUMBER(Regressions!I112),ROUND(Regressions!I112, 1), NA())</f>
        <v>20</v>
      </c>
      <c r="J102" s="361">
        <f>IF(ISNUMBER(Regressions!K112),ROUND(Regressions!K112, 1), NA())</f>
        <v>95.2</v>
      </c>
      <c r="K102" s="359">
        <f>IF(ISNUMBER(Regressions!L112),ROUND(Regressions!L112, 1), NA())</f>
        <v>91.4</v>
      </c>
      <c r="L102" s="258">
        <f>IF(ISNUMBER(Regressions!M112),ROUND(Regressions!M112, 1), NA())</f>
        <v>34.1</v>
      </c>
      <c r="M102" s="360">
        <f>IF(ISNUMBER(Regressions!N112),ROUND(Regressions!N112, 1), NA())</f>
        <v>57.4</v>
      </c>
      <c r="N102" s="257">
        <f>IF(ISNUMBER(Regressions!O112),ROUND(Regressions!O112, 1), NA())</f>
        <v>8.6</v>
      </c>
      <c r="O102" s="361">
        <f>IF(ISNUMBER(Regressions!Q112),ROUND(Regressions!Q112, 1), NA())</f>
        <v>89.5</v>
      </c>
      <c r="P102" s="359">
        <f>IF(ISNUMBER(Regressions!R112),ROUND(Regressions!R112, 1), NA())</f>
        <v>69.7</v>
      </c>
      <c r="Q102" s="235" t="e">
        <f>IF(ISNUMBER(Regressions!S112),ROUND(Regressions!S112, 1), NA())</f>
        <v>#N/A</v>
      </c>
      <c r="R102" s="360" t="e">
        <f>IF(ISNUMBER(Regressions!T112),ROUND(Regressions!T112, 1), NA())</f>
        <v>#N/A</v>
      </c>
      <c r="S102" s="257">
        <f>IF(ISNUMBER(Regressions!U112),ROUND(Regressions!U112, 1), NA())</f>
        <v>30.3</v>
      </c>
    </row>
    <row xmlns:x14ac="http://schemas.microsoft.com/office/spreadsheetml/2009/9/ac" r="103" x14ac:dyDescent="0.2">
      <c r="A103" s="356" t="str">
        <f>IF(ISBLANK(Regressions!A113), " ", Regressions!A113)</f>
        <v>Peru</v>
      </c>
      <c r="B103" s="357">
        <f>IF(ISBLANK(Regressions!B113), " ", Regressions!B113)</f>
        <v>2006</v>
      </c>
      <c r="C103" s="362" t="str">
        <f>IF(ISBLANK(Regressions!C113), " ", Regressions!C113)</f>
        <v>Pre-primary</v>
      </c>
      <c r="D103" s="358">
        <f>IF(ISBLANK(Regressions!D113), " ", Regressions!D113)</f>
        <v>1785267</v>
      </c>
      <c r="E103" s="234">
        <f>IF(ISNUMBER(Regressions!E113),ROUND(Regressions!E113, 1), NA())</f>
        <v>100</v>
      </c>
      <c r="F103" s="359">
        <f>IF(ISNUMBER(Regressions!F113),ROUND(Regressions!F113, 1), NA())</f>
        <v>80</v>
      </c>
      <c r="G103" s="256">
        <f>IF(ISNUMBER(Regressions!G113),ROUND(Regressions!G113, 1), NA())</f>
        <v>70</v>
      </c>
      <c r="H103" s="360">
        <f>IF(ISNUMBER(Regressions!H113),ROUND(Regressions!H113, 1), NA())</f>
        <v>10</v>
      </c>
      <c r="I103" s="257">
        <f>IF(ISNUMBER(Regressions!I113),ROUND(Regressions!I113, 1), NA())</f>
        <v>20</v>
      </c>
      <c r="J103" s="361">
        <f>IF(ISNUMBER(Regressions!K113),ROUND(Regressions!K113, 1), NA())</f>
        <v>95.2</v>
      </c>
      <c r="K103" s="359">
        <f>IF(ISNUMBER(Regressions!L113),ROUND(Regressions!L113, 1), NA())</f>
        <v>91.4</v>
      </c>
      <c r="L103" s="258">
        <f>IF(ISNUMBER(Regressions!M113),ROUND(Regressions!M113, 1), NA())</f>
        <v>34.1</v>
      </c>
      <c r="M103" s="360">
        <f>IF(ISNUMBER(Regressions!N113),ROUND(Regressions!N113, 1), NA())</f>
        <v>57.4</v>
      </c>
      <c r="N103" s="257">
        <f>IF(ISNUMBER(Regressions!O113),ROUND(Regressions!O113, 1), NA())</f>
        <v>8.6</v>
      </c>
      <c r="O103" s="361">
        <f>IF(ISNUMBER(Regressions!Q113),ROUND(Regressions!Q113, 1), NA())</f>
        <v>89.5</v>
      </c>
      <c r="P103" s="359">
        <f>IF(ISNUMBER(Regressions!R113),ROUND(Regressions!R113, 1), NA())</f>
        <v>69.7</v>
      </c>
      <c r="Q103" s="235" t="e">
        <f>IF(ISNUMBER(Regressions!S113),ROUND(Regressions!S113, 1), NA())</f>
        <v>#N/A</v>
      </c>
      <c r="R103" s="360" t="e">
        <f>IF(ISNUMBER(Regressions!T113),ROUND(Regressions!T113, 1), NA())</f>
        <v>#N/A</v>
      </c>
      <c r="S103" s="257">
        <f>IF(ISNUMBER(Regressions!U113),ROUND(Regressions!U113, 1), NA())</f>
        <v>30.3</v>
      </c>
    </row>
    <row xmlns:x14ac="http://schemas.microsoft.com/office/spreadsheetml/2009/9/ac" r="104" x14ac:dyDescent="0.2">
      <c r="A104" s="356" t="str">
        <f>IF(ISBLANK(Regressions!A114), " ", Regressions!A114)</f>
        <v>Peru</v>
      </c>
      <c r="B104" s="357">
        <f>IF(ISBLANK(Regressions!B114), " ", Regressions!B114)</f>
        <v>2007</v>
      </c>
      <c r="C104" s="362" t="str">
        <f>IF(ISBLANK(Regressions!C114), " ", Regressions!C114)</f>
        <v>Pre-primary</v>
      </c>
      <c r="D104" s="358">
        <f>IF(ISBLANK(Regressions!D114), " ", Regressions!D114)</f>
        <v>1770108</v>
      </c>
      <c r="E104" s="234">
        <f>IF(ISNUMBER(Regressions!E114),ROUND(Regressions!E114, 1), NA())</f>
        <v>100</v>
      </c>
      <c r="F104" s="359">
        <f>IF(ISNUMBER(Regressions!F114),ROUND(Regressions!F114, 1), NA())</f>
        <v>80</v>
      </c>
      <c r="G104" s="256">
        <f>IF(ISNUMBER(Regressions!G114),ROUND(Regressions!G114, 1), NA())</f>
        <v>70</v>
      </c>
      <c r="H104" s="360">
        <f>IF(ISNUMBER(Regressions!H114),ROUND(Regressions!H114, 1), NA())</f>
        <v>10</v>
      </c>
      <c r="I104" s="257">
        <f>IF(ISNUMBER(Regressions!I114),ROUND(Regressions!I114, 1), NA())</f>
        <v>20</v>
      </c>
      <c r="J104" s="361">
        <f>IF(ISNUMBER(Regressions!K114),ROUND(Regressions!K114, 1), NA())</f>
        <v>95.2</v>
      </c>
      <c r="K104" s="359">
        <f>IF(ISNUMBER(Regressions!L114),ROUND(Regressions!L114, 1), NA())</f>
        <v>91.4</v>
      </c>
      <c r="L104" s="258">
        <f>IF(ISNUMBER(Regressions!M114),ROUND(Regressions!M114, 1), NA())</f>
        <v>34.1</v>
      </c>
      <c r="M104" s="360">
        <f>IF(ISNUMBER(Regressions!N114),ROUND(Regressions!N114, 1), NA())</f>
        <v>57.4</v>
      </c>
      <c r="N104" s="257">
        <f>IF(ISNUMBER(Regressions!O114),ROUND(Regressions!O114, 1), NA())</f>
        <v>8.6</v>
      </c>
      <c r="O104" s="361">
        <f>IF(ISNUMBER(Regressions!Q114),ROUND(Regressions!Q114, 1), NA())</f>
        <v>89.5</v>
      </c>
      <c r="P104" s="359">
        <f>IF(ISNUMBER(Regressions!R114),ROUND(Regressions!R114, 1), NA())</f>
        <v>69.7</v>
      </c>
      <c r="Q104" s="235" t="e">
        <f>IF(ISNUMBER(Regressions!S114),ROUND(Regressions!S114, 1), NA())</f>
        <v>#N/A</v>
      </c>
      <c r="R104" s="360" t="e">
        <f>IF(ISNUMBER(Regressions!T114),ROUND(Regressions!T114, 1), NA())</f>
        <v>#N/A</v>
      </c>
      <c r="S104" s="257">
        <f>IF(ISNUMBER(Regressions!U114),ROUND(Regressions!U114, 1), NA())</f>
        <v>30.3</v>
      </c>
    </row>
    <row xmlns:x14ac="http://schemas.microsoft.com/office/spreadsheetml/2009/9/ac" r="105" x14ac:dyDescent="0.2">
      <c r="A105" s="356" t="str">
        <f>IF(ISBLANK(Regressions!A115), " ", Regressions!A115)</f>
        <v>Peru</v>
      </c>
      <c r="B105" s="357">
        <f>IF(ISBLANK(Regressions!B115), " ", Regressions!B115)</f>
        <v>2008</v>
      </c>
      <c r="C105" s="362" t="str">
        <f>IF(ISBLANK(Regressions!C115), " ", Regressions!C115)</f>
        <v>Pre-primary</v>
      </c>
      <c r="D105" s="358">
        <f>IF(ISBLANK(Regressions!D115), " ", Regressions!D115)</f>
        <v>1775619</v>
      </c>
      <c r="E105" s="234">
        <f>IF(ISNUMBER(Regressions!E115),ROUND(Regressions!E115, 1), NA())</f>
        <v>100</v>
      </c>
      <c r="F105" s="359">
        <f>IF(ISNUMBER(Regressions!F115),ROUND(Regressions!F115, 1), NA())</f>
        <v>80</v>
      </c>
      <c r="G105" s="256">
        <f>IF(ISNUMBER(Regressions!G115),ROUND(Regressions!G115, 1), NA())</f>
        <v>70</v>
      </c>
      <c r="H105" s="360">
        <f>IF(ISNUMBER(Regressions!H115),ROUND(Regressions!H115, 1), NA())</f>
        <v>10</v>
      </c>
      <c r="I105" s="257">
        <f>IF(ISNUMBER(Regressions!I115),ROUND(Regressions!I115, 1), NA())</f>
        <v>20</v>
      </c>
      <c r="J105" s="361">
        <f>IF(ISNUMBER(Regressions!K115),ROUND(Regressions!K115, 1), NA())</f>
        <v>95.2</v>
      </c>
      <c r="K105" s="359">
        <f>IF(ISNUMBER(Regressions!L115),ROUND(Regressions!L115, 1), NA())</f>
        <v>91.4</v>
      </c>
      <c r="L105" s="258">
        <f>IF(ISNUMBER(Regressions!M115),ROUND(Regressions!M115, 1), NA())</f>
        <v>34.1</v>
      </c>
      <c r="M105" s="360">
        <f>IF(ISNUMBER(Regressions!N115),ROUND(Regressions!N115, 1), NA())</f>
        <v>57.4</v>
      </c>
      <c r="N105" s="257">
        <f>IF(ISNUMBER(Regressions!O115),ROUND(Regressions!O115, 1), NA())</f>
        <v>8.6</v>
      </c>
      <c r="O105" s="361">
        <f>IF(ISNUMBER(Regressions!Q115),ROUND(Regressions!Q115, 1), NA())</f>
        <v>89.5</v>
      </c>
      <c r="P105" s="359">
        <f>IF(ISNUMBER(Regressions!R115),ROUND(Regressions!R115, 1), NA())</f>
        <v>69.7</v>
      </c>
      <c r="Q105" s="235" t="e">
        <f>IF(ISNUMBER(Regressions!S115),ROUND(Regressions!S115, 1), NA())</f>
        <v>#N/A</v>
      </c>
      <c r="R105" s="360" t="e">
        <f>IF(ISNUMBER(Regressions!T115),ROUND(Regressions!T115, 1), NA())</f>
        <v>#N/A</v>
      </c>
      <c r="S105" s="257">
        <f>IF(ISNUMBER(Regressions!U115),ROUND(Regressions!U115, 1), NA())</f>
        <v>30.3</v>
      </c>
    </row>
    <row xmlns:x14ac="http://schemas.microsoft.com/office/spreadsheetml/2009/9/ac" r="106" x14ac:dyDescent="0.2">
      <c r="A106" s="356" t="str">
        <f>IF(ISBLANK(Regressions!A116), " ", Regressions!A116)</f>
        <v>Peru</v>
      </c>
      <c r="B106" s="357">
        <f>IF(ISBLANK(Regressions!B116), " ", Regressions!B116)</f>
        <v>2009</v>
      </c>
      <c r="C106" s="362" t="str">
        <f>IF(ISBLANK(Regressions!C116), " ", Regressions!C116)</f>
        <v>Pre-primary</v>
      </c>
      <c r="D106" s="358">
        <f>IF(ISBLANK(Regressions!D116), " ", Regressions!D116)</f>
        <v>1795085</v>
      </c>
      <c r="E106" s="234">
        <f>IF(ISNUMBER(Regressions!E116),ROUND(Regressions!E116, 1), NA())</f>
        <v>100</v>
      </c>
      <c r="F106" s="359">
        <f>IF(ISNUMBER(Regressions!F116),ROUND(Regressions!F116, 1), NA())</f>
        <v>80.5</v>
      </c>
      <c r="G106" s="256">
        <f>IF(ISNUMBER(Regressions!G116),ROUND(Regressions!G116, 1), NA())</f>
        <v>70.2</v>
      </c>
      <c r="H106" s="360">
        <f>IF(ISNUMBER(Regressions!H116),ROUND(Regressions!H116, 1), NA())</f>
        <v>10.3</v>
      </c>
      <c r="I106" s="257">
        <f>IF(ISNUMBER(Regressions!I116),ROUND(Regressions!I116, 1), NA())</f>
        <v>19.5</v>
      </c>
      <c r="J106" s="361">
        <f>IF(ISNUMBER(Regressions!K116),ROUND(Regressions!K116, 1), NA())</f>
        <v>95.6</v>
      </c>
      <c r="K106" s="359">
        <f>IF(ISNUMBER(Regressions!L116),ROUND(Regressions!L116, 1), NA())</f>
        <v>91.6</v>
      </c>
      <c r="L106" s="258">
        <f>IF(ISNUMBER(Regressions!M116),ROUND(Regressions!M116, 1), NA())</f>
        <v>37.9</v>
      </c>
      <c r="M106" s="360">
        <f>IF(ISNUMBER(Regressions!N116),ROUND(Regressions!N116, 1), NA())</f>
        <v>53.8</v>
      </c>
      <c r="N106" s="257">
        <f>IF(ISNUMBER(Regressions!O116),ROUND(Regressions!O116, 1), NA())</f>
        <v>8.4</v>
      </c>
      <c r="O106" s="361">
        <f>IF(ISNUMBER(Regressions!Q116),ROUND(Regressions!Q116, 1), NA())</f>
        <v>88.9</v>
      </c>
      <c r="P106" s="359">
        <f>IF(ISNUMBER(Regressions!R116),ROUND(Regressions!R116, 1), NA())</f>
        <v>70.099999999999994</v>
      </c>
      <c r="Q106" s="235" t="e">
        <f>IF(ISNUMBER(Regressions!S116),ROUND(Regressions!S116, 1), NA())</f>
        <v>#N/A</v>
      </c>
      <c r="R106" s="360" t="e">
        <f>IF(ISNUMBER(Regressions!T116),ROUND(Regressions!T116, 1), NA())</f>
        <v>#N/A</v>
      </c>
      <c r="S106" s="257">
        <f>IF(ISNUMBER(Regressions!U116),ROUND(Regressions!U116, 1), NA())</f>
        <v>29.9</v>
      </c>
    </row>
    <row xmlns:x14ac="http://schemas.microsoft.com/office/spreadsheetml/2009/9/ac" r="107" x14ac:dyDescent="0.2">
      <c r="A107" s="356" t="str">
        <f>IF(ISBLANK(Regressions!A117), " ", Regressions!A117)</f>
        <v>Peru</v>
      </c>
      <c r="B107" s="357">
        <f>IF(ISBLANK(Regressions!B117), " ", Regressions!B117)</f>
        <v>2010</v>
      </c>
      <c r="C107" s="362" t="str">
        <f>IF(ISBLANK(Regressions!C117), " ", Regressions!C117)</f>
        <v>Pre-primary</v>
      </c>
      <c r="D107" s="358">
        <f>IF(ISBLANK(Regressions!D117), " ", Regressions!D117)</f>
        <v>1817685</v>
      </c>
      <c r="E107" s="234">
        <f>IF(ISNUMBER(Regressions!E117),ROUND(Regressions!E117, 1), NA())</f>
        <v>100</v>
      </c>
      <c r="F107" s="359">
        <f>IF(ISNUMBER(Regressions!F117),ROUND(Regressions!F117, 1), NA())</f>
        <v>81</v>
      </c>
      <c r="G107" s="256">
        <f>IF(ISNUMBER(Regressions!G117),ROUND(Regressions!G117, 1), NA())</f>
        <v>70.3</v>
      </c>
      <c r="H107" s="360">
        <f>IF(ISNUMBER(Regressions!H117),ROUND(Regressions!H117, 1), NA())</f>
        <v>10.6</v>
      </c>
      <c r="I107" s="257">
        <f>IF(ISNUMBER(Regressions!I117),ROUND(Regressions!I117, 1), NA())</f>
        <v>19</v>
      </c>
      <c r="J107" s="361">
        <f>IF(ISNUMBER(Regressions!K117),ROUND(Regressions!K117, 1), NA())</f>
        <v>96</v>
      </c>
      <c r="K107" s="359">
        <f>IF(ISNUMBER(Regressions!L117),ROUND(Regressions!L117, 1), NA())</f>
        <v>91.9</v>
      </c>
      <c r="L107" s="258">
        <f>IF(ISNUMBER(Regressions!M117),ROUND(Regressions!M117, 1), NA())</f>
        <v>41.7</v>
      </c>
      <c r="M107" s="360">
        <f>IF(ISNUMBER(Regressions!N117),ROUND(Regressions!N117, 1), NA())</f>
        <v>50.2</v>
      </c>
      <c r="N107" s="257">
        <f>IF(ISNUMBER(Regressions!O117),ROUND(Regressions!O117, 1), NA())</f>
        <v>8.1</v>
      </c>
      <c r="O107" s="361">
        <f>IF(ISNUMBER(Regressions!Q117),ROUND(Regressions!Q117, 1), NA())</f>
        <v>88.4</v>
      </c>
      <c r="P107" s="359">
        <f>IF(ISNUMBER(Regressions!R117),ROUND(Regressions!R117, 1), NA())</f>
        <v>70.5</v>
      </c>
      <c r="Q107" s="235" t="e">
        <f>IF(ISNUMBER(Regressions!S117),ROUND(Regressions!S117, 1), NA())</f>
        <v>#N/A</v>
      </c>
      <c r="R107" s="360" t="e">
        <f>IF(ISNUMBER(Regressions!T117),ROUND(Regressions!T117, 1), NA())</f>
        <v>#N/A</v>
      </c>
      <c r="S107" s="257">
        <f>IF(ISNUMBER(Regressions!U117),ROUND(Regressions!U117, 1), NA())</f>
        <v>29.5</v>
      </c>
    </row>
    <row xmlns:x14ac="http://schemas.microsoft.com/office/spreadsheetml/2009/9/ac" r="108" x14ac:dyDescent="0.2">
      <c r="A108" s="356" t="str">
        <f>IF(ISBLANK(Regressions!A118), " ", Regressions!A118)</f>
        <v>Peru</v>
      </c>
      <c r="B108" s="357">
        <f>IF(ISBLANK(Regressions!B118), " ", Regressions!B118)</f>
        <v>2011</v>
      </c>
      <c r="C108" s="362" t="str">
        <f>IF(ISBLANK(Regressions!C118), " ", Regressions!C118)</f>
        <v>Pre-primary</v>
      </c>
      <c r="D108" s="358">
        <f>IF(ISBLANK(Regressions!D118), " ", Regressions!D118)</f>
        <v>1831013</v>
      </c>
      <c r="E108" s="234">
        <f>IF(ISNUMBER(Regressions!E118),ROUND(Regressions!E118, 1), NA())</f>
        <v>100</v>
      </c>
      <c r="F108" s="359">
        <f>IF(ISNUMBER(Regressions!F118),ROUND(Regressions!F118, 1), NA())</f>
        <v>81.5</v>
      </c>
      <c r="G108" s="256">
        <f>IF(ISNUMBER(Regressions!G118),ROUND(Regressions!G118, 1), NA())</f>
        <v>70.5</v>
      </c>
      <c r="H108" s="360">
        <f>IF(ISNUMBER(Regressions!H118),ROUND(Regressions!H118, 1), NA())</f>
        <v>10.9</v>
      </c>
      <c r="I108" s="257">
        <f>IF(ISNUMBER(Regressions!I118),ROUND(Regressions!I118, 1), NA())</f>
        <v>18.5</v>
      </c>
      <c r="J108" s="361">
        <f>IF(ISNUMBER(Regressions!K118),ROUND(Regressions!K118, 1), NA())</f>
        <v>96.3</v>
      </c>
      <c r="K108" s="359">
        <f>IF(ISNUMBER(Regressions!L118),ROUND(Regressions!L118, 1), NA())</f>
        <v>92.1</v>
      </c>
      <c r="L108" s="258">
        <f>IF(ISNUMBER(Regressions!M118),ROUND(Regressions!M118, 1), NA())</f>
        <v>45.5</v>
      </c>
      <c r="M108" s="360">
        <f>IF(ISNUMBER(Regressions!N118),ROUND(Regressions!N118, 1), NA())</f>
        <v>46.6</v>
      </c>
      <c r="N108" s="257">
        <f>IF(ISNUMBER(Regressions!O118),ROUND(Regressions!O118, 1), NA())</f>
        <v>7.9</v>
      </c>
      <c r="O108" s="361">
        <f>IF(ISNUMBER(Regressions!Q118),ROUND(Regressions!Q118, 1), NA())</f>
        <v>87.9</v>
      </c>
      <c r="P108" s="359">
        <f>IF(ISNUMBER(Regressions!R118),ROUND(Regressions!R118, 1), NA())</f>
        <v>70.900000000000006</v>
      </c>
      <c r="Q108" s="235" t="e">
        <f>IF(ISNUMBER(Regressions!S118),ROUND(Regressions!S118, 1), NA())</f>
        <v>#N/A</v>
      </c>
      <c r="R108" s="360" t="e">
        <f>IF(ISNUMBER(Regressions!T118),ROUND(Regressions!T118, 1), NA())</f>
        <v>#N/A</v>
      </c>
      <c r="S108" s="257">
        <f>IF(ISNUMBER(Regressions!U118),ROUND(Regressions!U118, 1), NA())</f>
        <v>29.1</v>
      </c>
    </row>
    <row xmlns:x14ac="http://schemas.microsoft.com/office/spreadsheetml/2009/9/ac" r="109" x14ac:dyDescent="0.2">
      <c r="A109" s="356" t="str">
        <f>IF(ISBLANK(Regressions!A119), " ", Regressions!A119)</f>
        <v>Peru</v>
      </c>
      <c r="B109" s="357">
        <f>IF(ISBLANK(Regressions!B119), " ", Regressions!B119)</f>
        <v>2012</v>
      </c>
      <c r="C109" s="362" t="str">
        <f>IF(ISBLANK(Regressions!C119), " ", Regressions!C119)</f>
        <v>Pre-primary</v>
      </c>
      <c r="D109" s="358">
        <f>IF(ISBLANK(Regressions!D119), " ", Regressions!D119)</f>
        <v>1831305</v>
      </c>
      <c r="E109" s="234">
        <f>IF(ISNUMBER(Regressions!E119),ROUND(Regressions!E119, 1), NA())</f>
        <v>100</v>
      </c>
      <c r="F109" s="359">
        <f>IF(ISNUMBER(Regressions!F119),ROUND(Regressions!F119, 1), NA())</f>
        <v>82</v>
      </c>
      <c r="G109" s="256">
        <f>IF(ISNUMBER(Regressions!G119),ROUND(Regressions!G119, 1), NA())</f>
        <v>70.7</v>
      </c>
      <c r="H109" s="360">
        <f>IF(ISNUMBER(Regressions!H119),ROUND(Regressions!H119, 1), NA())</f>
        <v>11.2</v>
      </c>
      <c r="I109" s="257">
        <f>IF(ISNUMBER(Regressions!I119),ROUND(Regressions!I119, 1), NA())</f>
        <v>18</v>
      </c>
      <c r="J109" s="361">
        <f>IF(ISNUMBER(Regressions!K119),ROUND(Regressions!K119, 1), NA())</f>
        <v>96.7</v>
      </c>
      <c r="K109" s="359">
        <f>IF(ISNUMBER(Regressions!L119),ROUND(Regressions!L119, 1), NA())</f>
        <v>92.3</v>
      </c>
      <c r="L109" s="258">
        <f>IF(ISNUMBER(Regressions!M119),ROUND(Regressions!M119, 1), NA())</f>
        <v>49.3</v>
      </c>
      <c r="M109" s="360">
        <f>IF(ISNUMBER(Regressions!N119),ROUND(Regressions!N119, 1), NA())</f>
        <v>43</v>
      </c>
      <c r="N109" s="257">
        <f>IF(ISNUMBER(Regressions!O119),ROUND(Regressions!O119, 1), NA())</f>
        <v>7.7</v>
      </c>
      <c r="O109" s="361">
        <f>IF(ISNUMBER(Regressions!Q119),ROUND(Regressions!Q119, 1), NA())</f>
        <v>87.4</v>
      </c>
      <c r="P109" s="359">
        <f>IF(ISNUMBER(Regressions!R119),ROUND(Regressions!R119, 1), NA())</f>
        <v>71.400000000000006</v>
      </c>
      <c r="Q109" s="235" t="e">
        <f>IF(ISNUMBER(Regressions!S119),ROUND(Regressions!S119, 1), NA())</f>
        <v>#N/A</v>
      </c>
      <c r="R109" s="360" t="e">
        <f>IF(ISNUMBER(Regressions!T119),ROUND(Regressions!T119, 1), NA())</f>
        <v>#N/A</v>
      </c>
      <c r="S109" s="257">
        <f>IF(ISNUMBER(Regressions!U119),ROUND(Regressions!U119, 1), NA())</f>
        <v>28.6</v>
      </c>
    </row>
    <row xmlns:x14ac="http://schemas.microsoft.com/office/spreadsheetml/2009/9/ac" r="110" x14ac:dyDescent="0.2">
      <c r="A110" s="356" t="str">
        <f>IF(ISBLANK(Regressions!A120), " ", Regressions!A120)</f>
        <v>Peru</v>
      </c>
      <c r="B110" s="357">
        <f>IF(ISBLANK(Regressions!B120), " ", Regressions!B120)</f>
        <v>2013</v>
      </c>
      <c r="C110" s="362" t="str">
        <f>IF(ISBLANK(Regressions!C120), " ", Regressions!C120)</f>
        <v>Pre-primary</v>
      </c>
      <c r="D110" s="358">
        <f>IF(ISBLANK(Regressions!D120), " ", Regressions!D120)</f>
        <v>1825466</v>
      </c>
      <c r="E110" s="234">
        <f>IF(ISNUMBER(Regressions!E120),ROUND(Regressions!E120, 1), NA())</f>
        <v>99.5</v>
      </c>
      <c r="F110" s="359">
        <f>IF(ISNUMBER(Regressions!F120),ROUND(Regressions!F120, 1), NA())</f>
        <v>82.5</v>
      </c>
      <c r="G110" s="256">
        <f>IF(ISNUMBER(Regressions!G120),ROUND(Regressions!G120, 1), NA())</f>
        <v>70.900000000000006</v>
      </c>
      <c r="H110" s="360">
        <f>IF(ISNUMBER(Regressions!H120),ROUND(Regressions!H120, 1), NA())</f>
        <v>11.5</v>
      </c>
      <c r="I110" s="257">
        <f>IF(ISNUMBER(Regressions!I120),ROUND(Regressions!I120, 1), NA())</f>
        <v>17.5</v>
      </c>
      <c r="J110" s="361">
        <f>IF(ISNUMBER(Regressions!K120),ROUND(Regressions!K120, 1), NA())</f>
        <v>97.1</v>
      </c>
      <c r="K110" s="359">
        <f>IF(ISNUMBER(Regressions!L120),ROUND(Regressions!L120, 1), NA())</f>
        <v>92.5</v>
      </c>
      <c r="L110" s="258">
        <f>IF(ISNUMBER(Regressions!M120),ROUND(Regressions!M120, 1), NA())</f>
        <v>53.1</v>
      </c>
      <c r="M110" s="360">
        <f>IF(ISNUMBER(Regressions!N120),ROUND(Regressions!N120, 1), NA())</f>
        <v>39.5</v>
      </c>
      <c r="N110" s="257">
        <f>IF(ISNUMBER(Regressions!O120),ROUND(Regressions!O120, 1), NA())</f>
        <v>7.5</v>
      </c>
      <c r="O110" s="361">
        <f>IF(ISNUMBER(Regressions!Q120),ROUND(Regressions!Q120, 1), NA())</f>
        <v>86.8</v>
      </c>
      <c r="P110" s="359">
        <f>IF(ISNUMBER(Regressions!R120),ROUND(Regressions!R120, 1), NA())</f>
        <v>71.8</v>
      </c>
      <c r="Q110" s="235" t="e">
        <f>IF(ISNUMBER(Regressions!S120),ROUND(Regressions!S120, 1), NA())</f>
        <v>#N/A</v>
      </c>
      <c r="R110" s="360" t="e">
        <f>IF(ISNUMBER(Regressions!T120),ROUND(Regressions!T120, 1), NA())</f>
        <v>#N/A</v>
      </c>
      <c r="S110" s="257">
        <f>IF(ISNUMBER(Regressions!U120),ROUND(Regressions!U120, 1), NA())</f>
        <v>28.2</v>
      </c>
    </row>
    <row xmlns:x14ac="http://schemas.microsoft.com/office/spreadsheetml/2009/9/ac" r="111" x14ac:dyDescent="0.2">
      <c r="A111" s="356" t="str">
        <f>IF(ISBLANK(Regressions!A121), " ", Regressions!A121)</f>
        <v>Peru</v>
      </c>
      <c r="B111" s="357">
        <f>IF(ISBLANK(Regressions!B121), " ", Regressions!B121)</f>
        <v>2014</v>
      </c>
      <c r="C111" s="362" t="str">
        <f>IF(ISBLANK(Regressions!C121), " ", Regressions!C121)</f>
        <v>Pre-primary</v>
      </c>
      <c r="D111" s="358">
        <f>IF(ISBLANK(Regressions!D121), " ", Regressions!D121)</f>
        <v>1815731</v>
      </c>
      <c r="E111" s="234">
        <f>IF(ISNUMBER(Regressions!E121),ROUND(Regressions!E121, 1), NA())</f>
        <v>99.1</v>
      </c>
      <c r="F111" s="359">
        <f>IF(ISNUMBER(Regressions!F121),ROUND(Regressions!F121, 1), NA())</f>
        <v>83</v>
      </c>
      <c r="G111" s="256">
        <f>IF(ISNUMBER(Regressions!G121),ROUND(Regressions!G121, 1), NA())</f>
        <v>71.099999999999994</v>
      </c>
      <c r="H111" s="360">
        <f>IF(ISNUMBER(Regressions!H121),ROUND(Regressions!H121, 1), NA())</f>
        <v>11.8</v>
      </c>
      <c r="I111" s="257">
        <f>IF(ISNUMBER(Regressions!I121),ROUND(Regressions!I121, 1), NA())</f>
        <v>17</v>
      </c>
      <c r="J111" s="361">
        <f>IF(ISNUMBER(Regressions!K121),ROUND(Regressions!K121, 1), NA())</f>
        <v>97.4</v>
      </c>
      <c r="K111" s="359">
        <f>IF(ISNUMBER(Regressions!L121),ROUND(Regressions!L121, 1), NA())</f>
        <v>92.7</v>
      </c>
      <c r="L111" s="258">
        <f>IF(ISNUMBER(Regressions!M121),ROUND(Regressions!M121, 1), NA())</f>
        <v>56.9</v>
      </c>
      <c r="M111" s="360">
        <f>IF(ISNUMBER(Regressions!N121),ROUND(Regressions!N121, 1), NA())</f>
        <v>35.9</v>
      </c>
      <c r="N111" s="257">
        <f>IF(ISNUMBER(Regressions!O121),ROUND(Regressions!O121, 1), NA())</f>
        <v>7.3</v>
      </c>
      <c r="O111" s="361">
        <f>IF(ISNUMBER(Regressions!Q121),ROUND(Regressions!Q121, 1), NA())</f>
        <v>86.3</v>
      </c>
      <c r="P111" s="359">
        <f>IF(ISNUMBER(Regressions!R121),ROUND(Regressions!R121, 1), NA())</f>
        <v>72.2</v>
      </c>
      <c r="Q111" s="235" t="e">
        <f>IF(ISNUMBER(Regressions!S121),ROUND(Regressions!S121, 1), NA())</f>
        <v>#N/A</v>
      </c>
      <c r="R111" s="360" t="e">
        <f>IF(ISNUMBER(Regressions!T121),ROUND(Regressions!T121, 1), NA())</f>
        <v>#N/A</v>
      </c>
      <c r="S111" s="257">
        <f>IF(ISNUMBER(Regressions!U121),ROUND(Regressions!U121, 1), NA())</f>
        <v>27.8</v>
      </c>
    </row>
    <row xmlns:x14ac="http://schemas.microsoft.com/office/spreadsheetml/2009/9/ac" r="112" x14ac:dyDescent="0.2">
      <c r="A112" s="356" t="str">
        <f>IF(ISBLANK(Regressions!A122), " ", Regressions!A122)</f>
        <v>Peru</v>
      </c>
      <c r="B112" s="357">
        <f>IF(ISBLANK(Regressions!B122), " ", Regressions!B122)</f>
        <v>2015</v>
      </c>
      <c r="C112" s="362" t="str">
        <f>IF(ISBLANK(Regressions!C122), " ", Regressions!C122)</f>
        <v>Pre-primary</v>
      </c>
      <c r="D112" s="358">
        <f>IF(ISBLANK(Regressions!D122), " ", Regressions!D122)</f>
        <v>1808265</v>
      </c>
      <c r="E112" s="234">
        <f>IF(ISNUMBER(Regressions!E122),ROUND(Regressions!E122, 1), NA())</f>
        <v>98.7</v>
      </c>
      <c r="F112" s="359">
        <f>IF(ISNUMBER(Regressions!F122),ROUND(Regressions!F122, 1), NA())</f>
        <v>83.5</v>
      </c>
      <c r="G112" s="256">
        <f>IF(ISNUMBER(Regressions!G122),ROUND(Regressions!G122, 1), NA())</f>
        <v>71.3</v>
      </c>
      <c r="H112" s="360">
        <f>IF(ISNUMBER(Regressions!H122),ROUND(Regressions!H122, 1), NA())</f>
        <v>12.2</v>
      </c>
      <c r="I112" s="257">
        <f>IF(ISNUMBER(Regressions!I122),ROUND(Regressions!I122, 1), NA())</f>
        <v>16.5</v>
      </c>
      <c r="J112" s="361">
        <f>IF(ISNUMBER(Regressions!K122),ROUND(Regressions!K122, 1), NA())</f>
        <v>97.8</v>
      </c>
      <c r="K112" s="359">
        <f>IF(ISNUMBER(Regressions!L122),ROUND(Regressions!L122, 1), NA())</f>
        <v>92.9</v>
      </c>
      <c r="L112" s="258">
        <f>IF(ISNUMBER(Regressions!M122),ROUND(Regressions!M122, 1), NA())</f>
        <v>60.7</v>
      </c>
      <c r="M112" s="360">
        <f>IF(ISNUMBER(Regressions!N122),ROUND(Regressions!N122, 1), NA())</f>
        <v>32.299999999999997</v>
      </c>
      <c r="N112" s="257">
        <f>IF(ISNUMBER(Regressions!O122),ROUND(Regressions!O122, 1), NA())</f>
        <v>7.1</v>
      </c>
      <c r="O112" s="361">
        <f>IF(ISNUMBER(Regressions!Q122),ROUND(Regressions!Q122, 1), NA())</f>
        <v>85.8</v>
      </c>
      <c r="P112" s="359">
        <f>IF(ISNUMBER(Regressions!R122),ROUND(Regressions!R122, 1), NA())</f>
        <v>72.7</v>
      </c>
      <c r="Q112" s="235" t="e">
        <f>IF(ISNUMBER(Regressions!S122),ROUND(Regressions!S122, 1), NA())</f>
        <v>#N/A</v>
      </c>
      <c r="R112" s="360" t="e">
        <f>IF(ISNUMBER(Regressions!T122),ROUND(Regressions!T122, 1), NA())</f>
        <v>#N/A</v>
      </c>
      <c r="S112" s="257">
        <f>IF(ISNUMBER(Regressions!U122),ROUND(Regressions!U122, 1), NA())</f>
        <v>27.3</v>
      </c>
    </row>
    <row xmlns:x14ac="http://schemas.microsoft.com/office/spreadsheetml/2009/9/ac" r="113" x14ac:dyDescent="0.2">
      <c r="A113" s="356" t="str">
        <f>IF(ISBLANK(Regressions!A123), " ", Regressions!A123)</f>
        <v>Peru</v>
      </c>
      <c r="B113" s="357">
        <f>IF(ISBLANK(Regressions!B123), " ", Regressions!B123)</f>
        <v>2016</v>
      </c>
      <c r="C113" s="362" t="str">
        <f>IF(ISBLANK(Regressions!C123), " ", Regressions!C123)</f>
        <v>Pre-primary</v>
      </c>
      <c r="D113" s="358">
        <f>IF(ISBLANK(Regressions!D123), " ", Regressions!D123)</f>
        <v>1793626</v>
      </c>
      <c r="E113" s="234">
        <f>IF(ISNUMBER(Regressions!E123),ROUND(Regressions!E123, 1), NA())</f>
        <v>98.3</v>
      </c>
      <c r="F113" s="359">
        <f>IF(ISNUMBER(Regressions!F123),ROUND(Regressions!F123, 1), NA())</f>
        <v>84</v>
      </c>
      <c r="G113" s="256">
        <f>IF(ISNUMBER(Regressions!G123),ROUND(Regressions!G123, 1), NA())</f>
        <v>71.5</v>
      </c>
      <c r="H113" s="360">
        <f>IF(ISNUMBER(Regressions!H123),ROUND(Regressions!H123, 1), NA())</f>
        <v>12.5</v>
      </c>
      <c r="I113" s="257">
        <f>IF(ISNUMBER(Regressions!I123),ROUND(Regressions!I123, 1), NA())</f>
        <v>16</v>
      </c>
      <c r="J113" s="361">
        <f>IF(ISNUMBER(Regressions!K123),ROUND(Regressions!K123, 1), NA())</f>
        <v>98.2</v>
      </c>
      <c r="K113" s="359">
        <f>IF(ISNUMBER(Regressions!L123),ROUND(Regressions!L123, 1), NA())</f>
        <v>93.2</v>
      </c>
      <c r="L113" s="258">
        <f>IF(ISNUMBER(Regressions!M123),ROUND(Regressions!M123, 1), NA())</f>
        <v>64.5</v>
      </c>
      <c r="M113" s="360">
        <f>IF(ISNUMBER(Regressions!N123),ROUND(Regressions!N123, 1), NA())</f>
        <v>28.7</v>
      </c>
      <c r="N113" s="257">
        <f>IF(ISNUMBER(Regressions!O123),ROUND(Regressions!O123, 1), NA())</f>
        <v>6.8</v>
      </c>
      <c r="O113" s="361">
        <f>IF(ISNUMBER(Regressions!Q123),ROUND(Regressions!Q123, 1), NA())</f>
        <v>85.3</v>
      </c>
      <c r="P113" s="359">
        <f>IF(ISNUMBER(Regressions!R123),ROUND(Regressions!R123, 1), NA())</f>
        <v>73.099999999999994</v>
      </c>
      <c r="Q113" s="235" t="e">
        <f>IF(ISNUMBER(Regressions!S123),ROUND(Regressions!S123, 1), NA())</f>
        <v>#N/A</v>
      </c>
      <c r="R113" s="360" t="e">
        <f>IF(ISNUMBER(Regressions!T123),ROUND(Regressions!T123, 1), NA())</f>
        <v>#N/A</v>
      </c>
      <c r="S113" s="257">
        <f>IF(ISNUMBER(Regressions!U123),ROUND(Regressions!U123, 1), NA())</f>
        <v>26.9</v>
      </c>
    </row>
    <row xmlns:x14ac="http://schemas.microsoft.com/office/spreadsheetml/2009/9/ac" r="114" x14ac:dyDescent="0.2">
      <c r="A114" s="356" t="str">
        <f>IF(ISBLANK(Regressions!A124), " ", Regressions!A124)</f>
        <v>Peru</v>
      </c>
      <c r="B114" s="357">
        <f>IF(ISBLANK(Regressions!B124), " ", Regressions!B124)</f>
        <v>2017</v>
      </c>
      <c r="C114" s="362" t="str">
        <f>IF(ISBLANK(Regressions!C124), " ", Regressions!C124)</f>
        <v>Pre-primary</v>
      </c>
      <c r="D114" s="358">
        <f>IF(ISBLANK(Regressions!D124), " ", Regressions!D124)</f>
        <v>1776020</v>
      </c>
      <c r="E114" s="234">
        <f>IF(ISNUMBER(Regressions!E124),ROUND(Regressions!E124, 1), NA())</f>
        <v>97.8</v>
      </c>
      <c r="F114" s="359">
        <f>IF(ISNUMBER(Regressions!F124),ROUND(Regressions!F124, 1), NA())</f>
        <v>84.5</v>
      </c>
      <c r="G114" s="256">
        <f>IF(ISNUMBER(Regressions!G124),ROUND(Regressions!G124, 1), NA())</f>
        <v>71.7</v>
      </c>
      <c r="H114" s="360">
        <f>IF(ISNUMBER(Regressions!H124),ROUND(Regressions!H124, 1), NA())</f>
        <v>12.8</v>
      </c>
      <c r="I114" s="257">
        <f>IF(ISNUMBER(Regressions!I124),ROUND(Regressions!I124, 1), NA())</f>
        <v>15.5</v>
      </c>
      <c r="J114" s="361">
        <f>IF(ISNUMBER(Regressions!K124),ROUND(Regressions!K124, 1), NA())</f>
        <v>98.5</v>
      </c>
      <c r="K114" s="359">
        <f>IF(ISNUMBER(Regressions!L124),ROUND(Regressions!L124, 1), NA())</f>
        <v>93.4</v>
      </c>
      <c r="L114" s="258">
        <f>IF(ISNUMBER(Regressions!M124),ROUND(Regressions!M124, 1), NA())</f>
        <v>68.2</v>
      </c>
      <c r="M114" s="360">
        <f>IF(ISNUMBER(Regressions!N124),ROUND(Regressions!N124, 1), NA())</f>
        <v>25.1</v>
      </c>
      <c r="N114" s="257">
        <f>IF(ISNUMBER(Regressions!O124),ROUND(Regressions!O124, 1), NA())</f>
        <v>6.6</v>
      </c>
      <c r="O114" s="361">
        <f>IF(ISNUMBER(Regressions!Q124),ROUND(Regressions!Q124, 1), NA())</f>
        <v>84.8</v>
      </c>
      <c r="P114" s="359">
        <f>IF(ISNUMBER(Regressions!R124),ROUND(Regressions!R124, 1), NA())</f>
        <v>73.5</v>
      </c>
      <c r="Q114" s="235" t="e">
        <f>IF(ISNUMBER(Regressions!S124),ROUND(Regressions!S124, 1), NA())</f>
        <v>#N/A</v>
      </c>
      <c r="R114" s="360" t="e">
        <f>IF(ISNUMBER(Regressions!T124),ROUND(Regressions!T124, 1), NA())</f>
        <v>#N/A</v>
      </c>
      <c r="S114" s="257">
        <f>IF(ISNUMBER(Regressions!U124),ROUND(Regressions!U124, 1), NA())</f>
        <v>26.5</v>
      </c>
    </row>
    <row xmlns:x14ac="http://schemas.microsoft.com/office/spreadsheetml/2009/9/ac" r="115" x14ac:dyDescent="0.2">
      <c r="A115" s="356" t="str">
        <f>IF(ISBLANK(Regressions!A125), " ", Regressions!A125)</f>
        <v>Peru</v>
      </c>
      <c r="B115" s="357">
        <f>IF(ISBLANK(Regressions!B125), " ", Regressions!B125)</f>
        <v>2018</v>
      </c>
      <c r="C115" s="362" t="str">
        <f>IF(ISBLANK(Regressions!C125), " ", Regressions!C125)</f>
        <v>Pre-primary</v>
      </c>
      <c r="D115" s="358">
        <f>IF(ISBLANK(Regressions!D125), " ", Regressions!D125)</f>
        <v>1752286</v>
      </c>
      <c r="E115" s="234">
        <f>IF(ISNUMBER(Regressions!E125),ROUND(Regressions!E125, 1), NA())</f>
        <v>97.4</v>
      </c>
      <c r="F115" s="359">
        <f>IF(ISNUMBER(Regressions!F125),ROUND(Regressions!F125, 1), NA())</f>
        <v>85</v>
      </c>
      <c r="G115" s="256">
        <f>IF(ISNUMBER(Regressions!G125),ROUND(Regressions!G125, 1), NA())</f>
        <v>71.900000000000006</v>
      </c>
      <c r="H115" s="360">
        <f>IF(ISNUMBER(Regressions!H125),ROUND(Regressions!H125, 1), NA())</f>
        <v>13.1</v>
      </c>
      <c r="I115" s="257">
        <f>IF(ISNUMBER(Regressions!I125),ROUND(Regressions!I125, 1), NA())</f>
        <v>15</v>
      </c>
      <c r="J115" s="361">
        <f>IF(ISNUMBER(Regressions!K125),ROUND(Regressions!K125, 1), NA())</f>
        <v>98.9</v>
      </c>
      <c r="K115" s="359">
        <f>IF(ISNUMBER(Regressions!L125),ROUND(Regressions!L125, 1), NA())</f>
        <v>93.6</v>
      </c>
      <c r="L115" s="258">
        <f>IF(ISNUMBER(Regressions!M125),ROUND(Regressions!M125, 1), NA())</f>
        <v>72</v>
      </c>
      <c r="M115" s="360">
        <f>IF(ISNUMBER(Regressions!N125),ROUND(Regressions!N125, 1), NA())</f>
        <v>21.6</v>
      </c>
      <c r="N115" s="257">
        <f>IF(ISNUMBER(Regressions!O125),ROUND(Regressions!O125, 1), NA())</f>
        <v>6.4</v>
      </c>
      <c r="O115" s="361">
        <f>IF(ISNUMBER(Regressions!Q125),ROUND(Regressions!Q125, 1), NA())</f>
        <v>84.2</v>
      </c>
      <c r="P115" s="359">
        <f>IF(ISNUMBER(Regressions!R125),ROUND(Regressions!R125, 1), NA())</f>
        <v>73.900000000000006</v>
      </c>
      <c r="Q115" s="235" t="e">
        <f>IF(ISNUMBER(Regressions!S125),ROUND(Regressions!S125, 1), NA())</f>
        <v>#N/A</v>
      </c>
      <c r="R115" s="360" t="e">
        <f>IF(ISNUMBER(Regressions!T125),ROUND(Regressions!T125, 1), NA())</f>
        <v>#N/A</v>
      </c>
      <c r="S115" s="257">
        <f>IF(ISNUMBER(Regressions!U125),ROUND(Regressions!U125, 1), NA())</f>
        <v>26.1</v>
      </c>
    </row>
    <row xmlns:x14ac="http://schemas.microsoft.com/office/spreadsheetml/2009/9/ac" r="116" x14ac:dyDescent="0.2">
      <c r="A116" s="356" t="str">
        <f>IF(ISBLANK(Regressions!A126), " ", Regressions!A126)</f>
        <v>Peru</v>
      </c>
      <c r="B116" s="357">
        <f>IF(ISBLANK(Regressions!B126), " ", Regressions!B126)</f>
        <v>2019</v>
      </c>
      <c r="C116" s="362" t="str">
        <f>IF(ISBLANK(Regressions!C126), " ", Regressions!C126)</f>
        <v>Pre-primary</v>
      </c>
      <c r="D116" s="358">
        <f>IF(ISBLANK(Regressions!D126), " ", Regressions!D126)</f>
        <v>1739074</v>
      </c>
      <c r="E116" s="234">
        <f>IF(ISNUMBER(Regressions!E126),ROUND(Regressions!E126, 1), NA())</f>
        <v>97</v>
      </c>
      <c r="F116" s="359">
        <f>IF(ISNUMBER(Regressions!F126),ROUND(Regressions!F126, 1), NA())</f>
        <v>85.5</v>
      </c>
      <c r="G116" s="256">
        <f>IF(ISNUMBER(Regressions!G126),ROUND(Regressions!G126, 1), NA())</f>
        <v>72.099999999999994</v>
      </c>
      <c r="H116" s="360">
        <f>IF(ISNUMBER(Regressions!H126),ROUND(Regressions!H126, 1), NA())</f>
        <v>13.4</v>
      </c>
      <c r="I116" s="257">
        <f>IF(ISNUMBER(Regressions!I126),ROUND(Regressions!I126, 1), NA())</f>
        <v>14.5</v>
      </c>
      <c r="J116" s="361">
        <f>IF(ISNUMBER(Regressions!K126),ROUND(Regressions!K126, 1), NA())</f>
        <v>99.3</v>
      </c>
      <c r="K116" s="359">
        <f>IF(ISNUMBER(Regressions!L126),ROUND(Regressions!L126, 1), NA())</f>
        <v>93.8</v>
      </c>
      <c r="L116" s="258">
        <f>IF(ISNUMBER(Regressions!M126),ROUND(Regressions!M126, 1), NA())</f>
        <v>75.8</v>
      </c>
      <c r="M116" s="360">
        <f>IF(ISNUMBER(Regressions!N126),ROUND(Regressions!N126, 1), NA())</f>
        <v>18</v>
      </c>
      <c r="N116" s="257">
        <f>IF(ISNUMBER(Regressions!O126),ROUND(Regressions!O126, 1), NA())</f>
        <v>6.2</v>
      </c>
      <c r="O116" s="361">
        <f>IF(ISNUMBER(Regressions!Q126),ROUND(Regressions!Q126, 1), NA())</f>
        <v>83.7</v>
      </c>
      <c r="P116" s="359">
        <f>IF(ISNUMBER(Regressions!R126),ROUND(Regressions!R126, 1), NA())</f>
        <v>74.400000000000006</v>
      </c>
      <c r="Q116" s="235" t="e">
        <f>IF(ISNUMBER(Regressions!S126),ROUND(Regressions!S126, 1), NA())</f>
        <v>#N/A</v>
      </c>
      <c r="R116" s="360" t="e">
        <f>IF(ISNUMBER(Regressions!T126),ROUND(Regressions!T126, 1), NA())</f>
        <v>#N/A</v>
      </c>
      <c r="S116" s="257">
        <f>IF(ISNUMBER(Regressions!U126),ROUND(Regressions!U126, 1), NA())</f>
        <v>25.6</v>
      </c>
    </row>
    <row xmlns:x14ac="http://schemas.microsoft.com/office/spreadsheetml/2009/9/ac" r="117" x14ac:dyDescent="0.2">
      <c r="A117" s="356" t="str">
        <f>IF(ISBLANK(Regressions!A127), " ", Regressions!A127)</f>
        <v>Peru</v>
      </c>
      <c r="B117" s="357">
        <f>IF(ISBLANK(Regressions!B127), " ", Regressions!B127)</f>
        <v>2020</v>
      </c>
      <c r="C117" s="362" t="str">
        <f>IF(ISBLANK(Regressions!C127), " ", Regressions!C127)</f>
        <v>Pre-primary</v>
      </c>
      <c r="D117" s="358">
        <f>IF(ISBLANK(Regressions!D127), " ", Regressions!D127)</f>
        <v>1729175</v>
      </c>
      <c r="E117" s="234">
        <f>IF(ISNUMBER(Regressions!E127),ROUND(Regressions!E127, 1), NA())</f>
        <v>96.5</v>
      </c>
      <c r="F117" s="359">
        <f>IF(ISNUMBER(Regressions!F127),ROUND(Regressions!F127, 1), NA())</f>
        <v>86</v>
      </c>
      <c r="G117" s="256">
        <f>IF(ISNUMBER(Regressions!G127),ROUND(Regressions!G127, 1), NA())</f>
        <v>72.3</v>
      </c>
      <c r="H117" s="360">
        <f>IF(ISNUMBER(Regressions!H127),ROUND(Regressions!H127, 1), NA())</f>
        <v>13.7</v>
      </c>
      <c r="I117" s="257">
        <f>IF(ISNUMBER(Regressions!I127),ROUND(Regressions!I127, 1), NA())</f>
        <v>14</v>
      </c>
      <c r="J117" s="361">
        <f>IF(ISNUMBER(Regressions!K127),ROUND(Regressions!K127, 1), NA())</f>
        <v>99.6</v>
      </c>
      <c r="K117" s="359">
        <f>IF(ISNUMBER(Regressions!L127),ROUND(Regressions!L127, 1), NA())</f>
        <v>94</v>
      </c>
      <c r="L117" s="258">
        <f>IF(ISNUMBER(Regressions!M127),ROUND(Regressions!M127, 1), NA())</f>
        <v>79.599999999999994</v>
      </c>
      <c r="M117" s="360">
        <f>IF(ISNUMBER(Regressions!N127),ROUND(Regressions!N127, 1), NA())</f>
        <v>14.4</v>
      </c>
      <c r="N117" s="257">
        <f>IF(ISNUMBER(Regressions!O127),ROUND(Regressions!O127, 1), NA())</f>
        <v>6</v>
      </c>
      <c r="O117" s="361">
        <f>IF(ISNUMBER(Regressions!Q127),ROUND(Regressions!Q127, 1), NA())</f>
        <v>83.2</v>
      </c>
      <c r="P117" s="359">
        <f>IF(ISNUMBER(Regressions!R127),ROUND(Regressions!R127, 1), NA())</f>
        <v>74.8</v>
      </c>
      <c r="Q117" s="235" t="e">
        <f>IF(ISNUMBER(Regressions!S127),ROUND(Regressions!S127, 1), NA())</f>
        <v>#N/A</v>
      </c>
      <c r="R117" s="360" t="e">
        <f>IF(ISNUMBER(Regressions!T127),ROUND(Regressions!T127, 1), NA())</f>
        <v>#N/A</v>
      </c>
      <c r="S117" s="257">
        <f>IF(ISNUMBER(Regressions!U127),ROUND(Regressions!U127, 1), NA())</f>
        <v>25.2</v>
      </c>
    </row>
    <row xmlns:x14ac="http://schemas.microsoft.com/office/spreadsheetml/2009/9/ac" r="118" x14ac:dyDescent="0.2">
      <c r="A118" s="413" t="str">
        <f>IF(ISBLANK(Regressions!A128), " ", Regressions!A128)</f>
        <v>Peru</v>
      </c>
      <c r="B118" s="414">
        <f>IF(ISBLANK(Regressions!B128), " ", Regressions!B128)</f>
        <v>2021</v>
      </c>
      <c r="C118" s="415" t="str">
        <f>IF(ISBLANK(Regressions!C128), " ", Regressions!C128)</f>
        <v>Pre-primary</v>
      </c>
      <c r="D118" s="416">
        <f>IF(ISBLANK(Regressions!D128), " ", Regressions!D128)</f>
        <v>1726942</v>
      </c>
      <c r="E118" s="419">
        <f>IF(ISNUMBER(Regressions!E128),ROUND(Regressions!E128, 1), NA())</f>
        <v>96.1</v>
      </c>
      <c r="F118" s="417">
        <f>IF(ISNUMBER(Regressions!F128),ROUND(Regressions!F128, 1), NA())</f>
        <v>86.5</v>
      </c>
      <c r="G118" s="420">
        <f>IF(ISNUMBER(Regressions!G128),ROUND(Regressions!G128, 1), NA())</f>
        <v>72.400000000000006</v>
      </c>
      <c r="H118" s="418">
        <f>IF(ISNUMBER(Regressions!H128),ROUND(Regressions!H128, 1), NA())</f>
        <v>14</v>
      </c>
      <c r="I118" s="421">
        <f>IF(ISNUMBER(Regressions!I128),ROUND(Regressions!I128, 1), NA())</f>
        <v>13.5</v>
      </c>
      <c r="J118" s="419">
        <f>IF(ISNUMBER(Regressions!K128),ROUND(Regressions!K128, 1), NA())</f>
        <v>100</v>
      </c>
      <c r="K118" s="417">
        <f>IF(ISNUMBER(Regressions!L128),ROUND(Regressions!L128, 1), NA())</f>
        <v>94.2</v>
      </c>
      <c r="L118" s="422">
        <f>IF(ISNUMBER(Regressions!M128),ROUND(Regressions!M128, 1), NA())</f>
        <v>83.4</v>
      </c>
      <c r="M118" s="418">
        <f>IF(ISNUMBER(Regressions!N128),ROUND(Regressions!N128, 1), NA())</f>
        <v>10.8</v>
      </c>
      <c r="N118" s="421">
        <f>IF(ISNUMBER(Regressions!O128),ROUND(Regressions!O128, 1), NA())</f>
        <v>5.8</v>
      </c>
      <c r="O118" s="419">
        <f>IF(ISNUMBER(Regressions!Q128),ROUND(Regressions!Q128, 1), NA())</f>
        <v>82.7</v>
      </c>
      <c r="P118" s="417">
        <f>IF(ISNUMBER(Regressions!R128),ROUND(Regressions!R128, 1), NA())</f>
        <v>75.2</v>
      </c>
      <c r="Q118" s="423" t="e">
        <f>IF(ISNUMBER(Regressions!S128),ROUND(Regressions!S128, 1), NA())</f>
        <v>#N/A</v>
      </c>
      <c r="R118" s="418" t="e">
        <f>IF(ISNUMBER(Regressions!T128),ROUND(Regressions!T128, 1), NA())</f>
        <v>#N/A</v>
      </c>
      <c r="S118" s="421">
        <f>IF(ISNUMBER(Regressions!U128),ROUND(Regressions!U128, 1), NA())</f>
        <v>24.8</v>
      </c>
      <c r="T118" s="412"/>
      <c r="U118" s="412"/>
      <c r="V118" s="412"/>
      <c r="W118" s="412"/>
      <c r="X118" s="412"/>
      <c r="Y118" s="412"/>
      <c r="Z118" s="412"/>
      <c r="AA118" s="412"/>
      <c r="AB118" s="412"/>
      <c r="AC118" s="412"/>
    </row>
    <row xmlns:x14ac="http://schemas.microsoft.com/office/spreadsheetml/2009/9/ac" r="119" x14ac:dyDescent="0.2">
      <c r="A119" s="356" t="str">
        <f>IF(ISBLANK(Regressions!A129), " ", Regressions!A129)</f>
        <v>Peru</v>
      </c>
      <c r="B119" s="357">
        <f>IF(ISBLANK(Regressions!B129), " ", Regressions!B129)</f>
        <v>2022</v>
      </c>
      <c r="C119" s="362" t="str">
        <f>IF(ISBLANK(Regressions!C129), " ", Regressions!C129)</f>
        <v>Pre-primary</v>
      </c>
      <c r="D119" s="358">
        <f>IF(ISBLANK(Regressions!D129), " ", Regressions!D129)</f>
        <v>1733189</v>
      </c>
      <c r="E119" s="234">
        <f>IF(ISNUMBER(Regressions!E129),ROUND(Regressions!E129, 1), NA())</f>
        <v>96.1</v>
      </c>
      <c r="F119" s="359">
        <f>IF(ISNUMBER(Regressions!F129),ROUND(Regressions!F129, 1), NA())</f>
        <v>87</v>
      </c>
      <c r="G119" s="256">
        <f>IF(ISNUMBER(Regressions!G129),ROUND(Regressions!G129, 1), NA())</f>
        <v>72.599999999999994</v>
      </c>
      <c r="H119" s="360">
        <f>IF(ISNUMBER(Regressions!H129),ROUND(Regressions!H129, 1), NA())</f>
        <v>14.3</v>
      </c>
      <c r="I119" s="257">
        <f>IF(ISNUMBER(Regressions!I129),ROUND(Regressions!I129, 1), NA())</f>
        <v>13</v>
      </c>
      <c r="J119" s="361">
        <f>IF(ISNUMBER(Regressions!K129),ROUND(Regressions!K129, 1), NA())</f>
        <v>100</v>
      </c>
      <c r="K119" s="359">
        <f>IF(ISNUMBER(Regressions!L129),ROUND(Regressions!L129, 1), NA())</f>
        <v>94.5</v>
      </c>
      <c r="L119" s="258">
        <f>IF(ISNUMBER(Regressions!M129),ROUND(Regressions!M129, 1), NA())</f>
        <v>87.2</v>
      </c>
      <c r="M119" s="360">
        <f>IF(ISNUMBER(Regressions!N129),ROUND(Regressions!N129, 1), NA())</f>
        <v>7.2</v>
      </c>
      <c r="N119" s="257">
        <f>IF(ISNUMBER(Regressions!O129),ROUND(Regressions!O129, 1), NA())</f>
        <v>5.5</v>
      </c>
      <c r="O119" s="361">
        <f>IF(ISNUMBER(Regressions!Q129),ROUND(Regressions!Q129, 1), NA())</f>
        <v>82.1</v>
      </c>
      <c r="P119" s="359">
        <f>IF(ISNUMBER(Regressions!R129),ROUND(Regressions!R129, 1), NA())</f>
        <v>75.599999999999994</v>
      </c>
      <c r="Q119" s="235" t="e">
        <f>IF(ISNUMBER(Regressions!S129),ROUND(Regressions!S129, 1), NA())</f>
        <v>#N/A</v>
      </c>
      <c r="R119" s="360" t="e">
        <f>IF(ISNUMBER(Regressions!T129),ROUND(Regressions!T129, 1), NA())</f>
        <v>#N/A</v>
      </c>
      <c r="S119" s="257">
        <f>IF(ISNUMBER(Regressions!U129),ROUND(Regressions!U129, 1), NA())</f>
        <v>24.4</v>
      </c>
    </row>
    <row xmlns:x14ac="http://schemas.microsoft.com/office/spreadsheetml/2009/9/ac" r="120" x14ac:dyDescent="0.2">
      <c r="A120" s="363" t="str">
        <f>IF(ISBLANK(Regressions!A130), " ", Regressions!A130)</f>
        <v>Peru</v>
      </c>
      <c r="B120" s="364">
        <f>IF(ISBLANK(Regressions!B130), " ", Regressions!B130)</f>
        <v>2023</v>
      </c>
      <c r="C120" s="365" t="str">
        <f>IF(ISBLANK(Regressions!C130), " ", Regressions!C130)</f>
        <v>Pre-primary</v>
      </c>
      <c r="D120" s="366">
        <f>IF(ISBLANK(Regressions!D130), " ", Regressions!D130)</f>
        <v>1744170</v>
      </c>
      <c r="E120" s="367">
        <f>IF(ISNUMBER(Regressions!E130),ROUND(Regressions!E130, 1), NA())</f>
        <v>96.1</v>
      </c>
      <c r="F120" s="368">
        <f>IF(ISNUMBER(Regressions!F130),ROUND(Regressions!F130, 1), NA())</f>
        <v>87.5</v>
      </c>
      <c r="G120" s="369">
        <f>IF(ISNUMBER(Regressions!G130),ROUND(Regressions!G130, 1), NA())</f>
        <v>72.8</v>
      </c>
      <c r="H120" s="370">
        <f>IF(ISNUMBER(Regressions!H130),ROUND(Regressions!H130, 1), NA())</f>
        <v>14.6</v>
      </c>
      <c r="I120" s="371">
        <f>IF(ISNUMBER(Regressions!I130),ROUND(Regressions!I130, 1), NA())</f>
        <v>12.5</v>
      </c>
      <c r="J120" s="372">
        <f>IF(ISNUMBER(Regressions!K130),ROUND(Regressions!K130, 1), NA())</f>
        <v>100</v>
      </c>
      <c r="K120" s="368">
        <f>IF(ISNUMBER(Regressions!L130),ROUND(Regressions!L130, 1), NA())</f>
        <v>94.7</v>
      </c>
      <c r="L120" s="373">
        <f>IF(ISNUMBER(Regressions!M130),ROUND(Regressions!M130, 1), NA())</f>
        <v>91</v>
      </c>
      <c r="M120" s="370">
        <f>IF(ISNUMBER(Regressions!N130),ROUND(Regressions!N130, 1), NA())</f>
        <v>3.7</v>
      </c>
      <c r="N120" s="371">
        <f>IF(ISNUMBER(Regressions!O130),ROUND(Regressions!O130, 1), NA())</f>
        <v>5.3</v>
      </c>
      <c r="O120" s="372">
        <f>IF(ISNUMBER(Regressions!Q130),ROUND(Regressions!Q130, 1), NA())</f>
        <v>81.599999999999994</v>
      </c>
      <c r="P120" s="368">
        <f>IF(ISNUMBER(Regressions!R130),ROUND(Regressions!R130, 1), NA())</f>
        <v>76.099999999999994</v>
      </c>
      <c r="Q120" s="374" t="e">
        <f>IF(ISNUMBER(Regressions!S130),ROUND(Regressions!S130, 1), NA())</f>
        <v>#N/A</v>
      </c>
      <c r="R120" s="370" t="e">
        <f>IF(ISNUMBER(Regressions!T130),ROUND(Regressions!T130, 1), NA())</f>
        <v>#N/A</v>
      </c>
      <c r="S120" s="371">
        <f>IF(ISNUMBER(Regressions!U130),ROUND(Regressions!U130, 1), NA())</f>
        <v>23.9</v>
      </c>
    </row>
    <row xmlns:x14ac="http://schemas.microsoft.com/office/spreadsheetml/2009/9/ac" r="121" hidden="true" x14ac:dyDescent="0.2">
      <c r="A121" s="356" t="str">
        <f>IF(ISBLANK(Regressions!A131), " ", Regressions!A131)</f>
        <v>Peru</v>
      </c>
      <c r="B121" s="357">
        <f>IF(ISBLANK(Regressions!B131), " ", Regressions!B131)</f>
        <v>2024</v>
      </c>
      <c r="C121" s="362" t="str">
        <f>IF(ISBLANK(Regressions!C131), " ", Regressions!C131)</f>
        <v>Pre-primary</v>
      </c>
      <c r="D121" s="358" t="str">
        <f>IF(ISBLANK(Regressions!D131), " ", Regressions!D131)</f>
        <v> </v>
      </c>
      <c r="E121" s="234" t="e">
        <f>IF(ISNUMBER(Regressions!E131),ROUND(Regressions!E131, 1), NA())</f>
        <v>#N/A</v>
      </c>
      <c r="F121" s="359" t="e">
        <f>IF(ISNUMBER(Regressions!F131),ROUND(Regressions!F131, 1), NA())</f>
        <v>#N/A</v>
      </c>
      <c r="G121" s="256" t="e">
        <f>IF(ISNUMBER(Regressions!G131),ROUND(Regressions!G131, 1), NA())</f>
        <v>#N/A</v>
      </c>
      <c r="H121" s="360" t="e">
        <f>IF(ISNUMBER(Regressions!H131),ROUND(Regressions!H131, 1), NA())</f>
        <v>#N/A</v>
      </c>
      <c r="I121" s="257" t="e">
        <f>IF(ISNUMBER(Regressions!I131),ROUND(Regressions!I131, 1), NA())</f>
        <v>#N/A</v>
      </c>
      <c r="J121" s="361" t="e">
        <f>IF(ISNUMBER(Regressions!K131),ROUND(Regressions!K131, 1), NA())</f>
        <v>#N/A</v>
      </c>
      <c r="K121" s="359" t="e">
        <f>IF(ISNUMBER(Regressions!L131),ROUND(Regressions!L131, 1), NA())</f>
        <v>#N/A</v>
      </c>
      <c r="L121" s="258" t="e">
        <f>IF(ISNUMBER(Regressions!M131),ROUND(Regressions!M131, 1), NA())</f>
        <v>#N/A</v>
      </c>
      <c r="M121" s="360" t="e">
        <f>IF(ISNUMBER(Regressions!N131),ROUND(Regressions!N131, 1), NA())</f>
        <v>#N/A</v>
      </c>
      <c r="N121" s="257" t="e">
        <f>IF(ISNUMBER(Regressions!O131),ROUND(Regressions!O131, 1), NA())</f>
        <v>#N/A</v>
      </c>
      <c r="O121" s="361" t="e">
        <f>IF(ISNUMBER(Regressions!Q131),ROUND(Regressions!Q131, 1), NA())</f>
        <v>#N/A</v>
      </c>
      <c r="P121" s="359" t="e">
        <f>IF(ISNUMBER(Regressions!R131),ROUND(Regressions!R131, 1), NA())</f>
        <v>#N/A</v>
      </c>
      <c r="Q121" s="235" t="e">
        <f>IF(ISNUMBER(Regressions!S131),ROUND(Regressions!S131, 1), NA())</f>
        <v>#N/A</v>
      </c>
      <c r="R121" s="360" t="e">
        <f>IF(ISNUMBER(Regressions!T131),ROUND(Regressions!T131, 1), NA())</f>
        <v>#N/A</v>
      </c>
      <c r="S121" s="257" t="e">
        <f>IF(ISNUMBER(Regressions!U131),ROUND(Regressions!U131, 1), NA())</f>
        <v>#N/A</v>
      </c>
    </row>
    <row xmlns:x14ac="http://schemas.microsoft.com/office/spreadsheetml/2009/9/ac" r="122" hidden="true" x14ac:dyDescent="0.2">
      <c r="A122" s="356" t="str">
        <f>IF(ISBLANK(Regressions!A132), " ", Regressions!A132)</f>
        <v>Peru</v>
      </c>
      <c r="B122" s="357">
        <f>IF(ISBLANK(Regressions!B132), " ", Regressions!B132)</f>
        <v>2025</v>
      </c>
      <c r="C122" s="362" t="str">
        <f>IF(ISBLANK(Regressions!C132), " ", Regressions!C132)</f>
        <v>Pre-primary</v>
      </c>
      <c r="D122" s="358" t="str">
        <f>IF(ISBLANK(Regressions!D132), " ", Regressions!D132)</f>
        <v> </v>
      </c>
      <c r="E122" s="234" t="e">
        <f>IF(ISNUMBER(Regressions!E132),ROUND(Regressions!E132, 1), NA())</f>
        <v>#N/A</v>
      </c>
      <c r="F122" s="359" t="e">
        <f>IF(ISNUMBER(Regressions!F132),ROUND(Regressions!F132, 1), NA())</f>
        <v>#N/A</v>
      </c>
      <c r="G122" s="256" t="e">
        <f>IF(ISNUMBER(Regressions!G132),ROUND(Regressions!G132, 1), NA())</f>
        <v>#N/A</v>
      </c>
      <c r="H122" s="360" t="e">
        <f>IF(ISNUMBER(Regressions!H132),ROUND(Regressions!H132, 1), NA())</f>
        <v>#N/A</v>
      </c>
      <c r="I122" s="257" t="e">
        <f>IF(ISNUMBER(Regressions!I132),ROUND(Regressions!I132, 1), NA())</f>
        <v>#N/A</v>
      </c>
      <c r="J122" s="361" t="e">
        <f>IF(ISNUMBER(Regressions!K132),ROUND(Regressions!K132, 1), NA())</f>
        <v>#N/A</v>
      </c>
      <c r="K122" s="359" t="e">
        <f>IF(ISNUMBER(Regressions!L132),ROUND(Regressions!L132, 1), NA())</f>
        <v>#N/A</v>
      </c>
      <c r="L122" s="258" t="e">
        <f>IF(ISNUMBER(Regressions!M132),ROUND(Regressions!M132, 1), NA())</f>
        <v>#N/A</v>
      </c>
      <c r="M122" s="360" t="e">
        <f>IF(ISNUMBER(Regressions!N132),ROUND(Regressions!N132, 1), NA())</f>
        <v>#N/A</v>
      </c>
      <c r="N122" s="257" t="e">
        <f>IF(ISNUMBER(Regressions!O132),ROUND(Regressions!O132, 1), NA())</f>
        <v>#N/A</v>
      </c>
      <c r="O122" s="361" t="e">
        <f>IF(ISNUMBER(Regressions!Q132),ROUND(Regressions!Q132, 1), NA())</f>
        <v>#N/A</v>
      </c>
      <c r="P122" s="359" t="e">
        <f>IF(ISNUMBER(Regressions!R132),ROUND(Regressions!R132, 1), NA())</f>
        <v>#N/A</v>
      </c>
      <c r="Q122" s="235" t="e">
        <f>IF(ISNUMBER(Regressions!S132),ROUND(Regressions!S132, 1), NA())</f>
        <v>#N/A</v>
      </c>
      <c r="R122" s="360" t="e">
        <f>IF(ISNUMBER(Regressions!T132),ROUND(Regressions!T132, 1), NA())</f>
        <v>#N/A</v>
      </c>
      <c r="S122" s="257" t="e">
        <f>IF(ISNUMBER(Regressions!U132),ROUND(Regressions!U132, 1), NA())</f>
        <v>#N/A</v>
      </c>
    </row>
    <row xmlns:x14ac="http://schemas.microsoft.com/office/spreadsheetml/2009/9/ac" r="123" hidden="true" x14ac:dyDescent="0.2">
      <c r="A123" s="356" t="str">
        <f>IF(ISBLANK(Regressions!A133), " ", Regressions!A133)</f>
        <v>Peru</v>
      </c>
      <c r="B123" s="357">
        <f>IF(ISBLANK(Regressions!B133), " ", Regressions!B133)</f>
        <v>2026</v>
      </c>
      <c r="C123" s="362" t="str">
        <f>IF(ISBLANK(Regressions!C133), " ", Regressions!C133)</f>
        <v>Pre-primary</v>
      </c>
      <c r="D123" s="358" t="str">
        <f>IF(ISBLANK(Regressions!D133), " ", Regressions!D133)</f>
        <v> </v>
      </c>
      <c r="E123" s="234" t="e">
        <f>IF(ISNUMBER(Regressions!E133),ROUND(Regressions!E133, 1), NA())</f>
        <v>#N/A</v>
      </c>
      <c r="F123" s="359" t="e">
        <f>IF(ISNUMBER(Regressions!F133),ROUND(Regressions!F133, 1), NA())</f>
        <v>#N/A</v>
      </c>
      <c r="G123" s="256" t="e">
        <f>IF(ISNUMBER(Regressions!G133),ROUND(Regressions!G133, 1), NA())</f>
        <v>#N/A</v>
      </c>
      <c r="H123" s="360" t="e">
        <f>IF(ISNUMBER(Regressions!H133),ROUND(Regressions!H133, 1), NA())</f>
        <v>#N/A</v>
      </c>
      <c r="I123" s="257" t="e">
        <f>IF(ISNUMBER(Regressions!I133),ROUND(Regressions!I133, 1), NA())</f>
        <v>#N/A</v>
      </c>
      <c r="J123" s="361" t="e">
        <f>IF(ISNUMBER(Regressions!K133),ROUND(Regressions!K133, 1), NA())</f>
        <v>#N/A</v>
      </c>
      <c r="K123" s="359" t="e">
        <f>IF(ISNUMBER(Regressions!L133),ROUND(Regressions!L133, 1), NA())</f>
        <v>#N/A</v>
      </c>
      <c r="L123" s="258" t="e">
        <f>IF(ISNUMBER(Regressions!M133),ROUND(Regressions!M133, 1), NA())</f>
        <v>#N/A</v>
      </c>
      <c r="M123" s="360" t="e">
        <f>IF(ISNUMBER(Regressions!N133),ROUND(Regressions!N133, 1), NA())</f>
        <v>#N/A</v>
      </c>
      <c r="N123" s="257" t="e">
        <f>IF(ISNUMBER(Regressions!O133),ROUND(Regressions!O133, 1), NA())</f>
        <v>#N/A</v>
      </c>
      <c r="O123" s="361" t="e">
        <f>IF(ISNUMBER(Regressions!Q133),ROUND(Regressions!Q133, 1), NA())</f>
        <v>#N/A</v>
      </c>
      <c r="P123" s="359" t="e">
        <f>IF(ISNUMBER(Regressions!R133),ROUND(Regressions!R133, 1), NA())</f>
        <v>#N/A</v>
      </c>
      <c r="Q123" s="235" t="e">
        <f>IF(ISNUMBER(Regressions!S133),ROUND(Regressions!S133, 1), NA())</f>
        <v>#N/A</v>
      </c>
      <c r="R123" s="360" t="e">
        <f>IF(ISNUMBER(Regressions!T133),ROUND(Regressions!T133, 1), NA())</f>
        <v>#N/A</v>
      </c>
      <c r="S123" s="257" t="e">
        <f>IF(ISNUMBER(Regressions!U133),ROUND(Regressions!U133, 1), NA())</f>
        <v>#N/A</v>
      </c>
    </row>
    <row xmlns:x14ac="http://schemas.microsoft.com/office/spreadsheetml/2009/9/ac" r="124" hidden="true" x14ac:dyDescent="0.2">
      <c r="A124" s="356" t="str">
        <f>IF(ISBLANK(Regressions!A134), " ", Regressions!A134)</f>
        <v>Peru</v>
      </c>
      <c r="B124" s="357">
        <f>IF(ISBLANK(Regressions!B134), " ", Regressions!B134)</f>
        <v>2027</v>
      </c>
      <c r="C124" s="362" t="str">
        <f>IF(ISBLANK(Regressions!C134), " ", Regressions!C134)</f>
        <v>Pre-primary</v>
      </c>
      <c r="D124" s="358" t="str">
        <f>IF(ISBLANK(Regressions!D134), " ", Regressions!D134)</f>
        <v> </v>
      </c>
      <c r="E124" s="234" t="e">
        <f>IF(ISNUMBER(Regressions!E134),ROUND(Regressions!E134, 1), NA())</f>
        <v>#N/A</v>
      </c>
      <c r="F124" s="359" t="e">
        <f>IF(ISNUMBER(Regressions!F134),ROUND(Regressions!F134, 1), NA())</f>
        <v>#N/A</v>
      </c>
      <c r="G124" s="256" t="e">
        <f>IF(ISNUMBER(Regressions!G134),ROUND(Regressions!G134, 1), NA())</f>
        <v>#N/A</v>
      </c>
      <c r="H124" s="360" t="e">
        <f>IF(ISNUMBER(Regressions!H134),ROUND(Regressions!H134, 1), NA())</f>
        <v>#N/A</v>
      </c>
      <c r="I124" s="257" t="e">
        <f>IF(ISNUMBER(Regressions!I134),ROUND(Regressions!I134, 1), NA())</f>
        <v>#N/A</v>
      </c>
      <c r="J124" s="361" t="e">
        <f>IF(ISNUMBER(Regressions!K134),ROUND(Regressions!K134, 1), NA())</f>
        <v>#N/A</v>
      </c>
      <c r="K124" s="359" t="e">
        <f>IF(ISNUMBER(Regressions!L134),ROUND(Regressions!L134, 1), NA())</f>
        <v>#N/A</v>
      </c>
      <c r="L124" s="258" t="e">
        <f>IF(ISNUMBER(Regressions!M134),ROUND(Regressions!M134, 1), NA())</f>
        <v>#N/A</v>
      </c>
      <c r="M124" s="360" t="e">
        <f>IF(ISNUMBER(Regressions!N134),ROUND(Regressions!N134, 1), NA())</f>
        <v>#N/A</v>
      </c>
      <c r="N124" s="257" t="e">
        <f>IF(ISNUMBER(Regressions!O134),ROUND(Regressions!O134, 1), NA())</f>
        <v>#N/A</v>
      </c>
      <c r="O124" s="361" t="e">
        <f>IF(ISNUMBER(Regressions!Q134),ROUND(Regressions!Q134, 1), NA())</f>
        <v>#N/A</v>
      </c>
      <c r="P124" s="359" t="e">
        <f>IF(ISNUMBER(Regressions!R134),ROUND(Regressions!R134, 1), NA())</f>
        <v>#N/A</v>
      </c>
      <c r="Q124" s="235" t="e">
        <f>IF(ISNUMBER(Regressions!S134),ROUND(Regressions!S134, 1), NA())</f>
        <v>#N/A</v>
      </c>
      <c r="R124" s="360" t="e">
        <f>IF(ISNUMBER(Regressions!T134),ROUND(Regressions!T134, 1), NA())</f>
        <v>#N/A</v>
      </c>
      <c r="S124" s="257" t="e">
        <f>IF(ISNUMBER(Regressions!U134),ROUND(Regressions!U134, 1), NA())</f>
        <v>#N/A</v>
      </c>
    </row>
    <row xmlns:x14ac="http://schemas.microsoft.com/office/spreadsheetml/2009/9/ac" r="125" hidden="true" x14ac:dyDescent="0.2">
      <c r="A125" s="356" t="str">
        <f>IF(ISBLANK(Regressions!A135), " ", Regressions!A135)</f>
        <v>Peru</v>
      </c>
      <c r="B125" s="357">
        <f>IF(ISBLANK(Regressions!B135), " ", Regressions!B135)</f>
        <v>2028</v>
      </c>
      <c r="C125" s="362" t="str">
        <f>IF(ISBLANK(Regressions!C135), " ", Regressions!C135)</f>
        <v>Pre-primary</v>
      </c>
      <c r="D125" s="358" t="str">
        <f>IF(ISBLANK(Regressions!D135), " ", Regressions!D135)</f>
        <v> </v>
      </c>
      <c r="E125" s="234" t="e">
        <f>IF(ISNUMBER(Regressions!E135),ROUND(Regressions!E135, 1), NA())</f>
        <v>#N/A</v>
      </c>
      <c r="F125" s="359" t="e">
        <f>IF(ISNUMBER(Regressions!F135),ROUND(Regressions!F135, 1), NA())</f>
        <v>#N/A</v>
      </c>
      <c r="G125" s="256" t="e">
        <f>IF(ISNUMBER(Regressions!G135),ROUND(Regressions!G135, 1), NA())</f>
        <v>#N/A</v>
      </c>
      <c r="H125" s="360" t="e">
        <f>IF(ISNUMBER(Regressions!H135),ROUND(Regressions!H135, 1), NA())</f>
        <v>#N/A</v>
      </c>
      <c r="I125" s="257" t="e">
        <f>IF(ISNUMBER(Regressions!I135),ROUND(Regressions!I135, 1), NA())</f>
        <v>#N/A</v>
      </c>
      <c r="J125" s="361" t="e">
        <f>IF(ISNUMBER(Regressions!K135),ROUND(Regressions!K135, 1), NA())</f>
        <v>#N/A</v>
      </c>
      <c r="K125" s="359" t="e">
        <f>IF(ISNUMBER(Regressions!L135),ROUND(Regressions!L135, 1), NA())</f>
        <v>#N/A</v>
      </c>
      <c r="L125" s="258" t="e">
        <f>IF(ISNUMBER(Regressions!M135),ROUND(Regressions!M135, 1), NA())</f>
        <v>#N/A</v>
      </c>
      <c r="M125" s="360" t="e">
        <f>IF(ISNUMBER(Regressions!N135),ROUND(Regressions!N135, 1), NA())</f>
        <v>#N/A</v>
      </c>
      <c r="N125" s="257" t="e">
        <f>IF(ISNUMBER(Regressions!O135),ROUND(Regressions!O135, 1), NA())</f>
        <v>#N/A</v>
      </c>
      <c r="O125" s="361" t="e">
        <f>IF(ISNUMBER(Regressions!Q135),ROUND(Regressions!Q135, 1), NA())</f>
        <v>#N/A</v>
      </c>
      <c r="P125" s="359" t="e">
        <f>IF(ISNUMBER(Regressions!R135),ROUND(Regressions!R135, 1), NA())</f>
        <v>#N/A</v>
      </c>
      <c r="Q125" s="235" t="e">
        <f>IF(ISNUMBER(Regressions!S135),ROUND(Regressions!S135, 1), NA())</f>
        <v>#N/A</v>
      </c>
      <c r="R125" s="360" t="e">
        <f>IF(ISNUMBER(Regressions!T135),ROUND(Regressions!T135, 1), NA())</f>
        <v>#N/A</v>
      </c>
      <c r="S125" s="257" t="e">
        <f>IF(ISNUMBER(Regressions!U135),ROUND(Regressions!U135, 1), NA())</f>
        <v>#N/A</v>
      </c>
    </row>
    <row xmlns:x14ac="http://schemas.microsoft.com/office/spreadsheetml/2009/9/ac" r="126" hidden="true" x14ac:dyDescent="0.2">
      <c r="A126" s="356" t="str">
        <f>IF(ISBLANK(Regressions!A136), " ", Regressions!A136)</f>
        <v>Peru</v>
      </c>
      <c r="B126" s="357">
        <f>IF(ISBLANK(Regressions!B136), " ", Regressions!B136)</f>
        <v>2029</v>
      </c>
      <c r="C126" s="362" t="str">
        <f>IF(ISBLANK(Regressions!C136), " ", Regressions!C136)</f>
        <v>Pre-primary</v>
      </c>
      <c r="D126" s="358" t="str">
        <f>IF(ISBLANK(Regressions!D136), " ", Regressions!D136)</f>
        <v> </v>
      </c>
      <c r="E126" s="234" t="e">
        <f>IF(ISNUMBER(Regressions!E136),ROUND(Regressions!E136, 1), NA())</f>
        <v>#N/A</v>
      </c>
      <c r="F126" s="359" t="e">
        <f>IF(ISNUMBER(Regressions!F136),ROUND(Regressions!F136, 1), NA())</f>
        <v>#N/A</v>
      </c>
      <c r="G126" s="256" t="e">
        <f>IF(ISNUMBER(Regressions!G136),ROUND(Regressions!G136, 1), NA())</f>
        <v>#N/A</v>
      </c>
      <c r="H126" s="360" t="e">
        <f>IF(ISNUMBER(Regressions!H136),ROUND(Regressions!H136, 1), NA())</f>
        <v>#N/A</v>
      </c>
      <c r="I126" s="257" t="e">
        <f>IF(ISNUMBER(Regressions!I136),ROUND(Regressions!I136, 1), NA())</f>
        <v>#N/A</v>
      </c>
      <c r="J126" s="361" t="e">
        <f>IF(ISNUMBER(Regressions!K136),ROUND(Regressions!K136, 1), NA())</f>
        <v>#N/A</v>
      </c>
      <c r="K126" s="359" t="e">
        <f>IF(ISNUMBER(Regressions!L136),ROUND(Regressions!L136, 1), NA())</f>
        <v>#N/A</v>
      </c>
      <c r="L126" s="258" t="e">
        <f>IF(ISNUMBER(Regressions!M136),ROUND(Regressions!M136, 1), NA())</f>
        <v>#N/A</v>
      </c>
      <c r="M126" s="360" t="e">
        <f>IF(ISNUMBER(Regressions!N136),ROUND(Regressions!N136, 1), NA())</f>
        <v>#N/A</v>
      </c>
      <c r="N126" s="257" t="e">
        <f>IF(ISNUMBER(Regressions!O136),ROUND(Regressions!O136, 1), NA())</f>
        <v>#N/A</v>
      </c>
      <c r="O126" s="361" t="e">
        <f>IF(ISNUMBER(Regressions!Q136),ROUND(Regressions!Q136, 1), NA())</f>
        <v>#N/A</v>
      </c>
      <c r="P126" s="359" t="e">
        <f>IF(ISNUMBER(Regressions!R136),ROUND(Regressions!R136, 1), NA())</f>
        <v>#N/A</v>
      </c>
      <c r="Q126" s="235" t="e">
        <f>IF(ISNUMBER(Regressions!S136),ROUND(Regressions!S136, 1), NA())</f>
        <v>#N/A</v>
      </c>
      <c r="R126" s="360" t="e">
        <f>IF(ISNUMBER(Regressions!T136),ROUND(Regressions!T136, 1), NA())</f>
        <v>#N/A</v>
      </c>
      <c r="S126" s="257" t="e">
        <f>IF(ISNUMBER(Regressions!U136),ROUND(Regressions!U136, 1), NA())</f>
        <v>#N/A</v>
      </c>
    </row>
    <row xmlns:x14ac="http://schemas.microsoft.com/office/spreadsheetml/2009/9/ac" r="127" hidden="true" x14ac:dyDescent="0.2">
      <c r="A127" s="356" t="str">
        <f>IF(ISBLANK(Regressions!A137), " ", Regressions!A137)</f>
        <v>Peru</v>
      </c>
      <c r="B127" s="357">
        <f>IF(ISBLANK(Regressions!B137), " ", Regressions!B137)</f>
        <v>2030</v>
      </c>
      <c r="C127" s="362" t="str">
        <f>IF(ISBLANK(Regressions!C137), " ", Regressions!C137)</f>
        <v>Pre-primary</v>
      </c>
      <c r="D127" s="358" t="str">
        <f>IF(ISBLANK(Regressions!D137), " ", Regressions!D137)</f>
        <v> </v>
      </c>
      <c r="E127" s="234" t="e">
        <f>IF(ISNUMBER(Regressions!E137),ROUND(Regressions!E137, 1), NA())</f>
        <v>#N/A</v>
      </c>
      <c r="F127" s="359" t="e">
        <f>IF(ISNUMBER(Regressions!F137),ROUND(Regressions!F137, 1), NA())</f>
        <v>#N/A</v>
      </c>
      <c r="G127" s="256" t="e">
        <f>IF(ISNUMBER(Regressions!G137),ROUND(Regressions!G137, 1), NA())</f>
        <v>#N/A</v>
      </c>
      <c r="H127" s="360" t="e">
        <f>IF(ISNUMBER(Regressions!H137),ROUND(Regressions!H137, 1), NA())</f>
        <v>#N/A</v>
      </c>
      <c r="I127" s="257" t="e">
        <f>IF(ISNUMBER(Regressions!I137),ROUND(Regressions!I137, 1), NA())</f>
        <v>#N/A</v>
      </c>
      <c r="J127" s="361" t="e">
        <f>IF(ISNUMBER(Regressions!K137),ROUND(Regressions!K137, 1), NA())</f>
        <v>#N/A</v>
      </c>
      <c r="K127" s="359" t="e">
        <f>IF(ISNUMBER(Regressions!L137),ROUND(Regressions!L137, 1), NA())</f>
        <v>#N/A</v>
      </c>
      <c r="L127" s="258" t="e">
        <f>IF(ISNUMBER(Regressions!M137),ROUND(Regressions!M137, 1), NA())</f>
        <v>#N/A</v>
      </c>
      <c r="M127" s="360" t="e">
        <f>IF(ISNUMBER(Regressions!N137),ROUND(Regressions!N137, 1), NA())</f>
        <v>#N/A</v>
      </c>
      <c r="N127" s="257" t="e">
        <f>IF(ISNUMBER(Regressions!O137),ROUND(Regressions!O137, 1), NA())</f>
        <v>#N/A</v>
      </c>
      <c r="O127" s="361" t="e">
        <f>IF(ISNUMBER(Regressions!Q137),ROUND(Regressions!Q137, 1), NA())</f>
        <v>#N/A</v>
      </c>
      <c r="P127" s="359" t="e">
        <f>IF(ISNUMBER(Regressions!R137),ROUND(Regressions!R137, 1), NA())</f>
        <v>#N/A</v>
      </c>
      <c r="Q127" s="235" t="e">
        <f>IF(ISNUMBER(Regressions!S137),ROUND(Regressions!S137, 1), NA())</f>
        <v>#N/A</v>
      </c>
      <c r="R127" s="360" t="e">
        <f>IF(ISNUMBER(Regressions!T137),ROUND(Regressions!T137, 1), NA())</f>
        <v>#N/A</v>
      </c>
      <c r="S127" s="257" t="e">
        <f>IF(ISNUMBER(Regressions!U137),ROUND(Regressions!U137, 1), NA())</f>
        <v>#N/A</v>
      </c>
    </row>
    <row xmlns:x14ac="http://schemas.microsoft.com/office/spreadsheetml/2009/9/ac" r="128" x14ac:dyDescent="0.2">
      <c r="A128" s="356" t="str">
        <f>IF(ISBLANK(Regressions!A138), " ", Regressions!A138)</f>
        <v>Peru</v>
      </c>
      <c r="B128" s="357">
        <f>IF(ISBLANK(Regressions!B138), " ", Regressions!B138)</f>
        <v>2000</v>
      </c>
      <c r="C128" s="362" t="str">
        <f>IF(ISBLANK(Regressions!C138), " ", Regressions!C138)</f>
        <v>Primary</v>
      </c>
      <c r="D128" s="358">
        <f>IF(ISBLANK(Regressions!D138), " ", Regressions!D138)</f>
        <v>3714901</v>
      </c>
      <c r="E128" s="234">
        <f>IF(ISNUMBER(Regressions!E138),ROUND(Regressions!E138, 1), NA())</f>
        <v>100</v>
      </c>
      <c r="F128" s="359">
        <f>IF(ISNUMBER(Regressions!F138),ROUND(Regressions!F138, 1), NA())</f>
        <v>70.8</v>
      </c>
      <c r="G128" s="256" t="e">
        <f>IF(ISNUMBER(Regressions!G138),ROUND(Regressions!G138, 1), NA())</f>
        <v>#N/A</v>
      </c>
      <c r="H128" s="360" t="e">
        <f>IF(ISNUMBER(Regressions!H138),ROUND(Regressions!H138, 1), NA())</f>
        <v>#N/A</v>
      </c>
      <c r="I128" s="257">
        <f>IF(ISNUMBER(Regressions!I138),ROUND(Regressions!I138, 1), NA())</f>
        <v>29.2</v>
      </c>
      <c r="J128" s="361" t="e">
        <f>IF(ISNUMBER(Regressions!K138),ROUND(Regressions!K138, 1), NA())</f>
        <v>#N/A</v>
      </c>
      <c r="K128" s="359" t="e">
        <f>IF(ISNUMBER(Regressions!L138),ROUND(Regressions!L138, 1), NA())</f>
        <v>#N/A</v>
      </c>
      <c r="L128" s="258" t="e">
        <f>IF(ISNUMBER(Regressions!M138),ROUND(Regressions!M138, 1), NA())</f>
        <v>#N/A</v>
      </c>
      <c r="M128" s="360" t="e">
        <f>IF(ISNUMBER(Regressions!N138),ROUND(Regressions!N138, 1), NA())</f>
        <v>#N/A</v>
      </c>
      <c r="N128" s="257" t="e">
        <f>IF(ISNUMBER(Regressions!O138),ROUND(Regressions!O138, 1), NA())</f>
        <v>#N/A</v>
      </c>
      <c r="O128" s="361" t="e">
        <f>IF(ISNUMBER(Regressions!Q138),ROUND(Regressions!Q138, 1), NA())</f>
        <v>#N/A</v>
      </c>
      <c r="P128" s="359" t="e">
        <f>IF(ISNUMBER(Regressions!R138),ROUND(Regressions!R138, 1), NA())</f>
        <v>#N/A</v>
      </c>
      <c r="Q128" s="235" t="e">
        <f>IF(ISNUMBER(Regressions!S138),ROUND(Regressions!S138, 1), NA())</f>
        <v>#N/A</v>
      </c>
      <c r="R128" s="360" t="e">
        <f>IF(ISNUMBER(Regressions!T138),ROUND(Regressions!T138, 1), NA())</f>
        <v>#N/A</v>
      </c>
      <c r="S128" s="257" t="e">
        <f>IF(ISNUMBER(Regressions!U138),ROUND(Regressions!U138, 1), NA())</f>
        <v>#N/A</v>
      </c>
    </row>
    <row xmlns:x14ac="http://schemas.microsoft.com/office/spreadsheetml/2009/9/ac" r="129" x14ac:dyDescent="0.2">
      <c r="A129" s="356" t="str">
        <f>IF(ISBLANK(Regressions!A139), " ", Regressions!A139)</f>
        <v>Peru</v>
      </c>
      <c r="B129" s="357">
        <f>IF(ISBLANK(Regressions!B139), " ", Regressions!B139)</f>
        <v>2001</v>
      </c>
      <c r="C129" s="362" t="str">
        <f>IF(ISBLANK(Regressions!C139), " ", Regressions!C139)</f>
        <v>Primary</v>
      </c>
      <c r="D129" s="358">
        <f>IF(ISBLANK(Regressions!D139), " ", Regressions!D139)</f>
        <v>3706599</v>
      </c>
      <c r="E129" s="234">
        <f>IF(ISNUMBER(Regressions!E139),ROUND(Regressions!E139, 1), NA())</f>
        <v>100</v>
      </c>
      <c r="F129" s="359">
        <f>IF(ISNUMBER(Regressions!F139),ROUND(Regressions!F139, 1), NA())</f>
        <v>70.8</v>
      </c>
      <c r="G129" s="256" t="e">
        <f>IF(ISNUMBER(Regressions!G139),ROUND(Regressions!G139, 1), NA())</f>
        <v>#N/A</v>
      </c>
      <c r="H129" s="360" t="e">
        <f>IF(ISNUMBER(Regressions!H139),ROUND(Regressions!H139, 1), NA())</f>
        <v>#N/A</v>
      </c>
      <c r="I129" s="257">
        <f>IF(ISNUMBER(Regressions!I139),ROUND(Regressions!I139, 1), NA())</f>
        <v>29.2</v>
      </c>
      <c r="J129" s="361" t="e">
        <f>IF(ISNUMBER(Regressions!K139),ROUND(Regressions!K139, 1), NA())</f>
        <v>#N/A</v>
      </c>
      <c r="K129" s="359" t="e">
        <f>IF(ISNUMBER(Regressions!L139),ROUND(Regressions!L139, 1), NA())</f>
        <v>#N/A</v>
      </c>
      <c r="L129" s="258" t="e">
        <f>IF(ISNUMBER(Regressions!M139),ROUND(Regressions!M139, 1), NA())</f>
        <v>#N/A</v>
      </c>
      <c r="M129" s="360" t="e">
        <f>IF(ISNUMBER(Regressions!N139),ROUND(Regressions!N139, 1), NA())</f>
        <v>#N/A</v>
      </c>
      <c r="N129" s="257" t="e">
        <f>IF(ISNUMBER(Regressions!O139),ROUND(Regressions!O139, 1), NA())</f>
        <v>#N/A</v>
      </c>
      <c r="O129" s="361" t="e">
        <f>IF(ISNUMBER(Regressions!Q139),ROUND(Regressions!Q139, 1), NA())</f>
        <v>#N/A</v>
      </c>
      <c r="P129" s="359" t="e">
        <f>IF(ISNUMBER(Regressions!R139),ROUND(Regressions!R139, 1), NA())</f>
        <v>#N/A</v>
      </c>
      <c r="Q129" s="235" t="e">
        <f>IF(ISNUMBER(Regressions!S139),ROUND(Regressions!S139, 1), NA())</f>
        <v>#N/A</v>
      </c>
      <c r="R129" s="360" t="e">
        <f>IF(ISNUMBER(Regressions!T139),ROUND(Regressions!T139, 1), NA())</f>
        <v>#N/A</v>
      </c>
      <c r="S129" s="257" t="e">
        <f>IF(ISNUMBER(Regressions!U139),ROUND(Regressions!U139, 1), NA())</f>
        <v>#N/A</v>
      </c>
    </row>
    <row xmlns:x14ac="http://schemas.microsoft.com/office/spreadsheetml/2009/9/ac" r="130" x14ac:dyDescent="0.2">
      <c r="A130" s="356" t="str">
        <f>IF(ISBLANK(Regressions!A140), " ", Regressions!A140)</f>
        <v>Peru</v>
      </c>
      <c r="B130" s="357">
        <f>IF(ISBLANK(Regressions!B140), " ", Regressions!B140)</f>
        <v>2002</v>
      </c>
      <c r="C130" s="362" t="str">
        <f>IF(ISBLANK(Regressions!C140), " ", Regressions!C140)</f>
        <v>Primary</v>
      </c>
      <c r="D130" s="358">
        <f>IF(ISBLANK(Regressions!D140), " ", Regressions!D140)</f>
        <v>3687477</v>
      </c>
      <c r="E130" s="234">
        <f>IF(ISNUMBER(Regressions!E140),ROUND(Regressions!E140, 1), NA())</f>
        <v>100</v>
      </c>
      <c r="F130" s="359">
        <f>IF(ISNUMBER(Regressions!F140),ROUND(Regressions!F140, 1), NA())</f>
        <v>70.8</v>
      </c>
      <c r="G130" s="256" t="e">
        <f>IF(ISNUMBER(Regressions!G140),ROUND(Regressions!G140, 1), NA())</f>
        <v>#N/A</v>
      </c>
      <c r="H130" s="360" t="e">
        <f>IF(ISNUMBER(Regressions!H140),ROUND(Regressions!H140, 1), NA())</f>
        <v>#N/A</v>
      </c>
      <c r="I130" s="257">
        <f>IF(ISNUMBER(Regressions!I140),ROUND(Regressions!I140, 1), NA())</f>
        <v>29.2</v>
      </c>
      <c r="J130" s="361" t="e">
        <f>IF(ISNUMBER(Regressions!K140),ROUND(Regressions!K140, 1), NA())</f>
        <v>#N/A</v>
      </c>
      <c r="K130" s="359" t="e">
        <f>IF(ISNUMBER(Regressions!L140),ROUND(Regressions!L140, 1), NA())</f>
        <v>#N/A</v>
      </c>
      <c r="L130" s="258" t="e">
        <f>IF(ISNUMBER(Regressions!M140),ROUND(Regressions!M140, 1), NA())</f>
        <v>#N/A</v>
      </c>
      <c r="M130" s="360" t="e">
        <f>IF(ISNUMBER(Regressions!N140),ROUND(Regressions!N140, 1), NA())</f>
        <v>#N/A</v>
      </c>
      <c r="N130" s="257" t="e">
        <f>IF(ISNUMBER(Regressions!O140),ROUND(Regressions!O140, 1), NA())</f>
        <v>#N/A</v>
      </c>
      <c r="O130" s="361" t="e">
        <f>IF(ISNUMBER(Regressions!Q140),ROUND(Regressions!Q140, 1), NA())</f>
        <v>#N/A</v>
      </c>
      <c r="P130" s="359" t="e">
        <f>IF(ISNUMBER(Regressions!R140),ROUND(Regressions!R140, 1), NA())</f>
        <v>#N/A</v>
      </c>
      <c r="Q130" s="235" t="e">
        <f>IF(ISNUMBER(Regressions!S140),ROUND(Regressions!S140, 1), NA())</f>
        <v>#N/A</v>
      </c>
      <c r="R130" s="360" t="e">
        <f>IF(ISNUMBER(Regressions!T140),ROUND(Regressions!T140, 1), NA())</f>
        <v>#N/A</v>
      </c>
      <c r="S130" s="257" t="e">
        <f>IF(ISNUMBER(Regressions!U140),ROUND(Regressions!U140, 1), NA())</f>
        <v>#N/A</v>
      </c>
    </row>
    <row xmlns:x14ac="http://schemas.microsoft.com/office/spreadsheetml/2009/9/ac" r="131" x14ac:dyDescent="0.2">
      <c r="A131" s="356" t="str">
        <f>IF(ISBLANK(Regressions!A141), " ", Regressions!A141)</f>
        <v>Peru</v>
      </c>
      <c r="B131" s="357">
        <f>IF(ISBLANK(Regressions!B141), " ", Regressions!B141)</f>
        <v>2003</v>
      </c>
      <c r="C131" s="362" t="str">
        <f>IF(ISBLANK(Regressions!C141), " ", Regressions!C141)</f>
        <v>Primary</v>
      </c>
      <c r="D131" s="358">
        <f>IF(ISBLANK(Regressions!D141), " ", Regressions!D141)</f>
        <v>3658312</v>
      </c>
      <c r="E131" s="234">
        <f>IF(ISNUMBER(Regressions!E141),ROUND(Regressions!E141, 1), NA())</f>
        <v>100</v>
      </c>
      <c r="F131" s="359">
        <f>IF(ISNUMBER(Regressions!F141),ROUND(Regressions!F141, 1), NA())</f>
        <v>70.8</v>
      </c>
      <c r="G131" s="256" t="e">
        <f>IF(ISNUMBER(Regressions!G141),ROUND(Regressions!G141, 1), NA())</f>
        <v>#N/A</v>
      </c>
      <c r="H131" s="360" t="e">
        <f>IF(ISNUMBER(Regressions!H141),ROUND(Regressions!H141, 1), NA())</f>
        <v>#N/A</v>
      </c>
      <c r="I131" s="257">
        <f>IF(ISNUMBER(Regressions!I141),ROUND(Regressions!I141, 1), NA())</f>
        <v>29.2</v>
      </c>
      <c r="J131" s="361" t="e">
        <f>IF(ISNUMBER(Regressions!K141),ROUND(Regressions!K141, 1), NA())</f>
        <v>#N/A</v>
      </c>
      <c r="K131" s="359" t="e">
        <f>IF(ISNUMBER(Regressions!L141),ROUND(Regressions!L141, 1), NA())</f>
        <v>#N/A</v>
      </c>
      <c r="L131" s="258" t="e">
        <f>IF(ISNUMBER(Regressions!M141),ROUND(Regressions!M141, 1), NA())</f>
        <v>#N/A</v>
      </c>
      <c r="M131" s="360" t="e">
        <f>IF(ISNUMBER(Regressions!N141),ROUND(Regressions!N141, 1), NA())</f>
        <v>#N/A</v>
      </c>
      <c r="N131" s="257" t="e">
        <f>IF(ISNUMBER(Regressions!O141),ROUND(Regressions!O141, 1), NA())</f>
        <v>#N/A</v>
      </c>
      <c r="O131" s="361" t="e">
        <f>IF(ISNUMBER(Regressions!Q141),ROUND(Regressions!Q141, 1), NA())</f>
        <v>#N/A</v>
      </c>
      <c r="P131" s="359" t="e">
        <f>IF(ISNUMBER(Regressions!R141),ROUND(Regressions!R141, 1), NA())</f>
        <v>#N/A</v>
      </c>
      <c r="Q131" s="235" t="e">
        <f>IF(ISNUMBER(Regressions!S141),ROUND(Regressions!S141, 1), NA())</f>
        <v>#N/A</v>
      </c>
      <c r="R131" s="360" t="e">
        <f>IF(ISNUMBER(Regressions!T141),ROUND(Regressions!T141, 1), NA())</f>
        <v>#N/A</v>
      </c>
      <c r="S131" s="257" t="e">
        <f>IF(ISNUMBER(Regressions!U141),ROUND(Regressions!U141, 1), NA())</f>
        <v>#N/A</v>
      </c>
    </row>
    <row xmlns:x14ac="http://schemas.microsoft.com/office/spreadsheetml/2009/9/ac" r="132" x14ac:dyDescent="0.2">
      <c r="A132" s="356" t="str">
        <f>IF(ISBLANK(Regressions!A142), " ", Regressions!A142)</f>
        <v>Peru</v>
      </c>
      <c r="B132" s="357">
        <f>IF(ISBLANK(Regressions!B142), " ", Regressions!B142)</f>
        <v>2004</v>
      </c>
      <c r="C132" s="362" t="str">
        <f>IF(ISBLANK(Regressions!C142), " ", Regressions!C142)</f>
        <v>Primary</v>
      </c>
      <c r="D132" s="358">
        <f>IF(ISBLANK(Regressions!D142), " ", Regressions!D142)</f>
        <v>3621737</v>
      </c>
      <c r="E132" s="234">
        <f>IF(ISNUMBER(Regressions!E142),ROUND(Regressions!E142, 1), NA())</f>
        <v>100</v>
      </c>
      <c r="F132" s="359">
        <f>IF(ISNUMBER(Regressions!F142),ROUND(Regressions!F142, 1), NA())</f>
        <v>70.8</v>
      </c>
      <c r="G132" s="256">
        <f>IF(ISNUMBER(Regressions!G142),ROUND(Regressions!G142, 1), NA())</f>
        <v>62</v>
      </c>
      <c r="H132" s="360">
        <f>IF(ISNUMBER(Regressions!H142),ROUND(Regressions!H142, 1), NA())</f>
        <v>8.9</v>
      </c>
      <c r="I132" s="257">
        <f>IF(ISNUMBER(Regressions!I142),ROUND(Regressions!I142, 1), NA())</f>
        <v>29.2</v>
      </c>
      <c r="J132" s="361">
        <f>IF(ISNUMBER(Regressions!K142),ROUND(Regressions!K142, 1), NA())</f>
        <v>96.7</v>
      </c>
      <c r="K132" s="359">
        <f>IF(ISNUMBER(Regressions!L142),ROUND(Regressions!L142, 1), NA())</f>
        <v>90.4</v>
      </c>
      <c r="L132" s="258">
        <f>IF(ISNUMBER(Regressions!M142),ROUND(Regressions!M142, 1), NA())</f>
        <v>43.2</v>
      </c>
      <c r="M132" s="360">
        <f>IF(ISNUMBER(Regressions!N142),ROUND(Regressions!N142, 1), NA())</f>
        <v>47.2</v>
      </c>
      <c r="N132" s="257">
        <f>IF(ISNUMBER(Regressions!O142),ROUND(Regressions!O142, 1), NA())</f>
        <v>9.6</v>
      </c>
      <c r="O132" s="361">
        <f>IF(ISNUMBER(Regressions!Q142),ROUND(Regressions!Q142, 1), NA())</f>
        <v>89.8</v>
      </c>
      <c r="P132" s="359">
        <f>IF(ISNUMBER(Regressions!R142),ROUND(Regressions!R142, 1), NA())</f>
        <v>68</v>
      </c>
      <c r="Q132" s="235" t="e">
        <f>IF(ISNUMBER(Regressions!S142),ROUND(Regressions!S142, 1), NA())</f>
        <v>#N/A</v>
      </c>
      <c r="R132" s="360" t="e">
        <f>IF(ISNUMBER(Regressions!T142),ROUND(Regressions!T142, 1), NA())</f>
        <v>#N/A</v>
      </c>
      <c r="S132" s="257">
        <f>IF(ISNUMBER(Regressions!U142),ROUND(Regressions!U142, 1), NA())</f>
        <v>32</v>
      </c>
    </row>
    <row xmlns:x14ac="http://schemas.microsoft.com/office/spreadsheetml/2009/9/ac" r="133" x14ac:dyDescent="0.2">
      <c r="A133" s="356" t="str">
        <f>IF(ISBLANK(Regressions!A143), " ", Regressions!A143)</f>
        <v>Peru</v>
      </c>
      <c r="B133" s="357">
        <f>IF(ISBLANK(Regressions!B143), " ", Regressions!B143)</f>
        <v>2005</v>
      </c>
      <c r="C133" s="362" t="str">
        <f>IF(ISBLANK(Regressions!C143), " ", Regressions!C143)</f>
        <v>Primary</v>
      </c>
      <c r="D133" s="358">
        <f>IF(ISBLANK(Regressions!D143), " ", Regressions!D143)</f>
        <v>3583857</v>
      </c>
      <c r="E133" s="234">
        <f>IF(ISNUMBER(Regressions!E143),ROUND(Regressions!E143, 1), NA())</f>
        <v>100</v>
      </c>
      <c r="F133" s="359">
        <f>IF(ISNUMBER(Regressions!F143),ROUND(Regressions!F143, 1), NA())</f>
        <v>71.7</v>
      </c>
      <c r="G133" s="256">
        <f>IF(ISNUMBER(Regressions!G143),ROUND(Regressions!G143, 1), NA())</f>
        <v>62</v>
      </c>
      <c r="H133" s="360">
        <f>IF(ISNUMBER(Regressions!H143),ROUND(Regressions!H143, 1), NA())</f>
        <v>9.8000000000000007</v>
      </c>
      <c r="I133" s="257">
        <f>IF(ISNUMBER(Regressions!I143),ROUND(Regressions!I143, 1), NA())</f>
        <v>28.3</v>
      </c>
      <c r="J133" s="361">
        <f>IF(ISNUMBER(Regressions!K143),ROUND(Regressions!K143, 1), NA())</f>
        <v>96.7</v>
      </c>
      <c r="K133" s="359">
        <f>IF(ISNUMBER(Regressions!L143),ROUND(Regressions!L143, 1), NA())</f>
        <v>90.4</v>
      </c>
      <c r="L133" s="258">
        <f>IF(ISNUMBER(Regressions!M143),ROUND(Regressions!M143, 1), NA())</f>
        <v>43.2</v>
      </c>
      <c r="M133" s="360">
        <f>IF(ISNUMBER(Regressions!N143),ROUND(Regressions!N143, 1), NA())</f>
        <v>47.2</v>
      </c>
      <c r="N133" s="257">
        <f>IF(ISNUMBER(Regressions!O143),ROUND(Regressions!O143, 1), NA())</f>
        <v>9.6</v>
      </c>
      <c r="O133" s="361">
        <f>IF(ISNUMBER(Regressions!Q143),ROUND(Regressions!Q143, 1), NA())</f>
        <v>89.8</v>
      </c>
      <c r="P133" s="359">
        <f>IF(ISNUMBER(Regressions!R143),ROUND(Regressions!R143, 1), NA())</f>
        <v>68</v>
      </c>
      <c r="Q133" s="235" t="e">
        <f>IF(ISNUMBER(Regressions!S143),ROUND(Regressions!S143, 1), NA())</f>
        <v>#N/A</v>
      </c>
      <c r="R133" s="360" t="e">
        <f>IF(ISNUMBER(Regressions!T143),ROUND(Regressions!T143, 1), NA())</f>
        <v>#N/A</v>
      </c>
      <c r="S133" s="257">
        <f>IF(ISNUMBER(Regressions!U143),ROUND(Regressions!U143, 1), NA())</f>
        <v>32</v>
      </c>
    </row>
    <row xmlns:x14ac="http://schemas.microsoft.com/office/spreadsheetml/2009/9/ac" r="134" x14ac:dyDescent="0.2">
      <c r="A134" s="356" t="str">
        <f>IF(ISBLANK(Regressions!A144), " ", Regressions!A144)</f>
        <v>Peru</v>
      </c>
      <c r="B134" s="357">
        <f>IF(ISBLANK(Regressions!B144), " ", Regressions!B144)</f>
        <v>2006</v>
      </c>
      <c r="C134" s="362" t="str">
        <f>IF(ISBLANK(Regressions!C144), " ", Regressions!C144)</f>
        <v>Primary</v>
      </c>
      <c r="D134" s="358">
        <f>IF(ISBLANK(Regressions!D144), " ", Regressions!D144)</f>
        <v>3544187</v>
      </c>
      <c r="E134" s="234">
        <f>IF(ISNUMBER(Regressions!E144),ROUND(Regressions!E144, 1), NA())</f>
        <v>100</v>
      </c>
      <c r="F134" s="359">
        <f>IF(ISNUMBER(Regressions!F144),ROUND(Regressions!F144, 1), NA())</f>
        <v>72.599999999999994</v>
      </c>
      <c r="G134" s="256">
        <f>IF(ISNUMBER(Regressions!G144),ROUND(Regressions!G144, 1), NA())</f>
        <v>62</v>
      </c>
      <c r="H134" s="360">
        <f>IF(ISNUMBER(Regressions!H144),ROUND(Regressions!H144, 1), NA())</f>
        <v>10.6</v>
      </c>
      <c r="I134" s="257">
        <f>IF(ISNUMBER(Regressions!I144),ROUND(Regressions!I144, 1), NA())</f>
        <v>27.4</v>
      </c>
      <c r="J134" s="361">
        <f>IF(ISNUMBER(Regressions!K144),ROUND(Regressions!K144, 1), NA())</f>
        <v>96.7</v>
      </c>
      <c r="K134" s="359">
        <f>IF(ISNUMBER(Regressions!L144),ROUND(Regressions!L144, 1), NA())</f>
        <v>90.4</v>
      </c>
      <c r="L134" s="258">
        <f>IF(ISNUMBER(Regressions!M144),ROUND(Regressions!M144, 1), NA())</f>
        <v>43.2</v>
      </c>
      <c r="M134" s="360">
        <f>IF(ISNUMBER(Regressions!N144),ROUND(Regressions!N144, 1), NA())</f>
        <v>47.2</v>
      </c>
      <c r="N134" s="257">
        <f>IF(ISNUMBER(Regressions!O144),ROUND(Regressions!O144, 1), NA())</f>
        <v>9.6</v>
      </c>
      <c r="O134" s="361">
        <f>IF(ISNUMBER(Regressions!Q144),ROUND(Regressions!Q144, 1), NA())</f>
        <v>89.8</v>
      </c>
      <c r="P134" s="359">
        <f>IF(ISNUMBER(Regressions!R144),ROUND(Regressions!R144, 1), NA())</f>
        <v>68</v>
      </c>
      <c r="Q134" s="235" t="e">
        <f>IF(ISNUMBER(Regressions!S144),ROUND(Regressions!S144, 1), NA())</f>
        <v>#N/A</v>
      </c>
      <c r="R134" s="360" t="e">
        <f>IF(ISNUMBER(Regressions!T144),ROUND(Regressions!T144, 1), NA())</f>
        <v>#N/A</v>
      </c>
      <c r="S134" s="257">
        <f>IF(ISNUMBER(Regressions!U144),ROUND(Regressions!U144, 1), NA())</f>
        <v>32</v>
      </c>
    </row>
    <row xmlns:x14ac="http://schemas.microsoft.com/office/spreadsheetml/2009/9/ac" r="135" x14ac:dyDescent="0.2">
      <c r="A135" s="356" t="str">
        <f>IF(ISBLANK(Regressions!A145), " ", Regressions!A145)</f>
        <v>Peru</v>
      </c>
      <c r="B135" s="357">
        <f>IF(ISBLANK(Regressions!B145), " ", Regressions!B145)</f>
        <v>2007</v>
      </c>
      <c r="C135" s="362" t="str">
        <f>IF(ISBLANK(Regressions!C145), " ", Regressions!C145)</f>
        <v>Primary</v>
      </c>
      <c r="D135" s="358">
        <f>IF(ISBLANK(Regressions!D145), " ", Regressions!D145)</f>
        <v>3507819</v>
      </c>
      <c r="E135" s="234">
        <f>IF(ISNUMBER(Regressions!E145),ROUND(Regressions!E145, 1), NA())</f>
        <v>100</v>
      </c>
      <c r="F135" s="359">
        <f>IF(ISNUMBER(Regressions!F145),ROUND(Regressions!F145, 1), NA())</f>
        <v>73.5</v>
      </c>
      <c r="G135" s="256">
        <f>IF(ISNUMBER(Regressions!G145),ROUND(Regressions!G145, 1), NA())</f>
        <v>62</v>
      </c>
      <c r="H135" s="360">
        <f>IF(ISNUMBER(Regressions!H145),ROUND(Regressions!H145, 1), NA())</f>
        <v>11.5</v>
      </c>
      <c r="I135" s="257">
        <f>IF(ISNUMBER(Regressions!I145),ROUND(Regressions!I145, 1), NA())</f>
        <v>26.5</v>
      </c>
      <c r="J135" s="361">
        <f>IF(ISNUMBER(Regressions!K145),ROUND(Regressions!K145, 1), NA())</f>
        <v>96.7</v>
      </c>
      <c r="K135" s="359">
        <f>IF(ISNUMBER(Regressions!L145),ROUND(Regressions!L145, 1), NA())</f>
        <v>90.4</v>
      </c>
      <c r="L135" s="258">
        <f>IF(ISNUMBER(Regressions!M145),ROUND(Regressions!M145, 1), NA())</f>
        <v>43.2</v>
      </c>
      <c r="M135" s="360">
        <f>IF(ISNUMBER(Regressions!N145),ROUND(Regressions!N145, 1), NA())</f>
        <v>47.2</v>
      </c>
      <c r="N135" s="257">
        <f>IF(ISNUMBER(Regressions!O145),ROUND(Regressions!O145, 1), NA())</f>
        <v>9.6</v>
      </c>
      <c r="O135" s="361">
        <f>IF(ISNUMBER(Regressions!Q145),ROUND(Regressions!Q145, 1), NA())</f>
        <v>89.8</v>
      </c>
      <c r="P135" s="359">
        <f>IF(ISNUMBER(Regressions!R145),ROUND(Regressions!R145, 1), NA())</f>
        <v>68</v>
      </c>
      <c r="Q135" s="235" t="e">
        <f>IF(ISNUMBER(Regressions!S145),ROUND(Regressions!S145, 1), NA())</f>
        <v>#N/A</v>
      </c>
      <c r="R135" s="360" t="e">
        <f>IF(ISNUMBER(Regressions!T145),ROUND(Regressions!T145, 1), NA())</f>
        <v>#N/A</v>
      </c>
      <c r="S135" s="257">
        <f>IF(ISNUMBER(Regressions!U145),ROUND(Regressions!U145, 1), NA())</f>
        <v>32</v>
      </c>
    </row>
    <row xmlns:x14ac="http://schemas.microsoft.com/office/spreadsheetml/2009/9/ac" r="136" x14ac:dyDescent="0.2">
      <c r="A136" s="356" t="str">
        <f>IF(ISBLANK(Regressions!A146), " ", Regressions!A146)</f>
        <v>Peru</v>
      </c>
      <c r="B136" s="357">
        <f>IF(ISBLANK(Regressions!B146), " ", Regressions!B146)</f>
        <v>2008</v>
      </c>
      <c r="C136" s="362" t="str">
        <f>IF(ISBLANK(Regressions!C146), " ", Regressions!C146)</f>
        <v>Primary</v>
      </c>
      <c r="D136" s="358">
        <f>IF(ISBLANK(Regressions!D146), " ", Regressions!D146)</f>
        <v>3466580</v>
      </c>
      <c r="E136" s="234">
        <f>IF(ISNUMBER(Regressions!E146),ROUND(Regressions!E146, 1), NA())</f>
        <v>100</v>
      </c>
      <c r="F136" s="359">
        <f>IF(ISNUMBER(Regressions!F146),ROUND(Regressions!F146, 1), NA())</f>
        <v>74.400000000000006</v>
      </c>
      <c r="G136" s="256">
        <f>IF(ISNUMBER(Regressions!G146),ROUND(Regressions!G146, 1), NA())</f>
        <v>62</v>
      </c>
      <c r="H136" s="360">
        <f>IF(ISNUMBER(Regressions!H146),ROUND(Regressions!H146, 1), NA())</f>
        <v>12.4</v>
      </c>
      <c r="I136" s="257">
        <f>IF(ISNUMBER(Regressions!I146),ROUND(Regressions!I146, 1), NA())</f>
        <v>25.6</v>
      </c>
      <c r="J136" s="361">
        <f>IF(ISNUMBER(Regressions!K146),ROUND(Regressions!K146, 1), NA())</f>
        <v>96.7</v>
      </c>
      <c r="K136" s="359">
        <f>IF(ISNUMBER(Regressions!L146),ROUND(Regressions!L146, 1), NA())</f>
        <v>90.4</v>
      </c>
      <c r="L136" s="258">
        <f>IF(ISNUMBER(Regressions!M146),ROUND(Regressions!M146, 1), NA())</f>
        <v>43.2</v>
      </c>
      <c r="M136" s="360">
        <f>IF(ISNUMBER(Regressions!N146),ROUND(Regressions!N146, 1), NA())</f>
        <v>47.2</v>
      </c>
      <c r="N136" s="257">
        <f>IF(ISNUMBER(Regressions!O146),ROUND(Regressions!O146, 1), NA())</f>
        <v>9.6</v>
      </c>
      <c r="O136" s="361">
        <f>IF(ISNUMBER(Regressions!Q146),ROUND(Regressions!Q146, 1), NA())</f>
        <v>89.8</v>
      </c>
      <c r="P136" s="359">
        <f>IF(ISNUMBER(Regressions!R146),ROUND(Regressions!R146, 1), NA())</f>
        <v>68</v>
      </c>
      <c r="Q136" s="235" t="e">
        <f>IF(ISNUMBER(Regressions!S146),ROUND(Regressions!S146, 1), NA())</f>
        <v>#N/A</v>
      </c>
      <c r="R136" s="360" t="e">
        <f>IF(ISNUMBER(Regressions!T146),ROUND(Regressions!T146, 1), NA())</f>
        <v>#N/A</v>
      </c>
      <c r="S136" s="257">
        <f>IF(ISNUMBER(Regressions!U146),ROUND(Regressions!U146, 1), NA())</f>
        <v>32</v>
      </c>
    </row>
    <row xmlns:x14ac="http://schemas.microsoft.com/office/spreadsheetml/2009/9/ac" r="137" x14ac:dyDescent="0.2">
      <c r="A137" s="356" t="str">
        <f>IF(ISBLANK(Regressions!A147), " ", Regressions!A147)</f>
        <v>Peru</v>
      </c>
      <c r="B137" s="357">
        <f>IF(ISBLANK(Regressions!B147), " ", Regressions!B147)</f>
        <v>2009</v>
      </c>
      <c r="C137" s="362" t="str">
        <f>IF(ISBLANK(Regressions!C147), " ", Regressions!C147)</f>
        <v>Primary</v>
      </c>
      <c r="D137" s="358">
        <f>IF(ISBLANK(Regressions!D147), " ", Regressions!D147)</f>
        <v>3422739</v>
      </c>
      <c r="E137" s="234">
        <f>IF(ISNUMBER(Regressions!E147),ROUND(Regressions!E147, 1), NA())</f>
        <v>100</v>
      </c>
      <c r="F137" s="359">
        <f>IF(ISNUMBER(Regressions!F147),ROUND(Regressions!F147, 1), NA())</f>
        <v>75.2</v>
      </c>
      <c r="G137" s="256">
        <f>IF(ISNUMBER(Regressions!G147),ROUND(Regressions!G147, 1), NA())</f>
        <v>62.8</v>
      </c>
      <c r="H137" s="360">
        <f>IF(ISNUMBER(Regressions!H147),ROUND(Regressions!H147, 1), NA())</f>
        <v>12.4</v>
      </c>
      <c r="I137" s="257">
        <f>IF(ISNUMBER(Regressions!I147),ROUND(Regressions!I147, 1), NA())</f>
        <v>24.8</v>
      </c>
      <c r="J137" s="361">
        <f>IF(ISNUMBER(Regressions!K147),ROUND(Regressions!K147, 1), NA())</f>
        <v>97</v>
      </c>
      <c r="K137" s="359">
        <f>IF(ISNUMBER(Regressions!L147),ROUND(Regressions!L147, 1), NA())</f>
        <v>90.9</v>
      </c>
      <c r="L137" s="258">
        <f>IF(ISNUMBER(Regressions!M147),ROUND(Regressions!M147, 1), NA())</f>
        <v>46.4</v>
      </c>
      <c r="M137" s="360">
        <f>IF(ISNUMBER(Regressions!N147),ROUND(Regressions!N147, 1), NA())</f>
        <v>44.5</v>
      </c>
      <c r="N137" s="257">
        <f>IF(ISNUMBER(Regressions!O147),ROUND(Regressions!O147, 1), NA())</f>
        <v>9.1</v>
      </c>
      <c r="O137" s="361">
        <f>IF(ISNUMBER(Regressions!Q147),ROUND(Regressions!Q147, 1), NA())</f>
        <v>89.4</v>
      </c>
      <c r="P137" s="359">
        <f>IF(ISNUMBER(Regressions!R147),ROUND(Regressions!R147, 1), NA())</f>
        <v>68.7</v>
      </c>
      <c r="Q137" s="235" t="e">
        <f>IF(ISNUMBER(Regressions!S147),ROUND(Regressions!S147, 1), NA())</f>
        <v>#N/A</v>
      </c>
      <c r="R137" s="360" t="e">
        <f>IF(ISNUMBER(Regressions!T147),ROUND(Regressions!T147, 1), NA())</f>
        <v>#N/A</v>
      </c>
      <c r="S137" s="257">
        <f>IF(ISNUMBER(Regressions!U147),ROUND(Regressions!U147, 1), NA())</f>
        <v>31.3</v>
      </c>
    </row>
    <row xmlns:x14ac="http://schemas.microsoft.com/office/spreadsheetml/2009/9/ac" r="138" x14ac:dyDescent="0.2">
      <c r="A138" s="356" t="str">
        <f>IF(ISBLANK(Regressions!A148), " ", Regressions!A148)</f>
        <v>Peru</v>
      </c>
      <c r="B138" s="357">
        <f>IF(ISBLANK(Regressions!B148), " ", Regressions!B148)</f>
        <v>2010</v>
      </c>
      <c r="C138" s="362" t="str">
        <f>IF(ISBLANK(Regressions!C148), " ", Regressions!C148)</f>
        <v>Primary</v>
      </c>
      <c r="D138" s="358">
        <f>IF(ISBLANK(Regressions!D148), " ", Regressions!D148)</f>
        <v>3394058</v>
      </c>
      <c r="E138" s="234">
        <f>IF(ISNUMBER(Regressions!E148),ROUND(Regressions!E148, 1), NA())</f>
        <v>100</v>
      </c>
      <c r="F138" s="359">
        <f>IF(ISNUMBER(Regressions!F148),ROUND(Regressions!F148, 1), NA())</f>
        <v>76.099999999999994</v>
      </c>
      <c r="G138" s="256">
        <f>IF(ISNUMBER(Regressions!G148),ROUND(Regressions!G148, 1), NA())</f>
        <v>63.6</v>
      </c>
      <c r="H138" s="360">
        <f>IF(ISNUMBER(Regressions!H148),ROUND(Regressions!H148, 1), NA())</f>
        <v>12.5</v>
      </c>
      <c r="I138" s="257">
        <f>IF(ISNUMBER(Regressions!I148),ROUND(Regressions!I148, 1), NA())</f>
        <v>23.9</v>
      </c>
      <c r="J138" s="361">
        <f>IF(ISNUMBER(Regressions!K148),ROUND(Regressions!K148, 1), NA())</f>
        <v>97.3</v>
      </c>
      <c r="K138" s="359">
        <f>IF(ISNUMBER(Regressions!L148),ROUND(Regressions!L148, 1), NA())</f>
        <v>91.4</v>
      </c>
      <c r="L138" s="258">
        <f>IF(ISNUMBER(Regressions!M148),ROUND(Regressions!M148, 1), NA())</f>
        <v>49.5</v>
      </c>
      <c r="M138" s="360">
        <f>IF(ISNUMBER(Regressions!N148),ROUND(Regressions!N148, 1), NA())</f>
        <v>41.9</v>
      </c>
      <c r="N138" s="257">
        <f>IF(ISNUMBER(Regressions!O148),ROUND(Regressions!O148, 1), NA())</f>
        <v>8.6</v>
      </c>
      <c r="O138" s="361">
        <f>IF(ISNUMBER(Regressions!Q148),ROUND(Regressions!Q148, 1), NA())</f>
        <v>89</v>
      </c>
      <c r="P138" s="359">
        <f>IF(ISNUMBER(Regressions!R148),ROUND(Regressions!R148, 1), NA())</f>
        <v>69.3</v>
      </c>
      <c r="Q138" s="235" t="e">
        <f>IF(ISNUMBER(Regressions!S148),ROUND(Regressions!S148, 1), NA())</f>
        <v>#N/A</v>
      </c>
      <c r="R138" s="360" t="e">
        <f>IF(ISNUMBER(Regressions!T148),ROUND(Regressions!T148, 1), NA())</f>
        <v>#N/A</v>
      </c>
      <c r="S138" s="257">
        <f>IF(ISNUMBER(Regressions!U148),ROUND(Regressions!U148, 1), NA())</f>
        <v>30.7</v>
      </c>
    </row>
    <row xmlns:x14ac="http://schemas.microsoft.com/office/spreadsheetml/2009/9/ac" r="139" x14ac:dyDescent="0.2">
      <c r="A139" s="356" t="str">
        <f>IF(ISBLANK(Regressions!A149), " ", Regressions!A149)</f>
        <v>Peru</v>
      </c>
      <c r="B139" s="357">
        <f>IF(ISBLANK(Regressions!B149), " ", Regressions!B149)</f>
        <v>2011</v>
      </c>
      <c r="C139" s="362" t="str">
        <f>IF(ISBLANK(Regressions!C149), " ", Regressions!C149)</f>
        <v>Primary</v>
      </c>
      <c r="D139" s="358">
        <f>IF(ISBLANK(Regressions!D149), " ", Regressions!D149)</f>
        <v>3389882</v>
      </c>
      <c r="E139" s="234">
        <f>IF(ISNUMBER(Regressions!E149),ROUND(Regressions!E149, 1), NA())</f>
        <v>100</v>
      </c>
      <c r="F139" s="359">
        <f>IF(ISNUMBER(Regressions!F149),ROUND(Regressions!F149, 1), NA())</f>
        <v>77</v>
      </c>
      <c r="G139" s="256">
        <f>IF(ISNUMBER(Regressions!G149),ROUND(Regressions!G149, 1), NA())</f>
        <v>64.5</v>
      </c>
      <c r="H139" s="360">
        <f>IF(ISNUMBER(Regressions!H149),ROUND(Regressions!H149, 1), NA())</f>
        <v>12.5</v>
      </c>
      <c r="I139" s="257">
        <f>IF(ISNUMBER(Regressions!I149),ROUND(Regressions!I149, 1), NA())</f>
        <v>23</v>
      </c>
      <c r="J139" s="361">
        <f>IF(ISNUMBER(Regressions!K149),ROUND(Regressions!K149, 1), NA())</f>
        <v>97.5</v>
      </c>
      <c r="K139" s="359">
        <f>IF(ISNUMBER(Regressions!L149),ROUND(Regressions!L149, 1), NA())</f>
        <v>91.9</v>
      </c>
      <c r="L139" s="258">
        <f>IF(ISNUMBER(Regressions!M149),ROUND(Regressions!M149, 1), NA())</f>
        <v>52.7</v>
      </c>
      <c r="M139" s="360">
        <f>IF(ISNUMBER(Regressions!N149),ROUND(Regressions!N149, 1), NA())</f>
        <v>39.200000000000003</v>
      </c>
      <c r="N139" s="257">
        <f>IF(ISNUMBER(Regressions!O149),ROUND(Regressions!O149, 1), NA())</f>
        <v>8.1</v>
      </c>
      <c r="O139" s="361">
        <f>IF(ISNUMBER(Regressions!Q149),ROUND(Regressions!Q149, 1), NA())</f>
        <v>88.6</v>
      </c>
      <c r="P139" s="359">
        <f>IF(ISNUMBER(Regressions!R149),ROUND(Regressions!R149, 1), NA())</f>
        <v>70</v>
      </c>
      <c r="Q139" s="235" t="e">
        <f>IF(ISNUMBER(Regressions!S149),ROUND(Regressions!S149, 1), NA())</f>
        <v>#N/A</v>
      </c>
      <c r="R139" s="360" t="e">
        <f>IF(ISNUMBER(Regressions!T149),ROUND(Regressions!T149, 1), NA())</f>
        <v>#N/A</v>
      </c>
      <c r="S139" s="257">
        <f>IF(ISNUMBER(Regressions!U149),ROUND(Regressions!U149, 1), NA())</f>
        <v>30</v>
      </c>
    </row>
    <row xmlns:x14ac="http://schemas.microsoft.com/office/spreadsheetml/2009/9/ac" r="140" x14ac:dyDescent="0.2">
      <c r="A140" s="356" t="str">
        <f>IF(ISBLANK(Regressions!A150), " ", Regressions!A150)</f>
        <v>Peru</v>
      </c>
      <c r="B140" s="357">
        <f>IF(ISBLANK(Regressions!B150), " ", Regressions!B150)</f>
        <v>2012</v>
      </c>
      <c r="C140" s="362" t="str">
        <f>IF(ISBLANK(Regressions!C150), " ", Regressions!C150)</f>
        <v>Primary</v>
      </c>
      <c r="D140" s="358">
        <f>IF(ISBLANK(Regressions!D150), " ", Regressions!D150)</f>
        <v>3406389</v>
      </c>
      <c r="E140" s="234">
        <f>IF(ISNUMBER(Regressions!E150),ROUND(Regressions!E150, 1), NA())</f>
        <v>100</v>
      </c>
      <c r="F140" s="359">
        <f>IF(ISNUMBER(Regressions!F150),ROUND(Regressions!F150, 1), NA())</f>
        <v>77.900000000000006</v>
      </c>
      <c r="G140" s="256">
        <f>IF(ISNUMBER(Regressions!G150),ROUND(Regressions!G150, 1), NA())</f>
        <v>65.3</v>
      </c>
      <c r="H140" s="360">
        <f>IF(ISNUMBER(Regressions!H150),ROUND(Regressions!H150, 1), NA())</f>
        <v>12.6</v>
      </c>
      <c r="I140" s="257">
        <f>IF(ISNUMBER(Regressions!I150),ROUND(Regressions!I150, 1), NA())</f>
        <v>22.1</v>
      </c>
      <c r="J140" s="361">
        <f>IF(ISNUMBER(Regressions!K150),ROUND(Regressions!K150, 1), NA())</f>
        <v>97.8</v>
      </c>
      <c r="K140" s="359">
        <f>IF(ISNUMBER(Regressions!L150),ROUND(Regressions!L150, 1), NA())</f>
        <v>92.4</v>
      </c>
      <c r="L140" s="258">
        <f>IF(ISNUMBER(Regressions!M150),ROUND(Regressions!M150, 1), NA())</f>
        <v>55.8</v>
      </c>
      <c r="M140" s="360">
        <f>IF(ISNUMBER(Regressions!N150),ROUND(Regressions!N150, 1), NA())</f>
        <v>36.6</v>
      </c>
      <c r="N140" s="257">
        <f>IF(ISNUMBER(Regressions!O150),ROUND(Regressions!O150, 1), NA())</f>
        <v>7.6</v>
      </c>
      <c r="O140" s="361">
        <f>IF(ISNUMBER(Regressions!Q150),ROUND(Regressions!Q150, 1), NA())</f>
        <v>88.2</v>
      </c>
      <c r="P140" s="359">
        <f>IF(ISNUMBER(Regressions!R150),ROUND(Regressions!R150, 1), NA())</f>
        <v>70.7</v>
      </c>
      <c r="Q140" s="235" t="e">
        <f>IF(ISNUMBER(Regressions!S150),ROUND(Regressions!S150, 1), NA())</f>
        <v>#N/A</v>
      </c>
      <c r="R140" s="360" t="e">
        <f>IF(ISNUMBER(Regressions!T150),ROUND(Regressions!T150, 1), NA())</f>
        <v>#N/A</v>
      </c>
      <c r="S140" s="257">
        <f>IF(ISNUMBER(Regressions!U150),ROUND(Regressions!U150, 1), NA())</f>
        <v>29.3</v>
      </c>
    </row>
    <row xmlns:x14ac="http://schemas.microsoft.com/office/spreadsheetml/2009/9/ac" r="141" x14ac:dyDescent="0.2">
      <c r="A141" s="356" t="str">
        <f>IF(ISBLANK(Regressions!A151), " ", Regressions!A151)</f>
        <v>Peru</v>
      </c>
      <c r="B141" s="357">
        <f>IF(ISBLANK(Regressions!B151), " ", Regressions!B151)</f>
        <v>2013</v>
      </c>
      <c r="C141" s="362" t="str">
        <f>IF(ISBLANK(Regressions!C151), " ", Regressions!C151)</f>
        <v>Primary</v>
      </c>
      <c r="D141" s="358">
        <f>IF(ISBLANK(Regressions!D151), " ", Regressions!D151)</f>
        <v>3435644</v>
      </c>
      <c r="E141" s="234">
        <f>IF(ISNUMBER(Regressions!E151),ROUND(Regressions!E151, 1), NA())</f>
        <v>99.8</v>
      </c>
      <c r="F141" s="359">
        <f>IF(ISNUMBER(Regressions!F151),ROUND(Regressions!F151, 1), NA())</f>
        <v>78.7</v>
      </c>
      <c r="G141" s="256">
        <f>IF(ISNUMBER(Regressions!G151),ROUND(Regressions!G151, 1), NA())</f>
        <v>66.099999999999994</v>
      </c>
      <c r="H141" s="360">
        <f>IF(ISNUMBER(Regressions!H151),ROUND(Regressions!H151, 1), NA())</f>
        <v>12.6</v>
      </c>
      <c r="I141" s="257">
        <f>IF(ISNUMBER(Regressions!I151),ROUND(Regressions!I151, 1), NA())</f>
        <v>21.3</v>
      </c>
      <c r="J141" s="361">
        <f>IF(ISNUMBER(Regressions!K151),ROUND(Regressions!K151, 1), NA())</f>
        <v>98</v>
      </c>
      <c r="K141" s="359">
        <f>IF(ISNUMBER(Regressions!L151),ROUND(Regressions!L151, 1), NA())</f>
        <v>92.9</v>
      </c>
      <c r="L141" s="258">
        <f>IF(ISNUMBER(Regressions!M151),ROUND(Regressions!M151, 1), NA())</f>
        <v>58.9</v>
      </c>
      <c r="M141" s="360">
        <f>IF(ISNUMBER(Regressions!N151),ROUND(Regressions!N151, 1), NA())</f>
        <v>33.9</v>
      </c>
      <c r="N141" s="257">
        <f>IF(ISNUMBER(Regressions!O151),ROUND(Regressions!O151, 1), NA())</f>
        <v>7.1</v>
      </c>
      <c r="O141" s="361">
        <f>IF(ISNUMBER(Regressions!Q151),ROUND(Regressions!Q151, 1), NA())</f>
        <v>87.8</v>
      </c>
      <c r="P141" s="359">
        <f>IF(ISNUMBER(Regressions!R151),ROUND(Regressions!R151, 1), NA())</f>
        <v>71.3</v>
      </c>
      <c r="Q141" s="235" t="e">
        <f>IF(ISNUMBER(Regressions!S151),ROUND(Regressions!S151, 1), NA())</f>
        <v>#N/A</v>
      </c>
      <c r="R141" s="360" t="e">
        <f>IF(ISNUMBER(Regressions!T151),ROUND(Regressions!T151, 1), NA())</f>
        <v>#N/A</v>
      </c>
      <c r="S141" s="257">
        <f>IF(ISNUMBER(Regressions!U151),ROUND(Regressions!U151, 1), NA())</f>
        <v>28.7</v>
      </c>
    </row>
    <row xmlns:x14ac="http://schemas.microsoft.com/office/spreadsheetml/2009/9/ac" r="142" x14ac:dyDescent="0.2">
      <c r="A142" s="356" t="str">
        <f>IF(ISBLANK(Regressions!A152), " ", Regressions!A152)</f>
        <v>Peru</v>
      </c>
      <c r="B142" s="357">
        <f>IF(ISBLANK(Regressions!B152), " ", Regressions!B152)</f>
        <v>2014</v>
      </c>
      <c r="C142" s="362" t="str">
        <f>IF(ISBLANK(Regressions!C152), " ", Regressions!C152)</f>
        <v>Primary</v>
      </c>
      <c r="D142" s="358">
        <f>IF(ISBLANK(Regressions!D152), " ", Regressions!D152)</f>
        <v>3478489</v>
      </c>
      <c r="E142" s="234">
        <f>IF(ISNUMBER(Regressions!E152),ROUND(Regressions!E152, 1), NA())</f>
        <v>99.6</v>
      </c>
      <c r="F142" s="359">
        <f>IF(ISNUMBER(Regressions!F152),ROUND(Regressions!F152, 1), NA())</f>
        <v>79.599999999999994</v>
      </c>
      <c r="G142" s="256">
        <f>IF(ISNUMBER(Regressions!G152),ROUND(Regressions!G152, 1), NA())</f>
        <v>67</v>
      </c>
      <c r="H142" s="360">
        <f>IF(ISNUMBER(Regressions!H152),ROUND(Regressions!H152, 1), NA())</f>
        <v>12.6</v>
      </c>
      <c r="I142" s="257">
        <f>IF(ISNUMBER(Regressions!I152),ROUND(Regressions!I152, 1), NA())</f>
        <v>20.399999999999999</v>
      </c>
      <c r="J142" s="361">
        <f>IF(ISNUMBER(Regressions!K152),ROUND(Regressions!K152, 1), NA())</f>
        <v>98.3</v>
      </c>
      <c r="K142" s="359">
        <f>IF(ISNUMBER(Regressions!L152),ROUND(Regressions!L152, 1), NA())</f>
        <v>93.3</v>
      </c>
      <c r="L142" s="258">
        <f>IF(ISNUMBER(Regressions!M152),ROUND(Regressions!M152, 1), NA())</f>
        <v>62.1</v>
      </c>
      <c r="M142" s="360">
        <f>IF(ISNUMBER(Regressions!N152),ROUND(Regressions!N152, 1), NA())</f>
        <v>31.3</v>
      </c>
      <c r="N142" s="257">
        <f>IF(ISNUMBER(Regressions!O152),ROUND(Regressions!O152, 1), NA())</f>
        <v>6.7</v>
      </c>
      <c r="O142" s="361">
        <f>IF(ISNUMBER(Regressions!Q152),ROUND(Regressions!Q152, 1), NA())</f>
        <v>87.4</v>
      </c>
      <c r="P142" s="359">
        <f>IF(ISNUMBER(Regressions!R152),ROUND(Regressions!R152, 1), NA())</f>
        <v>72</v>
      </c>
      <c r="Q142" s="235" t="e">
        <f>IF(ISNUMBER(Regressions!S152),ROUND(Regressions!S152, 1), NA())</f>
        <v>#N/A</v>
      </c>
      <c r="R142" s="360" t="e">
        <f>IF(ISNUMBER(Regressions!T152),ROUND(Regressions!T152, 1), NA())</f>
        <v>#N/A</v>
      </c>
      <c r="S142" s="257">
        <f>IF(ISNUMBER(Regressions!U152),ROUND(Regressions!U152, 1), NA())</f>
        <v>28</v>
      </c>
    </row>
    <row xmlns:x14ac="http://schemas.microsoft.com/office/spreadsheetml/2009/9/ac" r="143" x14ac:dyDescent="0.2">
      <c r="A143" s="356" t="str">
        <f>IF(ISBLANK(Regressions!A153), " ", Regressions!A153)</f>
        <v>Peru</v>
      </c>
      <c r="B143" s="357">
        <f>IF(ISBLANK(Regressions!B153), " ", Regressions!B153)</f>
        <v>2015</v>
      </c>
      <c r="C143" s="362" t="str">
        <f>IF(ISBLANK(Regressions!C153), " ", Regressions!C153)</f>
        <v>Primary</v>
      </c>
      <c r="D143" s="358">
        <f>IF(ISBLANK(Regressions!D153), " ", Regressions!D153)</f>
        <v>3524247</v>
      </c>
      <c r="E143" s="234">
        <f>IF(ISNUMBER(Regressions!E153),ROUND(Regressions!E153, 1), NA())</f>
        <v>99.4</v>
      </c>
      <c r="F143" s="359">
        <f>IF(ISNUMBER(Regressions!F153),ROUND(Regressions!F153, 1), NA())</f>
        <v>80.5</v>
      </c>
      <c r="G143" s="256">
        <f>IF(ISNUMBER(Regressions!G153),ROUND(Regressions!G153, 1), NA())</f>
        <v>67.8</v>
      </c>
      <c r="H143" s="360">
        <f>IF(ISNUMBER(Regressions!H153),ROUND(Regressions!H153, 1), NA())</f>
        <v>12.7</v>
      </c>
      <c r="I143" s="257">
        <f>IF(ISNUMBER(Regressions!I153),ROUND(Regressions!I153, 1), NA())</f>
        <v>19.5</v>
      </c>
      <c r="J143" s="361">
        <f>IF(ISNUMBER(Regressions!K153),ROUND(Regressions!K153, 1), NA())</f>
        <v>98.5</v>
      </c>
      <c r="K143" s="359">
        <f>IF(ISNUMBER(Regressions!L153),ROUND(Regressions!L153, 1), NA())</f>
        <v>93.8</v>
      </c>
      <c r="L143" s="258">
        <f>IF(ISNUMBER(Regressions!M153),ROUND(Regressions!M153, 1), NA())</f>
        <v>65.2</v>
      </c>
      <c r="M143" s="360">
        <f>IF(ISNUMBER(Regressions!N153),ROUND(Regressions!N153, 1), NA())</f>
        <v>28.6</v>
      </c>
      <c r="N143" s="257">
        <f>IF(ISNUMBER(Regressions!O153),ROUND(Regressions!O153, 1), NA())</f>
        <v>6.2</v>
      </c>
      <c r="O143" s="361">
        <f>IF(ISNUMBER(Regressions!Q153),ROUND(Regressions!Q153, 1), NA())</f>
        <v>86.9</v>
      </c>
      <c r="P143" s="359">
        <f>IF(ISNUMBER(Regressions!R153),ROUND(Regressions!R153, 1), NA())</f>
        <v>72.7</v>
      </c>
      <c r="Q143" s="235" t="e">
        <f>IF(ISNUMBER(Regressions!S153),ROUND(Regressions!S153, 1), NA())</f>
        <v>#N/A</v>
      </c>
      <c r="R143" s="360" t="e">
        <f>IF(ISNUMBER(Regressions!T153),ROUND(Regressions!T153, 1), NA())</f>
        <v>#N/A</v>
      </c>
      <c r="S143" s="257">
        <f>IF(ISNUMBER(Regressions!U153),ROUND(Regressions!U153, 1), NA())</f>
        <v>27.3</v>
      </c>
    </row>
    <row xmlns:x14ac="http://schemas.microsoft.com/office/spreadsheetml/2009/9/ac" r="144" x14ac:dyDescent="0.2">
      <c r="A144" s="356" t="str">
        <f>IF(ISBLANK(Regressions!A154), " ", Regressions!A154)</f>
        <v>Peru</v>
      </c>
      <c r="B144" s="357">
        <f>IF(ISBLANK(Regressions!B154), " ", Regressions!B154)</f>
        <v>2016</v>
      </c>
      <c r="C144" s="362" t="str">
        <f>IF(ISBLANK(Regressions!C154), " ", Regressions!C154)</f>
        <v>Primary</v>
      </c>
      <c r="D144" s="358">
        <f>IF(ISBLANK(Regressions!D154), " ", Regressions!D154)</f>
        <v>3572746</v>
      </c>
      <c r="E144" s="234">
        <f>IF(ISNUMBER(Regressions!E154),ROUND(Regressions!E154, 1), NA())</f>
        <v>99.2</v>
      </c>
      <c r="F144" s="359">
        <f>IF(ISNUMBER(Regressions!F154),ROUND(Regressions!F154, 1), NA())</f>
        <v>81.400000000000006</v>
      </c>
      <c r="G144" s="256">
        <f>IF(ISNUMBER(Regressions!G154),ROUND(Regressions!G154, 1), NA())</f>
        <v>68.7</v>
      </c>
      <c r="H144" s="360">
        <f>IF(ISNUMBER(Regressions!H154),ROUND(Regressions!H154, 1), NA())</f>
        <v>12.7</v>
      </c>
      <c r="I144" s="257">
        <f>IF(ISNUMBER(Regressions!I154),ROUND(Regressions!I154, 1), NA())</f>
        <v>18.600000000000001</v>
      </c>
      <c r="J144" s="361">
        <f>IF(ISNUMBER(Regressions!K154),ROUND(Regressions!K154, 1), NA())</f>
        <v>98.8</v>
      </c>
      <c r="K144" s="359">
        <f>IF(ISNUMBER(Regressions!L154),ROUND(Regressions!L154, 1), NA())</f>
        <v>94.3</v>
      </c>
      <c r="L144" s="258">
        <f>IF(ISNUMBER(Regressions!M154),ROUND(Regressions!M154, 1), NA())</f>
        <v>68.3</v>
      </c>
      <c r="M144" s="360">
        <f>IF(ISNUMBER(Regressions!N154),ROUND(Regressions!N154, 1), NA())</f>
        <v>26</v>
      </c>
      <c r="N144" s="257">
        <f>IF(ISNUMBER(Regressions!O154),ROUND(Regressions!O154, 1), NA())</f>
        <v>5.7</v>
      </c>
      <c r="O144" s="361">
        <f>IF(ISNUMBER(Regressions!Q154),ROUND(Regressions!Q154, 1), NA())</f>
        <v>86.5</v>
      </c>
      <c r="P144" s="359">
        <f>IF(ISNUMBER(Regressions!R154),ROUND(Regressions!R154, 1), NA())</f>
        <v>73.400000000000006</v>
      </c>
      <c r="Q144" s="235" t="e">
        <f>IF(ISNUMBER(Regressions!S154),ROUND(Regressions!S154, 1), NA())</f>
        <v>#N/A</v>
      </c>
      <c r="R144" s="360" t="e">
        <f>IF(ISNUMBER(Regressions!T154),ROUND(Regressions!T154, 1), NA())</f>
        <v>#N/A</v>
      </c>
      <c r="S144" s="257">
        <f>IF(ISNUMBER(Regressions!U154),ROUND(Regressions!U154, 1), NA())</f>
        <v>26.6</v>
      </c>
    </row>
    <row xmlns:x14ac="http://schemas.microsoft.com/office/spreadsheetml/2009/9/ac" r="145" x14ac:dyDescent="0.2">
      <c r="A145" s="356" t="str">
        <f>IF(ISBLANK(Regressions!A155), " ", Regressions!A155)</f>
        <v>Peru</v>
      </c>
      <c r="B145" s="357">
        <f>IF(ISBLANK(Regressions!B155), " ", Regressions!B155)</f>
        <v>2017</v>
      </c>
      <c r="C145" s="362" t="str">
        <f>IF(ISBLANK(Regressions!C155), " ", Regressions!C155)</f>
        <v>Primary</v>
      </c>
      <c r="D145" s="358">
        <f>IF(ISBLANK(Regressions!D155), " ", Regressions!D155)</f>
        <v>3615900</v>
      </c>
      <c r="E145" s="234">
        <f>IF(ISNUMBER(Regressions!E155),ROUND(Regressions!E155, 1), NA())</f>
        <v>99</v>
      </c>
      <c r="F145" s="359">
        <f>IF(ISNUMBER(Regressions!F155),ROUND(Regressions!F155, 1), NA())</f>
        <v>82.3</v>
      </c>
      <c r="G145" s="256">
        <f>IF(ISNUMBER(Regressions!G155),ROUND(Regressions!G155, 1), NA())</f>
        <v>69.5</v>
      </c>
      <c r="H145" s="360">
        <f>IF(ISNUMBER(Regressions!H155),ROUND(Regressions!H155, 1), NA())</f>
        <v>12.8</v>
      </c>
      <c r="I145" s="257">
        <f>IF(ISNUMBER(Regressions!I155),ROUND(Regressions!I155, 1), NA())</f>
        <v>17.7</v>
      </c>
      <c r="J145" s="361">
        <f>IF(ISNUMBER(Regressions!K155),ROUND(Regressions!K155, 1), NA())</f>
        <v>99</v>
      </c>
      <c r="K145" s="359">
        <f>IF(ISNUMBER(Regressions!L155),ROUND(Regressions!L155, 1), NA())</f>
        <v>94.8</v>
      </c>
      <c r="L145" s="258">
        <f>IF(ISNUMBER(Regressions!M155),ROUND(Regressions!M155, 1), NA())</f>
        <v>71.5</v>
      </c>
      <c r="M145" s="360">
        <f>IF(ISNUMBER(Regressions!N155),ROUND(Regressions!N155, 1), NA())</f>
        <v>23.3</v>
      </c>
      <c r="N145" s="257">
        <f>IF(ISNUMBER(Regressions!O155),ROUND(Regressions!O155, 1), NA())</f>
        <v>5.2</v>
      </c>
      <c r="O145" s="361">
        <f>IF(ISNUMBER(Regressions!Q155),ROUND(Regressions!Q155, 1), NA())</f>
        <v>86.1</v>
      </c>
      <c r="P145" s="359">
        <f>IF(ISNUMBER(Regressions!R155),ROUND(Regressions!R155, 1), NA())</f>
        <v>74</v>
      </c>
      <c r="Q145" s="235" t="e">
        <f>IF(ISNUMBER(Regressions!S155),ROUND(Regressions!S155, 1), NA())</f>
        <v>#N/A</v>
      </c>
      <c r="R145" s="360" t="e">
        <f>IF(ISNUMBER(Regressions!T155),ROUND(Regressions!T155, 1), NA())</f>
        <v>#N/A</v>
      </c>
      <c r="S145" s="257">
        <f>IF(ISNUMBER(Regressions!U155),ROUND(Regressions!U155, 1), NA())</f>
        <v>26</v>
      </c>
    </row>
    <row xmlns:x14ac="http://schemas.microsoft.com/office/spreadsheetml/2009/9/ac" r="146" x14ac:dyDescent="0.2">
      <c r="A146" s="356" t="str">
        <f>IF(ISBLANK(Regressions!A156), " ", Regressions!A156)</f>
        <v>Peru</v>
      </c>
      <c r="B146" s="357">
        <f>IF(ISBLANK(Regressions!B156), " ", Regressions!B156)</f>
        <v>2018</v>
      </c>
      <c r="C146" s="362" t="str">
        <f>IF(ISBLANK(Regressions!C156), " ", Regressions!C156)</f>
        <v>Primary</v>
      </c>
      <c r="D146" s="358">
        <f>IF(ISBLANK(Regressions!D156), " ", Regressions!D156)</f>
        <v>3627951</v>
      </c>
      <c r="E146" s="234">
        <f>IF(ISNUMBER(Regressions!E156),ROUND(Regressions!E156, 1), NA())</f>
        <v>98.8</v>
      </c>
      <c r="F146" s="359">
        <f>IF(ISNUMBER(Regressions!F156),ROUND(Regressions!F156, 1), NA())</f>
        <v>83.1</v>
      </c>
      <c r="G146" s="256">
        <f>IF(ISNUMBER(Regressions!G156),ROUND(Regressions!G156, 1), NA())</f>
        <v>70.3</v>
      </c>
      <c r="H146" s="360">
        <f>IF(ISNUMBER(Regressions!H156),ROUND(Regressions!H156, 1), NA())</f>
        <v>12.8</v>
      </c>
      <c r="I146" s="257">
        <f>IF(ISNUMBER(Regressions!I156),ROUND(Regressions!I156, 1), NA())</f>
        <v>16.899999999999999</v>
      </c>
      <c r="J146" s="361">
        <f>IF(ISNUMBER(Regressions!K156),ROUND(Regressions!K156, 1), NA())</f>
        <v>99.3</v>
      </c>
      <c r="K146" s="359">
        <f>IF(ISNUMBER(Regressions!L156),ROUND(Regressions!L156, 1), NA())</f>
        <v>95.3</v>
      </c>
      <c r="L146" s="258">
        <f>IF(ISNUMBER(Regressions!M156),ROUND(Regressions!M156, 1), NA())</f>
        <v>74.599999999999994</v>
      </c>
      <c r="M146" s="360">
        <f>IF(ISNUMBER(Regressions!N156),ROUND(Regressions!N156, 1), NA())</f>
        <v>20.7</v>
      </c>
      <c r="N146" s="257">
        <f>IF(ISNUMBER(Regressions!O156),ROUND(Regressions!O156, 1), NA())</f>
        <v>4.7</v>
      </c>
      <c r="O146" s="361">
        <f>IF(ISNUMBER(Regressions!Q156),ROUND(Regressions!Q156, 1), NA())</f>
        <v>85.7</v>
      </c>
      <c r="P146" s="359">
        <f>IF(ISNUMBER(Regressions!R156),ROUND(Regressions!R156, 1), NA())</f>
        <v>74.7</v>
      </c>
      <c r="Q146" s="235" t="e">
        <f>IF(ISNUMBER(Regressions!S156),ROUND(Regressions!S156, 1), NA())</f>
        <v>#N/A</v>
      </c>
      <c r="R146" s="360" t="e">
        <f>IF(ISNUMBER(Regressions!T156),ROUND(Regressions!T156, 1), NA())</f>
        <v>#N/A</v>
      </c>
      <c r="S146" s="257">
        <f>IF(ISNUMBER(Regressions!U156),ROUND(Regressions!U156, 1), NA())</f>
        <v>25.3</v>
      </c>
    </row>
    <row xmlns:x14ac="http://schemas.microsoft.com/office/spreadsheetml/2009/9/ac" r="147" x14ac:dyDescent="0.2">
      <c r="A147" s="356" t="str">
        <f>IF(ISBLANK(Regressions!A157), " ", Regressions!A157)</f>
        <v>Peru</v>
      </c>
      <c r="B147" s="357">
        <f>IF(ISBLANK(Regressions!B157), " ", Regressions!B157)</f>
        <v>2019</v>
      </c>
      <c r="C147" s="362" t="str">
        <f>IF(ISBLANK(Regressions!C157), " ", Regressions!C157)</f>
        <v>Primary</v>
      </c>
      <c r="D147" s="358">
        <f>IF(ISBLANK(Regressions!D157), " ", Regressions!D157)</f>
        <v>3625008</v>
      </c>
      <c r="E147" s="234">
        <f>IF(ISNUMBER(Regressions!E157),ROUND(Regressions!E157, 1), NA())</f>
        <v>98.6</v>
      </c>
      <c r="F147" s="359">
        <f>IF(ISNUMBER(Regressions!F157),ROUND(Regressions!F157, 1), NA())</f>
        <v>84</v>
      </c>
      <c r="G147" s="256">
        <f>IF(ISNUMBER(Regressions!G157),ROUND(Regressions!G157, 1), NA())</f>
        <v>71.2</v>
      </c>
      <c r="H147" s="360">
        <f>IF(ISNUMBER(Regressions!H157),ROUND(Regressions!H157, 1), NA())</f>
        <v>12.8</v>
      </c>
      <c r="I147" s="257">
        <f>IF(ISNUMBER(Regressions!I157),ROUND(Regressions!I157, 1), NA())</f>
        <v>16</v>
      </c>
      <c r="J147" s="361">
        <f>IF(ISNUMBER(Regressions!K157),ROUND(Regressions!K157, 1), NA())</f>
        <v>99.6</v>
      </c>
      <c r="K147" s="359">
        <f>IF(ISNUMBER(Regressions!L157),ROUND(Regressions!L157, 1), NA())</f>
        <v>95.8</v>
      </c>
      <c r="L147" s="258">
        <f>IF(ISNUMBER(Regressions!M157),ROUND(Regressions!M157, 1), NA())</f>
        <v>77.7</v>
      </c>
      <c r="M147" s="360">
        <f>IF(ISNUMBER(Regressions!N157),ROUND(Regressions!N157, 1), NA())</f>
        <v>18</v>
      </c>
      <c r="N147" s="257">
        <f>IF(ISNUMBER(Regressions!O157),ROUND(Regressions!O157, 1), NA())</f>
        <v>4.2</v>
      </c>
      <c r="O147" s="361">
        <f>IF(ISNUMBER(Regressions!Q157),ROUND(Regressions!Q157, 1), NA())</f>
        <v>85.3</v>
      </c>
      <c r="P147" s="359">
        <f>IF(ISNUMBER(Regressions!R157),ROUND(Regressions!R157, 1), NA())</f>
        <v>75.400000000000006</v>
      </c>
      <c r="Q147" s="235" t="e">
        <f>IF(ISNUMBER(Regressions!S157),ROUND(Regressions!S157, 1), NA())</f>
        <v>#N/A</v>
      </c>
      <c r="R147" s="360" t="e">
        <f>IF(ISNUMBER(Regressions!T157),ROUND(Regressions!T157, 1), NA())</f>
        <v>#N/A</v>
      </c>
      <c r="S147" s="257">
        <f>IF(ISNUMBER(Regressions!U157),ROUND(Regressions!U157, 1), NA())</f>
        <v>24.6</v>
      </c>
    </row>
    <row xmlns:x14ac="http://schemas.microsoft.com/office/spreadsheetml/2009/9/ac" r="148" x14ac:dyDescent="0.2">
      <c r="A148" s="356" t="str">
        <f>IF(ISBLANK(Regressions!A158), " ", Regressions!A158)</f>
        <v>Peru</v>
      </c>
      <c r="B148" s="357">
        <f>IF(ISBLANK(Regressions!B158), " ", Regressions!B158)</f>
        <v>2020</v>
      </c>
      <c r="C148" s="362" t="str">
        <f>IF(ISBLANK(Regressions!C158), " ", Regressions!C158)</f>
        <v>Primary</v>
      </c>
      <c r="D148" s="358">
        <f>IF(ISBLANK(Regressions!D158), " ", Regressions!D158)</f>
        <v>3605786</v>
      </c>
      <c r="E148" s="234">
        <f>IF(ISNUMBER(Regressions!E158),ROUND(Regressions!E158, 1), NA())</f>
        <v>98.4</v>
      </c>
      <c r="F148" s="359">
        <f>IF(ISNUMBER(Regressions!F158),ROUND(Regressions!F158, 1), NA())</f>
        <v>84.9</v>
      </c>
      <c r="G148" s="256">
        <f>IF(ISNUMBER(Regressions!G158),ROUND(Regressions!G158, 1), NA())</f>
        <v>72</v>
      </c>
      <c r="H148" s="360">
        <f>IF(ISNUMBER(Regressions!H158),ROUND(Regressions!H158, 1), NA())</f>
        <v>12.9</v>
      </c>
      <c r="I148" s="257">
        <f>IF(ISNUMBER(Regressions!I158),ROUND(Regressions!I158, 1), NA())</f>
        <v>15.1</v>
      </c>
      <c r="J148" s="361">
        <f>IF(ISNUMBER(Regressions!K158),ROUND(Regressions!K158, 1), NA())</f>
        <v>99.8</v>
      </c>
      <c r="K148" s="359">
        <f>IF(ISNUMBER(Regressions!L158),ROUND(Regressions!L158, 1), NA())</f>
        <v>96.3</v>
      </c>
      <c r="L148" s="258">
        <f>IF(ISNUMBER(Regressions!M158),ROUND(Regressions!M158, 1), NA())</f>
        <v>80.900000000000006</v>
      </c>
      <c r="M148" s="360">
        <f>IF(ISNUMBER(Regressions!N158),ROUND(Regressions!N158, 1), NA())</f>
        <v>15.4</v>
      </c>
      <c r="N148" s="257">
        <f>IF(ISNUMBER(Regressions!O158),ROUND(Regressions!O158, 1), NA())</f>
        <v>3.7</v>
      </c>
      <c r="O148" s="361">
        <f>IF(ISNUMBER(Regressions!Q158),ROUND(Regressions!Q158, 1), NA())</f>
        <v>84.9</v>
      </c>
      <c r="P148" s="359">
        <f>IF(ISNUMBER(Regressions!R158),ROUND(Regressions!R158, 1), NA())</f>
        <v>76</v>
      </c>
      <c r="Q148" s="235" t="e">
        <f>IF(ISNUMBER(Regressions!S158),ROUND(Regressions!S158, 1), NA())</f>
        <v>#N/A</v>
      </c>
      <c r="R148" s="360" t="e">
        <f>IF(ISNUMBER(Regressions!T158),ROUND(Regressions!T158, 1), NA())</f>
        <v>#N/A</v>
      </c>
      <c r="S148" s="257">
        <f>IF(ISNUMBER(Regressions!U158),ROUND(Regressions!U158, 1), NA())</f>
        <v>24</v>
      </c>
    </row>
    <row xmlns:x14ac="http://schemas.microsoft.com/office/spreadsheetml/2009/9/ac" r="149" x14ac:dyDescent="0.2">
      <c r="A149" s="413" t="str">
        <f>IF(ISBLANK(Regressions!A159), " ", Regressions!A159)</f>
        <v>Peru</v>
      </c>
      <c r="B149" s="414">
        <f>IF(ISBLANK(Regressions!B159), " ", Regressions!B159)</f>
        <v>2021</v>
      </c>
      <c r="C149" s="415" t="str">
        <f>IF(ISBLANK(Regressions!C159), " ", Regressions!C159)</f>
        <v>Primary</v>
      </c>
      <c r="D149" s="416">
        <f>IF(ISBLANK(Regressions!D159), " ", Regressions!D159)</f>
        <v>3580065</v>
      </c>
      <c r="E149" s="419">
        <f>IF(ISNUMBER(Regressions!E159),ROUND(Regressions!E159, 1), NA())</f>
        <v>98.2</v>
      </c>
      <c r="F149" s="417">
        <f>IF(ISNUMBER(Regressions!F159),ROUND(Regressions!F159, 1), NA())</f>
        <v>85.8</v>
      </c>
      <c r="G149" s="420">
        <f>IF(ISNUMBER(Regressions!G159),ROUND(Regressions!G159, 1), NA())</f>
        <v>72.900000000000006</v>
      </c>
      <c r="H149" s="418">
        <f>IF(ISNUMBER(Regressions!H159),ROUND(Regressions!H159, 1), NA())</f>
        <v>12.9</v>
      </c>
      <c r="I149" s="421">
        <f>IF(ISNUMBER(Regressions!I159),ROUND(Regressions!I159, 1), NA())</f>
        <v>14.2</v>
      </c>
      <c r="J149" s="419">
        <f>IF(ISNUMBER(Regressions!K159),ROUND(Regressions!K159, 1), NA())</f>
        <v>100</v>
      </c>
      <c r="K149" s="417">
        <f>IF(ISNUMBER(Regressions!L159),ROUND(Regressions!L159, 1), NA())</f>
        <v>96.8</v>
      </c>
      <c r="L149" s="422">
        <f>IF(ISNUMBER(Regressions!M159),ROUND(Regressions!M159, 1), NA())</f>
        <v>84</v>
      </c>
      <c r="M149" s="418">
        <f>IF(ISNUMBER(Regressions!N159),ROUND(Regressions!N159, 1), NA())</f>
        <v>12.7</v>
      </c>
      <c r="N149" s="421">
        <f>IF(ISNUMBER(Regressions!O159),ROUND(Regressions!O159, 1), NA())</f>
        <v>3.2</v>
      </c>
      <c r="O149" s="419">
        <f>IF(ISNUMBER(Regressions!Q159),ROUND(Regressions!Q159, 1), NA())</f>
        <v>84.5</v>
      </c>
      <c r="P149" s="417">
        <f>IF(ISNUMBER(Regressions!R159),ROUND(Regressions!R159, 1), NA())</f>
        <v>76.7</v>
      </c>
      <c r="Q149" s="423" t="e">
        <f>IF(ISNUMBER(Regressions!S159),ROUND(Regressions!S159, 1), NA())</f>
        <v>#N/A</v>
      </c>
      <c r="R149" s="418" t="e">
        <f>IF(ISNUMBER(Regressions!T159),ROUND(Regressions!T159, 1), NA())</f>
        <v>#N/A</v>
      </c>
      <c r="S149" s="421">
        <f>IF(ISNUMBER(Regressions!U159),ROUND(Regressions!U159, 1), NA())</f>
        <v>23.3</v>
      </c>
      <c r="T149" s="412"/>
      <c r="U149" s="412"/>
      <c r="V149" s="412"/>
      <c r="W149" s="412"/>
      <c r="X149" s="412"/>
      <c r="Y149" s="412"/>
      <c r="Z149" s="412"/>
      <c r="AA149" s="412"/>
      <c r="AB149" s="412"/>
      <c r="AC149" s="412"/>
    </row>
    <row xmlns:x14ac="http://schemas.microsoft.com/office/spreadsheetml/2009/9/ac" r="150" x14ac:dyDescent="0.2">
      <c r="A150" s="356" t="str">
        <f>IF(ISBLANK(Regressions!A160), " ", Regressions!A160)</f>
        <v>Peru</v>
      </c>
      <c r="B150" s="357">
        <f>IF(ISBLANK(Regressions!B160), " ", Regressions!B160)</f>
        <v>2022</v>
      </c>
      <c r="C150" s="362" t="str">
        <f>IF(ISBLANK(Regressions!C160), " ", Regressions!C160)</f>
        <v>Primary</v>
      </c>
      <c r="D150" s="358">
        <f>IF(ISBLANK(Regressions!D160), " ", Regressions!D160)</f>
        <v>3547181</v>
      </c>
      <c r="E150" s="234">
        <f>IF(ISNUMBER(Regressions!E160),ROUND(Regressions!E160, 1), NA())</f>
        <v>98.2</v>
      </c>
      <c r="F150" s="359">
        <f>IF(ISNUMBER(Regressions!F160),ROUND(Regressions!F160, 1), NA())</f>
        <v>86.7</v>
      </c>
      <c r="G150" s="256">
        <f>IF(ISNUMBER(Regressions!G160),ROUND(Regressions!G160, 1), NA())</f>
        <v>73.7</v>
      </c>
      <c r="H150" s="360">
        <f>IF(ISNUMBER(Regressions!H160),ROUND(Regressions!H160, 1), NA())</f>
        <v>13</v>
      </c>
      <c r="I150" s="257">
        <f>IF(ISNUMBER(Regressions!I160),ROUND(Regressions!I160, 1), NA())</f>
        <v>13.3</v>
      </c>
      <c r="J150" s="361">
        <f>IF(ISNUMBER(Regressions!K160),ROUND(Regressions!K160, 1), NA())</f>
        <v>100</v>
      </c>
      <c r="K150" s="359">
        <f>IF(ISNUMBER(Regressions!L160),ROUND(Regressions!L160, 1), NA())</f>
        <v>97.2</v>
      </c>
      <c r="L150" s="258">
        <f>IF(ISNUMBER(Regressions!M160),ROUND(Regressions!M160, 1), NA())</f>
        <v>87.1</v>
      </c>
      <c r="M150" s="360">
        <f>IF(ISNUMBER(Regressions!N160),ROUND(Regressions!N160, 1), NA())</f>
        <v>10.1</v>
      </c>
      <c r="N150" s="257">
        <f>IF(ISNUMBER(Regressions!O160),ROUND(Regressions!O160, 1), NA())</f>
        <v>2.8</v>
      </c>
      <c r="O150" s="361">
        <f>IF(ISNUMBER(Regressions!Q160),ROUND(Regressions!Q160, 1), NA())</f>
        <v>84.1</v>
      </c>
      <c r="P150" s="359">
        <f>IF(ISNUMBER(Regressions!R160),ROUND(Regressions!R160, 1), NA())</f>
        <v>77.400000000000006</v>
      </c>
      <c r="Q150" s="235" t="e">
        <f>IF(ISNUMBER(Regressions!S160),ROUND(Regressions!S160, 1), NA())</f>
        <v>#N/A</v>
      </c>
      <c r="R150" s="360" t="e">
        <f>IF(ISNUMBER(Regressions!T160),ROUND(Regressions!T160, 1), NA())</f>
        <v>#N/A</v>
      </c>
      <c r="S150" s="257">
        <f>IF(ISNUMBER(Regressions!U160),ROUND(Regressions!U160, 1), NA())</f>
        <v>22.6</v>
      </c>
    </row>
    <row xmlns:x14ac="http://schemas.microsoft.com/office/spreadsheetml/2009/9/ac" r="151" x14ac:dyDescent="0.2">
      <c r="A151" s="363" t="str">
        <f>IF(ISBLANK(Regressions!A161), " ", Regressions!A161)</f>
        <v>Peru</v>
      </c>
      <c r="B151" s="364">
        <f>IF(ISBLANK(Regressions!B161), " ", Regressions!B161)</f>
        <v>2023</v>
      </c>
      <c r="C151" s="365" t="str">
        <f>IF(ISBLANK(Regressions!C161), " ", Regressions!C161)</f>
        <v>Primary</v>
      </c>
      <c r="D151" s="366">
        <f>IF(ISBLANK(Regressions!D161), " ", Regressions!D161)</f>
        <v>3512883</v>
      </c>
      <c r="E151" s="367">
        <f>IF(ISNUMBER(Regressions!E161),ROUND(Regressions!E161, 1), NA())</f>
        <v>98.2</v>
      </c>
      <c r="F151" s="368">
        <f>IF(ISNUMBER(Regressions!F161),ROUND(Regressions!F161, 1), NA())</f>
        <v>87.5</v>
      </c>
      <c r="G151" s="369">
        <f>IF(ISNUMBER(Regressions!G161),ROUND(Regressions!G161, 1), NA())</f>
        <v>74.5</v>
      </c>
      <c r="H151" s="370">
        <f>IF(ISNUMBER(Regressions!H161),ROUND(Regressions!H161, 1), NA())</f>
        <v>13</v>
      </c>
      <c r="I151" s="371">
        <f>IF(ISNUMBER(Regressions!I161),ROUND(Regressions!I161, 1), NA())</f>
        <v>12.5</v>
      </c>
      <c r="J151" s="372">
        <f>IF(ISNUMBER(Regressions!K161),ROUND(Regressions!K161, 1), NA())</f>
        <v>100</v>
      </c>
      <c r="K151" s="368">
        <f>IF(ISNUMBER(Regressions!L161),ROUND(Regressions!L161, 1), NA())</f>
        <v>97.7</v>
      </c>
      <c r="L151" s="373">
        <f>IF(ISNUMBER(Regressions!M161),ROUND(Regressions!M161, 1), NA())</f>
        <v>90.3</v>
      </c>
      <c r="M151" s="370">
        <f>IF(ISNUMBER(Regressions!N161),ROUND(Regressions!N161, 1), NA())</f>
        <v>7.4</v>
      </c>
      <c r="N151" s="371">
        <f>IF(ISNUMBER(Regressions!O161),ROUND(Regressions!O161, 1), NA())</f>
        <v>2.2999999999999998</v>
      </c>
      <c r="O151" s="372">
        <f>IF(ISNUMBER(Regressions!Q161),ROUND(Regressions!Q161, 1), NA())</f>
        <v>83.7</v>
      </c>
      <c r="P151" s="368">
        <f>IF(ISNUMBER(Regressions!R161),ROUND(Regressions!R161, 1), NA())</f>
        <v>78.099999999999994</v>
      </c>
      <c r="Q151" s="374" t="e">
        <f>IF(ISNUMBER(Regressions!S161),ROUND(Regressions!S161, 1), NA())</f>
        <v>#N/A</v>
      </c>
      <c r="R151" s="370" t="e">
        <f>IF(ISNUMBER(Regressions!T161),ROUND(Regressions!T161, 1), NA())</f>
        <v>#N/A</v>
      </c>
      <c r="S151" s="371">
        <f>IF(ISNUMBER(Regressions!U161),ROUND(Regressions!U161, 1), NA())</f>
        <v>21.9</v>
      </c>
    </row>
    <row xmlns:x14ac="http://schemas.microsoft.com/office/spreadsheetml/2009/9/ac" r="152" hidden="true" x14ac:dyDescent="0.2">
      <c r="A152" s="356" t="str">
        <f>IF(ISBLANK(Regressions!A162), " ", Regressions!A162)</f>
        <v>Peru</v>
      </c>
      <c r="B152" s="357">
        <f>IF(ISBLANK(Regressions!B162), " ", Regressions!B162)</f>
        <v>2024</v>
      </c>
      <c r="C152" s="362" t="str">
        <f>IF(ISBLANK(Regressions!C162), " ", Regressions!C162)</f>
        <v>Primary</v>
      </c>
      <c r="D152" s="358" t="str">
        <f>IF(ISBLANK(Regressions!D162), " ", Regressions!D162)</f>
        <v> </v>
      </c>
      <c r="E152" s="234" t="e">
        <f>IF(ISNUMBER(Regressions!E162),ROUND(Regressions!E162, 1), NA())</f>
        <v>#N/A</v>
      </c>
      <c r="F152" s="359" t="e">
        <f>IF(ISNUMBER(Regressions!F162),ROUND(Regressions!F162, 1), NA())</f>
        <v>#N/A</v>
      </c>
      <c r="G152" s="256" t="e">
        <f>IF(ISNUMBER(Regressions!G162),ROUND(Regressions!G162, 1), NA())</f>
        <v>#N/A</v>
      </c>
      <c r="H152" s="360" t="e">
        <f>IF(ISNUMBER(Regressions!H162),ROUND(Regressions!H162, 1), NA())</f>
        <v>#N/A</v>
      </c>
      <c r="I152" s="257" t="e">
        <f>IF(ISNUMBER(Regressions!I162),ROUND(Regressions!I162, 1), NA())</f>
        <v>#N/A</v>
      </c>
      <c r="J152" s="361" t="e">
        <f>IF(ISNUMBER(Regressions!K162),ROUND(Regressions!K162, 1), NA())</f>
        <v>#N/A</v>
      </c>
      <c r="K152" s="359" t="e">
        <f>IF(ISNUMBER(Regressions!L162),ROUND(Regressions!L162, 1), NA())</f>
        <v>#N/A</v>
      </c>
      <c r="L152" s="258" t="e">
        <f>IF(ISNUMBER(Regressions!M162),ROUND(Regressions!M162, 1), NA())</f>
        <v>#N/A</v>
      </c>
      <c r="M152" s="360" t="e">
        <f>IF(ISNUMBER(Regressions!N162),ROUND(Regressions!N162, 1), NA())</f>
        <v>#N/A</v>
      </c>
      <c r="N152" s="257" t="e">
        <f>IF(ISNUMBER(Regressions!O162),ROUND(Regressions!O162, 1), NA())</f>
        <v>#N/A</v>
      </c>
      <c r="O152" s="361" t="e">
        <f>IF(ISNUMBER(Regressions!Q162),ROUND(Regressions!Q162, 1), NA())</f>
        <v>#N/A</v>
      </c>
      <c r="P152" s="359" t="e">
        <f>IF(ISNUMBER(Regressions!R162),ROUND(Regressions!R162, 1), NA())</f>
        <v>#N/A</v>
      </c>
      <c r="Q152" s="235" t="e">
        <f>IF(ISNUMBER(Regressions!S162),ROUND(Regressions!S162, 1), NA())</f>
        <v>#N/A</v>
      </c>
      <c r="R152" s="360" t="e">
        <f>IF(ISNUMBER(Regressions!T162),ROUND(Regressions!T162, 1), NA())</f>
        <v>#N/A</v>
      </c>
      <c r="S152" s="257" t="e">
        <f>IF(ISNUMBER(Regressions!U162),ROUND(Regressions!U162, 1), NA())</f>
        <v>#N/A</v>
      </c>
    </row>
    <row xmlns:x14ac="http://schemas.microsoft.com/office/spreadsheetml/2009/9/ac" r="153" hidden="true" x14ac:dyDescent="0.2">
      <c r="A153" s="356" t="str">
        <f>IF(ISBLANK(Regressions!A163), " ", Regressions!A163)</f>
        <v>Peru</v>
      </c>
      <c r="B153" s="357">
        <f>IF(ISBLANK(Regressions!B163), " ", Regressions!B163)</f>
        <v>2025</v>
      </c>
      <c r="C153" s="362" t="str">
        <f>IF(ISBLANK(Regressions!C163), " ", Regressions!C163)</f>
        <v>Primary</v>
      </c>
      <c r="D153" s="358" t="str">
        <f>IF(ISBLANK(Regressions!D163), " ", Regressions!D163)</f>
        <v> </v>
      </c>
      <c r="E153" s="234" t="e">
        <f>IF(ISNUMBER(Regressions!E163),ROUND(Regressions!E163, 1), NA())</f>
        <v>#N/A</v>
      </c>
      <c r="F153" s="359" t="e">
        <f>IF(ISNUMBER(Regressions!F163),ROUND(Regressions!F163, 1), NA())</f>
        <v>#N/A</v>
      </c>
      <c r="G153" s="256" t="e">
        <f>IF(ISNUMBER(Regressions!G163),ROUND(Regressions!G163, 1), NA())</f>
        <v>#N/A</v>
      </c>
      <c r="H153" s="360" t="e">
        <f>IF(ISNUMBER(Regressions!H163),ROUND(Regressions!H163, 1), NA())</f>
        <v>#N/A</v>
      </c>
      <c r="I153" s="257" t="e">
        <f>IF(ISNUMBER(Regressions!I163),ROUND(Regressions!I163, 1), NA())</f>
        <v>#N/A</v>
      </c>
      <c r="J153" s="361" t="e">
        <f>IF(ISNUMBER(Regressions!K163),ROUND(Regressions!K163, 1), NA())</f>
        <v>#N/A</v>
      </c>
      <c r="K153" s="359" t="e">
        <f>IF(ISNUMBER(Regressions!L163),ROUND(Regressions!L163, 1), NA())</f>
        <v>#N/A</v>
      </c>
      <c r="L153" s="258" t="e">
        <f>IF(ISNUMBER(Regressions!M163),ROUND(Regressions!M163, 1), NA())</f>
        <v>#N/A</v>
      </c>
      <c r="M153" s="360" t="e">
        <f>IF(ISNUMBER(Regressions!N163),ROUND(Regressions!N163, 1), NA())</f>
        <v>#N/A</v>
      </c>
      <c r="N153" s="257" t="e">
        <f>IF(ISNUMBER(Regressions!O163),ROUND(Regressions!O163, 1), NA())</f>
        <v>#N/A</v>
      </c>
      <c r="O153" s="361" t="e">
        <f>IF(ISNUMBER(Regressions!Q163),ROUND(Regressions!Q163, 1), NA())</f>
        <v>#N/A</v>
      </c>
      <c r="P153" s="359" t="e">
        <f>IF(ISNUMBER(Regressions!R163),ROUND(Regressions!R163, 1), NA())</f>
        <v>#N/A</v>
      </c>
      <c r="Q153" s="235" t="e">
        <f>IF(ISNUMBER(Regressions!S163),ROUND(Regressions!S163, 1), NA())</f>
        <v>#N/A</v>
      </c>
      <c r="R153" s="360" t="e">
        <f>IF(ISNUMBER(Regressions!T163),ROUND(Regressions!T163, 1), NA())</f>
        <v>#N/A</v>
      </c>
      <c r="S153" s="257" t="e">
        <f>IF(ISNUMBER(Regressions!U163),ROUND(Regressions!U163, 1), NA())</f>
        <v>#N/A</v>
      </c>
    </row>
    <row xmlns:x14ac="http://schemas.microsoft.com/office/spreadsheetml/2009/9/ac" r="154" hidden="true" x14ac:dyDescent="0.2">
      <c r="A154" s="356" t="str">
        <f>IF(ISBLANK(Regressions!A164), " ", Regressions!A164)</f>
        <v>Peru</v>
      </c>
      <c r="B154" s="357">
        <f>IF(ISBLANK(Regressions!B164), " ", Regressions!B164)</f>
        <v>2026</v>
      </c>
      <c r="C154" s="362" t="str">
        <f>IF(ISBLANK(Regressions!C164), " ", Regressions!C164)</f>
        <v>Primary</v>
      </c>
      <c r="D154" s="358" t="str">
        <f>IF(ISBLANK(Regressions!D164), " ", Regressions!D164)</f>
        <v> </v>
      </c>
      <c r="E154" s="234" t="e">
        <f>IF(ISNUMBER(Regressions!E164),ROUND(Regressions!E164, 1), NA())</f>
        <v>#N/A</v>
      </c>
      <c r="F154" s="359" t="e">
        <f>IF(ISNUMBER(Regressions!F164),ROUND(Regressions!F164, 1), NA())</f>
        <v>#N/A</v>
      </c>
      <c r="G154" s="256" t="e">
        <f>IF(ISNUMBER(Regressions!G164),ROUND(Regressions!G164, 1), NA())</f>
        <v>#N/A</v>
      </c>
      <c r="H154" s="360" t="e">
        <f>IF(ISNUMBER(Regressions!H164),ROUND(Regressions!H164, 1), NA())</f>
        <v>#N/A</v>
      </c>
      <c r="I154" s="257" t="e">
        <f>IF(ISNUMBER(Regressions!I164),ROUND(Regressions!I164, 1), NA())</f>
        <v>#N/A</v>
      </c>
      <c r="J154" s="361" t="e">
        <f>IF(ISNUMBER(Regressions!K164),ROUND(Regressions!K164, 1), NA())</f>
        <v>#N/A</v>
      </c>
      <c r="K154" s="359" t="e">
        <f>IF(ISNUMBER(Regressions!L164),ROUND(Regressions!L164, 1), NA())</f>
        <v>#N/A</v>
      </c>
      <c r="L154" s="258" t="e">
        <f>IF(ISNUMBER(Regressions!M164),ROUND(Regressions!M164, 1), NA())</f>
        <v>#N/A</v>
      </c>
      <c r="M154" s="360" t="e">
        <f>IF(ISNUMBER(Regressions!N164),ROUND(Regressions!N164, 1), NA())</f>
        <v>#N/A</v>
      </c>
      <c r="N154" s="257" t="e">
        <f>IF(ISNUMBER(Regressions!O164),ROUND(Regressions!O164, 1), NA())</f>
        <v>#N/A</v>
      </c>
      <c r="O154" s="361" t="e">
        <f>IF(ISNUMBER(Regressions!Q164),ROUND(Regressions!Q164, 1), NA())</f>
        <v>#N/A</v>
      </c>
      <c r="P154" s="359" t="e">
        <f>IF(ISNUMBER(Regressions!R164),ROUND(Regressions!R164, 1), NA())</f>
        <v>#N/A</v>
      </c>
      <c r="Q154" s="235" t="e">
        <f>IF(ISNUMBER(Regressions!S164),ROUND(Regressions!S164, 1), NA())</f>
        <v>#N/A</v>
      </c>
      <c r="R154" s="360" t="e">
        <f>IF(ISNUMBER(Regressions!T164),ROUND(Regressions!T164, 1), NA())</f>
        <v>#N/A</v>
      </c>
      <c r="S154" s="257" t="e">
        <f>IF(ISNUMBER(Regressions!U164),ROUND(Regressions!U164, 1), NA())</f>
        <v>#N/A</v>
      </c>
    </row>
    <row xmlns:x14ac="http://schemas.microsoft.com/office/spreadsheetml/2009/9/ac" r="155" hidden="true" x14ac:dyDescent="0.2">
      <c r="A155" s="356" t="str">
        <f>IF(ISBLANK(Regressions!A165), " ", Regressions!A165)</f>
        <v>Peru</v>
      </c>
      <c r="B155" s="357">
        <f>IF(ISBLANK(Regressions!B165), " ", Regressions!B165)</f>
        <v>2027</v>
      </c>
      <c r="C155" s="362" t="str">
        <f>IF(ISBLANK(Regressions!C165), " ", Regressions!C165)</f>
        <v>Primary</v>
      </c>
      <c r="D155" s="358" t="str">
        <f>IF(ISBLANK(Regressions!D165), " ", Regressions!D165)</f>
        <v> </v>
      </c>
      <c r="E155" s="234" t="e">
        <f>IF(ISNUMBER(Regressions!E165),ROUND(Regressions!E165, 1), NA())</f>
        <v>#N/A</v>
      </c>
      <c r="F155" s="359" t="e">
        <f>IF(ISNUMBER(Regressions!F165),ROUND(Regressions!F165, 1), NA())</f>
        <v>#N/A</v>
      </c>
      <c r="G155" s="256" t="e">
        <f>IF(ISNUMBER(Regressions!G165),ROUND(Regressions!G165, 1), NA())</f>
        <v>#N/A</v>
      </c>
      <c r="H155" s="360" t="e">
        <f>IF(ISNUMBER(Regressions!H165),ROUND(Regressions!H165, 1), NA())</f>
        <v>#N/A</v>
      </c>
      <c r="I155" s="257" t="e">
        <f>IF(ISNUMBER(Regressions!I165),ROUND(Regressions!I165, 1), NA())</f>
        <v>#N/A</v>
      </c>
      <c r="J155" s="361" t="e">
        <f>IF(ISNUMBER(Regressions!K165),ROUND(Regressions!K165, 1), NA())</f>
        <v>#N/A</v>
      </c>
      <c r="K155" s="359" t="e">
        <f>IF(ISNUMBER(Regressions!L165),ROUND(Regressions!L165, 1), NA())</f>
        <v>#N/A</v>
      </c>
      <c r="L155" s="258" t="e">
        <f>IF(ISNUMBER(Regressions!M165),ROUND(Regressions!M165, 1), NA())</f>
        <v>#N/A</v>
      </c>
      <c r="M155" s="360" t="e">
        <f>IF(ISNUMBER(Regressions!N165),ROUND(Regressions!N165, 1), NA())</f>
        <v>#N/A</v>
      </c>
      <c r="N155" s="257" t="e">
        <f>IF(ISNUMBER(Regressions!O165),ROUND(Regressions!O165, 1), NA())</f>
        <v>#N/A</v>
      </c>
      <c r="O155" s="361" t="e">
        <f>IF(ISNUMBER(Regressions!Q165),ROUND(Regressions!Q165, 1), NA())</f>
        <v>#N/A</v>
      </c>
      <c r="P155" s="359" t="e">
        <f>IF(ISNUMBER(Regressions!R165),ROUND(Regressions!R165, 1), NA())</f>
        <v>#N/A</v>
      </c>
      <c r="Q155" s="235" t="e">
        <f>IF(ISNUMBER(Regressions!S165),ROUND(Regressions!S165, 1), NA())</f>
        <v>#N/A</v>
      </c>
      <c r="R155" s="360" t="e">
        <f>IF(ISNUMBER(Regressions!T165),ROUND(Regressions!T165, 1), NA())</f>
        <v>#N/A</v>
      </c>
      <c r="S155" s="257" t="e">
        <f>IF(ISNUMBER(Regressions!U165),ROUND(Regressions!U165, 1), NA())</f>
        <v>#N/A</v>
      </c>
    </row>
    <row xmlns:x14ac="http://schemas.microsoft.com/office/spreadsheetml/2009/9/ac" r="156" hidden="true" x14ac:dyDescent="0.2">
      <c r="A156" s="356" t="str">
        <f>IF(ISBLANK(Regressions!A166), " ", Regressions!A166)</f>
        <v>Peru</v>
      </c>
      <c r="B156" s="357">
        <f>IF(ISBLANK(Regressions!B166), " ", Regressions!B166)</f>
        <v>2028</v>
      </c>
      <c r="C156" s="362" t="str">
        <f>IF(ISBLANK(Regressions!C166), " ", Regressions!C166)</f>
        <v>Primary</v>
      </c>
      <c r="D156" s="358" t="str">
        <f>IF(ISBLANK(Regressions!D166), " ", Regressions!D166)</f>
        <v> </v>
      </c>
      <c r="E156" s="234" t="e">
        <f>IF(ISNUMBER(Regressions!E166),ROUND(Regressions!E166, 1), NA())</f>
        <v>#N/A</v>
      </c>
      <c r="F156" s="359" t="e">
        <f>IF(ISNUMBER(Regressions!F166),ROUND(Regressions!F166, 1), NA())</f>
        <v>#N/A</v>
      </c>
      <c r="G156" s="256" t="e">
        <f>IF(ISNUMBER(Regressions!G166),ROUND(Regressions!G166, 1), NA())</f>
        <v>#N/A</v>
      </c>
      <c r="H156" s="360" t="e">
        <f>IF(ISNUMBER(Regressions!H166),ROUND(Regressions!H166, 1), NA())</f>
        <v>#N/A</v>
      </c>
      <c r="I156" s="257" t="e">
        <f>IF(ISNUMBER(Regressions!I166),ROUND(Regressions!I166, 1), NA())</f>
        <v>#N/A</v>
      </c>
      <c r="J156" s="361" t="e">
        <f>IF(ISNUMBER(Regressions!K166),ROUND(Regressions!K166, 1), NA())</f>
        <v>#N/A</v>
      </c>
      <c r="K156" s="359" t="e">
        <f>IF(ISNUMBER(Regressions!L166),ROUND(Regressions!L166, 1), NA())</f>
        <v>#N/A</v>
      </c>
      <c r="L156" s="258" t="e">
        <f>IF(ISNUMBER(Regressions!M166),ROUND(Regressions!M166, 1), NA())</f>
        <v>#N/A</v>
      </c>
      <c r="M156" s="360" t="e">
        <f>IF(ISNUMBER(Regressions!N166),ROUND(Regressions!N166, 1), NA())</f>
        <v>#N/A</v>
      </c>
      <c r="N156" s="257" t="e">
        <f>IF(ISNUMBER(Regressions!O166),ROUND(Regressions!O166, 1), NA())</f>
        <v>#N/A</v>
      </c>
      <c r="O156" s="361" t="e">
        <f>IF(ISNUMBER(Regressions!Q166),ROUND(Regressions!Q166, 1), NA())</f>
        <v>#N/A</v>
      </c>
      <c r="P156" s="359" t="e">
        <f>IF(ISNUMBER(Regressions!R166),ROUND(Regressions!R166, 1), NA())</f>
        <v>#N/A</v>
      </c>
      <c r="Q156" s="235" t="e">
        <f>IF(ISNUMBER(Regressions!S166),ROUND(Regressions!S166, 1), NA())</f>
        <v>#N/A</v>
      </c>
      <c r="R156" s="360" t="e">
        <f>IF(ISNUMBER(Regressions!T166),ROUND(Regressions!T166, 1), NA())</f>
        <v>#N/A</v>
      </c>
      <c r="S156" s="257" t="e">
        <f>IF(ISNUMBER(Regressions!U166),ROUND(Regressions!U166, 1), NA())</f>
        <v>#N/A</v>
      </c>
    </row>
    <row xmlns:x14ac="http://schemas.microsoft.com/office/spreadsheetml/2009/9/ac" r="157" hidden="true" x14ac:dyDescent="0.2">
      <c r="A157" s="356" t="str">
        <f>IF(ISBLANK(Regressions!A167), " ", Regressions!A167)</f>
        <v>Peru</v>
      </c>
      <c r="B157" s="357">
        <f>IF(ISBLANK(Regressions!B167), " ", Regressions!B167)</f>
        <v>2029</v>
      </c>
      <c r="C157" s="362" t="str">
        <f>IF(ISBLANK(Regressions!C167), " ", Regressions!C167)</f>
        <v>Primary</v>
      </c>
      <c r="D157" s="358" t="str">
        <f>IF(ISBLANK(Regressions!D167), " ", Regressions!D167)</f>
        <v> </v>
      </c>
      <c r="E157" s="234" t="e">
        <f>IF(ISNUMBER(Regressions!E167),ROUND(Regressions!E167, 1), NA())</f>
        <v>#N/A</v>
      </c>
      <c r="F157" s="359" t="e">
        <f>IF(ISNUMBER(Regressions!F167),ROUND(Regressions!F167, 1), NA())</f>
        <v>#N/A</v>
      </c>
      <c r="G157" s="256" t="e">
        <f>IF(ISNUMBER(Regressions!G167),ROUND(Regressions!G167, 1), NA())</f>
        <v>#N/A</v>
      </c>
      <c r="H157" s="360" t="e">
        <f>IF(ISNUMBER(Regressions!H167),ROUND(Regressions!H167, 1), NA())</f>
        <v>#N/A</v>
      </c>
      <c r="I157" s="257" t="e">
        <f>IF(ISNUMBER(Regressions!I167),ROUND(Regressions!I167, 1), NA())</f>
        <v>#N/A</v>
      </c>
      <c r="J157" s="361" t="e">
        <f>IF(ISNUMBER(Regressions!K167),ROUND(Regressions!K167, 1), NA())</f>
        <v>#N/A</v>
      </c>
      <c r="K157" s="359" t="e">
        <f>IF(ISNUMBER(Regressions!L167),ROUND(Regressions!L167, 1), NA())</f>
        <v>#N/A</v>
      </c>
      <c r="L157" s="258" t="e">
        <f>IF(ISNUMBER(Regressions!M167),ROUND(Regressions!M167, 1), NA())</f>
        <v>#N/A</v>
      </c>
      <c r="M157" s="360" t="e">
        <f>IF(ISNUMBER(Regressions!N167),ROUND(Regressions!N167, 1), NA())</f>
        <v>#N/A</v>
      </c>
      <c r="N157" s="257" t="e">
        <f>IF(ISNUMBER(Regressions!O167),ROUND(Regressions!O167, 1), NA())</f>
        <v>#N/A</v>
      </c>
      <c r="O157" s="361" t="e">
        <f>IF(ISNUMBER(Regressions!Q167),ROUND(Regressions!Q167, 1), NA())</f>
        <v>#N/A</v>
      </c>
      <c r="P157" s="359" t="e">
        <f>IF(ISNUMBER(Regressions!R167),ROUND(Regressions!R167, 1), NA())</f>
        <v>#N/A</v>
      </c>
      <c r="Q157" s="235" t="e">
        <f>IF(ISNUMBER(Regressions!S167),ROUND(Regressions!S167, 1), NA())</f>
        <v>#N/A</v>
      </c>
      <c r="R157" s="360" t="e">
        <f>IF(ISNUMBER(Regressions!T167),ROUND(Regressions!T167, 1), NA())</f>
        <v>#N/A</v>
      </c>
      <c r="S157" s="257" t="e">
        <f>IF(ISNUMBER(Regressions!U167),ROUND(Regressions!U167, 1), NA())</f>
        <v>#N/A</v>
      </c>
    </row>
    <row xmlns:x14ac="http://schemas.microsoft.com/office/spreadsheetml/2009/9/ac" r="158" hidden="true" x14ac:dyDescent="0.2">
      <c r="A158" s="356" t="str">
        <f>IF(ISBLANK(Regressions!A168), " ", Regressions!A168)</f>
        <v>Peru</v>
      </c>
      <c r="B158" s="357">
        <f>IF(ISBLANK(Regressions!B168), " ", Regressions!B168)</f>
        <v>2030</v>
      </c>
      <c r="C158" s="362" t="str">
        <f>IF(ISBLANK(Regressions!C168), " ", Regressions!C168)</f>
        <v>Primary</v>
      </c>
      <c r="D158" s="358" t="str">
        <f>IF(ISBLANK(Regressions!D168), " ", Regressions!D168)</f>
        <v> </v>
      </c>
      <c r="E158" s="234" t="e">
        <f>IF(ISNUMBER(Regressions!E168),ROUND(Regressions!E168, 1), NA())</f>
        <v>#N/A</v>
      </c>
      <c r="F158" s="359" t="e">
        <f>IF(ISNUMBER(Regressions!F168),ROUND(Regressions!F168, 1), NA())</f>
        <v>#N/A</v>
      </c>
      <c r="G158" s="256" t="e">
        <f>IF(ISNUMBER(Regressions!G168),ROUND(Regressions!G168, 1), NA())</f>
        <v>#N/A</v>
      </c>
      <c r="H158" s="360" t="e">
        <f>IF(ISNUMBER(Regressions!H168),ROUND(Regressions!H168, 1), NA())</f>
        <v>#N/A</v>
      </c>
      <c r="I158" s="257" t="e">
        <f>IF(ISNUMBER(Regressions!I168),ROUND(Regressions!I168, 1), NA())</f>
        <v>#N/A</v>
      </c>
      <c r="J158" s="361" t="e">
        <f>IF(ISNUMBER(Regressions!K168),ROUND(Regressions!K168, 1), NA())</f>
        <v>#N/A</v>
      </c>
      <c r="K158" s="359" t="e">
        <f>IF(ISNUMBER(Regressions!L168),ROUND(Regressions!L168, 1), NA())</f>
        <v>#N/A</v>
      </c>
      <c r="L158" s="258" t="e">
        <f>IF(ISNUMBER(Regressions!M168),ROUND(Regressions!M168, 1), NA())</f>
        <v>#N/A</v>
      </c>
      <c r="M158" s="360" t="e">
        <f>IF(ISNUMBER(Regressions!N168),ROUND(Regressions!N168, 1), NA())</f>
        <v>#N/A</v>
      </c>
      <c r="N158" s="257" t="e">
        <f>IF(ISNUMBER(Regressions!O168),ROUND(Regressions!O168, 1), NA())</f>
        <v>#N/A</v>
      </c>
      <c r="O158" s="361" t="e">
        <f>IF(ISNUMBER(Regressions!Q168),ROUND(Regressions!Q168, 1), NA())</f>
        <v>#N/A</v>
      </c>
      <c r="P158" s="359" t="e">
        <f>IF(ISNUMBER(Regressions!R168),ROUND(Regressions!R168, 1), NA())</f>
        <v>#N/A</v>
      </c>
      <c r="Q158" s="235" t="e">
        <f>IF(ISNUMBER(Regressions!S168),ROUND(Regressions!S168, 1), NA())</f>
        <v>#N/A</v>
      </c>
      <c r="R158" s="360" t="e">
        <f>IF(ISNUMBER(Regressions!T168),ROUND(Regressions!T168, 1), NA())</f>
        <v>#N/A</v>
      </c>
      <c r="S158" s="257" t="e">
        <f>IF(ISNUMBER(Regressions!U168),ROUND(Regressions!U168, 1), NA())</f>
        <v>#N/A</v>
      </c>
    </row>
    <row xmlns:x14ac="http://schemas.microsoft.com/office/spreadsheetml/2009/9/ac" r="159" x14ac:dyDescent="0.2">
      <c r="A159" s="356" t="str">
        <f>IF(ISBLANK(Regressions!A169), " ", Regressions!A169)</f>
        <v>Peru</v>
      </c>
      <c r="B159" s="357">
        <f>IF(ISBLANK(Regressions!B169), " ", Regressions!B169)</f>
        <v>2000</v>
      </c>
      <c r="C159" s="362" t="str">
        <f>IF(ISBLANK(Regressions!C169), " ", Regressions!C169)</f>
        <v>Secondary</v>
      </c>
      <c r="D159" s="358">
        <f>IF(ISBLANK(Regressions!D169), " ", Regressions!D169)</f>
        <v>2944282</v>
      </c>
      <c r="E159" s="234">
        <f>IF(ISNUMBER(Regressions!E169),ROUND(Regressions!E169, 1), NA())</f>
        <v>100</v>
      </c>
      <c r="F159" s="359" t="e">
        <f>IF(ISNUMBER(Regressions!F169),ROUND(Regressions!F169, 1), NA())</f>
        <v>#N/A</v>
      </c>
      <c r="G159" s="256" t="e">
        <f>IF(ISNUMBER(Regressions!G169),ROUND(Regressions!G169, 1), NA())</f>
        <v>#N/A</v>
      </c>
      <c r="H159" s="360" t="e">
        <f>IF(ISNUMBER(Regressions!H169),ROUND(Regressions!H169, 1), NA())</f>
        <v>#N/A</v>
      </c>
      <c r="I159" s="257" t="e">
        <f>IF(ISNUMBER(Regressions!I169),ROUND(Regressions!I169, 1), NA())</f>
        <v>#N/A</v>
      </c>
      <c r="J159" s="361" t="e">
        <f>IF(ISNUMBER(Regressions!K169),ROUND(Regressions!K169, 1), NA())</f>
        <v>#N/A</v>
      </c>
      <c r="K159" s="359" t="e">
        <f>IF(ISNUMBER(Regressions!L169),ROUND(Regressions!L169, 1), NA())</f>
        <v>#N/A</v>
      </c>
      <c r="L159" s="258" t="e">
        <f>IF(ISNUMBER(Regressions!M169),ROUND(Regressions!M169, 1), NA())</f>
        <v>#N/A</v>
      </c>
      <c r="M159" s="360" t="e">
        <f>IF(ISNUMBER(Regressions!N169),ROUND(Regressions!N169, 1), NA())</f>
        <v>#N/A</v>
      </c>
      <c r="N159" s="257" t="e">
        <f>IF(ISNUMBER(Regressions!O169),ROUND(Regressions!O169, 1), NA())</f>
        <v>#N/A</v>
      </c>
      <c r="O159" s="361" t="e">
        <f>IF(ISNUMBER(Regressions!Q169),ROUND(Regressions!Q169, 1), NA())</f>
        <v>#N/A</v>
      </c>
      <c r="P159" s="359" t="e">
        <f>IF(ISNUMBER(Regressions!R169),ROUND(Regressions!R169, 1), NA())</f>
        <v>#N/A</v>
      </c>
      <c r="Q159" s="235" t="e">
        <f>IF(ISNUMBER(Regressions!S169),ROUND(Regressions!S169, 1), NA())</f>
        <v>#N/A</v>
      </c>
      <c r="R159" s="360" t="e">
        <f>IF(ISNUMBER(Regressions!T169),ROUND(Regressions!T169, 1), NA())</f>
        <v>#N/A</v>
      </c>
      <c r="S159" s="257" t="e">
        <f>IF(ISNUMBER(Regressions!U169),ROUND(Regressions!U169, 1), NA())</f>
        <v>#N/A</v>
      </c>
    </row>
    <row xmlns:x14ac="http://schemas.microsoft.com/office/spreadsheetml/2009/9/ac" r="160" x14ac:dyDescent="0.2">
      <c r="A160" s="356" t="str">
        <f>IF(ISBLANK(Regressions!A170), " ", Regressions!A170)</f>
        <v>Peru</v>
      </c>
      <c r="B160" s="357">
        <f>IF(ISBLANK(Regressions!B170), " ", Regressions!B170)</f>
        <v>2001</v>
      </c>
      <c r="C160" s="362" t="str">
        <f>IF(ISBLANK(Regressions!C170), " ", Regressions!C170)</f>
        <v>Secondary</v>
      </c>
      <c r="D160" s="358">
        <f>IF(ISBLANK(Regressions!D170), " ", Regressions!D170)</f>
        <v>2970683</v>
      </c>
      <c r="E160" s="234">
        <f>IF(ISNUMBER(Regressions!E170),ROUND(Regressions!E170, 1), NA())</f>
        <v>100</v>
      </c>
      <c r="F160" s="359" t="e">
        <f>IF(ISNUMBER(Regressions!F170),ROUND(Regressions!F170, 1), NA())</f>
        <v>#N/A</v>
      </c>
      <c r="G160" s="256" t="e">
        <f>IF(ISNUMBER(Regressions!G170),ROUND(Regressions!G170, 1), NA())</f>
        <v>#N/A</v>
      </c>
      <c r="H160" s="360" t="e">
        <f>IF(ISNUMBER(Regressions!H170),ROUND(Regressions!H170, 1), NA())</f>
        <v>#N/A</v>
      </c>
      <c r="I160" s="257" t="e">
        <f>IF(ISNUMBER(Regressions!I170),ROUND(Regressions!I170, 1), NA())</f>
        <v>#N/A</v>
      </c>
      <c r="J160" s="361" t="e">
        <f>IF(ISNUMBER(Regressions!K170),ROUND(Regressions!K170, 1), NA())</f>
        <v>#N/A</v>
      </c>
      <c r="K160" s="359" t="e">
        <f>IF(ISNUMBER(Regressions!L170),ROUND(Regressions!L170, 1), NA())</f>
        <v>#N/A</v>
      </c>
      <c r="L160" s="258" t="e">
        <f>IF(ISNUMBER(Regressions!M170),ROUND(Regressions!M170, 1), NA())</f>
        <v>#N/A</v>
      </c>
      <c r="M160" s="360" t="e">
        <f>IF(ISNUMBER(Regressions!N170),ROUND(Regressions!N170, 1), NA())</f>
        <v>#N/A</v>
      </c>
      <c r="N160" s="257" t="e">
        <f>IF(ISNUMBER(Regressions!O170),ROUND(Regressions!O170, 1), NA())</f>
        <v>#N/A</v>
      </c>
      <c r="O160" s="361" t="e">
        <f>IF(ISNUMBER(Regressions!Q170),ROUND(Regressions!Q170, 1), NA())</f>
        <v>#N/A</v>
      </c>
      <c r="P160" s="359" t="e">
        <f>IF(ISNUMBER(Regressions!R170),ROUND(Regressions!R170, 1), NA())</f>
        <v>#N/A</v>
      </c>
      <c r="Q160" s="235" t="e">
        <f>IF(ISNUMBER(Regressions!S170),ROUND(Regressions!S170, 1), NA())</f>
        <v>#N/A</v>
      </c>
      <c r="R160" s="360" t="e">
        <f>IF(ISNUMBER(Regressions!T170),ROUND(Regressions!T170, 1), NA())</f>
        <v>#N/A</v>
      </c>
      <c r="S160" s="257" t="e">
        <f>IF(ISNUMBER(Regressions!U170),ROUND(Regressions!U170, 1), NA())</f>
        <v>#N/A</v>
      </c>
    </row>
    <row xmlns:x14ac="http://schemas.microsoft.com/office/spreadsheetml/2009/9/ac" r="161" x14ac:dyDescent="0.2">
      <c r="A161" s="356" t="str">
        <f>IF(ISBLANK(Regressions!A171), " ", Regressions!A171)</f>
        <v>Peru</v>
      </c>
      <c r="B161" s="357">
        <f>IF(ISBLANK(Regressions!B171), " ", Regressions!B171)</f>
        <v>2002</v>
      </c>
      <c r="C161" s="362" t="str">
        <f>IF(ISBLANK(Regressions!C171), " ", Regressions!C171)</f>
        <v>Secondary</v>
      </c>
      <c r="D161" s="358">
        <f>IF(ISBLANK(Regressions!D171), " ", Regressions!D171)</f>
        <v>2986818</v>
      </c>
      <c r="E161" s="234">
        <f>IF(ISNUMBER(Regressions!E171),ROUND(Regressions!E171, 1), NA())</f>
        <v>100</v>
      </c>
      <c r="F161" s="359" t="e">
        <f>IF(ISNUMBER(Regressions!F171),ROUND(Regressions!F171, 1), NA())</f>
        <v>#N/A</v>
      </c>
      <c r="G161" s="256" t="e">
        <f>IF(ISNUMBER(Regressions!G171),ROUND(Regressions!G171, 1), NA())</f>
        <v>#N/A</v>
      </c>
      <c r="H161" s="360" t="e">
        <f>IF(ISNUMBER(Regressions!H171),ROUND(Regressions!H171, 1), NA())</f>
        <v>#N/A</v>
      </c>
      <c r="I161" s="257" t="e">
        <f>IF(ISNUMBER(Regressions!I171),ROUND(Regressions!I171, 1), NA())</f>
        <v>#N/A</v>
      </c>
      <c r="J161" s="361" t="e">
        <f>IF(ISNUMBER(Regressions!K171),ROUND(Regressions!K171, 1), NA())</f>
        <v>#N/A</v>
      </c>
      <c r="K161" s="359" t="e">
        <f>IF(ISNUMBER(Regressions!L171),ROUND(Regressions!L171, 1), NA())</f>
        <v>#N/A</v>
      </c>
      <c r="L161" s="258" t="e">
        <f>IF(ISNUMBER(Regressions!M171),ROUND(Regressions!M171, 1), NA())</f>
        <v>#N/A</v>
      </c>
      <c r="M161" s="360" t="e">
        <f>IF(ISNUMBER(Regressions!N171),ROUND(Regressions!N171, 1), NA())</f>
        <v>#N/A</v>
      </c>
      <c r="N161" s="257" t="e">
        <f>IF(ISNUMBER(Regressions!O171),ROUND(Regressions!O171, 1), NA())</f>
        <v>#N/A</v>
      </c>
      <c r="O161" s="361" t="e">
        <f>IF(ISNUMBER(Regressions!Q171),ROUND(Regressions!Q171, 1), NA())</f>
        <v>#N/A</v>
      </c>
      <c r="P161" s="359" t="e">
        <f>IF(ISNUMBER(Regressions!R171),ROUND(Regressions!R171, 1), NA())</f>
        <v>#N/A</v>
      </c>
      <c r="Q161" s="235" t="e">
        <f>IF(ISNUMBER(Regressions!S171),ROUND(Regressions!S171, 1), NA())</f>
        <v>#N/A</v>
      </c>
      <c r="R161" s="360" t="e">
        <f>IF(ISNUMBER(Regressions!T171),ROUND(Regressions!T171, 1), NA())</f>
        <v>#N/A</v>
      </c>
      <c r="S161" s="257" t="e">
        <f>IF(ISNUMBER(Regressions!U171),ROUND(Regressions!U171, 1), NA())</f>
        <v>#N/A</v>
      </c>
    </row>
    <row xmlns:x14ac="http://schemas.microsoft.com/office/spreadsheetml/2009/9/ac" r="162" x14ac:dyDescent="0.2">
      <c r="A162" s="356" t="str">
        <f>IF(ISBLANK(Regressions!A172), " ", Regressions!A172)</f>
        <v>Peru</v>
      </c>
      <c r="B162" s="357">
        <f>IF(ISBLANK(Regressions!B172), " ", Regressions!B172)</f>
        <v>2003</v>
      </c>
      <c r="C162" s="362" t="str">
        <f>IF(ISBLANK(Regressions!C172), " ", Regressions!C172)</f>
        <v>Secondary</v>
      </c>
      <c r="D162" s="358">
        <f>IF(ISBLANK(Regressions!D172), " ", Regressions!D172)</f>
        <v>2993904</v>
      </c>
      <c r="E162" s="234">
        <f>IF(ISNUMBER(Regressions!E172),ROUND(Regressions!E172, 1), NA())</f>
        <v>100</v>
      </c>
      <c r="F162" s="359" t="e">
        <f>IF(ISNUMBER(Regressions!F172),ROUND(Regressions!F172, 1), NA())</f>
        <v>#N/A</v>
      </c>
      <c r="G162" s="256" t="e">
        <f>IF(ISNUMBER(Regressions!G172),ROUND(Regressions!G172, 1), NA())</f>
        <v>#N/A</v>
      </c>
      <c r="H162" s="360" t="e">
        <f>IF(ISNUMBER(Regressions!H172),ROUND(Regressions!H172, 1), NA())</f>
        <v>#N/A</v>
      </c>
      <c r="I162" s="257" t="e">
        <f>IF(ISNUMBER(Regressions!I172),ROUND(Regressions!I172, 1), NA())</f>
        <v>#N/A</v>
      </c>
      <c r="J162" s="361" t="e">
        <f>IF(ISNUMBER(Regressions!K172),ROUND(Regressions!K172, 1), NA())</f>
        <v>#N/A</v>
      </c>
      <c r="K162" s="359" t="e">
        <f>IF(ISNUMBER(Regressions!L172),ROUND(Regressions!L172, 1), NA())</f>
        <v>#N/A</v>
      </c>
      <c r="L162" s="258" t="e">
        <f>IF(ISNUMBER(Regressions!M172),ROUND(Regressions!M172, 1), NA())</f>
        <v>#N/A</v>
      </c>
      <c r="M162" s="360" t="e">
        <f>IF(ISNUMBER(Regressions!N172),ROUND(Regressions!N172, 1), NA())</f>
        <v>#N/A</v>
      </c>
      <c r="N162" s="257" t="e">
        <f>IF(ISNUMBER(Regressions!O172),ROUND(Regressions!O172, 1), NA())</f>
        <v>#N/A</v>
      </c>
      <c r="O162" s="361" t="e">
        <f>IF(ISNUMBER(Regressions!Q172),ROUND(Regressions!Q172, 1), NA())</f>
        <v>#N/A</v>
      </c>
      <c r="P162" s="359" t="e">
        <f>IF(ISNUMBER(Regressions!R172),ROUND(Regressions!R172, 1), NA())</f>
        <v>#N/A</v>
      </c>
      <c r="Q162" s="235" t="e">
        <f>IF(ISNUMBER(Regressions!S172),ROUND(Regressions!S172, 1), NA())</f>
        <v>#N/A</v>
      </c>
      <c r="R162" s="360" t="e">
        <f>IF(ISNUMBER(Regressions!T172),ROUND(Regressions!T172, 1), NA())</f>
        <v>#N/A</v>
      </c>
      <c r="S162" s="257" t="e">
        <f>IF(ISNUMBER(Regressions!U172),ROUND(Regressions!U172, 1), NA())</f>
        <v>#N/A</v>
      </c>
    </row>
    <row xmlns:x14ac="http://schemas.microsoft.com/office/spreadsheetml/2009/9/ac" r="163" x14ac:dyDescent="0.2">
      <c r="A163" s="356" t="str">
        <f>IF(ISBLANK(Regressions!A173), " ", Regressions!A173)</f>
        <v>Peru</v>
      </c>
      <c r="B163" s="357">
        <f>IF(ISBLANK(Regressions!B173), " ", Regressions!B173)</f>
        <v>2004</v>
      </c>
      <c r="C163" s="362" t="str">
        <f>IF(ISBLANK(Regressions!C173), " ", Regressions!C173)</f>
        <v>Secondary</v>
      </c>
      <c r="D163" s="358">
        <f>IF(ISBLANK(Regressions!D173), " ", Regressions!D173)</f>
        <v>2993077</v>
      </c>
      <c r="E163" s="234">
        <f>IF(ISNUMBER(Regressions!E173),ROUND(Regressions!E173, 1), NA())</f>
        <v>100</v>
      </c>
      <c r="F163" s="359" t="e">
        <f>IF(ISNUMBER(Regressions!F173),ROUND(Regressions!F173, 1), NA())</f>
        <v>#N/A</v>
      </c>
      <c r="G163" s="256" t="e">
        <f>IF(ISNUMBER(Regressions!G173),ROUND(Regressions!G173, 1), NA())</f>
        <v>#N/A</v>
      </c>
      <c r="H163" s="360" t="e">
        <f>IF(ISNUMBER(Regressions!H173),ROUND(Regressions!H173, 1), NA())</f>
        <v>#N/A</v>
      </c>
      <c r="I163" s="257" t="e">
        <f>IF(ISNUMBER(Regressions!I173),ROUND(Regressions!I173, 1), NA())</f>
        <v>#N/A</v>
      </c>
      <c r="J163" s="361" t="e">
        <f>IF(ISNUMBER(Regressions!K173),ROUND(Regressions!K173, 1), NA())</f>
        <v>#N/A</v>
      </c>
      <c r="K163" s="359" t="e">
        <f>IF(ISNUMBER(Regressions!L173),ROUND(Regressions!L173, 1), NA())</f>
        <v>#N/A</v>
      </c>
      <c r="L163" s="258" t="e">
        <f>IF(ISNUMBER(Regressions!M173),ROUND(Regressions!M173, 1), NA())</f>
        <v>#N/A</v>
      </c>
      <c r="M163" s="360" t="e">
        <f>IF(ISNUMBER(Regressions!N173),ROUND(Regressions!N173, 1), NA())</f>
        <v>#N/A</v>
      </c>
      <c r="N163" s="257" t="e">
        <f>IF(ISNUMBER(Regressions!O173),ROUND(Regressions!O173, 1), NA())</f>
        <v>#N/A</v>
      </c>
      <c r="O163" s="361" t="e">
        <f>IF(ISNUMBER(Regressions!Q173),ROUND(Regressions!Q173, 1), NA())</f>
        <v>#N/A</v>
      </c>
      <c r="P163" s="359" t="e">
        <f>IF(ISNUMBER(Regressions!R173),ROUND(Regressions!R173, 1), NA())</f>
        <v>#N/A</v>
      </c>
      <c r="Q163" s="235" t="e">
        <f>IF(ISNUMBER(Regressions!S173),ROUND(Regressions!S173, 1), NA())</f>
        <v>#N/A</v>
      </c>
      <c r="R163" s="360" t="e">
        <f>IF(ISNUMBER(Regressions!T173),ROUND(Regressions!T173, 1), NA())</f>
        <v>#N/A</v>
      </c>
      <c r="S163" s="257" t="e">
        <f>IF(ISNUMBER(Regressions!U173),ROUND(Regressions!U173, 1), NA())</f>
        <v>#N/A</v>
      </c>
    </row>
    <row xmlns:x14ac="http://schemas.microsoft.com/office/spreadsheetml/2009/9/ac" r="164" x14ac:dyDescent="0.2">
      <c r="A164" s="356" t="str">
        <f>IF(ISBLANK(Regressions!A174), " ", Regressions!A174)</f>
        <v>Peru</v>
      </c>
      <c r="B164" s="357">
        <f>IF(ISBLANK(Regressions!B174), " ", Regressions!B174)</f>
        <v>2005</v>
      </c>
      <c r="C164" s="362" t="str">
        <f>IF(ISBLANK(Regressions!C174), " ", Regressions!C174)</f>
        <v>Secondary</v>
      </c>
      <c r="D164" s="358">
        <f>IF(ISBLANK(Regressions!D174), " ", Regressions!D174)</f>
        <v>2983519</v>
      </c>
      <c r="E164" s="234">
        <f>IF(ISNUMBER(Regressions!E174),ROUND(Regressions!E174, 1), NA())</f>
        <v>100</v>
      </c>
      <c r="F164" s="359" t="e">
        <f>IF(ISNUMBER(Regressions!F174),ROUND(Regressions!F174, 1), NA())</f>
        <v>#N/A</v>
      </c>
      <c r="G164" s="256" t="e">
        <f>IF(ISNUMBER(Regressions!G174),ROUND(Regressions!G174, 1), NA())</f>
        <v>#N/A</v>
      </c>
      <c r="H164" s="360" t="e">
        <f>IF(ISNUMBER(Regressions!H174),ROUND(Regressions!H174, 1), NA())</f>
        <v>#N/A</v>
      </c>
      <c r="I164" s="257" t="e">
        <f>IF(ISNUMBER(Regressions!I174),ROUND(Regressions!I174, 1), NA())</f>
        <v>#N/A</v>
      </c>
      <c r="J164" s="361" t="e">
        <f>IF(ISNUMBER(Regressions!K174),ROUND(Regressions!K174, 1), NA())</f>
        <v>#N/A</v>
      </c>
      <c r="K164" s="359" t="e">
        <f>IF(ISNUMBER(Regressions!L174),ROUND(Regressions!L174, 1), NA())</f>
        <v>#N/A</v>
      </c>
      <c r="L164" s="258" t="e">
        <f>IF(ISNUMBER(Regressions!M174),ROUND(Regressions!M174, 1), NA())</f>
        <v>#N/A</v>
      </c>
      <c r="M164" s="360" t="e">
        <f>IF(ISNUMBER(Regressions!N174),ROUND(Regressions!N174, 1), NA())</f>
        <v>#N/A</v>
      </c>
      <c r="N164" s="257" t="e">
        <f>IF(ISNUMBER(Regressions!O174),ROUND(Regressions!O174, 1), NA())</f>
        <v>#N/A</v>
      </c>
      <c r="O164" s="361" t="e">
        <f>IF(ISNUMBER(Regressions!Q174),ROUND(Regressions!Q174, 1), NA())</f>
        <v>#N/A</v>
      </c>
      <c r="P164" s="359" t="e">
        <f>IF(ISNUMBER(Regressions!R174),ROUND(Regressions!R174, 1), NA())</f>
        <v>#N/A</v>
      </c>
      <c r="Q164" s="235" t="e">
        <f>IF(ISNUMBER(Regressions!S174),ROUND(Regressions!S174, 1), NA())</f>
        <v>#N/A</v>
      </c>
      <c r="R164" s="360" t="e">
        <f>IF(ISNUMBER(Regressions!T174),ROUND(Regressions!T174, 1), NA())</f>
        <v>#N/A</v>
      </c>
      <c r="S164" s="257" t="e">
        <f>IF(ISNUMBER(Regressions!U174),ROUND(Regressions!U174, 1), NA())</f>
        <v>#N/A</v>
      </c>
    </row>
    <row xmlns:x14ac="http://schemas.microsoft.com/office/spreadsheetml/2009/9/ac" r="165" x14ac:dyDescent="0.2">
      <c r="A165" s="356" t="str">
        <f>IF(ISBLANK(Regressions!A175), " ", Regressions!A175)</f>
        <v>Peru</v>
      </c>
      <c r="B165" s="357">
        <f>IF(ISBLANK(Regressions!B175), " ", Regressions!B175)</f>
        <v>2006</v>
      </c>
      <c r="C165" s="362" t="str">
        <f>IF(ISBLANK(Regressions!C175), " ", Regressions!C175)</f>
        <v>Secondary</v>
      </c>
      <c r="D165" s="358">
        <f>IF(ISBLANK(Regressions!D175), " ", Regressions!D175)</f>
        <v>2963494</v>
      </c>
      <c r="E165" s="234">
        <f>IF(ISNUMBER(Regressions!E175),ROUND(Regressions!E175, 1), NA())</f>
        <v>100</v>
      </c>
      <c r="F165" s="359" t="e">
        <f>IF(ISNUMBER(Regressions!F175),ROUND(Regressions!F175, 1), NA())</f>
        <v>#N/A</v>
      </c>
      <c r="G165" s="256" t="e">
        <f>IF(ISNUMBER(Regressions!G175),ROUND(Regressions!G175, 1), NA())</f>
        <v>#N/A</v>
      </c>
      <c r="H165" s="360" t="e">
        <f>IF(ISNUMBER(Regressions!H175),ROUND(Regressions!H175, 1), NA())</f>
        <v>#N/A</v>
      </c>
      <c r="I165" s="257" t="e">
        <f>IF(ISNUMBER(Regressions!I175),ROUND(Regressions!I175, 1), NA())</f>
        <v>#N/A</v>
      </c>
      <c r="J165" s="361" t="e">
        <f>IF(ISNUMBER(Regressions!K175),ROUND(Regressions!K175, 1), NA())</f>
        <v>#N/A</v>
      </c>
      <c r="K165" s="359" t="e">
        <f>IF(ISNUMBER(Regressions!L175),ROUND(Regressions!L175, 1), NA())</f>
        <v>#N/A</v>
      </c>
      <c r="L165" s="258" t="e">
        <f>IF(ISNUMBER(Regressions!M175),ROUND(Regressions!M175, 1), NA())</f>
        <v>#N/A</v>
      </c>
      <c r="M165" s="360" t="e">
        <f>IF(ISNUMBER(Regressions!N175),ROUND(Regressions!N175, 1), NA())</f>
        <v>#N/A</v>
      </c>
      <c r="N165" s="257" t="e">
        <f>IF(ISNUMBER(Regressions!O175),ROUND(Regressions!O175, 1), NA())</f>
        <v>#N/A</v>
      </c>
      <c r="O165" s="361" t="e">
        <f>IF(ISNUMBER(Regressions!Q175),ROUND(Regressions!Q175, 1), NA())</f>
        <v>#N/A</v>
      </c>
      <c r="P165" s="359" t="e">
        <f>IF(ISNUMBER(Regressions!R175),ROUND(Regressions!R175, 1), NA())</f>
        <v>#N/A</v>
      </c>
      <c r="Q165" s="235" t="e">
        <f>IF(ISNUMBER(Regressions!S175),ROUND(Regressions!S175, 1), NA())</f>
        <v>#N/A</v>
      </c>
      <c r="R165" s="360" t="e">
        <f>IF(ISNUMBER(Regressions!T175),ROUND(Regressions!T175, 1), NA())</f>
        <v>#N/A</v>
      </c>
      <c r="S165" s="257" t="e">
        <f>IF(ISNUMBER(Regressions!U175),ROUND(Regressions!U175, 1), NA())</f>
        <v>#N/A</v>
      </c>
    </row>
    <row xmlns:x14ac="http://schemas.microsoft.com/office/spreadsheetml/2009/9/ac" r="166" x14ac:dyDescent="0.2">
      <c r="A166" s="356" t="str">
        <f>IF(ISBLANK(Regressions!A176), " ", Regressions!A176)</f>
        <v>Peru</v>
      </c>
      <c r="B166" s="357">
        <f>IF(ISBLANK(Regressions!B176), " ", Regressions!B176)</f>
        <v>2007</v>
      </c>
      <c r="C166" s="362" t="str">
        <f>IF(ISBLANK(Regressions!C176), " ", Regressions!C176)</f>
        <v>Secondary</v>
      </c>
      <c r="D166" s="358">
        <f>IF(ISBLANK(Regressions!D176), " ", Regressions!D176)</f>
        <v>2937243</v>
      </c>
      <c r="E166" s="234">
        <f>IF(ISNUMBER(Regressions!E176),ROUND(Regressions!E176, 1), NA())</f>
        <v>100</v>
      </c>
      <c r="F166" s="359" t="e">
        <f>IF(ISNUMBER(Regressions!F176),ROUND(Regressions!F176, 1), NA())</f>
        <v>#N/A</v>
      </c>
      <c r="G166" s="256" t="e">
        <f>IF(ISNUMBER(Regressions!G176),ROUND(Regressions!G176, 1), NA())</f>
        <v>#N/A</v>
      </c>
      <c r="H166" s="360" t="e">
        <f>IF(ISNUMBER(Regressions!H176),ROUND(Regressions!H176, 1), NA())</f>
        <v>#N/A</v>
      </c>
      <c r="I166" s="257" t="e">
        <f>IF(ISNUMBER(Regressions!I176),ROUND(Regressions!I176, 1), NA())</f>
        <v>#N/A</v>
      </c>
      <c r="J166" s="361" t="e">
        <f>IF(ISNUMBER(Regressions!K176),ROUND(Regressions!K176, 1), NA())</f>
        <v>#N/A</v>
      </c>
      <c r="K166" s="359" t="e">
        <f>IF(ISNUMBER(Regressions!L176),ROUND(Regressions!L176, 1), NA())</f>
        <v>#N/A</v>
      </c>
      <c r="L166" s="258" t="e">
        <f>IF(ISNUMBER(Regressions!M176),ROUND(Regressions!M176, 1), NA())</f>
        <v>#N/A</v>
      </c>
      <c r="M166" s="360" t="e">
        <f>IF(ISNUMBER(Regressions!N176),ROUND(Regressions!N176, 1), NA())</f>
        <v>#N/A</v>
      </c>
      <c r="N166" s="257" t="e">
        <f>IF(ISNUMBER(Regressions!O176),ROUND(Regressions!O176, 1), NA())</f>
        <v>#N/A</v>
      </c>
      <c r="O166" s="361" t="e">
        <f>IF(ISNUMBER(Regressions!Q176),ROUND(Regressions!Q176, 1), NA())</f>
        <v>#N/A</v>
      </c>
      <c r="P166" s="359" t="e">
        <f>IF(ISNUMBER(Regressions!R176),ROUND(Regressions!R176, 1), NA())</f>
        <v>#N/A</v>
      </c>
      <c r="Q166" s="235" t="e">
        <f>IF(ISNUMBER(Regressions!S176),ROUND(Regressions!S176, 1), NA())</f>
        <v>#N/A</v>
      </c>
      <c r="R166" s="360" t="e">
        <f>IF(ISNUMBER(Regressions!T176),ROUND(Regressions!T176, 1), NA())</f>
        <v>#N/A</v>
      </c>
      <c r="S166" s="257" t="e">
        <f>IF(ISNUMBER(Regressions!U176),ROUND(Regressions!U176, 1), NA())</f>
        <v>#N/A</v>
      </c>
    </row>
    <row xmlns:x14ac="http://schemas.microsoft.com/office/spreadsheetml/2009/9/ac" r="167" x14ac:dyDescent="0.2">
      <c r="A167" s="356" t="str">
        <f>IF(ISBLANK(Regressions!A177), " ", Regressions!A177)</f>
        <v>Peru</v>
      </c>
      <c r="B167" s="357">
        <f>IF(ISBLANK(Regressions!B177), " ", Regressions!B177)</f>
        <v>2008</v>
      </c>
      <c r="C167" s="362" t="str">
        <f>IF(ISBLANK(Regressions!C177), " ", Regressions!C177)</f>
        <v>Secondary</v>
      </c>
      <c r="D167" s="358">
        <f>IF(ISBLANK(Regressions!D177), " ", Regressions!D177)</f>
        <v>2904221</v>
      </c>
      <c r="E167" s="234">
        <f>IF(ISNUMBER(Regressions!E177),ROUND(Regressions!E177, 1), NA())</f>
        <v>100</v>
      </c>
      <c r="F167" s="359" t="e">
        <f>IF(ISNUMBER(Regressions!F177),ROUND(Regressions!F177, 1), NA())</f>
        <v>#N/A</v>
      </c>
      <c r="G167" s="256" t="e">
        <f>IF(ISNUMBER(Regressions!G177),ROUND(Regressions!G177, 1), NA())</f>
        <v>#N/A</v>
      </c>
      <c r="H167" s="360" t="e">
        <f>IF(ISNUMBER(Regressions!H177),ROUND(Regressions!H177, 1), NA())</f>
        <v>#N/A</v>
      </c>
      <c r="I167" s="257" t="e">
        <f>IF(ISNUMBER(Regressions!I177),ROUND(Regressions!I177, 1), NA())</f>
        <v>#N/A</v>
      </c>
      <c r="J167" s="361" t="e">
        <f>IF(ISNUMBER(Regressions!K177),ROUND(Regressions!K177, 1), NA())</f>
        <v>#N/A</v>
      </c>
      <c r="K167" s="359" t="e">
        <f>IF(ISNUMBER(Regressions!L177),ROUND(Regressions!L177, 1), NA())</f>
        <v>#N/A</v>
      </c>
      <c r="L167" s="258" t="e">
        <f>IF(ISNUMBER(Regressions!M177),ROUND(Regressions!M177, 1), NA())</f>
        <v>#N/A</v>
      </c>
      <c r="M167" s="360" t="e">
        <f>IF(ISNUMBER(Regressions!N177),ROUND(Regressions!N177, 1), NA())</f>
        <v>#N/A</v>
      </c>
      <c r="N167" s="257" t="e">
        <f>IF(ISNUMBER(Regressions!O177),ROUND(Regressions!O177, 1), NA())</f>
        <v>#N/A</v>
      </c>
      <c r="O167" s="361" t="e">
        <f>IF(ISNUMBER(Regressions!Q177),ROUND(Regressions!Q177, 1), NA())</f>
        <v>#N/A</v>
      </c>
      <c r="P167" s="359" t="e">
        <f>IF(ISNUMBER(Regressions!R177),ROUND(Regressions!R177, 1), NA())</f>
        <v>#N/A</v>
      </c>
      <c r="Q167" s="235" t="e">
        <f>IF(ISNUMBER(Regressions!S177),ROUND(Regressions!S177, 1), NA())</f>
        <v>#N/A</v>
      </c>
      <c r="R167" s="360" t="e">
        <f>IF(ISNUMBER(Regressions!T177),ROUND(Regressions!T177, 1), NA())</f>
        <v>#N/A</v>
      </c>
      <c r="S167" s="257" t="e">
        <f>IF(ISNUMBER(Regressions!U177),ROUND(Regressions!U177, 1), NA())</f>
        <v>#N/A</v>
      </c>
    </row>
    <row xmlns:x14ac="http://schemas.microsoft.com/office/spreadsheetml/2009/9/ac" r="168" x14ac:dyDescent="0.2">
      <c r="A168" s="356" t="str">
        <f>IF(ISBLANK(Regressions!A178), " ", Regressions!A178)</f>
        <v>Peru</v>
      </c>
      <c r="B168" s="357">
        <f>IF(ISBLANK(Regressions!B178), " ", Regressions!B178)</f>
        <v>2009</v>
      </c>
      <c r="C168" s="362" t="str">
        <f>IF(ISBLANK(Regressions!C178), " ", Regressions!C178)</f>
        <v>Secondary</v>
      </c>
      <c r="D168" s="358">
        <f>IF(ISBLANK(Regressions!D178), " ", Regressions!D178)</f>
        <v>2845930</v>
      </c>
      <c r="E168" s="234">
        <f>IF(ISNUMBER(Regressions!E178),ROUND(Regressions!E178, 1), NA())</f>
        <v>100</v>
      </c>
      <c r="F168" s="359">
        <f>IF(ISNUMBER(Regressions!F178),ROUND(Regressions!F178, 1), NA())</f>
        <v>83.3</v>
      </c>
      <c r="G168" s="256">
        <f>IF(ISNUMBER(Regressions!G178),ROUND(Regressions!G178, 1), NA())</f>
        <v>79.7</v>
      </c>
      <c r="H168" s="360">
        <f>IF(ISNUMBER(Regressions!H178),ROUND(Regressions!H178, 1), NA())</f>
        <v>3.6</v>
      </c>
      <c r="I168" s="257">
        <f>IF(ISNUMBER(Regressions!I178),ROUND(Regressions!I178, 1), NA())</f>
        <v>16.7</v>
      </c>
      <c r="J168" s="361">
        <f>IF(ISNUMBER(Regressions!K178),ROUND(Regressions!K178, 1), NA())</f>
        <v>98.4</v>
      </c>
      <c r="K168" s="359">
        <f>IF(ISNUMBER(Regressions!L178),ROUND(Regressions!L178, 1), NA())</f>
        <v>98.1</v>
      </c>
      <c r="L168" s="258">
        <f>IF(ISNUMBER(Regressions!M178),ROUND(Regressions!M178, 1), NA())</f>
        <v>63.4</v>
      </c>
      <c r="M168" s="360">
        <f>IF(ISNUMBER(Regressions!N178),ROUND(Regressions!N178, 1), NA())</f>
        <v>34.700000000000003</v>
      </c>
      <c r="N168" s="257">
        <f>IF(ISNUMBER(Regressions!O178),ROUND(Regressions!O178, 1), NA())</f>
        <v>1.9</v>
      </c>
      <c r="O168" s="361">
        <f>IF(ISNUMBER(Regressions!Q178),ROUND(Regressions!Q178, 1), NA())</f>
        <v>92.4</v>
      </c>
      <c r="P168" s="359">
        <f>IF(ISNUMBER(Regressions!R178),ROUND(Regressions!R178, 1), NA())</f>
        <v>70.900000000000006</v>
      </c>
      <c r="Q168" s="235" t="e">
        <f>IF(ISNUMBER(Regressions!S178),ROUND(Regressions!S178, 1), NA())</f>
        <v>#N/A</v>
      </c>
      <c r="R168" s="360" t="e">
        <f>IF(ISNUMBER(Regressions!T178),ROUND(Regressions!T178, 1), NA())</f>
        <v>#N/A</v>
      </c>
      <c r="S168" s="257">
        <f>IF(ISNUMBER(Regressions!U178),ROUND(Regressions!U178, 1), NA())</f>
        <v>29.1</v>
      </c>
    </row>
    <row xmlns:x14ac="http://schemas.microsoft.com/office/spreadsheetml/2009/9/ac" r="169" x14ac:dyDescent="0.2">
      <c r="A169" s="356" t="str">
        <f>IF(ISBLANK(Regressions!A179), " ", Regressions!A179)</f>
        <v>Peru</v>
      </c>
      <c r="B169" s="357">
        <f>IF(ISBLANK(Regressions!B179), " ", Regressions!B179)</f>
        <v>2010</v>
      </c>
      <c r="C169" s="362" t="str">
        <f>IF(ISBLANK(Regressions!C179), " ", Regressions!C179)</f>
        <v>Secondary</v>
      </c>
      <c r="D169" s="358">
        <f>IF(ISBLANK(Regressions!D179), " ", Regressions!D179)</f>
        <v>2793124</v>
      </c>
      <c r="E169" s="234">
        <f>IF(ISNUMBER(Regressions!E179),ROUND(Regressions!E179, 1), NA())</f>
        <v>100</v>
      </c>
      <c r="F169" s="359">
        <f>IF(ISNUMBER(Regressions!F179),ROUND(Regressions!F179, 1), NA())</f>
        <v>83.3</v>
      </c>
      <c r="G169" s="256">
        <f>IF(ISNUMBER(Regressions!G179),ROUND(Regressions!G179, 1), NA())</f>
        <v>79.7</v>
      </c>
      <c r="H169" s="360">
        <f>IF(ISNUMBER(Regressions!H179),ROUND(Regressions!H179, 1), NA())</f>
        <v>3.6</v>
      </c>
      <c r="I169" s="257">
        <f>IF(ISNUMBER(Regressions!I179),ROUND(Regressions!I179, 1), NA())</f>
        <v>16.7</v>
      </c>
      <c r="J169" s="361">
        <f>IF(ISNUMBER(Regressions!K179),ROUND(Regressions!K179, 1), NA())</f>
        <v>98.4</v>
      </c>
      <c r="K169" s="359">
        <f>IF(ISNUMBER(Regressions!L179),ROUND(Regressions!L179, 1), NA())</f>
        <v>98.1</v>
      </c>
      <c r="L169" s="258">
        <f>IF(ISNUMBER(Regressions!M179),ROUND(Regressions!M179, 1), NA())</f>
        <v>63.4</v>
      </c>
      <c r="M169" s="360">
        <f>IF(ISNUMBER(Regressions!N179),ROUND(Regressions!N179, 1), NA())</f>
        <v>34.700000000000003</v>
      </c>
      <c r="N169" s="257">
        <f>IF(ISNUMBER(Regressions!O179),ROUND(Regressions!O179, 1), NA())</f>
        <v>1.9</v>
      </c>
      <c r="O169" s="361">
        <f>IF(ISNUMBER(Regressions!Q179),ROUND(Regressions!Q179, 1), NA())</f>
        <v>92.4</v>
      </c>
      <c r="P169" s="359">
        <f>IF(ISNUMBER(Regressions!R179),ROUND(Regressions!R179, 1), NA())</f>
        <v>70.900000000000006</v>
      </c>
      <c r="Q169" s="235" t="e">
        <f>IF(ISNUMBER(Regressions!S179),ROUND(Regressions!S179, 1), NA())</f>
        <v>#N/A</v>
      </c>
      <c r="R169" s="360" t="e">
        <f>IF(ISNUMBER(Regressions!T179),ROUND(Regressions!T179, 1), NA())</f>
        <v>#N/A</v>
      </c>
      <c r="S169" s="257">
        <f>IF(ISNUMBER(Regressions!U179),ROUND(Regressions!U179, 1), NA())</f>
        <v>29.1</v>
      </c>
    </row>
    <row xmlns:x14ac="http://schemas.microsoft.com/office/spreadsheetml/2009/9/ac" r="170" x14ac:dyDescent="0.2">
      <c r="A170" s="356" t="str">
        <f>IF(ISBLANK(Regressions!A180), " ", Regressions!A180)</f>
        <v>Peru</v>
      </c>
      <c r="B170" s="357">
        <f>IF(ISBLANK(Regressions!B180), " ", Regressions!B180)</f>
        <v>2011</v>
      </c>
      <c r="C170" s="362" t="str">
        <f>IF(ISBLANK(Regressions!C180), " ", Regressions!C180)</f>
        <v>Secondary</v>
      </c>
      <c r="D170" s="358">
        <f>IF(ISBLANK(Regressions!D180), " ", Regressions!D180)</f>
        <v>2750699</v>
      </c>
      <c r="E170" s="234">
        <f>IF(ISNUMBER(Regressions!E180),ROUND(Regressions!E180, 1), NA())</f>
        <v>100</v>
      </c>
      <c r="F170" s="359">
        <f>IF(ISNUMBER(Regressions!F180),ROUND(Regressions!F180, 1), NA())</f>
        <v>83.3</v>
      </c>
      <c r="G170" s="256">
        <f>IF(ISNUMBER(Regressions!G180),ROUND(Regressions!G180, 1), NA())</f>
        <v>79.7</v>
      </c>
      <c r="H170" s="360">
        <f>IF(ISNUMBER(Regressions!H180),ROUND(Regressions!H180, 1), NA())</f>
        <v>3.6</v>
      </c>
      <c r="I170" s="257">
        <f>IF(ISNUMBER(Regressions!I180),ROUND(Regressions!I180, 1), NA())</f>
        <v>16.7</v>
      </c>
      <c r="J170" s="361">
        <f>IF(ISNUMBER(Regressions!K180),ROUND(Regressions!K180, 1), NA())</f>
        <v>98.4</v>
      </c>
      <c r="K170" s="359">
        <f>IF(ISNUMBER(Regressions!L180),ROUND(Regressions!L180, 1), NA())</f>
        <v>98.1</v>
      </c>
      <c r="L170" s="258">
        <f>IF(ISNUMBER(Regressions!M180),ROUND(Regressions!M180, 1), NA())</f>
        <v>63.4</v>
      </c>
      <c r="M170" s="360">
        <f>IF(ISNUMBER(Regressions!N180),ROUND(Regressions!N180, 1), NA())</f>
        <v>34.700000000000003</v>
      </c>
      <c r="N170" s="257">
        <f>IF(ISNUMBER(Regressions!O180),ROUND(Regressions!O180, 1), NA())</f>
        <v>1.9</v>
      </c>
      <c r="O170" s="361">
        <f>IF(ISNUMBER(Regressions!Q180),ROUND(Regressions!Q180, 1), NA())</f>
        <v>92.4</v>
      </c>
      <c r="P170" s="359">
        <f>IF(ISNUMBER(Regressions!R180),ROUND(Regressions!R180, 1), NA())</f>
        <v>70.900000000000006</v>
      </c>
      <c r="Q170" s="235" t="e">
        <f>IF(ISNUMBER(Regressions!S180),ROUND(Regressions!S180, 1), NA())</f>
        <v>#N/A</v>
      </c>
      <c r="R170" s="360" t="e">
        <f>IF(ISNUMBER(Regressions!T180),ROUND(Regressions!T180, 1), NA())</f>
        <v>#N/A</v>
      </c>
      <c r="S170" s="257">
        <f>IF(ISNUMBER(Regressions!U180),ROUND(Regressions!U180, 1), NA())</f>
        <v>29.1</v>
      </c>
    </row>
    <row xmlns:x14ac="http://schemas.microsoft.com/office/spreadsheetml/2009/9/ac" r="171" x14ac:dyDescent="0.2">
      <c r="A171" s="356" t="str">
        <f>IF(ISBLANK(Regressions!A181), " ", Regressions!A181)</f>
        <v>Peru</v>
      </c>
      <c r="B171" s="357">
        <f>IF(ISBLANK(Regressions!B181), " ", Regressions!B181)</f>
        <v>2012</v>
      </c>
      <c r="C171" s="362" t="str">
        <f>IF(ISBLANK(Regressions!C181), " ", Regressions!C181)</f>
        <v>Secondary</v>
      </c>
      <c r="D171" s="358">
        <f>IF(ISBLANK(Regressions!D181), " ", Regressions!D181)</f>
        <v>2720296</v>
      </c>
      <c r="E171" s="234">
        <f>IF(ISNUMBER(Regressions!E181),ROUND(Regressions!E181, 1), NA())</f>
        <v>100</v>
      </c>
      <c r="F171" s="359">
        <f>IF(ISNUMBER(Regressions!F181),ROUND(Regressions!F181, 1), NA())</f>
        <v>83.3</v>
      </c>
      <c r="G171" s="256">
        <f>IF(ISNUMBER(Regressions!G181),ROUND(Regressions!G181, 1), NA())</f>
        <v>79.7</v>
      </c>
      <c r="H171" s="360">
        <f>IF(ISNUMBER(Regressions!H181),ROUND(Regressions!H181, 1), NA())</f>
        <v>3.6</v>
      </c>
      <c r="I171" s="257">
        <f>IF(ISNUMBER(Regressions!I181),ROUND(Regressions!I181, 1), NA())</f>
        <v>16.7</v>
      </c>
      <c r="J171" s="361">
        <f>IF(ISNUMBER(Regressions!K181),ROUND(Regressions!K181, 1), NA())</f>
        <v>98.4</v>
      </c>
      <c r="K171" s="359">
        <f>IF(ISNUMBER(Regressions!L181),ROUND(Regressions!L181, 1), NA())</f>
        <v>98.1</v>
      </c>
      <c r="L171" s="258">
        <f>IF(ISNUMBER(Regressions!M181),ROUND(Regressions!M181, 1), NA())</f>
        <v>63.4</v>
      </c>
      <c r="M171" s="360">
        <f>IF(ISNUMBER(Regressions!N181),ROUND(Regressions!N181, 1), NA())</f>
        <v>34.700000000000003</v>
      </c>
      <c r="N171" s="257">
        <f>IF(ISNUMBER(Regressions!O181),ROUND(Regressions!O181, 1), NA())</f>
        <v>1.9</v>
      </c>
      <c r="O171" s="361">
        <f>IF(ISNUMBER(Regressions!Q181),ROUND(Regressions!Q181, 1), NA())</f>
        <v>92.4</v>
      </c>
      <c r="P171" s="359">
        <f>IF(ISNUMBER(Regressions!R181),ROUND(Regressions!R181, 1), NA())</f>
        <v>70.900000000000006</v>
      </c>
      <c r="Q171" s="235" t="e">
        <f>IF(ISNUMBER(Regressions!S181),ROUND(Regressions!S181, 1), NA())</f>
        <v>#N/A</v>
      </c>
      <c r="R171" s="360" t="e">
        <f>IF(ISNUMBER(Regressions!T181),ROUND(Regressions!T181, 1), NA())</f>
        <v>#N/A</v>
      </c>
      <c r="S171" s="257">
        <f>IF(ISNUMBER(Regressions!U181),ROUND(Regressions!U181, 1), NA())</f>
        <v>29.1</v>
      </c>
    </row>
    <row xmlns:x14ac="http://schemas.microsoft.com/office/spreadsheetml/2009/9/ac" r="172" x14ac:dyDescent="0.2">
      <c r="A172" s="356" t="str">
        <f>IF(ISBLANK(Regressions!A182), " ", Regressions!A182)</f>
        <v>Peru</v>
      </c>
      <c r="B172" s="357">
        <f>IF(ISBLANK(Regressions!B182), " ", Regressions!B182)</f>
        <v>2013</v>
      </c>
      <c r="C172" s="362" t="str">
        <f>IF(ISBLANK(Regressions!C182), " ", Regressions!C182)</f>
        <v>Secondary</v>
      </c>
      <c r="D172" s="358">
        <f>IF(ISBLANK(Regressions!D182), " ", Regressions!D182)</f>
        <v>2703588</v>
      </c>
      <c r="E172" s="234">
        <f>IF(ISNUMBER(Regressions!E182),ROUND(Regressions!E182, 1), NA())</f>
        <v>100</v>
      </c>
      <c r="F172" s="359">
        <f>IF(ISNUMBER(Regressions!F182),ROUND(Regressions!F182, 1), NA())</f>
        <v>83.3</v>
      </c>
      <c r="G172" s="256">
        <f>IF(ISNUMBER(Regressions!G182),ROUND(Regressions!G182, 1), NA())</f>
        <v>79.7</v>
      </c>
      <c r="H172" s="360">
        <f>IF(ISNUMBER(Regressions!H182),ROUND(Regressions!H182, 1), NA())</f>
        <v>3.6</v>
      </c>
      <c r="I172" s="257">
        <f>IF(ISNUMBER(Regressions!I182),ROUND(Regressions!I182, 1), NA())</f>
        <v>16.7</v>
      </c>
      <c r="J172" s="361">
        <f>IF(ISNUMBER(Regressions!K182),ROUND(Regressions!K182, 1), NA())</f>
        <v>98.4</v>
      </c>
      <c r="K172" s="359">
        <f>IF(ISNUMBER(Regressions!L182),ROUND(Regressions!L182, 1), NA())</f>
        <v>98.1</v>
      </c>
      <c r="L172" s="258">
        <f>IF(ISNUMBER(Regressions!M182),ROUND(Regressions!M182, 1), NA())</f>
        <v>63.4</v>
      </c>
      <c r="M172" s="360">
        <f>IF(ISNUMBER(Regressions!N182),ROUND(Regressions!N182, 1), NA())</f>
        <v>34.700000000000003</v>
      </c>
      <c r="N172" s="257">
        <f>IF(ISNUMBER(Regressions!O182),ROUND(Regressions!O182, 1), NA())</f>
        <v>1.9</v>
      </c>
      <c r="O172" s="361">
        <f>IF(ISNUMBER(Regressions!Q182),ROUND(Regressions!Q182, 1), NA())</f>
        <v>92.4</v>
      </c>
      <c r="P172" s="359">
        <f>IF(ISNUMBER(Regressions!R182),ROUND(Regressions!R182, 1), NA())</f>
        <v>70.900000000000006</v>
      </c>
      <c r="Q172" s="235" t="e">
        <f>IF(ISNUMBER(Regressions!S182),ROUND(Regressions!S182, 1), NA())</f>
        <v>#N/A</v>
      </c>
      <c r="R172" s="360" t="e">
        <f>IF(ISNUMBER(Regressions!T182),ROUND(Regressions!T182, 1), NA())</f>
        <v>#N/A</v>
      </c>
      <c r="S172" s="257">
        <f>IF(ISNUMBER(Regressions!U182),ROUND(Regressions!U182, 1), NA())</f>
        <v>29.1</v>
      </c>
    </row>
    <row xmlns:x14ac="http://schemas.microsoft.com/office/spreadsheetml/2009/9/ac" r="173" x14ac:dyDescent="0.2">
      <c r="A173" s="356" t="str">
        <f>IF(ISBLANK(Regressions!A183), " ", Regressions!A183)</f>
        <v>Peru</v>
      </c>
      <c r="B173" s="357">
        <f>IF(ISBLANK(Regressions!B183), " ", Regressions!B183)</f>
        <v>2014</v>
      </c>
      <c r="C173" s="362" t="str">
        <f>IF(ISBLANK(Regressions!C183), " ", Regressions!C183)</f>
        <v>Secondary</v>
      </c>
      <c r="D173" s="358">
        <f>IF(ISBLANK(Regressions!D183), " ", Regressions!D183)</f>
        <v>2689813</v>
      </c>
      <c r="E173" s="234">
        <f>IF(ISNUMBER(Regressions!E183),ROUND(Regressions!E183, 1), NA())</f>
        <v>100</v>
      </c>
      <c r="F173" s="359">
        <f>IF(ISNUMBER(Regressions!F183),ROUND(Regressions!F183, 1), NA())</f>
        <v>84</v>
      </c>
      <c r="G173" s="256">
        <f>IF(ISNUMBER(Regressions!G183),ROUND(Regressions!G183, 1), NA())</f>
        <v>78.5</v>
      </c>
      <c r="H173" s="360">
        <f>IF(ISNUMBER(Regressions!H183),ROUND(Regressions!H183, 1), NA())</f>
        <v>5.5</v>
      </c>
      <c r="I173" s="257">
        <f>IF(ISNUMBER(Regressions!I183),ROUND(Regressions!I183, 1), NA())</f>
        <v>16</v>
      </c>
      <c r="J173" s="361">
        <f>IF(ISNUMBER(Regressions!K183),ROUND(Regressions!K183, 1), NA())</f>
        <v>98.6</v>
      </c>
      <c r="K173" s="359">
        <f>IF(ISNUMBER(Regressions!L183),ROUND(Regressions!L183, 1), NA())</f>
        <v>97.6</v>
      </c>
      <c r="L173" s="258">
        <f>IF(ISNUMBER(Regressions!M183),ROUND(Regressions!M183, 1), NA())</f>
        <v>66.2</v>
      </c>
      <c r="M173" s="360">
        <f>IF(ISNUMBER(Regressions!N183),ROUND(Regressions!N183, 1), NA())</f>
        <v>31.4</v>
      </c>
      <c r="N173" s="257">
        <f>IF(ISNUMBER(Regressions!O183),ROUND(Regressions!O183, 1), NA())</f>
        <v>2.4</v>
      </c>
      <c r="O173" s="361">
        <f>IF(ISNUMBER(Regressions!Q183),ROUND(Regressions!Q183, 1), NA())</f>
        <v>91.6</v>
      </c>
      <c r="P173" s="359">
        <f>IF(ISNUMBER(Regressions!R183),ROUND(Regressions!R183, 1), NA())</f>
        <v>72.2</v>
      </c>
      <c r="Q173" s="235" t="e">
        <f>IF(ISNUMBER(Regressions!S183),ROUND(Regressions!S183, 1), NA())</f>
        <v>#N/A</v>
      </c>
      <c r="R173" s="360" t="e">
        <f>IF(ISNUMBER(Regressions!T183),ROUND(Regressions!T183, 1), NA())</f>
        <v>#N/A</v>
      </c>
      <c r="S173" s="257">
        <f>IF(ISNUMBER(Regressions!U183),ROUND(Regressions!U183, 1), NA())</f>
        <v>27.8</v>
      </c>
    </row>
    <row xmlns:x14ac="http://schemas.microsoft.com/office/spreadsheetml/2009/9/ac" r="174" x14ac:dyDescent="0.2">
      <c r="A174" s="356" t="str">
        <f>IF(ISBLANK(Regressions!A184), " ", Regressions!A184)</f>
        <v>Peru</v>
      </c>
      <c r="B174" s="357">
        <f>IF(ISBLANK(Regressions!B184), " ", Regressions!B184)</f>
        <v>2015</v>
      </c>
      <c r="C174" s="362" t="str">
        <f>IF(ISBLANK(Regressions!C184), " ", Regressions!C184)</f>
        <v>Secondary</v>
      </c>
      <c r="D174" s="358">
        <f>IF(ISBLANK(Regressions!D184), " ", Regressions!D184)</f>
        <v>2692455</v>
      </c>
      <c r="E174" s="234">
        <f>IF(ISNUMBER(Regressions!E184),ROUND(Regressions!E184, 1), NA())</f>
        <v>100</v>
      </c>
      <c r="F174" s="359">
        <f>IF(ISNUMBER(Regressions!F184),ROUND(Regressions!F184, 1), NA())</f>
        <v>84.6</v>
      </c>
      <c r="G174" s="256">
        <f>IF(ISNUMBER(Regressions!G184),ROUND(Regressions!G184, 1), NA())</f>
        <v>77.3</v>
      </c>
      <c r="H174" s="360">
        <f>IF(ISNUMBER(Regressions!H184),ROUND(Regressions!H184, 1), NA())</f>
        <v>7.3</v>
      </c>
      <c r="I174" s="257">
        <f>IF(ISNUMBER(Regressions!I184),ROUND(Regressions!I184, 1), NA())</f>
        <v>15.4</v>
      </c>
      <c r="J174" s="361">
        <f>IF(ISNUMBER(Regressions!K184),ROUND(Regressions!K184, 1), NA())</f>
        <v>98.8</v>
      </c>
      <c r="K174" s="359">
        <f>IF(ISNUMBER(Regressions!L184),ROUND(Regressions!L184, 1), NA())</f>
        <v>97.1</v>
      </c>
      <c r="L174" s="258">
        <f>IF(ISNUMBER(Regressions!M184),ROUND(Regressions!M184, 1), NA())</f>
        <v>69.099999999999994</v>
      </c>
      <c r="M174" s="360">
        <f>IF(ISNUMBER(Regressions!N184),ROUND(Regressions!N184, 1), NA())</f>
        <v>28</v>
      </c>
      <c r="N174" s="257">
        <f>IF(ISNUMBER(Regressions!O184),ROUND(Regressions!O184, 1), NA())</f>
        <v>2.9</v>
      </c>
      <c r="O174" s="361">
        <f>IF(ISNUMBER(Regressions!Q184),ROUND(Regressions!Q184, 1), NA())</f>
        <v>90.8</v>
      </c>
      <c r="P174" s="359">
        <f>IF(ISNUMBER(Regressions!R184),ROUND(Regressions!R184, 1), NA())</f>
        <v>73.5</v>
      </c>
      <c r="Q174" s="235" t="e">
        <f>IF(ISNUMBER(Regressions!S184),ROUND(Regressions!S184, 1), NA())</f>
        <v>#N/A</v>
      </c>
      <c r="R174" s="360" t="e">
        <f>IF(ISNUMBER(Regressions!T184),ROUND(Regressions!T184, 1), NA())</f>
        <v>#N/A</v>
      </c>
      <c r="S174" s="257">
        <f>IF(ISNUMBER(Regressions!U184),ROUND(Regressions!U184, 1), NA())</f>
        <v>26.5</v>
      </c>
    </row>
    <row xmlns:x14ac="http://schemas.microsoft.com/office/spreadsheetml/2009/9/ac" r="175" x14ac:dyDescent="0.2">
      <c r="A175" s="356" t="str">
        <f>IF(ISBLANK(Regressions!A185), " ", Regressions!A185)</f>
        <v>Peru</v>
      </c>
      <c r="B175" s="357">
        <f>IF(ISBLANK(Regressions!B185), " ", Regressions!B185)</f>
        <v>2016</v>
      </c>
      <c r="C175" s="362" t="str">
        <f>IF(ISBLANK(Regressions!C185), " ", Regressions!C185)</f>
        <v>Secondary</v>
      </c>
      <c r="D175" s="358">
        <f>IF(ISBLANK(Regressions!D185), " ", Regressions!D185)</f>
        <v>2716193</v>
      </c>
      <c r="E175" s="234">
        <f>IF(ISNUMBER(Regressions!E185),ROUND(Regressions!E185, 1), NA())</f>
        <v>99.6</v>
      </c>
      <c r="F175" s="359">
        <f>IF(ISNUMBER(Regressions!F185),ROUND(Regressions!F185, 1), NA())</f>
        <v>85.3</v>
      </c>
      <c r="G175" s="256">
        <f>IF(ISNUMBER(Regressions!G185),ROUND(Regressions!G185, 1), NA())</f>
        <v>76.099999999999994</v>
      </c>
      <c r="H175" s="360">
        <f>IF(ISNUMBER(Regressions!H185),ROUND(Regressions!H185, 1), NA())</f>
        <v>9.1999999999999993</v>
      </c>
      <c r="I175" s="257">
        <f>IF(ISNUMBER(Regressions!I185),ROUND(Regressions!I185, 1), NA())</f>
        <v>14.7</v>
      </c>
      <c r="J175" s="361">
        <f>IF(ISNUMBER(Regressions!K185),ROUND(Regressions!K185, 1), NA())</f>
        <v>99</v>
      </c>
      <c r="K175" s="359">
        <f>IF(ISNUMBER(Regressions!L185),ROUND(Regressions!L185, 1), NA())</f>
        <v>96.6</v>
      </c>
      <c r="L175" s="258">
        <f>IF(ISNUMBER(Regressions!M185),ROUND(Regressions!M185, 1), NA())</f>
        <v>71.900000000000006</v>
      </c>
      <c r="M175" s="360">
        <f>IF(ISNUMBER(Regressions!N185),ROUND(Regressions!N185, 1), NA())</f>
        <v>24.7</v>
      </c>
      <c r="N175" s="257">
        <f>IF(ISNUMBER(Regressions!O185),ROUND(Regressions!O185, 1), NA())</f>
        <v>3.4</v>
      </c>
      <c r="O175" s="361">
        <f>IF(ISNUMBER(Regressions!Q185),ROUND(Regressions!Q185, 1), NA())</f>
        <v>90.1</v>
      </c>
      <c r="P175" s="359">
        <f>IF(ISNUMBER(Regressions!R185),ROUND(Regressions!R185, 1), NA())</f>
        <v>74.8</v>
      </c>
      <c r="Q175" s="235" t="e">
        <f>IF(ISNUMBER(Regressions!S185),ROUND(Regressions!S185, 1), NA())</f>
        <v>#N/A</v>
      </c>
      <c r="R175" s="360" t="e">
        <f>IF(ISNUMBER(Regressions!T185),ROUND(Regressions!T185, 1), NA())</f>
        <v>#N/A</v>
      </c>
      <c r="S175" s="257">
        <f>IF(ISNUMBER(Regressions!U185),ROUND(Regressions!U185, 1), NA())</f>
        <v>25.2</v>
      </c>
    </row>
    <row xmlns:x14ac="http://schemas.microsoft.com/office/spreadsheetml/2009/9/ac" r="176" x14ac:dyDescent="0.2">
      <c r="A176" s="356" t="str">
        <f>IF(ISBLANK(Regressions!A186), " ", Regressions!A186)</f>
        <v>Peru</v>
      </c>
      <c r="B176" s="357">
        <f>IF(ISBLANK(Regressions!B186), " ", Regressions!B186)</f>
        <v>2017</v>
      </c>
      <c r="C176" s="362" t="str">
        <f>IF(ISBLANK(Regressions!C186), " ", Regressions!C186)</f>
        <v>Secondary</v>
      </c>
      <c r="D176" s="358">
        <f>IF(ISBLANK(Regressions!D186), " ", Regressions!D186)</f>
        <v>2769544</v>
      </c>
      <c r="E176" s="234">
        <f>IF(ISNUMBER(Regressions!E186),ROUND(Regressions!E186, 1), NA())</f>
        <v>99</v>
      </c>
      <c r="F176" s="359">
        <f>IF(ISNUMBER(Regressions!F186),ROUND(Regressions!F186, 1), NA())</f>
        <v>85.9</v>
      </c>
      <c r="G176" s="256">
        <f>IF(ISNUMBER(Regressions!G186),ROUND(Regressions!G186, 1), NA())</f>
        <v>74.900000000000006</v>
      </c>
      <c r="H176" s="360">
        <f>IF(ISNUMBER(Regressions!H186),ROUND(Regressions!H186, 1), NA())</f>
        <v>11</v>
      </c>
      <c r="I176" s="257">
        <f>IF(ISNUMBER(Regressions!I186),ROUND(Regressions!I186, 1), NA())</f>
        <v>14.1</v>
      </c>
      <c r="J176" s="361">
        <f>IF(ISNUMBER(Regressions!K186),ROUND(Regressions!K186, 1), NA())</f>
        <v>99.1</v>
      </c>
      <c r="K176" s="359">
        <f>IF(ISNUMBER(Regressions!L186),ROUND(Regressions!L186, 1), NA())</f>
        <v>96.1</v>
      </c>
      <c r="L176" s="258">
        <f>IF(ISNUMBER(Regressions!M186),ROUND(Regressions!M186, 1), NA())</f>
        <v>74.8</v>
      </c>
      <c r="M176" s="360">
        <f>IF(ISNUMBER(Regressions!N186),ROUND(Regressions!N186, 1), NA())</f>
        <v>21.3</v>
      </c>
      <c r="N176" s="257">
        <f>IF(ISNUMBER(Regressions!O186),ROUND(Regressions!O186, 1), NA())</f>
        <v>3.9</v>
      </c>
      <c r="O176" s="361">
        <f>IF(ISNUMBER(Regressions!Q186),ROUND(Regressions!Q186, 1), NA())</f>
        <v>89.3</v>
      </c>
      <c r="P176" s="359">
        <f>IF(ISNUMBER(Regressions!R186),ROUND(Regressions!R186, 1), NA())</f>
        <v>76.099999999999994</v>
      </c>
      <c r="Q176" s="235" t="e">
        <f>IF(ISNUMBER(Regressions!S186),ROUND(Regressions!S186, 1), NA())</f>
        <v>#N/A</v>
      </c>
      <c r="R176" s="360" t="e">
        <f>IF(ISNUMBER(Regressions!T186),ROUND(Regressions!T186, 1), NA())</f>
        <v>#N/A</v>
      </c>
      <c r="S176" s="257">
        <f>IF(ISNUMBER(Regressions!U186),ROUND(Regressions!U186, 1), NA())</f>
        <v>23.9</v>
      </c>
    </row>
    <row xmlns:x14ac="http://schemas.microsoft.com/office/spreadsheetml/2009/9/ac" r="177" x14ac:dyDescent="0.2">
      <c r="A177" s="356" t="str">
        <f>IF(ISBLANK(Regressions!A187), " ", Regressions!A187)</f>
        <v>Peru</v>
      </c>
      <c r="B177" s="357">
        <f>IF(ISBLANK(Regressions!B187), " ", Regressions!B187)</f>
        <v>2018</v>
      </c>
      <c r="C177" s="362" t="str">
        <f>IF(ISBLANK(Regressions!C187), " ", Regressions!C187)</f>
        <v>Secondary</v>
      </c>
      <c r="D177" s="358">
        <f>IF(ISBLANK(Regressions!D187), " ", Regressions!D187)</f>
        <v>2819173</v>
      </c>
      <c r="E177" s="234">
        <f>IF(ISNUMBER(Regressions!E187),ROUND(Regressions!E187, 1), NA())</f>
        <v>98.4</v>
      </c>
      <c r="F177" s="359">
        <f>IF(ISNUMBER(Regressions!F187),ROUND(Regressions!F187, 1), NA())</f>
        <v>86.6</v>
      </c>
      <c r="G177" s="256">
        <f>IF(ISNUMBER(Regressions!G187),ROUND(Regressions!G187, 1), NA())</f>
        <v>73.7</v>
      </c>
      <c r="H177" s="360">
        <f>IF(ISNUMBER(Regressions!H187),ROUND(Regressions!H187, 1), NA())</f>
        <v>12.9</v>
      </c>
      <c r="I177" s="257">
        <f>IF(ISNUMBER(Regressions!I187),ROUND(Regressions!I187, 1), NA())</f>
        <v>13.4</v>
      </c>
      <c r="J177" s="361">
        <f>IF(ISNUMBER(Regressions!K187),ROUND(Regressions!K187, 1), NA())</f>
        <v>99.3</v>
      </c>
      <c r="K177" s="359">
        <f>IF(ISNUMBER(Regressions!L187),ROUND(Regressions!L187, 1), NA())</f>
        <v>95.6</v>
      </c>
      <c r="L177" s="258">
        <f>IF(ISNUMBER(Regressions!M187),ROUND(Regressions!M187, 1), NA())</f>
        <v>77.599999999999994</v>
      </c>
      <c r="M177" s="360">
        <f>IF(ISNUMBER(Regressions!N187),ROUND(Regressions!N187, 1), NA())</f>
        <v>18</v>
      </c>
      <c r="N177" s="257">
        <f>IF(ISNUMBER(Regressions!O187),ROUND(Regressions!O187, 1), NA())</f>
        <v>4.4000000000000004</v>
      </c>
      <c r="O177" s="361">
        <f>IF(ISNUMBER(Regressions!Q187),ROUND(Regressions!Q187, 1), NA())</f>
        <v>88.6</v>
      </c>
      <c r="P177" s="359">
        <f>IF(ISNUMBER(Regressions!R187),ROUND(Regressions!R187, 1), NA())</f>
        <v>77.5</v>
      </c>
      <c r="Q177" s="235" t="e">
        <f>IF(ISNUMBER(Regressions!S187),ROUND(Regressions!S187, 1), NA())</f>
        <v>#N/A</v>
      </c>
      <c r="R177" s="360" t="e">
        <f>IF(ISNUMBER(Regressions!T187),ROUND(Regressions!T187, 1), NA())</f>
        <v>#N/A</v>
      </c>
      <c r="S177" s="257">
        <f>IF(ISNUMBER(Regressions!U187),ROUND(Regressions!U187, 1), NA())</f>
        <v>22.5</v>
      </c>
    </row>
    <row xmlns:x14ac="http://schemas.microsoft.com/office/spreadsheetml/2009/9/ac" r="178" x14ac:dyDescent="0.2">
      <c r="A178" s="356" t="str">
        <f>IF(ISBLANK(Regressions!A188), " ", Regressions!A188)</f>
        <v>Peru</v>
      </c>
      <c r="B178" s="357">
        <f>IF(ISBLANK(Regressions!B188), " ", Regressions!B188)</f>
        <v>2019</v>
      </c>
      <c r="C178" s="362" t="str">
        <f>IF(ISBLANK(Regressions!C188), " ", Regressions!C188)</f>
        <v>Secondary</v>
      </c>
      <c r="D178" s="358">
        <f>IF(ISBLANK(Regressions!D188), " ", Regressions!D188)</f>
        <v>2892223</v>
      </c>
      <c r="E178" s="234">
        <f>IF(ISNUMBER(Regressions!E188),ROUND(Regressions!E188, 1), NA())</f>
        <v>97.8</v>
      </c>
      <c r="F178" s="359">
        <f>IF(ISNUMBER(Regressions!F188),ROUND(Regressions!F188, 1), NA())</f>
        <v>87.2</v>
      </c>
      <c r="G178" s="256">
        <f>IF(ISNUMBER(Regressions!G188),ROUND(Regressions!G188, 1), NA())</f>
        <v>72.5</v>
      </c>
      <c r="H178" s="360">
        <f>IF(ISNUMBER(Regressions!H188),ROUND(Regressions!H188, 1), NA())</f>
        <v>14.8</v>
      </c>
      <c r="I178" s="257">
        <f>IF(ISNUMBER(Regressions!I188),ROUND(Regressions!I188, 1), NA())</f>
        <v>12.8</v>
      </c>
      <c r="J178" s="361">
        <f>IF(ISNUMBER(Regressions!K188),ROUND(Regressions!K188, 1), NA())</f>
        <v>99.5</v>
      </c>
      <c r="K178" s="359">
        <f>IF(ISNUMBER(Regressions!L188),ROUND(Regressions!L188, 1), NA())</f>
        <v>95.1</v>
      </c>
      <c r="L178" s="258">
        <f>IF(ISNUMBER(Regressions!M188),ROUND(Regressions!M188, 1), NA())</f>
        <v>80.5</v>
      </c>
      <c r="M178" s="360">
        <f>IF(ISNUMBER(Regressions!N188),ROUND(Regressions!N188, 1), NA())</f>
        <v>14.6</v>
      </c>
      <c r="N178" s="257">
        <f>IF(ISNUMBER(Regressions!O188),ROUND(Regressions!O188, 1), NA())</f>
        <v>4.9000000000000004</v>
      </c>
      <c r="O178" s="361">
        <f>IF(ISNUMBER(Regressions!Q188),ROUND(Regressions!Q188, 1), NA())</f>
        <v>87.8</v>
      </c>
      <c r="P178" s="359">
        <f>IF(ISNUMBER(Regressions!R188),ROUND(Regressions!R188, 1), NA())</f>
        <v>78.8</v>
      </c>
      <c r="Q178" s="235" t="e">
        <f>IF(ISNUMBER(Regressions!S188),ROUND(Regressions!S188, 1), NA())</f>
        <v>#N/A</v>
      </c>
      <c r="R178" s="360" t="e">
        <f>IF(ISNUMBER(Regressions!T188),ROUND(Regressions!T188, 1), NA())</f>
        <v>#N/A</v>
      </c>
      <c r="S178" s="257">
        <f>IF(ISNUMBER(Regressions!U188),ROUND(Regressions!U188, 1), NA())</f>
        <v>21.2</v>
      </c>
    </row>
    <row xmlns:x14ac="http://schemas.microsoft.com/office/spreadsheetml/2009/9/ac" r="179" x14ac:dyDescent="0.2">
      <c r="A179" s="356" t="str">
        <f>IF(ISBLANK(Regressions!A189), " ", Regressions!A189)</f>
        <v>Peru</v>
      </c>
      <c r="B179" s="357">
        <f>IF(ISBLANK(Regressions!B189), " ", Regressions!B189)</f>
        <v>2020</v>
      </c>
      <c r="C179" s="362" t="str">
        <f>IF(ISBLANK(Regressions!C189), " ", Regressions!C189)</f>
        <v>Secondary</v>
      </c>
      <c r="D179" s="358">
        <f>IF(ISBLANK(Regressions!D189), " ", Regressions!D189)</f>
        <v>2949891</v>
      </c>
      <c r="E179" s="234">
        <f>IF(ISNUMBER(Regressions!E189),ROUND(Regressions!E189, 1), NA())</f>
        <v>97.2</v>
      </c>
      <c r="F179" s="359">
        <f>IF(ISNUMBER(Regressions!F189),ROUND(Regressions!F189, 1), NA())</f>
        <v>87.9</v>
      </c>
      <c r="G179" s="256">
        <f>IF(ISNUMBER(Regressions!G189),ROUND(Regressions!G189, 1), NA())</f>
        <v>71.3</v>
      </c>
      <c r="H179" s="360">
        <f>IF(ISNUMBER(Regressions!H189),ROUND(Regressions!H189, 1), NA())</f>
        <v>16.600000000000001</v>
      </c>
      <c r="I179" s="257">
        <f>IF(ISNUMBER(Regressions!I189),ROUND(Regressions!I189, 1), NA())</f>
        <v>12.1</v>
      </c>
      <c r="J179" s="361">
        <f>IF(ISNUMBER(Regressions!K189),ROUND(Regressions!K189, 1), NA())</f>
        <v>99.7</v>
      </c>
      <c r="K179" s="359">
        <f>IF(ISNUMBER(Regressions!L189),ROUND(Regressions!L189, 1), NA())</f>
        <v>94.6</v>
      </c>
      <c r="L179" s="258">
        <f>IF(ISNUMBER(Regressions!M189),ROUND(Regressions!M189, 1), NA())</f>
        <v>83.4</v>
      </c>
      <c r="M179" s="360">
        <f>IF(ISNUMBER(Regressions!N189),ROUND(Regressions!N189, 1), NA())</f>
        <v>11.3</v>
      </c>
      <c r="N179" s="257">
        <f>IF(ISNUMBER(Regressions!O189),ROUND(Regressions!O189, 1), NA())</f>
        <v>5.4</v>
      </c>
      <c r="O179" s="361">
        <f>IF(ISNUMBER(Regressions!Q189),ROUND(Regressions!Q189, 1), NA())</f>
        <v>87</v>
      </c>
      <c r="P179" s="359">
        <f>IF(ISNUMBER(Regressions!R189),ROUND(Regressions!R189, 1), NA())</f>
        <v>80.099999999999994</v>
      </c>
      <c r="Q179" s="235" t="e">
        <f>IF(ISNUMBER(Regressions!S189),ROUND(Regressions!S189, 1), NA())</f>
        <v>#N/A</v>
      </c>
      <c r="R179" s="360" t="e">
        <f>IF(ISNUMBER(Regressions!T189),ROUND(Regressions!T189, 1), NA())</f>
        <v>#N/A</v>
      </c>
      <c r="S179" s="257">
        <f>IF(ISNUMBER(Regressions!U189),ROUND(Regressions!U189, 1), NA())</f>
        <v>19.899999999999999</v>
      </c>
    </row>
    <row xmlns:x14ac="http://schemas.microsoft.com/office/spreadsheetml/2009/9/ac" r="180" x14ac:dyDescent="0.2">
      <c r="A180" s="413" t="str">
        <f>IF(ISBLANK(Regressions!A190), " ", Regressions!A190)</f>
        <v>Peru</v>
      </c>
      <c r="B180" s="414">
        <f>IF(ISBLANK(Regressions!B190), " ", Regressions!B190)</f>
        <v>2021</v>
      </c>
      <c r="C180" s="415" t="str">
        <f>IF(ISBLANK(Regressions!C190), " ", Regressions!C190)</f>
        <v>Secondary</v>
      </c>
      <c r="D180" s="416">
        <f>IF(ISBLANK(Regressions!D190), " ", Regressions!D190)</f>
        <v>2994181</v>
      </c>
      <c r="E180" s="419">
        <f>IF(ISNUMBER(Regressions!E190),ROUND(Regressions!E190, 1), NA())</f>
        <v>96.6</v>
      </c>
      <c r="F180" s="417">
        <f>IF(ISNUMBER(Regressions!F190),ROUND(Regressions!F190, 1), NA())</f>
        <v>88.5</v>
      </c>
      <c r="G180" s="420">
        <f>IF(ISNUMBER(Regressions!G190),ROUND(Regressions!G190, 1), NA())</f>
        <v>70.099999999999994</v>
      </c>
      <c r="H180" s="418">
        <f>IF(ISNUMBER(Regressions!H190),ROUND(Regressions!H190, 1), NA())</f>
        <v>18.5</v>
      </c>
      <c r="I180" s="421">
        <f>IF(ISNUMBER(Regressions!I190),ROUND(Regressions!I190, 1), NA())</f>
        <v>11.5</v>
      </c>
      <c r="J180" s="419">
        <f>IF(ISNUMBER(Regressions!K190),ROUND(Regressions!K190, 1), NA())</f>
        <v>99.9</v>
      </c>
      <c r="K180" s="417">
        <f>IF(ISNUMBER(Regressions!L190),ROUND(Regressions!L190, 1), NA())</f>
        <v>94.1</v>
      </c>
      <c r="L180" s="422">
        <f>IF(ISNUMBER(Regressions!M190),ROUND(Regressions!M190, 1), NA())</f>
        <v>86.2</v>
      </c>
      <c r="M180" s="418">
        <f>IF(ISNUMBER(Regressions!N190),ROUND(Regressions!N190, 1), NA())</f>
        <v>7.9</v>
      </c>
      <c r="N180" s="421">
        <f>IF(ISNUMBER(Regressions!O190),ROUND(Regressions!O190, 1), NA())</f>
        <v>5.9</v>
      </c>
      <c r="O180" s="419">
        <f>IF(ISNUMBER(Regressions!Q190),ROUND(Regressions!Q190, 1), NA())</f>
        <v>86.3</v>
      </c>
      <c r="P180" s="417">
        <f>IF(ISNUMBER(Regressions!R190),ROUND(Regressions!R190, 1), NA())</f>
        <v>81.400000000000006</v>
      </c>
      <c r="Q180" s="423" t="e">
        <f>IF(ISNUMBER(Regressions!S190),ROUND(Regressions!S190, 1), NA())</f>
        <v>#N/A</v>
      </c>
      <c r="R180" s="418" t="e">
        <f>IF(ISNUMBER(Regressions!T190),ROUND(Regressions!T190, 1), NA())</f>
        <v>#N/A</v>
      </c>
      <c r="S180" s="421">
        <f>IF(ISNUMBER(Regressions!U190),ROUND(Regressions!U190, 1), NA())</f>
        <v>18.600000000000001</v>
      </c>
      <c r="T180" s="412"/>
      <c r="U180" s="412"/>
      <c r="V180" s="412"/>
      <c r="W180" s="412"/>
      <c r="X180" s="412"/>
      <c r="Y180" s="412"/>
      <c r="Z180" s="412"/>
      <c r="AA180" s="412"/>
      <c r="AB180" s="412"/>
      <c r="AC180" s="412"/>
    </row>
    <row xmlns:x14ac="http://schemas.microsoft.com/office/spreadsheetml/2009/9/ac" r="181" x14ac:dyDescent="0.2">
      <c r="A181" s="356" t="str">
        <f>IF(ISBLANK(Regressions!A191), " ", Regressions!A191)</f>
        <v>Peru</v>
      </c>
      <c r="B181" s="357">
        <f>IF(ISBLANK(Regressions!B191), " ", Regressions!B191)</f>
        <v>2022</v>
      </c>
      <c r="C181" s="362" t="str">
        <f>IF(ISBLANK(Regressions!C191), " ", Regressions!C191)</f>
        <v>Secondary</v>
      </c>
      <c r="D181" s="358">
        <f>IF(ISBLANK(Regressions!D191), " ", Regressions!D191)</f>
        <v>3023997</v>
      </c>
      <c r="E181" s="234">
        <f>IF(ISNUMBER(Regressions!E191),ROUND(Regressions!E191, 1), NA())</f>
        <v>96.6</v>
      </c>
      <c r="F181" s="359">
        <f>IF(ISNUMBER(Regressions!F191),ROUND(Regressions!F191, 1), NA())</f>
        <v>89.2</v>
      </c>
      <c r="G181" s="256">
        <f>IF(ISNUMBER(Regressions!G191),ROUND(Regressions!G191, 1), NA())</f>
        <v>68.900000000000006</v>
      </c>
      <c r="H181" s="360">
        <f>IF(ISNUMBER(Regressions!H191),ROUND(Regressions!H191, 1), NA())</f>
        <v>20.3</v>
      </c>
      <c r="I181" s="257">
        <f>IF(ISNUMBER(Regressions!I191),ROUND(Regressions!I191, 1), NA())</f>
        <v>10.8</v>
      </c>
      <c r="J181" s="361">
        <f>IF(ISNUMBER(Regressions!K191),ROUND(Regressions!K191, 1), NA())</f>
        <v>100</v>
      </c>
      <c r="K181" s="359">
        <f>IF(ISNUMBER(Regressions!L191),ROUND(Regressions!L191, 1), NA())</f>
        <v>93.6</v>
      </c>
      <c r="L181" s="258">
        <f>IF(ISNUMBER(Regressions!M191),ROUND(Regressions!M191, 1), NA())</f>
        <v>89.1</v>
      </c>
      <c r="M181" s="360">
        <f>IF(ISNUMBER(Regressions!N191),ROUND(Regressions!N191, 1), NA())</f>
        <v>4.5999999999999996</v>
      </c>
      <c r="N181" s="257">
        <f>IF(ISNUMBER(Regressions!O191),ROUND(Regressions!O191, 1), NA())</f>
        <v>6.4</v>
      </c>
      <c r="O181" s="361">
        <f>IF(ISNUMBER(Regressions!Q191),ROUND(Regressions!Q191, 1), NA())</f>
        <v>85.5</v>
      </c>
      <c r="P181" s="359">
        <f>IF(ISNUMBER(Regressions!R191),ROUND(Regressions!R191, 1), NA())</f>
        <v>82.7</v>
      </c>
      <c r="Q181" s="235" t="e">
        <f>IF(ISNUMBER(Regressions!S191),ROUND(Regressions!S191, 1), NA())</f>
        <v>#N/A</v>
      </c>
      <c r="R181" s="360" t="e">
        <f>IF(ISNUMBER(Regressions!T191),ROUND(Regressions!T191, 1), NA())</f>
        <v>#N/A</v>
      </c>
      <c r="S181" s="257">
        <f>IF(ISNUMBER(Regressions!U191),ROUND(Regressions!U191, 1), NA())</f>
        <v>17.3</v>
      </c>
    </row>
    <row xmlns:x14ac="http://schemas.microsoft.com/office/spreadsheetml/2009/9/ac" r="182" x14ac:dyDescent="0.2">
      <c r="A182" s="363" t="str">
        <f>IF(ISBLANK(Regressions!A192), " ", Regressions!A192)</f>
        <v>Peru</v>
      </c>
      <c r="B182" s="364">
        <f>IF(ISBLANK(Regressions!B192), " ", Regressions!B192)</f>
        <v>2023</v>
      </c>
      <c r="C182" s="365" t="str">
        <f>IF(ISBLANK(Regressions!C192), " ", Regressions!C192)</f>
        <v>Secondary</v>
      </c>
      <c r="D182" s="366">
        <f>IF(ISBLANK(Regressions!D192), " ", Regressions!D192)</f>
        <v>3030726</v>
      </c>
      <c r="E182" s="367">
        <f>IF(ISNUMBER(Regressions!E192),ROUND(Regressions!E192, 1), NA())</f>
        <v>96.6</v>
      </c>
      <c r="F182" s="368">
        <f>IF(ISNUMBER(Regressions!F192),ROUND(Regressions!F192, 1), NA())</f>
        <v>89.8</v>
      </c>
      <c r="G182" s="369">
        <f>IF(ISNUMBER(Regressions!G192),ROUND(Regressions!G192, 1), NA())</f>
        <v>67.7</v>
      </c>
      <c r="H182" s="370">
        <f>IF(ISNUMBER(Regressions!H192),ROUND(Regressions!H192, 1), NA())</f>
        <v>22.2</v>
      </c>
      <c r="I182" s="371">
        <f>IF(ISNUMBER(Regressions!I192),ROUND(Regressions!I192, 1), NA())</f>
        <v>10.199999999999999</v>
      </c>
      <c r="J182" s="372">
        <f>IF(ISNUMBER(Regressions!K192),ROUND(Regressions!K192, 1), NA())</f>
        <v>100</v>
      </c>
      <c r="K182" s="368">
        <f>IF(ISNUMBER(Regressions!L192),ROUND(Regressions!L192, 1), NA())</f>
        <v>93.1</v>
      </c>
      <c r="L182" s="373">
        <f>IF(ISNUMBER(Regressions!M192),ROUND(Regressions!M192, 1), NA())</f>
        <v>91.9</v>
      </c>
      <c r="M182" s="370">
        <f>IF(ISNUMBER(Regressions!N192),ROUND(Regressions!N192, 1), NA())</f>
        <v>1.2</v>
      </c>
      <c r="N182" s="371">
        <f>IF(ISNUMBER(Regressions!O192),ROUND(Regressions!O192, 1), NA())</f>
        <v>6.9</v>
      </c>
      <c r="O182" s="372">
        <f>IF(ISNUMBER(Regressions!Q192),ROUND(Regressions!Q192, 1), NA())</f>
        <v>84.8</v>
      </c>
      <c r="P182" s="368">
        <f>IF(ISNUMBER(Regressions!R192),ROUND(Regressions!R192, 1), NA())</f>
        <v>84</v>
      </c>
      <c r="Q182" s="374" t="e">
        <f>IF(ISNUMBER(Regressions!S192),ROUND(Regressions!S192, 1), NA())</f>
        <v>#N/A</v>
      </c>
      <c r="R182" s="370" t="e">
        <f>IF(ISNUMBER(Regressions!T192),ROUND(Regressions!T192, 1), NA())</f>
        <v>#N/A</v>
      </c>
      <c r="S182" s="371">
        <f>IF(ISNUMBER(Regressions!U192),ROUND(Regressions!U192, 1), NA())</f>
        <v>16</v>
      </c>
    </row>
    <row xmlns:x14ac="http://schemas.microsoft.com/office/spreadsheetml/2009/9/ac" r="183" hidden="true" x14ac:dyDescent="0.2">
      <c r="A183" s="356" t="str">
        <f>IF(ISBLANK(Regressions!A193), " ", Regressions!A193)</f>
        <v>Peru</v>
      </c>
      <c r="B183" s="357">
        <f>IF(ISBLANK(Regressions!B193), " ", Regressions!B193)</f>
        <v>2024</v>
      </c>
      <c r="C183" s="362" t="str">
        <f>IF(ISBLANK(Regressions!C193), " ", Regressions!C193)</f>
        <v>Secondary</v>
      </c>
      <c r="D183" s="358" t="str">
        <f>IF(ISBLANK(Regressions!D193), " ", Regressions!D193)</f>
        <v> </v>
      </c>
      <c r="E183" s="234" t="e">
        <f>IF(ISNUMBER(Regressions!E193),ROUND(Regressions!E193, 1), NA())</f>
        <v>#N/A</v>
      </c>
      <c r="F183" s="359" t="e">
        <f>IF(ISNUMBER(Regressions!F193),ROUND(Regressions!F193, 1), NA())</f>
        <v>#N/A</v>
      </c>
      <c r="G183" s="256" t="e">
        <f>IF(ISNUMBER(Regressions!G193),ROUND(Regressions!G193, 1), NA())</f>
        <v>#N/A</v>
      </c>
      <c r="H183" s="360" t="e">
        <f>IF(ISNUMBER(Regressions!H193),ROUND(Regressions!H193, 1), NA())</f>
        <v>#N/A</v>
      </c>
      <c r="I183" s="257" t="e">
        <f>IF(ISNUMBER(Regressions!I193),ROUND(Regressions!I193, 1), NA())</f>
        <v>#N/A</v>
      </c>
      <c r="J183" s="361" t="e">
        <f>IF(ISNUMBER(Regressions!K193),ROUND(Regressions!K193, 1), NA())</f>
        <v>#N/A</v>
      </c>
      <c r="K183" s="359" t="e">
        <f>IF(ISNUMBER(Regressions!L193),ROUND(Regressions!L193, 1), NA())</f>
        <v>#N/A</v>
      </c>
      <c r="L183" s="258" t="e">
        <f>IF(ISNUMBER(Regressions!M193),ROUND(Regressions!M193, 1), NA())</f>
        <v>#N/A</v>
      </c>
      <c r="M183" s="360" t="e">
        <f>IF(ISNUMBER(Regressions!N193),ROUND(Regressions!N193, 1), NA())</f>
        <v>#N/A</v>
      </c>
      <c r="N183" s="257" t="e">
        <f>IF(ISNUMBER(Regressions!O193),ROUND(Regressions!O193, 1), NA())</f>
        <v>#N/A</v>
      </c>
      <c r="O183" s="361" t="e">
        <f>IF(ISNUMBER(Regressions!Q193),ROUND(Regressions!Q193, 1), NA())</f>
        <v>#N/A</v>
      </c>
      <c r="P183" s="359" t="e">
        <f>IF(ISNUMBER(Regressions!R193),ROUND(Regressions!R193, 1), NA())</f>
        <v>#N/A</v>
      </c>
      <c r="Q183" s="235" t="e">
        <f>IF(ISNUMBER(Regressions!S193),ROUND(Regressions!S193, 1), NA())</f>
        <v>#N/A</v>
      </c>
      <c r="R183" s="360" t="e">
        <f>IF(ISNUMBER(Regressions!T193),ROUND(Regressions!T193, 1), NA())</f>
        <v>#N/A</v>
      </c>
      <c r="S183" s="257" t="e">
        <f>IF(ISNUMBER(Regressions!U193),ROUND(Regressions!U193, 1), NA())</f>
        <v>#N/A</v>
      </c>
    </row>
    <row xmlns:x14ac="http://schemas.microsoft.com/office/spreadsheetml/2009/9/ac" r="184" hidden="true" x14ac:dyDescent="0.2">
      <c r="A184" s="356" t="str">
        <f>IF(ISBLANK(Regressions!A194), " ", Regressions!A194)</f>
        <v>Peru</v>
      </c>
      <c r="B184" s="357">
        <f>IF(ISBLANK(Regressions!B194), " ", Regressions!B194)</f>
        <v>2025</v>
      </c>
      <c r="C184" s="362" t="str">
        <f>IF(ISBLANK(Regressions!C194), " ", Regressions!C194)</f>
        <v>Secondary</v>
      </c>
      <c r="D184" s="358" t="str">
        <f>IF(ISBLANK(Regressions!D194), " ", Regressions!D194)</f>
        <v> </v>
      </c>
      <c r="E184" s="234" t="e">
        <f>IF(ISNUMBER(Regressions!E194),ROUND(Regressions!E194, 1), NA())</f>
        <v>#N/A</v>
      </c>
      <c r="F184" s="359" t="e">
        <f>IF(ISNUMBER(Regressions!F194),ROUND(Regressions!F194, 1), NA())</f>
        <v>#N/A</v>
      </c>
      <c r="G184" s="256" t="e">
        <f>IF(ISNUMBER(Regressions!G194),ROUND(Regressions!G194, 1), NA())</f>
        <v>#N/A</v>
      </c>
      <c r="H184" s="360" t="e">
        <f>IF(ISNUMBER(Regressions!H194),ROUND(Regressions!H194, 1), NA())</f>
        <v>#N/A</v>
      </c>
      <c r="I184" s="257" t="e">
        <f>IF(ISNUMBER(Regressions!I194),ROUND(Regressions!I194, 1), NA())</f>
        <v>#N/A</v>
      </c>
      <c r="J184" s="361" t="e">
        <f>IF(ISNUMBER(Regressions!K194),ROUND(Regressions!K194, 1), NA())</f>
        <v>#N/A</v>
      </c>
      <c r="K184" s="359" t="e">
        <f>IF(ISNUMBER(Regressions!L194),ROUND(Regressions!L194, 1), NA())</f>
        <v>#N/A</v>
      </c>
      <c r="L184" s="258" t="e">
        <f>IF(ISNUMBER(Regressions!M194),ROUND(Regressions!M194, 1), NA())</f>
        <v>#N/A</v>
      </c>
      <c r="M184" s="360" t="e">
        <f>IF(ISNUMBER(Regressions!N194),ROUND(Regressions!N194, 1), NA())</f>
        <v>#N/A</v>
      </c>
      <c r="N184" s="257" t="e">
        <f>IF(ISNUMBER(Regressions!O194),ROUND(Regressions!O194, 1), NA())</f>
        <v>#N/A</v>
      </c>
      <c r="O184" s="361" t="e">
        <f>IF(ISNUMBER(Regressions!Q194),ROUND(Regressions!Q194, 1), NA())</f>
        <v>#N/A</v>
      </c>
      <c r="P184" s="359" t="e">
        <f>IF(ISNUMBER(Regressions!R194),ROUND(Regressions!R194, 1), NA())</f>
        <v>#N/A</v>
      </c>
      <c r="Q184" s="235" t="e">
        <f>IF(ISNUMBER(Regressions!S194),ROUND(Regressions!S194, 1), NA())</f>
        <v>#N/A</v>
      </c>
      <c r="R184" s="360" t="e">
        <f>IF(ISNUMBER(Regressions!T194),ROUND(Regressions!T194, 1), NA())</f>
        <v>#N/A</v>
      </c>
      <c r="S184" s="257" t="e">
        <f>IF(ISNUMBER(Regressions!U194),ROUND(Regressions!U194, 1), NA())</f>
        <v>#N/A</v>
      </c>
    </row>
    <row xmlns:x14ac="http://schemas.microsoft.com/office/spreadsheetml/2009/9/ac" r="185" hidden="true" x14ac:dyDescent="0.2">
      <c r="A185" s="356" t="str">
        <f>IF(ISBLANK(Regressions!A195), " ", Regressions!A195)</f>
        <v>Peru</v>
      </c>
      <c r="B185" s="357">
        <f>IF(ISBLANK(Regressions!B195), " ", Regressions!B195)</f>
        <v>2026</v>
      </c>
      <c r="C185" s="362" t="str">
        <f>IF(ISBLANK(Regressions!C195), " ", Regressions!C195)</f>
        <v>Secondary</v>
      </c>
      <c r="D185" s="358" t="str">
        <f>IF(ISBLANK(Regressions!D195), " ", Regressions!D195)</f>
        <v> </v>
      </c>
      <c r="E185" s="234" t="e">
        <f>IF(ISNUMBER(Regressions!E195),ROUND(Regressions!E195, 1), NA())</f>
        <v>#N/A</v>
      </c>
      <c r="F185" s="359" t="e">
        <f>IF(ISNUMBER(Regressions!F195),ROUND(Regressions!F195, 1), NA())</f>
        <v>#N/A</v>
      </c>
      <c r="G185" s="256" t="e">
        <f>IF(ISNUMBER(Regressions!G195),ROUND(Regressions!G195, 1), NA())</f>
        <v>#N/A</v>
      </c>
      <c r="H185" s="360" t="e">
        <f>IF(ISNUMBER(Regressions!H195),ROUND(Regressions!H195, 1), NA())</f>
        <v>#N/A</v>
      </c>
      <c r="I185" s="257" t="e">
        <f>IF(ISNUMBER(Regressions!I195),ROUND(Regressions!I195, 1), NA())</f>
        <v>#N/A</v>
      </c>
      <c r="J185" s="361" t="e">
        <f>IF(ISNUMBER(Regressions!K195),ROUND(Regressions!K195, 1), NA())</f>
        <v>#N/A</v>
      </c>
      <c r="K185" s="359" t="e">
        <f>IF(ISNUMBER(Regressions!L195),ROUND(Regressions!L195, 1), NA())</f>
        <v>#N/A</v>
      </c>
      <c r="L185" s="258" t="e">
        <f>IF(ISNUMBER(Regressions!M195),ROUND(Regressions!M195, 1), NA())</f>
        <v>#N/A</v>
      </c>
      <c r="M185" s="360" t="e">
        <f>IF(ISNUMBER(Regressions!N195),ROUND(Regressions!N195, 1), NA())</f>
        <v>#N/A</v>
      </c>
      <c r="N185" s="257" t="e">
        <f>IF(ISNUMBER(Regressions!O195),ROUND(Regressions!O195, 1), NA())</f>
        <v>#N/A</v>
      </c>
      <c r="O185" s="361" t="e">
        <f>IF(ISNUMBER(Regressions!Q195),ROUND(Regressions!Q195, 1), NA())</f>
        <v>#N/A</v>
      </c>
      <c r="P185" s="359" t="e">
        <f>IF(ISNUMBER(Regressions!R195),ROUND(Regressions!R195, 1), NA())</f>
        <v>#N/A</v>
      </c>
      <c r="Q185" s="235" t="e">
        <f>IF(ISNUMBER(Regressions!S195),ROUND(Regressions!S195, 1), NA())</f>
        <v>#N/A</v>
      </c>
      <c r="R185" s="360" t="e">
        <f>IF(ISNUMBER(Regressions!T195),ROUND(Regressions!T195, 1), NA())</f>
        <v>#N/A</v>
      </c>
      <c r="S185" s="257" t="e">
        <f>IF(ISNUMBER(Regressions!U195),ROUND(Regressions!U195, 1), NA())</f>
        <v>#N/A</v>
      </c>
    </row>
    <row xmlns:x14ac="http://schemas.microsoft.com/office/spreadsheetml/2009/9/ac" r="186" hidden="true" x14ac:dyDescent="0.2">
      <c r="A186" s="356" t="str">
        <f>IF(ISBLANK(Regressions!A196), " ", Regressions!A196)</f>
        <v>Peru</v>
      </c>
      <c r="B186" s="357">
        <f>IF(ISBLANK(Regressions!B196), " ", Regressions!B196)</f>
        <v>2027</v>
      </c>
      <c r="C186" s="362" t="str">
        <f>IF(ISBLANK(Regressions!C196), " ", Regressions!C196)</f>
        <v>Secondary</v>
      </c>
      <c r="D186" s="358" t="str">
        <f>IF(ISBLANK(Regressions!D196), " ", Regressions!D196)</f>
        <v> </v>
      </c>
      <c r="E186" s="234" t="e">
        <f>IF(ISNUMBER(Regressions!E196),ROUND(Regressions!E196, 1), NA())</f>
        <v>#N/A</v>
      </c>
      <c r="F186" s="359" t="e">
        <f>IF(ISNUMBER(Regressions!F196),ROUND(Regressions!F196, 1), NA())</f>
        <v>#N/A</v>
      </c>
      <c r="G186" s="256" t="e">
        <f>IF(ISNUMBER(Regressions!G196),ROUND(Regressions!G196, 1), NA())</f>
        <v>#N/A</v>
      </c>
      <c r="H186" s="360" t="e">
        <f>IF(ISNUMBER(Regressions!H196),ROUND(Regressions!H196, 1), NA())</f>
        <v>#N/A</v>
      </c>
      <c r="I186" s="257" t="e">
        <f>IF(ISNUMBER(Regressions!I196),ROUND(Regressions!I196, 1), NA())</f>
        <v>#N/A</v>
      </c>
      <c r="J186" s="361" t="e">
        <f>IF(ISNUMBER(Regressions!K196),ROUND(Regressions!K196, 1), NA())</f>
        <v>#N/A</v>
      </c>
      <c r="K186" s="359" t="e">
        <f>IF(ISNUMBER(Regressions!L196),ROUND(Regressions!L196, 1), NA())</f>
        <v>#N/A</v>
      </c>
      <c r="L186" s="258" t="e">
        <f>IF(ISNUMBER(Regressions!M196),ROUND(Regressions!M196, 1), NA())</f>
        <v>#N/A</v>
      </c>
      <c r="M186" s="360" t="e">
        <f>IF(ISNUMBER(Regressions!N196),ROUND(Regressions!N196, 1), NA())</f>
        <v>#N/A</v>
      </c>
      <c r="N186" s="257" t="e">
        <f>IF(ISNUMBER(Regressions!O196),ROUND(Regressions!O196, 1), NA())</f>
        <v>#N/A</v>
      </c>
      <c r="O186" s="361" t="e">
        <f>IF(ISNUMBER(Regressions!Q196),ROUND(Regressions!Q196, 1), NA())</f>
        <v>#N/A</v>
      </c>
      <c r="P186" s="359" t="e">
        <f>IF(ISNUMBER(Regressions!R196),ROUND(Regressions!R196, 1), NA())</f>
        <v>#N/A</v>
      </c>
      <c r="Q186" s="235" t="e">
        <f>IF(ISNUMBER(Regressions!S196),ROUND(Regressions!S196, 1), NA())</f>
        <v>#N/A</v>
      </c>
      <c r="R186" s="360" t="e">
        <f>IF(ISNUMBER(Regressions!T196),ROUND(Regressions!T196, 1), NA())</f>
        <v>#N/A</v>
      </c>
      <c r="S186" s="257" t="e">
        <f>IF(ISNUMBER(Regressions!U196),ROUND(Regressions!U196, 1), NA())</f>
        <v>#N/A</v>
      </c>
    </row>
    <row xmlns:x14ac="http://schemas.microsoft.com/office/spreadsheetml/2009/9/ac" r="187" hidden="true" x14ac:dyDescent="0.2">
      <c r="A187" s="356" t="str">
        <f>IF(ISBLANK(Regressions!A197), " ", Regressions!A197)</f>
        <v>Peru</v>
      </c>
      <c r="B187" s="357">
        <f>IF(ISBLANK(Regressions!B197), " ", Regressions!B197)</f>
        <v>2028</v>
      </c>
      <c r="C187" s="362" t="str">
        <f>IF(ISBLANK(Regressions!C197), " ", Regressions!C197)</f>
        <v>Secondary</v>
      </c>
      <c r="D187" s="358" t="str">
        <f>IF(ISBLANK(Regressions!D197), " ", Regressions!D197)</f>
        <v> </v>
      </c>
      <c r="E187" s="234" t="e">
        <f>IF(ISNUMBER(Regressions!E197),ROUND(Regressions!E197, 1), NA())</f>
        <v>#N/A</v>
      </c>
      <c r="F187" s="359" t="e">
        <f>IF(ISNUMBER(Regressions!F197),ROUND(Regressions!F197, 1), NA())</f>
        <v>#N/A</v>
      </c>
      <c r="G187" s="256" t="e">
        <f>IF(ISNUMBER(Regressions!G197),ROUND(Regressions!G197, 1), NA())</f>
        <v>#N/A</v>
      </c>
      <c r="H187" s="360" t="e">
        <f>IF(ISNUMBER(Regressions!H197),ROUND(Regressions!H197, 1), NA())</f>
        <v>#N/A</v>
      </c>
      <c r="I187" s="257" t="e">
        <f>IF(ISNUMBER(Regressions!I197),ROUND(Regressions!I197, 1), NA())</f>
        <v>#N/A</v>
      </c>
      <c r="J187" s="361" t="e">
        <f>IF(ISNUMBER(Regressions!K197),ROUND(Regressions!K197, 1), NA())</f>
        <v>#N/A</v>
      </c>
      <c r="K187" s="359" t="e">
        <f>IF(ISNUMBER(Regressions!L197),ROUND(Regressions!L197, 1), NA())</f>
        <v>#N/A</v>
      </c>
      <c r="L187" s="258" t="e">
        <f>IF(ISNUMBER(Regressions!M197),ROUND(Regressions!M197, 1), NA())</f>
        <v>#N/A</v>
      </c>
      <c r="M187" s="360" t="e">
        <f>IF(ISNUMBER(Regressions!N197),ROUND(Regressions!N197, 1), NA())</f>
        <v>#N/A</v>
      </c>
      <c r="N187" s="257" t="e">
        <f>IF(ISNUMBER(Regressions!O197),ROUND(Regressions!O197, 1), NA())</f>
        <v>#N/A</v>
      </c>
      <c r="O187" s="361" t="e">
        <f>IF(ISNUMBER(Regressions!Q197),ROUND(Regressions!Q197, 1), NA())</f>
        <v>#N/A</v>
      </c>
      <c r="P187" s="359" t="e">
        <f>IF(ISNUMBER(Regressions!R197),ROUND(Regressions!R197, 1), NA())</f>
        <v>#N/A</v>
      </c>
      <c r="Q187" s="235" t="e">
        <f>IF(ISNUMBER(Regressions!S197),ROUND(Regressions!S197, 1), NA())</f>
        <v>#N/A</v>
      </c>
      <c r="R187" s="360" t="e">
        <f>IF(ISNUMBER(Regressions!T197),ROUND(Regressions!T197, 1), NA())</f>
        <v>#N/A</v>
      </c>
      <c r="S187" s="257" t="e">
        <f>IF(ISNUMBER(Regressions!U197),ROUND(Regressions!U197, 1), NA())</f>
        <v>#N/A</v>
      </c>
    </row>
    <row xmlns:x14ac="http://schemas.microsoft.com/office/spreadsheetml/2009/9/ac" r="188" hidden="true" x14ac:dyDescent="0.2">
      <c r="A188" s="356" t="str">
        <f>IF(ISBLANK(Regressions!A198), " ", Regressions!A198)</f>
        <v>Peru</v>
      </c>
      <c r="B188" s="357">
        <f>IF(ISBLANK(Regressions!B198), " ", Regressions!B198)</f>
        <v>2029</v>
      </c>
      <c r="C188" s="362" t="str">
        <f>IF(ISBLANK(Regressions!C198), " ", Regressions!C198)</f>
        <v>Secondary</v>
      </c>
      <c r="D188" s="358" t="str">
        <f>IF(ISBLANK(Regressions!D198), " ", Regressions!D198)</f>
        <v> </v>
      </c>
      <c r="E188" s="234" t="e">
        <f>IF(ISNUMBER(Regressions!E198),ROUND(Regressions!E198, 1), NA())</f>
        <v>#N/A</v>
      </c>
      <c r="F188" s="359" t="e">
        <f>IF(ISNUMBER(Regressions!F198),ROUND(Regressions!F198, 1), NA())</f>
        <v>#N/A</v>
      </c>
      <c r="G188" s="256" t="e">
        <f>IF(ISNUMBER(Regressions!G198),ROUND(Regressions!G198, 1), NA())</f>
        <v>#N/A</v>
      </c>
      <c r="H188" s="360" t="e">
        <f>IF(ISNUMBER(Regressions!H198),ROUND(Regressions!H198, 1), NA())</f>
        <v>#N/A</v>
      </c>
      <c r="I188" s="257" t="e">
        <f>IF(ISNUMBER(Regressions!I198),ROUND(Regressions!I198, 1), NA())</f>
        <v>#N/A</v>
      </c>
      <c r="J188" s="361" t="e">
        <f>IF(ISNUMBER(Regressions!K198),ROUND(Regressions!K198, 1), NA())</f>
        <v>#N/A</v>
      </c>
      <c r="K188" s="359" t="e">
        <f>IF(ISNUMBER(Regressions!L198),ROUND(Regressions!L198, 1), NA())</f>
        <v>#N/A</v>
      </c>
      <c r="L188" s="258" t="e">
        <f>IF(ISNUMBER(Regressions!M198),ROUND(Regressions!M198, 1), NA())</f>
        <v>#N/A</v>
      </c>
      <c r="M188" s="360" t="e">
        <f>IF(ISNUMBER(Regressions!N198),ROUND(Regressions!N198, 1), NA())</f>
        <v>#N/A</v>
      </c>
      <c r="N188" s="257" t="e">
        <f>IF(ISNUMBER(Regressions!O198),ROUND(Regressions!O198, 1), NA())</f>
        <v>#N/A</v>
      </c>
      <c r="O188" s="361" t="e">
        <f>IF(ISNUMBER(Regressions!Q198),ROUND(Regressions!Q198, 1), NA())</f>
        <v>#N/A</v>
      </c>
      <c r="P188" s="359" t="e">
        <f>IF(ISNUMBER(Regressions!R198),ROUND(Regressions!R198, 1), NA())</f>
        <v>#N/A</v>
      </c>
      <c r="Q188" s="235" t="e">
        <f>IF(ISNUMBER(Regressions!S198),ROUND(Regressions!S198, 1), NA())</f>
        <v>#N/A</v>
      </c>
      <c r="R188" s="360" t="e">
        <f>IF(ISNUMBER(Regressions!T198),ROUND(Regressions!T198, 1), NA())</f>
        <v>#N/A</v>
      </c>
      <c r="S188" s="257" t="e">
        <f>IF(ISNUMBER(Regressions!U198),ROUND(Regressions!U198, 1), NA())</f>
        <v>#N/A</v>
      </c>
    </row>
    <row xmlns:x14ac="http://schemas.microsoft.com/office/spreadsheetml/2009/9/ac" r="189" hidden="true" x14ac:dyDescent="0.2">
      <c r="A189" s="356" t="str">
        <f>IF(ISBLANK(Regressions!A199), " ", Regressions!A199)</f>
        <v>Peru</v>
      </c>
      <c r="B189" s="357">
        <f>IF(ISBLANK(Regressions!B199), " ", Regressions!B199)</f>
        <v>2030</v>
      </c>
      <c r="C189" s="362" t="str">
        <f>IF(ISBLANK(Regressions!C199), " ", Regressions!C199)</f>
        <v>Secondary</v>
      </c>
      <c r="D189" s="358" t="str">
        <f>IF(ISBLANK(Regressions!D199), " ", Regressions!D199)</f>
        <v> </v>
      </c>
      <c r="E189" s="234" t="e">
        <f>IF(ISNUMBER(Regressions!E199),ROUND(Regressions!E199, 1), NA())</f>
        <v>#N/A</v>
      </c>
      <c r="F189" s="359" t="e">
        <f>IF(ISNUMBER(Regressions!F199),ROUND(Regressions!F199, 1), NA())</f>
        <v>#N/A</v>
      </c>
      <c r="G189" s="256" t="e">
        <f>IF(ISNUMBER(Regressions!G199),ROUND(Regressions!G199, 1), NA())</f>
        <v>#N/A</v>
      </c>
      <c r="H189" s="360" t="e">
        <f>IF(ISNUMBER(Regressions!H199),ROUND(Regressions!H199, 1), NA())</f>
        <v>#N/A</v>
      </c>
      <c r="I189" s="257" t="e">
        <f>IF(ISNUMBER(Regressions!I199),ROUND(Regressions!I199, 1), NA())</f>
        <v>#N/A</v>
      </c>
      <c r="J189" s="361" t="e">
        <f>IF(ISNUMBER(Regressions!K199),ROUND(Regressions!K199, 1), NA())</f>
        <v>#N/A</v>
      </c>
      <c r="K189" s="359" t="e">
        <f>IF(ISNUMBER(Regressions!L199),ROUND(Regressions!L199, 1), NA())</f>
        <v>#N/A</v>
      </c>
      <c r="L189" s="258" t="e">
        <f>IF(ISNUMBER(Regressions!M199),ROUND(Regressions!M199, 1), NA())</f>
        <v>#N/A</v>
      </c>
      <c r="M189" s="360" t="e">
        <f>IF(ISNUMBER(Regressions!N199),ROUND(Regressions!N199, 1), NA())</f>
        <v>#N/A</v>
      </c>
      <c r="N189" s="257" t="e">
        <f>IF(ISNUMBER(Regressions!O199),ROUND(Regressions!O199, 1), NA())</f>
        <v>#N/A</v>
      </c>
      <c r="O189" s="361" t="e">
        <f>IF(ISNUMBER(Regressions!Q199),ROUND(Regressions!Q199, 1), NA())</f>
        <v>#N/A</v>
      </c>
      <c r="P189" s="359" t="e">
        <f>IF(ISNUMBER(Regressions!R199),ROUND(Regressions!R199, 1), NA())</f>
        <v>#N/A</v>
      </c>
      <c r="Q189" s="235" t="e">
        <f>IF(ISNUMBER(Regressions!S199),ROUND(Regressions!S199, 1), NA())</f>
        <v>#N/A</v>
      </c>
      <c r="R189" s="360" t="e">
        <f>IF(ISNUMBER(Regressions!T199),ROUND(Regressions!T199, 1), NA())</f>
        <v>#N/A</v>
      </c>
      <c r="S189" s="257" t="e">
        <f>IF(ISNUMBER(Regressions!U199),ROUND(Regressions!U199, 1), NA())</f>
        <v>#N/A</v>
      </c>
    </row>
    <row xmlns:x14ac="http://schemas.microsoft.com/office/spreadsheetml/2009/9/ac" r="211" x14ac:dyDescent="0.2">
      <c r="A211" s="424"/>
      <c r="B211" s="425"/>
      <c r="C211" s="426"/>
      <c r="D211" s="412"/>
      <c r="E211" s="427"/>
      <c r="F211" s="427"/>
      <c r="G211" s="428"/>
      <c r="H211" s="427"/>
      <c r="I211" s="428"/>
      <c r="J211" s="429"/>
      <c r="K211" s="429"/>
      <c r="L211" s="427"/>
      <c r="M211" s="429"/>
      <c r="N211" s="430"/>
      <c r="O211" s="412"/>
      <c r="P211" s="412"/>
      <c r="Q211" s="412"/>
      <c r="R211" s="412"/>
      <c r="S211" s="412"/>
      <c r="T211" s="412"/>
      <c r="U211" s="412"/>
      <c r="V211" s="412"/>
      <c r="W211" s="412"/>
      <c r="X211" s="412"/>
      <c r="Y211" s="412"/>
      <c r="Z211" s="412"/>
      <c r="AA211" s="412"/>
      <c r="AB211" s="412"/>
      <c r="AC211" s="412"/>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2" customWidth="true"/>
    <col min="2" max="2" width="9" style="32"/>
    <col min="3" max="3" width="5" style="32" customWidth="true"/>
    <col min="4" max="21" width="3.875" style="32" customWidth="true"/>
    <col min="22" max="22" width="3.875" style="95" customWidth="true"/>
    <col min="23" max="26" width="3.875" style="53" customWidth="true"/>
    <col min="27" max="27" width="3.875" style="95" customWidth="true"/>
    <col min="28" max="31" width="3.875" style="53" customWidth="true"/>
    <col min="32" max="32" width="3.875" style="95" customWidth="true"/>
    <col min="33" max="36" width="3.875" style="53" customWidth="true"/>
    <col min="37" max="37" width="3.875" style="95" customWidth="true"/>
    <col min="38" max="41" width="3.875" style="53" customWidth="true"/>
    <col min="42" max="42" width="3.875" style="95" customWidth="true"/>
    <col min="43" max="46" width="3.875" style="53" customWidth="true"/>
    <col min="47" max="47" width="3.875" style="95" customWidth="true"/>
    <col min="48" max="51" width="3.875" style="53" customWidth="true"/>
    <col min="52" max="52" width="3.875" style="65" customWidth="true"/>
    <col min="53" max="69" width="3.875" style="46" customWidth="true"/>
    <col min="70" max="70" width="9" style="32" hidden="true" customWidth="true"/>
    <col min="71" max="136" width="3.875" style="32" hidden="true" customWidth="true"/>
    <col min="137" max="137" width="9" style="32" hidden="true" customWidth="true"/>
    <col min="138" max="227" width="0.0" style="32" hidden="true" customWidth="true"/>
    <col min="228" max="16384" width="9" style="32"/>
  </cols>
  <sheetData>
    <row xmlns:x14ac="http://schemas.microsoft.com/office/spreadsheetml/2009/9/ac" r="1" ht="18" x14ac:dyDescent="0.25">
      <c r="A1" s="37" t="s">
        <v>57</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row>
    <row xmlns:x14ac="http://schemas.microsoft.com/office/spreadsheetml/2009/9/ac" r="2" ht="15.75" x14ac:dyDescent="0.25">
      <c r="A2" s="39" t="s">
        <v>37</v>
      </c>
      <c r="B2" s="39"/>
      <c r="C2" s="39"/>
      <c r="D2" s="259" t="s">
        <v>13</v>
      </c>
      <c r="E2" s="38"/>
      <c r="F2" s="38"/>
      <c r="G2" s="57"/>
      <c r="H2" s="38"/>
      <c r="I2" s="38"/>
      <c r="J2" s="57"/>
      <c r="K2" s="40"/>
      <c r="L2" s="40"/>
      <c r="M2" s="57"/>
      <c r="N2" s="40"/>
      <c r="O2" s="40"/>
      <c r="P2" s="57"/>
      <c r="Q2" s="40"/>
      <c r="R2" s="40"/>
      <c r="S2" s="57"/>
      <c r="T2" s="40"/>
      <c r="U2" s="40"/>
      <c r="V2" s="260" t="s">
        <v>14</v>
      </c>
      <c r="W2" s="35"/>
      <c r="X2" s="40"/>
      <c r="Y2" s="40"/>
      <c r="Z2" s="40"/>
      <c r="AA2" s="56"/>
      <c r="AB2" s="40"/>
      <c r="AC2" s="40"/>
      <c r="AD2" s="40"/>
      <c r="AE2" s="40"/>
      <c r="AF2" s="56"/>
      <c r="AG2" s="40"/>
      <c r="AH2" s="40"/>
      <c r="AI2" s="40"/>
      <c r="AJ2" s="40"/>
      <c r="AK2" s="56"/>
      <c r="AL2" s="40"/>
      <c r="AM2" s="40"/>
      <c r="AN2" s="40"/>
      <c r="AO2" s="40"/>
      <c r="AP2" s="56"/>
      <c r="AQ2" s="40"/>
      <c r="AR2" s="40"/>
      <c r="AS2" s="40"/>
      <c r="AT2" s="40"/>
      <c r="AU2" s="56"/>
      <c r="AV2" s="40"/>
      <c r="AW2" s="40"/>
      <c r="AX2" s="40"/>
      <c r="AY2" s="40"/>
      <c r="AZ2" s="123" t="s">
        <v>15</v>
      </c>
      <c r="BA2" s="35"/>
      <c r="BB2" s="42"/>
      <c r="BC2" s="42"/>
      <c r="BD2" s="41"/>
      <c r="BE2" s="41"/>
      <c r="BF2" s="41"/>
      <c r="BG2" s="41"/>
      <c r="BH2" s="41"/>
      <c r="BI2" s="41"/>
      <c r="BJ2" s="41"/>
      <c r="BK2" s="41"/>
      <c r="BL2" s="41"/>
      <c r="BM2" s="41"/>
      <c r="BN2" s="41"/>
      <c r="BO2" s="41"/>
      <c r="BP2" s="41"/>
      <c r="BQ2" s="41"/>
    </row>
    <row xmlns:x14ac="http://schemas.microsoft.com/office/spreadsheetml/2009/9/ac" r="3" ht="14.25" x14ac:dyDescent="0.2">
      <c r="A3" s="43"/>
      <c r="B3" s="38"/>
      <c r="C3" s="38"/>
      <c r="D3" s="44" t="s">
        <v>7</v>
      </c>
      <c r="E3" s="44"/>
      <c r="F3" s="44"/>
      <c r="G3" s="44" t="s">
        <v>1</v>
      </c>
      <c r="I3" s="44"/>
      <c r="J3" s="44" t="s">
        <v>2</v>
      </c>
      <c r="L3" s="44"/>
      <c r="M3" s="44" t="s">
        <v>16</v>
      </c>
      <c r="O3" s="44"/>
      <c r="P3" s="44" t="s">
        <v>17</v>
      </c>
      <c r="Q3" s="44"/>
      <c r="R3" s="44"/>
      <c r="S3" s="44" t="s">
        <v>18</v>
      </c>
      <c r="U3" s="44"/>
      <c r="V3" s="44" t="s">
        <v>7</v>
      </c>
      <c r="W3" s="35"/>
      <c r="X3" s="44"/>
      <c r="Y3" s="44"/>
      <c r="Z3" s="44"/>
      <c r="AA3" s="44" t="s">
        <v>1</v>
      </c>
      <c r="AB3" s="44"/>
      <c r="AC3" s="44"/>
      <c r="AD3" s="44"/>
      <c r="AE3" s="44"/>
      <c r="AF3" s="44" t="s">
        <v>2</v>
      </c>
      <c r="AG3" s="35"/>
      <c r="AH3" s="44"/>
      <c r="AI3" s="44"/>
      <c r="AJ3" s="44"/>
      <c r="AK3" s="44" t="s">
        <v>16</v>
      </c>
      <c r="AL3" s="44"/>
      <c r="AM3" s="44"/>
      <c r="AN3" s="44"/>
      <c r="AO3" s="44"/>
      <c r="AP3" s="44" t="s">
        <v>17</v>
      </c>
      <c r="AQ3" s="44"/>
      <c r="AR3" s="44"/>
      <c r="AS3" s="44"/>
      <c r="AT3" s="44"/>
      <c r="AU3" s="44" t="s">
        <v>18</v>
      </c>
      <c r="AV3" s="44"/>
      <c r="AW3" s="44"/>
      <c r="AX3" s="44"/>
      <c r="AY3" s="44"/>
      <c r="AZ3" s="44" t="s">
        <v>7</v>
      </c>
      <c r="BA3" s="35"/>
      <c r="BB3" s="44"/>
      <c r="BC3" s="44" t="s">
        <v>1</v>
      </c>
      <c r="BD3" s="35"/>
      <c r="BE3" s="44"/>
      <c r="BF3" s="44" t="s">
        <v>2</v>
      </c>
      <c r="BG3" s="44"/>
      <c r="BH3" s="44"/>
      <c r="BI3" s="44" t="s">
        <v>16</v>
      </c>
      <c r="BJ3" s="35"/>
      <c r="BK3" s="44"/>
      <c r="BL3" s="44" t="s">
        <v>17</v>
      </c>
      <c r="BM3" s="35"/>
      <c r="BN3" s="44"/>
      <c r="BO3" s="44" t="s">
        <v>18</v>
      </c>
      <c r="BP3" s="35"/>
      <c r="BQ3" s="44"/>
      <c r="BS3" s="44" t="s">
        <v>7</v>
      </c>
      <c r="BU3" s="44"/>
      <c r="BV3" s="44" t="s">
        <v>1</v>
      </c>
      <c r="BX3" s="44"/>
      <c r="BY3" s="44" t="s">
        <v>2</v>
      </c>
      <c r="CA3" s="44"/>
      <c r="CB3" s="44" t="s">
        <v>16</v>
      </c>
      <c r="CD3" s="44"/>
      <c r="CE3" s="44" t="s">
        <v>17</v>
      </c>
      <c r="CG3" s="44"/>
      <c r="CH3" s="44" t="s">
        <v>18</v>
      </c>
      <c r="CJ3" s="44"/>
      <c r="CK3" s="44" t="s">
        <v>7</v>
      </c>
      <c r="CM3" s="44"/>
      <c r="CN3" s="35"/>
      <c r="CO3" s="35"/>
      <c r="CP3" s="44" t="s">
        <v>1</v>
      </c>
      <c r="CR3" s="35"/>
      <c r="CS3" s="44"/>
      <c r="CT3" s="35"/>
      <c r="CU3" s="44" t="s">
        <v>2</v>
      </c>
      <c r="CW3" s="44"/>
      <c r="CX3" s="35"/>
      <c r="CY3" s="35"/>
      <c r="CZ3" s="44" t="s">
        <v>16</v>
      </c>
      <c r="DB3" s="35"/>
      <c r="DC3" s="44"/>
      <c r="DD3" s="35"/>
      <c r="DE3" s="44" t="s">
        <v>17</v>
      </c>
      <c r="DG3" s="35"/>
      <c r="DH3" s="35"/>
      <c r="DI3" s="35"/>
      <c r="DJ3" s="44" t="s">
        <v>18</v>
      </c>
      <c r="DL3" s="35"/>
      <c r="DM3" s="35"/>
      <c r="DN3" s="35"/>
      <c r="DO3" s="44" t="s">
        <v>7</v>
      </c>
      <c r="DP3" s="44"/>
      <c r="DQ3" s="44"/>
      <c r="DR3" s="44" t="s">
        <v>1</v>
      </c>
      <c r="DS3" s="44"/>
      <c r="DT3" s="44"/>
      <c r="DU3" s="44" t="s">
        <v>2</v>
      </c>
      <c r="DV3" s="44"/>
      <c r="DW3" s="44"/>
      <c r="DX3" s="44" t="s">
        <v>16</v>
      </c>
      <c r="DY3" s="44"/>
      <c r="DZ3" s="44"/>
      <c r="EA3" s="44" t="s">
        <v>17</v>
      </c>
      <c r="EB3" s="44"/>
      <c r="EC3" s="44"/>
      <c r="ED3" s="44"/>
      <c r="EE3" s="44" t="s">
        <v>18</v>
      </c>
      <c r="EF3" s="44"/>
    </row>
    <row xmlns:x14ac="http://schemas.microsoft.com/office/spreadsheetml/2009/9/ac" r="4" s="50" customFormat="true" ht="140.1" customHeight="true" x14ac:dyDescent="0.2">
      <c r="A4" s="45" t="s">
        <v>5</v>
      </c>
      <c r="B4" s="45" t="s">
        <v>6</v>
      </c>
      <c r="C4" s="45" t="s">
        <v>4</v>
      </c>
      <c r="D4" s="137" t="s">
        <v>25</v>
      </c>
      <c r="E4" s="261" t="s">
        <v>19</v>
      </c>
      <c r="F4" s="262" t="s">
        <v>184</v>
      </c>
      <c r="G4" s="137" t="s">
        <v>25</v>
      </c>
      <c r="H4" s="261" t="s">
        <v>19</v>
      </c>
      <c r="I4" s="262" t="s">
        <v>184</v>
      </c>
      <c r="J4" s="137" t="s">
        <v>25</v>
      </c>
      <c r="K4" s="261" t="s">
        <v>19</v>
      </c>
      <c r="L4" s="262" t="s">
        <v>184</v>
      </c>
      <c r="M4" s="137" t="s">
        <v>25</v>
      </c>
      <c r="N4" s="261" t="s">
        <v>19</v>
      </c>
      <c r="O4" s="262" t="s">
        <v>184</v>
      </c>
      <c r="P4" s="137" t="s">
        <v>25</v>
      </c>
      <c r="Q4" s="261" t="s">
        <v>19</v>
      </c>
      <c r="R4" s="262" t="s">
        <v>184</v>
      </c>
      <c r="S4" s="137" t="s">
        <v>25</v>
      </c>
      <c r="T4" s="261" t="s">
        <v>19</v>
      </c>
      <c r="U4" s="263" t="s">
        <v>184</v>
      </c>
      <c r="V4" s="141" t="s">
        <v>25</v>
      </c>
      <c r="W4" s="142" t="s">
        <v>19</v>
      </c>
      <c r="X4" s="142" t="s">
        <v>21</v>
      </c>
      <c r="Y4" s="142" t="s">
        <v>29</v>
      </c>
      <c r="Z4" s="144" t="s">
        <v>185</v>
      </c>
      <c r="AA4" s="141" t="s">
        <v>25</v>
      </c>
      <c r="AB4" s="142" t="s">
        <v>19</v>
      </c>
      <c r="AC4" s="142" t="s">
        <v>21</v>
      </c>
      <c r="AD4" s="142" t="s">
        <v>29</v>
      </c>
      <c r="AE4" s="144" t="s">
        <v>185</v>
      </c>
      <c r="AF4" s="141" t="s">
        <v>25</v>
      </c>
      <c r="AG4" s="142" t="s">
        <v>19</v>
      </c>
      <c r="AH4" s="142" t="s">
        <v>21</v>
      </c>
      <c r="AI4" s="142" t="s">
        <v>29</v>
      </c>
      <c r="AJ4" s="144" t="s">
        <v>185</v>
      </c>
      <c r="AK4" s="141" t="s">
        <v>25</v>
      </c>
      <c r="AL4" s="142" t="s">
        <v>19</v>
      </c>
      <c r="AM4" s="142" t="s">
        <v>21</v>
      </c>
      <c r="AN4" s="142" t="s">
        <v>29</v>
      </c>
      <c r="AO4" s="144" t="s">
        <v>185</v>
      </c>
      <c r="AP4" s="141" t="s">
        <v>25</v>
      </c>
      <c r="AQ4" s="142" t="s">
        <v>19</v>
      </c>
      <c r="AR4" s="142" t="s">
        <v>21</v>
      </c>
      <c r="AS4" s="142" t="s">
        <v>29</v>
      </c>
      <c r="AT4" s="144" t="s">
        <v>185</v>
      </c>
      <c r="AU4" s="141" t="s">
        <v>25</v>
      </c>
      <c r="AV4" s="142" t="s">
        <v>19</v>
      </c>
      <c r="AW4" s="142" t="s">
        <v>21</v>
      </c>
      <c r="AX4" s="142" t="s">
        <v>29</v>
      </c>
      <c r="AY4" s="145" t="s">
        <v>185</v>
      </c>
      <c r="AZ4" s="146" t="s">
        <v>110</v>
      </c>
      <c r="BA4" s="147" t="s">
        <v>109</v>
      </c>
      <c r="BB4" s="148" t="s">
        <v>186</v>
      </c>
      <c r="BC4" s="146" t="s">
        <v>110</v>
      </c>
      <c r="BD4" s="147" t="s">
        <v>109</v>
      </c>
      <c r="BE4" s="148" t="s">
        <v>186</v>
      </c>
      <c r="BF4" s="146" t="s">
        <v>110</v>
      </c>
      <c r="BG4" s="147" t="s">
        <v>109</v>
      </c>
      <c r="BH4" s="148" t="s">
        <v>186</v>
      </c>
      <c r="BI4" s="146" t="s">
        <v>110</v>
      </c>
      <c r="BJ4" s="147" t="s">
        <v>109</v>
      </c>
      <c r="BK4" s="148" t="s">
        <v>186</v>
      </c>
      <c r="BL4" s="146" t="s">
        <v>110</v>
      </c>
      <c r="BM4" s="147" t="s">
        <v>109</v>
      </c>
      <c r="BN4" s="148" t="s">
        <v>186</v>
      </c>
      <c r="BO4" s="146" t="s">
        <v>110</v>
      </c>
      <c r="BP4" s="147" t="s">
        <v>109</v>
      </c>
      <c r="BQ4" s="148" t="s">
        <v>186</v>
      </c>
      <c r="BS4" s="87" t="s">
        <v>25</v>
      </c>
      <c r="BT4" s="90" t="s">
        <v>19</v>
      </c>
      <c r="BU4" s="58" t="s">
        <v>38</v>
      </c>
      <c r="BV4" s="87" t="s">
        <v>25</v>
      </c>
      <c r="BW4" s="90" t="s">
        <v>19</v>
      </c>
      <c r="BX4" s="91" t="s">
        <v>90</v>
      </c>
      <c r="BY4" s="87" t="s">
        <v>25</v>
      </c>
      <c r="BZ4" s="90" t="s">
        <v>19</v>
      </c>
      <c r="CA4" s="51" t="s">
        <v>38</v>
      </c>
      <c r="CB4" s="87" t="s">
        <v>25</v>
      </c>
      <c r="CC4" s="90" t="s">
        <v>19</v>
      </c>
      <c r="CD4" s="58" t="s">
        <v>38</v>
      </c>
      <c r="CE4" s="87" t="s">
        <v>25</v>
      </c>
      <c r="CF4" s="90" t="s">
        <v>19</v>
      </c>
      <c r="CG4" s="91" t="s">
        <v>38</v>
      </c>
      <c r="CH4" s="87" t="s">
        <v>25</v>
      </c>
      <c r="CI4" s="90" t="s">
        <v>19</v>
      </c>
      <c r="CJ4" s="51" t="s">
        <v>38</v>
      </c>
      <c r="CK4" s="93" t="s">
        <v>25</v>
      </c>
      <c r="CL4" s="92" t="s">
        <v>19</v>
      </c>
      <c r="CM4" s="60" t="s">
        <v>51</v>
      </c>
      <c r="CN4" s="60" t="s">
        <v>56</v>
      </c>
      <c r="CO4" s="94" t="s">
        <v>96</v>
      </c>
      <c r="CP4" s="93" t="s">
        <v>25</v>
      </c>
      <c r="CQ4" s="92" t="s">
        <v>19</v>
      </c>
      <c r="CR4" s="52" t="s">
        <v>51</v>
      </c>
      <c r="CS4" s="52" t="s">
        <v>56</v>
      </c>
      <c r="CT4" s="60" t="s">
        <v>96</v>
      </c>
      <c r="CU4" s="93" t="s">
        <v>25</v>
      </c>
      <c r="CV4" s="92" t="s">
        <v>19</v>
      </c>
      <c r="CW4" s="60" t="s">
        <v>51</v>
      </c>
      <c r="CX4" s="60" t="s">
        <v>56</v>
      </c>
      <c r="CY4" s="94" t="s">
        <v>96</v>
      </c>
      <c r="CZ4" s="93" t="s">
        <v>25</v>
      </c>
      <c r="DA4" s="92" t="s">
        <v>19</v>
      </c>
      <c r="DB4" s="52" t="s">
        <v>51</v>
      </c>
      <c r="DC4" s="52" t="s">
        <v>56</v>
      </c>
      <c r="DD4" s="60" t="s">
        <v>96</v>
      </c>
      <c r="DE4" s="93" t="s">
        <v>25</v>
      </c>
      <c r="DF4" s="92" t="s">
        <v>19</v>
      </c>
      <c r="DG4" s="60" t="s">
        <v>51</v>
      </c>
      <c r="DH4" s="60" t="s">
        <v>56</v>
      </c>
      <c r="DI4" s="94" t="s">
        <v>96</v>
      </c>
      <c r="DJ4" s="93" t="s">
        <v>25</v>
      </c>
      <c r="DK4" s="92" t="s">
        <v>19</v>
      </c>
      <c r="DL4" s="52" t="s">
        <v>51</v>
      </c>
      <c r="DM4" s="52" t="s">
        <v>56</v>
      </c>
      <c r="DN4" s="60" t="s">
        <v>96</v>
      </c>
      <c r="DO4" s="49" t="s">
        <v>97</v>
      </c>
      <c r="DP4" s="59" t="s">
        <v>98</v>
      </c>
      <c r="DQ4" s="59" t="s">
        <v>99</v>
      </c>
      <c r="DR4" s="49" t="s">
        <v>97</v>
      </c>
      <c r="DS4" s="59" t="s">
        <v>98</v>
      </c>
      <c r="DT4" s="59" t="s">
        <v>99</v>
      </c>
      <c r="DU4" s="49" t="s">
        <v>97</v>
      </c>
      <c r="DV4" s="59" t="s">
        <v>98</v>
      </c>
      <c r="DW4" s="59" t="s">
        <v>99</v>
      </c>
      <c r="DX4" s="49" t="s">
        <v>97</v>
      </c>
      <c r="DY4" s="59" t="s">
        <v>98</v>
      </c>
      <c r="DZ4" s="59" t="s">
        <v>99</v>
      </c>
      <c r="EA4" s="49" t="s">
        <v>97</v>
      </c>
      <c r="EB4" s="59" t="s">
        <v>98</v>
      </c>
      <c r="EC4" s="59" t="s">
        <v>99</v>
      </c>
      <c r="ED4" s="49" t="s">
        <v>97</v>
      </c>
      <c r="EE4" s="59" t="s">
        <v>98</v>
      </c>
      <c r="EF4" s="59" t="s">
        <v>99</v>
      </c>
    </row>
    <row xmlns:x14ac="http://schemas.microsoft.com/office/spreadsheetml/2009/9/ac" r="5" ht="48" hidden="true" x14ac:dyDescent="0.2">
      <c r="A5" s="45" t="s">
        <v>39</v>
      </c>
      <c r="B5" s="45" t="s">
        <v>40</v>
      </c>
      <c r="C5" s="45" t="s">
        <v>41</v>
      </c>
      <c r="D5" s="137" t="s">
        <v>120</v>
      </c>
      <c r="E5" s="138" t="s">
        <v>42</v>
      </c>
      <c r="F5" s="139" t="s">
        <v>205</v>
      </c>
      <c r="G5" s="137" t="s">
        <v>121</v>
      </c>
      <c r="H5" s="138" t="s">
        <v>43</v>
      </c>
      <c r="I5" s="139" t="s">
        <v>206</v>
      </c>
      <c r="J5" s="137" t="s">
        <v>122</v>
      </c>
      <c r="K5" s="138" t="s">
        <v>44</v>
      </c>
      <c r="L5" s="139" t="s">
        <v>207</v>
      </c>
      <c r="M5" s="137" t="s">
        <v>123</v>
      </c>
      <c r="N5" s="138" t="s">
        <v>84</v>
      </c>
      <c r="O5" s="139" t="s">
        <v>208</v>
      </c>
      <c r="P5" s="137" t="s">
        <v>124</v>
      </c>
      <c r="Q5" s="138" t="s">
        <v>85</v>
      </c>
      <c r="R5" s="139" t="s">
        <v>209</v>
      </c>
      <c r="S5" s="137" t="s">
        <v>125</v>
      </c>
      <c r="T5" s="138" t="s">
        <v>86</v>
      </c>
      <c r="U5" s="140" t="s">
        <v>210</v>
      </c>
      <c r="V5" s="141" t="s">
        <v>114</v>
      </c>
      <c r="W5" s="142" t="s">
        <v>45</v>
      </c>
      <c r="X5" s="143" t="s">
        <v>63</v>
      </c>
      <c r="Y5" s="143" t="s">
        <v>64</v>
      </c>
      <c r="Z5" s="144" t="s">
        <v>211</v>
      </c>
      <c r="AA5" s="141" t="s">
        <v>115</v>
      </c>
      <c r="AB5" s="142" t="s">
        <v>46</v>
      </c>
      <c r="AC5" s="143" t="s">
        <v>65</v>
      </c>
      <c r="AD5" s="143" t="s">
        <v>66</v>
      </c>
      <c r="AE5" s="144" t="s">
        <v>212</v>
      </c>
      <c r="AF5" s="141" t="s">
        <v>116</v>
      </c>
      <c r="AG5" s="142" t="s">
        <v>47</v>
      </c>
      <c r="AH5" s="143" t="s">
        <v>67</v>
      </c>
      <c r="AI5" s="143" t="s">
        <v>68</v>
      </c>
      <c r="AJ5" s="144" t="s">
        <v>213</v>
      </c>
      <c r="AK5" s="141" t="s">
        <v>117</v>
      </c>
      <c r="AL5" s="142" t="s">
        <v>69</v>
      </c>
      <c r="AM5" s="143" t="s">
        <v>70</v>
      </c>
      <c r="AN5" s="143" t="s">
        <v>71</v>
      </c>
      <c r="AO5" s="144" t="s">
        <v>214</v>
      </c>
      <c r="AP5" s="141" t="s">
        <v>118</v>
      </c>
      <c r="AQ5" s="142" t="s">
        <v>72</v>
      </c>
      <c r="AR5" s="143" t="s">
        <v>73</v>
      </c>
      <c r="AS5" s="143" t="s">
        <v>74</v>
      </c>
      <c r="AT5" s="144" t="s">
        <v>215</v>
      </c>
      <c r="AU5" s="141" t="s">
        <v>119</v>
      </c>
      <c r="AV5" s="142" t="s">
        <v>75</v>
      </c>
      <c r="AW5" s="143" t="s">
        <v>76</v>
      </c>
      <c r="AX5" s="143" t="s">
        <v>77</v>
      </c>
      <c r="AY5" s="145" t="s">
        <v>216</v>
      </c>
      <c r="AZ5" s="146" t="s">
        <v>78</v>
      </c>
      <c r="BA5" s="147" t="s">
        <v>100</v>
      </c>
      <c r="BB5" s="148" t="s">
        <v>217</v>
      </c>
      <c r="BC5" s="146" t="s">
        <v>83</v>
      </c>
      <c r="BD5" s="147" t="s">
        <v>101</v>
      </c>
      <c r="BE5" s="148" t="s">
        <v>218</v>
      </c>
      <c r="BF5" s="146" t="s">
        <v>82</v>
      </c>
      <c r="BG5" s="147" t="s">
        <v>102</v>
      </c>
      <c r="BH5" s="148" t="s">
        <v>219</v>
      </c>
      <c r="BI5" s="146" t="s">
        <v>81</v>
      </c>
      <c r="BJ5" s="147" t="s">
        <v>103</v>
      </c>
      <c r="BK5" s="148" t="s">
        <v>220</v>
      </c>
      <c r="BL5" s="146" t="s">
        <v>80</v>
      </c>
      <c r="BM5" s="147" t="s">
        <v>104</v>
      </c>
      <c r="BN5" s="148" t="s">
        <v>221</v>
      </c>
      <c r="BO5" s="146" t="s">
        <v>79</v>
      </c>
      <c r="BP5" s="147" t="s">
        <v>105</v>
      </c>
      <c r="BQ5" s="148" t="s">
        <v>222</v>
      </c>
    </row>
    <row xmlns:x14ac="http://schemas.microsoft.com/office/spreadsheetml/2009/9/ac" r="6" x14ac:dyDescent="0.2">
      <c r="A6" s="38" t="str">
        <f>IF('Water Data'!$B$2="","",'Water Data'!$B$2)</f>
        <v>PER_2006_LLECE</v>
      </c>
      <c r="B6" s="38" t="str">
        <f>+'Water Data'!C2</f>
        <v>Survey</v>
      </c>
      <c r="C6" s="354">
        <f>+IF(ISNUMBER(VALUE(MID(A6,5,4))), VALUE(MID(A6, 5,4)),"")</f>
        <v>2006</v>
      </c>
      <c r="D6" s="101" t="e">
        <f>+IF(AND(ISTEXT('Water Data'!B2),BS6="Yes"),100-'Water Data'!D4,IF(AND(ISTEXT('Water Data'!B2),BS6="No",ISNUMBER('Water Data'!D4)),CONCATENATE("[",ROUND(100-'Water Data'!D4,0),"]"),NA()))</f>
        <v>#N/A</v>
      </c>
      <c r="E6" s="101">
        <f>+IF(AND(ISTEXT('Water Data'!B2),BT6="Yes"),'Water Data'!D6,IF(AND(ISTEXT('Water Data'!B2),BT6="No",ISNUMBER('Water Data'!D6)),CONCATENATE("[",ROUND('Water Data'!D6,0),"]"),NA()))</f>
        <v>74.099999999999994</v>
      </c>
      <c r="F6" s="101" t="e">
        <f>+IF(AND(ISTEXT('Water Data'!B2),BU6="Yes"),'Water Data'!D9,IF(AND(ISTEXT('Water Data'!B2),BU6="No",ISNUMBER('Water Data'!D9)),CONCATENATE("[",ROUND('Water Data'!D9,0),"]"),NA()))</f>
        <v>#N/A</v>
      </c>
      <c r="G6" s="101" t="e">
        <f>+IF(AND(ISTEXT('Water Data'!B2),BV6="Yes"),100-'Water Data'!E4,IF(AND(ISTEXT('Water Data'!B2),BV6="No",ISNUMBER('Water Data'!E4)),CONCATENATE("[",ROUND(100-'Water Data'!E4,0),"]"),NA()))</f>
        <v>#N/A</v>
      </c>
      <c r="H6" s="101">
        <f>+IF(AND(ISTEXT('Water Data'!B2),BW6="Yes"),'Water Data'!E6,IF(AND(ISTEXT('Water Data'!B2),BW6="No",ISNUMBER('Water Data'!E6)),CONCATENATE("[",ROUND('Water Data'!E6,0),"]"),NA()))</f>
        <v>96.6</v>
      </c>
      <c r="I6" s="101" t="e">
        <f>+IF(AND(ISTEXT('Water Data'!B2),BX6="Yes"),'Water Data'!E9,IF(AND(ISTEXT('Water Data'!B2),BX6="No",ISNUMBER('Water Data'!E9)),CONCATENATE("[",ROUND('Water Data'!E9,0),"]"),NA()))</f>
        <v>#N/A</v>
      </c>
      <c r="J6" s="101" t="e">
        <f>+IF(AND(ISTEXT('Water Data'!B2),BY6="Yes"),100-'Water Data'!F4,IF(AND(ISTEXT('Water Data'!B2),BY6="No",ISNUMBER('Water Data'!F4)),CONCATENATE("[",ROUND(100-'Water Data'!F4,0),"]"),NA()))</f>
        <v>#N/A</v>
      </c>
      <c r="K6" s="101">
        <f>+IF(AND(ISTEXT('Water Data'!B2),BZ6="Yes"),'Water Data'!F6,IF(AND(ISTEXT('Water Data'!B2),BZ6="No",ISNUMBER('Water Data'!F6)),CONCATENATE("[",ROUND('Water Data'!F6,0),"]"),NA()))</f>
        <v>46.5</v>
      </c>
      <c r="L6" s="101" t="e">
        <f>+IF(AND(ISTEXT('Water Data'!B2),CA6="Yes"),'Water Data'!F9,IF(AND(ISTEXT('Water Data'!B2),CA6="No",ISNUMBER('Water Data'!F9)),CONCATENATE("[",ROUND('Water Data'!F9,0),"]"),NA()))</f>
        <v>#N/A</v>
      </c>
      <c r="M6" s="101" t="e">
        <f>+IF(AND(ISTEXT('Water Data'!B2),CB6="Yes"),100-'Water Data'!G4,IF(AND(ISTEXT('Water Data'!B2),CB6="No",ISNUMBER('Water Data'!G4)),CONCATENATE("[",ROUND(100-'Water Data'!G4,0),"]"),NA()))</f>
        <v>#N/A</v>
      </c>
      <c r="N6" s="101" t="e">
        <f>+IF(AND(ISTEXT('Water Data'!B2),CC6="Yes"),'Water Data'!G6,IF(AND(ISTEXT('Water Data'!B2),CC6="No",ISNUMBER('Water Data'!G6)),CONCATENATE("[",ROUND('Water Data'!G6,0),"]"),NA()))</f>
        <v>#N/A</v>
      </c>
      <c r="O6" s="101" t="e">
        <f>+IF(AND(ISTEXT('Water Data'!B2),CD6="Yes"),'Water Data'!G9,IF(AND(ISTEXT('Water Data'!B2),CD6="No",ISNUMBER('Water Data'!G9)),CONCATENATE("[",ROUND('Water Data'!G9,0),"]"),NA()))</f>
        <v>#N/A</v>
      </c>
      <c r="P6" s="101" t="e">
        <f>+IF(AND(ISTEXT('Water Data'!B2),CE6="Yes"),100-'Water Data'!H4,IF(AND(ISTEXT('Water Data'!B2),CE6="No",ISNUMBER('Water Data'!H4)),CONCATENATE("[",ROUND(100-'Water Data'!H4,0),"]"),NA()))</f>
        <v>#N/A</v>
      </c>
      <c r="Q6" s="101">
        <f>+IF(AND(ISTEXT('Water Data'!B2),CF6="Yes"),'Water Data'!H6,IF(AND(ISTEXT('Water Data'!B2),CF6="No",ISNUMBER('Water Data'!H6)),CONCATENATE("[",ROUND('Water Data'!H6,0),"]"),NA()))</f>
        <v>74.099999999999994</v>
      </c>
      <c r="R6" s="101" t="e">
        <f>+IF(AND(ISTEXT('Water Data'!B2),CG6="Yes"),'Water Data'!H9,IF(AND(ISTEXT('Water Data'!B2),CG6="No",ISNUMBER('Water Data'!H9)),CONCATENATE("[",ROUND('Water Data'!H9,0),"]"),NA()))</f>
        <v>#N/A</v>
      </c>
      <c r="S6" s="101" t="e">
        <f>+IF(AND(ISTEXT('Water Data'!B2),CH6="Yes"),100-'Water Data'!I4,IF(AND(ISTEXT('Water Data'!B2),CH6="No",ISNUMBER('Water Data'!I4)),CONCATENATE("[",ROUND(100-'Water Data'!I4,0),"]"),NA()))</f>
        <v>#N/A</v>
      </c>
      <c r="T6" s="101" t="e">
        <f>+IF(AND(ISTEXT('Water Data'!B2),CI6="Yes"),'Water Data'!I6,IF(AND(ISTEXT('Water Data'!B2),CI6="No",ISNUMBER('Water Data'!I6)),CONCATENATE("[",ROUND('Water Data'!I6,0),"]"),NA()))</f>
        <v>#N/A</v>
      </c>
      <c r="U6" s="101" t="e">
        <f>+IF(AND(ISTEXT('Water Data'!B2),CJ6="Yes"),'Water Data'!I9,IF(AND(ISTEXT('Water Data'!B2),CJ6="No",ISNUMBER('Water Data'!I9)),CONCATENATE("[",ROUND('Water Data'!I9,0),"]"),NA()))</f>
        <v>#N/A</v>
      </c>
      <c r="V6" s="102" t="e">
        <f>+IF(AND(ISTEXT('Sanitation Data'!B2),CK6="Yes"),100-'Sanitation Data'!D4,IF(AND(ISTEXT('Sanitation Data'!B2),CK6="No",ISNUMBER('Sanitation Data'!D4)),CONCATENATE("[",ROUND(100-'Sanitation Data'!D4,0),"]"),NA()))</f>
        <v>#N/A</v>
      </c>
      <c r="W6" s="102" t="str">
        <f>+IF(AND(ISTEXT('Sanitation Data'!B2),CL6="Yes"),'Sanitation Data'!D6,IF(AND(ISTEXT('Sanitation Data'!B2),CL6="No",ISNUMBER('Sanitation Data'!D6)),CONCATENATE("[",ROUND('Sanitation Data'!D6,0),"]"),NA()))</f>
        <v>[60]</v>
      </c>
      <c r="X6" s="102" t="e">
        <f>+IF(AND(ISTEXT('Sanitation Data'!B2),CM6="Yes"),'Sanitation Data'!D10,IF(AND(ISTEXT('Sanitation Data'!B2),CM6="No",ISNUMBER('Sanitation Data'!D10)),CONCATENATE("[",ROUND('Sanitation Data'!D10,0),"]"),NA()))</f>
        <v>#N/A</v>
      </c>
      <c r="Y6" s="102" t="e">
        <f>+IF(AND(ISTEXT('Sanitation Data'!B2),CN6="Yes"),'Sanitation Data'!D11,IF(AND(ISTEXT('Sanitation Data'!B2),CN6="No",ISNUMBER('Sanitation Data'!D11)),CONCATENATE("[",ROUND('Sanitation Data'!D11,0),"]"),NA()))</f>
        <v>#N/A</v>
      </c>
      <c r="Z6" s="102" t="e">
        <f>+IF(AND(ISTEXT('Sanitation Data'!B2),CO6="Yes"),'Sanitation Data'!D12,IF(AND(ISTEXT('Sanitation Data'!B2),CO6="No",ISNUMBER('Sanitation Data'!D12)),CONCATENATE("[",ROUND('Sanitation Data'!D12,0),"]"),NA()))</f>
        <v>#N/A</v>
      </c>
      <c r="AA6" s="102" t="e">
        <f>+IF(AND(ISTEXT('Sanitation Data'!B2),CP6="Yes"),100-'Sanitation Data'!E4,IF(AND(ISTEXT('Sanitation Data'!B2),CP6="No",ISNUMBER('Sanitation Data'!E4)),CONCATENATE("[",ROUND(100-'Sanitation Data'!E4,0),"]"),NA()))</f>
        <v>#N/A</v>
      </c>
      <c r="AB6" s="102">
        <f>+IF(AND(ISTEXT('Sanitation Data'!B2),CQ6="Yes"),'Sanitation Data'!E6,IF(AND(ISTEXT('Sanitation Data'!B2),CQ6="No",ISNUMBER('Sanitation Data'!E6)),CONCATENATE("[",ROUND('Sanitation Data'!E6,0),"]"),NA()))</f>
        <v>96</v>
      </c>
      <c r="AC6" s="102" t="e">
        <f>+IF(AND(ISTEXT('Sanitation Data'!B2),CR6="Yes"),'Sanitation Data'!E10,IF(AND(ISTEXT('Sanitation Data'!B2),CR6="No",ISNUMBER('Sanitation Data'!E10)),CONCATENATE("[",ROUND('Sanitation Data'!E10,0),"]"),NA()))</f>
        <v>#N/A</v>
      </c>
      <c r="AD6" s="102" t="e">
        <f>+IF(AND(ISTEXT('Sanitation Data'!B2),CS6="Yes"),'Sanitation Data'!E11,IF(AND(ISTEXT('Sanitation Data'!B2),CS6="No",ISNUMBER('Sanitation Data'!E11)),CONCATENATE("[",ROUND('Sanitation Data'!E11,0),"]"),NA()))</f>
        <v>#N/A</v>
      </c>
      <c r="AE6" s="102" t="e">
        <f>+IF(AND(ISTEXT('Sanitation Data'!B2),CT6="Yes"),'Sanitation Data'!E12,IF(AND(ISTEXT('Sanitation Data'!B2),CT6="No",ISNUMBER('Sanitation Data'!E12)),CONCATENATE("[",ROUND('Sanitation Data'!E12,0),"]"),NA()))</f>
        <v>#N/A</v>
      </c>
      <c r="AF6" s="102" t="e">
        <f>+IF(AND(ISTEXT('Sanitation Data'!B2),CU6="Yes"),100-'Sanitation Data'!F4,IF(AND(ISTEXT('Sanitation Data'!B2),CU6="No",ISNUMBER('Sanitation Data'!F4)),CONCATENATE("[",ROUND(100-'Sanitation Data'!F4,0),"]"),NA()))</f>
        <v>#N/A</v>
      </c>
      <c r="AG6" s="102" t="str">
        <f>+IF(AND(ISTEXT('Sanitation Data'!B2),CV6="Yes"),'Sanitation Data'!F6,IF(AND(ISTEXT('Sanitation Data'!B2),CV6="No",ISNUMBER('Sanitation Data'!F6)),CONCATENATE("[",ROUND('Sanitation Data'!F6,0),"]"),NA()))</f>
        <v>[20]</v>
      </c>
      <c r="AH6" s="102" t="e">
        <f>+IF(AND(ISTEXT('Sanitation Data'!B2),CW6="Yes"),'Sanitation Data'!F10,IF(AND(ISTEXT('Sanitation Data'!B2),CW6="No",ISNUMBER('Sanitation Data'!F10)),CONCATENATE("[",ROUND('Sanitation Data'!F10,0),"]"),NA()))</f>
        <v>#N/A</v>
      </c>
      <c r="AI6" s="102" t="e">
        <f>+IF(AND(ISTEXT('Sanitation Data'!B2),CX6="Yes"),'Sanitation Data'!F11,IF(AND(ISTEXT('Sanitation Data'!B2),CX6="No",ISNUMBER('Sanitation Data'!F11)),CONCATENATE("[",ROUND('Sanitation Data'!F11,0),"]"),NA()))</f>
        <v>#N/A</v>
      </c>
      <c r="AJ6" s="102" t="e">
        <f>+IF(AND(ISTEXT('Sanitation Data'!B2),CY6="Yes"),'Sanitation Data'!F12,IF(AND(ISTEXT('Sanitation Data'!B2),CY6="No",ISNUMBER('Sanitation Data'!F12)),CONCATENATE("[",ROUND('Sanitation Data'!F12,0),"]"),NA()))</f>
        <v>#N/A</v>
      </c>
      <c r="AK6" s="102" t="e">
        <f>+IF(AND(ISTEXT('Sanitation Data'!B2),CZ6="Yes"),100-'Sanitation Data'!G4,IF(AND(ISTEXT('Sanitation Data'!B2),CZ6="No",ISNUMBER('Sanitation Data'!G4)),CONCATENATE("[",ROUND(100-'Sanitation Data'!G4,0),"]"),NA()))</f>
        <v>#N/A</v>
      </c>
      <c r="AL6" s="102" t="e">
        <f>+IF(AND(ISTEXT('Sanitation Data'!B2),DA6="Yes"),'Sanitation Data'!G6,IF(AND(ISTEXT('Sanitation Data'!B2),DA6="No",ISNUMBER('Sanitation Data'!G6)),CONCATENATE("[",ROUND('Sanitation Data'!G6,0),"]"),NA()))</f>
        <v>#N/A</v>
      </c>
      <c r="AM6" s="102" t="e">
        <f>+IF(AND(ISTEXT('Sanitation Data'!B2),DB6="Yes"),'Sanitation Data'!G10,IF(AND(ISTEXT('Sanitation Data'!B2),DB6="No",ISNUMBER('Sanitation Data'!G10)),CONCATENATE("[",ROUND('Sanitation Data'!G10,0),"]"),NA()))</f>
        <v>#N/A</v>
      </c>
      <c r="AN6" s="102" t="e">
        <f>+IF(AND(ISTEXT('Sanitation Data'!B2),DC6="Yes"),'Sanitation Data'!G11,IF(AND(ISTEXT('Sanitation Data'!B2),DC6="No",ISNUMBER('Sanitation Data'!G11)),CONCATENATE("[",ROUND('Sanitation Data'!G11,0),"]"),NA()))</f>
        <v>#N/A</v>
      </c>
      <c r="AO6" s="102" t="e">
        <f>+IF(AND(ISTEXT('Sanitation Data'!B2),DD6="Yes"),'Sanitation Data'!G12,IF(AND(ISTEXT('Sanitation Data'!B2),DD6="No",ISNUMBER('Sanitation Data'!G12)),CONCATENATE("[",ROUND('Sanitation Data'!G12,0),"]"),NA()))</f>
        <v>#N/A</v>
      </c>
      <c r="AP6" s="102" t="e">
        <f>+IF(AND(ISTEXT('Sanitation Data'!B2),DE6="Yes"),100-'Sanitation Data'!H4,IF(AND(ISTEXT('Sanitation Data'!B2),DE6="No",ISNUMBER('Sanitation Data'!H4)),CONCATENATE("[",ROUND(100-'Sanitation Data'!H4,0),"]"),NA()))</f>
        <v>#N/A</v>
      </c>
      <c r="AQ6" s="102" t="e">
        <f>+IF(AND(ISTEXT('Sanitation Data'!B2),DF6="Yes"),'Sanitation Data'!H6,IF(AND(ISTEXT('Sanitation Data'!B2),DF6="No",ISTEXT('Sanitation Data'!H6)),CONCATENATE("[",ROUND('Sanitation Data'!H6,0),"]"),NA()))</f>
        <v>#N/A</v>
      </c>
      <c r="AR6" s="102" t="e">
        <f>+IF(AND(ISTEXT('Sanitation Data'!B2),DG6="Yes"),'Sanitation Data'!H10,IF(AND(ISTEXT('Sanitation Data'!B2),DG6="No",ISNUMBER('Sanitation Data'!H10)),CONCATENATE("[",ROUND('Sanitation Data'!H10,0),"]"),NA()))</f>
        <v>#N/A</v>
      </c>
      <c r="AS6" s="102" t="e">
        <f>+IF(AND(ISTEXT('Sanitation Data'!B2),DH6="Yes"),'Sanitation Data'!H11,IF(AND(ISTEXT('Sanitation Data'!B2),DH6="No",ISNUMBER('Sanitation Data'!H11)),CONCATENATE("[",ROUND('Sanitation Data'!H11,0),"]"),NA()))</f>
        <v>#N/A</v>
      </c>
      <c r="AT6" s="102" t="e">
        <f>+IF(AND(ISTEXT('Sanitation Data'!B2),DI6="Yes"),'Sanitation Data'!H12,IF(AND(ISTEXT('Sanitation Data'!B2),DI6="No",ISNUMBER('Sanitation Data'!H12)),CONCATENATE("[",ROUND('Sanitation Data'!H12,0),"]"),NA()))</f>
        <v>#N/A</v>
      </c>
      <c r="AU6" s="102" t="e">
        <f>+IF(AND(ISTEXT('Sanitation Data'!B2),DJ6="Yes"),100-'Sanitation Data'!I4,IF(AND(ISTEXT('Sanitation Data'!B2),DJ6="No",ISNUMBER('Sanitation Data'!I4)),CONCATENATE("[",ROUND(100-'Sanitation Data'!I4,0),"]"),NA()))</f>
        <v>#N/A</v>
      </c>
      <c r="AV6" s="102" t="e">
        <f>+IF(AND(ISTEXT('Sanitation Data'!B2),DK6="Yes"),'Sanitation Data'!I6,IF(AND(ISTEXT('Sanitation Data'!B2),DK6="No",ISNUMBER('Sanitation Data'!I6)),CONCATENATE("[",ROUND('Sanitation Data'!I6,0),"]"),NA()))</f>
        <v>#N/A</v>
      </c>
      <c r="AW6" s="102" t="e">
        <f>+IF(AND(ISTEXT('Sanitation Data'!B2),DL6="Yes"),'Sanitation Data'!I10,IF(AND(ISTEXT('Sanitation Data'!B2),DL6="No",ISNUMBER('Sanitation Data'!I10)),CONCATENATE("[",ROUND('Sanitation Data'!I10,0),"]"),NA()))</f>
        <v>#N/A</v>
      </c>
      <c r="AX6" s="102" t="e">
        <f>+IF(AND(ISTEXT('Sanitation Data'!B2),DM6="Yes"),'Sanitation Data'!I11,IF(AND(ISTEXT('Sanitation Data'!B2),DM6="No",ISNUMBER('Sanitation Data'!I11)),CONCATENATE("[",ROUND('Sanitation Data'!I11,0),"]"),NA()))</f>
        <v>#N/A</v>
      </c>
      <c r="AY6" s="102" t="e">
        <f>+IF(AND(ISTEXT('Sanitation Data'!B2),DN6="Yes"),'Sanitation Data'!I12,IF(AND(ISTEXT('Sanitation Data'!B2),DN6="No",ISNUMBER('Sanitation Data'!I12)),CONCATENATE("[",ROUND('Sanitation Data'!I12,0),"]"),NA()))</f>
        <v>#N/A</v>
      </c>
      <c r="AZ6" s="103" t="e">
        <f>+IF(AND(ISTEXT('Hygiene Data'!B2),DO6="Yes"),'Hygiene Data'!D5,IF(AND(ISTEXT('Hygiene Data'!B2),DO6="No",ISNUMBER('Hygiene Data'!D5)),CONCATENATE("[",ROUND('Hygiene Data'!D5,0),"]"),NA()))</f>
        <v>#N/A</v>
      </c>
      <c r="BA6" s="103" t="e">
        <f>+IF(AND(ISTEXT('Hygiene Data'!B2),DP6="Yes"),'Hygiene Data'!D7,IF(AND(ISTEXT('Hygiene Data'!B2),DP6="No",ISNUMBER('Hygiene Data'!D7)),CONCATENATE("[",ROUND('Hygiene Data'!D7,0),"]"),NA()))</f>
        <v>#N/A</v>
      </c>
      <c r="BB6" s="103" t="e">
        <f>+IF(AND(ISTEXT('Hygiene Data'!B2),DQ6="Yes"),'Hygiene Data'!D9,IF(AND(ISTEXT('Hygiene Data'!B2),DQ6="No",ISNUMBER('Hygiene Data'!D9)),CONCATENATE("[",ROUND('Hygiene Data'!D9,0),"]"),NA()))</f>
        <v>#N/A</v>
      </c>
      <c r="BC6" s="103" t="e">
        <f>+IF(AND(ISTEXT('Hygiene Data'!B2),DR6="Yes"),'Hygiene Data'!E5,IF(AND(ISTEXT('Hygiene Data'!B2),DR6="No",ISNUMBER('Hygiene Data'!E5)),CONCATENATE("[",ROUND('Hygiene Data'!E5,0),"]"),NA()))</f>
        <v>#N/A</v>
      </c>
      <c r="BD6" s="103" t="e">
        <f>+IF(AND(ISTEXT('Hygiene Data'!B2),DS6="Yes"),'Hygiene Data'!E7,IF(AND(ISTEXT('Hygiene Data'!B2),DS6="No",ISNUMBER('Hygiene Data'!E7)),CONCATENATE("[",ROUND('Hygiene Data'!E7,0),"]"),NA()))</f>
        <v>#N/A</v>
      </c>
      <c r="BE6" s="103" t="e">
        <f>+IF(AND(ISTEXT('Hygiene Data'!B2),DT6="Yes"),'Hygiene Data'!E9,IF(AND(ISTEXT('Hygiene Data'!B2),DT6="No",ISNUMBER('Hygiene Data'!E9)),CONCATENATE("[",ROUND('Hygiene Data'!E9,0),"]"),NA()))</f>
        <v>#N/A</v>
      </c>
      <c r="BF6" s="103" t="e">
        <f>+IF(AND(ISTEXT('Hygiene Data'!B2),DU6="Yes"),'Hygiene Data'!F5,IF(AND(ISTEXT('Hygiene Data'!B2),DU6="No",ISNUMBER('Hygiene Data'!F5)),CONCATENATE("[",ROUND('Hygiene Data'!F5,0),"]"),NA()))</f>
        <v>#N/A</v>
      </c>
      <c r="BG6" s="103" t="e">
        <f>+IF(AND(ISTEXT('Hygiene Data'!B2),DV6="Yes"),'Hygiene Data'!F7,IF(AND(ISTEXT('Hygiene Data'!B2),DV6="No",ISNUMBER('Hygiene Data'!F7)),CONCATENATE("[",ROUND('Hygiene Data'!F7,0),"]"),NA()))</f>
        <v>#N/A</v>
      </c>
      <c r="BH6" s="103" t="e">
        <f>+IF(AND(ISTEXT('Hygiene Data'!B2),DW6="Yes"),'Hygiene Data'!F9,IF(AND(ISTEXT('Hygiene Data'!B2),DW6="No",ISNUMBER('Hygiene Data'!F9)),CONCATENATE("[",ROUND('Hygiene Data'!F9,0),"]"),NA()))</f>
        <v>#N/A</v>
      </c>
      <c r="BI6" s="103" t="e">
        <f>+IF(AND(ISTEXT('Hygiene Data'!B2),DX6="Yes"),'Hygiene Data'!G5,IF(AND(ISTEXT('Hygiene Data'!B2),DX6="No",ISNUMBER('Hygiene Data'!G5)),CONCATENATE("[",ROUND('Hygiene Data'!G5,0),"]"),NA()))</f>
        <v>#N/A</v>
      </c>
      <c r="BJ6" s="103" t="e">
        <f>+IF(AND(ISTEXT('Hygiene Data'!B2),DY6="Yes"),'Hygiene Data'!G7,IF(AND(ISTEXT('Hygiene Data'!B2),DY6="No",ISNUMBER('Hygiene Data'!G7)),CONCATENATE("[",ROUND('Hygiene Data'!G7,0),"]"),NA()))</f>
        <v>#N/A</v>
      </c>
      <c r="BK6" s="103" t="e">
        <f>+IF(AND(ISTEXT('Hygiene Data'!B2),DZ6="Yes"),'Hygiene Data'!G9,IF(AND(ISTEXT('Hygiene Data'!B2),DZ6="No",ISNUMBER('Hygiene Data'!G9)),CONCATENATE("[",ROUND('Hygiene Data'!G9,0),"]"),NA()))</f>
        <v>#N/A</v>
      </c>
      <c r="BL6" s="103" t="e">
        <f>+IF(AND(ISTEXT('Hygiene Data'!B2),EA6="Yes"),'Hygiene Data'!H5,IF(AND(ISTEXT('Hygiene Data'!B2),EA6="No",ISNUMBER('Hygiene Data'!H5)),CONCATENATE("[",ROUND('Hygiene Data'!H5,0),"]"),NA()))</f>
        <v>#N/A</v>
      </c>
      <c r="BM6" s="103" t="e">
        <f>+IF(AND(ISTEXT('Hygiene Data'!B2),EB6="Yes"),'Hygiene Data'!H7,IF(AND(ISTEXT('Hygiene Data'!B2),EB6="No",ISNUMBER('Hygiene Data'!H7)),CONCATENATE("[",ROUND('Hygiene Data'!H7,0),"]"),NA()))</f>
        <v>#N/A</v>
      </c>
      <c r="BN6" s="103" t="e">
        <f>+IF(AND(ISTEXT('Hygiene Data'!B2),EC6="Yes"),'Hygiene Data'!H9,IF(AND(ISTEXT('Hygiene Data'!B2),EC6="No",ISNUMBER('Hygiene Data'!H9)),CONCATENATE("[",ROUND('Hygiene Data'!H9,0),"]"),NA()))</f>
        <v>#N/A</v>
      </c>
      <c r="BO6" s="103" t="e">
        <f>+IF(AND(ISTEXT('Hygiene Data'!B2),ED6="Yes"),'Hygiene Data'!I5,IF(AND(ISTEXT('Hygiene Data'!B2),ED6="No",ISNUMBER('Hygiene Data'!I5)),CONCATENATE("[",ROUND('Hygiene Data'!I5,0),"]"),NA()))</f>
        <v>#N/A</v>
      </c>
      <c r="BP6" s="103" t="e">
        <f>+IF(AND(ISTEXT('Hygiene Data'!B2),EE6="Yes"),'Hygiene Data'!I7,IF(AND(ISTEXT('Hygiene Data'!B2),EE6="No",ISNUMBER('Hygiene Data'!I7)),CONCATENATE("[",ROUND('Hygiene Data'!I7,0),"]"),NA()))</f>
        <v>#N/A</v>
      </c>
      <c r="BQ6" s="103" t="e">
        <f>+IF(AND(ISTEXT('Hygiene Data'!B2),EF6="Yes"),'Hygiene Data'!I9,IF(AND(ISTEXT('Hygiene Data'!B2),EF6="No",ISNUMBER('Hygiene Data'!I9)),CONCATENATE("[",ROUND('Hygiene Data'!I9,0),"]"),NA()))</f>
        <v>#N/A</v>
      </c>
      <c r="BR6" s="298"/>
      <c r="BS6" s="298">
        <f>+'Water Data'!D27</f>
        <v>0</v>
      </c>
      <c r="BT6" s="298" t="str">
        <f>+'Water Data'!D28</f>
        <v>Yes</v>
      </c>
      <c r="BU6" s="298">
        <f>+'Water Data'!D29</f>
        <v>0</v>
      </c>
      <c r="BV6" s="298">
        <f>+'Water Data'!E27</f>
        <v>0</v>
      </c>
      <c r="BW6" s="298" t="str">
        <f>+'Water Data'!E28</f>
        <v>Yes</v>
      </c>
      <c r="BX6" s="298">
        <f>+'Water Data'!E29</f>
        <v>0</v>
      </c>
      <c r="BY6" s="298">
        <f>+'Water Data'!F27</f>
        <v>0</v>
      </c>
      <c r="BZ6" s="298" t="str">
        <f>+'Water Data'!F28</f>
        <v>Yes</v>
      </c>
      <c r="CA6" s="298">
        <f>+'Water Data'!F29</f>
        <v>0</v>
      </c>
      <c r="CB6" s="298">
        <f>+'Water Data'!G27</f>
        <v>0</v>
      </c>
      <c r="CC6" s="298">
        <f>+'Water Data'!G28</f>
        <v>0</v>
      </c>
      <c r="CD6" s="298">
        <f>+'Water Data'!G29</f>
        <v>0</v>
      </c>
      <c r="CE6" s="298">
        <f>+'Water Data'!H27</f>
        <v>0</v>
      </c>
      <c r="CF6" s="298" t="str">
        <f>+'Water Data'!H28</f>
        <v>Yes</v>
      </c>
      <c r="CG6" s="298">
        <f>+'Water Data'!H29</f>
        <v>0</v>
      </c>
      <c r="CH6" s="298">
        <f>+'Water Data'!I27</f>
        <v>0</v>
      </c>
      <c r="CI6" s="298">
        <f>+'Water Data'!I28</f>
        <v>0</v>
      </c>
      <c r="CJ6" s="298">
        <f>+'Water Data'!I29</f>
        <v>0</v>
      </c>
      <c r="CK6" s="298">
        <f>+'Sanitation Data'!D28</f>
        <v>0</v>
      </c>
      <c r="CL6" s="298" t="str">
        <f>+'Sanitation Data'!D29</f>
        <v>No</v>
      </c>
      <c r="CM6" s="298">
        <f>+'Sanitation Data'!D30</f>
        <v>0</v>
      </c>
      <c r="CN6" s="298">
        <f>+'Sanitation Data'!D31</f>
        <v>0</v>
      </c>
      <c r="CO6" s="298">
        <f>+'Sanitation Data'!D32</f>
        <v>0</v>
      </c>
      <c r="CP6" s="298">
        <f>+'Sanitation Data'!E28</f>
        <v>0</v>
      </c>
      <c r="CQ6" s="298" t="str">
        <f>+'Sanitation Data'!E29</f>
        <v>Yes</v>
      </c>
      <c r="CR6" s="298">
        <f>+'Sanitation Data'!E30</f>
        <v>0</v>
      </c>
      <c r="CS6" s="298">
        <f>+'Sanitation Data'!E31</f>
        <v>0</v>
      </c>
      <c r="CT6" s="298">
        <f>+'Sanitation Data'!E32</f>
        <v>0</v>
      </c>
      <c r="CU6" s="298">
        <f>+'Sanitation Data'!F28</f>
        <v>0</v>
      </c>
      <c r="CV6" s="298" t="str">
        <f>+'Sanitation Data'!F29</f>
        <v>No</v>
      </c>
      <c r="CW6" s="298">
        <f>+'Sanitation Data'!F30</f>
        <v>0</v>
      </c>
      <c r="CX6" s="298">
        <f>+'Sanitation Data'!F31</f>
        <v>0</v>
      </c>
      <c r="CY6" s="298">
        <f>+'Sanitation Data'!F32</f>
        <v>0</v>
      </c>
      <c r="CZ6" s="298">
        <f>+'Sanitation Data'!G28</f>
        <v>0</v>
      </c>
      <c r="DA6" s="298">
        <f>+'Sanitation Data'!G29</f>
        <v>0</v>
      </c>
      <c r="DB6" s="298">
        <f>+'Sanitation Data'!G30</f>
        <v>0</v>
      </c>
      <c r="DC6" s="298">
        <f>+'Sanitation Data'!G31</f>
        <v>0</v>
      </c>
      <c r="DD6" s="298">
        <f>+'Sanitation Data'!G32</f>
        <v>0</v>
      </c>
      <c r="DE6" s="298">
        <f>+'Sanitation Data'!H28</f>
        <v>0</v>
      </c>
      <c r="DF6" s="298" t="str">
        <f>+'Sanitation Data'!H29</f>
        <v>No</v>
      </c>
      <c r="DG6" s="298">
        <f>+'Sanitation Data'!H30</f>
        <v>0</v>
      </c>
      <c r="DH6" s="298">
        <f>+'Sanitation Data'!H31</f>
        <v>0</v>
      </c>
      <c r="DI6" s="298">
        <f>+'Sanitation Data'!H32</f>
        <v>0</v>
      </c>
      <c r="DJ6" s="298">
        <f>+'Sanitation Data'!I28</f>
        <v>0</v>
      </c>
      <c r="DK6" s="298">
        <f>+'Sanitation Data'!I29</f>
        <v>0</v>
      </c>
      <c r="DL6" s="298">
        <f>+'Sanitation Data'!I30</f>
        <v>0</v>
      </c>
      <c r="DM6" s="298">
        <f>+'Sanitation Data'!I31</f>
        <v>0</v>
      </c>
      <c r="DN6" s="298">
        <f>+'Sanitation Data'!I32</f>
        <v>0</v>
      </c>
      <c r="DO6" s="298">
        <f>+'Hygiene Data'!D11</f>
        <v>0</v>
      </c>
      <c r="DP6" s="298">
        <f>+'Hygiene Data'!D12</f>
        <v>0</v>
      </c>
      <c r="DQ6" s="298">
        <f>+'Hygiene Data'!D13</f>
        <v>0</v>
      </c>
      <c r="DR6" s="298">
        <f>+'Hygiene Data'!E11</f>
        <v>0</v>
      </c>
      <c r="DS6" s="298">
        <f>+'Hygiene Data'!E12</f>
        <v>0</v>
      </c>
      <c r="DT6" s="298">
        <f>+'Hygiene Data'!E13</f>
        <v>0</v>
      </c>
      <c r="DU6" s="298">
        <f>+'Hygiene Data'!F11</f>
        <v>0</v>
      </c>
      <c r="DV6" s="298">
        <f>+'Hygiene Data'!F12</f>
        <v>0</v>
      </c>
      <c r="DW6" s="298">
        <f>+'Hygiene Data'!F13</f>
        <v>0</v>
      </c>
      <c r="DX6" s="298">
        <f>+'Hygiene Data'!G11</f>
        <v>0</v>
      </c>
      <c r="DY6" s="298">
        <f>+'Hygiene Data'!G12</f>
        <v>0</v>
      </c>
      <c r="DZ6" s="298">
        <f>+'Hygiene Data'!G13</f>
        <v>0</v>
      </c>
      <c r="EA6" s="298">
        <f>+'Hygiene Data'!H11</f>
        <v>0</v>
      </c>
      <c r="EB6" s="298">
        <f>+'Hygiene Data'!H12</f>
        <v>0</v>
      </c>
      <c r="EC6" s="298">
        <f>+'Hygiene Data'!H13</f>
        <v>0</v>
      </c>
      <c r="ED6" s="298">
        <f>+'Hygiene Data'!I11</f>
        <v>0</v>
      </c>
      <c r="EE6" s="298">
        <f>+'Hygiene Data'!I12</f>
        <v>0</v>
      </c>
      <c r="EF6" s="298">
        <f>+'Hygiene Data'!I13</f>
        <v>0</v>
      </c>
    </row>
    <row xmlns:x14ac="http://schemas.microsoft.com/office/spreadsheetml/2009/9/ac" r="7" x14ac:dyDescent="0.2">
      <c r="A7" s="38" t="str">
        <f ca="true">+IF(OFFSET('Water Data'!$B$2,0,10*ROW('Water Data'!E1))="","",OFFSET('Water Data'!$B$2,0,10*ROW('Water Data'!E1)))</f>
        <v>PER_2010_INEI</v>
      </c>
      <c r="B7" s="38" t="str">
        <f ca="true">+IF(OFFSET('Water Data'!$C$2,0,10*ROW('Water Data'!F1))="","",OFFSET('Water Data'!$C$2,0,10*ROW('Water Data'!F1)))</f>
        <v>Survey</v>
      </c>
      <c r="C7" s="354">
        <f t="shared" ref="C7:C70" ca="true" si="0">+IF(ISNUMBER(VALUE(MID(A7,5,4))), VALUE(MID(A7, 5,4)),"")</f>
        <v>2010</v>
      </c>
      <c r="D7" s="101">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100</v>
      </c>
      <c r="E7" s="101">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76.5</v>
      </c>
      <c r="F7" s="101">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62.469899999999996</v>
      </c>
      <c r="G7" s="101">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100</v>
      </c>
      <c r="H7" s="101">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92.975000000000009</v>
      </c>
      <c r="I7" s="101">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77.782885000000007</v>
      </c>
      <c r="J7" s="101">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100</v>
      </c>
      <c r="K7" s="101">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59.070000000000007</v>
      </c>
      <c r="L7" s="101">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44.840037000000002</v>
      </c>
      <c r="M7" s="101">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100</v>
      </c>
      <c r="N7" s="101">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80.075000000000003</v>
      </c>
      <c r="O7" s="101">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66.101912499999997</v>
      </c>
      <c r="P7" s="101">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100</v>
      </c>
      <c r="Q7" s="101">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74.12</v>
      </c>
      <c r="R7" s="101">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60.059436000000005</v>
      </c>
      <c r="S7" s="101"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101"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101"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102">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96.5</v>
      </c>
      <c r="W7" s="102">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90.024999999999991</v>
      </c>
      <c r="X7" s="102">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68.148925000000006</v>
      </c>
      <c r="Y7" s="102"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102">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49.423724999999997</v>
      </c>
      <c r="AA7" s="102">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99.03</v>
      </c>
      <c r="AB7" s="102">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97.642499999999984</v>
      </c>
      <c r="AC7" s="102">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76.551719999999989</v>
      </c>
      <c r="AD7" s="102"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102">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61.124204999999989</v>
      </c>
      <c r="AF7" s="102">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93.82</v>
      </c>
      <c r="AG7" s="102">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81.977499999999992</v>
      </c>
      <c r="AH7" s="102">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56.728429999999996</v>
      </c>
      <c r="AI7" s="102"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102">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29.593877499999998</v>
      </c>
      <c r="AK7" s="102">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95.79</v>
      </c>
      <c r="AL7" s="102">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90.542500000000004</v>
      </c>
      <c r="AM7" s="102">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71.166404999999997</v>
      </c>
      <c r="AN7" s="102"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102">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47.715897500000004</v>
      </c>
      <c r="AP7" s="102">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97.28</v>
      </c>
      <c r="AQ7" s="102">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89.927500000000009</v>
      </c>
      <c r="AR7" s="102">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65.647075000000001</v>
      </c>
      <c r="AS7" s="102"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102">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51.708312500000005</v>
      </c>
      <c r="AU7" s="102"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102"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102"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102"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102"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103">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87</v>
      </c>
      <c r="BA7" s="103">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71</v>
      </c>
      <c r="BB7" s="103"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103">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91</v>
      </c>
      <c r="BD7" s="103">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76.099999999999994</v>
      </c>
      <c r="BE7" s="103"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103">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77.099999999999994</v>
      </c>
      <c r="BG7" s="103">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58.5</v>
      </c>
      <c r="BH7" s="103"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103">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86.7</v>
      </c>
      <c r="BJ7" s="103">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71.599999999999994</v>
      </c>
      <c r="BK7" s="103"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103">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87.4</v>
      </c>
      <c r="BM7" s="103">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70.8</v>
      </c>
      <c r="BN7" s="103"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103"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103"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103"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98"/>
      <c r="BS7" s="298" t="str">
        <f ca="true">+IF(OFFSET('Water Data'!$D$27,0,10*ROW('Water Data'!D1))="","",OFFSET('Water Data'!$D$27,0,10*ROW('Water Data'!D1)))</f>
        <v>Yes</v>
      </c>
      <c r="BT7" s="298" t="str">
        <f ca="true">+IF(OFFSET('Water Data'!$D$28,0,10*ROW('Water Data'!D1))="","",OFFSET('Water Data'!$D$28,0,10*ROW('Water Data'!D1)))</f>
        <v>Yes</v>
      </c>
      <c r="BU7" s="298" t="str">
        <f ca="true">+IF(OFFSET('Water Data'!$D$29,0,10*ROW('Water Data'!D1))="","",OFFSET('Water Data'!$D$29,0,10*ROW('Water Data'!D1)))</f>
        <v>Yes</v>
      </c>
      <c r="BV7" s="298" t="str">
        <f ca="true">+IF(OFFSET('Water Data'!$E$27,0,10*ROW('Water Data'!E1))="","",OFFSET('Water Data'!$E$27,0,10*ROW('Water Data'!E1)))</f>
        <v>Yes</v>
      </c>
      <c r="BW7" s="298" t="str">
        <f ca="true">+IF(OFFSET('Water Data'!$E$28,0,10*ROW('Water Data'!E1))="","",OFFSET('Water Data'!$E$28,0,10*ROW('Water Data'!E1)))</f>
        <v>Yes</v>
      </c>
      <c r="BX7" s="298" t="str">
        <f ca="true">+IF(OFFSET('Water Data'!$E$29,0,10*ROW('Water Data'!E1))="","",OFFSET('Water Data'!$E$29,0,10*ROW('Water Data'!E1)))</f>
        <v>Yes</v>
      </c>
      <c r="BY7" s="298" t="str">
        <f ca="true">+IF(OFFSET('Water Data'!$F$27,0,10*ROW('Water Data'!F1))="","",OFFSET('Water Data'!$F$27,0,10*ROW('Water Data'!F1)))</f>
        <v>Yes</v>
      </c>
      <c r="BZ7" s="298" t="str">
        <f ca="true">+IF(OFFSET('Water Data'!$F$28,0,10*ROW('Water Data'!F1))="","",OFFSET('Water Data'!$F$28,0,10*ROW('Water Data'!F1)))</f>
        <v>Yes</v>
      </c>
      <c r="CA7" s="298" t="str">
        <f ca="true">+IF(OFFSET('Water Data'!$F$29,0,10*ROW('Water Data'!F1))="","",OFFSET('Water Data'!$F$29,0,10*ROW('Water Data'!F1)))</f>
        <v>Yes</v>
      </c>
      <c r="CB7" s="298" t="str">
        <f ca="true">+IF(OFFSET('Water Data'!$G$27,0,10*ROW('Water Data'!G1))="","",OFFSET('Water Data'!$G$27,0,10*ROW('Water Data'!G1)))</f>
        <v>Yes</v>
      </c>
      <c r="CC7" s="298" t="str">
        <f ca="true">+IF(OFFSET('Water Data'!$G$28,0,10*ROW('Water Data'!G1))="","",OFFSET('Water Data'!$G$28,0,10*ROW('Water Data'!G1)))</f>
        <v>Yes</v>
      </c>
      <c r="CD7" s="298" t="str">
        <f ca="true">+IF(OFFSET('Water Data'!$G$29,0,10*ROW('Water Data'!G1))="","",OFFSET('Water Data'!$G$29,0,10*ROW('Water Data'!G1)))</f>
        <v>Yes</v>
      </c>
      <c r="CE7" s="298" t="str">
        <f ca="true">+IF(OFFSET('Water Data'!$H$27,0,10*ROW('Water Data'!H1))="","",OFFSET('Water Data'!$H$27,0,10*ROW('Water Data'!H1)))</f>
        <v>Yes</v>
      </c>
      <c r="CF7" s="298" t="str">
        <f ca="true">+IF(OFFSET('Water Data'!$H$28,0,10*ROW('Water Data'!H1))="","",OFFSET('Water Data'!$H$28,0,10*ROW('Water Data'!H1)))</f>
        <v>Yes</v>
      </c>
      <c r="CG7" s="298" t="str">
        <f ca="true">+IF(OFFSET('Water Data'!$H$29,0,10*ROW('Water Data'!H1))="","",OFFSET('Water Data'!$H$29,0,10*ROW('Water Data'!H1)))</f>
        <v>Yes</v>
      </c>
      <c r="CH7" s="298" t="str">
        <f ca="true">+IF(OFFSET('Water Data'!$I$27,0,10*ROW('Water Data'!I1))="","",OFFSET('Water Data'!$I$27,0,10*ROW('Water Data'!I1)))</f>
        <v/>
      </c>
      <c r="CI7" s="298" t="str">
        <f ca="true">+IF(OFFSET('Water Data'!$I$28,0,10*ROW('Water Data'!I1))="","",OFFSET('Water Data'!$I$28,0,10*ROW('Water Data'!I1)))</f>
        <v/>
      </c>
      <c r="CJ7" s="298" t="str">
        <f ca="true">+IF(OFFSET('Water Data'!$I$29,0,10*ROW('Water Data'!I1))="","",OFFSET('Water Data'!$I$29,0,10*ROW('Water Data'!I1)))</f>
        <v/>
      </c>
      <c r="CK7" s="298" t="str">
        <f ca="true">+IF(OFFSET('Sanitation Data'!$D$28,0,10*ROW('Sanitation Data'!D1))="","",OFFSET('Sanitation Data'!$D$28,0,10*ROW('Sanitation Data'!D1)))</f>
        <v>Yes</v>
      </c>
      <c r="CL7" s="298" t="str">
        <f ca="true">+IF(OFFSET('Sanitation Data'!$D$29,0,10*ROW('Sanitation Data'!D1))="","",OFFSET('Sanitation Data'!$D$29,0,10*ROW('Sanitation Data'!D1)))</f>
        <v>Yes</v>
      </c>
      <c r="CM7" s="298" t="str">
        <f ca="true">+IF(OFFSET('Sanitation Data'!$D$30,0,10*ROW('Sanitation Data'!D1))="","",OFFSET('Sanitation Data'!$D$30,0,10*ROW('Sanitation Data'!D1)))</f>
        <v>Yes</v>
      </c>
      <c r="CN7" s="298" t="str">
        <f ca="true">+IF(OFFSET('Sanitation Data'!$D$31,0,10*ROW('Sanitation Data'!D1))="","",OFFSET('Sanitation Data'!$D$31,0,10*ROW('Sanitation Data'!D1)))</f>
        <v/>
      </c>
      <c r="CO7" s="298" t="str">
        <f ca="true">+IF(OFFSET('Sanitation Data'!$D$32,0,10*ROW('Sanitation Data'!D1))="","",OFFSET('Sanitation Data'!$D$32,0,10*ROW('Sanitation Data'!D1)))</f>
        <v>Yes</v>
      </c>
      <c r="CP7" s="298" t="str">
        <f ca="true">+IF(OFFSET('Sanitation Data'!$E$28,0,10*ROW('Sanitation Data'!E1))="","",OFFSET('Sanitation Data'!$E$28,0,10*ROW('Sanitation Data'!E1)))</f>
        <v>Yes</v>
      </c>
      <c r="CQ7" s="298" t="str">
        <f ca="true">+IF(OFFSET('Sanitation Data'!$E$29,0,10*ROW('Sanitation Data'!E1))="","",OFFSET('Sanitation Data'!$E$29,0,10*ROW('Sanitation Data'!E1)))</f>
        <v>Yes</v>
      </c>
      <c r="CR7" s="298" t="str">
        <f ca="true">+IF(OFFSET('Sanitation Data'!$E$30,0,10*ROW('Sanitation Data'!E1))="","",OFFSET('Sanitation Data'!$E$30,0,10*ROW('Sanitation Data'!E1)))</f>
        <v>Yes</v>
      </c>
      <c r="CS7" s="298" t="str">
        <f ca="true">+IF(OFFSET('Sanitation Data'!$E$31,0,10*ROW('Sanitation Data'!E1))="","",OFFSET('Sanitation Data'!$E$31,0,10*ROW('Sanitation Data'!E1)))</f>
        <v/>
      </c>
      <c r="CT7" s="298" t="str">
        <f ca="true">+IF(OFFSET('Sanitation Data'!$E$32,0,10*ROW('Sanitation Data'!E1))="","",OFFSET('Sanitation Data'!$E$32,0,10*ROW('Sanitation Data'!E1)))</f>
        <v>Yes</v>
      </c>
      <c r="CU7" s="298" t="str">
        <f ca="true">+IF(OFFSET('Sanitation Data'!$F$28,0,10*ROW('Sanitation Data'!F1))="","",OFFSET('Sanitation Data'!$F$28,0,10*ROW('Sanitation Data'!F1)))</f>
        <v>Yes</v>
      </c>
      <c r="CV7" s="298" t="str">
        <f ca="true">+IF(OFFSET('Sanitation Data'!$F$29,0,10*ROW('Sanitation Data'!F1))="","",OFFSET('Sanitation Data'!$F$29,0,10*ROW('Sanitation Data'!F1)))</f>
        <v>Yes</v>
      </c>
      <c r="CW7" s="298" t="str">
        <f ca="true">+IF(OFFSET('Sanitation Data'!$F$30,0,10*ROW('Sanitation Data'!F1))="","",OFFSET('Sanitation Data'!$F$30,0,10*ROW('Sanitation Data'!F1)))</f>
        <v>Yes</v>
      </c>
      <c r="CX7" s="298" t="str">
        <f ca="true">+IF(OFFSET('Sanitation Data'!$F$31,0,10*ROW('Sanitation Data'!F1))="","",OFFSET('Sanitation Data'!$F$31,0,10*ROW('Sanitation Data'!F1)))</f>
        <v/>
      </c>
      <c r="CY7" s="298" t="str">
        <f ca="true">+IF(OFFSET('Sanitation Data'!$F$32,0,10*ROW('Sanitation Data'!F1))="","",OFFSET('Sanitation Data'!$F$32,0,10*ROW('Sanitation Data'!F1)))</f>
        <v>Yes</v>
      </c>
      <c r="CZ7" s="298" t="str">
        <f ca="true">+IF(OFFSET('Sanitation Data'!$G$28,0,10*ROW('Sanitation Data'!G1))="","",OFFSET('Sanitation Data'!$G$28,0,10*ROW('Sanitation Data'!G1)))</f>
        <v>Yes</v>
      </c>
      <c r="DA7" s="298" t="str">
        <f ca="true">+IF(OFFSET('Sanitation Data'!$G$29,0,10*ROW('Sanitation Data'!G1))="","",OFFSET('Sanitation Data'!$G$29,0,10*ROW('Sanitation Data'!G1)))</f>
        <v>Yes</v>
      </c>
      <c r="DB7" s="298" t="str">
        <f ca="true">+IF(OFFSET('Sanitation Data'!$G$30,0,10*ROW('Sanitation Data'!G1))="","",OFFSET('Sanitation Data'!$G$30,0,10*ROW('Sanitation Data'!G1)))</f>
        <v>Yes</v>
      </c>
      <c r="DC7" s="298" t="str">
        <f ca="true">+IF(OFFSET('Sanitation Data'!$G$31,0,10*ROW('Sanitation Data'!G1))="","",OFFSET('Sanitation Data'!$G$31,0,10*ROW('Sanitation Data'!G1)))</f>
        <v/>
      </c>
      <c r="DD7" s="298" t="str">
        <f ca="true">+IF(OFFSET('Sanitation Data'!$G$32,0,10*ROW('Sanitation Data'!G1))="","",OFFSET('Sanitation Data'!$G$32,0,10*ROW('Sanitation Data'!G1)))</f>
        <v>Yes</v>
      </c>
      <c r="DE7" s="298" t="str">
        <f ca="true">+IF(OFFSET('Sanitation Data'!$H$28,0,10*ROW('Sanitation Data'!H1))="","",OFFSET('Sanitation Data'!$H$28,0,10*ROW('Sanitation Data'!H1)))</f>
        <v>Yes</v>
      </c>
      <c r="DF7" s="298" t="str">
        <f ca="true">+IF(OFFSET('Sanitation Data'!$H$29,0,10*ROW('Sanitation Data'!H1))="","",OFFSET('Sanitation Data'!$H$29,0,10*ROW('Sanitation Data'!H1)))</f>
        <v>Yes</v>
      </c>
      <c r="DG7" s="298" t="str">
        <f ca="true">+IF(OFFSET('Sanitation Data'!$H$30,0,10*ROW('Sanitation Data'!H1))="","",OFFSET('Sanitation Data'!$H$30,0,10*ROW('Sanitation Data'!H1)))</f>
        <v>Yes</v>
      </c>
      <c r="DH7" s="298" t="str">
        <f ca="true">+IF(OFFSET('Sanitation Data'!$H$31,0,10*ROW('Sanitation Data'!H1))="","",OFFSET('Sanitation Data'!$H$31,0,10*ROW('Sanitation Data'!H1)))</f>
        <v/>
      </c>
      <c r="DI7" s="298" t="str">
        <f ca="true">+IF(OFFSET('Sanitation Data'!$H$32,0,10*ROW('Sanitation Data'!H1))="","",OFFSET('Sanitation Data'!$H$32,0,10*ROW('Sanitation Data'!H1)))</f>
        <v>Yes</v>
      </c>
      <c r="DJ7" s="298" t="str">
        <f ca="true">+IF(OFFSET('Sanitation Data'!$I$28,0,10*ROW('Sanitation Data'!I1))="","",OFFSET('Sanitation Data'!$I$28,0,10*ROW('Sanitation Data'!I1)))</f>
        <v/>
      </c>
      <c r="DK7" s="298" t="str">
        <f ca="true">+IF(OFFSET('Sanitation Data'!$I$29,0,10*ROW('Sanitation Data'!I1))="","",OFFSET('Sanitation Data'!$I$29,0,10*ROW('Sanitation Data'!I1)))</f>
        <v/>
      </c>
      <c r="DL7" s="298" t="str">
        <f ca="true">+IF(OFFSET('Sanitation Data'!$I$30,0,10*ROW('Sanitation Data'!I1))="","",OFFSET('Sanitation Data'!$I$30,0,10*ROW('Sanitation Data'!I1)))</f>
        <v/>
      </c>
      <c r="DM7" s="298" t="str">
        <f ca="true">+IF(OFFSET('Sanitation Data'!$I$31,0,10*ROW('Sanitation Data'!I1))="","",OFFSET('Sanitation Data'!$I$31,0,10*ROW('Sanitation Data'!I1)))</f>
        <v/>
      </c>
      <c r="DN7" s="298" t="str">
        <f ca="true">+IF(OFFSET('Sanitation Data'!$I$32,0,10*ROW('Sanitation Data'!I1))="","",OFFSET('Sanitation Data'!$I$32,0,10*ROW('Sanitation Data'!I1)))</f>
        <v/>
      </c>
      <c r="DO7" s="298" t="str">
        <f ca="true">+IF(OFFSET('Hygiene Data'!$D$11,0,10*ROW('Hygiene Data'!D1))="","",OFFSET('Hygiene Data'!$D$11,0,10*ROW('Hygiene Data'!D1)))</f>
        <v>Yes</v>
      </c>
      <c r="DP7" s="298" t="str">
        <f ca="true">+IF(OFFSET('Hygiene Data'!$D$12,0,10*ROW('Hygiene Data'!D1))="","",OFFSET('Hygiene Data'!$D$12,0,10*ROW('Hygiene Data'!D1)))</f>
        <v>Yes</v>
      </c>
      <c r="DQ7" s="298" t="str">
        <f ca="true">+IF(OFFSET('Hygiene Data'!$D$13,0,10*ROW('Hygiene Data'!D1))="","",OFFSET('Hygiene Data'!$D$13,0,10*ROW('Hygiene Data'!D1)))</f>
        <v/>
      </c>
      <c r="DR7" s="298" t="str">
        <f ca="true">+IF(OFFSET('Hygiene Data'!$E$11,0,10*ROW('Hygiene Data'!E1))="","",OFFSET('Hygiene Data'!$E$11,0,10*ROW('Hygiene Data'!E1)))</f>
        <v>Yes</v>
      </c>
      <c r="DS7" s="298" t="str">
        <f ca="true">+IF(OFFSET('Hygiene Data'!$E$12,0,10*ROW('Hygiene Data'!E1))="","",OFFSET('Hygiene Data'!$E$12,0,10*ROW('Hygiene Data'!E1)))</f>
        <v>Yes</v>
      </c>
      <c r="DT7" s="298" t="str">
        <f ca="true">+IF(OFFSET('Hygiene Data'!$E$13,0,10*ROW('Hygiene Data'!E1))="","",OFFSET('Hygiene Data'!$E$13,0,10*ROW('Hygiene Data'!E1)))</f>
        <v/>
      </c>
      <c r="DU7" s="298" t="str">
        <f ca="true">+IF(OFFSET('Hygiene Data'!$F$11,0,10*ROW('Hygiene Data'!F1))="","",OFFSET('Hygiene Data'!$F$11,0,10*ROW('Hygiene Data'!F1)))</f>
        <v>Yes</v>
      </c>
      <c r="DV7" s="298" t="str">
        <f ca="true">+IF(OFFSET('Hygiene Data'!$F$12,0,10*ROW('Hygiene Data'!F1))="","",OFFSET('Hygiene Data'!$F$12,0,10*ROW('Hygiene Data'!F1)))</f>
        <v>Yes</v>
      </c>
      <c r="DW7" s="298" t="str">
        <f ca="true">+IF(OFFSET('Hygiene Data'!$F$13,0,10*ROW('Hygiene Data'!F1))="","",OFFSET('Hygiene Data'!$F$13,0,10*ROW('Hygiene Data'!F1)))</f>
        <v/>
      </c>
      <c r="DX7" s="298" t="str">
        <f ca="true">+IF(OFFSET('Hygiene Data'!$G$11,0,10*ROW('Hygiene Data'!G1))="","",OFFSET('Hygiene Data'!$G$11,0,10*ROW('Hygiene Data'!G1)))</f>
        <v>Yes</v>
      </c>
      <c r="DY7" s="298" t="str">
        <f ca="true">+IF(OFFSET('Hygiene Data'!$G$12,0,10*ROW('Hygiene Data'!G1))="","",OFFSET('Hygiene Data'!$G$12,0,10*ROW('Hygiene Data'!G1)))</f>
        <v>Yes</v>
      </c>
      <c r="DZ7" s="298" t="str">
        <f ca="true">+IF(OFFSET('Hygiene Data'!$G$13,0,10*ROW('Hygiene Data'!G1))="","",OFFSET('Hygiene Data'!$G$13,0,10*ROW('Hygiene Data'!G1)))</f>
        <v/>
      </c>
      <c r="EA7" s="298" t="str">
        <f ca="true">+IF(OFFSET('Hygiene Data'!$H$11,0,10*ROW('Hygiene Data'!H1))="","",OFFSET('Hygiene Data'!$H$11,0,10*ROW('Hygiene Data'!H1)))</f>
        <v>Yes</v>
      </c>
      <c r="EB7" s="298" t="str">
        <f ca="true">+IF(OFFSET('Hygiene Data'!$H$12,0,10*ROW('Hygiene Data'!H1))="","",OFFSET('Hygiene Data'!$H$12,0,10*ROW('Hygiene Data'!H1)))</f>
        <v>Yes</v>
      </c>
      <c r="EC7" s="298" t="str">
        <f ca="true">+IF(OFFSET('Hygiene Data'!$H$13,0,10*ROW('Hygiene Data'!H1))="","",OFFSET('Hygiene Data'!$H$13,0,10*ROW('Hygiene Data'!H1)))</f>
        <v/>
      </c>
      <c r="ED7" s="298" t="str">
        <f ca="true">+IF(OFFSET('Hygiene Data'!$I$11,0,10*ROW('Hygiene Data'!I1))="","",OFFSET('Hygiene Data'!$I$11,0,10*ROW('Hygiene Data'!I1)))</f>
        <v/>
      </c>
      <c r="EE7" s="298" t="str">
        <f ca="true">+IF(OFFSET('Hygiene Data'!$I$12,0,10*ROW('Hygiene Data'!I1))="","",OFFSET('Hygiene Data'!$I$12,0,10*ROW('Hygiene Data'!I1)))</f>
        <v/>
      </c>
      <c r="EF7" s="298" t="str">
        <f ca="true">+IF(OFFSET('Hygiene Data'!$I$13,0,10*ROW('Hygiene Data'!I1))="","",OFFSET('Hygiene Data'!$I$13,0,10*ROW('Hygiene Data'!I1)))</f>
        <v/>
      </c>
    </row>
    <row xmlns:x14ac="http://schemas.microsoft.com/office/spreadsheetml/2009/9/ac" r="8" x14ac:dyDescent="0.2">
      <c r="A8" s="38" t="str">
        <f ca="true">+IF(OFFSET('Water Data'!$B$2,0,10*ROW('Water Data'!E2))="","",OFFSET('Water Data'!$B$2,0,10*ROW('Water Data'!E2)))</f>
        <v>PER_2013_LLECE</v>
      </c>
      <c r="B8" s="38" t="str">
        <f ca="true">+IF(OFFSET('Water Data'!$C$2,0,10*ROW('Water Data'!F2))="","",OFFSET('Water Data'!$C$2,0,10*ROW('Water Data'!F2)))</f>
        <v>Survey</v>
      </c>
      <c r="C8" s="354">
        <f t="shared" ca="true" si="0"/>
        <v>2013</v>
      </c>
      <c r="D8" s="101"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101">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70.731707317073173</v>
      </c>
      <c r="F8" s="101"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101"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101">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93.856655290102381</v>
      </c>
      <c r="I8" s="101"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101"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101">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46.619217081850536</v>
      </c>
      <c r="L8" s="101"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101"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101"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101"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101"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101"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101"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101"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101"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101"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102"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102" t="str">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[60]</v>
      </c>
      <c r="X8" s="102" t="str">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[62]</v>
      </c>
      <c r="Y8" s="102"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102" t="str">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[62]</v>
      </c>
      <c r="AA8" s="102"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102">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97.269624573378834</v>
      </c>
      <c r="AC8" s="102">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85.324232081911262</v>
      </c>
      <c r="AD8" s="102"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102">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85.324232081911262</v>
      </c>
      <c r="AF8" s="102"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102" t="str">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[23]</v>
      </c>
      <c r="AH8" s="102" t="str">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[38]</v>
      </c>
      <c r="AI8" s="102"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102" t="str">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[38]</v>
      </c>
      <c r="AK8" s="102"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102"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102"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102"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102"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102"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102" t="str">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[60]</v>
      </c>
      <c r="AR8" s="102" t="str">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[62]</v>
      </c>
      <c r="AS8" s="102"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102" t="str">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[62]</v>
      </c>
      <c r="AU8" s="102"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102"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102"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102"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102"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103"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103"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103"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103"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103"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103"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103"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103"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103"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103"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103"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103"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103"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103"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103"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103"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103"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103"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98"/>
      <c r="BS8" s="298" t="str">
        <f ca="true">+IF(OFFSET('Water Data'!$D$27,0,10*ROW('Water Data'!D2))="","",OFFSET('Water Data'!$D$27,0,10*ROW('Water Data'!D2)))</f>
        <v/>
      </c>
      <c r="BT8" s="298" t="str">
        <f ca="true">+IF(OFFSET('Water Data'!$D$28,0,10*ROW('Water Data'!D2))="","",OFFSET('Water Data'!$D$28,0,10*ROW('Water Data'!D2)))</f>
        <v>Yes</v>
      </c>
      <c r="BU8" s="298" t="str">
        <f ca="true">+IF(OFFSET('Water Data'!$D$29,0,10*ROW('Water Data'!D2))="","",OFFSET('Water Data'!$D$29,0,10*ROW('Water Data'!D2)))</f>
        <v/>
      </c>
      <c r="BV8" s="298" t="str">
        <f ca="true">+IF(OFFSET('Water Data'!$E$27,0,10*ROW('Water Data'!E2))="","",OFFSET('Water Data'!$E$27,0,10*ROW('Water Data'!E2)))</f>
        <v/>
      </c>
      <c r="BW8" s="298" t="str">
        <f ca="true">+IF(OFFSET('Water Data'!$E$28,0,10*ROW('Water Data'!E2))="","",OFFSET('Water Data'!$E$28,0,10*ROW('Water Data'!E2)))</f>
        <v>Yes</v>
      </c>
      <c r="BX8" s="298" t="str">
        <f ca="true">+IF(OFFSET('Water Data'!$E$29,0,10*ROW('Water Data'!E2))="","",OFFSET('Water Data'!$E$29,0,10*ROW('Water Data'!E2)))</f>
        <v/>
      </c>
      <c r="BY8" s="298" t="str">
        <f ca="true">+IF(OFFSET('Water Data'!$F$27,0,10*ROW('Water Data'!F2))="","",OFFSET('Water Data'!$F$27,0,10*ROW('Water Data'!F2)))</f>
        <v/>
      </c>
      <c r="BZ8" s="298" t="str">
        <f ca="true">+IF(OFFSET('Water Data'!$F$28,0,10*ROW('Water Data'!F2))="","",OFFSET('Water Data'!$F$28,0,10*ROW('Water Data'!F2)))</f>
        <v>Yes</v>
      </c>
      <c r="CA8" s="298" t="str">
        <f ca="true">+IF(OFFSET('Water Data'!$F$29,0,10*ROW('Water Data'!F2))="","",OFFSET('Water Data'!$F$29,0,10*ROW('Water Data'!F2)))</f>
        <v/>
      </c>
      <c r="CB8" s="298" t="str">
        <f ca="true">+IF(OFFSET('Water Data'!$G$27,0,10*ROW('Water Data'!G2))="","",OFFSET('Water Data'!$G$27,0,10*ROW('Water Data'!G2)))</f>
        <v/>
      </c>
      <c r="CC8" s="298" t="str">
        <f ca="true">+IF(OFFSET('Water Data'!$G$28,0,10*ROW('Water Data'!G2))="","",OFFSET('Water Data'!$G$28,0,10*ROW('Water Data'!G2)))</f>
        <v/>
      </c>
      <c r="CD8" s="298" t="str">
        <f ca="true">+IF(OFFSET('Water Data'!$G$29,0,10*ROW('Water Data'!G2))="","",OFFSET('Water Data'!$G$29,0,10*ROW('Water Data'!G2)))</f>
        <v/>
      </c>
      <c r="CE8" s="298" t="str">
        <f ca="true">+IF(OFFSET('Water Data'!$H$27,0,10*ROW('Water Data'!H2))="","",OFFSET('Water Data'!$H$27,0,10*ROW('Water Data'!H2)))</f>
        <v/>
      </c>
      <c r="CF8" s="298" t="str">
        <f ca="true">+IF(OFFSET('Water Data'!$H$28,0,10*ROW('Water Data'!H2))="","",OFFSET('Water Data'!$H$28,0,10*ROW('Water Data'!H2)))</f>
        <v/>
      </c>
      <c r="CG8" s="298" t="str">
        <f ca="true">+IF(OFFSET('Water Data'!$H$29,0,10*ROW('Water Data'!H2))="","",OFFSET('Water Data'!$H$29,0,10*ROW('Water Data'!H2)))</f>
        <v/>
      </c>
      <c r="CH8" s="298" t="str">
        <f ca="true">+IF(OFFSET('Water Data'!$I$27,0,10*ROW('Water Data'!I2))="","",OFFSET('Water Data'!$I$27,0,10*ROW('Water Data'!I2)))</f>
        <v/>
      </c>
      <c r="CI8" s="298" t="str">
        <f ca="true">+IF(OFFSET('Water Data'!$I$28,0,10*ROW('Water Data'!I2))="","",OFFSET('Water Data'!$I$28,0,10*ROW('Water Data'!I2)))</f>
        <v/>
      </c>
      <c r="CJ8" s="298" t="str">
        <f ca="true">+IF(OFFSET('Water Data'!$I$29,0,10*ROW('Water Data'!I2))="","",OFFSET('Water Data'!$I$29,0,10*ROW('Water Data'!I2)))</f>
        <v/>
      </c>
      <c r="CK8" s="298" t="str">
        <f ca="true">+IF(OFFSET('Sanitation Data'!$D$28,0,10*ROW('Sanitation Data'!D2))="","",OFFSET('Sanitation Data'!$D$28,0,10*ROW('Sanitation Data'!D2)))</f>
        <v/>
      </c>
      <c r="CL8" s="298" t="str">
        <f ca="true">+IF(OFFSET('Sanitation Data'!$D$29,0,10*ROW('Sanitation Data'!D2))="","",OFFSET('Sanitation Data'!$D$29,0,10*ROW('Sanitation Data'!D2)))</f>
        <v>No</v>
      </c>
      <c r="CM8" s="298" t="str">
        <f ca="true">+IF(OFFSET('Sanitation Data'!$D$30,0,10*ROW('Sanitation Data'!D2))="","",OFFSET('Sanitation Data'!$D$30,0,10*ROW('Sanitation Data'!D2)))</f>
        <v>No</v>
      </c>
      <c r="CN8" s="298" t="str">
        <f ca="true">+IF(OFFSET('Sanitation Data'!$D$31,0,10*ROW('Sanitation Data'!D2))="","",OFFSET('Sanitation Data'!$D$31,0,10*ROW('Sanitation Data'!D2)))</f>
        <v/>
      </c>
      <c r="CO8" s="298" t="str">
        <f ca="true">+IF(OFFSET('Sanitation Data'!$D$32,0,10*ROW('Sanitation Data'!D2))="","",OFFSET('Sanitation Data'!$D$32,0,10*ROW('Sanitation Data'!D2)))</f>
        <v>No</v>
      </c>
      <c r="CP8" s="298" t="str">
        <f ca="true">+IF(OFFSET('Sanitation Data'!$E$28,0,10*ROW('Sanitation Data'!E2))="","",OFFSET('Sanitation Data'!$E$28,0,10*ROW('Sanitation Data'!E2)))</f>
        <v/>
      </c>
      <c r="CQ8" s="298" t="str">
        <f ca="true">+IF(OFFSET('Sanitation Data'!$E$29,0,10*ROW('Sanitation Data'!E2))="","",OFFSET('Sanitation Data'!$E$29,0,10*ROW('Sanitation Data'!E2)))</f>
        <v>Yes</v>
      </c>
      <c r="CR8" s="298" t="str">
        <f ca="true">+IF(OFFSET('Sanitation Data'!$E$30,0,10*ROW('Sanitation Data'!E2))="","",OFFSET('Sanitation Data'!$E$30,0,10*ROW('Sanitation Data'!E2)))</f>
        <v>Yes</v>
      </c>
      <c r="CS8" s="298" t="str">
        <f ca="true">+IF(OFFSET('Sanitation Data'!$E$31,0,10*ROW('Sanitation Data'!E2))="","",OFFSET('Sanitation Data'!$E$31,0,10*ROW('Sanitation Data'!E2)))</f>
        <v/>
      </c>
      <c r="CT8" s="298" t="str">
        <f ca="true">+IF(OFFSET('Sanitation Data'!$E$32,0,10*ROW('Sanitation Data'!E2))="","",OFFSET('Sanitation Data'!$E$32,0,10*ROW('Sanitation Data'!E2)))</f>
        <v>Yes</v>
      </c>
      <c r="CU8" s="298" t="str">
        <f ca="true">+IF(OFFSET('Sanitation Data'!$F$28,0,10*ROW('Sanitation Data'!F2))="","",OFFSET('Sanitation Data'!$F$28,0,10*ROW('Sanitation Data'!F2)))</f>
        <v/>
      </c>
      <c r="CV8" s="298" t="str">
        <f ca="true">+IF(OFFSET('Sanitation Data'!$F$29,0,10*ROW('Sanitation Data'!F2))="","",OFFSET('Sanitation Data'!$F$29,0,10*ROW('Sanitation Data'!F2)))</f>
        <v>No</v>
      </c>
      <c r="CW8" s="298" t="str">
        <f ca="true">+IF(OFFSET('Sanitation Data'!$F$30,0,10*ROW('Sanitation Data'!F2))="","",OFFSET('Sanitation Data'!$F$30,0,10*ROW('Sanitation Data'!F2)))</f>
        <v>No</v>
      </c>
      <c r="CX8" s="298" t="str">
        <f ca="true">+IF(OFFSET('Sanitation Data'!$F$31,0,10*ROW('Sanitation Data'!F2))="","",OFFSET('Sanitation Data'!$F$31,0,10*ROW('Sanitation Data'!F2)))</f>
        <v/>
      </c>
      <c r="CY8" s="298" t="str">
        <f ca="true">+IF(OFFSET('Sanitation Data'!$F$32,0,10*ROW('Sanitation Data'!F2))="","",OFFSET('Sanitation Data'!$F$32,0,10*ROW('Sanitation Data'!F2)))</f>
        <v>No</v>
      </c>
      <c r="CZ8" s="298" t="str">
        <f ca="true">+IF(OFFSET('Sanitation Data'!$G$28,0,10*ROW('Sanitation Data'!G2))="","",OFFSET('Sanitation Data'!$G$28,0,10*ROW('Sanitation Data'!G2)))</f>
        <v/>
      </c>
      <c r="DA8" s="298" t="str">
        <f ca="true">+IF(OFFSET('Sanitation Data'!$G$29,0,10*ROW('Sanitation Data'!G2))="","",OFFSET('Sanitation Data'!$G$29,0,10*ROW('Sanitation Data'!G2)))</f>
        <v/>
      </c>
      <c r="DB8" s="298" t="str">
        <f ca="true">+IF(OFFSET('Sanitation Data'!$G$30,0,10*ROW('Sanitation Data'!G2))="","",OFFSET('Sanitation Data'!$G$30,0,10*ROW('Sanitation Data'!G2)))</f>
        <v/>
      </c>
      <c r="DC8" s="298" t="str">
        <f ca="true">+IF(OFFSET('Sanitation Data'!$G$31,0,10*ROW('Sanitation Data'!G2))="","",OFFSET('Sanitation Data'!$G$31,0,10*ROW('Sanitation Data'!G2)))</f>
        <v/>
      </c>
      <c r="DD8" s="298" t="str">
        <f ca="true">+IF(OFFSET('Sanitation Data'!$G$32,0,10*ROW('Sanitation Data'!G2))="","",OFFSET('Sanitation Data'!$G$32,0,10*ROW('Sanitation Data'!G2)))</f>
        <v/>
      </c>
      <c r="DE8" s="298" t="str">
        <f ca="true">+IF(OFFSET('Sanitation Data'!$H$28,0,10*ROW('Sanitation Data'!H2))="","",OFFSET('Sanitation Data'!$H$28,0,10*ROW('Sanitation Data'!H2)))</f>
        <v/>
      </c>
      <c r="DF8" s="298" t="str">
        <f ca="true">+IF(OFFSET('Sanitation Data'!$H$29,0,10*ROW('Sanitation Data'!H2))="","",OFFSET('Sanitation Data'!$H$29,0,10*ROW('Sanitation Data'!H2)))</f>
        <v>No</v>
      </c>
      <c r="DG8" s="298" t="str">
        <f ca="true">+IF(OFFSET('Sanitation Data'!$H$30,0,10*ROW('Sanitation Data'!H2))="","",OFFSET('Sanitation Data'!$H$30,0,10*ROW('Sanitation Data'!H2)))</f>
        <v>No</v>
      </c>
      <c r="DH8" s="298" t="str">
        <f ca="true">+IF(OFFSET('Sanitation Data'!$H$31,0,10*ROW('Sanitation Data'!H2))="","",OFFSET('Sanitation Data'!$H$31,0,10*ROW('Sanitation Data'!H2)))</f>
        <v/>
      </c>
      <c r="DI8" s="298" t="str">
        <f ca="true">+IF(OFFSET('Sanitation Data'!$H$32,0,10*ROW('Sanitation Data'!H2))="","",OFFSET('Sanitation Data'!$H$32,0,10*ROW('Sanitation Data'!H2)))</f>
        <v>No</v>
      </c>
      <c r="DJ8" s="298" t="str">
        <f ca="true">+IF(OFFSET('Sanitation Data'!$I$28,0,10*ROW('Sanitation Data'!I2))="","",OFFSET('Sanitation Data'!$I$28,0,10*ROW('Sanitation Data'!I2)))</f>
        <v/>
      </c>
      <c r="DK8" s="298" t="str">
        <f ca="true">+IF(OFFSET('Sanitation Data'!$I$29,0,10*ROW('Sanitation Data'!I2))="","",OFFSET('Sanitation Data'!$I$29,0,10*ROW('Sanitation Data'!I2)))</f>
        <v/>
      </c>
      <c r="DL8" s="298" t="str">
        <f ca="true">+IF(OFFSET('Sanitation Data'!$I$30,0,10*ROW('Sanitation Data'!I2))="","",OFFSET('Sanitation Data'!$I$30,0,10*ROW('Sanitation Data'!I2)))</f>
        <v/>
      </c>
      <c r="DM8" s="298" t="str">
        <f ca="true">+IF(OFFSET('Sanitation Data'!$I$31,0,10*ROW('Sanitation Data'!I2))="","",OFFSET('Sanitation Data'!$I$31,0,10*ROW('Sanitation Data'!I2)))</f>
        <v/>
      </c>
      <c r="DN8" s="298" t="str">
        <f ca="true">+IF(OFFSET('Sanitation Data'!$I$32,0,10*ROW('Sanitation Data'!I2))="","",OFFSET('Sanitation Data'!$I$32,0,10*ROW('Sanitation Data'!I2)))</f>
        <v/>
      </c>
      <c r="DO8" s="298" t="str">
        <f ca="true">+IF(OFFSET('Hygiene Data'!$D$11,0,10*ROW('Hygiene Data'!D2))="","",OFFSET('Hygiene Data'!$D$11,0,10*ROW('Hygiene Data'!D2)))</f>
        <v/>
      </c>
      <c r="DP8" s="298" t="str">
        <f ca="true">+IF(OFFSET('Hygiene Data'!$D$12,0,10*ROW('Hygiene Data'!D2))="","",OFFSET('Hygiene Data'!$D$12,0,10*ROW('Hygiene Data'!D2)))</f>
        <v/>
      </c>
      <c r="DQ8" s="298" t="str">
        <f ca="true">+IF(OFFSET('Hygiene Data'!$D$13,0,10*ROW('Hygiene Data'!D2))="","",OFFSET('Hygiene Data'!$D$13,0,10*ROW('Hygiene Data'!D2)))</f>
        <v/>
      </c>
      <c r="DR8" s="298" t="str">
        <f ca="true">+IF(OFFSET('Hygiene Data'!$E$11,0,10*ROW('Hygiene Data'!E2))="","",OFFSET('Hygiene Data'!$E$11,0,10*ROW('Hygiene Data'!E2)))</f>
        <v/>
      </c>
      <c r="DS8" s="298" t="str">
        <f ca="true">+IF(OFFSET('Hygiene Data'!$E$12,0,10*ROW('Hygiene Data'!E2))="","",OFFSET('Hygiene Data'!$E$12,0,10*ROW('Hygiene Data'!E2)))</f>
        <v/>
      </c>
      <c r="DT8" s="298" t="str">
        <f ca="true">+IF(OFFSET('Hygiene Data'!$E$13,0,10*ROW('Hygiene Data'!E2))="","",OFFSET('Hygiene Data'!$E$13,0,10*ROW('Hygiene Data'!E2)))</f>
        <v/>
      </c>
      <c r="DU8" s="298" t="str">
        <f ca="true">+IF(OFFSET('Hygiene Data'!$F$11,0,10*ROW('Hygiene Data'!F2))="","",OFFSET('Hygiene Data'!$F$11,0,10*ROW('Hygiene Data'!F2)))</f>
        <v/>
      </c>
      <c r="DV8" s="298" t="str">
        <f ca="true">+IF(OFFSET('Hygiene Data'!$F$12,0,10*ROW('Hygiene Data'!F2))="","",OFFSET('Hygiene Data'!$F$12,0,10*ROW('Hygiene Data'!F2)))</f>
        <v/>
      </c>
      <c r="DW8" s="298" t="str">
        <f ca="true">+IF(OFFSET('Hygiene Data'!$F$13,0,10*ROW('Hygiene Data'!F2))="","",OFFSET('Hygiene Data'!$F$13,0,10*ROW('Hygiene Data'!F2)))</f>
        <v/>
      </c>
      <c r="DX8" s="298" t="str">
        <f ca="true">+IF(OFFSET('Hygiene Data'!$G$11,0,10*ROW('Hygiene Data'!G2))="","",OFFSET('Hygiene Data'!$G$11,0,10*ROW('Hygiene Data'!G2)))</f>
        <v/>
      </c>
      <c r="DY8" s="298" t="str">
        <f ca="true">+IF(OFFSET('Hygiene Data'!$G$12,0,10*ROW('Hygiene Data'!G2))="","",OFFSET('Hygiene Data'!$G$12,0,10*ROW('Hygiene Data'!G2)))</f>
        <v/>
      </c>
      <c r="DZ8" s="298" t="str">
        <f ca="true">+IF(OFFSET('Hygiene Data'!$G$13,0,10*ROW('Hygiene Data'!G2))="","",OFFSET('Hygiene Data'!$G$13,0,10*ROW('Hygiene Data'!G2)))</f>
        <v/>
      </c>
      <c r="EA8" s="298" t="str">
        <f ca="true">+IF(OFFSET('Hygiene Data'!$H$11,0,10*ROW('Hygiene Data'!H2))="","",OFFSET('Hygiene Data'!$H$11,0,10*ROW('Hygiene Data'!H2)))</f>
        <v/>
      </c>
      <c r="EB8" s="298" t="str">
        <f ca="true">+IF(OFFSET('Hygiene Data'!$H$12,0,10*ROW('Hygiene Data'!H2))="","",OFFSET('Hygiene Data'!$H$12,0,10*ROW('Hygiene Data'!H2)))</f>
        <v/>
      </c>
      <c r="EC8" s="298" t="str">
        <f ca="true">+IF(OFFSET('Hygiene Data'!$H$13,0,10*ROW('Hygiene Data'!H2))="","",OFFSET('Hygiene Data'!$H$13,0,10*ROW('Hygiene Data'!H2)))</f>
        <v/>
      </c>
      <c r="ED8" s="298" t="str">
        <f ca="true">+IF(OFFSET('Hygiene Data'!$I$11,0,10*ROW('Hygiene Data'!I2))="","",OFFSET('Hygiene Data'!$I$11,0,10*ROW('Hygiene Data'!I2)))</f>
        <v/>
      </c>
      <c r="EE8" s="298" t="str">
        <f ca="true">+IF(OFFSET('Hygiene Data'!$I$12,0,10*ROW('Hygiene Data'!I2))="","",OFFSET('Hygiene Data'!$I$12,0,10*ROW('Hygiene Data'!I2)))</f>
        <v/>
      </c>
      <c r="EF8" s="298" t="str">
        <f ca="true">+IF(OFFSET('Hygiene Data'!$I$13,0,10*ROW('Hygiene Data'!I2))="","",OFFSET('Hygiene Data'!$I$13,0,10*ROW('Hygiene Data'!I2)))</f>
        <v/>
      </c>
    </row>
    <row xmlns:x14ac="http://schemas.microsoft.com/office/spreadsheetml/2009/9/ac" r="9" x14ac:dyDescent="0.2">
      <c r="A9" s="38" t="str">
        <f ca="true">+IF(OFFSET('Water Data'!$B$2,0,10*ROW('Water Data'!E3))="","",OFFSET('Water Data'!$B$2,0,10*ROW('Water Data'!E3)))</f>
        <v>PER_2015_INEI</v>
      </c>
      <c r="B9" s="38" t="str">
        <f ca="true">+IF(OFFSET('Water Data'!$C$2,0,10*ROW('Water Data'!F3))="","",OFFSET('Water Data'!$C$2,0,10*ROW('Water Data'!F3)))</f>
        <v>Survey</v>
      </c>
      <c r="C9" s="354">
        <f t="shared" ca="true" si="0"/>
        <v>2015</v>
      </c>
      <c r="D9" s="101">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100</v>
      </c>
      <c r="E9" s="101">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81.849999999999994</v>
      </c>
      <c r="F9" s="101">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71.3</v>
      </c>
      <c r="G9" s="101">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100</v>
      </c>
      <c r="H9" s="101">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94.004999999999995</v>
      </c>
      <c r="I9" s="101">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84.5</v>
      </c>
      <c r="J9" s="101">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100</v>
      </c>
      <c r="K9" s="101">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66.694999999999993</v>
      </c>
      <c r="L9" s="101">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54.6</v>
      </c>
      <c r="M9" s="101">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100</v>
      </c>
      <c r="N9" s="101">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84.87</v>
      </c>
      <c r="O9" s="101">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74.695020000000014</v>
      </c>
      <c r="P9" s="101">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100</v>
      </c>
      <c r="Q9" s="101">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79.335000000000022</v>
      </c>
      <c r="R9" s="101">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69.099999999999994</v>
      </c>
      <c r="S9" s="101">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100</v>
      </c>
      <c r="T9" s="101">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83.859999999999985</v>
      </c>
      <c r="U9" s="101">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72.900000000000006</v>
      </c>
      <c r="V9" s="102">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98.1</v>
      </c>
      <c r="W9" s="102">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95.15</v>
      </c>
      <c r="X9" s="102">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81.733850000000018</v>
      </c>
      <c r="Y9" s="102"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102">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63.750500000000002</v>
      </c>
      <c r="AA9" s="102">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99.59</v>
      </c>
      <c r="AB9" s="102">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98.929999999999993</v>
      </c>
      <c r="AC9" s="102">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88.245560000000012</v>
      </c>
      <c r="AD9" s="102"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102">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76.670749999999998</v>
      </c>
      <c r="AF9" s="102">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96.18</v>
      </c>
      <c r="AG9" s="102">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90.319999999999979</v>
      </c>
      <c r="AH9" s="102">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72.436639999999983</v>
      </c>
      <c r="AI9" s="102"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102">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43.714879999999987</v>
      </c>
      <c r="AK9" s="102">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97.84</v>
      </c>
      <c r="AL9" s="102">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95.089999999999989</v>
      </c>
      <c r="AM9" s="102">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82.443029999999993</v>
      </c>
      <c r="AN9" s="102"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102">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59.52633999999999</v>
      </c>
      <c r="AP9" s="102">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98.13</v>
      </c>
      <c r="AQ9" s="102">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94.874999999999986</v>
      </c>
      <c r="AR9" s="102">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81.402749999999983</v>
      </c>
      <c r="AS9" s="102"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102">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65.748374999999982</v>
      </c>
      <c r="AU9" s="102">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98.71</v>
      </c>
      <c r="AV9" s="102">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96.575000000000003</v>
      </c>
      <c r="AW9" s="102">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83.344225000000009</v>
      </c>
      <c r="AX9" s="102"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102">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71.562074999999993</v>
      </c>
      <c r="AZ9" s="103">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89.5</v>
      </c>
      <c r="BA9" s="103">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77</v>
      </c>
      <c r="BB9" s="103"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103">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93.6</v>
      </c>
      <c r="BD9" s="103">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83.1</v>
      </c>
      <c r="BE9" s="103"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103">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82.2</v>
      </c>
      <c r="BG9" s="103">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66.099999999999994</v>
      </c>
      <c r="BH9" s="103"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103">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89.6</v>
      </c>
      <c r="BJ9" s="103">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78</v>
      </c>
      <c r="BK9" s="103"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103">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89.7</v>
      </c>
      <c r="BM9" s="103">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76.900000000000006</v>
      </c>
      <c r="BN9" s="103"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103">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91.2</v>
      </c>
      <c r="BP9" s="103">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78.2</v>
      </c>
      <c r="BQ9" s="103"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98"/>
      <c r="BS9" s="298" t="str">
        <f ca="true">+IF(OFFSET('Water Data'!$D$27,0,10*ROW('Water Data'!D3))="","",OFFSET('Water Data'!$D$27,0,10*ROW('Water Data'!D3)))</f>
        <v>Yes</v>
      </c>
      <c r="BT9" s="298" t="str">
        <f ca="true">+IF(OFFSET('Water Data'!$D$28,0,10*ROW('Water Data'!D3))="","",OFFSET('Water Data'!$D$28,0,10*ROW('Water Data'!D3)))</f>
        <v>Yes</v>
      </c>
      <c r="BU9" s="298" t="str">
        <f ca="true">+IF(OFFSET('Water Data'!$D$29,0,10*ROW('Water Data'!D3))="","",OFFSET('Water Data'!$D$29,0,10*ROW('Water Data'!D3)))</f>
        <v>Yes</v>
      </c>
      <c r="BV9" s="298" t="str">
        <f ca="true">+IF(OFFSET('Water Data'!$E$27,0,10*ROW('Water Data'!E3))="","",OFFSET('Water Data'!$E$27,0,10*ROW('Water Data'!E3)))</f>
        <v>Yes</v>
      </c>
      <c r="BW9" s="298" t="str">
        <f ca="true">+IF(OFFSET('Water Data'!$E$28,0,10*ROW('Water Data'!E3))="","",OFFSET('Water Data'!$E$28,0,10*ROW('Water Data'!E3)))</f>
        <v>Yes</v>
      </c>
      <c r="BX9" s="298" t="str">
        <f ca="true">+IF(OFFSET('Water Data'!$E$29,0,10*ROW('Water Data'!E3))="","",OFFSET('Water Data'!$E$29,0,10*ROW('Water Data'!E3)))</f>
        <v>Yes</v>
      </c>
      <c r="BY9" s="298" t="str">
        <f ca="true">+IF(OFFSET('Water Data'!$F$27,0,10*ROW('Water Data'!F3))="","",OFFSET('Water Data'!$F$27,0,10*ROW('Water Data'!F3)))</f>
        <v>Yes</v>
      </c>
      <c r="BZ9" s="298" t="str">
        <f ca="true">+IF(OFFSET('Water Data'!$F$28,0,10*ROW('Water Data'!F3))="","",OFFSET('Water Data'!$F$28,0,10*ROW('Water Data'!F3)))</f>
        <v>Yes</v>
      </c>
      <c r="CA9" s="298" t="str">
        <f ca="true">+IF(OFFSET('Water Data'!$F$29,0,10*ROW('Water Data'!F3))="","",OFFSET('Water Data'!$F$29,0,10*ROW('Water Data'!F3)))</f>
        <v>Yes</v>
      </c>
      <c r="CB9" s="298" t="str">
        <f ca="true">+IF(OFFSET('Water Data'!$G$27,0,10*ROW('Water Data'!G3))="","",OFFSET('Water Data'!$G$27,0,10*ROW('Water Data'!G3)))</f>
        <v>Yes</v>
      </c>
      <c r="CC9" s="298" t="str">
        <f ca="true">+IF(OFFSET('Water Data'!$G$28,0,10*ROW('Water Data'!G3))="","",OFFSET('Water Data'!$G$28,0,10*ROW('Water Data'!G3)))</f>
        <v>Yes</v>
      </c>
      <c r="CD9" s="298" t="str">
        <f ca="true">+IF(OFFSET('Water Data'!$G$29,0,10*ROW('Water Data'!G3))="","",OFFSET('Water Data'!$G$29,0,10*ROW('Water Data'!G3)))</f>
        <v>Yes</v>
      </c>
      <c r="CE9" s="298" t="str">
        <f ca="true">+IF(OFFSET('Water Data'!$H$27,0,10*ROW('Water Data'!H3))="","",OFFSET('Water Data'!$H$27,0,10*ROW('Water Data'!H3)))</f>
        <v>Yes</v>
      </c>
      <c r="CF9" s="298" t="str">
        <f ca="true">+IF(OFFSET('Water Data'!$H$28,0,10*ROW('Water Data'!H3))="","",OFFSET('Water Data'!$H$28,0,10*ROW('Water Data'!H3)))</f>
        <v>Yes</v>
      </c>
      <c r="CG9" s="298" t="str">
        <f ca="true">+IF(OFFSET('Water Data'!$H$29,0,10*ROW('Water Data'!H3))="","",OFFSET('Water Data'!$H$29,0,10*ROW('Water Data'!H3)))</f>
        <v>Yes</v>
      </c>
      <c r="CH9" s="298" t="str">
        <f ca="true">+IF(OFFSET('Water Data'!$I$27,0,10*ROW('Water Data'!I3))="","",OFFSET('Water Data'!$I$27,0,10*ROW('Water Data'!I3)))</f>
        <v>Yes</v>
      </c>
      <c r="CI9" s="298" t="str">
        <f ca="true">+IF(OFFSET('Water Data'!$I$28,0,10*ROW('Water Data'!I3))="","",OFFSET('Water Data'!$I$28,0,10*ROW('Water Data'!I3)))</f>
        <v>Yes</v>
      </c>
      <c r="CJ9" s="298" t="str">
        <f ca="true">+IF(OFFSET('Water Data'!$I$29,0,10*ROW('Water Data'!I3))="","",OFFSET('Water Data'!$I$29,0,10*ROW('Water Data'!I3)))</f>
        <v>Yes</v>
      </c>
      <c r="CK9" s="298" t="str">
        <f ca="true">+IF(OFFSET('Sanitation Data'!$D$28,0,10*ROW('Sanitation Data'!D3))="","",OFFSET('Sanitation Data'!$D$28,0,10*ROW('Sanitation Data'!D3)))</f>
        <v>Yes</v>
      </c>
      <c r="CL9" s="298" t="str">
        <f ca="true">+IF(OFFSET('Sanitation Data'!$D$29,0,10*ROW('Sanitation Data'!D3))="","",OFFSET('Sanitation Data'!$D$29,0,10*ROW('Sanitation Data'!D3)))</f>
        <v>Yes</v>
      </c>
      <c r="CM9" s="298" t="str">
        <f ca="true">+IF(OFFSET('Sanitation Data'!$D$30,0,10*ROW('Sanitation Data'!D3))="","",OFFSET('Sanitation Data'!$D$30,0,10*ROW('Sanitation Data'!D3)))</f>
        <v>Yes</v>
      </c>
      <c r="CN9" s="298" t="str">
        <f ca="true">+IF(OFFSET('Sanitation Data'!$D$31,0,10*ROW('Sanitation Data'!D3))="","",OFFSET('Sanitation Data'!$D$31,0,10*ROW('Sanitation Data'!D3)))</f>
        <v/>
      </c>
      <c r="CO9" s="298" t="str">
        <f ca="true">+IF(OFFSET('Sanitation Data'!$D$32,0,10*ROW('Sanitation Data'!D3))="","",OFFSET('Sanitation Data'!$D$32,0,10*ROW('Sanitation Data'!D3)))</f>
        <v>Yes</v>
      </c>
      <c r="CP9" s="298" t="str">
        <f ca="true">+IF(OFFSET('Sanitation Data'!$E$28,0,10*ROW('Sanitation Data'!E3))="","",OFFSET('Sanitation Data'!$E$28,0,10*ROW('Sanitation Data'!E3)))</f>
        <v>Yes</v>
      </c>
      <c r="CQ9" s="298" t="str">
        <f ca="true">+IF(OFFSET('Sanitation Data'!$E$29,0,10*ROW('Sanitation Data'!E3))="","",OFFSET('Sanitation Data'!$E$29,0,10*ROW('Sanitation Data'!E3)))</f>
        <v>Yes</v>
      </c>
      <c r="CR9" s="298" t="str">
        <f ca="true">+IF(OFFSET('Sanitation Data'!$E$30,0,10*ROW('Sanitation Data'!E3))="","",OFFSET('Sanitation Data'!$E$30,0,10*ROW('Sanitation Data'!E3)))</f>
        <v>Yes</v>
      </c>
      <c r="CS9" s="298" t="str">
        <f ca="true">+IF(OFFSET('Sanitation Data'!$E$31,0,10*ROW('Sanitation Data'!E3))="","",OFFSET('Sanitation Data'!$E$31,0,10*ROW('Sanitation Data'!E3)))</f>
        <v/>
      </c>
      <c r="CT9" s="298" t="str">
        <f ca="true">+IF(OFFSET('Sanitation Data'!$E$32,0,10*ROW('Sanitation Data'!E3))="","",OFFSET('Sanitation Data'!$E$32,0,10*ROW('Sanitation Data'!E3)))</f>
        <v>Yes</v>
      </c>
      <c r="CU9" s="298" t="str">
        <f ca="true">+IF(OFFSET('Sanitation Data'!$F$28,0,10*ROW('Sanitation Data'!F3))="","",OFFSET('Sanitation Data'!$F$28,0,10*ROW('Sanitation Data'!F3)))</f>
        <v>Yes</v>
      </c>
      <c r="CV9" s="298" t="str">
        <f ca="true">+IF(OFFSET('Sanitation Data'!$F$29,0,10*ROW('Sanitation Data'!F3))="","",OFFSET('Sanitation Data'!$F$29,0,10*ROW('Sanitation Data'!F3)))</f>
        <v>Yes</v>
      </c>
      <c r="CW9" s="298" t="str">
        <f ca="true">+IF(OFFSET('Sanitation Data'!$F$30,0,10*ROW('Sanitation Data'!F3))="","",OFFSET('Sanitation Data'!$F$30,0,10*ROW('Sanitation Data'!F3)))</f>
        <v>Yes</v>
      </c>
      <c r="CX9" s="298" t="str">
        <f ca="true">+IF(OFFSET('Sanitation Data'!$F$31,0,10*ROW('Sanitation Data'!F3))="","",OFFSET('Sanitation Data'!$F$31,0,10*ROW('Sanitation Data'!F3)))</f>
        <v/>
      </c>
      <c r="CY9" s="298" t="str">
        <f ca="true">+IF(OFFSET('Sanitation Data'!$F$32,0,10*ROW('Sanitation Data'!F3))="","",OFFSET('Sanitation Data'!$F$32,0,10*ROW('Sanitation Data'!F3)))</f>
        <v>Yes</v>
      </c>
      <c r="CZ9" s="298" t="str">
        <f ca="true">+IF(OFFSET('Sanitation Data'!$G$28,0,10*ROW('Sanitation Data'!G3))="","",OFFSET('Sanitation Data'!$G$28,0,10*ROW('Sanitation Data'!G3)))</f>
        <v>Yes</v>
      </c>
      <c r="DA9" s="298" t="str">
        <f ca="true">+IF(OFFSET('Sanitation Data'!$G$29,0,10*ROW('Sanitation Data'!G3))="","",OFFSET('Sanitation Data'!$G$29,0,10*ROW('Sanitation Data'!G3)))</f>
        <v>Yes</v>
      </c>
      <c r="DB9" s="298" t="str">
        <f ca="true">+IF(OFFSET('Sanitation Data'!$G$30,0,10*ROW('Sanitation Data'!G3))="","",OFFSET('Sanitation Data'!$G$30,0,10*ROW('Sanitation Data'!G3)))</f>
        <v>Yes</v>
      </c>
      <c r="DC9" s="298" t="str">
        <f ca="true">+IF(OFFSET('Sanitation Data'!$G$31,0,10*ROW('Sanitation Data'!G3))="","",OFFSET('Sanitation Data'!$G$31,0,10*ROW('Sanitation Data'!G3)))</f>
        <v/>
      </c>
      <c r="DD9" s="298" t="str">
        <f ca="true">+IF(OFFSET('Sanitation Data'!$G$32,0,10*ROW('Sanitation Data'!G3))="","",OFFSET('Sanitation Data'!$G$32,0,10*ROW('Sanitation Data'!G3)))</f>
        <v>Yes</v>
      </c>
      <c r="DE9" s="298" t="str">
        <f ca="true">+IF(OFFSET('Sanitation Data'!$H$28,0,10*ROW('Sanitation Data'!H3))="","",OFFSET('Sanitation Data'!$H$28,0,10*ROW('Sanitation Data'!H3)))</f>
        <v>Yes</v>
      </c>
      <c r="DF9" s="298" t="str">
        <f ca="true">+IF(OFFSET('Sanitation Data'!$H$29,0,10*ROW('Sanitation Data'!H3))="","",OFFSET('Sanitation Data'!$H$29,0,10*ROW('Sanitation Data'!H3)))</f>
        <v>Yes</v>
      </c>
      <c r="DG9" s="298" t="str">
        <f ca="true">+IF(OFFSET('Sanitation Data'!$H$30,0,10*ROW('Sanitation Data'!H3))="","",OFFSET('Sanitation Data'!$H$30,0,10*ROW('Sanitation Data'!H3)))</f>
        <v>Yes</v>
      </c>
      <c r="DH9" s="298" t="str">
        <f ca="true">+IF(OFFSET('Sanitation Data'!$H$31,0,10*ROW('Sanitation Data'!H3))="","",OFFSET('Sanitation Data'!$H$31,0,10*ROW('Sanitation Data'!H3)))</f>
        <v/>
      </c>
      <c r="DI9" s="298" t="str">
        <f ca="true">+IF(OFFSET('Sanitation Data'!$H$32,0,10*ROW('Sanitation Data'!H3))="","",OFFSET('Sanitation Data'!$H$32,0,10*ROW('Sanitation Data'!H3)))</f>
        <v>Yes</v>
      </c>
      <c r="DJ9" s="298" t="str">
        <f ca="true">+IF(OFFSET('Sanitation Data'!$I$28,0,10*ROW('Sanitation Data'!I3))="","",OFFSET('Sanitation Data'!$I$28,0,10*ROW('Sanitation Data'!I3)))</f>
        <v>Yes</v>
      </c>
      <c r="DK9" s="298" t="str">
        <f ca="true">+IF(OFFSET('Sanitation Data'!$I$29,0,10*ROW('Sanitation Data'!I3))="","",OFFSET('Sanitation Data'!$I$29,0,10*ROW('Sanitation Data'!I3)))</f>
        <v>Yes</v>
      </c>
      <c r="DL9" s="298" t="str">
        <f ca="true">+IF(OFFSET('Sanitation Data'!$I$30,0,10*ROW('Sanitation Data'!I3))="","",OFFSET('Sanitation Data'!$I$30,0,10*ROW('Sanitation Data'!I3)))</f>
        <v>Yes</v>
      </c>
      <c r="DM9" s="298" t="str">
        <f ca="true">+IF(OFFSET('Sanitation Data'!$I$31,0,10*ROW('Sanitation Data'!I3))="","",OFFSET('Sanitation Data'!$I$31,0,10*ROW('Sanitation Data'!I3)))</f>
        <v/>
      </c>
      <c r="DN9" s="298" t="str">
        <f ca="true">+IF(OFFSET('Sanitation Data'!$I$32,0,10*ROW('Sanitation Data'!I3))="","",OFFSET('Sanitation Data'!$I$32,0,10*ROW('Sanitation Data'!I3)))</f>
        <v>Yes</v>
      </c>
      <c r="DO9" s="298" t="str">
        <f ca="true">+IF(OFFSET('Hygiene Data'!$D$11,0,10*ROW('Hygiene Data'!D3))="","",OFFSET('Hygiene Data'!$D$11,0,10*ROW('Hygiene Data'!D3)))</f>
        <v>Yes</v>
      </c>
      <c r="DP9" s="298" t="str">
        <f ca="true">+IF(OFFSET('Hygiene Data'!$D$12,0,10*ROW('Hygiene Data'!D3))="","",OFFSET('Hygiene Data'!$D$12,0,10*ROW('Hygiene Data'!D3)))</f>
        <v>Yes</v>
      </c>
      <c r="DQ9" s="298" t="str">
        <f ca="true">+IF(OFFSET('Hygiene Data'!$D$13,0,10*ROW('Hygiene Data'!D3))="","",OFFSET('Hygiene Data'!$D$13,0,10*ROW('Hygiene Data'!D3)))</f>
        <v/>
      </c>
      <c r="DR9" s="298" t="str">
        <f ca="true">+IF(OFFSET('Hygiene Data'!$E$11,0,10*ROW('Hygiene Data'!E3))="","",OFFSET('Hygiene Data'!$E$11,0,10*ROW('Hygiene Data'!E3)))</f>
        <v>Yes</v>
      </c>
      <c r="DS9" s="298" t="str">
        <f ca="true">+IF(OFFSET('Hygiene Data'!$E$12,0,10*ROW('Hygiene Data'!E3))="","",OFFSET('Hygiene Data'!$E$12,0,10*ROW('Hygiene Data'!E3)))</f>
        <v>Yes</v>
      </c>
      <c r="DT9" s="298" t="str">
        <f ca="true">+IF(OFFSET('Hygiene Data'!$E$13,0,10*ROW('Hygiene Data'!E3))="","",OFFSET('Hygiene Data'!$E$13,0,10*ROW('Hygiene Data'!E3)))</f>
        <v/>
      </c>
      <c r="DU9" s="298" t="str">
        <f ca="true">+IF(OFFSET('Hygiene Data'!$F$11,0,10*ROW('Hygiene Data'!F3))="","",OFFSET('Hygiene Data'!$F$11,0,10*ROW('Hygiene Data'!F3)))</f>
        <v>Yes</v>
      </c>
      <c r="DV9" s="298" t="str">
        <f ca="true">+IF(OFFSET('Hygiene Data'!$F$12,0,10*ROW('Hygiene Data'!F3))="","",OFFSET('Hygiene Data'!$F$12,0,10*ROW('Hygiene Data'!F3)))</f>
        <v>Yes</v>
      </c>
      <c r="DW9" s="298" t="str">
        <f ca="true">+IF(OFFSET('Hygiene Data'!$F$13,0,10*ROW('Hygiene Data'!F3))="","",OFFSET('Hygiene Data'!$F$13,0,10*ROW('Hygiene Data'!F3)))</f>
        <v/>
      </c>
      <c r="DX9" s="298" t="str">
        <f ca="true">+IF(OFFSET('Hygiene Data'!$G$11,0,10*ROW('Hygiene Data'!G3))="","",OFFSET('Hygiene Data'!$G$11,0,10*ROW('Hygiene Data'!G3)))</f>
        <v>Yes</v>
      </c>
      <c r="DY9" s="298" t="str">
        <f ca="true">+IF(OFFSET('Hygiene Data'!$G$12,0,10*ROW('Hygiene Data'!G3))="","",OFFSET('Hygiene Data'!$G$12,0,10*ROW('Hygiene Data'!G3)))</f>
        <v>Yes</v>
      </c>
      <c r="DZ9" s="298" t="str">
        <f ca="true">+IF(OFFSET('Hygiene Data'!$G$13,0,10*ROW('Hygiene Data'!G3))="","",OFFSET('Hygiene Data'!$G$13,0,10*ROW('Hygiene Data'!G3)))</f>
        <v/>
      </c>
      <c r="EA9" s="298" t="str">
        <f ca="true">+IF(OFFSET('Hygiene Data'!$H$11,0,10*ROW('Hygiene Data'!H3))="","",OFFSET('Hygiene Data'!$H$11,0,10*ROW('Hygiene Data'!H3)))</f>
        <v>Yes</v>
      </c>
      <c r="EB9" s="298" t="str">
        <f ca="true">+IF(OFFSET('Hygiene Data'!$H$12,0,10*ROW('Hygiene Data'!H3))="","",OFFSET('Hygiene Data'!$H$12,0,10*ROW('Hygiene Data'!H3)))</f>
        <v>Yes</v>
      </c>
      <c r="EC9" s="298" t="str">
        <f ca="true">+IF(OFFSET('Hygiene Data'!$H$13,0,10*ROW('Hygiene Data'!H3))="","",OFFSET('Hygiene Data'!$H$13,0,10*ROW('Hygiene Data'!H3)))</f>
        <v/>
      </c>
      <c r="ED9" s="298" t="str">
        <f ca="true">+IF(OFFSET('Hygiene Data'!$I$11,0,10*ROW('Hygiene Data'!I3))="","",OFFSET('Hygiene Data'!$I$11,0,10*ROW('Hygiene Data'!I3)))</f>
        <v>Yes</v>
      </c>
      <c r="EE9" s="298" t="str">
        <f ca="true">+IF(OFFSET('Hygiene Data'!$I$12,0,10*ROW('Hygiene Data'!I3))="","",OFFSET('Hygiene Data'!$I$12,0,10*ROW('Hygiene Data'!I3)))</f>
        <v>Yes</v>
      </c>
      <c r="EF9" s="298" t="str">
        <f ca="true">+IF(OFFSET('Hygiene Data'!$I$13,0,10*ROW('Hygiene Data'!I3))="","",OFFSET('Hygiene Data'!$I$13,0,10*ROW('Hygiene Data'!I3)))</f>
        <v/>
      </c>
    </row>
    <row xmlns:x14ac="http://schemas.microsoft.com/office/spreadsheetml/2009/9/ac" r="10" x14ac:dyDescent="0.2">
      <c r="A10" s="38" t="str">
        <f ca="true">+IF(OFFSET('Water Data'!$B$2,0,10*ROW('Water Data'!E4))="","",OFFSET('Water Data'!$B$2,0,10*ROW('Water Data'!E4)))</f>
        <v>PER_2016_UIS</v>
      </c>
      <c r="B10" s="38" t="str">
        <f ca="true">+IF(OFFSET('Water Data'!$C$2,0,10*ROW('Water Data'!F4))="","",OFFSET('Water Data'!$C$2,0,10*ROW('Water Data'!F4)))</f>
        <v>Other</v>
      </c>
      <c r="C10" s="354">
        <f t="shared" ca="true" si="0"/>
        <v>2016</v>
      </c>
      <c r="D10" s="101"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101"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101" t="str">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[49]</v>
      </c>
      <c r="G10" s="101"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101"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101"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101"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101"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101"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101"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101"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101"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101"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101"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101" t="str">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[41]</v>
      </c>
      <c r="S10" s="101"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101"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101" t="str">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[59]</v>
      </c>
      <c r="V10" s="102"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102"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102"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102"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102"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102"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102"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102"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102"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102"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102"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102"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102"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102"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102"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102"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102"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102"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102"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102"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102"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102"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102"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102"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102"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102"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102"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102"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102"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102"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103"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103"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103"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103"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103"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103"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103"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103"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103"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103"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103"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103"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103"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103"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103"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103"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103"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103"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98"/>
      <c r="BS10" s="298" t="str">
        <f ca="true">+IF(OFFSET('Water Data'!$D$27,0,10*ROW('Water Data'!D4))="","",OFFSET('Water Data'!$D$27,0,10*ROW('Water Data'!D4)))</f>
        <v/>
      </c>
      <c r="BT10" s="298" t="str">
        <f ca="true">+IF(OFFSET('Water Data'!$D$28,0,10*ROW('Water Data'!D4))="","",OFFSET('Water Data'!$D$28,0,10*ROW('Water Data'!D4)))</f>
        <v/>
      </c>
      <c r="BU10" s="298" t="str">
        <f ca="true">+IF(OFFSET('Water Data'!$D$29,0,10*ROW('Water Data'!D4))="","",OFFSET('Water Data'!$D$29,0,10*ROW('Water Data'!D4)))</f>
        <v>No</v>
      </c>
      <c r="BV10" s="298" t="str">
        <f ca="true">+IF(OFFSET('Water Data'!$E$27,0,10*ROW('Water Data'!E4))="","",OFFSET('Water Data'!$E$27,0,10*ROW('Water Data'!E4)))</f>
        <v/>
      </c>
      <c r="BW10" s="298" t="str">
        <f ca="true">+IF(OFFSET('Water Data'!$E$28,0,10*ROW('Water Data'!E4))="","",OFFSET('Water Data'!$E$28,0,10*ROW('Water Data'!E4)))</f>
        <v/>
      </c>
      <c r="BX10" s="298" t="str">
        <f ca="true">+IF(OFFSET('Water Data'!$E$29,0,10*ROW('Water Data'!E4))="","",OFFSET('Water Data'!$E$29,0,10*ROW('Water Data'!E4)))</f>
        <v/>
      </c>
      <c r="BY10" s="298" t="str">
        <f ca="true">+IF(OFFSET('Water Data'!$F$27,0,10*ROW('Water Data'!F4))="","",OFFSET('Water Data'!$F$27,0,10*ROW('Water Data'!F4)))</f>
        <v/>
      </c>
      <c r="BZ10" s="298" t="str">
        <f ca="true">+IF(OFFSET('Water Data'!$F$28,0,10*ROW('Water Data'!F4))="","",OFFSET('Water Data'!$F$28,0,10*ROW('Water Data'!F4)))</f>
        <v/>
      </c>
      <c r="CA10" s="298" t="str">
        <f ca="true">+IF(OFFSET('Water Data'!$F$29,0,10*ROW('Water Data'!F4))="","",OFFSET('Water Data'!$F$29,0,10*ROW('Water Data'!F4)))</f>
        <v/>
      </c>
      <c r="CB10" s="298" t="str">
        <f ca="true">+IF(OFFSET('Water Data'!$G$27,0,10*ROW('Water Data'!G4))="","",OFFSET('Water Data'!$G$27,0,10*ROW('Water Data'!G4)))</f>
        <v/>
      </c>
      <c r="CC10" s="298" t="str">
        <f ca="true">+IF(OFFSET('Water Data'!$G$28,0,10*ROW('Water Data'!G4))="","",OFFSET('Water Data'!$G$28,0,10*ROW('Water Data'!G4)))</f>
        <v/>
      </c>
      <c r="CD10" s="298" t="str">
        <f ca="true">+IF(OFFSET('Water Data'!$G$29,0,10*ROW('Water Data'!G4))="","",OFFSET('Water Data'!$G$29,0,10*ROW('Water Data'!G4)))</f>
        <v/>
      </c>
      <c r="CE10" s="298" t="str">
        <f ca="true">+IF(OFFSET('Water Data'!$H$27,0,10*ROW('Water Data'!H4))="","",OFFSET('Water Data'!$H$27,0,10*ROW('Water Data'!H4)))</f>
        <v/>
      </c>
      <c r="CF10" s="298" t="str">
        <f ca="true">+IF(OFFSET('Water Data'!$H$28,0,10*ROW('Water Data'!H4))="","",OFFSET('Water Data'!$H$28,0,10*ROW('Water Data'!H4)))</f>
        <v/>
      </c>
      <c r="CG10" s="298" t="str">
        <f ca="true">+IF(OFFSET('Water Data'!$H$29,0,10*ROW('Water Data'!H4))="","",OFFSET('Water Data'!$H$29,0,10*ROW('Water Data'!H4)))</f>
        <v>No</v>
      </c>
      <c r="CH10" s="298" t="str">
        <f ca="true">+IF(OFFSET('Water Data'!$I$27,0,10*ROW('Water Data'!I4))="","",OFFSET('Water Data'!$I$27,0,10*ROW('Water Data'!I4)))</f>
        <v/>
      </c>
      <c r="CI10" s="298" t="str">
        <f ca="true">+IF(OFFSET('Water Data'!$I$28,0,10*ROW('Water Data'!I4))="","",OFFSET('Water Data'!$I$28,0,10*ROW('Water Data'!I4)))</f>
        <v/>
      </c>
      <c r="CJ10" s="298" t="str">
        <f ca="true">+IF(OFFSET('Water Data'!$I$29,0,10*ROW('Water Data'!I4))="","",OFFSET('Water Data'!$I$29,0,10*ROW('Water Data'!I4)))</f>
        <v>No</v>
      </c>
      <c r="CK10" s="298" t="str">
        <f ca="true">+IF(OFFSET('Sanitation Data'!$D$28,0,10*ROW('Sanitation Data'!D4))="","",OFFSET('Sanitation Data'!$D$28,0,10*ROW('Sanitation Data'!D4)))</f>
        <v/>
      </c>
      <c r="CL10" s="298" t="str">
        <f ca="true">+IF(OFFSET('Sanitation Data'!$D$29,0,10*ROW('Sanitation Data'!D4))="","",OFFSET('Sanitation Data'!$D$29,0,10*ROW('Sanitation Data'!D4)))</f>
        <v/>
      </c>
      <c r="CM10" s="298" t="str">
        <f ca="true">+IF(OFFSET('Sanitation Data'!$D$30,0,10*ROW('Sanitation Data'!D4))="","",OFFSET('Sanitation Data'!$D$30,0,10*ROW('Sanitation Data'!D4)))</f>
        <v/>
      </c>
      <c r="CN10" s="298" t="str">
        <f ca="true">+IF(OFFSET('Sanitation Data'!$D$31,0,10*ROW('Sanitation Data'!D4))="","",OFFSET('Sanitation Data'!$D$31,0,10*ROW('Sanitation Data'!D4)))</f>
        <v/>
      </c>
      <c r="CO10" s="298" t="str">
        <f ca="true">+IF(OFFSET('Sanitation Data'!$D$32,0,10*ROW('Sanitation Data'!D4))="","",OFFSET('Sanitation Data'!$D$32,0,10*ROW('Sanitation Data'!D4)))</f>
        <v/>
      </c>
      <c r="CP10" s="298" t="str">
        <f ca="true">+IF(OFFSET('Sanitation Data'!$E$28,0,10*ROW('Sanitation Data'!E4))="","",OFFSET('Sanitation Data'!$E$28,0,10*ROW('Sanitation Data'!E4)))</f>
        <v/>
      </c>
      <c r="CQ10" s="298" t="str">
        <f ca="true">+IF(OFFSET('Sanitation Data'!$E$29,0,10*ROW('Sanitation Data'!E4))="","",OFFSET('Sanitation Data'!$E$29,0,10*ROW('Sanitation Data'!E4)))</f>
        <v/>
      </c>
      <c r="CR10" s="298" t="str">
        <f ca="true">+IF(OFFSET('Sanitation Data'!$E$30,0,10*ROW('Sanitation Data'!E4))="","",OFFSET('Sanitation Data'!$E$30,0,10*ROW('Sanitation Data'!E4)))</f>
        <v/>
      </c>
      <c r="CS10" s="298" t="str">
        <f ca="true">+IF(OFFSET('Sanitation Data'!$E$31,0,10*ROW('Sanitation Data'!E4))="","",OFFSET('Sanitation Data'!$E$31,0,10*ROW('Sanitation Data'!E4)))</f>
        <v/>
      </c>
      <c r="CT10" s="298" t="str">
        <f ca="true">+IF(OFFSET('Sanitation Data'!$E$32,0,10*ROW('Sanitation Data'!E4))="","",OFFSET('Sanitation Data'!$E$32,0,10*ROW('Sanitation Data'!E4)))</f>
        <v/>
      </c>
      <c r="CU10" s="298" t="str">
        <f ca="true">+IF(OFFSET('Sanitation Data'!$F$28,0,10*ROW('Sanitation Data'!F4))="","",OFFSET('Sanitation Data'!$F$28,0,10*ROW('Sanitation Data'!F4)))</f>
        <v/>
      </c>
      <c r="CV10" s="298" t="str">
        <f ca="true">+IF(OFFSET('Sanitation Data'!$F$29,0,10*ROW('Sanitation Data'!F4))="","",OFFSET('Sanitation Data'!$F$29,0,10*ROW('Sanitation Data'!F4)))</f>
        <v/>
      </c>
      <c r="CW10" s="298" t="str">
        <f ca="true">+IF(OFFSET('Sanitation Data'!$F$30,0,10*ROW('Sanitation Data'!F4))="","",OFFSET('Sanitation Data'!$F$30,0,10*ROW('Sanitation Data'!F4)))</f>
        <v/>
      </c>
      <c r="CX10" s="298" t="str">
        <f ca="true">+IF(OFFSET('Sanitation Data'!$F$31,0,10*ROW('Sanitation Data'!F4))="","",OFFSET('Sanitation Data'!$F$31,0,10*ROW('Sanitation Data'!F4)))</f>
        <v/>
      </c>
      <c r="CY10" s="298" t="str">
        <f ca="true">+IF(OFFSET('Sanitation Data'!$F$32,0,10*ROW('Sanitation Data'!F4))="","",OFFSET('Sanitation Data'!$F$32,0,10*ROW('Sanitation Data'!F4)))</f>
        <v/>
      </c>
      <c r="CZ10" s="298" t="str">
        <f ca="true">+IF(OFFSET('Sanitation Data'!$G$28,0,10*ROW('Sanitation Data'!G4))="","",OFFSET('Sanitation Data'!$G$28,0,10*ROW('Sanitation Data'!G4)))</f>
        <v/>
      </c>
      <c r="DA10" s="298" t="str">
        <f ca="true">+IF(OFFSET('Sanitation Data'!$G$29,0,10*ROW('Sanitation Data'!G4))="","",OFFSET('Sanitation Data'!$G$29,0,10*ROW('Sanitation Data'!G4)))</f>
        <v/>
      </c>
      <c r="DB10" s="298" t="str">
        <f ca="true">+IF(OFFSET('Sanitation Data'!$G$30,0,10*ROW('Sanitation Data'!G4))="","",OFFSET('Sanitation Data'!$G$30,0,10*ROW('Sanitation Data'!G4)))</f>
        <v/>
      </c>
      <c r="DC10" s="298" t="str">
        <f ca="true">+IF(OFFSET('Sanitation Data'!$G$31,0,10*ROW('Sanitation Data'!G4))="","",OFFSET('Sanitation Data'!$G$31,0,10*ROW('Sanitation Data'!G4)))</f>
        <v/>
      </c>
      <c r="DD10" s="298" t="str">
        <f ca="true">+IF(OFFSET('Sanitation Data'!$G$32,0,10*ROW('Sanitation Data'!G4))="","",OFFSET('Sanitation Data'!$G$32,0,10*ROW('Sanitation Data'!G4)))</f>
        <v/>
      </c>
      <c r="DE10" s="298" t="str">
        <f ca="true">+IF(OFFSET('Sanitation Data'!$H$28,0,10*ROW('Sanitation Data'!H4))="","",OFFSET('Sanitation Data'!$H$28,0,10*ROW('Sanitation Data'!H4)))</f>
        <v/>
      </c>
      <c r="DF10" s="298" t="str">
        <f ca="true">+IF(OFFSET('Sanitation Data'!$H$29,0,10*ROW('Sanitation Data'!H4))="","",OFFSET('Sanitation Data'!$H$29,0,10*ROW('Sanitation Data'!H4)))</f>
        <v/>
      </c>
      <c r="DG10" s="298" t="str">
        <f ca="true">+IF(OFFSET('Sanitation Data'!$H$30,0,10*ROW('Sanitation Data'!H4))="","",OFFSET('Sanitation Data'!$H$30,0,10*ROW('Sanitation Data'!H4)))</f>
        <v/>
      </c>
      <c r="DH10" s="298" t="str">
        <f ca="true">+IF(OFFSET('Sanitation Data'!$H$31,0,10*ROW('Sanitation Data'!H4))="","",OFFSET('Sanitation Data'!$H$31,0,10*ROW('Sanitation Data'!H4)))</f>
        <v/>
      </c>
      <c r="DI10" s="298" t="str">
        <f ca="true">+IF(OFFSET('Sanitation Data'!$H$32,0,10*ROW('Sanitation Data'!H4))="","",OFFSET('Sanitation Data'!$H$32,0,10*ROW('Sanitation Data'!H4)))</f>
        <v/>
      </c>
      <c r="DJ10" s="298" t="str">
        <f ca="true">+IF(OFFSET('Sanitation Data'!$I$28,0,10*ROW('Sanitation Data'!I4))="","",OFFSET('Sanitation Data'!$I$28,0,10*ROW('Sanitation Data'!I4)))</f>
        <v/>
      </c>
      <c r="DK10" s="298" t="str">
        <f ca="true">+IF(OFFSET('Sanitation Data'!$I$29,0,10*ROW('Sanitation Data'!I4))="","",OFFSET('Sanitation Data'!$I$29,0,10*ROW('Sanitation Data'!I4)))</f>
        <v/>
      </c>
      <c r="DL10" s="298" t="str">
        <f ca="true">+IF(OFFSET('Sanitation Data'!$I$30,0,10*ROW('Sanitation Data'!I4))="","",OFFSET('Sanitation Data'!$I$30,0,10*ROW('Sanitation Data'!I4)))</f>
        <v/>
      </c>
      <c r="DM10" s="298" t="str">
        <f ca="true">+IF(OFFSET('Sanitation Data'!$I$31,0,10*ROW('Sanitation Data'!I4))="","",OFFSET('Sanitation Data'!$I$31,0,10*ROW('Sanitation Data'!I4)))</f>
        <v/>
      </c>
      <c r="DN10" s="298" t="str">
        <f ca="true">+IF(OFFSET('Sanitation Data'!$I$32,0,10*ROW('Sanitation Data'!I4))="","",OFFSET('Sanitation Data'!$I$32,0,10*ROW('Sanitation Data'!I4)))</f>
        <v/>
      </c>
      <c r="DO10" s="298" t="str">
        <f ca="true">+IF(OFFSET('Hygiene Data'!$D$11,0,10*ROW('Hygiene Data'!D4))="","",OFFSET('Hygiene Data'!$D$11,0,10*ROW('Hygiene Data'!D4)))</f>
        <v/>
      </c>
      <c r="DP10" s="298" t="str">
        <f ca="true">+IF(OFFSET('Hygiene Data'!$D$12,0,10*ROW('Hygiene Data'!D4))="","",OFFSET('Hygiene Data'!$D$12,0,10*ROW('Hygiene Data'!D4)))</f>
        <v/>
      </c>
      <c r="DQ10" s="298" t="str">
        <f ca="true">+IF(OFFSET('Hygiene Data'!$D$13,0,10*ROW('Hygiene Data'!D4))="","",OFFSET('Hygiene Data'!$D$13,0,10*ROW('Hygiene Data'!D4)))</f>
        <v/>
      </c>
      <c r="DR10" s="298" t="str">
        <f ca="true">+IF(OFFSET('Hygiene Data'!$E$11,0,10*ROW('Hygiene Data'!E4))="","",OFFSET('Hygiene Data'!$E$11,0,10*ROW('Hygiene Data'!E4)))</f>
        <v/>
      </c>
      <c r="DS10" s="298" t="str">
        <f ca="true">+IF(OFFSET('Hygiene Data'!$E$12,0,10*ROW('Hygiene Data'!E4))="","",OFFSET('Hygiene Data'!$E$12,0,10*ROW('Hygiene Data'!E4)))</f>
        <v/>
      </c>
      <c r="DT10" s="298" t="str">
        <f ca="true">+IF(OFFSET('Hygiene Data'!$E$13,0,10*ROW('Hygiene Data'!E4))="","",OFFSET('Hygiene Data'!$E$13,0,10*ROW('Hygiene Data'!E4)))</f>
        <v/>
      </c>
      <c r="DU10" s="298" t="str">
        <f ca="true">+IF(OFFSET('Hygiene Data'!$F$11,0,10*ROW('Hygiene Data'!F4))="","",OFFSET('Hygiene Data'!$F$11,0,10*ROW('Hygiene Data'!F4)))</f>
        <v/>
      </c>
      <c r="DV10" s="298" t="str">
        <f ca="true">+IF(OFFSET('Hygiene Data'!$F$12,0,10*ROW('Hygiene Data'!F4))="","",OFFSET('Hygiene Data'!$F$12,0,10*ROW('Hygiene Data'!F4)))</f>
        <v/>
      </c>
      <c r="DW10" s="298" t="str">
        <f ca="true">+IF(OFFSET('Hygiene Data'!$F$13,0,10*ROW('Hygiene Data'!F4))="","",OFFSET('Hygiene Data'!$F$13,0,10*ROW('Hygiene Data'!F4)))</f>
        <v/>
      </c>
      <c r="DX10" s="298" t="str">
        <f ca="true">+IF(OFFSET('Hygiene Data'!$G$11,0,10*ROW('Hygiene Data'!G4))="","",OFFSET('Hygiene Data'!$G$11,0,10*ROW('Hygiene Data'!G4)))</f>
        <v/>
      </c>
      <c r="DY10" s="298" t="str">
        <f ca="true">+IF(OFFSET('Hygiene Data'!$G$12,0,10*ROW('Hygiene Data'!G4))="","",OFFSET('Hygiene Data'!$G$12,0,10*ROW('Hygiene Data'!G4)))</f>
        <v/>
      </c>
      <c r="DZ10" s="298" t="str">
        <f ca="true">+IF(OFFSET('Hygiene Data'!$G$13,0,10*ROW('Hygiene Data'!G4))="","",OFFSET('Hygiene Data'!$G$13,0,10*ROW('Hygiene Data'!G4)))</f>
        <v/>
      </c>
      <c r="EA10" s="298" t="str">
        <f ca="true">+IF(OFFSET('Hygiene Data'!$H$11,0,10*ROW('Hygiene Data'!H4))="","",OFFSET('Hygiene Data'!$H$11,0,10*ROW('Hygiene Data'!H4)))</f>
        <v/>
      </c>
      <c r="EB10" s="298" t="str">
        <f ca="true">+IF(OFFSET('Hygiene Data'!$H$12,0,10*ROW('Hygiene Data'!H4))="","",OFFSET('Hygiene Data'!$H$12,0,10*ROW('Hygiene Data'!H4)))</f>
        <v/>
      </c>
      <c r="EC10" s="298" t="str">
        <f ca="true">+IF(OFFSET('Hygiene Data'!$H$13,0,10*ROW('Hygiene Data'!H4))="","",OFFSET('Hygiene Data'!$H$13,0,10*ROW('Hygiene Data'!H4)))</f>
        <v/>
      </c>
      <c r="ED10" s="298" t="str">
        <f ca="true">+IF(OFFSET('Hygiene Data'!$I$11,0,10*ROW('Hygiene Data'!I4))="","",OFFSET('Hygiene Data'!$I$11,0,10*ROW('Hygiene Data'!I4)))</f>
        <v/>
      </c>
      <c r="EE10" s="298" t="str">
        <f ca="true">+IF(OFFSET('Hygiene Data'!$I$12,0,10*ROW('Hygiene Data'!I4))="","",OFFSET('Hygiene Data'!$I$12,0,10*ROW('Hygiene Data'!I4)))</f>
        <v/>
      </c>
      <c r="EF10" s="298" t="str">
        <f ca="true">+IF(OFFSET('Hygiene Data'!$I$13,0,10*ROW('Hygiene Data'!I4))="","",OFFSET('Hygiene Data'!$I$13,0,10*ROW('Hygiene Data'!I4)))</f>
        <v/>
      </c>
    </row>
    <row xmlns:x14ac="http://schemas.microsoft.com/office/spreadsheetml/2009/9/ac" r="11" x14ac:dyDescent="0.2">
      <c r="A11" s="38" t="str">
        <f ca="true">+IF(OFFSET('Water Data'!$B$2,0,10*ROW('Water Data'!E5))="","",OFFSET('Water Data'!$B$2,0,10*ROW('Water Data'!E5)))</f>
        <v>PER_2017_UIS</v>
      </c>
      <c r="B11" s="38" t="str">
        <f ca="true">+IF(OFFSET('Water Data'!$C$2,0,10*ROW('Water Data'!F5))="","",OFFSET('Water Data'!$C$2,0,10*ROW('Water Data'!F5)))</f>
        <v>Other</v>
      </c>
      <c r="C11" s="354">
        <f t="shared" ca="true" si="0"/>
        <v>2017</v>
      </c>
      <c r="D11" s="101"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101"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101" t="str">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[67]</v>
      </c>
      <c r="G11" s="101"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101"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101"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101"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101"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101"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101"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101"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101"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101"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101"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101" t="str">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[60]</v>
      </c>
      <c r="S11" s="101"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101"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101" t="str">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[78]</v>
      </c>
      <c r="V11" s="102"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102"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102"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102"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102"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102"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102"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102"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102"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102"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102"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102"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102"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102"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102"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102"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102"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102"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102"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102"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102"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102"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102"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102"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102"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102"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102"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102"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102"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102"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103"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103"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103"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103"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103"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103"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103"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103"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103"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103"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103"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103"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103"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103"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103"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103"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103"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103"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98"/>
      <c r="BS11" s="298" t="str">
        <f ca="true">+IF(OFFSET('Water Data'!$D$27,0,10*ROW('Water Data'!D5))="","",OFFSET('Water Data'!$D$27,0,10*ROW('Water Data'!D5)))</f>
        <v/>
      </c>
      <c r="BT11" s="298" t="str">
        <f ca="true">+IF(OFFSET('Water Data'!$D$28,0,10*ROW('Water Data'!D5))="","",OFFSET('Water Data'!$D$28,0,10*ROW('Water Data'!D5)))</f>
        <v/>
      </c>
      <c r="BU11" s="298" t="str">
        <f ca="true">+IF(OFFSET('Water Data'!$D$29,0,10*ROW('Water Data'!D5))="","",OFFSET('Water Data'!$D$29,0,10*ROW('Water Data'!D5)))</f>
        <v>No</v>
      </c>
      <c r="BV11" s="298" t="str">
        <f ca="true">+IF(OFFSET('Water Data'!$E$27,0,10*ROW('Water Data'!E5))="","",OFFSET('Water Data'!$E$27,0,10*ROW('Water Data'!E5)))</f>
        <v/>
      </c>
      <c r="BW11" s="298" t="str">
        <f ca="true">+IF(OFFSET('Water Data'!$E$28,0,10*ROW('Water Data'!E5))="","",OFFSET('Water Data'!$E$28,0,10*ROW('Water Data'!E5)))</f>
        <v/>
      </c>
      <c r="BX11" s="298" t="str">
        <f ca="true">+IF(OFFSET('Water Data'!$E$29,0,10*ROW('Water Data'!E5))="","",OFFSET('Water Data'!$E$29,0,10*ROW('Water Data'!E5)))</f>
        <v/>
      </c>
      <c r="BY11" s="298" t="str">
        <f ca="true">+IF(OFFSET('Water Data'!$F$27,0,10*ROW('Water Data'!F5))="","",OFFSET('Water Data'!$F$27,0,10*ROW('Water Data'!F5)))</f>
        <v/>
      </c>
      <c r="BZ11" s="298" t="str">
        <f ca="true">+IF(OFFSET('Water Data'!$F$28,0,10*ROW('Water Data'!F5))="","",OFFSET('Water Data'!$F$28,0,10*ROW('Water Data'!F5)))</f>
        <v/>
      </c>
      <c r="CA11" s="298" t="str">
        <f ca="true">+IF(OFFSET('Water Data'!$F$29,0,10*ROW('Water Data'!F5))="","",OFFSET('Water Data'!$F$29,0,10*ROW('Water Data'!F5)))</f>
        <v/>
      </c>
      <c r="CB11" s="298" t="str">
        <f ca="true">+IF(OFFSET('Water Data'!$G$27,0,10*ROW('Water Data'!G5))="","",OFFSET('Water Data'!$G$27,0,10*ROW('Water Data'!G5)))</f>
        <v/>
      </c>
      <c r="CC11" s="298" t="str">
        <f ca="true">+IF(OFFSET('Water Data'!$G$28,0,10*ROW('Water Data'!G5))="","",OFFSET('Water Data'!$G$28,0,10*ROW('Water Data'!G5)))</f>
        <v/>
      </c>
      <c r="CD11" s="298" t="str">
        <f ca="true">+IF(OFFSET('Water Data'!$G$29,0,10*ROW('Water Data'!G5))="","",OFFSET('Water Data'!$G$29,0,10*ROW('Water Data'!G5)))</f>
        <v/>
      </c>
      <c r="CE11" s="298" t="str">
        <f ca="true">+IF(OFFSET('Water Data'!$H$27,0,10*ROW('Water Data'!H5))="","",OFFSET('Water Data'!$H$27,0,10*ROW('Water Data'!H5)))</f>
        <v/>
      </c>
      <c r="CF11" s="298" t="str">
        <f ca="true">+IF(OFFSET('Water Data'!$H$28,0,10*ROW('Water Data'!H5))="","",OFFSET('Water Data'!$H$28,0,10*ROW('Water Data'!H5)))</f>
        <v/>
      </c>
      <c r="CG11" s="298" t="str">
        <f ca="true">+IF(OFFSET('Water Data'!$H$29,0,10*ROW('Water Data'!H5))="","",OFFSET('Water Data'!$H$29,0,10*ROW('Water Data'!H5)))</f>
        <v>No</v>
      </c>
      <c r="CH11" s="298" t="str">
        <f ca="true">+IF(OFFSET('Water Data'!$I$27,0,10*ROW('Water Data'!I5))="","",OFFSET('Water Data'!$I$27,0,10*ROW('Water Data'!I5)))</f>
        <v/>
      </c>
      <c r="CI11" s="298" t="str">
        <f ca="true">+IF(OFFSET('Water Data'!$I$28,0,10*ROW('Water Data'!I5))="","",OFFSET('Water Data'!$I$28,0,10*ROW('Water Data'!I5)))</f>
        <v/>
      </c>
      <c r="CJ11" s="298" t="str">
        <f ca="true">+IF(OFFSET('Water Data'!$I$29,0,10*ROW('Water Data'!I5))="","",OFFSET('Water Data'!$I$29,0,10*ROW('Water Data'!I5)))</f>
        <v>No</v>
      </c>
      <c r="CK11" s="298" t="str">
        <f ca="true">+IF(OFFSET('Sanitation Data'!$D$28,0,10*ROW('Sanitation Data'!D5))="","",OFFSET('Sanitation Data'!$D$28,0,10*ROW('Sanitation Data'!D5)))</f>
        <v/>
      </c>
      <c r="CL11" s="298" t="str">
        <f ca="true">+IF(OFFSET('Sanitation Data'!$D$29,0,10*ROW('Sanitation Data'!D5))="","",OFFSET('Sanitation Data'!$D$29,0,10*ROW('Sanitation Data'!D5)))</f>
        <v/>
      </c>
      <c r="CM11" s="298" t="str">
        <f ca="true">+IF(OFFSET('Sanitation Data'!$D$30,0,10*ROW('Sanitation Data'!D5))="","",OFFSET('Sanitation Data'!$D$30,0,10*ROW('Sanitation Data'!D5)))</f>
        <v/>
      </c>
      <c r="CN11" s="298" t="str">
        <f ca="true">+IF(OFFSET('Sanitation Data'!$D$31,0,10*ROW('Sanitation Data'!D5))="","",OFFSET('Sanitation Data'!$D$31,0,10*ROW('Sanitation Data'!D5)))</f>
        <v/>
      </c>
      <c r="CO11" s="298" t="str">
        <f ca="true">+IF(OFFSET('Sanitation Data'!$D$32,0,10*ROW('Sanitation Data'!D5))="","",OFFSET('Sanitation Data'!$D$32,0,10*ROW('Sanitation Data'!D5)))</f>
        <v/>
      </c>
      <c r="CP11" s="298" t="str">
        <f ca="true">+IF(OFFSET('Sanitation Data'!$E$28,0,10*ROW('Sanitation Data'!E5))="","",OFFSET('Sanitation Data'!$E$28,0,10*ROW('Sanitation Data'!E5)))</f>
        <v/>
      </c>
      <c r="CQ11" s="298" t="str">
        <f ca="true">+IF(OFFSET('Sanitation Data'!$E$29,0,10*ROW('Sanitation Data'!E5))="","",OFFSET('Sanitation Data'!$E$29,0,10*ROW('Sanitation Data'!E5)))</f>
        <v/>
      </c>
      <c r="CR11" s="298" t="str">
        <f ca="true">+IF(OFFSET('Sanitation Data'!$E$30,0,10*ROW('Sanitation Data'!E5))="","",OFFSET('Sanitation Data'!$E$30,0,10*ROW('Sanitation Data'!E5)))</f>
        <v/>
      </c>
      <c r="CS11" s="298" t="str">
        <f ca="true">+IF(OFFSET('Sanitation Data'!$E$31,0,10*ROW('Sanitation Data'!E5))="","",OFFSET('Sanitation Data'!$E$31,0,10*ROW('Sanitation Data'!E5)))</f>
        <v/>
      </c>
      <c r="CT11" s="298" t="str">
        <f ca="true">+IF(OFFSET('Sanitation Data'!$E$32,0,10*ROW('Sanitation Data'!E5))="","",OFFSET('Sanitation Data'!$E$32,0,10*ROW('Sanitation Data'!E5)))</f>
        <v/>
      </c>
      <c r="CU11" s="298" t="str">
        <f ca="true">+IF(OFFSET('Sanitation Data'!$F$28,0,10*ROW('Sanitation Data'!F5))="","",OFFSET('Sanitation Data'!$F$28,0,10*ROW('Sanitation Data'!F5)))</f>
        <v/>
      </c>
      <c r="CV11" s="298" t="str">
        <f ca="true">+IF(OFFSET('Sanitation Data'!$F$29,0,10*ROW('Sanitation Data'!F5))="","",OFFSET('Sanitation Data'!$F$29,0,10*ROW('Sanitation Data'!F5)))</f>
        <v/>
      </c>
      <c r="CW11" s="298" t="str">
        <f ca="true">+IF(OFFSET('Sanitation Data'!$F$30,0,10*ROW('Sanitation Data'!F5))="","",OFFSET('Sanitation Data'!$F$30,0,10*ROW('Sanitation Data'!F5)))</f>
        <v/>
      </c>
      <c r="CX11" s="298" t="str">
        <f ca="true">+IF(OFFSET('Sanitation Data'!$F$31,0,10*ROW('Sanitation Data'!F5))="","",OFFSET('Sanitation Data'!$F$31,0,10*ROW('Sanitation Data'!F5)))</f>
        <v/>
      </c>
      <c r="CY11" s="298" t="str">
        <f ca="true">+IF(OFFSET('Sanitation Data'!$F$32,0,10*ROW('Sanitation Data'!F5))="","",OFFSET('Sanitation Data'!$F$32,0,10*ROW('Sanitation Data'!F5)))</f>
        <v/>
      </c>
      <c r="CZ11" s="298" t="str">
        <f ca="true">+IF(OFFSET('Sanitation Data'!$G$28,0,10*ROW('Sanitation Data'!G5))="","",OFFSET('Sanitation Data'!$G$28,0,10*ROW('Sanitation Data'!G5)))</f>
        <v/>
      </c>
      <c r="DA11" s="298" t="str">
        <f ca="true">+IF(OFFSET('Sanitation Data'!$G$29,0,10*ROW('Sanitation Data'!G5))="","",OFFSET('Sanitation Data'!$G$29,0,10*ROW('Sanitation Data'!G5)))</f>
        <v/>
      </c>
      <c r="DB11" s="298" t="str">
        <f ca="true">+IF(OFFSET('Sanitation Data'!$G$30,0,10*ROW('Sanitation Data'!G5))="","",OFFSET('Sanitation Data'!$G$30,0,10*ROW('Sanitation Data'!G5)))</f>
        <v/>
      </c>
      <c r="DC11" s="298" t="str">
        <f ca="true">+IF(OFFSET('Sanitation Data'!$G$31,0,10*ROW('Sanitation Data'!G5))="","",OFFSET('Sanitation Data'!$G$31,0,10*ROW('Sanitation Data'!G5)))</f>
        <v/>
      </c>
      <c r="DD11" s="298" t="str">
        <f ca="true">+IF(OFFSET('Sanitation Data'!$G$32,0,10*ROW('Sanitation Data'!G5))="","",OFFSET('Sanitation Data'!$G$32,0,10*ROW('Sanitation Data'!G5)))</f>
        <v/>
      </c>
      <c r="DE11" s="298" t="str">
        <f ca="true">+IF(OFFSET('Sanitation Data'!$H$28,0,10*ROW('Sanitation Data'!H5))="","",OFFSET('Sanitation Data'!$H$28,0,10*ROW('Sanitation Data'!H5)))</f>
        <v/>
      </c>
      <c r="DF11" s="298" t="str">
        <f ca="true">+IF(OFFSET('Sanitation Data'!$H$29,0,10*ROW('Sanitation Data'!H5))="","",OFFSET('Sanitation Data'!$H$29,0,10*ROW('Sanitation Data'!H5)))</f>
        <v/>
      </c>
      <c r="DG11" s="298" t="str">
        <f ca="true">+IF(OFFSET('Sanitation Data'!$H$30,0,10*ROW('Sanitation Data'!H5))="","",OFFSET('Sanitation Data'!$H$30,0,10*ROW('Sanitation Data'!H5)))</f>
        <v/>
      </c>
      <c r="DH11" s="298" t="str">
        <f ca="true">+IF(OFFSET('Sanitation Data'!$H$31,0,10*ROW('Sanitation Data'!H5))="","",OFFSET('Sanitation Data'!$H$31,0,10*ROW('Sanitation Data'!H5)))</f>
        <v/>
      </c>
      <c r="DI11" s="298" t="str">
        <f ca="true">+IF(OFFSET('Sanitation Data'!$H$32,0,10*ROW('Sanitation Data'!H5))="","",OFFSET('Sanitation Data'!$H$32,0,10*ROW('Sanitation Data'!H5)))</f>
        <v/>
      </c>
      <c r="DJ11" s="298" t="str">
        <f ca="true">+IF(OFFSET('Sanitation Data'!$I$28,0,10*ROW('Sanitation Data'!I5))="","",OFFSET('Sanitation Data'!$I$28,0,10*ROW('Sanitation Data'!I5)))</f>
        <v/>
      </c>
      <c r="DK11" s="298" t="str">
        <f ca="true">+IF(OFFSET('Sanitation Data'!$I$29,0,10*ROW('Sanitation Data'!I5))="","",OFFSET('Sanitation Data'!$I$29,0,10*ROW('Sanitation Data'!I5)))</f>
        <v/>
      </c>
      <c r="DL11" s="298" t="str">
        <f ca="true">+IF(OFFSET('Sanitation Data'!$I$30,0,10*ROW('Sanitation Data'!I5))="","",OFFSET('Sanitation Data'!$I$30,0,10*ROW('Sanitation Data'!I5)))</f>
        <v/>
      </c>
      <c r="DM11" s="298" t="str">
        <f ca="true">+IF(OFFSET('Sanitation Data'!$I$31,0,10*ROW('Sanitation Data'!I5))="","",OFFSET('Sanitation Data'!$I$31,0,10*ROW('Sanitation Data'!I5)))</f>
        <v/>
      </c>
      <c r="DN11" s="298" t="str">
        <f ca="true">+IF(OFFSET('Sanitation Data'!$I$32,0,10*ROW('Sanitation Data'!I5))="","",OFFSET('Sanitation Data'!$I$32,0,10*ROW('Sanitation Data'!I5)))</f>
        <v/>
      </c>
      <c r="DO11" s="298" t="str">
        <f ca="true">+IF(OFFSET('Hygiene Data'!$D$11,0,10*ROW('Hygiene Data'!D5))="","",OFFSET('Hygiene Data'!$D$11,0,10*ROW('Hygiene Data'!D5)))</f>
        <v/>
      </c>
      <c r="DP11" s="298" t="str">
        <f ca="true">+IF(OFFSET('Hygiene Data'!$D$12,0,10*ROW('Hygiene Data'!D5))="","",OFFSET('Hygiene Data'!$D$12,0,10*ROW('Hygiene Data'!D5)))</f>
        <v/>
      </c>
      <c r="DQ11" s="298" t="str">
        <f ca="true">+IF(OFFSET('Hygiene Data'!$D$13,0,10*ROW('Hygiene Data'!D5))="","",OFFSET('Hygiene Data'!$D$13,0,10*ROW('Hygiene Data'!D5)))</f>
        <v/>
      </c>
      <c r="DR11" s="298" t="str">
        <f ca="true">+IF(OFFSET('Hygiene Data'!$E$11,0,10*ROW('Hygiene Data'!E5))="","",OFFSET('Hygiene Data'!$E$11,0,10*ROW('Hygiene Data'!E5)))</f>
        <v/>
      </c>
      <c r="DS11" s="298" t="str">
        <f ca="true">+IF(OFFSET('Hygiene Data'!$E$12,0,10*ROW('Hygiene Data'!E5))="","",OFFSET('Hygiene Data'!$E$12,0,10*ROW('Hygiene Data'!E5)))</f>
        <v/>
      </c>
      <c r="DT11" s="298" t="str">
        <f ca="true">+IF(OFFSET('Hygiene Data'!$E$13,0,10*ROW('Hygiene Data'!E5))="","",OFFSET('Hygiene Data'!$E$13,0,10*ROW('Hygiene Data'!E5)))</f>
        <v/>
      </c>
      <c r="DU11" s="298" t="str">
        <f ca="true">+IF(OFFSET('Hygiene Data'!$F$11,0,10*ROW('Hygiene Data'!F5))="","",OFFSET('Hygiene Data'!$F$11,0,10*ROW('Hygiene Data'!F5)))</f>
        <v/>
      </c>
      <c r="DV11" s="298" t="str">
        <f ca="true">+IF(OFFSET('Hygiene Data'!$F$12,0,10*ROW('Hygiene Data'!F5))="","",OFFSET('Hygiene Data'!$F$12,0,10*ROW('Hygiene Data'!F5)))</f>
        <v/>
      </c>
      <c r="DW11" s="298" t="str">
        <f ca="true">+IF(OFFSET('Hygiene Data'!$F$13,0,10*ROW('Hygiene Data'!F5))="","",OFFSET('Hygiene Data'!$F$13,0,10*ROW('Hygiene Data'!F5)))</f>
        <v/>
      </c>
      <c r="DX11" s="298" t="str">
        <f ca="true">+IF(OFFSET('Hygiene Data'!$G$11,0,10*ROW('Hygiene Data'!G5))="","",OFFSET('Hygiene Data'!$G$11,0,10*ROW('Hygiene Data'!G5)))</f>
        <v/>
      </c>
      <c r="DY11" s="298" t="str">
        <f ca="true">+IF(OFFSET('Hygiene Data'!$G$12,0,10*ROW('Hygiene Data'!G5))="","",OFFSET('Hygiene Data'!$G$12,0,10*ROW('Hygiene Data'!G5)))</f>
        <v/>
      </c>
      <c r="DZ11" s="298" t="str">
        <f ca="true">+IF(OFFSET('Hygiene Data'!$G$13,0,10*ROW('Hygiene Data'!G5))="","",OFFSET('Hygiene Data'!$G$13,0,10*ROW('Hygiene Data'!G5)))</f>
        <v/>
      </c>
      <c r="EA11" s="298" t="str">
        <f ca="true">+IF(OFFSET('Hygiene Data'!$H$11,0,10*ROW('Hygiene Data'!H5))="","",OFFSET('Hygiene Data'!$H$11,0,10*ROW('Hygiene Data'!H5)))</f>
        <v/>
      </c>
      <c r="EB11" s="298" t="str">
        <f ca="true">+IF(OFFSET('Hygiene Data'!$H$12,0,10*ROW('Hygiene Data'!H5))="","",OFFSET('Hygiene Data'!$H$12,0,10*ROW('Hygiene Data'!H5)))</f>
        <v/>
      </c>
      <c r="EC11" s="298" t="str">
        <f ca="true">+IF(OFFSET('Hygiene Data'!$H$13,0,10*ROW('Hygiene Data'!H5))="","",OFFSET('Hygiene Data'!$H$13,0,10*ROW('Hygiene Data'!H5)))</f>
        <v/>
      </c>
      <c r="ED11" s="298" t="str">
        <f ca="true">+IF(OFFSET('Hygiene Data'!$I$11,0,10*ROW('Hygiene Data'!I5))="","",OFFSET('Hygiene Data'!$I$11,0,10*ROW('Hygiene Data'!I5)))</f>
        <v/>
      </c>
      <c r="EE11" s="298" t="str">
        <f ca="true">+IF(OFFSET('Hygiene Data'!$I$12,0,10*ROW('Hygiene Data'!I5))="","",OFFSET('Hygiene Data'!$I$12,0,10*ROW('Hygiene Data'!I5)))</f>
        <v/>
      </c>
      <c r="EF11" s="298" t="str">
        <f ca="true">+IF(OFFSET('Hygiene Data'!$I$13,0,10*ROW('Hygiene Data'!I5))="","",OFFSET('Hygiene Data'!$I$13,0,10*ROW('Hygiene Data'!I5)))</f>
        <v/>
      </c>
    </row>
    <row xmlns:x14ac="http://schemas.microsoft.com/office/spreadsheetml/2009/9/ac" r="12" x14ac:dyDescent="0.2">
      <c r="A12" s="38" t="str">
        <f ca="true">+IF(OFFSET('Water Data'!$B$2,0,10*ROW('Water Data'!E6))="","",OFFSET('Water Data'!$B$2,0,10*ROW('Water Data'!E6)))</f>
        <v>PER_2017_INEI</v>
      </c>
      <c r="B12" s="38" t="str">
        <f ca="true">+IF(OFFSET('Water Data'!$C$2,0,10*ROW('Water Data'!F6))="","",OFFSET('Water Data'!$C$2,0,10*ROW('Water Data'!F6)))</f>
        <v>Survey</v>
      </c>
      <c r="C12" s="354">
        <f t="shared" ca="true" si="0"/>
        <v>2017</v>
      </c>
      <c r="D12" s="101">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99.871340000000004</v>
      </c>
      <c r="E12" s="101">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85.634375000000006</v>
      </c>
      <c r="F12" s="101">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76.52</v>
      </c>
      <c r="G12" s="101">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99.92353</v>
      </c>
      <c r="H12" s="101">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94.226729999999989</v>
      </c>
      <c r="I12" s="101">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86.33</v>
      </c>
      <c r="J12" s="101">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99.79768</v>
      </c>
      <c r="K12" s="101">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73.509585000000001</v>
      </c>
      <c r="L12" s="101">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64.510000000000005</v>
      </c>
      <c r="M12" s="101">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99.799170000000004</v>
      </c>
      <c r="N12" s="101">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87.089379999999991</v>
      </c>
      <c r="O12" s="101">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77.55</v>
      </c>
      <c r="P12" s="101">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99.924989999999994</v>
      </c>
      <c r="Q12" s="101">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84.991874999999979</v>
      </c>
      <c r="R12" s="101">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76.09</v>
      </c>
      <c r="S12" s="101">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99.943830000000005</v>
      </c>
      <c r="T12" s="101">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86.996814999999998</v>
      </c>
      <c r="U12" s="101">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79.16</v>
      </c>
      <c r="V12" s="102">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98.948310000000006</v>
      </c>
      <c r="W12" s="102">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95.577875000000006</v>
      </c>
      <c r="X12" s="102"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102"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102">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52.63</v>
      </c>
      <c r="AA12" s="102">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99.617660000000001</v>
      </c>
      <c r="AB12" s="102">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97.385774999999995</v>
      </c>
      <c r="AC12" s="102"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102"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102">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70.86</v>
      </c>
      <c r="AF12" s="102">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98.003780000000006</v>
      </c>
      <c r="AG12" s="102">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93.026710000000008</v>
      </c>
      <c r="AH12" s="102"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102"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102">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30.9</v>
      </c>
      <c r="AK12" s="102">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98.637209999999996</v>
      </c>
      <c r="AL12" s="102">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94.491465000000005</v>
      </c>
      <c r="AM12" s="102"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102"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102">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47.52</v>
      </c>
      <c r="AP12" s="102">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99.324920000000006</v>
      </c>
      <c r="AQ12" s="102">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96.824605000000005</v>
      </c>
      <c r="AR12" s="102"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102"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102">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54.57</v>
      </c>
      <c r="AU12" s="102">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99.138739999999999</v>
      </c>
      <c r="AV12" s="102">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96.433249999999987</v>
      </c>
      <c r="AW12" s="102"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102"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102">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62.63</v>
      </c>
      <c r="AZ12" s="103">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86.865070000000003</v>
      </c>
      <c r="BA12" s="103">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63.72</v>
      </c>
      <c r="BB12" s="103"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103">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94.322310000000002</v>
      </c>
      <c r="BD12" s="103">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75.841506958007813</v>
      </c>
      <c r="BE12" s="103"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103">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76.342060000000004</v>
      </c>
      <c r="BG12" s="103">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49.160305023193359</v>
      </c>
      <c r="BH12" s="103"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103">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86.142589999999998</v>
      </c>
      <c r="BJ12" s="103">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64</v>
      </c>
      <c r="BK12" s="103"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103">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87.835980000000006</v>
      </c>
      <c r="BM12" s="103">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63.955234527587891</v>
      </c>
      <c r="BN12" s="103"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103">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90.357609999999994</v>
      </c>
      <c r="BP12" s="103">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68.532958984375</v>
      </c>
      <c r="BQ12" s="103"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98"/>
      <c r="BS12" s="298" t="str">
        <f ca="true">+IF(OFFSET('Water Data'!$D$27,0,10*ROW('Water Data'!D6))="","",OFFSET('Water Data'!$D$27,0,10*ROW('Water Data'!D6)))</f>
        <v>Yes</v>
      </c>
      <c r="BT12" s="298" t="str">
        <f ca="true">+IF(OFFSET('Water Data'!$D$28,0,10*ROW('Water Data'!D6))="","",OFFSET('Water Data'!$D$28,0,10*ROW('Water Data'!D6)))</f>
        <v>Yes</v>
      </c>
      <c r="BU12" s="298" t="str">
        <f ca="true">+IF(OFFSET('Water Data'!$D$29,0,10*ROW('Water Data'!D6))="","",OFFSET('Water Data'!$D$29,0,10*ROW('Water Data'!D6)))</f>
        <v>Yes</v>
      </c>
      <c r="BV12" s="298" t="str">
        <f ca="true">+IF(OFFSET('Water Data'!$E$27,0,10*ROW('Water Data'!E6))="","",OFFSET('Water Data'!$E$27,0,10*ROW('Water Data'!E6)))</f>
        <v>Yes</v>
      </c>
      <c r="BW12" s="298" t="str">
        <f ca="true">+IF(OFFSET('Water Data'!$E$28,0,10*ROW('Water Data'!E6))="","",OFFSET('Water Data'!$E$28,0,10*ROW('Water Data'!E6)))</f>
        <v>Yes</v>
      </c>
      <c r="BX12" s="298" t="str">
        <f ca="true">+IF(OFFSET('Water Data'!$E$29,0,10*ROW('Water Data'!E6))="","",OFFSET('Water Data'!$E$29,0,10*ROW('Water Data'!E6)))</f>
        <v>Yes</v>
      </c>
      <c r="BY12" s="298" t="str">
        <f ca="true">+IF(OFFSET('Water Data'!$F$27,0,10*ROW('Water Data'!F6))="","",OFFSET('Water Data'!$F$27,0,10*ROW('Water Data'!F6)))</f>
        <v>Yes</v>
      </c>
      <c r="BZ12" s="298" t="str">
        <f ca="true">+IF(OFFSET('Water Data'!$F$28,0,10*ROW('Water Data'!F6))="","",OFFSET('Water Data'!$F$28,0,10*ROW('Water Data'!F6)))</f>
        <v>Yes</v>
      </c>
      <c r="CA12" s="298" t="str">
        <f ca="true">+IF(OFFSET('Water Data'!$F$29,0,10*ROW('Water Data'!F6))="","",OFFSET('Water Data'!$F$29,0,10*ROW('Water Data'!F6)))</f>
        <v>Yes</v>
      </c>
      <c r="CB12" s="298" t="str">
        <f ca="true">+IF(OFFSET('Water Data'!$G$27,0,10*ROW('Water Data'!G6))="","",OFFSET('Water Data'!$G$27,0,10*ROW('Water Data'!G6)))</f>
        <v>Yes</v>
      </c>
      <c r="CC12" s="298" t="str">
        <f ca="true">+IF(OFFSET('Water Data'!$G$28,0,10*ROW('Water Data'!G6))="","",OFFSET('Water Data'!$G$28,0,10*ROW('Water Data'!G6)))</f>
        <v>Yes</v>
      </c>
      <c r="CD12" s="298" t="str">
        <f ca="true">+IF(OFFSET('Water Data'!$G$29,0,10*ROW('Water Data'!G6))="","",OFFSET('Water Data'!$G$29,0,10*ROW('Water Data'!G6)))</f>
        <v>Yes</v>
      </c>
      <c r="CE12" s="298" t="str">
        <f ca="true">+IF(OFFSET('Water Data'!$H$27,0,10*ROW('Water Data'!H6))="","",OFFSET('Water Data'!$H$27,0,10*ROW('Water Data'!H6)))</f>
        <v>Yes</v>
      </c>
      <c r="CF12" s="298" t="str">
        <f ca="true">+IF(OFFSET('Water Data'!$H$28,0,10*ROW('Water Data'!H6))="","",OFFSET('Water Data'!$H$28,0,10*ROW('Water Data'!H6)))</f>
        <v>Yes</v>
      </c>
      <c r="CG12" s="298" t="str">
        <f ca="true">+IF(OFFSET('Water Data'!$H$29,0,10*ROW('Water Data'!H6))="","",OFFSET('Water Data'!$H$29,0,10*ROW('Water Data'!H6)))</f>
        <v>Yes</v>
      </c>
      <c r="CH12" s="298" t="str">
        <f ca="true">+IF(OFFSET('Water Data'!$I$27,0,10*ROW('Water Data'!I6))="","",OFFSET('Water Data'!$I$27,0,10*ROW('Water Data'!I6)))</f>
        <v>Yes</v>
      </c>
      <c r="CI12" s="298" t="str">
        <f ca="true">+IF(OFFSET('Water Data'!$I$28,0,10*ROW('Water Data'!I6))="","",OFFSET('Water Data'!$I$28,0,10*ROW('Water Data'!I6)))</f>
        <v>Yes</v>
      </c>
      <c r="CJ12" s="298" t="str">
        <f ca="true">+IF(OFFSET('Water Data'!$I$29,0,10*ROW('Water Data'!I6))="","",OFFSET('Water Data'!$I$29,0,10*ROW('Water Data'!I6)))</f>
        <v>Yes</v>
      </c>
      <c r="CK12" s="298" t="str">
        <f ca="true">+IF(OFFSET('Sanitation Data'!$D$28,0,10*ROW('Sanitation Data'!D6))="","",OFFSET('Sanitation Data'!$D$28,0,10*ROW('Sanitation Data'!D6)))</f>
        <v>Yes</v>
      </c>
      <c r="CL12" s="298" t="str">
        <f ca="true">+IF(OFFSET('Sanitation Data'!$D$29,0,10*ROW('Sanitation Data'!D6))="","",OFFSET('Sanitation Data'!$D$29,0,10*ROW('Sanitation Data'!D6)))</f>
        <v>Yes</v>
      </c>
      <c r="CM12" s="298" t="str">
        <f ca="true">+IF(OFFSET('Sanitation Data'!$D$30,0,10*ROW('Sanitation Data'!D6))="","",OFFSET('Sanitation Data'!$D$30,0,10*ROW('Sanitation Data'!D6)))</f>
        <v/>
      </c>
      <c r="CN12" s="298" t="str">
        <f ca="true">+IF(OFFSET('Sanitation Data'!$D$31,0,10*ROW('Sanitation Data'!D6))="","",OFFSET('Sanitation Data'!$D$31,0,10*ROW('Sanitation Data'!D6)))</f>
        <v/>
      </c>
      <c r="CO12" s="298" t="str">
        <f ca="true">+IF(OFFSET('Sanitation Data'!$D$32,0,10*ROW('Sanitation Data'!D6))="","",OFFSET('Sanitation Data'!$D$32,0,10*ROW('Sanitation Data'!D6)))</f>
        <v>Yes</v>
      </c>
      <c r="CP12" s="298" t="str">
        <f ca="true">+IF(OFFSET('Sanitation Data'!$E$28,0,10*ROW('Sanitation Data'!E6))="","",OFFSET('Sanitation Data'!$E$28,0,10*ROW('Sanitation Data'!E6)))</f>
        <v>Yes</v>
      </c>
      <c r="CQ12" s="298" t="str">
        <f ca="true">+IF(OFFSET('Sanitation Data'!$E$29,0,10*ROW('Sanitation Data'!E6))="","",OFFSET('Sanitation Data'!$E$29,0,10*ROW('Sanitation Data'!E6)))</f>
        <v>Yes</v>
      </c>
      <c r="CR12" s="298" t="str">
        <f ca="true">+IF(OFFSET('Sanitation Data'!$E$30,0,10*ROW('Sanitation Data'!E6))="","",OFFSET('Sanitation Data'!$E$30,0,10*ROW('Sanitation Data'!E6)))</f>
        <v/>
      </c>
      <c r="CS12" s="298" t="str">
        <f ca="true">+IF(OFFSET('Sanitation Data'!$E$31,0,10*ROW('Sanitation Data'!E6))="","",OFFSET('Sanitation Data'!$E$31,0,10*ROW('Sanitation Data'!E6)))</f>
        <v/>
      </c>
      <c r="CT12" s="298" t="str">
        <f ca="true">+IF(OFFSET('Sanitation Data'!$E$32,0,10*ROW('Sanitation Data'!E6))="","",OFFSET('Sanitation Data'!$E$32,0,10*ROW('Sanitation Data'!E6)))</f>
        <v>Yes</v>
      </c>
      <c r="CU12" s="298" t="str">
        <f ca="true">+IF(OFFSET('Sanitation Data'!$F$28,0,10*ROW('Sanitation Data'!F6))="","",OFFSET('Sanitation Data'!$F$28,0,10*ROW('Sanitation Data'!F6)))</f>
        <v>Yes</v>
      </c>
      <c r="CV12" s="298" t="str">
        <f ca="true">+IF(OFFSET('Sanitation Data'!$F$29,0,10*ROW('Sanitation Data'!F6))="","",OFFSET('Sanitation Data'!$F$29,0,10*ROW('Sanitation Data'!F6)))</f>
        <v>Yes</v>
      </c>
      <c r="CW12" s="298" t="str">
        <f ca="true">+IF(OFFSET('Sanitation Data'!$F$30,0,10*ROW('Sanitation Data'!F6))="","",OFFSET('Sanitation Data'!$F$30,0,10*ROW('Sanitation Data'!F6)))</f>
        <v/>
      </c>
      <c r="CX12" s="298" t="str">
        <f ca="true">+IF(OFFSET('Sanitation Data'!$F$31,0,10*ROW('Sanitation Data'!F6))="","",OFFSET('Sanitation Data'!$F$31,0,10*ROW('Sanitation Data'!F6)))</f>
        <v/>
      </c>
      <c r="CY12" s="298" t="str">
        <f ca="true">+IF(OFFSET('Sanitation Data'!$F$32,0,10*ROW('Sanitation Data'!F6))="","",OFFSET('Sanitation Data'!$F$32,0,10*ROW('Sanitation Data'!F6)))</f>
        <v>Yes</v>
      </c>
      <c r="CZ12" s="298" t="str">
        <f ca="true">+IF(OFFSET('Sanitation Data'!$G$28,0,10*ROW('Sanitation Data'!G6))="","",OFFSET('Sanitation Data'!$G$28,0,10*ROW('Sanitation Data'!G6)))</f>
        <v>Yes</v>
      </c>
      <c r="DA12" s="298" t="str">
        <f ca="true">+IF(OFFSET('Sanitation Data'!$G$29,0,10*ROW('Sanitation Data'!G6))="","",OFFSET('Sanitation Data'!$G$29,0,10*ROW('Sanitation Data'!G6)))</f>
        <v>Yes</v>
      </c>
      <c r="DB12" s="298" t="str">
        <f ca="true">+IF(OFFSET('Sanitation Data'!$G$30,0,10*ROW('Sanitation Data'!G6))="","",OFFSET('Sanitation Data'!$G$30,0,10*ROW('Sanitation Data'!G6)))</f>
        <v/>
      </c>
      <c r="DC12" s="298" t="str">
        <f ca="true">+IF(OFFSET('Sanitation Data'!$G$31,0,10*ROW('Sanitation Data'!G6))="","",OFFSET('Sanitation Data'!$G$31,0,10*ROW('Sanitation Data'!G6)))</f>
        <v/>
      </c>
      <c r="DD12" s="298" t="str">
        <f ca="true">+IF(OFFSET('Sanitation Data'!$G$32,0,10*ROW('Sanitation Data'!G6))="","",OFFSET('Sanitation Data'!$G$32,0,10*ROW('Sanitation Data'!G6)))</f>
        <v>Yes</v>
      </c>
      <c r="DE12" s="298" t="str">
        <f ca="true">+IF(OFFSET('Sanitation Data'!$H$28,0,10*ROW('Sanitation Data'!H6))="","",OFFSET('Sanitation Data'!$H$28,0,10*ROW('Sanitation Data'!H6)))</f>
        <v>Yes</v>
      </c>
      <c r="DF12" s="298" t="str">
        <f ca="true">+IF(OFFSET('Sanitation Data'!$H$29,0,10*ROW('Sanitation Data'!H6))="","",OFFSET('Sanitation Data'!$H$29,0,10*ROW('Sanitation Data'!H6)))</f>
        <v>Yes</v>
      </c>
      <c r="DG12" s="298" t="str">
        <f ca="true">+IF(OFFSET('Sanitation Data'!$H$30,0,10*ROW('Sanitation Data'!H6))="","",OFFSET('Sanitation Data'!$H$30,0,10*ROW('Sanitation Data'!H6)))</f>
        <v/>
      </c>
      <c r="DH12" s="298" t="str">
        <f ca="true">+IF(OFFSET('Sanitation Data'!$H$31,0,10*ROW('Sanitation Data'!H6))="","",OFFSET('Sanitation Data'!$H$31,0,10*ROW('Sanitation Data'!H6)))</f>
        <v/>
      </c>
      <c r="DI12" s="298" t="str">
        <f ca="true">+IF(OFFSET('Sanitation Data'!$H$32,0,10*ROW('Sanitation Data'!H6))="","",OFFSET('Sanitation Data'!$H$32,0,10*ROW('Sanitation Data'!H6)))</f>
        <v>Yes</v>
      </c>
      <c r="DJ12" s="298" t="str">
        <f ca="true">+IF(OFFSET('Sanitation Data'!$I$28,0,10*ROW('Sanitation Data'!I6))="","",OFFSET('Sanitation Data'!$I$28,0,10*ROW('Sanitation Data'!I6)))</f>
        <v>Yes</v>
      </c>
      <c r="DK12" s="298" t="str">
        <f ca="true">+IF(OFFSET('Sanitation Data'!$I$29,0,10*ROW('Sanitation Data'!I6))="","",OFFSET('Sanitation Data'!$I$29,0,10*ROW('Sanitation Data'!I6)))</f>
        <v>Yes</v>
      </c>
      <c r="DL12" s="298" t="str">
        <f ca="true">+IF(OFFSET('Sanitation Data'!$I$30,0,10*ROW('Sanitation Data'!I6))="","",OFFSET('Sanitation Data'!$I$30,0,10*ROW('Sanitation Data'!I6)))</f>
        <v/>
      </c>
      <c r="DM12" s="298" t="str">
        <f ca="true">+IF(OFFSET('Sanitation Data'!$I$31,0,10*ROW('Sanitation Data'!I6))="","",OFFSET('Sanitation Data'!$I$31,0,10*ROW('Sanitation Data'!I6)))</f>
        <v/>
      </c>
      <c r="DN12" s="298" t="str">
        <f ca="true">+IF(OFFSET('Sanitation Data'!$I$32,0,10*ROW('Sanitation Data'!I6))="","",OFFSET('Sanitation Data'!$I$32,0,10*ROW('Sanitation Data'!I6)))</f>
        <v>Yes</v>
      </c>
      <c r="DO12" s="298" t="str">
        <f ca="true">+IF(OFFSET('Hygiene Data'!$D$11,0,10*ROW('Hygiene Data'!D6))="","",OFFSET('Hygiene Data'!$D$11,0,10*ROW('Hygiene Data'!D6)))</f>
        <v>Yes</v>
      </c>
      <c r="DP12" s="298" t="str">
        <f ca="true">+IF(OFFSET('Hygiene Data'!$D$12,0,10*ROW('Hygiene Data'!D6))="","",OFFSET('Hygiene Data'!$D$12,0,10*ROW('Hygiene Data'!D6)))</f>
        <v>Yes</v>
      </c>
      <c r="DQ12" s="298" t="str">
        <f ca="true">+IF(OFFSET('Hygiene Data'!$D$13,0,10*ROW('Hygiene Data'!D6))="","",OFFSET('Hygiene Data'!$D$13,0,10*ROW('Hygiene Data'!D6)))</f>
        <v/>
      </c>
      <c r="DR12" s="298" t="str">
        <f ca="true">+IF(OFFSET('Hygiene Data'!$E$11,0,10*ROW('Hygiene Data'!E6))="","",OFFSET('Hygiene Data'!$E$11,0,10*ROW('Hygiene Data'!E6)))</f>
        <v>Yes</v>
      </c>
      <c r="DS12" s="298" t="str">
        <f ca="true">+IF(OFFSET('Hygiene Data'!$E$12,0,10*ROW('Hygiene Data'!E6))="","",OFFSET('Hygiene Data'!$E$12,0,10*ROW('Hygiene Data'!E6)))</f>
        <v>Yes</v>
      </c>
      <c r="DT12" s="298" t="str">
        <f ca="true">+IF(OFFSET('Hygiene Data'!$E$13,0,10*ROW('Hygiene Data'!E6))="","",OFFSET('Hygiene Data'!$E$13,0,10*ROW('Hygiene Data'!E6)))</f>
        <v/>
      </c>
      <c r="DU12" s="298" t="str">
        <f ca="true">+IF(OFFSET('Hygiene Data'!$F$11,0,10*ROW('Hygiene Data'!F6))="","",OFFSET('Hygiene Data'!$F$11,0,10*ROW('Hygiene Data'!F6)))</f>
        <v>Yes</v>
      </c>
      <c r="DV12" s="298" t="str">
        <f ca="true">+IF(OFFSET('Hygiene Data'!$F$12,0,10*ROW('Hygiene Data'!F6))="","",OFFSET('Hygiene Data'!$F$12,0,10*ROW('Hygiene Data'!F6)))</f>
        <v>Yes</v>
      </c>
      <c r="DW12" s="298" t="str">
        <f ca="true">+IF(OFFSET('Hygiene Data'!$F$13,0,10*ROW('Hygiene Data'!F6))="","",OFFSET('Hygiene Data'!$F$13,0,10*ROW('Hygiene Data'!F6)))</f>
        <v/>
      </c>
      <c r="DX12" s="298" t="str">
        <f ca="true">+IF(OFFSET('Hygiene Data'!$G$11,0,10*ROW('Hygiene Data'!G6))="","",OFFSET('Hygiene Data'!$G$11,0,10*ROW('Hygiene Data'!G6)))</f>
        <v>Yes</v>
      </c>
      <c r="DY12" s="298" t="str">
        <f ca="true">+IF(OFFSET('Hygiene Data'!$G$12,0,10*ROW('Hygiene Data'!G6))="","",OFFSET('Hygiene Data'!$G$12,0,10*ROW('Hygiene Data'!G6)))</f>
        <v>Yes</v>
      </c>
      <c r="DZ12" s="298" t="str">
        <f ca="true">+IF(OFFSET('Hygiene Data'!$G$13,0,10*ROW('Hygiene Data'!G6))="","",OFFSET('Hygiene Data'!$G$13,0,10*ROW('Hygiene Data'!G6)))</f>
        <v/>
      </c>
      <c r="EA12" s="298" t="str">
        <f ca="true">+IF(OFFSET('Hygiene Data'!$H$11,0,10*ROW('Hygiene Data'!H6))="","",OFFSET('Hygiene Data'!$H$11,0,10*ROW('Hygiene Data'!H6)))</f>
        <v>Yes</v>
      </c>
      <c r="EB12" s="298" t="str">
        <f ca="true">+IF(OFFSET('Hygiene Data'!$H$12,0,10*ROW('Hygiene Data'!H6))="","",OFFSET('Hygiene Data'!$H$12,0,10*ROW('Hygiene Data'!H6)))</f>
        <v>Yes</v>
      </c>
      <c r="EC12" s="298" t="str">
        <f ca="true">+IF(OFFSET('Hygiene Data'!$H$13,0,10*ROW('Hygiene Data'!H6))="","",OFFSET('Hygiene Data'!$H$13,0,10*ROW('Hygiene Data'!H6)))</f>
        <v/>
      </c>
      <c r="ED12" s="298" t="str">
        <f ca="true">+IF(OFFSET('Hygiene Data'!$I$11,0,10*ROW('Hygiene Data'!I6))="","",OFFSET('Hygiene Data'!$I$11,0,10*ROW('Hygiene Data'!I6)))</f>
        <v>Yes</v>
      </c>
      <c r="EE12" s="298" t="str">
        <f ca="true">+IF(OFFSET('Hygiene Data'!$I$12,0,10*ROW('Hygiene Data'!I6))="","",OFFSET('Hygiene Data'!$I$12,0,10*ROW('Hygiene Data'!I6)))</f>
        <v>Yes</v>
      </c>
      <c r="EF12" s="298" t="str">
        <f ca="true">+IF(OFFSET('Hygiene Data'!$I$13,0,10*ROW('Hygiene Data'!I6))="","",OFFSET('Hygiene Data'!$I$13,0,10*ROW('Hygiene Data'!I6)))</f>
        <v/>
      </c>
    </row>
    <row xmlns:x14ac="http://schemas.microsoft.com/office/spreadsheetml/2009/9/ac" r="13" x14ac:dyDescent="0.2">
      <c r="A13" s="38" t="str">
        <f ca="true">+IF(OFFSET('Water Data'!$B$2,0,10*ROW('Water Data'!E7))="","",OFFSET('Water Data'!$B$2,0,10*ROW('Water Data'!E7)))</f>
        <v>PER_2018_UIS</v>
      </c>
      <c r="B13" s="38" t="str">
        <f ca="true">+IF(OFFSET('Water Data'!$C$2,0,10*ROW('Water Data'!F7))="","",OFFSET('Water Data'!$C$2,0,10*ROW('Water Data'!F7)))</f>
        <v>Other</v>
      </c>
      <c r="C13" s="354">
        <f t="shared" ca="true" si="0"/>
        <v>2018</v>
      </c>
      <c r="D13" s="101"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101"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101" t="str">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[63]</v>
      </c>
      <c r="G13" s="101"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101"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101"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101"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101"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101"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101"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101"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101"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101"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101"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101" t="str">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[55]</v>
      </c>
      <c r="S13" s="101"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101"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101" t="str">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[74]</v>
      </c>
      <c r="V13" s="102"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102"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102"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102"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102"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102"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102"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102"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102"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102"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102"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102"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102"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102"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102"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102"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102"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102"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102"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102"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102"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102"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102"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102"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102"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102"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102"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102"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102"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102"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103"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103"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103"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103"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103"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103"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103"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103"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103"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103"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103"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103"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103"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103"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103"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103"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103"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103"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98"/>
      <c r="BS13" s="298" t="str">
        <f ca="true">+IF(OFFSET('Water Data'!$D$27,0,10*ROW('Water Data'!D7))="","",OFFSET('Water Data'!$D$27,0,10*ROW('Water Data'!D7)))</f>
        <v/>
      </c>
      <c r="BT13" s="298" t="str">
        <f ca="true">+IF(OFFSET('Water Data'!$D$28,0,10*ROW('Water Data'!D7))="","",OFFSET('Water Data'!$D$28,0,10*ROW('Water Data'!D7)))</f>
        <v/>
      </c>
      <c r="BU13" s="298" t="str">
        <f ca="true">+IF(OFFSET('Water Data'!$D$29,0,10*ROW('Water Data'!D7))="","",OFFSET('Water Data'!$D$29,0,10*ROW('Water Data'!D7)))</f>
        <v>No</v>
      </c>
      <c r="BV13" s="298" t="str">
        <f ca="true">+IF(OFFSET('Water Data'!$E$27,0,10*ROW('Water Data'!E7))="","",OFFSET('Water Data'!$E$27,0,10*ROW('Water Data'!E7)))</f>
        <v/>
      </c>
      <c r="BW13" s="298" t="str">
        <f ca="true">+IF(OFFSET('Water Data'!$E$28,0,10*ROW('Water Data'!E7))="","",OFFSET('Water Data'!$E$28,0,10*ROW('Water Data'!E7)))</f>
        <v/>
      </c>
      <c r="BX13" s="298" t="str">
        <f ca="true">+IF(OFFSET('Water Data'!$E$29,0,10*ROW('Water Data'!E7))="","",OFFSET('Water Data'!$E$29,0,10*ROW('Water Data'!E7)))</f>
        <v/>
      </c>
      <c r="BY13" s="298" t="str">
        <f ca="true">+IF(OFFSET('Water Data'!$F$27,0,10*ROW('Water Data'!F7))="","",OFFSET('Water Data'!$F$27,0,10*ROW('Water Data'!F7)))</f>
        <v/>
      </c>
      <c r="BZ13" s="298" t="str">
        <f ca="true">+IF(OFFSET('Water Data'!$F$28,0,10*ROW('Water Data'!F7))="","",OFFSET('Water Data'!$F$28,0,10*ROW('Water Data'!F7)))</f>
        <v/>
      </c>
      <c r="CA13" s="298" t="str">
        <f ca="true">+IF(OFFSET('Water Data'!$F$29,0,10*ROW('Water Data'!F7))="","",OFFSET('Water Data'!$F$29,0,10*ROW('Water Data'!F7)))</f>
        <v/>
      </c>
      <c r="CB13" s="298" t="str">
        <f ca="true">+IF(OFFSET('Water Data'!$G$27,0,10*ROW('Water Data'!G7))="","",OFFSET('Water Data'!$G$27,0,10*ROW('Water Data'!G7)))</f>
        <v/>
      </c>
      <c r="CC13" s="298" t="str">
        <f ca="true">+IF(OFFSET('Water Data'!$G$28,0,10*ROW('Water Data'!G7))="","",OFFSET('Water Data'!$G$28,0,10*ROW('Water Data'!G7)))</f>
        <v/>
      </c>
      <c r="CD13" s="298" t="str">
        <f ca="true">+IF(OFFSET('Water Data'!$G$29,0,10*ROW('Water Data'!G7))="","",OFFSET('Water Data'!$G$29,0,10*ROW('Water Data'!G7)))</f>
        <v/>
      </c>
      <c r="CE13" s="298" t="str">
        <f ca="true">+IF(OFFSET('Water Data'!$H$27,0,10*ROW('Water Data'!H7))="","",OFFSET('Water Data'!$H$27,0,10*ROW('Water Data'!H7)))</f>
        <v/>
      </c>
      <c r="CF13" s="298" t="str">
        <f ca="true">+IF(OFFSET('Water Data'!$H$28,0,10*ROW('Water Data'!H7))="","",OFFSET('Water Data'!$H$28,0,10*ROW('Water Data'!H7)))</f>
        <v/>
      </c>
      <c r="CG13" s="298" t="str">
        <f ca="true">+IF(OFFSET('Water Data'!$H$29,0,10*ROW('Water Data'!H7))="","",OFFSET('Water Data'!$H$29,0,10*ROW('Water Data'!H7)))</f>
        <v>No</v>
      </c>
      <c r="CH13" s="298" t="str">
        <f ca="true">+IF(OFFSET('Water Data'!$I$27,0,10*ROW('Water Data'!I7))="","",OFFSET('Water Data'!$I$27,0,10*ROW('Water Data'!I7)))</f>
        <v/>
      </c>
      <c r="CI13" s="298" t="str">
        <f ca="true">+IF(OFFSET('Water Data'!$I$28,0,10*ROW('Water Data'!I7))="","",OFFSET('Water Data'!$I$28,0,10*ROW('Water Data'!I7)))</f>
        <v/>
      </c>
      <c r="CJ13" s="298" t="str">
        <f ca="true">+IF(OFFSET('Water Data'!$I$29,0,10*ROW('Water Data'!I7))="","",OFFSET('Water Data'!$I$29,0,10*ROW('Water Data'!I7)))</f>
        <v>No</v>
      </c>
      <c r="CK13" s="298" t="str">
        <f ca="true">+IF(OFFSET('Sanitation Data'!$D$28,0,10*ROW('Sanitation Data'!D7))="","",OFFSET('Sanitation Data'!$D$28,0,10*ROW('Sanitation Data'!D7)))</f>
        <v/>
      </c>
      <c r="CL13" s="298" t="str">
        <f ca="true">+IF(OFFSET('Sanitation Data'!$D$29,0,10*ROW('Sanitation Data'!D7))="","",OFFSET('Sanitation Data'!$D$29,0,10*ROW('Sanitation Data'!D7)))</f>
        <v/>
      </c>
      <c r="CM13" s="298" t="str">
        <f ca="true">+IF(OFFSET('Sanitation Data'!$D$30,0,10*ROW('Sanitation Data'!D7))="","",OFFSET('Sanitation Data'!$D$30,0,10*ROW('Sanitation Data'!D7)))</f>
        <v/>
      </c>
      <c r="CN13" s="298" t="str">
        <f ca="true">+IF(OFFSET('Sanitation Data'!$D$31,0,10*ROW('Sanitation Data'!D7))="","",OFFSET('Sanitation Data'!$D$31,0,10*ROW('Sanitation Data'!D7)))</f>
        <v/>
      </c>
      <c r="CO13" s="298" t="str">
        <f ca="true">+IF(OFFSET('Sanitation Data'!$D$32,0,10*ROW('Sanitation Data'!D7))="","",OFFSET('Sanitation Data'!$D$32,0,10*ROW('Sanitation Data'!D7)))</f>
        <v/>
      </c>
      <c r="CP13" s="298" t="str">
        <f ca="true">+IF(OFFSET('Sanitation Data'!$E$28,0,10*ROW('Sanitation Data'!E7))="","",OFFSET('Sanitation Data'!$E$28,0,10*ROW('Sanitation Data'!E7)))</f>
        <v/>
      </c>
      <c r="CQ13" s="298" t="str">
        <f ca="true">+IF(OFFSET('Sanitation Data'!$E$29,0,10*ROW('Sanitation Data'!E7))="","",OFFSET('Sanitation Data'!$E$29,0,10*ROW('Sanitation Data'!E7)))</f>
        <v/>
      </c>
      <c r="CR13" s="298" t="str">
        <f ca="true">+IF(OFFSET('Sanitation Data'!$E$30,0,10*ROW('Sanitation Data'!E7))="","",OFFSET('Sanitation Data'!$E$30,0,10*ROW('Sanitation Data'!E7)))</f>
        <v/>
      </c>
      <c r="CS13" s="298" t="str">
        <f ca="true">+IF(OFFSET('Sanitation Data'!$E$31,0,10*ROW('Sanitation Data'!E7))="","",OFFSET('Sanitation Data'!$E$31,0,10*ROW('Sanitation Data'!E7)))</f>
        <v/>
      </c>
      <c r="CT13" s="298" t="str">
        <f ca="true">+IF(OFFSET('Sanitation Data'!$E$32,0,10*ROW('Sanitation Data'!E7))="","",OFFSET('Sanitation Data'!$E$32,0,10*ROW('Sanitation Data'!E7)))</f>
        <v/>
      </c>
      <c r="CU13" s="298" t="str">
        <f ca="true">+IF(OFFSET('Sanitation Data'!$F$28,0,10*ROW('Sanitation Data'!F7))="","",OFFSET('Sanitation Data'!$F$28,0,10*ROW('Sanitation Data'!F7)))</f>
        <v/>
      </c>
      <c r="CV13" s="298" t="str">
        <f ca="true">+IF(OFFSET('Sanitation Data'!$F$29,0,10*ROW('Sanitation Data'!F7))="","",OFFSET('Sanitation Data'!$F$29,0,10*ROW('Sanitation Data'!F7)))</f>
        <v/>
      </c>
      <c r="CW13" s="298" t="str">
        <f ca="true">+IF(OFFSET('Sanitation Data'!$F$30,0,10*ROW('Sanitation Data'!F7))="","",OFFSET('Sanitation Data'!$F$30,0,10*ROW('Sanitation Data'!F7)))</f>
        <v/>
      </c>
      <c r="CX13" s="298" t="str">
        <f ca="true">+IF(OFFSET('Sanitation Data'!$F$31,0,10*ROW('Sanitation Data'!F7))="","",OFFSET('Sanitation Data'!$F$31,0,10*ROW('Sanitation Data'!F7)))</f>
        <v/>
      </c>
      <c r="CY13" s="298" t="str">
        <f ca="true">+IF(OFFSET('Sanitation Data'!$F$32,0,10*ROW('Sanitation Data'!F7))="","",OFFSET('Sanitation Data'!$F$32,0,10*ROW('Sanitation Data'!F7)))</f>
        <v/>
      </c>
      <c r="CZ13" s="298" t="str">
        <f ca="true">+IF(OFFSET('Sanitation Data'!$G$28,0,10*ROW('Sanitation Data'!G7))="","",OFFSET('Sanitation Data'!$G$28,0,10*ROW('Sanitation Data'!G7)))</f>
        <v/>
      </c>
      <c r="DA13" s="298" t="str">
        <f ca="true">+IF(OFFSET('Sanitation Data'!$G$29,0,10*ROW('Sanitation Data'!G7))="","",OFFSET('Sanitation Data'!$G$29,0,10*ROW('Sanitation Data'!G7)))</f>
        <v/>
      </c>
      <c r="DB13" s="298" t="str">
        <f ca="true">+IF(OFFSET('Sanitation Data'!$G$30,0,10*ROW('Sanitation Data'!G7))="","",OFFSET('Sanitation Data'!$G$30,0,10*ROW('Sanitation Data'!G7)))</f>
        <v/>
      </c>
      <c r="DC13" s="298" t="str">
        <f ca="true">+IF(OFFSET('Sanitation Data'!$G$31,0,10*ROW('Sanitation Data'!G7))="","",OFFSET('Sanitation Data'!$G$31,0,10*ROW('Sanitation Data'!G7)))</f>
        <v/>
      </c>
      <c r="DD13" s="298" t="str">
        <f ca="true">+IF(OFFSET('Sanitation Data'!$G$32,0,10*ROW('Sanitation Data'!G7))="","",OFFSET('Sanitation Data'!$G$32,0,10*ROW('Sanitation Data'!G7)))</f>
        <v/>
      </c>
      <c r="DE13" s="298" t="str">
        <f ca="true">+IF(OFFSET('Sanitation Data'!$H$28,0,10*ROW('Sanitation Data'!H7))="","",OFFSET('Sanitation Data'!$H$28,0,10*ROW('Sanitation Data'!H7)))</f>
        <v/>
      </c>
      <c r="DF13" s="298" t="str">
        <f ca="true">+IF(OFFSET('Sanitation Data'!$H$29,0,10*ROW('Sanitation Data'!H7))="","",OFFSET('Sanitation Data'!$H$29,0,10*ROW('Sanitation Data'!H7)))</f>
        <v/>
      </c>
      <c r="DG13" s="298" t="str">
        <f ca="true">+IF(OFFSET('Sanitation Data'!$H$30,0,10*ROW('Sanitation Data'!H7))="","",OFFSET('Sanitation Data'!$H$30,0,10*ROW('Sanitation Data'!H7)))</f>
        <v/>
      </c>
      <c r="DH13" s="298" t="str">
        <f ca="true">+IF(OFFSET('Sanitation Data'!$H$31,0,10*ROW('Sanitation Data'!H7))="","",OFFSET('Sanitation Data'!$H$31,0,10*ROW('Sanitation Data'!H7)))</f>
        <v/>
      </c>
      <c r="DI13" s="298" t="str">
        <f ca="true">+IF(OFFSET('Sanitation Data'!$H$32,0,10*ROW('Sanitation Data'!H7))="","",OFFSET('Sanitation Data'!$H$32,0,10*ROW('Sanitation Data'!H7)))</f>
        <v/>
      </c>
      <c r="DJ13" s="298" t="str">
        <f ca="true">+IF(OFFSET('Sanitation Data'!$I$28,0,10*ROW('Sanitation Data'!I7))="","",OFFSET('Sanitation Data'!$I$28,0,10*ROW('Sanitation Data'!I7)))</f>
        <v/>
      </c>
      <c r="DK13" s="298" t="str">
        <f ca="true">+IF(OFFSET('Sanitation Data'!$I$29,0,10*ROW('Sanitation Data'!I7))="","",OFFSET('Sanitation Data'!$I$29,0,10*ROW('Sanitation Data'!I7)))</f>
        <v/>
      </c>
      <c r="DL13" s="298" t="str">
        <f ca="true">+IF(OFFSET('Sanitation Data'!$I$30,0,10*ROW('Sanitation Data'!I7))="","",OFFSET('Sanitation Data'!$I$30,0,10*ROW('Sanitation Data'!I7)))</f>
        <v/>
      </c>
      <c r="DM13" s="298" t="str">
        <f ca="true">+IF(OFFSET('Sanitation Data'!$I$31,0,10*ROW('Sanitation Data'!I7))="","",OFFSET('Sanitation Data'!$I$31,0,10*ROW('Sanitation Data'!I7)))</f>
        <v/>
      </c>
      <c r="DN13" s="298" t="str">
        <f ca="true">+IF(OFFSET('Sanitation Data'!$I$32,0,10*ROW('Sanitation Data'!I7))="","",OFFSET('Sanitation Data'!$I$32,0,10*ROW('Sanitation Data'!I7)))</f>
        <v/>
      </c>
      <c r="DO13" s="298" t="str">
        <f ca="true">+IF(OFFSET('Hygiene Data'!$D$11,0,10*ROW('Hygiene Data'!D7))="","",OFFSET('Hygiene Data'!$D$11,0,10*ROW('Hygiene Data'!D7)))</f>
        <v/>
      </c>
      <c r="DP13" s="298" t="str">
        <f ca="true">+IF(OFFSET('Hygiene Data'!$D$12,0,10*ROW('Hygiene Data'!D7))="","",OFFSET('Hygiene Data'!$D$12,0,10*ROW('Hygiene Data'!D7)))</f>
        <v/>
      </c>
      <c r="DQ13" s="298" t="str">
        <f ca="true">+IF(OFFSET('Hygiene Data'!$D$13,0,10*ROW('Hygiene Data'!D7))="","",OFFSET('Hygiene Data'!$D$13,0,10*ROW('Hygiene Data'!D7)))</f>
        <v/>
      </c>
      <c r="DR13" s="298" t="str">
        <f ca="true">+IF(OFFSET('Hygiene Data'!$E$11,0,10*ROW('Hygiene Data'!E7))="","",OFFSET('Hygiene Data'!$E$11,0,10*ROW('Hygiene Data'!E7)))</f>
        <v/>
      </c>
      <c r="DS13" s="298" t="str">
        <f ca="true">+IF(OFFSET('Hygiene Data'!$E$12,0,10*ROW('Hygiene Data'!E7))="","",OFFSET('Hygiene Data'!$E$12,0,10*ROW('Hygiene Data'!E7)))</f>
        <v/>
      </c>
      <c r="DT13" s="298" t="str">
        <f ca="true">+IF(OFFSET('Hygiene Data'!$E$13,0,10*ROW('Hygiene Data'!E7))="","",OFFSET('Hygiene Data'!$E$13,0,10*ROW('Hygiene Data'!E7)))</f>
        <v/>
      </c>
      <c r="DU13" s="298" t="str">
        <f ca="true">+IF(OFFSET('Hygiene Data'!$F$11,0,10*ROW('Hygiene Data'!F7))="","",OFFSET('Hygiene Data'!$F$11,0,10*ROW('Hygiene Data'!F7)))</f>
        <v/>
      </c>
      <c r="DV13" s="298" t="str">
        <f ca="true">+IF(OFFSET('Hygiene Data'!$F$12,0,10*ROW('Hygiene Data'!F7))="","",OFFSET('Hygiene Data'!$F$12,0,10*ROW('Hygiene Data'!F7)))</f>
        <v/>
      </c>
      <c r="DW13" s="298" t="str">
        <f ca="true">+IF(OFFSET('Hygiene Data'!$F$13,0,10*ROW('Hygiene Data'!F7))="","",OFFSET('Hygiene Data'!$F$13,0,10*ROW('Hygiene Data'!F7)))</f>
        <v/>
      </c>
      <c r="DX13" s="298" t="str">
        <f ca="true">+IF(OFFSET('Hygiene Data'!$G$11,0,10*ROW('Hygiene Data'!G7))="","",OFFSET('Hygiene Data'!$G$11,0,10*ROW('Hygiene Data'!G7)))</f>
        <v/>
      </c>
      <c r="DY13" s="298" t="str">
        <f ca="true">+IF(OFFSET('Hygiene Data'!$G$12,0,10*ROW('Hygiene Data'!G7))="","",OFFSET('Hygiene Data'!$G$12,0,10*ROW('Hygiene Data'!G7)))</f>
        <v/>
      </c>
      <c r="DZ13" s="298" t="str">
        <f ca="true">+IF(OFFSET('Hygiene Data'!$G$13,0,10*ROW('Hygiene Data'!G7))="","",OFFSET('Hygiene Data'!$G$13,0,10*ROW('Hygiene Data'!G7)))</f>
        <v/>
      </c>
      <c r="EA13" s="298" t="str">
        <f ca="true">+IF(OFFSET('Hygiene Data'!$H$11,0,10*ROW('Hygiene Data'!H7))="","",OFFSET('Hygiene Data'!$H$11,0,10*ROW('Hygiene Data'!H7)))</f>
        <v/>
      </c>
      <c r="EB13" s="298" t="str">
        <f ca="true">+IF(OFFSET('Hygiene Data'!$H$12,0,10*ROW('Hygiene Data'!H7))="","",OFFSET('Hygiene Data'!$H$12,0,10*ROW('Hygiene Data'!H7)))</f>
        <v/>
      </c>
      <c r="EC13" s="298" t="str">
        <f ca="true">+IF(OFFSET('Hygiene Data'!$H$13,0,10*ROW('Hygiene Data'!H7))="","",OFFSET('Hygiene Data'!$H$13,0,10*ROW('Hygiene Data'!H7)))</f>
        <v/>
      </c>
      <c r="ED13" s="298" t="str">
        <f ca="true">+IF(OFFSET('Hygiene Data'!$I$11,0,10*ROW('Hygiene Data'!I7))="","",OFFSET('Hygiene Data'!$I$11,0,10*ROW('Hygiene Data'!I7)))</f>
        <v/>
      </c>
      <c r="EE13" s="298" t="str">
        <f ca="true">+IF(OFFSET('Hygiene Data'!$I$12,0,10*ROW('Hygiene Data'!I7))="","",OFFSET('Hygiene Data'!$I$12,0,10*ROW('Hygiene Data'!I7)))</f>
        <v/>
      </c>
      <c r="EF13" s="298" t="str">
        <f ca="true">+IF(OFFSET('Hygiene Data'!$I$13,0,10*ROW('Hygiene Data'!I7))="","",OFFSET('Hygiene Data'!$I$13,0,10*ROW('Hygiene Data'!I7)))</f>
        <v/>
      </c>
    </row>
    <row xmlns:x14ac="http://schemas.microsoft.com/office/spreadsheetml/2009/9/ac" r="14" x14ac:dyDescent="0.2">
      <c r="A14" s="38" t="str">
        <f ca="true">+IF(OFFSET('Water Data'!$B$2,0,10*ROW('Water Data'!E8))="","",OFFSET('Water Data'!$B$2,0,10*ROW('Water Data'!E8)))</f>
        <v>PER_2018_INEI</v>
      </c>
      <c r="B14" s="38" t="str">
        <f ca="true">+IF(OFFSET('Water Data'!$C$2,0,10*ROW('Water Data'!F8))="","",OFFSET('Water Data'!$C$2,0,10*ROW('Water Data'!F8)))</f>
        <v>Survey</v>
      </c>
      <c r="C14" s="354">
        <f t="shared" ca="true" si="0"/>
        <v>2018</v>
      </c>
      <c r="D14" s="101">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97.000200000000007</v>
      </c>
      <c r="E14" s="101">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82.364954999999995</v>
      </c>
      <c r="F14" s="101">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73.657341583492098</v>
      </c>
      <c r="G14" s="101">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97.057190000000006</v>
      </c>
      <c r="H14" s="101">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93.559129999999996</v>
      </c>
      <c r="I14" s="101">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86.360812012547754</v>
      </c>
      <c r="J14" s="101">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96.933710000000005</v>
      </c>
      <c r="K14" s="101">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69.304680000000005</v>
      </c>
      <c r="L14" s="101">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58.979997872284422</v>
      </c>
      <c r="M14" s="101">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95.724819999999994</v>
      </c>
      <c r="N14" s="101">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83.501220000000018</v>
      </c>
      <c r="O14" s="101">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74.786718062073902</v>
      </c>
      <c r="P14" s="101">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98.148989999999998</v>
      </c>
      <c r="Q14" s="101">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81.444254999999998</v>
      </c>
      <c r="R14" s="101">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72.482463326398317</v>
      </c>
      <c r="S14" s="101">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97.516850000000005</v>
      </c>
      <c r="T14" s="101">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84.976950000000002</v>
      </c>
      <c r="U14" s="101">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77.194145528000575</v>
      </c>
      <c r="V14" s="102">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99.362170000000006</v>
      </c>
      <c r="W14" s="102">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94.154875000000004</v>
      </c>
      <c r="X14" s="102">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82.985059557448352</v>
      </c>
      <c r="Y14" s="102"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102">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77.853850797622997</v>
      </c>
      <c r="AA14" s="102">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99.814920000000001</v>
      </c>
      <c r="AB14" s="102">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96.557470000000009</v>
      </c>
      <c r="AC14" s="102">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88.490498468905997</v>
      </c>
      <c r="AD14" s="102"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102">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85.536391462635152</v>
      </c>
      <c r="AF14" s="102">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98.833950000000002</v>
      </c>
      <c r="AG14" s="102">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91.351755000000011</v>
      </c>
      <c r="AH14" s="102">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75.995976278362818</v>
      </c>
      <c r="AI14" s="102"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102">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67.93924255751493</v>
      </c>
      <c r="AK14" s="102">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99.189189999999996</v>
      </c>
      <c r="AL14" s="102">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92.702700000000007</v>
      </c>
      <c r="AM14" s="102">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81.551890404405654</v>
      </c>
      <c r="AN14" s="102"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102">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74.930265125834509</v>
      </c>
      <c r="AP14" s="102">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99.657219999999995</v>
      </c>
      <c r="AQ14" s="102">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95.65813</v>
      </c>
      <c r="AR14" s="102">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84.443730491002682</v>
      </c>
      <c r="AS14" s="102"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102">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79.893318913257247</v>
      </c>
      <c r="AU14" s="102">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99.36148</v>
      </c>
      <c r="AV14" s="102">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95.282020000000003</v>
      </c>
      <c r="AW14" s="102">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85.746283812055225</v>
      </c>
      <c r="AX14" s="102"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102">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83.070239279074215</v>
      </c>
      <c r="AZ14" s="103">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82.529399999999995</v>
      </c>
      <c r="BA14" s="103">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72.922060000000002</v>
      </c>
      <c r="BB14" s="103"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103">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92.115489999999994</v>
      </c>
      <c r="BD14" s="103">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83.934849999999997</v>
      </c>
      <c r="BE14" s="103"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103">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71.345280000000002</v>
      </c>
      <c r="BG14" s="103">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60.073419999999999</v>
      </c>
      <c r="BH14" s="103"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103">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81.351349999999996</v>
      </c>
      <c r="BJ14" s="103">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72.113020000000006</v>
      </c>
      <c r="BK14" s="103"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103">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83.729429999999994</v>
      </c>
      <c r="BM14" s="103">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73.560329999999993</v>
      </c>
      <c r="BN14" s="103"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103">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86.520039999999995</v>
      </c>
      <c r="BP14" s="103">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77.758070000000004</v>
      </c>
      <c r="BQ14" s="103"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98"/>
      <c r="BS14" s="298" t="str">
        <f ca="true">+IF(OFFSET('Water Data'!$D$27,0,10*ROW('Water Data'!D8))="","",OFFSET('Water Data'!$D$27,0,10*ROW('Water Data'!D8)))</f>
        <v>Yes</v>
      </c>
      <c r="BT14" s="298" t="str">
        <f ca="true">+IF(OFFSET('Water Data'!$D$28,0,10*ROW('Water Data'!D8))="","",OFFSET('Water Data'!$D$28,0,10*ROW('Water Data'!D8)))</f>
        <v>Yes</v>
      </c>
      <c r="BU14" s="298" t="str">
        <f ca="true">+IF(OFFSET('Water Data'!$D$29,0,10*ROW('Water Data'!D8))="","",OFFSET('Water Data'!$D$29,0,10*ROW('Water Data'!D8)))</f>
        <v>Yes</v>
      </c>
      <c r="BV14" s="298" t="str">
        <f ca="true">+IF(OFFSET('Water Data'!$E$27,0,10*ROW('Water Data'!E8))="","",OFFSET('Water Data'!$E$27,0,10*ROW('Water Data'!E8)))</f>
        <v>Yes</v>
      </c>
      <c r="BW14" s="298" t="str">
        <f ca="true">+IF(OFFSET('Water Data'!$E$28,0,10*ROW('Water Data'!E8))="","",OFFSET('Water Data'!$E$28,0,10*ROW('Water Data'!E8)))</f>
        <v>Yes</v>
      </c>
      <c r="BX14" s="298" t="str">
        <f ca="true">+IF(OFFSET('Water Data'!$E$29,0,10*ROW('Water Data'!E8))="","",OFFSET('Water Data'!$E$29,0,10*ROW('Water Data'!E8)))</f>
        <v>Yes</v>
      </c>
      <c r="BY14" s="298" t="str">
        <f ca="true">+IF(OFFSET('Water Data'!$F$27,0,10*ROW('Water Data'!F8))="","",OFFSET('Water Data'!$F$27,0,10*ROW('Water Data'!F8)))</f>
        <v>Yes</v>
      </c>
      <c r="BZ14" s="298" t="str">
        <f ca="true">+IF(OFFSET('Water Data'!$F$28,0,10*ROW('Water Data'!F8))="","",OFFSET('Water Data'!$F$28,0,10*ROW('Water Data'!F8)))</f>
        <v>Yes</v>
      </c>
      <c r="CA14" s="298" t="str">
        <f ca="true">+IF(OFFSET('Water Data'!$F$29,0,10*ROW('Water Data'!F8))="","",OFFSET('Water Data'!$F$29,0,10*ROW('Water Data'!F8)))</f>
        <v>Yes</v>
      </c>
      <c r="CB14" s="298" t="str">
        <f ca="true">+IF(OFFSET('Water Data'!$G$27,0,10*ROW('Water Data'!G8))="","",OFFSET('Water Data'!$G$27,0,10*ROW('Water Data'!G8)))</f>
        <v>Yes</v>
      </c>
      <c r="CC14" s="298" t="str">
        <f ca="true">+IF(OFFSET('Water Data'!$G$28,0,10*ROW('Water Data'!G8))="","",OFFSET('Water Data'!$G$28,0,10*ROW('Water Data'!G8)))</f>
        <v>Yes</v>
      </c>
      <c r="CD14" s="298" t="str">
        <f ca="true">+IF(OFFSET('Water Data'!$G$29,0,10*ROW('Water Data'!G8))="","",OFFSET('Water Data'!$G$29,0,10*ROW('Water Data'!G8)))</f>
        <v>Yes</v>
      </c>
      <c r="CE14" s="298" t="str">
        <f ca="true">+IF(OFFSET('Water Data'!$H$27,0,10*ROW('Water Data'!H8))="","",OFFSET('Water Data'!$H$27,0,10*ROW('Water Data'!H8)))</f>
        <v>Yes</v>
      </c>
      <c r="CF14" s="298" t="str">
        <f ca="true">+IF(OFFSET('Water Data'!$H$28,0,10*ROW('Water Data'!H8))="","",OFFSET('Water Data'!$H$28,0,10*ROW('Water Data'!H8)))</f>
        <v>Yes</v>
      </c>
      <c r="CG14" s="298" t="str">
        <f ca="true">+IF(OFFSET('Water Data'!$H$29,0,10*ROW('Water Data'!H8))="","",OFFSET('Water Data'!$H$29,0,10*ROW('Water Data'!H8)))</f>
        <v>Yes</v>
      </c>
      <c r="CH14" s="298" t="str">
        <f ca="true">+IF(OFFSET('Water Data'!$I$27,0,10*ROW('Water Data'!I8))="","",OFFSET('Water Data'!$I$27,0,10*ROW('Water Data'!I8)))</f>
        <v>Yes</v>
      </c>
      <c r="CI14" s="298" t="str">
        <f ca="true">+IF(OFFSET('Water Data'!$I$28,0,10*ROW('Water Data'!I8))="","",OFFSET('Water Data'!$I$28,0,10*ROW('Water Data'!I8)))</f>
        <v>Yes</v>
      </c>
      <c r="CJ14" s="298" t="str">
        <f ca="true">+IF(OFFSET('Water Data'!$I$29,0,10*ROW('Water Data'!I8))="","",OFFSET('Water Data'!$I$29,0,10*ROW('Water Data'!I8)))</f>
        <v>Yes</v>
      </c>
      <c r="CK14" s="298" t="str">
        <f ca="true">+IF(OFFSET('Sanitation Data'!$D$28,0,10*ROW('Sanitation Data'!D8))="","",OFFSET('Sanitation Data'!$D$28,0,10*ROW('Sanitation Data'!D8)))</f>
        <v>Yes</v>
      </c>
      <c r="CL14" s="298" t="str">
        <f ca="true">+IF(OFFSET('Sanitation Data'!$D$29,0,10*ROW('Sanitation Data'!D8))="","",OFFSET('Sanitation Data'!$D$29,0,10*ROW('Sanitation Data'!D8)))</f>
        <v>Yes</v>
      </c>
      <c r="CM14" s="298" t="str">
        <f ca="true">+IF(OFFSET('Sanitation Data'!$D$30,0,10*ROW('Sanitation Data'!D8))="","",OFFSET('Sanitation Data'!$D$30,0,10*ROW('Sanitation Data'!D8)))</f>
        <v>Yes</v>
      </c>
      <c r="CN14" s="298" t="str">
        <f ca="true">+IF(OFFSET('Sanitation Data'!$D$31,0,10*ROW('Sanitation Data'!D8))="","",OFFSET('Sanitation Data'!$D$31,0,10*ROW('Sanitation Data'!D8)))</f>
        <v/>
      </c>
      <c r="CO14" s="298" t="str">
        <f ca="true">+IF(OFFSET('Sanitation Data'!$D$32,0,10*ROW('Sanitation Data'!D8))="","",OFFSET('Sanitation Data'!$D$32,0,10*ROW('Sanitation Data'!D8)))</f>
        <v>Yes</v>
      </c>
      <c r="CP14" s="298" t="str">
        <f ca="true">+IF(OFFSET('Sanitation Data'!$E$28,0,10*ROW('Sanitation Data'!E8))="","",OFFSET('Sanitation Data'!$E$28,0,10*ROW('Sanitation Data'!E8)))</f>
        <v>Yes</v>
      </c>
      <c r="CQ14" s="298" t="str">
        <f ca="true">+IF(OFFSET('Sanitation Data'!$E$29,0,10*ROW('Sanitation Data'!E8))="","",OFFSET('Sanitation Data'!$E$29,0,10*ROW('Sanitation Data'!E8)))</f>
        <v>Yes</v>
      </c>
      <c r="CR14" s="298" t="str">
        <f ca="true">+IF(OFFSET('Sanitation Data'!$E$30,0,10*ROW('Sanitation Data'!E8))="","",OFFSET('Sanitation Data'!$E$30,0,10*ROW('Sanitation Data'!E8)))</f>
        <v>Yes</v>
      </c>
      <c r="CS14" s="298" t="str">
        <f ca="true">+IF(OFFSET('Sanitation Data'!$E$31,0,10*ROW('Sanitation Data'!E8))="","",OFFSET('Sanitation Data'!$E$31,0,10*ROW('Sanitation Data'!E8)))</f>
        <v/>
      </c>
      <c r="CT14" s="298" t="str">
        <f ca="true">+IF(OFFSET('Sanitation Data'!$E$32,0,10*ROW('Sanitation Data'!E8))="","",OFFSET('Sanitation Data'!$E$32,0,10*ROW('Sanitation Data'!E8)))</f>
        <v>Yes</v>
      </c>
      <c r="CU14" s="298" t="str">
        <f ca="true">+IF(OFFSET('Sanitation Data'!$F$28,0,10*ROW('Sanitation Data'!F8))="","",OFFSET('Sanitation Data'!$F$28,0,10*ROW('Sanitation Data'!F8)))</f>
        <v>Yes</v>
      </c>
      <c r="CV14" s="298" t="str">
        <f ca="true">+IF(OFFSET('Sanitation Data'!$F$29,0,10*ROW('Sanitation Data'!F8))="","",OFFSET('Sanitation Data'!$F$29,0,10*ROW('Sanitation Data'!F8)))</f>
        <v>Yes</v>
      </c>
      <c r="CW14" s="298" t="str">
        <f ca="true">+IF(OFFSET('Sanitation Data'!$F$30,0,10*ROW('Sanitation Data'!F8))="","",OFFSET('Sanitation Data'!$F$30,0,10*ROW('Sanitation Data'!F8)))</f>
        <v>Yes</v>
      </c>
      <c r="CX14" s="298" t="str">
        <f ca="true">+IF(OFFSET('Sanitation Data'!$F$31,0,10*ROW('Sanitation Data'!F8))="","",OFFSET('Sanitation Data'!$F$31,0,10*ROW('Sanitation Data'!F8)))</f>
        <v/>
      </c>
      <c r="CY14" s="298" t="str">
        <f ca="true">+IF(OFFSET('Sanitation Data'!$F$32,0,10*ROW('Sanitation Data'!F8))="","",OFFSET('Sanitation Data'!$F$32,0,10*ROW('Sanitation Data'!F8)))</f>
        <v>Yes</v>
      </c>
      <c r="CZ14" s="298" t="str">
        <f ca="true">+IF(OFFSET('Sanitation Data'!$G$28,0,10*ROW('Sanitation Data'!G8))="","",OFFSET('Sanitation Data'!$G$28,0,10*ROW('Sanitation Data'!G8)))</f>
        <v>Yes</v>
      </c>
      <c r="DA14" s="298" t="str">
        <f ca="true">+IF(OFFSET('Sanitation Data'!$G$29,0,10*ROW('Sanitation Data'!G8))="","",OFFSET('Sanitation Data'!$G$29,0,10*ROW('Sanitation Data'!G8)))</f>
        <v>Yes</v>
      </c>
      <c r="DB14" s="298" t="str">
        <f ca="true">+IF(OFFSET('Sanitation Data'!$G$30,0,10*ROW('Sanitation Data'!G8))="","",OFFSET('Sanitation Data'!$G$30,0,10*ROW('Sanitation Data'!G8)))</f>
        <v>Yes</v>
      </c>
      <c r="DC14" s="298" t="str">
        <f ca="true">+IF(OFFSET('Sanitation Data'!$G$31,0,10*ROW('Sanitation Data'!G8))="","",OFFSET('Sanitation Data'!$G$31,0,10*ROW('Sanitation Data'!G8)))</f>
        <v/>
      </c>
      <c r="DD14" s="298" t="str">
        <f ca="true">+IF(OFFSET('Sanitation Data'!$G$32,0,10*ROW('Sanitation Data'!G8))="","",OFFSET('Sanitation Data'!$G$32,0,10*ROW('Sanitation Data'!G8)))</f>
        <v>Yes</v>
      </c>
      <c r="DE14" s="298" t="str">
        <f ca="true">+IF(OFFSET('Sanitation Data'!$H$28,0,10*ROW('Sanitation Data'!H8))="","",OFFSET('Sanitation Data'!$H$28,0,10*ROW('Sanitation Data'!H8)))</f>
        <v>Yes</v>
      </c>
      <c r="DF14" s="298" t="str">
        <f ca="true">+IF(OFFSET('Sanitation Data'!$H$29,0,10*ROW('Sanitation Data'!H8))="","",OFFSET('Sanitation Data'!$H$29,0,10*ROW('Sanitation Data'!H8)))</f>
        <v>Yes</v>
      </c>
      <c r="DG14" s="298" t="str">
        <f ca="true">+IF(OFFSET('Sanitation Data'!$H$30,0,10*ROW('Sanitation Data'!H8))="","",OFFSET('Sanitation Data'!$H$30,0,10*ROW('Sanitation Data'!H8)))</f>
        <v>Yes</v>
      </c>
      <c r="DH14" s="298" t="str">
        <f ca="true">+IF(OFFSET('Sanitation Data'!$H$31,0,10*ROW('Sanitation Data'!H8))="","",OFFSET('Sanitation Data'!$H$31,0,10*ROW('Sanitation Data'!H8)))</f>
        <v/>
      </c>
      <c r="DI14" s="298" t="str">
        <f ca="true">+IF(OFFSET('Sanitation Data'!$H$32,0,10*ROW('Sanitation Data'!H8))="","",OFFSET('Sanitation Data'!$H$32,0,10*ROW('Sanitation Data'!H8)))</f>
        <v>Yes</v>
      </c>
      <c r="DJ14" s="298" t="str">
        <f ca="true">+IF(OFFSET('Sanitation Data'!$I$28,0,10*ROW('Sanitation Data'!I8))="","",OFFSET('Sanitation Data'!$I$28,0,10*ROW('Sanitation Data'!I8)))</f>
        <v>Yes</v>
      </c>
      <c r="DK14" s="298" t="str">
        <f ca="true">+IF(OFFSET('Sanitation Data'!$I$29,0,10*ROW('Sanitation Data'!I8))="","",OFFSET('Sanitation Data'!$I$29,0,10*ROW('Sanitation Data'!I8)))</f>
        <v>Yes</v>
      </c>
      <c r="DL14" s="298" t="str">
        <f ca="true">+IF(OFFSET('Sanitation Data'!$I$30,0,10*ROW('Sanitation Data'!I8))="","",OFFSET('Sanitation Data'!$I$30,0,10*ROW('Sanitation Data'!I8)))</f>
        <v>Yes</v>
      </c>
      <c r="DM14" s="298" t="str">
        <f ca="true">+IF(OFFSET('Sanitation Data'!$I$31,0,10*ROW('Sanitation Data'!I8))="","",OFFSET('Sanitation Data'!$I$31,0,10*ROW('Sanitation Data'!I8)))</f>
        <v/>
      </c>
      <c r="DN14" s="298" t="str">
        <f ca="true">+IF(OFFSET('Sanitation Data'!$I$32,0,10*ROW('Sanitation Data'!I8))="","",OFFSET('Sanitation Data'!$I$32,0,10*ROW('Sanitation Data'!I8)))</f>
        <v>Yes</v>
      </c>
      <c r="DO14" s="298" t="str">
        <f ca="true">+IF(OFFSET('Hygiene Data'!$D$11,0,10*ROW('Hygiene Data'!D8))="","",OFFSET('Hygiene Data'!$D$11,0,10*ROW('Hygiene Data'!D8)))</f>
        <v>Yes</v>
      </c>
      <c r="DP14" s="298" t="str">
        <f ca="true">+IF(OFFSET('Hygiene Data'!$D$12,0,10*ROW('Hygiene Data'!D8))="","",OFFSET('Hygiene Data'!$D$12,0,10*ROW('Hygiene Data'!D8)))</f>
        <v>Yes</v>
      </c>
      <c r="DQ14" s="298" t="str">
        <f ca="true">+IF(OFFSET('Hygiene Data'!$D$13,0,10*ROW('Hygiene Data'!D8))="","",OFFSET('Hygiene Data'!$D$13,0,10*ROW('Hygiene Data'!D8)))</f>
        <v/>
      </c>
      <c r="DR14" s="298" t="str">
        <f ca="true">+IF(OFFSET('Hygiene Data'!$E$11,0,10*ROW('Hygiene Data'!E8))="","",OFFSET('Hygiene Data'!$E$11,0,10*ROW('Hygiene Data'!E8)))</f>
        <v>Yes</v>
      </c>
      <c r="DS14" s="298" t="str">
        <f ca="true">+IF(OFFSET('Hygiene Data'!$E$12,0,10*ROW('Hygiene Data'!E8))="","",OFFSET('Hygiene Data'!$E$12,0,10*ROW('Hygiene Data'!E8)))</f>
        <v>Yes</v>
      </c>
      <c r="DT14" s="298" t="str">
        <f ca="true">+IF(OFFSET('Hygiene Data'!$E$13,0,10*ROW('Hygiene Data'!E8))="","",OFFSET('Hygiene Data'!$E$13,0,10*ROW('Hygiene Data'!E8)))</f>
        <v/>
      </c>
      <c r="DU14" s="298" t="str">
        <f ca="true">+IF(OFFSET('Hygiene Data'!$F$11,0,10*ROW('Hygiene Data'!F8))="","",OFFSET('Hygiene Data'!$F$11,0,10*ROW('Hygiene Data'!F8)))</f>
        <v>Yes</v>
      </c>
      <c r="DV14" s="298" t="str">
        <f ca="true">+IF(OFFSET('Hygiene Data'!$F$12,0,10*ROW('Hygiene Data'!F8))="","",OFFSET('Hygiene Data'!$F$12,0,10*ROW('Hygiene Data'!F8)))</f>
        <v>Yes</v>
      </c>
      <c r="DW14" s="298" t="str">
        <f ca="true">+IF(OFFSET('Hygiene Data'!$F$13,0,10*ROW('Hygiene Data'!F8))="","",OFFSET('Hygiene Data'!$F$13,0,10*ROW('Hygiene Data'!F8)))</f>
        <v/>
      </c>
      <c r="DX14" s="298" t="str">
        <f ca="true">+IF(OFFSET('Hygiene Data'!$G$11,0,10*ROW('Hygiene Data'!G8))="","",OFFSET('Hygiene Data'!$G$11,0,10*ROW('Hygiene Data'!G8)))</f>
        <v>Yes</v>
      </c>
      <c r="DY14" s="298" t="str">
        <f ca="true">+IF(OFFSET('Hygiene Data'!$G$12,0,10*ROW('Hygiene Data'!G8))="","",OFFSET('Hygiene Data'!$G$12,0,10*ROW('Hygiene Data'!G8)))</f>
        <v>Yes</v>
      </c>
      <c r="DZ14" s="298" t="str">
        <f ca="true">+IF(OFFSET('Hygiene Data'!$G$13,0,10*ROW('Hygiene Data'!G8))="","",OFFSET('Hygiene Data'!$G$13,0,10*ROW('Hygiene Data'!G8)))</f>
        <v/>
      </c>
      <c r="EA14" s="298" t="str">
        <f ca="true">+IF(OFFSET('Hygiene Data'!$H$11,0,10*ROW('Hygiene Data'!H8))="","",OFFSET('Hygiene Data'!$H$11,0,10*ROW('Hygiene Data'!H8)))</f>
        <v>Yes</v>
      </c>
      <c r="EB14" s="298" t="str">
        <f ca="true">+IF(OFFSET('Hygiene Data'!$H$12,0,10*ROW('Hygiene Data'!H8))="","",OFFSET('Hygiene Data'!$H$12,0,10*ROW('Hygiene Data'!H8)))</f>
        <v>Yes</v>
      </c>
      <c r="EC14" s="298" t="str">
        <f ca="true">+IF(OFFSET('Hygiene Data'!$H$13,0,10*ROW('Hygiene Data'!H8))="","",OFFSET('Hygiene Data'!$H$13,0,10*ROW('Hygiene Data'!H8)))</f>
        <v/>
      </c>
      <c r="ED14" s="298" t="str">
        <f ca="true">+IF(OFFSET('Hygiene Data'!$I$11,0,10*ROW('Hygiene Data'!I8))="","",OFFSET('Hygiene Data'!$I$11,0,10*ROW('Hygiene Data'!I8)))</f>
        <v>Yes</v>
      </c>
      <c r="EE14" s="298" t="str">
        <f ca="true">+IF(OFFSET('Hygiene Data'!$I$12,0,10*ROW('Hygiene Data'!I8))="","",OFFSET('Hygiene Data'!$I$12,0,10*ROW('Hygiene Data'!I8)))</f>
        <v>Yes</v>
      </c>
      <c r="EF14" s="298" t="str">
        <f ca="true">+IF(OFFSET('Hygiene Data'!$I$13,0,10*ROW('Hygiene Data'!I8))="","",OFFSET('Hygiene Data'!$I$13,0,10*ROW('Hygiene Data'!I8)))</f>
        <v/>
      </c>
    </row>
    <row xmlns:x14ac="http://schemas.microsoft.com/office/spreadsheetml/2009/9/ac" r="15" x14ac:dyDescent="0.2">
      <c r="A15" s="38" t="str">
        <f ca="true">+IF(OFFSET('Water Data'!$B$2,0,10*ROW('Water Data'!E9))="","",OFFSET('Water Data'!$B$2,0,10*ROW('Water Data'!E9)))</f>
        <v>PER_2019_INEI</v>
      </c>
      <c r="B15" s="38" t="str">
        <f ca="true">+IF(OFFSET('Water Data'!$C$2,0,10*ROW('Water Data'!F9))="","",OFFSET('Water Data'!$C$2,0,10*ROW('Water Data'!F9)))</f>
        <v>Survey</v>
      </c>
      <c r="C15" s="354">
        <f t="shared" ca="true" si="0"/>
        <v>2019</v>
      </c>
      <c r="D15" s="101">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97.307270000000003</v>
      </c>
      <c r="E15" s="101">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82.54213</v>
      </c>
      <c r="F15" s="101">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69.691829999999996</v>
      </c>
      <c r="G15" s="101">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97.52928</v>
      </c>
      <c r="H15" s="101">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93.667630000000003</v>
      </c>
      <c r="I15" s="101">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76.573939999999993</v>
      </c>
      <c r="J15" s="101">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97.041420000000002</v>
      </c>
      <c r="K15" s="101">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69.219815000000011</v>
      </c>
      <c r="L15" s="101">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61.450800000000001</v>
      </c>
      <c r="M15" s="101">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96.170839999999998</v>
      </c>
      <c r="N15" s="101">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83.03878499999999</v>
      </c>
      <c r="O15" s="101">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69.145799999999994</v>
      </c>
      <c r="P15" s="101">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98.103290000000001</v>
      </c>
      <c r="Q15" s="101">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81.878429999999994</v>
      </c>
      <c r="R15" s="101">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70.612430000000003</v>
      </c>
      <c r="S15" s="101">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98.048950000000005</v>
      </c>
      <c r="T15" s="101">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86.041149999999988</v>
      </c>
      <c r="U15" s="101">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71.904929999999993</v>
      </c>
      <c r="V15" s="102">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99.501350000000002</v>
      </c>
      <c r="W15" s="102">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95.133145000000013</v>
      </c>
      <c r="X15" s="102">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85.087038905124757</v>
      </c>
      <c r="Y15" s="102">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76.967184999999986</v>
      </c>
      <c r="Z15" s="102">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80.226154986773196</v>
      </c>
      <c r="AA15" s="102">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99.945099999999996</v>
      </c>
      <c r="AB15" s="102">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97.199844999999996</v>
      </c>
      <c r="AC15" s="102">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90.279705608576251</v>
      </c>
      <c r="AD15" s="102">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79.310034999999999</v>
      </c>
      <c r="AE15" s="102">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86.198114504710972</v>
      </c>
      <c r="AF15" s="102">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98.969980000000007</v>
      </c>
      <c r="AG15" s="102">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92.658344999999997</v>
      </c>
      <c r="AH15" s="102">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78.38970846059452</v>
      </c>
      <c r="AI15" s="102">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74.161734999999993</v>
      </c>
      <c r="AJ15" s="102">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72.278413161349135</v>
      </c>
      <c r="AK15" s="102">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99.386349999999993</v>
      </c>
      <c r="AL15" s="102">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93.777619999999999</v>
      </c>
      <c r="AM15" s="102">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83.093096474923968</v>
      </c>
      <c r="AN15" s="102">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63.168869999999998</v>
      </c>
      <c r="AO15" s="102">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83.093096474923968</v>
      </c>
      <c r="AP15" s="102">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99.565809999999999</v>
      </c>
      <c r="AQ15" s="102">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96.195149999999998</v>
      </c>
      <c r="AR15" s="102">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87.015003028333908</v>
      </c>
      <c r="AS15" s="102">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85.968924999999999</v>
      </c>
      <c r="AT15" s="102">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77.764692598510536</v>
      </c>
      <c r="AU15" s="102">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99.68074</v>
      </c>
      <c r="AV15" s="102">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96.488114999999993</v>
      </c>
      <c r="AW15" s="102">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87.179497403893777</v>
      </c>
      <c r="AX15" s="102">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85.968924999999999</v>
      </c>
      <c r="AY15" s="102">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79.903856224201803</v>
      </c>
      <c r="AZ15" s="103">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84.18271</v>
      </c>
      <c r="BA15" s="103">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75.167050000000003</v>
      </c>
      <c r="BB15" s="103"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103">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93.027090000000001</v>
      </c>
      <c r="BD15" s="103">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85.834549999999993</v>
      </c>
      <c r="BE15" s="103"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103">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73.591939999999994</v>
      </c>
      <c r="BG15" s="103">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62.393160000000002</v>
      </c>
      <c r="BH15" s="103"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103">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83.259699999999995</v>
      </c>
      <c r="BJ15" s="103">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74.079530000000005</v>
      </c>
      <c r="BK15" s="103"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103">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85.351920000000007</v>
      </c>
      <c r="BM15" s="103">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76.508229999999998</v>
      </c>
      <c r="BN15" s="103"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103">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87.690669999999997</v>
      </c>
      <c r="BP15" s="103">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79.460800000000006</v>
      </c>
      <c r="BQ15" s="103"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98"/>
      <c r="BS15" s="298" t="str">
        <f ca="true">+IF(OFFSET('Water Data'!$D$27,0,10*ROW('Water Data'!D9))="","",OFFSET('Water Data'!$D$27,0,10*ROW('Water Data'!D9)))</f>
        <v>Yes</v>
      </c>
      <c r="BT15" s="298" t="str">
        <f ca="true">+IF(OFFSET('Water Data'!$D$28,0,10*ROW('Water Data'!D9))="","",OFFSET('Water Data'!$D$28,0,10*ROW('Water Data'!D9)))</f>
        <v>Yes</v>
      </c>
      <c r="BU15" s="298" t="str">
        <f ca="true">+IF(OFFSET('Water Data'!$D$29,0,10*ROW('Water Data'!D9))="","",OFFSET('Water Data'!$D$29,0,10*ROW('Water Data'!D9)))</f>
        <v>Yes</v>
      </c>
      <c r="BV15" s="298" t="str">
        <f ca="true">+IF(OFFSET('Water Data'!$E$27,0,10*ROW('Water Data'!E9))="","",OFFSET('Water Data'!$E$27,0,10*ROW('Water Data'!E9)))</f>
        <v>Yes</v>
      </c>
      <c r="BW15" s="298" t="str">
        <f ca="true">+IF(OFFSET('Water Data'!$E$28,0,10*ROW('Water Data'!E9))="","",OFFSET('Water Data'!$E$28,0,10*ROW('Water Data'!E9)))</f>
        <v>Yes</v>
      </c>
      <c r="BX15" s="298" t="str">
        <f ca="true">+IF(OFFSET('Water Data'!$E$29,0,10*ROW('Water Data'!E9))="","",OFFSET('Water Data'!$E$29,0,10*ROW('Water Data'!E9)))</f>
        <v>Yes</v>
      </c>
      <c r="BY15" s="298" t="str">
        <f ca="true">+IF(OFFSET('Water Data'!$F$27,0,10*ROW('Water Data'!F9))="","",OFFSET('Water Data'!$F$27,0,10*ROW('Water Data'!F9)))</f>
        <v>Yes</v>
      </c>
      <c r="BZ15" s="298" t="str">
        <f ca="true">+IF(OFFSET('Water Data'!$F$28,0,10*ROW('Water Data'!F9))="","",OFFSET('Water Data'!$F$28,0,10*ROW('Water Data'!F9)))</f>
        <v>Yes</v>
      </c>
      <c r="CA15" s="298" t="str">
        <f ca="true">+IF(OFFSET('Water Data'!$F$29,0,10*ROW('Water Data'!F9))="","",OFFSET('Water Data'!$F$29,0,10*ROW('Water Data'!F9)))</f>
        <v>Yes</v>
      </c>
      <c r="CB15" s="298" t="str">
        <f ca="true">+IF(OFFSET('Water Data'!$G$27,0,10*ROW('Water Data'!G9))="","",OFFSET('Water Data'!$G$27,0,10*ROW('Water Data'!G9)))</f>
        <v>Yes</v>
      </c>
      <c r="CC15" s="298" t="str">
        <f ca="true">+IF(OFFSET('Water Data'!$G$28,0,10*ROW('Water Data'!G9))="","",OFFSET('Water Data'!$G$28,0,10*ROW('Water Data'!G9)))</f>
        <v>Yes</v>
      </c>
      <c r="CD15" s="298" t="str">
        <f ca="true">+IF(OFFSET('Water Data'!$G$29,0,10*ROW('Water Data'!G9))="","",OFFSET('Water Data'!$G$29,0,10*ROW('Water Data'!G9)))</f>
        <v>Yes</v>
      </c>
      <c r="CE15" s="298" t="str">
        <f ca="true">+IF(OFFSET('Water Data'!$H$27,0,10*ROW('Water Data'!H9))="","",OFFSET('Water Data'!$H$27,0,10*ROW('Water Data'!H9)))</f>
        <v>Yes</v>
      </c>
      <c r="CF15" s="298" t="str">
        <f ca="true">+IF(OFFSET('Water Data'!$H$28,0,10*ROW('Water Data'!H9))="","",OFFSET('Water Data'!$H$28,0,10*ROW('Water Data'!H9)))</f>
        <v>Yes</v>
      </c>
      <c r="CG15" s="298" t="str">
        <f ca="true">+IF(OFFSET('Water Data'!$H$29,0,10*ROW('Water Data'!H9))="","",OFFSET('Water Data'!$H$29,0,10*ROW('Water Data'!H9)))</f>
        <v>Yes</v>
      </c>
      <c r="CH15" s="298" t="str">
        <f ca="true">+IF(OFFSET('Water Data'!$I$27,0,10*ROW('Water Data'!I9))="","",OFFSET('Water Data'!$I$27,0,10*ROW('Water Data'!I9)))</f>
        <v>Yes</v>
      </c>
      <c r="CI15" s="298" t="str">
        <f ca="true">+IF(OFFSET('Water Data'!$I$28,0,10*ROW('Water Data'!I9))="","",OFFSET('Water Data'!$I$28,0,10*ROW('Water Data'!I9)))</f>
        <v>Yes</v>
      </c>
      <c r="CJ15" s="298" t="str">
        <f ca="true">+IF(OFFSET('Water Data'!$I$29,0,10*ROW('Water Data'!I9))="","",OFFSET('Water Data'!$I$29,0,10*ROW('Water Data'!I9)))</f>
        <v>Yes</v>
      </c>
      <c r="CK15" s="298" t="str">
        <f ca="true">+IF(OFFSET('Sanitation Data'!$D$28,0,10*ROW('Sanitation Data'!D9))="","",OFFSET('Sanitation Data'!$D$28,0,10*ROW('Sanitation Data'!D9)))</f>
        <v>Yes</v>
      </c>
      <c r="CL15" s="298" t="str">
        <f ca="true">+IF(OFFSET('Sanitation Data'!$D$29,0,10*ROW('Sanitation Data'!D9))="","",OFFSET('Sanitation Data'!$D$29,0,10*ROW('Sanitation Data'!D9)))</f>
        <v>Yes</v>
      </c>
      <c r="CM15" s="298" t="str">
        <f ca="true">+IF(OFFSET('Sanitation Data'!$D$30,0,10*ROW('Sanitation Data'!D9))="","",OFFSET('Sanitation Data'!$D$30,0,10*ROW('Sanitation Data'!D9)))</f>
        <v>Yes</v>
      </c>
      <c r="CN15" s="298" t="str">
        <f ca="true">+IF(OFFSET('Sanitation Data'!$D$31,0,10*ROW('Sanitation Data'!D9))="","",OFFSET('Sanitation Data'!$D$31,0,10*ROW('Sanitation Data'!D9)))</f>
        <v>Yes</v>
      </c>
      <c r="CO15" s="298" t="str">
        <f ca="true">+IF(OFFSET('Sanitation Data'!$D$32,0,10*ROW('Sanitation Data'!D9))="","",OFFSET('Sanitation Data'!$D$32,0,10*ROW('Sanitation Data'!D9)))</f>
        <v>Yes</v>
      </c>
      <c r="CP15" s="298" t="str">
        <f ca="true">+IF(OFFSET('Sanitation Data'!$E$28,0,10*ROW('Sanitation Data'!E9))="","",OFFSET('Sanitation Data'!$E$28,0,10*ROW('Sanitation Data'!E9)))</f>
        <v>Yes</v>
      </c>
      <c r="CQ15" s="298" t="str">
        <f ca="true">+IF(OFFSET('Sanitation Data'!$E$29,0,10*ROW('Sanitation Data'!E9))="","",OFFSET('Sanitation Data'!$E$29,0,10*ROW('Sanitation Data'!E9)))</f>
        <v>Yes</v>
      </c>
      <c r="CR15" s="298" t="str">
        <f ca="true">+IF(OFFSET('Sanitation Data'!$E$30,0,10*ROW('Sanitation Data'!E9))="","",OFFSET('Sanitation Data'!$E$30,0,10*ROW('Sanitation Data'!E9)))</f>
        <v>Yes</v>
      </c>
      <c r="CS15" s="298" t="str">
        <f ca="true">+IF(OFFSET('Sanitation Data'!$E$31,0,10*ROW('Sanitation Data'!E9))="","",OFFSET('Sanitation Data'!$E$31,0,10*ROW('Sanitation Data'!E9)))</f>
        <v>Yes</v>
      </c>
      <c r="CT15" s="298" t="str">
        <f ca="true">+IF(OFFSET('Sanitation Data'!$E$32,0,10*ROW('Sanitation Data'!E9))="","",OFFSET('Sanitation Data'!$E$32,0,10*ROW('Sanitation Data'!E9)))</f>
        <v>Yes</v>
      </c>
      <c r="CU15" s="298" t="str">
        <f ca="true">+IF(OFFSET('Sanitation Data'!$F$28,0,10*ROW('Sanitation Data'!F9))="","",OFFSET('Sanitation Data'!$F$28,0,10*ROW('Sanitation Data'!F9)))</f>
        <v>Yes</v>
      </c>
      <c r="CV15" s="298" t="str">
        <f ca="true">+IF(OFFSET('Sanitation Data'!$F$29,0,10*ROW('Sanitation Data'!F9))="","",OFFSET('Sanitation Data'!$F$29,0,10*ROW('Sanitation Data'!F9)))</f>
        <v>Yes</v>
      </c>
      <c r="CW15" s="298" t="str">
        <f ca="true">+IF(OFFSET('Sanitation Data'!$F$30,0,10*ROW('Sanitation Data'!F9))="","",OFFSET('Sanitation Data'!$F$30,0,10*ROW('Sanitation Data'!F9)))</f>
        <v>Yes</v>
      </c>
      <c r="CX15" s="298" t="str">
        <f ca="true">+IF(OFFSET('Sanitation Data'!$F$31,0,10*ROW('Sanitation Data'!F9))="","",OFFSET('Sanitation Data'!$F$31,0,10*ROW('Sanitation Data'!F9)))</f>
        <v>Yes</v>
      </c>
      <c r="CY15" s="298" t="str">
        <f ca="true">+IF(OFFSET('Sanitation Data'!$F$32,0,10*ROW('Sanitation Data'!F9))="","",OFFSET('Sanitation Data'!$F$32,0,10*ROW('Sanitation Data'!F9)))</f>
        <v>Yes</v>
      </c>
      <c r="CZ15" s="298" t="str">
        <f ca="true">+IF(OFFSET('Sanitation Data'!$G$28,0,10*ROW('Sanitation Data'!G9))="","",OFFSET('Sanitation Data'!$G$28,0,10*ROW('Sanitation Data'!G9)))</f>
        <v>Yes</v>
      </c>
      <c r="DA15" s="298" t="str">
        <f ca="true">+IF(OFFSET('Sanitation Data'!$G$29,0,10*ROW('Sanitation Data'!G9))="","",OFFSET('Sanitation Data'!$G$29,0,10*ROW('Sanitation Data'!G9)))</f>
        <v>Yes</v>
      </c>
      <c r="DB15" s="298" t="str">
        <f ca="true">+IF(OFFSET('Sanitation Data'!$G$30,0,10*ROW('Sanitation Data'!G9))="","",OFFSET('Sanitation Data'!$G$30,0,10*ROW('Sanitation Data'!G9)))</f>
        <v>Yes</v>
      </c>
      <c r="DC15" s="298" t="str">
        <f ca="true">+IF(OFFSET('Sanitation Data'!$G$31,0,10*ROW('Sanitation Data'!G9))="","",OFFSET('Sanitation Data'!$G$31,0,10*ROW('Sanitation Data'!G9)))</f>
        <v>Yes</v>
      </c>
      <c r="DD15" s="298" t="str">
        <f ca="true">+IF(OFFSET('Sanitation Data'!$G$32,0,10*ROW('Sanitation Data'!G9))="","",OFFSET('Sanitation Data'!$G$32,0,10*ROW('Sanitation Data'!G9)))</f>
        <v>Yes</v>
      </c>
      <c r="DE15" s="298" t="str">
        <f ca="true">+IF(OFFSET('Sanitation Data'!$H$28,0,10*ROW('Sanitation Data'!H9))="","",OFFSET('Sanitation Data'!$H$28,0,10*ROW('Sanitation Data'!H9)))</f>
        <v>Yes</v>
      </c>
      <c r="DF15" s="298" t="str">
        <f ca="true">+IF(OFFSET('Sanitation Data'!$H$29,0,10*ROW('Sanitation Data'!H9))="","",OFFSET('Sanitation Data'!$H$29,0,10*ROW('Sanitation Data'!H9)))</f>
        <v>Yes</v>
      </c>
      <c r="DG15" s="298" t="str">
        <f ca="true">+IF(OFFSET('Sanitation Data'!$H$30,0,10*ROW('Sanitation Data'!H9))="","",OFFSET('Sanitation Data'!$H$30,0,10*ROW('Sanitation Data'!H9)))</f>
        <v>Yes</v>
      </c>
      <c r="DH15" s="298" t="str">
        <f ca="true">+IF(OFFSET('Sanitation Data'!$H$31,0,10*ROW('Sanitation Data'!H9))="","",OFFSET('Sanitation Data'!$H$31,0,10*ROW('Sanitation Data'!H9)))</f>
        <v>Yes</v>
      </c>
      <c r="DI15" s="298" t="str">
        <f ca="true">+IF(OFFSET('Sanitation Data'!$H$32,0,10*ROW('Sanitation Data'!H9))="","",OFFSET('Sanitation Data'!$H$32,0,10*ROW('Sanitation Data'!H9)))</f>
        <v>Yes</v>
      </c>
      <c r="DJ15" s="298" t="str">
        <f ca="true">+IF(OFFSET('Sanitation Data'!$I$28,0,10*ROW('Sanitation Data'!I9))="","",OFFSET('Sanitation Data'!$I$28,0,10*ROW('Sanitation Data'!I9)))</f>
        <v>Yes</v>
      </c>
      <c r="DK15" s="298" t="str">
        <f ca="true">+IF(OFFSET('Sanitation Data'!$I$29,0,10*ROW('Sanitation Data'!I9))="","",OFFSET('Sanitation Data'!$I$29,0,10*ROW('Sanitation Data'!I9)))</f>
        <v>Yes</v>
      </c>
      <c r="DL15" s="298" t="str">
        <f ca="true">+IF(OFFSET('Sanitation Data'!$I$30,0,10*ROW('Sanitation Data'!I9))="","",OFFSET('Sanitation Data'!$I$30,0,10*ROW('Sanitation Data'!I9)))</f>
        <v>Yes</v>
      </c>
      <c r="DM15" s="298" t="str">
        <f ca="true">+IF(OFFSET('Sanitation Data'!$I$31,0,10*ROW('Sanitation Data'!I9))="","",OFFSET('Sanitation Data'!$I$31,0,10*ROW('Sanitation Data'!I9)))</f>
        <v>Yes</v>
      </c>
      <c r="DN15" s="298" t="str">
        <f ca="true">+IF(OFFSET('Sanitation Data'!$I$32,0,10*ROW('Sanitation Data'!I9))="","",OFFSET('Sanitation Data'!$I$32,0,10*ROW('Sanitation Data'!I9)))</f>
        <v>Yes</v>
      </c>
      <c r="DO15" s="298" t="str">
        <f ca="true">+IF(OFFSET('Hygiene Data'!$D$11,0,10*ROW('Hygiene Data'!D9))="","",OFFSET('Hygiene Data'!$D$11,0,10*ROW('Hygiene Data'!D9)))</f>
        <v>Yes</v>
      </c>
      <c r="DP15" s="298" t="str">
        <f ca="true">+IF(OFFSET('Hygiene Data'!$D$12,0,10*ROW('Hygiene Data'!D9))="","",OFFSET('Hygiene Data'!$D$12,0,10*ROW('Hygiene Data'!D9)))</f>
        <v>Yes</v>
      </c>
      <c r="DQ15" s="298" t="str">
        <f ca="true">+IF(OFFSET('Hygiene Data'!$D$13,0,10*ROW('Hygiene Data'!D9))="","",OFFSET('Hygiene Data'!$D$13,0,10*ROW('Hygiene Data'!D9)))</f>
        <v/>
      </c>
      <c r="DR15" s="298" t="str">
        <f ca="true">+IF(OFFSET('Hygiene Data'!$E$11,0,10*ROW('Hygiene Data'!E9))="","",OFFSET('Hygiene Data'!$E$11,0,10*ROW('Hygiene Data'!E9)))</f>
        <v>Yes</v>
      </c>
      <c r="DS15" s="298" t="str">
        <f ca="true">+IF(OFFSET('Hygiene Data'!$E$12,0,10*ROW('Hygiene Data'!E9))="","",OFFSET('Hygiene Data'!$E$12,0,10*ROW('Hygiene Data'!E9)))</f>
        <v>Yes</v>
      </c>
      <c r="DT15" s="298" t="str">
        <f ca="true">+IF(OFFSET('Hygiene Data'!$E$13,0,10*ROW('Hygiene Data'!E9))="","",OFFSET('Hygiene Data'!$E$13,0,10*ROW('Hygiene Data'!E9)))</f>
        <v/>
      </c>
      <c r="DU15" s="298" t="str">
        <f ca="true">+IF(OFFSET('Hygiene Data'!$F$11,0,10*ROW('Hygiene Data'!F9))="","",OFFSET('Hygiene Data'!$F$11,0,10*ROW('Hygiene Data'!F9)))</f>
        <v>Yes</v>
      </c>
      <c r="DV15" s="298" t="str">
        <f ca="true">+IF(OFFSET('Hygiene Data'!$F$12,0,10*ROW('Hygiene Data'!F9))="","",OFFSET('Hygiene Data'!$F$12,0,10*ROW('Hygiene Data'!F9)))</f>
        <v>Yes</v>
      </c>
      <c r="DW15" s="298" t="str">
        <f ca="true">+IF(OFFSET('Hygiene Data'!$F$13,0,10*ROW('Hygiene Data'!F9))="","",OFFSET('Hygiene Data'!$F$13,0,10*ROW('Hygiene Data'!F9)))</f>
        <v/>
      </c>
      <c r="DX15" s="298" t="str">
        <f ca="true">+IF(OFFSET('Hygiene Data'!$G$11,0,10*ROW('Hygiene Data'!G9))="","",OFFSET('Hygiene Data'!$G$11,0,10*ROW('Hygiene Data'!G9)))</f>
        <v>Yes</v>
      </c>
      <c r="DY15" s="298" t="str">
        <f ca="true">+IF(OFFSET('Hygiene Data'!$G$12,0,10*ROW('Hygiene Data'!G9))="","",OFFSET('Hygiene Data'!$G$12,0,10*ROW('Hygiene Data'!G9)))</f>
        <v>Yes</v>
      </c>
      <c r="DZ15" s="298" t="str">
        <f ca="true">+IF(OFFSET('Hygiene Data'!$G$13,0,10*ROW('Hygiene Data'!G9))="","",OFFSET('Hygiene Data'!$G$13,0,10*ROW('Hygiene Data'!G9)))</f>
        <v/>
      </c>
      <c r="EA15" s="298" t="str">
        <f ca="true">+IF(OFFSET('Hygiene Data'!$H$11,0,10*ROW('Hygiene Data'!H9))="","",OFFSET('Hygiene Data'!$H$11,0,10*ROW('Hygiene Data'!H9)))</f>
        <v>Yes</v>
      </c>
      <c r="EB15" s="298" t="str">
        <f ca="true">+IF(OFFSET('Hygiene Data'!$H$12,0,10*ROW('Hygiene Data'!H9))="","",OFFSET('Hygiene Data'!$H$12,0,10*ROW('Hygiene Data'!H9)))</f>
        <v>Yes</v>
      </c>
      <c r="EC15" s="298" t="str">
        <f ca="true">+IF(OFFSET('Hygiene Data'!$H$13,0,10*ROW('Hygiene Data'!H9))="","",OFFSET('Hygiene Data'!$H$13,0,10*ROW('Hygiene Data'!H9)))</f>
        <v/>
      </c>
      <c r="ED15" s="298" t="str">
        <f ca="true">+IF(OFFSET('Hygiene Data'!$I$11,0,10*ROW('Hygiene Data'!I9))="","",OFFSET('Hygiene Data'!$I$11,0,10*ROW('Hygiene Data'!I9)))</f>
        <v>Yes</v>
      </c>
      <c r="EE15" s="298" t="str">
        <f ca="true">+IF(OFFSET('Hygiene Data'!$I$12,0,10*ROW('Hygiene Data'!I9))="","",OFFSET('Hygiene Data'!$I$12,0,10*ROW('Hygiene Data'!I9)))</f>
        <v>Yes</v>
      </c>
      <c r="EF15" s="298" t="str">
        <f ca="true">+IF(OFFSET('Hygiene Data'!$I$13,0,10*ROW('Hygiene Data'!I9))="","",OFFSET('Hygiene Data'!$I$13,0,10*ROW('Hygiene Data'!I9)))</f>
        <v/>
      </c>
    </row>
    <row xmlns:x14ac="http://schemas.microsoft.com/office/spreadsheetml/2009/9/ac" r="16" x14ac:dyDescent="0.2">
      <c r="A16" s="38" t="str">
        <f ca="true">+IF(OFFSET('Water Data'!$B$2,0,10*ROW('Water Data'!E10))="","",OFFSET('Water Data'!$B$2,0,10*ROW('Water Data'!E10)))</f>
        <v>PER_2019_LLECE</v>
      </c>
      <c r="B16" s="38" t="str">
        <f ca="true">+IF(OFFSET('Water Data'!$C$2,0,10*ROW('Water Data'!F10))="","",OFFSET('Water Data'!$C$2,0,10*ROW('Water Data'!F10)))</f>
        <v>Survey</v>
      </c>
      <c r="C16" s="354">
        <f t="shared" ca="true" si="0"/>
        <v>2019</v>
      </c>
      <c r="D16" s="101"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101">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86.36363636363636</v>
      </c>
      <c r="F16" s="101"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101"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101">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94.560669456066947</v>
      </c>
      <c r="I16" s="101"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101"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101" t="str">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[45]</v>
      </c>
      <c r="L16" s="101"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101"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101"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101"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101"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101">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86.36363636363636</v>
      </c>
      <c r="R16" s="101"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101"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101">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91.124260355029591</v>
      </c>
      <c r="U16" s="101"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102"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102" t="str">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[83]</v>
      </c>
      <c r="X16" s="102">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89.860139860139867</v>
      </c>
      <c r="Y16" s="102"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102">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89.860139860139867</v>
      </c>
      <c r="AA16" s="102"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102">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97.268907563025209</v>
      </c>
      <c r="AC16" s="102">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92.016806722689068</v>
      </c>
      <c r="AD16" s="102"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102">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92.016806722689068</v>
      </c>
      <c r="AF16" s="102"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102" t="str">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[27]</v>
      </c>
      <c r="AH16" s="102" t="str">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[79]</v>
      </c>
      <c r="AI16" s="102"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102" t="str">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[79]</v>
      </c>
      <c r="AK16" s="102"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102"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102"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102"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102"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102"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102" t="str">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[83]</v>
      </c>
      <c r="AR16" s="102">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89.860139860139867</v>
      </c>
      <c r="AS16" s="102"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102">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89.860139860139867</v>
      </c>
      <c r="AU16" s="102"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102">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95.238095238095241</v>
      </c>
      <c r="AW16" s="102">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89.88095238095238</v>
      </c>
      <c r="AX16" s="102"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102">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89.88095238095238</v>
      </c>
      <c r="AZ16" s="103"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103"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103"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103"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103"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103"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103"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103"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103"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103"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103"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103"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103"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103"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103"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103"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103"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103"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98"/>
      <c r="BS16" s="298" t="str">
        <f ca="true">+IF(OFFSET('Water Data'!$D$27,0,10*ROW('Water Data'!D10))="","",OFFSET('Water Data'!$D$27,0,10*ROW('Water Data'!D10)))</f>
        <v/>
      </c>
      <c r="BT16" s="298" t="str">
        <f ca="true">+IF(OFFSET('Water Data'!$D$28,0,10*ROW('Water Data'!D10))="","",OFFSET('Water Data'!$D$28,0,10*ROW('Water Data'!D10)))</f>
        <v>Yes</v>
      </c>
      <c r="BU16" s="298" t="str">
        <f ca="true">+IF(OFFSET('Water Data'!$D$29,0,10*ROW('Water Data'!D10))="","",OFFSET('Water Data'!$D$29,0,10*ROW('Water Data'!D10)))</f>
        <v/>
      </c>
      <c r="BV16" s="298" t="str">
        <f ca="true">+IF(OFFSET('Water Data'!$E$27,0,10*ROW('Water Data'!E10))="","",OFFSET('Water Data'!$E$27,0,10*ROW('Water Data'!E10)))</f>
        <v/>
      </c>
      <c r="BW16" s="298" t="str">
        <f ca="true">+IF(OFFSET('Water Data'!$E$28,0,10*ROW('Water Data'!E10))="","",OFFSET('Water Data'!$E$28,0,10*ROW('Water Data'!E10)))</f>
        <v>Yes</v>
      </c>
      <c r="BX16" s="298" t="str">
        <f ca="true">+IF(OFFSET('Water Data'!$E$29,0,10*ROW('Water Data'!E10))="","",OFFSET('Water Data'!$E$29,0,10*ROW('Water Data'!E10)))</f>
        <v/>
      </c>
      <c r="BY16" s="298" t="str">
        <f ca="true">+IF(OFFSET('Water Data'!$F$27,0,10*ROW('Water Data'!F10))="","",OFFSET('Water Data'!$F$27,0,10*ROW('Water Data'!F10)))</f>
        <v/>
      </c>
      <c r="BZ16" s="298" t="str">
        <f ca="true">+IF(OFFSET('Water Data'!$F$28,0,10*ROW('Water Data'!F10))="","",OFFSET('Water Data'!$F$28,0,10*ROW('Water Data'!F10)))</f>
        <v>No</v>
      </c>
      <c r="CA16" s="298" t="str">
        <f ca="true">+IF(OFFSET('Water Data'!$F$29,0,10*ROW('Water Data'!F10))="","",OFFSET('Water Data'!$F$29,0,10*ROW('Water Data'!F10)))</f>
        <v/>
      </c>
      <c r="CB16" s="298" t="str">
        <f ca="true">+IF(OFFSET('Water Data'!$G$27,0,10*ROW('Water Data'!G10))="","",OFFSET('Water Data'!$G$27,0,10*ROW('Water Data'!G10)))</f>
        <v/>
      </c>
      <c r="CC16" s="298" t="str">
        <f ca="true">+IF(OFFSET('Water Data'!$G$28,0,10*ROW('Water Data'!G10))="","",OFFSET('Water Data'!$G$28,0,10*ROW('Water Data'!G10)))</f>
        <v/>
      </c>
      <c r="CD16" s="298" t="str">
        <f ca="true">+IF(OFFSET('Water Data'!$G$29,0,10*ROW('Water Data'!G10))="","",OFFSET('Water Data'!$G$29,0,10*ROW('Water Data'!G10)))</f>
        <v/>
      </c>
      <c r="CE16" s="298" t="str">
        <f ca="true">+IF(OFFSET('Water Data'!$H$27,0,10*ROW('Water Data'!H10))="","",OFFSET('Water Data'!$H$27,0,10*ROW('Water Data'!H10)))</f>
        <v/>
      </c>
      <c r="CF16" s="298" t="str">
        <f ca="true">+IF(OFFSET('Water Data'!$H$28,0,10*ROW('Water Data'!H10))="","",OFFSET('Water Data'!$H$28,0,10*ROW('Water Data'!H10)))</f>
        <v>Yes</v>
      </c>
      <c r="CG16" s="298" t="str">
        <f ca="true">+IF(OFFSET('Water Data'!$H$29,0,10*ROW('Water Data'!H10))="","",OFFSET('Water Data'!$H$29,0,10*ROW('Water Data'!H10)))</f>
        <v/>
      </c>
      <c r="CH16" s="298" t="str">
        <f ca="true">+IF(OFFSET('Water Data'!$I$27,0,10*ROW('Water Data'!I10))="","",OFFSET('Water Data'!$I$27,0,10*ROW('Water Data'!I10)))</f>
        <v/>
      </c>
      <c r="CI16" s="298" t="str">
        <f ca="true">+IF(OFFSET('Water Data'!$I$28,0,10*ROW('Water Data'!I10))="","",OFFSET('Water Data'!$I$28,0,10*ROW('Water Data'!I10)))</f>
        <v>Yes</v>
      </c>
      <c r="CJ16" s="298" t="str">
        <f ca="true">+IF(OFFSET('Water Data'!$I$29,0,10*ROW('Water Data'!I10))="","",OFFSET('Water Data'!$I$29,0,10*ROW('Water Data'!I10)))</f>
        <v/>
      </c>
      <c r="CK16" s="298" t="str">
        <f ca="true">+IF(OFFSET('Sanitation Data'!$D$28,0,10*ROW('Sanitation Data'!D10))="","",OFFSET('Sanitation Data'!$D$28,0,10*ROW('Sanitation Data'!D10)))</f>
        <v/>
      </c>
      <c r="CL16" s="298" t="str">
        <f ca="true">+IF(OFFSET('Sanitation Data'!$D$29,0,10*ROW('Sanitation Data'!D10))="","",OFFSET('Sanitation Data'!$D$29,0,10*ROW('Sanitation Data'!D10)))</f>
        <v>No</v>
      </c>
      <c r="CM16" s="298" t="str">
        <f ca="true">+IF(OFFSET('Sanitation Data'!$D$30,0,10*ROW('Sanitation Data'!D10))="","",OFFSET('Sanitation Data'!$D$30,0,10*ROW('Sanitation Data'!D10)))</f>
        <v>Yes</v>
      </c>
      <c r="CN16" s="298" t="str">
        <f ca="true">+IF(OFFSET('Sanitation Data'!$D$31,0,10*ROW('Sanitation Data'!D10))="","",OFFSET('Sanitation Data'!$D$31,0,10*ROW('Sanitation Data'!D10)))</f>
        <v/>
      </c>
      <c r="CO16" s="298" t="str">
        <f ca="true">+IF(OFFSET('Sanitation Data'!$D$32,0,10*ROW('Sanitation Data'!D10))="","",OFFSET('Sanitation Data'!$D$32,0,10*ROW('Sanitation Data'!D10)))</f>
        <v>Yes</v>
      </c>
      <c r="CP16" s="298" t="str">
        <f ca="true">+IF(OFFSET('Sanitation Data'!$E$28,0,10*ROW('Sanitation Data'!E10))="","",OFFSET('Sanitation Data'!$E$28,0,10*ROW('Sanitation Data'!E10)))</f>
        <v/>
      </c>
      <c r="CQ16" s="298" t="str">
        <f ca="true">+IF(OFFSET('Sanitation Data'!$E$29,0,10*ROW('Sanitation Data'!E10))="","",OFFSET('Sanitation Data'!$E$29,0,10*ROW('Sanitation Data'!E10)))</f>
        <v>Yes</v>
      </c>
      <c r="CR16" s="298" t="str">
        <f ca="true">+IF(OFFSET('Sanitation Data'!$E$30,0,10*ROW('Sanitation Data'!E10))="","",OFFSET('Sanitation Data'!$E$30,0,10*ROW('Sanitation Data'!E10)))</f>
        <v>Yes</v>
      </c>
      <c r="CS16" s="298" t="str">
        <f ca="true">+IF(OFFSET('Sanitation Data'!$E$31,0,10*ROW('Sanitation Data'!E10))="","",OFFSET('Sanitation Data'!$E$31,0,10*ROW('Sanitation Data'!E10)))</f>
        <v/>
      </c>
      <c r="CT16" s="298" t="str">
        <f ca="true">+IF(OFFSET('Sanitation Data'!$E$32,0,10*ROW('Sanitation Data'!E10))="","",OFFSET('Sanitation Data'!$E$32,0,10*ROW('Sanitation Data'!E10)))</f>
        <v>Yes</v>
      </c>
      <c r="CU16" s="298" t="str">
        <f ca="true">+IF(OFFSET('Sanitation Data'!$F$28,0,10*ROW('Sanitation Data'!F10))="","",OFFSET('Sanitation Data'!$F$28,0,10*ROW('Sanitation Data'!F10)))</f>
        <v/>
      </c>
      <c r="CV16" s="298" t="str">
        <f ca="true">+IF(OFFSET('Sanitation Data'!$F$29,0,10*ROW('Sanitation Data'!F10))="","",OFFSET('Sanitation Data'!$F$29,0,10*ROW('Sanitation Data'!F10)))</f>
        <v>No</v>
      </c>
      <c r="CW16" s="298" t="str">
        <f ca="true">+IF(OFFSET('Sanitation Data'!$F$30,0,10*ROW('Sanitation Data'!F10))="","",OFFSET('Sanitation Data'!$F$30,0,10*ROW('Sanitation Data'!F10)))</f>
        <v>No</v>
      </c>
      <c r="CX16" s="298" t="str">
        <f ca="true">+IF(OFFSET('Sanitation Data'!$F$31,0,10*ROW('Sanitation Data'!F10))="","",OFFSET('Sanitation Data'!$F$31,0,10*ROW('Sanitation Data'!F10)))</f>
        <v/>
      </c>
      <c r="CY16" s="298" t="str">
        <f ca="true">+IF(OFFSET('Sanitation Data'!$F$32,0,10*ROW('Sanitation Data'!F10))="","",OFFSET('Sanitation Data'!$F$32,0,10*ROW('Sanitation Data'!F10)))</f>
        <v>No</v>
      </c>
      <c r="CZ16" s="298" t="str">
        <f ca="true">+IF(OFFSET('Sanitation Data'!$G$28,0,10*ROW('Sanitation Data'!G10))="","",OFFSET('Sanitation Data'!$G$28,0,10*ROW('Sanitation Data'!G10)))</f>
        <v/>
      </c>
      <c r="DA16" s="298" t="str">
        <f ca="true">+IF(OFFSET('Sanitation Data'!$G$29,0,10*ROW('Sanitation Data'!G10))="","",OFFSET('Sanitation Data'!$G$29,0,10*ROW('Sanitation Data'!G10)))</f>
        <v/>
      </c>
      <c r="DB16" s="298" t="str">
        <f ca="true">+IF(OFFSET('Sanitation Data'!$G$30,0,10*ROW('Sanitation Data'!G10))="","",OFFSET('Sanitation Data'!$G$30,0,10*ROW('Sanitation Data'!G10)))</f>
        <v/>
      </c>
      <c r="DC16" s="298" t="str">
        <f ca="true">+IF(OFFSET('Sanitation Data'!$G$31,0,10*ROW('Sanitation Data'!G10))="","",OFFSET('Sanitation Data'!$G$31,0,10*ROW('Sanitation Data'!G10)))</f>
        <v/>
      </c>
      <c r="DD16" s="298" t="str">
        <f ca="true">+IF(OFFSET('Sanitation Data'!$G$32,0,10*ROW('Sanitation Data'!G10))="","",OFFSET('Sanitation Data'!$G$32,0,10*ROW('Sanitation Data'!G10)))</f>
        <v/>
      </c>
      <c r="DE16" s="298" t="str">
        <f ca="true">+IF(OFFSET('Sanitation Data'!$H$28,0,10*ROW('Sanitation Data'!H10))="","",OFFSET('Sanitation Data'!$H$28,0,10*ROW('Sanitation Data'!H10)))</f>
        <v/>
      </c>
      <c r="DF16" s="298" t="str">
        <f ca="true">+IF(OFFSET('Sanitation Data'!$H$29,0,10*ROW('Sanitation Data'!H10))="","",OFFSET('Sanitation Data'!$H$29,0,10*ROW('Sanitation Data'!H10)))</f>
        <v>No</v>
      </c>
      <c r="DG16" s="298" t="str">
        <f ca="true">+IF(OFFSET('Sanitation Data'!$H$30,0,10*ROW('Sanitation Data'!H10))="","",OFFSET('Sanitation Data'!$H$30,0,10*ROW('Sanitation Data'!H10)))</f>
        <v>Yes</v>
      </c>
      <c r="DH16" s="298" t="str">
        <f ca="true">+IF(OFFSET('Sanitation Data'!$H$31,0,10*ROW('Sanitation Data'!H10))="","",OFFSET('Sanitation Data'!$H$31,0,10*ROW('Sanitation Data'!H10)))</f>
        <v/>
      </c>
      <c r="DI16" s="298" t="str">
        <f ca="true">+IF(OFFSET('Sanitation Data'!$H$32,0,10*ROW('Sanitation Data'!H10))="","",OFFSET('Sanitation Data'!$H$32,0,10*ROW('Sanitation Data'!H10)))</f>
        <v>Yes</v>
      </c>
      <c r="DJ16" s="298" t="str">
        <f ca="true">+IF(OFFSET('Sanitation Data'!$I$28,0,10*ROW('Sanitation Data'!I10))="","",OFFSET('Sanitation Data'!$I$28,0,10*ROW('Sanitation Data'!I10)))</f>
        <v/>
      </c>
      <c r="DK16" s="298" t="str">
        <f ca="true">+IF(OFFSET('Sanitation Data'!$I$29,0,10*ROW('Sanitation Data'!I10))="","",OFFSET('Sanitation Data'!$I$29,0,10*ROW('Sanitation Data'!I10)))</f>
        <v>Yes</v>
      </c>
      <c r="DL16" s="298" t="str">
        <f ca="true">+IF(OFFSET('Sanitation Data'!$I$30,0,10*ROW('Sanitation Data'!I10))="","",OFFSET('Sanitation Data'!$I$30,0,10*ROW('Sanitation Data'!I10)))</f>
        <v>Yes</v>
      </c>
      <c r="DM16" s="298" t="str">
        <f ca="true">+IF(OFFSET('Sanitation Data'!$I$31,0,10*ROW('Sanitation Data'!I10))="","",OFFSET('Sanitation Data'!$I$31,0,10*ROW('Sanitation Data'!I10)))</f>
        <v/>
      </c>
      <c r="DN16" s="298" t="str">
        <f ca="true">+IF(OFFSET('Sanitation Data'!$I$32,0,10*ROW('Sanitation Data'!I10))="","",OFFSET('Sanitation Data'!$I$32,0,10*ROW('Sanitation Data'!I10)))</f>
        <v>Yes</v>
      </c>
      <c r="DO16" s="298" t="str">
        <f ca="true">+IF(OFFSET('Hygiene Data'!$D$11,0,10*ROW('Hygiene Data'!D10))="","",OFFSET('Hygiene Data'!$D$11,0,10*ROW('Hygiene Data'!D10)))</f>
        <v/>
      </c>
      <c r="DP16" s="298" t="str">
        <f ca="true">+IF(OFFSET('Hygiene Data'!$D$12,0,10*ROW('Hygiene Data'!D10))="","",OFFSET('Hygiene Data'!$D$12,0,10*ROW('Hygiene Data'!D10)))</f>
        <v/>
      </c>
      <c r="DQ16" s="298" t="str">
        <f ca="true">+IF(OFFSET('Hygiene Data'!$D$13,0,10*ROW('Hygiene Data'!D10))="","",OFFSET('Hygiene Data'!$D$13,0,10*ROW('Hygiene Data'!D10)))</f>
        <v/>
      </c>
      <c r="DR16" s="298" t="str">
        <f ca="true">+IF(OFFSET('Hygiene Data'!$E$11,0,10*ROW('Hygiene Data'!E10))="","",OFFSET('Hygiene Data'!$E$11,0,10*ROW('Hygiene Data'!E10)))</f>
        <v/>
      </c>
      <c r="DS16" s="298" t="str">
        <f ca="true">+IF(OFFSET('Hygiene Data'!$E$12,0,10*ROW('Hygiene Data'!E10))="","",OFFSET('Hygiene Data'!$E$12,0,10*ROW('Hygiene Data'!E10)))</f>
        <v/>
      </c>
      <c r="DT16" s="298" t="str">
        <f ca="true">+IF(OFFSET('Hygiene Data'!$E$13,0,10*ROW('Hygiene Data'!E10))="","",OFFSET('Hygiene Data'!$E$13,0,10*ROW('Hygiene Data'!E10)))</f>
        <v/>
      </c>
      <c r="DU16" s="298" t="str">
        <f ca="true">+IF(OFFSET('Hygiene Data'!$F$11,0,10*ROW('Hygiene Data'!F10))="","",OFFSET('Hygiene Data'!$F$11,0,10*ROW('Hygiene Data'!F10)))</f>
        <v/>
      </c>
      <c r="DV16" s="298" t="str">
        <f ca="true">+IF(OFFSET('Hygiene Data'!$F$12,0,10*ROW('Hygiene Data'!F10))="","",OFFSET('Hygiene Data'!$F$12,0,10*ROW('Hygiene Data'!F10)))</f>
        <v/>
      </c>
      <c r="DW16" s="298" t="str">
        <f ca="true">+IF(OFFSET('Hygiene Data'!$F$13,0,10*ROW('Hygiene Data'!F10))="","",OFFSET('Hygiene Data'!$F$13,0,10*ROW('Hygiene Data'!F10)))</f>
        <v/>
      </c>
      <c r="DX16" s="298" t="str">
        <f ca="true">+IF(OFFSET('Hygiene Data'!$G$11,0,10*ROW('Hygiene Data'!G10))="","",OFFSET('Hygiene Data'!$G$11,0,10*ROW('Hygiene Data'!G10)))</f>
        <v/>
      </c>
      <c r="DY16" s="298" t="str">
        <f ca="true">+IF(OFFSET('Hygiene Data'!$G$12,0,10*ROW('Hygiene Data'!G10))="","",OFFSET('Hygiene Data'!$G$12,0,10*ROW('Hygiene Data'!G10)))</f>
        <v/>
      </c>
      <c r="DZ16" s="298" t="str">
        <f ca="true">+IF(OFFSET('Hygiene Data'!$G$13,0,10*ROW('Hygiene Data'!G10))="","",OFFSET('Hygiene Data'!$G$13,0,10*ROW('Hygiene Data'!G10)))</f>
        <v/>
      </c>
      <c r="EA16" s="298" t="str">
        <f ca="true">+IF(OFFSET('Hygiene Data'!$H$11,0,10*ROW('Hygiene Data'!H10))="","",OFFSET('Hygiene Data'!$H$11,0,10*ROW('Hygiene Data'!H10)))</f>
        <v/>
      </c>
      <c r="EB16" s="298" t="str">
        <f ca="true">+IF(OFFSET('Hygiene Data'!$H$12,0,10*ROW('Hygiene Data'!H10))="","",OFFSET('Hygiene Data'!$H$12,0,10*ROW('Hygiene Data'!H10)))</f>
        <v/>
      </c>
      <c r="EC16" s="298" t="str">
        <f ca="true">+IF(OFFSET('Hygiene Data'!$H$13,0,10*ROW('Hygiene Data'!H10))="","",OFFSET('Hygiene Data'!$H$13,0,10*ROW('Hygiene Data'!H10)))</f>
        <v/>
      </c>
      <c r="ED16" s="298" t="str">
        <f ca="true">+IF(OFFSET('Hygiene Data'!$I$11,0,10*ROW('Hygiene Data'!I10))="","",OFFSET('Hygiene Data'!$I$11,0,10*ROW('Hygiene Data'!I10)))</f>
        <v/>
      </c>
      <c r="EE16" s="298" t="str">
        <f ca="true">+IF(OFFSET('Hygiene Data'!$I$12,0,10*ROW('Hygiene Data'!I10))="","",OFFSET('Hygiene Data'!$I$12,0,10*ROW('Hygiene Data'!I10)))</f>
        <v/>
      </c>
      <c r="EF16" s="298" t="str">
        <f ca="true">+IF(OFFSET('Hygiene Data'!$I$13,0,10*ROW('Hygiene Data'!I10))="","",OFFSET('Hygiene Data'!$I$13,0,10*ROW('Hygiene Data'!I10)))</f>
        <v/>
      </c>
    </row>
    <row xmlns:x14ac="http://schemas.microsoft.com/office/spreadsheetml/2009/9/ac" r="17" x14ac:dyDescent="0.2">
      <c r="A17" s="38" t="str">
        <f ca="true">+IF(OFFSET('Water Data'!$B$2,0,10*ROW('Water Data'!E11))="","",OFFSET('Water Data'!$B$2,0,10*ROW('Water Data'!E11)))</f>
        <v>PER_2021_INEI</v>
      </c>
      <c r="B17" s="38" t="str">
        <f ca="true">+IF(OFFSET('Water Data'!$C$2,0,10*ROW('Water Data'!F11))="","",OFFSET('Water Data'!$C$2,0,10*ROW('Water Data'!F11)))</f>
        <v>Survey</v>
      </c>
      <c r="C17" s="354">
        <f t="shared" ca="true" si="0"/>
        <v>2021</v>
      </c>
      <c r="D17" s="101"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101">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86.372034999999983</v>
      </c>
      <c r="F17" s="101">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66.974639999999994</v>
      </c>
      <c r="G17" s="101"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101">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93.053924999999992</v>
      </c>
      <c r="I17" s="101">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71.861469999999997</v>
      </c>
      <c r="J17" s="101"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101">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79.083500000000015</v>
      </c>
      <c r="L17" s="101">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61.644129999999997</v>
      </c>
      <c r="M17" s="101"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101">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87.20844000000001</v>
      </c>
      <c r="O17" s="101">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67.444140000000004</v>
      </c>
      <c r="P17" s="101"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101">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86.170699999999982</v>
      </c>
      <c r="R17" s="101">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67.001369999999994</v>
      </c>
      <c r="S17" s="101"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101">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87.215094999999977</v>
      </c>
      <c r="U17" s="101">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67.307689999999994</v>
      </c>
      <c r="V17" s="102">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99.681759999999997</v>
      </c>
      <c r="W17" s="102">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93.624884999999992</v>
      </c>
      <c r="X17" s="102">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89.555196866533151</v>
      </c>
      <c r="Y17" s="102"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102">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84.43905436287011</v>
      </c>
      <c r="AA17" s="102">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99.842579999999998</v>
      </c>
      <c r="AB17" s="102">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94.490350000000007</v>
      </c>
      <c r="AC17" s="102">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91.620362571187513</v>
      </c>
      <c r="AD17" s="102"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102">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87.478159688683363</v>
      </c>
      <c r="AF17" s="102">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99.506330000000005</v>
      </c>
      <c r="AG17" s="102">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92.680824999999984</v>
      </c>
      <c r="AH17" s="102">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87.117008131003189</v>
      </c>
      <c r="AI17" s="102"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102">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80.325328805611235</v>
      </c>
      <c r="AK17" s="102">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99.582620000000006</v>
      </c>
      <c r="AL17" s="102">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93.248225000000005</v>
      </c>
      <c r="AM17" s="102">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89.106189703401753</v>
      </c>
      <c r="AN17" s="102"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102">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89.106189703401753</v>
      </c>
      <c r="AP17" s="102">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99.817430000000002</v>
      </c>
      <c r="AQ17" s="102">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94.397529999999989</v>
      </c>
      <c r="AR17" s="102">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90.331857212216121</v>
      </c>
      <c r="AS17" s="102"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102">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80.728941716788384</v>
      </c>
      <c r="AU17" s="102">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99.786320000000003</v>
      </c>
      <c r="AV17" s="102">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93.180199999999999</v>
      </c>
      <c r="AW17" s="102">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89.125652375249501</v>
      </c>
      <c r="AX17" s="102"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102">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81.687593130836888</v>
      </c>
      <c r="AZ17" s="103">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83.133150000000001</v>
      </c>
      <c r="BA17" s="103">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80.535880000000006</v>
      </c>
      <c r="BB17" s="103"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103">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90.161349999999999</v>
      </c>
      <c r="BD17" s="103">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88.567490000000006</v>
      </c>
      <c r="BE17" s="103"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103">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75.466840000000005</v>
      </c>
      <c r="BG17" s="103">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71.775059999999996</v>
      </c>
      <c r="BH17" s="103"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103">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82.519030000000001</v>
      </c>
      <c r="BJ17" s="103">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80.383009999999999</v>
      </c>
      <c r="BK17" s="103"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103">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83.546329999999998</v>
      </c>
      <c r="BM17" s="103">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81.104519999999994</v>
      </c>
      <c r="BN17" s="103"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103">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87.037040000000005</v>
      </c>
      <c r="BP17" s="103">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83.333330000000004</v>
      </c>
      <c r="BQ17" s="103"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98"/>
      <c r="BS17" s="298" t="str">
        <f ca="true">+IF(OFFSET('Water Data'!$D$27,0,10*ROW('Water Data'!D11))="","",OFFSET('Water Data'!$D$27,0,10*ROW('Water Data'!D11)))</f>
        <v/>
      </c>
      <c r="BT17" s="298" t="str">
        <f ca="true">+IF(OFFSET('Water Data'!$D$28,0,10*ROW('Water Data'!D11))="","",OFFSET('Water Data'!$D$28,0,10*ROW('Water Data'!D11)))</f>
        <v>Yes</v>
      </c>
      <c r="BU17" s="298" t="str">
        <f ca="true">+IF(OFFSET('Water Data'!$D$29,0,10*ROW('Water Data'!D11))="","",OFFSET('Water Data'!$D$29,0,10*ROW('Water Data'!D11)))</f>
        <v>Yes</v>
      </c>
      <c r="BV17" s="298" t="str">
        <f ca="true">+IF(OFFSET('Water Data'!$E$27,0,10*ROW('Water Data'!E11))="","",OFFSET('Water Data'!$E$27,0,10*ROW('Water Data'!E11)))</f>
        <v/>
      </c>
      <c r="BW17" s="298" t="str">
        <f ca="true">+IF(OFFSET('Water Data'!$E$28,0,10*ROW('Water Data'!E11))="","",OFFSET('Water Data'!$E$28,0,10*ROW('Water Data'!E11)))</f>
        <v>Yes</v>
      </c>
      <c r="BX17" s="298" t="str">
        <f ca="true">+IF(OFFSET('Water Data'!$E$29,0,10*ROW('Water Data'!E11))="","",OFFSET('Water Data'!$E$29,0,10*ROW('Water Data'!E11)))</f>
        <v>Yes</v>
      </c>
      <c r="BY17" s="298" t="str">
        <f ca="true">+IF(OFFSET('Water Data'!$F$27,0,10*ROW('Water Data'!F11))="","",OFFSET('Water Data'!$F$27,0,10*ROW('Water Data'!F11)))</f>
        <v/>
      </c>
      <c r="BZ17" s="298" t="str">
        <f ca="true">+IF(OFFSET('Water Data'!$F$28,0,10*ROW('Water Data'!F11))="","",OFFSET('Water Data'!$F$28,0,10*ROW('Water Data'!F11)))</f>
        <v>Yes</v>
      </c>
      <c r="CA17" s="298" t="str">
        <f ca="true">+IF(OFFSET('Water Data'!$F$29,0,10*ROW('Water Data'!F11))="","",OFFSET('Water Data'!$F$29,0,10*ROW('Water Data'!F11)))</f>
        <v>Yes</v>
      </c>
      <c r="CB17" s="298" t="str">
        <f ca="true">+IF(OFFSET('Water Data'!$G$27,0,10*ROW('Water Data'!G11))="","",OFFSET('Water Data'!$G$27,0,10*ROW('Water Data'!G11)))</f>
        <v/>
      </c>
      <c r="CC17" s="298" t="str">
        <f ca="true">+IF(OFFSET('Water Data'!$G$28,0,10*ROW('Water Data'!G11))="","",OFFSET('Water Data'!$G$28,0,10*ROW('Water Data'!G11)))</f>
        <v>Yes</v>
      </c>
      <c r="CD17" s="298" t="str">
        <f ca="true">+IF(OFFSET('Water Data'!$G$29,0,10*ROW('Water Data'!G11))="","",OFFSET('Water Data'!$G$29,0,10*ROW('Water Data'!G11)))</f>
        <v>Yes</v>
      </c>
      <c r="CE17" s="298" t="str">
        <f ca="true">+IF(OFFSET('Water Data'!$H$27,0,10*ROW('Water Data'!H11))="","",OFFSET('Water Data'!$H$27,0,10*ROW('Water Data'!H11)))</f>
        <v/>
      </c>
      <c r="CF17" s="298" t="str">
        <f ca="true">+IF(OFFSET('Water Data'!$H$28,0,10*ROW('Water Data'!H11))="","",OFFSET('Water Data'!$H$28,0,10*ROW('Water Data'!H11)))</f>
        <v>Yes</v>
      </c>
      <c r="CG17" s="298" t="str">
        <f ca="true">+IF(OFFSET('Water Data'!$H$29,0,10*ROW('Water Data'!H11))="","",OFFSET('Water Data'!$H$29,0,10*ROW('Water Data'!H11)))</f>
        <v>Yes</v>
      </c>
      <c r="CH17" s="298" t="str">
        <f ca="true">+IF(OFFSET('Water Data'!$I$27,0,10*ROW('Water Data'!I11))="","",OFFSET('Water Data'!$I$27,0,10*ROW('Water Data'!I11)))</f>
        <v/>
      </c>
      <c r="CI17" s="298" t="str">
        <f ca="true">+IF(OFFSET('Water Data'!$I$28,0,10*ROW('Water Data'!I11))="","",OFFSET('Water Data'!$I$28,0,10*ROW('Water Data'!I11)))</f>
        <v>Yes</v>
      </c>
      <c r="CJ17" s="298" t="str">
        <f ca="true">+IF(OFFSET('Water Data'!$I$29,0,10*ROW('Water Data'!I11))="","",OFFSET('Water Data'!$I$29,0,10*ROW('Water Data'!I11)))</f>
        <v>Yes</v>
      </c>
      <c r="CK17" s="298" t="str">
        <f ca="true">+IF(OFFSET('Sanitation Data'!$D$28,0,10*ROW('Sanitation Data'!D11))="","",OFFSET('Sanitation Data'!$D$28,0,10*ROW('Sanitation Data'!D11)))</f>
        <v>Yes</v>
      </c>
      <c r="CL17" s="298" t="str">
        <f ca="true">+IF(OFFSET('Sanitation Data'!$D$29,0,10*ROW('Sanitation Data'!D11))="","",OFFSET('Sanitation Data'!$D$29,0,10*ROW('Sanitation Data'!D11)))</f>
        <v>Yes</v>
      </c>
      <c r="CM17" s="298" t="str">
        <f ca="true">+IF(OFFSET('Sanitation Data'!$D$30,0,10*ROW('Sanitation Data'!D11))="","",OFFSET('Sanitation Data'!$D$30,0,10*ROW('Sanitation Data'!D11)))</f>
        <v>Yes</v>
      </c>
      <c r="CN17" s="298" t="str">
        <f ca="true">+IF(OFFSET('Sanitation Data'!$D$31,0,10*ROW('Sanitation Data'!D11))="","",OFFSET('Sanitation Data'!$D$31,0,10*ROW('Sanitation Data'!D11)))</f>
        <v/>
      </c>
      <c r="CO17" s="298" t="str">
        <f ca="true">+IF(OFFSET('Sanitation Data'!$D$32,0,10*ROW('Sanitation Data'!D11))="","",OFFSET('Sanitation Data'!$D$32,0,10*ROW('Sanitation Data'!D11)))</f>
        <v>Yes</v>
      </c>
      <c r="CP17" s="298" t="str">
        <f ca="true">+IF(OFFSET('Sanitation Data'!$E$28,0,10*ROW('Sanitation Data'!E11))="","",OFFSET('Sanitation Data'!$E$28,0,10*ROW('Sanitation Data'!E11)))</f>
        <v>Yes</v>
      </c>
      <c r="CQ17" s="298" t="str">
        <f ca="true">+IF(OFFSET('Sanitation Data'!$E$29,0,10*ROW('Sanitation Data'!E11))="","",OFFSET('Sanitation Data'!$E$29,0,10*ROW('Sanitation Data'!E11)))</f>
        <v>Yes</v>
      </c>
      <c r="CR17" s="298" t="str">
        <f ca="true">+IF(OFFSET('Sanitation Data'!$E$30,0,10*ROW('Sanitation Data'!E11))="","",OFFSET('Sanitation Data'!$E$30,0,10*ROW('Sanitation Data'!E11)))</f>
        <v>Yes</v>
      </c>
      <c r="CS17" s="298" t="str">
        <f ca="true">+IF(OFFSET('Sanitation Data'!$E$31,0,10*ROW('Sanitation Data'!E11))="","",OFFSET('Sanitation Data'!$E$31,0,10*ROW('Sanitation Data'!E11)))</f>
        <v/>
      </c>
      <c r="CT17" s="298" t="str">
        <f ca="true">+IF(OFFSET('Sanitation Data'!$E$32,0,10*ROW('Sanitation Data'!E11))="","",OFFSET('Sanitation Data'!$E$32,0,10*ROW('Sanitation Data'!E11)))</f>
        <v>Yes</v>
      </c>
      <c r="CU17" s="298" t="str">
        <f ca="true">+IF(OFFSET('Sanitation Data'!$F$28,0,10*ROW('Sanitation Data'!F11))="","",OFFSET('Sanitation Data'!$F$28,0,10*ROW('Sanitation Data'!F11)))</f>
        <v>Yes</v>
      </c>
      <c r="CV17" s="298" t="str">
        <f ca="true">+IF(OFFSET('Sanitation Data'!$F$29,0,10*ROW('Sanitation Data'!F11))="","",OFFSET('Sanitation Data'!$F$29,0,10*ROW('Sanitation Data'!F11)))</f>
        <v>Yes</v>
      </c>
      <c r="CW17" s="298" t="str">
        <f ca="true">+IF(OFFSET('Sanitation Data'!$F$30,0,10*ROW('Sanitation Data'!F11))="","",OFFSET('Sanitation Data'!$F$30,0,10*ROW('Sanitation Data'!F11)))</f>
        <v>Yes</v>
      </c>
      <c r="CX17" s="298" t="str">
        <f ca="true">+IF(OFFSET('Sanitation Data'!$F$31,0,10*ROW('Sanitation Data'!F11))="","",OFFSET('Sanitation Data'!$F$31,0,10*ROW('Sanitation Data'!F11)))</f>
        <v/>
      </c>
      <c r="CY17" s="298" t="str">
        <f ca="true">+IF(OFFSET('Sanitation Data'!$F$32,0,10*ROW('Sanitation Data'!F11))="","",OFFSET('Sanitation Data'!$F$32,0,10*ROW('Sanitation Data'!F11)))</f>
        <v>Yes</v>
      </c>
      <c r="CZ17" s="298" t="str">
        <f ca="true">+IF(OFFSET('Sanitation Data'!$G$28,0,10*ROW('Sanitation Data'!G11))="","",OFFSET('Sanitation Data'!$G$28,0,10*ROW('Sanitation Data'!G11)))</f>
        <v>Yes</v>
      </c>
      <c r="DA17" s="298" t="str">
        <f ca="true">+IF(OFFSET('Sanitation Data'!$G$29,0,10*ROW('Sanitation Data'!G11))="","",OFFSET('Sanitation Data'!$G$29,0,10*ROW('Sanitation Data'!G11)))</f>
        <v>Yes</v>
      </c>
      <c r="DB17" s="298" t="str">
        <f ca="true">+IF(OFFSET('Sanitation Data'!$G$30,0,10*ROW('Sanitation Data'!G11))="","",OFFSET('Sanitation Data'!$G$30,0,10*ROW('Sanitation Data'!G11)))</f>
        <v>Yes</v>
      </c>
      <c r="DC17" s="298" t="str">
        <f ca="true">+IF(OFFSET('Sanitation Data'!$G$31,0,10*ROW('Sanitation Data'!G11))="","",OFFSET('Sanitation Data'!$G$31,0,10*ROW('Sanitation Data'!G11)))</f>
        <v/>
      </c>
      <c r="DD17" s="298" t="str">
        <f ca="true">+IF(OFFSET('Sanitation Data'!$G$32,0,10*ROW('Sanitation Data'!G11))="","",OFFSET('Sanitation Data'!$G$32,0,10*ROW('Sanitation Data'!G11)))</f>
        <v>Yes</v>
      </c>
      <c r="DE17" s="298" t="str">
        <f ca="true">+IF(OFFSET('Sanitation Data'!$H$28,0,10*ROW('Sanitation Data'!H11))="","",OFFSET('Sanitation Data'!$H$28,0,10*ROW('Sanitation Data'!H11)))</f>
        <v>Yes</v>
      </c>
      <c r="DF17" s="298" t="str">
        <f ca="true">+IF(OFFSET('Sanitation Data'!$H$29,0,10*ROW('Sanitation Data'!H11))="","",OFFSET('Sanitation Data'!$H$29,0,10*ROW('Sanitation Data'!H11)))</f>
        <v>Yes</v>
      </c>
      <c r="DG17" s="298" t="str">
        <f ca="true">+IF(OFFSET('Sanitation Data'!$H$30,0,10*ROW('Sanitation Data'!H11))="","",OFFSET('Sanitation Data'!$H$30,0,10*ROW('Sanitation Data'!H11)))</f>
        <v>Yes</v>
      </c>
      <c r="DH17" s="298" t="str">
        <f ca="true">+IF(OFFSET('Sanitation Data'!$H$31,0,10*ROW('Sanitation Data'!H11))="","",OFFSET('Sanitation Data'!$H$31,0,10*ROW('Sanitation Data'!H11)))</f>
        <v/>
      </c>
      <c r="DI17" s="298" t="str">
        <f ca="true">+IF(OFFSET('Sanitation Data'!$H$32,0,10*ROW('Sanitation Data'!H11))="","",OFFSET('Sanitation Data'!$H$32,0,10*ROW('Sanitation Data'!H11)))</f>
        <v>Yes</v>
      </c>
      <c r="DJ17" s="298" t="str">
        <f ca="true">+IF(OFFSET('Sanitation Data'!$I$28,0,10*ROW('Sanitation Data'!I11))="","",OFFSET('Sanitation Data'!$I$28,0,10*ROW('Sanitation Data'!I11)))</f>
        <v>Yes</v>
      </c>
      <c r="DK17" s="298" t="str">
        <f ca="true">+IF(OFFSET('Sanitation Data'!$I$29,0,10*ROW('Sanitation Data'!I11))="","",OFFSET('Sanitation Data'!$I$29,0,10*ROW('Sanitation Data'!I11)))</f>
        <v>Yes</v>
      </c>
      <c r="DL17" s="298" t="str">
        <f ca="true">+IF(OFFSET('Sanitation Data'!$I$30,0,10*ROW('Sanitation Data'!I11))="","",OFFSET('Sanitation Data'!$I$30,0,10*ROW('Sanitation Data'!I11)))</f>
        <v>Yes</v>
      </c>
      <c r="DM17" s="298" t="str">
        <f ca="true">+IF(OFFSET('Sanitation Data'!$I$31,0,10*ROW('Sanitation Data'!I11))="","",OFFSET('Sanitation Data'!$I$31,0,10*ROW('Sanitation Data'!I11)))</f>
        <v/>
      </c>
      <c r="DN17" s="298" t="str">
        <f ca="true">+IF(OFFSET('Sanitation Data'!$I$32,0,10*ROW('Sanitation Data'!I11))="","",OFFSET('Sanitation Data'!$I$32,0,10*ROW('Sanitation Data'!I11)))</f>
        <v>Yes</v>
      </c>
      <c r="DO17" s="298" t="str">
        <f ca="true">+IF(OFFSET('Hygiene Data'!$D$11,0,10*ROW('Hygiene Data'!D11))="","",OFFSET('Hygiene Data'!$D$11,0,10*ROW('Hygiene Data'!D11)))</f>
        <v>Yes</v>
      </c>
      <c r="DP17" s="298" t="str">
        <f ca="true">+IF(OFFSET('Hygiene Data'!$D$12,0,10*ROW('Hygiene Data'!D11))="","",OFFSET('Hygiene Data'!$D$12,0,10*ROW('Hygiene Data'!D11)))</f>
        <v>Yes</v>
      </c>
      <c r="DQ17" s="298" t="str">
        <f ca="true">+IF(OFFSET('Hygiene Data'!$D$13,0,10*ROW('Hygiene Data'!D11))="","",OFFSET('Hygiene Data'!$D$13,0,10*ROW('Hygiene Data'!D11)))</f>
        <v/>
      </c>
      <c r="DR17" s="298" t="str">
        <f ca="true">+IF(OFFSET('Hygiene Data'!$E$11,0,10*ROW('Hygiene Data'!E11))="","",OFFSET('Hygiene Data'!$E$11,0,10*ROW('Hygiene Data'!E11)))</f>
        <v>Yes</v>
      </c>
      <c r="DS17" s="298" t="str">
        <f ca="true">+IF(OFFSET('Hygiene Data'!$E$12,0,10*ROW('Hygiene Data'!E11))="","",OFFSET('Hygiene Data'!$E$12,0,10*ROW('Hygiene Data'!E11)))</f>
        <v>Yes</v>
      </c>
      <c r="DT17" s="298" t="str">
        <f ca="true">+IF(OFFSET('Hygiene Data'!$E$13,0,10*ROW('Hygiene Data'!E11))="","",OFFSET('Hygiene Data'!$E$13,0,10*ROW('Hygiene Data'!E11)))</f>
        <v/>
      </c>
      <c r="DU17" s="298" t="str">
        <f ca="true">+IF(OFFSET('Hygiene Data'!$F$11,0,10*ROW('Hygiene Data'!F11))="","",OFFSET('Hygiene Data'!$F$11,0,10*ROW('Hygiene Data'!F11)))</f>
        <v>Yes</v>
      </c>
      <c r="DV17" s="298" t="str">
        <f ca="true">+IF(OFFSET('Hygiene Data'!$F$12,0,10*ROW('Hygiene Data'!F11))="","",OFFSET('Hygiene Data'!$F$12,0,10*ROW('Hygiene Data'!F11)))</f>
        <v>Yes</v>
      </c>
      <c r="DW17" s="298" t="str">
        <f ca="true">+IF(OFFSET('Hygiene Data'!$F$13,0,10*ROW('Hygiene Data'!F11))="","",OFFSET('Hygiene Data'!$F$13,0,10*ROW('Hygiene Data'!F11)))</f>
        <v/>
      </c>
      <c r="DX17" s="298" t="str">
        <f ca="true">+IF(OFFSET('Hygiene Data'!$G$11,0,10*ROW('Hygiene Data'!G11))="","",OFFSET('Hygiene Data'!$G$11,0,10*ROW('Hygiene Data'!G11)))</f>
        <v>Yes</v>
      </c>
      <c r="DY17" s="298" t="str">
        <f ca="true">+IF(OFFSET('Hygiene Data'!$G$12,0,10*ROW('Hygiene Data'!G11))="","",OFFSET('Hygiene Data'!$G$12,0,10*ROW('Hygiene Data'!G11)))</f>
        <v>Yes</v>
      </c>
      <c r="DZ17" s="298" t="str">
        <f ca="true">+IF(OFFSET('Hygiene Data'!$G$13,0,10*ROW('Hygiene Data'!G11))="","",OFFSET('Hygiene Data'!$G$13,0,10*ROW('Hygiene Data'!G11)))</f>
        <v/>
      </c>
      <c r="EA17" s="298" t="str">
        <f ca="true">+IF(OFFSET('Hygiene Data'!$H$11,0,10*ROW('Hygiene Data'!H11))="","",OFFSET('Hygiene Data'!$H$11,0,10*ROW('Hygiene Data'!H11)))</f>
        <v>Yes</v>
      </c>
      <c r="EB17" s="298" t="str">
        <f ca="true">+IF(OFFSET('Hygiene Data'!$H$12,0,10*ROW('Hygiene Data'!H11))="","",OFFSET('Hygiene Data'!$H$12,0,10*ROW('Hygiene Data'!H11)))</f>
        <v>Yes</v>
      </c>
      <c r="EC17" s="298" t="str">
        <f ca="true">+IF(OFFSET('Hygiene Data'!$H$13,0,10*ROW('Hygiene Data'!H11))="","",OFFSET('Hygiene Data'!$H$13,0,10*ROW('Hygiene Data'!H11)))</f>
        <v/>
      </c>
      <c r="ED17" s="298" t="str">
        <f ca="true">+IF(OFFSET('Hygiene Data'!$I$11,0,10*ROW('Hygiene Data'!I11))="","",OFFSET('Hygiene Data'!$I$11,0,10*ROW('Hygiene Data'!I11)))</f>
        <v>Yes</v>
      </c>
      <c r="EE17" s="298" t="str">
        <f ca="true">+IF(OFFSET('Hygiene Data'!$I$12,0,10*ROW('Hygiene Data'!I11))="","",OFFSET('Hygiene Data'!$I$12,0,10*ROW('Hygiene Data'!I11)))</f>
        <v>Yes</v>
      </c>
      <c r="EF17" s="298" t="str">
        <f ca="true">+IF(OFFSET('Hygiene Data'!$I$13,0,10*ROW('Hygiene Data'!I11))="","",OFFSET('Hygiene Data'!$I$13,0,10*ROW('Hygiene Data'!I11)))</f>
        <v/>
      </c>
    </row>
    <row xmlns:x14ac="http://schemas.microsoft.com/office/spreadsheetml/2009/9/ac" r="18" x14ac:dyDescent="0.2">
      <c r="A18" s="38" t="str">
        <f ca="true">+IF(OFFSET('Water Data'!$B$2,0,10*ROW('Water Data'!E12))="","",OFFSET('Water Data'!$B$2,0,10*ROW('Water Data'!E12)))</f>
        <v/>
      </c>
      <c r="B18" s="38" t="str">
        <f ca="true">+IF(OFFSET('Water Data'!$C$2,0,10*ROW('Water Data'!F12))="","",OFFSET('Water Data'!$C$2,0,10*ROW('Water Data'!F12)))</f>
        <v/>
      </c>
      <c r="C18" s="354" t="str">
        <f t="shared" ca="true" si="0"/>
        <v/>
      </c>
      <c r="D18" s="101"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101"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101"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101"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101"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101"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101"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101"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101"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101"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101"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101"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101"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101"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101"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101"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101"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101"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102"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102"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102"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102"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102"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102"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102"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102"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102"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102"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102"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102"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102"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102"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102"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102"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102"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102"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102"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102"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102"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102"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102"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102"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102"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102"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102"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102"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102"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102"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103"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103"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103"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103"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103"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103"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103"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103"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103"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103"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103"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103"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103"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103"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103"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103"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103"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103"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98"/>
      <c r="BS18" s="298" t="str">
        <f ca="true">+IF(OFFSET('Water Data'!$D$27,0,10*ROW('Water Data'!D12))="","",OFFSET('Water Data'!$D$27,0,10*ROW('Water Data'!D12)))</f>
        <v/>
      </c>
      <c r="BT18" s="298" t="str">
        <f ca="true">+IF(OFFSET('Water Data'!$D$28,0,10*ROW('Water Data'!D12))="","",OFFSET('Water Data'!$D$28,0,10*ROW('Water Data'!D12)))</f>
        <v/>
      </c>
      <c r="BU18" s="298" t="str">
        <f ca="true">+IF(OFFSET('Water Data'!$D$29,0,10*ROW('Water Data'!D12))="","",OFFSET('Water Data'!$D$29,0,10*ROW('Water Data'!D12)))</f>
        <v/>
      </c>
      <c r="BV18" s="298" t="str">
        <f ca="true">+IF(OFFSET('Water Data'!$E$27,0,10*ROW('Water Data'!E12))="","",OFFSET('Water Data'!$E$27,0,10*ROW('Water Data'!E12)))</f>
        <v/>
      </c>
      <c r="BW18" s="298" t="str">
        <f ca="true">+IF(OFFSET('Water Data'!$E$28,0,10*ROW('Water Data'!E12))="","",OFFSET('Water Data'!$E$28,0,10*ROW('Water Data'!E12)))</f>
        <v/>
      </c>
      <c r="BX18" s="298" t="str">
        <f ca="true">+IF(OFFSET('Water Data'!$E$29,0,10*ROW('Water Data'!E12))="","",OFFSET('Water Data'!$E$29,0,10*ROW('Water Data'!E12)))</f>
        <v/>
      </c>
      <c r="BY18" s="298" t="str">
        <f ca="true">+IF(OFFSET('Water Data'!$F$27,0,10*ROW('Water Data'!F12))="","",OFFSET('Water Data'!$F$27,0,10*ROW('Water Data'!F12)))</f>
        <v/>
      </c>
      <c r="BZ18" s="298" t="str">
        <f ca="true">+IF(OFFSET('Water Data'!$F$28,0,10*ROW('Water Data'!F12))="","",OFFSET('Water Data'!$F$28,0,10*ROW('Water Data'!F12)))</f>
        <v/>
      </c>
      <c r="CA18" s="298" t="str">
        <f ca="true">+IF(OFFSET('Water Data'!$F$29,0,10*ROW('Water Data'!F12))="","",OFFSET('Water Data'!$F$29,0,10*ROW('Water Data'!F12)))</f>
        <v/>
      </c>
      <c r="CB18" s="298" t="str">
        <f ca="true">+IF(OFFSET('Water Data'!$G$27,0,10*ROW('Water Data'!G12))="","",OFFSET('Water Data'!$G$27,0,10*ROW('Water Data'!G12)))</f>
        <v/>
      </c>
      <c r="CC18" s="298" t="str">
        <f ca="true">+IF(OFFSET('Water Data'!$G$28,0,10*ROW('Water Data'!G12))="","",OFFSET('Water Data'!$G$28,0,10*ROW('Water Data'!G12)))</f>
        <v/>
      </c>
      <c r="CD18" s="298" t="str">
        <f ca="true">+IF(OFFSET('Water Data'!$G$29,0,10*ROW('Water Data'!G12))="","",OFFSET('Water Data'!$G$29,0,10*ROW('Water Data'!G12)))</f>
        <v/>
      </c>
      <c r="CE18" s="298" t="str">
        <f ca="true">+IF(OFFSET('Water Data'!$H$27,0,10*ROW('Water Data'!H12))="","",OFFSET('Water Data'!$H$27,0,10*ROW('Water Data'!H12)))</f>
        <v/>
      </c>
      <c r="CF18" s="298" t="str">
        <f ca="true">+IF(OFFSET('Water Data'!$H$28,0,10*ROW('Water Data'!H12))="","",OFFSET('Water Data'!$H$28,0,10*ROW('Water Data'!H12)))</f>
        <v/>
      </c>
      <c r="CG18" s="298" t="str">
        <f ca="true">+IF(OFFSET('Water Data'!$H$29,0,10*ROW('Water Data'!H12))="","",OFFSET('Water Data'!$H$29,0,10*ROW('Water Data'!H12)))</f>
        <v/>
      </c>
      <c r="CH18" s="298" t="str">
        <f ca="true">+IF(OFFSET('Water Data'!$I$27,0,10*ROW('Water Data'!I12))="","",OFFSET('Water Data'!$I$27,0,10*ROW('Water Data'!I12)))</f>
        <v/>
      </c>
      <c r="CI18" s="298" t="str">
        <f ca="true">+IF(OFFSET('Water Data'!$I$28,0,10*ROW('Water Data'!I12))="","",OFFSET('Water Data'!$I$28,0,10*ROW('Water Data'!I12)))</f>
        <v/>
      </c>
      <c r="CJ18" s="298" t="str">
        <f ca="true">+IF(OFFSET('Water Data'!$I$29,0,10*ROW('Water Data'!I12))="","",OFFSET('Water Data'!$I$29,0,10*ROW('Water Data'!I12)))</f>
        <v/>
      </c>
      <c r="CK18" s="298" t="str">
        <f ca="true">+IF(OFFSET('Sanitation Data'!$D$28,0,10*ROW('Sanitation Data'!D12))="","",OFFSET('Sanitation Data'!$D$28,0,10*ROW('Sanitation Data'!D12)))</f>
        <v/>
      </c>
      <c r="CL18" s="298" t="str">
        <f ca="true">+IF(OFFSET('Sanitation Data'!$D$29,0,10*ROW('Sanitation Data'!D12))="","",OFFSET('Sanitation Data'!$D$29,0,10*ROW('Sanitation Data'!D12)))</f>
        <v/>
      </c>
      <c r="CM18" s="298" t="str">
        <f ca="true">+IF(OFFSET('Sanitation Data'!$D$30,0,10*ROW('Sanitation Data'!D12))="","",OFFSET('Sanitation Data'!$D$30,0,10*ROW('Sanitation Data'!D12)))</f>
        <v/>
      </c>
      <c r="CN18" s="298" t="str">
        <f ca="true">+IF(OFFSET('Sanitation Data'!$D$31,0,10*ROW('Sanitation Data'!D12))="","",OFFSET('Sanitation Data'!$D$31,0,10*ROW('Sanitation Data'!D12)))</f>
        <v/>
      </c>
      <c r="CO18" s="298" t="str">
        <f ca="true">+IF(OFFSET('Sanitation Data'!$D$32,0,10*ROW('Sanitation Data'!D12))="","",OFFSET('Sanitation Data'!$D$32,0,10*ROW('Sanitation Data'!D12)))</f>
        <v/>
      </c>
      <c r="CP18" s="298" t="str">
        <f ca="true">+IF(OFFSET('Sanitation Data'!$E$28,0,10*ROW('Sanitation Data'!E12))="","",OFFSET('Sanitation Data'!$E$28,0,10*ROW('Sanitation Data'!E12)))</f>
        <v/>
      </c>
      <c r="CQ18" s="298" t="str">
        <f ca="true">+IF(OFFSET('Sanitation Data'!$E$29,0,10*ROW('Sanitation Data'!E12))="","",OFFSET('Sanitation Data'!$E$29,0,10*ROW('Sanitation Data'!E12)))</f>
        <v/>
      </c>
      <c r="CR18" s="298" t="str">
        <f ca="true">+IF(OFFSET('Sanitation Data'!$E$30,0,10*ROW('Sanitation Data'!E12))="","",OFFSET('Sanitation Data'!$E$30,0,10*ROW('Sanitation Data'!E12)))</f>
        <v/>
      </c>
      <c r="CS18" s="298" t="str">
        <f ca="true">+IF(OFFSET('Sanitation Data'!$E$31,0,10*ROW('Sanitation Data'!E12))="","",OFFSET('Sanitation Data'!$E$31,0,10*ROW('Sanitation Data'!E12)))</f>
        <v/>
      </c>
      <c r="CT18" s="298" t="str">
        <f ca="true">+IF(OFFSET('Sanitation Data'!$E$32,0,10*ROW('Sanitation Data'!E12))="","",OFFSET('Sanitation Data'!$E$32,0,10*ROW('Sanitation Data'!E12)))</f>
        <v/>
      </c>
      <c r="CU18" s="298" t="str">
        <f ca="true">+IF(OFFSET('Sanitation Data'!$F$28,0,10*ROW('Sanitation Data'!F12))="","",OFFSET('Sanitation Data'!$F$28,0,10*ROW('Sanitation Data'!F12)))</f>
        <v/>
      </c>
      <c r="CV18" s="298" t="str">
        <f ca="true">+IF(OFFSET('Sanitation Data'!$F$29,0,10*ROW('Sanitation Data'!F12))="","",OFFSET('Sanitation Data'!$F$29,0,10*ROW('Sanitation Data'!F12)))</f>
        <v/>
      </c>
      <c r="CW18" s="298" t="str">
        <f ca="true">+IF(OFFSET('Sanitation Data'!$F$30,0,10*ROW('Sanitation Data'!F12))="","",OFFSET('Sanitation Data'!$F$30,0,10*ROW('Sanitation Data'!F12)))</f>
        <v/>
      </c>
      <c r="CX18" s="298" t="str">
        <f ca="true">+IF(OFFSET('Sanitation Data'!$F$31,0,10*ROW('Sanitation Data'!F12))="","",OFFSET('Sanitation Data'!$F$31,0,10*ROW('Sanitation Data'!F12)))</f>
        <v/>
      </c>
      <c r="CY18" s="298" t="str">
        <f ca="true">+IF(OFFSET('Sanitation Data'!$F$32,0,10*ROW('Sanitation Data'!F12))="","",OFFSET('Sanitation Data'!$F$32,0,10*ROW('Sanitation Data'!F12)))</f>
        <v/>
      </c>
      <c r="CZ18" s="298" t="str">
        <f ca="true">+IF(OFFSET('Sanitation Data'!$G$28,0,10*ROW('Sanitation Data'!G12))="","",OFFSET('Sanitation Data'!$G$28,0,10*ROW('Sanitation Data'!G12)))</f>
        <v/>
      </c>
      <c r="DA18" s="298" t="str">
        <f ca="true">+IF(OFFSET('Sanitation Data'!$G$29,0,10*ROW('Sanitation Data'!G12))="","",OFFSET('Sanitation Data'!$G$29,0,10*ROW('Sanitation Data'!G12)))</f>
        <v/>
      </c>
      <c r="DB18" s="298" t="str">
        <f ca="true">+IF(OFFSET('Sanitation Data'!$G$30,0,10*ROW('Sanitation Data'!G12))="","",OFFSET('Sanitation Data'!$G$30,0,10*ROW('Sanitation Data'!G12)))</f>
        <v/>
      </c>
      <c r="DC18" s="298" t="str">
        <f ca="true">+IF(OFFSET('Sanitation Data'!$G$31,0,10*ROW('Sanitation Data'!G12))="","",OFFSET('Sanitation Data'!$G$31,0,10*ROW('Sanitation Data'!G12)))</f>
        <v/>
      </c>
      <c r="DD18" s="298" t="str">
        <f ca="true">+IF(OFFSET('Sanitation Data'!$G$32,0,10*ROW('Sanitation Data'!G12))="","",OFFSET('Sanitation Data'!$G$32,0,10*ROW('Sanitation Data'!G12)))</f>
        <v/>
      </c>
      <c r="DE18" s="298" t="str">
        <f ca="true">+IF(OFFSET('Sanitation Data'!$H$28,0,10*ROW('Sanitation Data'!H12))="","",OFFSET('Sanitation Data'!$H$28,0,10*ROW('Sanitation Data'!H12)))</f>
        <v/>
      </c>
      <c r="DF18" s="298" t="str">
        <f ca="true">+IF(OFFSET('Sanitation Data'!$H$29,0,10*ROW('Sanitation Data'!H12))="","",OFFSET('Sanitation Data'!$H$29,0,10*ROW('Sanitation Data'!H12)))</f>
        <v/>
      </c>
      <c r="DG18" s="298" t="str">
        <f ca="true">+IF(OFFSET('Sanitation Data'!$H$30,0,10*ROW('Sanitation Data'!H12))="","",OFFSET('Sanitation Data'!$H$30,0,10*ROW('Sanitation Data'!H12)))</f>
        <v/>
      </c>
      <c r="DH18" s="298" t="str">
        <f ca="true">+IF(OFFSET('Sanitation Data'!$H$31,0,10*ROW('Sanitation Data'!H12))="","",OFFSET('Sanitation Data'!$H$31,0,10*ROW('Sanitation Data'!H12)))</f>
        <v/>
      </c>
      <c r="DI18" s="298" t="str">
        <f ca="true">+IF(OFFSET('Sanitation Data'!$H$32,0,10*ROW('Sanitation Data'!H12))="","",OFFSET('Sanitation Data'!$H$32,0,10*ROW('Sanitation Data'!H12)))</f>
        <v/>
      </c>
      <c r="DJ18" s="298" t="str">
        <f ca="true">+IF(OFFSET('Sanitation Data'!$I$28,0,10*ROW('Sanitation Data'!I12))="","",OFFSET('Sanitation Data'!$I$28,0,10*ROW('Sanitation Data'!I12)))</f>
        <v/>
      </c>
      <c r="DK18" s="298" t="str">
        <f ca="true">+IF(OFFSET('Sanitation Data'!$I$29,0,10*ROW('Sanitation Data'!I12))="","",OFFSET('Sanitation Data'!$I$29,0,10*ROW('Sanitation Data'!I12)))</f>
        <v/>
      </c>
      <c r="DL18" s="298" t="str">
        <f ca="true">+IF(OFFSET('Sanitation Data'!$I$30,0,10*ROW('Sanitation Data'!I12))="","",OFFSET('Sanitation Data'!$I$30,0,10*ROW('Sanitation Data'!I12)))</f>
        <v/>
      </c>
      <c r="DM18" s="298" t="str">
        <f ca="true">+IF(OFFSET('Sanitation Data'!$I$31,0,10*ROW('Sanitation Data'!I12))="","",OFFSET('Sanitation Data'!$I$31,0,10*ROW('Sanitation Data'!I12)))</f>
        <v/>
      </c>
      <c r="DN18" s="298" t="str">
        <f ca="true">+IF(OFFSET('Sanitation Data'!$I$32,0,10*ROW('Sanitation Data'!I12))="","",OFFSET('Sanitation Data'!$I$32,0,10*ROW('Sanitation Data'!I12)))</f>
        <v/>
      </c>
      <c r="DO18" s="298" t="str">
        <f ca="true">+IF(OFFSET('Hygiene Data'!$D$11,0,10*ROW('Hygiene Data'!D12))="","",OFFSET('Hygiene Data'!$D$11,0,10*ROW('Hygiene Data'!D12)))</f>
        <v/>
      </c>
      <c r="DP18" s="298" t="str">
        <f ca="true">+IF(OFFSET('Hygiene Data'!$D$12,0,10*ROW('Hygiene Data'!D12))="","",OFFSET('Hygiene Data'!$D$12,0,10*ROW('Hygiene Data'!D12)))</f>
        <v/>
      </c>
      <c r="DQ18" s="298" t="str">
        <f ca="true">+IF(OFFSET('Hygiene Data'!$D$13,0,10*ROW('Hygiene Data'!D12))="","",OFFSET('Hygiene Data'!$D$13,0,10*ROW('Hygiene Data'!D12)))</f>
        <v/>
      </c>
      <c r="DR18" s="298" t="str">
        <f ca="true">+IF(OFFSET('Hygiene Data'!$E$11,0,10*ROW('Hygiene Data'!E12))="","",OFFSET('Hygiene Data'!$E$11,0,10*ROW('Hygiene Data'!E12)))</f>
        <v/>
      </c>
      <c r="DS18" s="298" t="str">
        <f ca="true">+IF(OFFSET('Hygiene Data'!$E$12,0,10*ROW('Hygiene Data'!E12))="","",OFFSET('Hygiene Data'!$E$12,0,10*ROW('Hygiene Data'!E12)))</f>
        <v/>
      </c>
      <c r="DT18" s="298" t="str">
        <f ca="true">+IF(OFFSET('Hygiene Data'!$E$13,0,10*ROW('Hygiene Data'!E12))="","",OFFSET('Hygiene Data'!$E$13,0,10*ROW('Hygiene Data'!E12)))</f>
        <v/>
      </c>
      <c r="DU18" s="298" t="str">
        <f ca="true">+IF(OFFSET('Hygiene Data'!$F$11,0,10*ROW('Hygiene Data'!F12))="","",OFFSET('Hygiene Data'!$F$11,0,10*ROW('Hygiene Data'!F12)))</f>
        <v/>
      </c>
      <c r="DV18" s="298" t="str">
        <f ca="true">+IF(OFFSET('Hygiene Data'!$F$12,0,10*ROW('Hygiene Data'!F12))="","",OFFSET('Hygiene Data'!$F$12,0,10*ROW('Hygiene Data'!F12)))</f>
        <v/>
      </c>
      <c r="DW18" s="298" t="str">
        <f ca="true">+IF(OFFSET('Hygiene Data'!$F$13,0,10*ROW('Hygiene Data'!F12))="","",OFFSET('Hygiene Data'!$F$13,0,10*ROW('Hygiene Data'!F12)))</f>
        <v/>
      </c>
      <c r="DX18" s="298" t="str">
        <f ca="true">+IF(OFFSET('Hygiene Data'!$G$11,0,10*ROW('Hygiene Data'!G12))="","",OFFSET('Hygiene Data'!$G$11,0,10*ROW('Hygiene Data'!G12)))</f>
        <v/>
      </c>
      <c r="DY18" s="298" t="str">
        <f ca="true">+IF(OFFSET('Hygiene Data'!$G$12,0,10*ROW('Hygiene Data'!G12))="","",OFFSET('Hygiene Data'!$G$12,0,10*ROW('Hygiene Data'!G12)))</f>
        <v/>
      </c>
      <c r="DZ18" s="298" t="str">
        <f ca="true">+IF(OFFSET('Hygiene Data'!$G$13,0,10*ROW('Hygiene Data'!G12))="","",OFFSET('Hygiene Data'!$G$13,0,10*ROW('Hygiene Data'!G12)))</f>
        <v/>
      </c>
      <c r="EA18" s="298" t="str">
        <f ca="true">+IF(OFFSET('Hygiene Data'!$H$11,0,10*ROW('Hygiene Data'!H12))="","",OFFSET('Hygiene Data'!$H$11,0,10*ROW('Hygiene Data'!H12)))</f>
        <v/>
      </c>
      <c r="EB18" s="298" t="str">
        <f ca="true">+IF(OFFSET('Hygiene Data'!$H$12,0,10*ROW('Hygiene Data'!H12))="","",OFFSET('Hygiene Data'!$H$12,0,10*ROW('Hygiene Data'!H12)))</f>
        <v/>
      </c>
      <c r="EC18" s="298" t="str">
        <f ca="true">+IF(OFFSET('Hygiene Data'!$H$13,0,10*ROW('Hygiene Data'!H12))="","",OFFSET('Hygiene Data'!$H$13,0,10*ROW('Hygiene Data'!H12)))</f>
        <v/>
      </c>
      <c r="ED18" s="298" t="str">
        <f ca="true">+IF(OFFSET('Hygiene Data'!$I$11,0,10*ROW('Hygiene Data'!I12))="","",OFFSET('Hygiene Data'!$I$11,0,10*ROW('Hygiene Data'!I12)))</f>
        <v/>
      </c>
      <c r="EE18" s="298" t="str">
        <f ca="true">+IF(OFFSET('Hygiene Data'!$I$12,0,10*ROW('Hygiene Data'!I12))="","",OFFSET('Hygiene Data'!$I$12,0,10*ROW('Hygiene Data'!I12)))</f>
        <v/>
      </c>
      <c r="EF18" s="298" t="str">
        <f ca="true">+IF(OFFSET('Hygiene Data'!$I$13,0,10*ROW('Hygiene Data'!I12))="","",OFFSET('Hygiene Data'!$I$13,0,10*ROW('Hygiene Data'!I12)))</f>
        <v/>
      </c>
    </row>
    <row xmlns:x14ac="http://schemas.microsoft.com/office/spreadsheetml/2009/9/ac" r="19" x14ac:dyDescent="0.2">
      <c r="A19" s="38" t="str">
        <f ca="true">+IF(OFFSET('Water Data'!$B$2,0,10*ROW('Water Data'!E13))="","",OFFSET('Water Data'!$B$2,0,10*ROW('Water Data'!E13)))</f>
        <v/>
      </c>
      <c r="B19" s="38" t="str">
        <f ca="true">+IF(OFFSET('Water Data'!$C$2,0,10*ROW('Water Data'!F13))="","",OFFSET('Water Data'!$C$2,0,10*ROW('Water Data'!F13)))</f>
        <v/>
      </c>
      <c r="C19" s="354" t="str">
        <f t="shared" ca="true" si="0"/>
        <v/>
      </c>
      <c r="D19" s="101"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101"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101"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101"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101"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101"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101"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101"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101"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101"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101"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101"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101"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101"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101"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101"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101"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101"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102"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102"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102"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102"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102"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102"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102"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102"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102"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102"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102"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102"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102"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102"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102"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102"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102"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102"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102"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102"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102"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102"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102"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102"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102"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102"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102"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102"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102"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102"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103"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103"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103"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103"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103"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103"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103"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103"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103"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103"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103"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103"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103"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103"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103"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103"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103"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103"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98"/>
      <c r="BS19" s="298" t="str">
        <f ca="true">+IF(OFFSET('Water Data'!$D$27,0,10*ROW('Water Data'!D13))="","",OFFSET('Water Data'!$D$27,0,10*ROW('Water Data'!D13)))</f>
        <v/>
      </c>
      <c r="BT19" s="298" t="str">
        <f ca="true">+IF(OFFSET('Water Data'!$D$28,0,10*ROW('Water Data'!D13))="","",OFFSET('Water Data'!$D$28,0,10*ROW('Water Data'!D13)))</f>
        <v/>
      </c>
      <c r="BU19" s="298" t="str">
        <f ca="true">+IF(OFFSET('Water Data'!$D$29,0,10*ROW('Water Data'!D13))="","",OFFSET('Water Data'!$D$29,0,10*ROW('Water Data'!D13)))</f>
        <v/>
      </c>
      <c r="BV19" s="298" t="str">
        <f ca="true">+IF(OFFSET('Water Data'!$E$27,0,10*ROW('Water Data'!E13))="","",OFFSET('Water Data'!$E$27,0,10*ROW('Water Data'!E13)))</f>
        <v/>
      </c>
      <c r="BW19" s="298" t="str">
        <f ca="true">+IF(OFFSET('Water Data'!$E$28,0,10*ROW('Water Data'!E13))="","",OFFSET('Water Data'!$E$28,0,10*ROW('Water Data'!E13)))</f>
        <v/>
      </c>
      <c r="BX19" s="298" t="str">
        <f ca="true">+IF(OFFSET('Water Data'!$E$29,0,10*ROW('Water Data'!E13))="","",OFFSET('Water Data'!$E$29,0,10*ROW('Water Data'!E13)))</f>
        <v/>
      </c>
      <c r="BY19" s="298" t="str">
        <f ca="true">+IF(OFFSET('Water Data'!$F$27,0,10*ROW('Water Data'!F13))="","",OFFSET('Water Data'!$F$27,0,10*ROW('Water Data'!F13)))</f>
        <v/>
      </c>
      <c r="BZ19" s="298" t="str">
        <f ca="true">+IF(OFFSET('Water Data'!$F$28,0,10*ROW('Water Data'!F13))="","",OFFSET('Water Data'!$F$28,0,10*ROW('Water Data'!F13)))</f>
        <v/>
      </c>
      <c r="CA19" s="298" t="str">
        <f ca="true">+IF(OFFSET('Water Data'!$F$29,0,10*ROW('Water Data'!F13))="","",OFFSET('Water Data'!$F$29,0,10*ROW('Water Data'!F13)))</f>
        <v/>
      </c>
      <c r="CB19" s="298" t="str">
        <f ca="true">+IF(OFFSET('Water Data'!$G$27,0,10*ROW('Water Data'!G13))="","",OFFSET('Water Data'!$G$27,0,10*ROW('Water Data'!G13)))</f>
        <v/>
      </c>
      <c r="CC19" s="298" t="str">
        <f ca="true">+IF(OFFSET('Water Data'!$G$28,0,10*ROW('Water Data'!G13))="","",OFFSET('Water Data'!$G$28,0,10*ROW('Water Data'!G13)))</f>
        <v/>
      </c>
      <c r="CD19" s="298" t="str">
        <f ca="true">+IF(OFFSET('Water Data'!$G$29,0,10*ROW('Water Data'!G13))="","",OFFSET('Water Data'!$G$29,0,10*ROW('Water Data'!G13)))</f>
        <v/>
      </c>
      <c r="CE19" s="298" t="str">
        <f ca="true">+IF(OFFSET('Water Data'!$H$27,0,10*ROW('Water Data'!H13))="","",OFFSET('Water Data'!$H$27,0,10*ROW('Water Data'!H13)))</f>
        <v/>
      </c>
      <c r="CF19" s="298" t="str">
        <f ca="true">+IF(OFFSET('Water Data'!$H$28,0,10*ROW('Water Data'!H13))="","",OFFSET('Water Data'!$H$28,0,10*ROW('Water Data'!H13)))</f>
        <v/>
      </c>
      <c r="CG19" s="298" t="str">
        <f ca="true">+IF(OFFSET('Water Data'!$H$29,0,10*ROW('Water Data'!H13))="","",OFFSET('Water Data'!$H$29,0,10*ROW('Water Data'!H13)))</f>
        <v/>
      </c>
      <c r="CH19" s="298" t="str">
        <f ca="true">+IF(OFFSET('Water Data'!$I$27,0,10*ROW('Water Data'!I13))="","",OFFSET('Water Data'!$I$27,0,10*ROW('Water Data'!I13)))</f>
        <v/>
      </c>
      <c r="CI19" s="298" t="str">
        <f ca="true">+IF(OFFSET('Water Data'!$I$28,0,10*ROW('Water Data'!I13))="","",OFFSET('Water Data'!$I$28,0,10*ROW('Water Data'!I13)))</f>
        <v/>
      </c>
      <c r="CJ19" s="298" t="str">
        <f ca="true">+IF(OFFSET('Water Data'!$I$29,0,10*ROW('Water Data'!I13))="","",OFFSET('Water Data'!$I$29,0,10*ROW('Water Data'!I13)))</f>
        <v/>
      </c>
      <c r="CK19" s="298" t="str">
        <f ca="true">+IF(OFFSET('Sanitation Data'!$D$28,0,10*ROW('Sanitation Data'!D13))="","",OFFSET('Sanitation Data'!$D$28,0,10*ROW('Sanitation Data'!D13)))</f>
        <v/>
      </c>
      <c r="CL19" s="298" t="str">
        <f ca="true">+IF(OFFSET('Sanitation Data'!$D$29,0,10*ROW('Sanitation Data'!D13))="","",OFFSET('Sanitation Data'!$D$29,0,10*ROW('Sanitation Data'!D13)))</f>
        <v/>
      </c>
      <c r="CM19" s="298" t="str">
        <f ca="true">+IF(OFFSET('Sanitation Data'!$D$30,0,10*ROW('Sanitation Data'!D13))="","",OFFSET('Sanitation Data'!$D$30,0,10*ROW('Sanitation Data'!D13)))</f>
        <v/>
      </c>
      <c r="CN19" s="298" t="str">
        <f ca="true">+IF(OFFSET('Sanitation Data'!$D$31,0,10*ROW('Sanitation Data'!D13))="","",OFFSET('Sanitation Data'!$D$31,0,10*ROW('Sanitation Data'!D13)))</f>
        <v/>
      </c>
      <c r="CO19" s="298" t="str">
        <f ca="true">+IF(OFFSET('Sanitation Data'!$D$32,0,10*ROW('Sanitation Data'!D13))="","",OFFSET('Sanitation Data'!$D$32,0,10*ROW('Sanitation Data'!D13)))</f>
        <v/>
      </c>
      <c r="CP19" s="298" t="str">
        <f ca="true">+IF(OFFSET('Sanitation Data'!$E$28,0,10*ROW('Sanitation Data'!E13))="","",OFFSET('Sanitation Data'!$E$28,0,10*ROW('Sanitation Data'!E13)))</f>
        <v/>
      </c>
      <c r="CQ19" s="298" t="str">
        <f ca="true">+IF(OFFSET('Sanitation Data'!$E$29,0,10*ROW('Sanitation Data'!E13))="","",OFFSET('Sanitation Data'!$E$29,0,10*ROW('Sanitation Data'!E13)))</f>
        <v/>
      </c>
      <c r="CR19" s="298" t="str">
        <f ca="true">+IF(OFFSET('Sanitation Data'!$E$30,0,10*ROW('Sanitation Data'!E13))="","",OFFSET('Sanitation Data'!$E$30,0,10*ROW('Sanitation Data'!E13)))</f>
        <v/>
      </c>
      <c r="CS19" s="298" t="str">
        <f ca="true">+IF(OFFSET('Sanitation Data'!$E$31,0,10*ROW('Sanitation Data'!E13))="","",OFFSET('Sanitation Data'!$E$31,0,10*ROW('Sanitation Data'!E13)))</f>
        <v/>
      </c>
      <c r="CT19" s="298" t="str">
        <f ca="true">+IF(OFFSET('Sanitation Data'!$E$32,0,10*ROW('Sanitation Data'!E13))="","",OFFSET('Sanitation Data'!$E$32,0,10*ROW('Sanitation Data'!E13)))</f>
        <v/>
      </c>
      <c r="CU19" s="298" t="str">
        <f ca="true">+IF(OFFSET('Sanitation Data'!$F$28,0,10*ROW('Sanitation Data'!F13))="","",OFFSET('Sanitation Data'!$F$28,0,10*ROW('Sanitation Data'!F13)))</f>
        <v/>
      </c>
      <c r="CV19" s="298" t="str">
        <f ca="true">+IF(OFFSET('Sanitation Data'!$F$29,0,10*ROW('Sanitation Data'!F13))="","",OFFSET('Sanitation Data'!$F$29,0,10*ROW('Sanitation Data'!F13)))</f>
        <v/>
      </c>
      <c r="CW19" s="298" t="str">
        <f ca="true">+IF(OFFSET('Sanitation Data'!$F$30,0,10*ROW('Sanitation Data'!F13))="","",OFFSET('Sanitation Data'!$F$30,0,10*ROW('Sanitation Data'!F13)))</f>
        <v/>
      </c>
      <c r="CX19" s="298" t="str">
        <f ca="true">+IF(OFFSET('Sanitation Data'!$F$31,0,10*ROW('Sanitation Data'!F13))="","",OFFSET('Sanitation Data'!$F$31,0,10*ROW('Sanitation Data'!F13)))</f>
        <v/>
      </c>
      <c r="CY19" s="298" t="str">
        <f ca="true">+IF(OFFSET('Sanitation Data'!$F$32,0,10*ROW('Sanitation Data'!F13))="","",OFFSET('Sanitation Data'!$F$32,0,10*ROW('Sanitation Data'!F13)))</f>
        <v/>
      </c>
      <c r="CZ19" s="298" t="str">
        <f ca="true">+IF(OFFSET('Sanitation Data'!$G$28,0,10*ROW('Sanitation Data'!G13))="","",OFFSET('Sanitation Data'!$G$28,0,10*ROW('Sanitation Data'!G13)))</f>
        <v/>
      </c>
      <c r="DA19" s="298" t="str">
        <f ca="true">+IF(OFFSET('Sanitation Data'!$G$29,0,10*ROW('Sanitation Data'!G13))="","",OFFSET('Sanitation Data'!$G$29,0,10*ROW('Sanitation Data'!G13)))</f>
        <v/>
      </c>
      <c r="DB19" s="298" t="str">
        <f ca="true">+IF(OFFSET('Sanitation Data'!$G$30,0,10*ROW('Sanitation Data'!G13))="","",OFFSET('Sanitation Data'!$G$30,0,10*ROW('Sanitation Data'!G13)))</f>
        <v/>
      </c>
      <c r="DC19" s="298" t="str">
        <f ca="true">+IF(OFFSET('Sanitation Data'!$G$31,0,10*ROW('Sanitation Data'!G13))="","",OFFSET('Sanitation Data'!$G$31,0,10*ROW('Sanitation Data'!G13)))</f>
        <v/>
      </c>
      <c r="DD19" s="298" t="str">
        <f ca="true">+IF(OFFSET('Sanitation Data'!$G$32,0,10*ROW('Sanitation Data'!G13))="","",OFFSET('Sanitation Data'!$G$32,0,10*ROW('Sanitation Data'!G13)))</f>
        <v/>
      </c>
      <c r="DE19" s="298" t="str">
        <f ca="true">+IF(OFFSET('Sanitation Data'!$H$28,0,10*ROW('Sanitation Data'!H13))="","",OFFSET('Sanitation Data'!$H$28,0,10*ROW('Sanitation Data'!H13)))</f>
        <v/>
      </c>
      <c r="DF19" s="298" t="str">
        <f ca="true">+IF(OFFSET('Sanitation Data'!$H$29,0,10*ROW('Sanitation Data'!H13))="","",OFFSET('Sanitation Data'!$H$29,0,10*ROW('Sanitation Data'!H13)))</f>
        <v/>
      </c>
      <c r="DG19" s="298" t="str">
        <f ca="true">+IF(OFFSET('Sanitation Data'!$H$30,0,10*ROW('Sanitation Data'!H13))="","",OFFSET('Sanitation Data'!$H$30,0,10*ROW('Sanitation Data'!H13)))</f>
        <v/>
      </c>
      <c r="DH19" s="298" t="str">
        <f ca="true">+IF(OFFSET('Sanitation Data'!$H$31,0,10*ROW('Sanitation Data'!H13))="","",OFFSET('Sanitation Data'!$H$31,0,10*ROW('Sanitation Data'!H13)))</f>
        <v/>
      </c>
      <c r="DI19" s="298" t="str">
        <f ca="true">+IF(OFFSET('Sanitation Data'!$H$32,0,10*ROW('Sanitation Data'!H13))="","",OFFSET('Sanitation Data'!$H$32,0,10*ROW('Sanitation Data'!H13)))</f>
        <v/>
      </c>
      <c r="DJ19" s="298" t="str">
        <f ca="true">+IF(OFFSET('Sanitation Data'!$I$28,0,10*ROW('Sanitation Data'!I13))="","",OFFSET('Sanitation Data'!$I$28,0,10*ROW('Sanitation Data'!I13)))</f>
        <v/>
      </c>
      <c r="DK19" s="298" t="str">
        <f ca="true">+IF(OFFSET('Sanitation Data'!$I$29,0,10*ROW('Sanitation Data'!I13))="","",OFFSET('Sanitation Data'!$I$29,0,10*ROW('Sanitation Data'!I13)))</f>
        <v/>
      </c>
      <c r="DL19" s="298" t="str">
        <f ca="true">+IF(OFFSET('Sanitation Data'!$I$30,0,10*ROW('Sanitation Data'!I13))="","",OFFSET('Sanitation Data'!$I$30,0,10*ROW('Sanitation Data'!I13)))</f>
        <v/>
      </c>
      <c r="DM19" s="298" t="str">
        <f ca="true">+IF(OFFSET('Sanitation Data'!$I$31,0,10*ROW('Sanitation Data'!I13))="","",OFFSET('Sanitation Data'!$I$31,0,10*ROW('Sanitation Data'!I13)))</f>
        <v/>
      </c>
      <c r="DN19" s="298" t="str">
        <f ca="true">+IF(OFFSET('Sanitation Data'!$I$32,0,10*ROW('Sanitation Data'!I13))="","",OFFSET('Sanitation Data'!$I$32,0,10*ROW('Sanitation Data'!I13)))</f>
        <v/>
      </c>
      <c r="DO19" s="298" t="str">
        <f ca="true">+IF(OFFSET('Hygiene Data'!$D$11,0,10*ROW('Hygiene Data'!D13))="","",OFFSET('Hygiene Data'!$D$11,0,10*ROW('Hygiene Data'!D13)))</f>
        <v/>
      </c>
      <c r="DP19" s="298" t="str">
        <f ca="true">+IF(OFFSET('Hygiene Data'!$D$12,0,10*ROW('Hygiene Data'!D13))="","",OFFSET('Hygiene Data'!$D$12,0,10*ROW('Hygiene Data'!D13)))</f>
        <v/>
      </c>
      <c r="DQ19" s="298" t="str">
        <f ca="true">+IF(OFFSET('Hygiene Data'!$D$13,0,10*ROW('Hygiene Data'!D13))="","",OFFSET('Hygiene Data'!$D$13,0,10*ROW('Hygiene Data'!D13)))</f>
        <v/>
      </c>
      <c r="DR19" s="298" t="str">
        <f ca="true">+IF(OFFSET('Hygiene Data'!$E$11,0,10*ROW('Hygiene Data'!E13))="","",OFFSET('Hygiene Data'!$E$11,0,10*ROW('Hygiene Data'!E13)))</f>
        <v/>
      </c>
      <c r="DS19" s="298" t="str">
        <f ca="true">+IF(OFFSET('Hygiene Data'!$E$12,0,10*ROW('Hygiene Data'!E13))="","",OFFSET('Hygiene Data'!$E$12,0,10*ROW('Hygiene Data'!E13)))</f>
        <v/>
      </c>
      <c r="DT19" s="298" t="str">
        <f ca="true">+IF(OFFSET('Hygiene Data'!$E$13,0,10*ROW('Hygiene Data'!E13))="","",OFFSET('Hygiene Data'!$E$13,0,10*ROW('Hygiene Data'!E13)))</f>
        <v/>
      </c>
      <c r="DU19" s="298" t="str">
        <f ca="true">+IF(OFFSET('Hygiene Data'!$F$11,0,10*ROW('Hygiene Data'!F13))="","",OFFSET('Hygiene Data'!$F$11,0,10*ROW('Hygiene Data'!F13)))</f>
        <v/>
      </c>
      <c r="DV19" s="298" t="str">
        <f ca="true">+IF(OFFSET('Hygiene Data'!$F$12,0,10*ROW('Hygiene Data'!F13))="","",OFFSET('Hygiene Data'!$F$12,0,10*ROW('Hygiene Data'!F13)))</f>
        <v/>
      </c>
      <c r="DW19" s="298" t="str">
        <f ca="true">+IF(OFFSET('Hygiene Data'!$F$13,0,10*ROW('Hygiene Data'!F13))="","",OFFSET('Hygiene Data'!$F$13,0,10*ROW('Hygiene Data'!F13)))</f>
        <v/>
      </c>
      <c r="DX19" s="298" t="str">
        <f ca="true">+IF(OFFSET('Hygiene Data'!$G$11,0,10*ROW('Hygiene Data'!G13))="","",OFFSET('Hygiene Data'!$G$11,0,10*ROW('Hygiene Data'!G13)))</f>
        <v/>
      </c>
      <c r="DY19" s="298" t="str">
        <f ca="true">+IF(OFFSET('Hygiene Data'!$G$12,0,10*ROW('Hygiene Data'!G13))="","",OFFSET('Hygiene Data'!$G$12,0,10*ROW('Hygiene Data'!G13)))</f>
        <v/>
      </c>
      <c r="DZ19" s="298" t="str">
        <f ca="true">+IF(OFFSET('Hygiene Data'!$G$13,0,10*ROW('Hygiene Data'!G13))="","",OFFSET('Hygiene Data'!$G$13,0,10*ROW('Hygiene Data'!G13)))</f>
        <v/>
      </c>
      <c r="EA19" s="298" t="str">
        <f ca="true">+IF(OFFSET('Hygiene Data'!$H$11,0,10*ROW('Hygiene Data'!H13))="","",OFFSET('Hygiene Data'!$H$11,0,10*ROW('Hygiene Data'!H13)))</f>
        <v/>
      </c>
      <c r="EB19" s="298" t="str">
        <f ca="true">+IF(OFFSET('Hygiene Data'!$H$12,0,10*ROW('Hygiene Data'!H13))="","",OFFSET('Hygiene Data'!$H$12,0,10*ROW('Hygiene Data'!H13)))</f>
        <v/>
      </c>
      <c r="EC19" s="298" t="str">
        <f ca="true">+IF(OFFSET('Hygiene Data'!$H$13,0,10*ROW('Hygiene Data'!H13))="","",OFFSET('Hygiene Data'!$H$13,0,10*ROW('Hygiene Data'!H13)))</f>
        <v/>
      </c>
      <c r="ED19" s="298" t="str">
        <f ca="true">+IF(OFFSET('Hygiene Data'!$I$11,0,10*ROW('Hygiene Data'!I13))="","",OFFSET('Hygiene Data'!$I$11,0,10*ROW('Hygiene Data'!I13)))</f>
        <v/>
      </c>
      <c r="EE19" s="298" t="str">
        <f ca="true">+IF(OFFSET('Hygiene Data'!$I$12,0,10*ROW('Hygiene Data'!I13))="","",OFFSET('Hygiene Data'!$I$12,0,10*ROW('Hygiene Data'!I13)))</f>
        <v/>
      </c>
      <c r="EF19" s="298" t="str">
        <f ca="true">+IF(OFFSET('Hygiene Data'!$I$13,0,10*ROW('Hygiene Data'!I13))="","",OFFSET('Hygiene Data'!$I$13,0,10*ROW('Hygiene Data'!I13)))</f>
        <v/>
      </c>
    </row>
    <row xmlns:x14ac="http://schemas.microsoft.com/office/spreadsheetml/2009/9/ac" r="20" x14ac:dyDescent="0.2">
      <c r="A20" s="38" t="str">
        <f ca="true">+IF(OFFSET('Water Data'!$B$2,0,10*ROW('Water Data'!E14))="","",OFFSET('Water Data'!$B$2,0,10*ROW('Water Data'!E14)))</f>
        <v/>
      </c>
      <c r="B20" s="38" t="str">
        <f ca="true">+IF(OFFSET('Water Data'!$C$2,0,10*ROW('Water Data'!F14))="","",OFFSET('Water Data'!$C$2,0,10*ROW('Water Data'!F14)))</f>
        <v/>
      </c>
      <c r="C20" s="354" t="str">
        <f t="shared" ca="true" si="0"/>
        <v/>
      </c>
      <c r="D20" s="101"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101"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101"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101"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101"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101"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101"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101"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101"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101"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101"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101"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101"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101"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101"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101"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101"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101"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102"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102"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102"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102"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102"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102"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102"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102"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102"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102"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102"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102"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102"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102"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102"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102"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102"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102"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102"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102"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102"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102"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102"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102"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102"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102"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102"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102"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102"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102"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103"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103"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103"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103"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103"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103"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103"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103"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103"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103"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103"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103"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103"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103"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103"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103"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103"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103"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98"/>
      <c r="BS20" s="298" t="str">
        <f ca="true">+IF(OFFSET('Water Data'!$D$27,0,10*ROW('Water Data'!D14))="","",OFFSET('Water Data'!$D$27,0,10*ROW('Water Data'!D14)))</f>
        <v/>
      </c>
      <c r="BT20" s="298" t="str">
        <f ca="true">+IF(OFFSET('Water Data'!$D$28,0,10*ROW('Water Data'!D14))="","",OFFSET('Water Data'!$D$28,0,10*ROW('Water Data'!D14)))</f>
        <v/>
      </c>
      <c r="BU20" s="298" t="str">
        <f ca="true">+IF(OFFSET('Water Data'!$D$29,0,10*ROW('Water Data'!D14))="","",OFFSET('Water Data'!$D$29,0,10*ROW('Water Data'!D14)))</f>
        <v/>
      </c>
      <c r="BV20" s="298" t="str">
        <f ca="true">+IF(OFFSET('Water Data'!$E$27,0,10*ROW('Water Data'!E14))="","",OFFSET('Water Data'!$E$27,0,10*ROW('Water Data'!E14)))</f>
        <v/>
      </c>
      <c r="BW20" s="298" t="str">
        <f ca="true">+IF(OFFSET('Water Data'!$E$28,0,10*ROW('Water Data'!E14))="","",OFFSET('Water Data'!$E$28,0,10*ROW('Water Data'!E14)))</f>
        <v/>
      </c>
      <c r="BX20" s="298" t="str">
        <f ca="true">+IF(OFFSET('Water Data'!$E$29,0,10*ROW('Water Data'!E14))="","",OFFSET('Water Data'!$E$29,0,10*ROW('Water Data'!E14)))</f>
        <v/>
      </c>
      <c r="BY20" s="298" t="str">
        <f ca="true">+IF(OFFSET('Water Data'!$F$27,0,10*ROW('Water Data'!F14))="","",OFFSET('Water Data'!$F$27,0,10*ROW('Water Data'!F14)))</f>
        <v/>
      </c>
      <c r="BZ20" s="298" t="str">
        <f ca="true">+IF(OFFSET('Water Data'!$F$28,0,10*ROW('Water Data'!F14))="","",OFFSET('Water Data'!$F$28,0,10*ROW('Water Data'!F14)))</f>
        <v/>
      </c>
      <c r="CA20" s="298" t="str">
        <f ca="true">+IF(OFFSET('Water Data'!$F$29,0,10*ROW('Water Data'!F14))="","",OFFSET('Water Data'!$F$29,0,10*ROW('Water Data'!F14)))</f>
        <v/>
      </c>
      <c r="CB20" s="298" t="str">
        <f ca="true">+IF(OFFSET('Water Data'!$G$27,0,10*ROW('Water Data'!G14))="","",OFFSET('Water Data'!$G$27,0,10*ROW('Water Data'!G14)))</f>
        <v/>
      </c>
      <c r="CC20" s="298" t="str">
        <f ca="true">+IF(OFFSET('Water Data'!$G$28,0,10*ROW('Water Data'!G14))="","",OFFSET('Water Data'!$G$28,0,10*ROW('Water Data'!G14)))</f>
        <v/>
      </c>
      <c r="CD20" s="298" t="str">
        <f ca="true">+IF(OFFSET('Water Data'!$G$29,0,10*ROW('Water Data'!G14))="","",OFFSET('Water Data'!$G$29,0,10*ROW('Water Data'!G14)))</f>
        <v/>
      </c>
      <c r="CE20" s="298" t="str">
        <f ca="true">+IF(OFFSET('Water Data'!$H$27,0,10*ROW('Water Data'!H14))="","",OFFSET('Water Data'!$H$27,0,10*ROW('Water Data'!H14)))</f>
        <v/>
      </c>
      <c r="CF20" s="298" t="str">
        <f ca="true">+IF(OFFSET('Water Data'!$H$28,0,10*ROW('Water Data'!H14))="","",OFFSET('Water Data'!$H$28,0,10*ROW('Water Data'!H14)))</f>
        <v/>
      </c>
      <c r="CG20" s="298" t="str">
        <f ca="true">+IF(OFFSET('Water Data'!$H$29,0,10*ROW('Water Data'!H14))="","",OFFSET('Water Data'!$H$29,0,10*ROW('Water Data'!H14)))</f>
        <v/>
      </c>
      <c r="CH20" s="298" t="str">
        <f ca="true">+IF(OFFSET('Water Data'!$I$27,0,10*ROW('Water Data'!I14))="","",OFFSET('Water Data'!$I$27,0,10*ROW('Water Data'!I14)))</f>
        <v/>
      </c>
      <c r="CI20" s="298" t="str">
        <f ca="true">+IF(OFFSET('Water Data'!$I$28,0,10*ROW('Water Data'!I14))="","",OFFSET('Water Data'!$I$28,0,10*ROW('Water Data'!I14)))</f>
        <v/>
      </c>
      <c r="CJ20" s="298" t="str">
        <f ca="true">+IF(OFFSET('Water Data'!$I$29,0,10*ROW('Water Data'!I14))="","",OFFSET('Water Data'!$I$29,0,10*ROW('Water Data'!I14)))</f>
        <v/>
      </c>
      <c r="CK20" s="298" t="str">
        <f ca="true">+IF(OFFSET('Sanitation Data'!$D$28,0,10*ROW('Sanitation Data'!D14))="","",OFFSET('Sanitation Data'!$D$28,0,10*ROW('Sanitation Data'!D14)))</f>
        <v/>
      </c>
      <c r="CL20" s="298" t="str">
        <f ca="true">+IF(OFFSET('Sanitation Data'!$D$29,0,10*ROW('Sanitation Data'!D14))="","",OFFSET('Sanitation Data'!$D$29,0,10*ROW('Sanitation Data'!D14)))</f>
        <v/>
      </c>
      <c r="CM20" s="298" t="str">
        <f ca="true">+IF(OFFSET('Sanitation Data'!$D$30,0,10*ROW('Sanitation Data'!D14))="","",OFFSET('Sanitation Data'!$D$30,0,10*ROW('Sanitation Data'!D14)))</f>
        <v/>
      </c>
      <c r="CN20" s="298" t="str">
        <f ca="true">+IF(OFFSET('Sanitation Data'!$D$31,0,10*ROW('Sanitation Data'!D14))="","",OFFSET('Sanitation Data'!$D$31,0,10*ROW('Sanitation Data'!D14)))</f>
        <v/>
      </c>
      <c r="CO20" s="298" t="str">
        <f ca="true">+IF(OFFSET('Sanitation Data'!$D$32,0,10*ROW('Sanitation Data'!D14))="","",OFFSET('Sanitation Data'!$D$32,0,10*ROW('Sanitation Data'!D14)))</f>
        <v/>
      </c>
      <c r="CP20" s="298" t="str">
        <f ca="true">+IF(OFFSET('Sanitation Data'!$E$28,0,10*ROW('Sanitation Data'!E14))="","",OFFSET('Sanitation Data'!$E$28,0,10*ROW('Sanitation Data'!E14)))</f>
        <v/>
      </c>
      <c r="CQ20" s="298" t="str">
        <f ca="true">+IF(OFFSET('Sanitation Data'!$E$29,0,10*ROW('Sanitation Data'!E14))="","",OFFSET('Sanitation Data'!$E$29,0,10*ROW('Sanitation Data'!E14)))</f>
        <v/>
      </c>
      <c r="CR20" s="298" t="str">
        <f ca="true">+IF(OFFSET('Sanitation Data'!$E$30,0,10*ROW('Sanitation Data'!E14))="","",OFFSET('Sanitation Data'!$E$30,0,10*ROW('Sanitation Data'!E14)))</f>
        <v/>
      </c>
      <c r="CS20" s="298" t="str">
        <f ca="true">+IF(OFFSET('Sanitation Data'!$E$31,0,10*ROW('Sanitation Data'!E14))="","",OFFSET('Sanitation Data'!$E$31,0,10*ROW('Sanitation Data'!E14)))</f>
        <v/>
      </c>
      <c r="CT20" s="298" t="str">
        <f ca="true">+IF(OFFSET('Sanitation Data'!$E$32,0,10*ROW('Sanitation Data'!E14))="","",OFFSET('Sanitation Data'!$E$32,0,10*ROW('Sanitation Data'!E14)))</f>
        <v/>
      </c>
      <c r="CU20" s="298" t="str">
        <f ca="true">+IF(OFFSET('Sanitation Data'!$F$28,0,10*ROW('Sanitation Data'!F14))="","",OFFSET('Sanitation Data'!$F$28,0,10*ROW('Sanitation Data'!F14)))</f>
        <v/>
      </c>
      <c r="CV20" s="298" t="str">
        <f ca="true">+IF(OFFSET('Sanitation Data'!$F$29,0,10*ROW('Sanitation Data'!F14))="","",OFFSET('Sanitation Data'!$F$29,0,10*ROW('Sanitation Data'!F14)))</f>
        <v/>
      </c>
      <c r="CW20" s="298" t="str">
        <f ca="true">+IF(OFFSET('Sanitation Data'!$F$30,0,10*ROW('Sanitation Data'!F14))="","",OFFSET('Sanitation Data'!$F$30,0,10*ROW('Sanitation Data'!F14)))</f>
        <v/>
      </c>
      <c r="CX20" s="298" t="str">
        <f ca="true">+IF(OFFSET('Sanitation Data'!$F$31,0,10*ROW('Sanitation Data'!F14))="","",OFFSET('Sanitation Data'!$F$31,0,10*ROW('Sanitation Data'!F14)))</f>
        <v/>
      </c>
      <c r="CY20" s="298" t="str">
        <f ca="true">+IF(OFFSET('Sanitation Data'!$F$32,0,10*ROW('Sanitation Data'!F14))="","",OFFSET('Sanitation Data'!$F$32,0,10*ROW('Sanitation Data'!F14)))</f>
        <v/>
      </c>
      <c r="CZ20" s="298" t="str">
        <f ca="true">+IF(OFFSET('Sanitation Data'!$G$28,0,10*ROW('Sanitation Data'!G14))="","",OFFSET('Sanitation Data'!$G$28,0,10*ROW('Sanitation Data'!G14)))</f>
        <v/>
      </c>
      <c r="DA20" s="298" t="str">
        <f ca="true">+IF(OFFSET('Sanitation Data'!$G$29,0,10*ROW('Sanitation Data'!G14))="","",OFFSET('Sanitation Data'!$G$29,0,10*ROW('Sanitation Data'!G14)))</f>
        <v/>
      </c>
      <c r="DB20" s="298" t="str">
        <f ca="true">+IF(OFFSET('Sanitation Data'!$G$30,0,10*ROW('Sanitation Data'!G14))="","",OFFSET('Sanitation Data'!$G$30,0,10*ROW('Sanitation Data'!G14)))</f>
        <v/>
      </c>
      <c r="DC20" s="298" t="str">
        <f ca="true">+IF(OFFSET('Sanitation Data'!$G$31,0,10*ROW('Sanitation Data'!G14))="","",OFFSET('Sanitation Data'!$G$31,0,10*ROW('Sanitation Data'!G14)))</f>
        <v/>
      </c>
      <c r="DD20" s="298" t="str">
        <f ca="true">+IF(OFFSET('Sanitation Data'!$G$32,0,10*ROW('Sanitation Data'!G14))="","",OFFSET('Sanitation Data'!$G$32,0,10*ROW('Sanitation Data'!G14)))</f>
        <v/>
      </c>
      <c r="DE20" s="298" t="str">
        <f ca="true">+IF(OFFSET('Sanitation Data'!$H$28,0,10*ROW('Sanitation Data'!H14))="","",OFFSET('Sanitation Data'!$H$28,0,10*ROW('Sanitation Data'!H14)))</f>
        <v/>
      </c>
      <c r="DF20" s="298" t="str">
        <f ca="true">+IF(OFFSET('Sanitation Data'!$H$29,0,10*ROW('Sanitation Data'!H14))="","",OFFSET('Sanitation Data'!$H$29,0,10*ROW('Sanitation Data'!H14)))</f>
        <v/>
      </c>
      <c r="DG20" s="298" t="str">
        <f ca="true">+IF(OFFSET('Sanitation Data'!$H$30,0,10*ROW('Sanitation Data'!H14))="","",OFFSET('Sanitation Data'!$H$30,0,10*ROW('Sanitation Data'!H14)))</f>
        <v/>
      </c>
      <c r="DH20" s="298" t="str">
        <f ca="true">+IF(OFFSET('Sanitation Data'!$H$31,0,10*ROW('Sanitation Data'!H14))="","",OFFSET('Sanitation Data'!$H$31,0,10*ROW('Sanitation Data'!H14)))</f>
        <v/>
      </c>
      <c r="DI20" s="298" t="str">
        <f ca="true">+IF(OFFSET('Sanitation Data'!$H$32,0,10*ROW('Sanitation Data'!H14))="","",OFFSET('Sanitation Data'!$H$32,0,10*ROW('Sanitation Data'!H14)))</f>
        <v/>
      </c>
      <c r="DJ20" s="298" t="str">
        <f ca="true">+IF(OFFSET('Sanitation Data'!$I$28,0,10*ROW('Sanitation Data'!I14))="","",OFFSET('Sanitation Data'!$I$28,0,10*ROW('Sanitation Data'!I14)))</f>
        <v/>
      </c>
      <c r="DK20" s="298" t="str">
        <f ca="true">+IF(OFFSET('Sanitation Data'!$I$29,0,10*ROW('Sanitation Data'!I14))="","",OFFSET('Sanitation Data'!$I$29,0,10*ROW('Sanitation Data'!I14)))</f>
        <v/>
      </c>
      <c r="DL20" s="298" t="str">
        <f ca="true">+IF(OFFSET('Sanitation Data'!$I$30,0,10*ROW('Sanitation Data'!I14))="","",OFFSET('Sanitation Data'!$I$30,0,10*ROW('Sanitation Data'!I14)))</f>
        <v/>
      </c>
      <c r="DM20" s="298" t="str">
        <f ca="true">+IF(OFFSET('Sanitation Data'!$I$31,0,10*ROW('Sanitation Data'!I14))="","",OFFSET('Sanitation Data'!$I$31,0,10*ROW('Sanitation Data'!I14)))</f>
        <v/>
      </c>
      <c r="DN20" s="298" t="str">
        <f ca="true">+IF(OFFSET('Sanitation Data'!$I$32,0,10*ROW('Sanitation Data'!I14))="","",OFFSET('Sanitation Data'!$I$32,0,10*ROW('Sanitation Data'!I14)))</f>
        <v/>
      </c>
      <c r="DO20" s="298" t="str">
        <f ca="true">+IF(OFFSET('Hygiene Data'!$D$11,0,10*ROW('Hygiene Data'!D14))="","",OFFSET('Hygiene Data'!$D$11,0,10*ROW('Hygiene Data'!D14)))</f>
        <v/>
      </c>
      <c r="DP20" s="298" t="str">
        <f ca="true">+IF(OFFSET('Hygiene Data'!$D$12,0,10*ROW('Hygiene Data'!D14))="","",OFFSET('Hygiene Data'!$D$12,0,10*ROW('Hygiene Data'!D14)))</f>
        <v/>
      </c>
      <c r="DQ20" s="298" t="str">
        <f ca="true">+IF(OFFSET('Hygiene Data'!$D$13,0,10*ROW('Hygiene Data'!D14))="","",OFFSET('Hygiene Data'!$D$13,0,10*ROW('Hygiene Data'!D14)))</f>
        <v/>
      </c>
      <c r="DR20" s="298" t="str">
        <f ca="true">+IF(OFFSET('Hygiene Data'!$E$11,0,10*ROW('Hygiene Data'!E14))="","",OFFSET('Hygiene Data'!$E$11,0,10*ROW('Hygiene Data'!E14)))</f>
        <v/>
      </c>
      <c r="DS20" s="298" t="str">
        <f ca="true">+IF(OFFSET('Hygiene Data'!$E$12,0,10*ROW('Hygiene Data'!E14))="","",OFFSET('Hygiene Data'!$E$12,0,10*ROW('Hygiene Data'!E14)))</f>
        <v/>
      </c>
      <c r="DT20" s="298" t="str">
        <f ca="true">+IF(OFFSET('Hygiene Data'!$E$13,0,10*ROW('Hygiene Data'!E14))="","",OFFSET('Hygiene Data'!$E$13,0,10*ROW('Hygiene Data'!E14)))</f>
        <v/>
      </c>
      <c r="DU20" s="298" t="str">
        <f ca="true">+IF(OFFSET('Hygiene Data'!$F$11,0,10*ROW('Hygiene Data'!F14))="","",OFFSET('Hygiene Data'!$F$11,0,10*ROW('Hygiene Data'!F14)))</f>
        <v/>
      </c>
      <c r="DV20" s="298" t="str">
        <f ca="true">+IF(OFFSET('Hygiene Data'!$F$12,0,10*ROW('Hygiene Data'!F14))="","",OFFSET('Hygiene Data'!$F$12,0,10*ROW('Hygiene Data'!F14)))</f>
        <v/>
      </c>
      <c r="DW20" s="298" t="str">
        <f ca="true">+IF(OFFSET('Hygiene Data'!$F$13,0,10*ROW('Hygiene Data'!F14))="","",OFFSET('Hygiene Data'!$F$13,0,10*ROW('Hygiene Data'!F14)))</f>
        <v/>
      </c>
      <c r="DX20" s="298" t="str">
        <f ca="true">+IF(OFFSET('Hygiene Data'!$G$11,0,10*ROW('Hygiene Data'!G14))="","",OFFSET('Hygiene Data'!$G$11,0,10*ROW('Hygiene Data'!G14)))</f>
        <v/>
      </c>
      <c r="DY20" s="298" t="str">
        <f ca="true">+IF(OFFSET('Hygiene Data'!$G$12,0,10*ROW('Hygiene Data'!G14))="","",OFFSET('Hygiene Data'!$G$12,0,10*ROW('Hygiene Data'!G14)))</f>
        <v/>
      </c>
      <c r="DZ20" s="298" t="str">
        <f ca="true">+IF(OFFSET('Hygiene Data'!$G$13,0,10*ROW('Hygiene Data'!G14))="","",OFFSET('Hygiene Data'!$G$13,0,10*ROW('Hygiene Data'!G14)))</f>
        <v/>
      </c>
      <c r="EA20" s="298" t="str">
        <f ca="true">+IF(OFFSET('Hygiene Data'!$H$11,0,10*ROW('Hygiene Data'!H14))="","",OFFSET('Hygiene Data'!$H$11,0,10*ROW('Hygiene Data'!H14)))</f>
        <v/>
      </c>
      <c r="EB20" s="298" t="str">
        <f ca="true">+IF(OFFSET('Hygiene Data'!$H$12,0,10*ROW('Hygiene Data'!H14))="","",OFFSET('Hygiene Data'!$H$12,0,10*ROW('Hygiene Data'!H14)))</f>
        <v/>
      </c>
      <c r="EC20" s="298" t="str">
        <f ca="true">+IF(OFFSET('Hygiene Data'!$H$13,0,10*ROW('Hygiene Data'!H14))="","",OFFSET('Hygiene Data'!$H$13,0,10*ROW('Hygiene Data'!H14)))</f>
        <v/>
      </c>
      <c r="ED20" s="298" t="str">
        <f ca="true">+IF(OFFSET('Hygiene Data'!$I$11,0,10*ROW('Hygiene Data'!I14))="","",OFFSET('Hygiene Data'!$I$11,0,10*ROW('Hygiene Data'!I14)))</f>
        <v/>
      </c>
      <c r="EE20" s="298" t="str">
        <f ca="true">+IF(OFFSET('Hygiene Data'!$I$12,0,10*ROW('Hygiene Data'!I14))="","",OFFSET('Hygiene Data'!$I$12,0,10*ROW('Hygiene Data'!I14)))</f>
        <v/>
      </c>
      <c r="EF20" s="298" t="str">
        <f ca="true">+IF(OFFSET('Hygiene Data'!$I$13,0,10*ROW('Hygiene Data'!I14))="","",OFFSET('Hygiene Data'!$I$13,0,10*ROW('Hygiene Data'!I14)))</f>
        <v/>
      </c>
    </row>
    <row xmlns:x14ac="http://schemas.microsoft.com/office/spreadsheetml/2009/9/ac" r="21" x14ac:dyDescent="0.2">
      <c r="A21" s="38" t="str">
        <f ca="true">+IF(OFFSET('Water Data'!$B$2,0,10*ROW('Water Data'!E15))="","",OFFSET('Water Data'!$B$2,0,10*ROW('Water Data'!E15)))</f>
        <v/>
      </c>
      <c r="B21" s="38" t="str">
        <f ca="true">+IF(OFFSET('Water Data'!$C$2,0,10*ROW('Water Data'!F15))="","",OFFSET('Water Data'!$C$2,0,10*ROW('Water Data'!F15)))</f>
        <v/>
      </c>
      <c r="C21" s="354" t="str">
        <f t="shared" ca="true" si="0"/>
        <v/>
      </c>
      <c r="D21" s="101"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101"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101"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101"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101"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101"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101"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101"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101"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101"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101"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101"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101"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101"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101"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101"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101"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101"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102"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102"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102"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102"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102"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102"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102"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102"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102"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102"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102"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102"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102"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102"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102"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102"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102"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102"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102"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102"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102"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102"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102"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102"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102"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102"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102"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102"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102"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102"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103"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103"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103"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103"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103"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103"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103"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103"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103"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103"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103"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103"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103"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103"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103"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103"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103"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103"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98"/>
      <c r="BS21" s="298" t="str">
        <f ca="true">+IF(OFFSET('Water Data'!$D$27,0,10*ROW('Water Data'!D15))="","",OFFSET('Water Data'!$D$27,0,10*ROW('Water Data'!D15)))</f>
        <v/>
      </c>
      <c r="BT21" s="298" t="str">
        <f ca="true">+IF(OFFSET('Water Data'!$D$28,0,10*ROW('Water Data'!D15))="","",OFFSET('Water Data'!$D$28,0,10*ROW('Water Data'!D15)))</f>
        <v/>
      </c>
      <c r="BU21" s="298" t="str">
        <f ca="true">+IF(OFFSET('Water Data'!$D$29,0,10*ROW('Water Data'!D15))="","",OFFSET('Water Data'!$D$29,0,10*ROW('Water Data'!D15)))</f>
        <v/>
      </c>
      <c r="BV21" s="298" t="str">
        <f ca="true">+IF(OFFSET('Water Data'!$E$27,0,10*ROW('Water Data'!E15))="","",OFFSET('Water Data'!$E$27,0,10*ROW('Water Data'!E15)))</f>
        <v/>
      </c>
      <c r="BW21" s="298" t="str">
        <f ca="true">+IF(OFFSET('Water Data'!$E$28,0,10*ROW('Water Data'!E15))="","",OFFSET('Water Data'!$E$28,0,10*ROW('Water Data'!E15)))</f>
        <v/>
      </c>
      <c r="BX21" s="298" t="str">
        <f ca="true">+IF(OFFSET('Water Data'!$E$29,0,10*ROW('Water Data'!E15))="","",OFFSET('Water Data'!$E$29,0,10*ROW('Water Data'!E15)))</f>
        <v/>
      </c>
      <c r="BY21" s="298" t="str">
        <f ca="true">+IF(OFFSET('Water Data'!$F$27,0,10*ROW('Water Data'!F15))="","",OFFSET('Water Data'!$F$27,0,10*ROW('Water Data'!F15)))</f>
        <v/>
      </c>
      <c r="BZ21" s="298" t="str">
        <f ca="true">+IF(OFFSET('Water Data'!$F$28,0,10*ROW('Water Data'!F15))="","",OFFSET('Water Data'!$F$28,0,10*ROW('Water Data'!F15)))</f>
        <v/>
      </c>
      <c r="CA21" s="298" t="str">
        <f ca="true">+IF(OFFSET('Water Data'!$F$29,0,10*ROW('Water Data'!F15))="","",OFFSET('Water Data'!$F$29,0,10*ROW('Water Data'!F15)))</f>
        <v/>
      </c>
      <c r="CB21" s="298" t="str">
        <f ca="true">+IF(OFFSET('Water Data'!$G$27,0,10*ROW('Water Data'!G15))="","",OFFSET('Water Data'!$G$27,0,10*ROW('Water Data'!G15)))</f>
        <v/>
      </c>
      <c r="CC21" s="298" t="str">
        <f ca="true">+IF(OFFSET('Water Data'!$G$28,0,10*ROW('Water Data'!G15))="","",OFFSET('Water Data'!$G$28,0,10*ROW('Water Data'!G15)))</f>
        <v/>
      </c>
      <c r="CD21" s="298" t="str">
        <f ca="true">+IF(OFFSET('Water Data'!$G$29,0,10*ROW('Water Data'!G15))="","",OFFSET('Water Data'!$G$29,0,10*ROW('Water Data'!G15)))</f>
        <v/>
      </c>
      <c r="CE21" s="298" t="str">
        <f ca="true">+IF(OFFSET('Water Data'!$H$27,0,10*ROW('Water Data'!H15))="","",OFFSET('Water Data'!$H$27,0,10*ROW('Water Data'!H15)))</f>
        <v/>
      </c>
      <c r="CF21" s="298" t="str">
        <f ca="true">+IF(OFFSET('Water Data'!$H$28,0,10*ROW('Water Data'!H15))="","",OFFSET('Water Data'!$H$28,0,10*ROW('Water Data'!H15)))</f>
        <v/>
      </c>
      <c r="CG21" s="298" t="str">
        <f ca="true">+IF(OFFSET('Water Data'!$H$29,0,10*ROW('Water Data'!H15))="","",OFFSET('Water Data'!$H$29,0,10*ROW('Water Data'!H15)))</f>
        <v/>
      </c>
      <c r="CH21" s="298" t="str">
        <f ca="true">+IF(OFFSET('Water Data'!$I$27,0,10*ROW('Water Data'!I15))="","",OFFSET('Water Data'!$I$27,0,10*ROW('Water Data'!I15)))</f>
        <v/>
      </c>
      <c r="CI21" s="298" t="str">
        <f ca="true">+IF(OFFSET('Water Data'!$I$28,0,10*ROW('Water Data'!I15))="","",OFFSET('Water Data'!$I$28,0,10*ROW('Water Data'!I15)))</f>
        <v/>
      </c>
      <c r="CJ21" s="298" t="str">
        <f ca="true">+IF(OFFSET('Water Data'!$I$29,0,10*ROW('Water Data'!I15))="","",OFFSET('Water Data'!$I$29,0,10*ROW('Water Data'!I15)))</f>
        <v/>
      </c>
      <c r="CK21" s="298" t="str">
        <f ca="true">+IF(OFFSET('Sanitation Data'!$D$28,0,10*ROW('Sanitation Data'!D15))="","",OFFSET('Sanitation Data'!$D$28,0,10*ROW('Sanitation Data'!D15)))</f>
        <v/>
      </c>
      <c r="CL21" s="298" t="str">
        <f ca="true">+IF(OFFSET('Sanitation Data'!$D$29,0,10*ROW('Sanitation Data'!D15))="","",OFFSET('Sanitation Data'!$D$29,0,10*ROW('Sanitation Data'!D15)))</f>
        <v/>
      </c>
      <c r="CM21" s="298" t="str">
        <f ca="true">+IF(OFFSET('Sanitation Data'!$D$30,0,10*ROW('Sanitation Data'!D15))="","",OFFSET('Sanitation Data'!$D$30,0,10*ROW('Sanitation Data'!D15)))</f>
        <v/>
      </c>
      <c r="CN21" s="298" t="str">
        <f ca="true">+IF(OFFSET('Sanitation Data'!$D$31,0,10*ROW('Sanitation Data'!D15))="","",OFFSET('Sanitation Data'!$D$31,0,10*ROW('Sanitation Data'!D15)))</f>
        <v/>
      </c>
      <c r="CO21" s="298" t="str">
        <f ca="true">+IF(OFFSET('Sanitation Data'!$D$32,0,10*ROW('Sanitation Data'!D15))="","",OFFSET('Sanitation Data'!$D$32,0,10*ROW('Sanitation Data'!D15)))</f>
        <v/>
      </c>
      <c r="CP21" s="298" t="str">
        <f ca="true">+IF(OFFSET('Sanitation Data'!$E$28,0,10*ROW('Sanitation Data'!E15))="","",OFFSET('Sanitation Data'!$E$28,0,10*ROW('Sanitation Data'!E15)))</f>
        <v/>
      </c>
      <c r="CQ21" s="298" t="str">
        <f ca="true">+IF(OFFSET('Sanitation Data'!$E$29,0,10*ROW('Sanitation Data'!E15))="","",OFFSET('Sanitation Data'!$E$29,0,10*ROW('Sanitation Data'!E15)))</f>
        <v/>
      </c>
      <c r="CR21" s="298" t="str">
        <f ca="true">+IF(OFFSET('Sanitation Data'!$E$30,0,10*ROW('Sanitation Data'!E15))="","",OFFSET('Sanitation Data'!$E$30,0,10*ROW('Sanitation Data'!E15)))</f>
        <v/>
      </c>
      <c r="CS21" s="298" t="str">
        <f ca="true">+IF(OFFSET('Sanitation Data'!$E$31,0,10*ROW('Sanitation Data'!E15))="","",OFFSET('Sanitation Data'!$E$31,0,10*ROW('Sanitation Data'!E15)))</f>
        <v/>
      </c>
      <c r="CT21" s="298" t="str">
        <f ca="true">+IF(OFFSET('Sanitation Data'!$E$32,0,10*ROW('Sanitation Data'!E15))="","",OFFSET('Sanitation Data'!$E$32,0,10*ROW('Sanitation Data'!E15)))</f>
        <v/>
      </c>
      <c r="CU21" s="298" t="str">
        <f ca="true">+IF(OFFSET('Sanitation Data'!$F$28,0,10*ROW('Sanitation Data'!F15))="","",OFFSET('Sanitation Data'!$F$28,0,10*ROW('Sanitation Data'!F15)))</f>
        <v/>
      </c>
      <c r="CV21" s="298" t="str">
        <f ca="true">+IF(OFFSET('Sanitation Data'!$F$29,0,10*ROW('Sanitation Data'!F15))="","",OFFSET('Sanitation Data'!$F$29,0,10*ROW('Sanitation Data'!F15)))</f>
        <v/>
      </c>
      <c r="CW21" s="298" t="str">
        <f ca="true">+IF(OFFSET('Sanitation Data'!$F$30,0,10*ROW('Sanitation Data'!F15))="","",OFFSET('Sanitation Data'!$F$30,0,10*ROW('Sanitation Data'!F15)))</f>
        <v/>
      </c>
      <c r="CX21" s="298" t="str">
        <f ca="true">+IF(OFFSET('Sanitation Data'!$F$31,0,10*ROW('Sanitation Data'!F15))="","",OFFSET('Sanitation Data'!$F$31,0,10*ROW('Sanitation Data'!F15)))</f>
        <v/>
      </c>
      <c r="CY21" s="298" t="str">
        <f ca="true">+IF(OFFSET('Sanitation Data'!$F$32,0,10*ROW('Sanitation Data'!F15))="","",OFFSET('Sanitation Data'!$F$32,0,10*ROW('Sanitation Data'!F15)))</f>
        <v/>
      </c>
      <c r="CZ21" s="298" t="str">
        <f ca="true">+IF(OFFSET('Sanitation Data'!$G$28,0,10*ROW('Sanitation Data'!G15))="","",OFFSET('Sanitation Data'!$G$28,0,10*ROW('Sanitation Data'!G15)))</f>
        <v/>
      </c>
      <c r="DA21" s="298" t="str">
        <f ca="true">+IF(OFFSET('Sanitation Data'!$G$29,0,10*ROW('Sanitation Data'!G15))="","",OFFSET('Sanitation Data'!$G$29,0,10*ROW('Sanitation Data'!G15)))</f>
        <v/>
      </c>
      <c r="DB21" s="298" t="str">
        <f ca="true">+IF(OFFSET('Sanitation Data'!$G$30,0,10*ROW('Sanitation Data'!G15))="","",OFFSET('Sanitation Data'!$G$30,0,10*ROW('Sanitation Data'!G15)))</f>
        <v/>
      </c>
      <c r="DC21" s="298" t="str">
        <f ca="true">+IF(OFFSET('Sanitation Data'!$G$31,0,10*ROW('Sanitation Data'!G15))="","",OFFSET('Sanitation Data'!$G$31,0,10*ROW('Sanitation Data'!G15)))</f>
        <v/>
      </c>
      <c r="DD21" s="298" t="str">
        <f ca="true">+IF(OFFSET('Sanitation Data'!$G$32,0,10*ROW('Sanitation Data'!G15))="","",OFFSET('Sanitation Data'!$G$32,0,10*ROW('Sanitation Data'!G15)))</f>
        <v/>
      </c>
      <c r="DE21" s="298" t="str">
        <f ca="true">+IF(OFFSET('Sanitation Data'!$H$28,0,10*ROW('Sanitation Data'!H15))="","",OFFSET('Sanitation Data'!$H$28,0,10*ROW('Sanitation Data'!H15)))</f>
        <v/>
      </c>
      <c r="DF21" s="298" t="str">
        <f ca="true">+IF(OFFSET('Sanitation Data'!$H$29,0,10*ROW('Sanitation Data'!H15))="","",OFFSET('Sanitation Data'!$H$29,0,10*ROW('Sanitation Data'!H15)))</f>
        <v/>
      </c>
      <c r="DG21" s="298" t="str">
        <f ca="true">+IF(OFFSET('Sanitation Data'!$H$30,0,10*ROW('Sanitation Data'!H15))="","",OFFSET('Sanitation Data'!$H$30,0,10*ROW('Sanitation Data'!H15)))</f>
        <v/>
      </c>
      <c r="DH21" s="298" t="str">
        <f ca="true">+IF(OFFSET('Sanitation Data'!$H$31,0,10*ROW('Sanitation Data'!H15))="","",OFFSET('Sanitation Data'!$H$31,0,10*ROW('Sanitation Data'!H15)))</f>
        <v/>
      </c>
      <c r="DI21" s="298" t="str">
        <f ca="true">+IF(OFFSET('Sanitation Data'!$H$32,0,10*ROW('Sanitation Data'!H15))="","",OFFSET('Sanitation Data'!$H$32,0,10*ROW('Sanitation Data'!H15)))</f>
        <v/>
      </c>
      <c r="DJ21" s="298" t="str">
        <f ca="true">+IF(OFFSET('Sanitation Data'!$I$28,0,10*ROW('Sanitation Data'!I15))="","",OFFSET('Sanitation Data'!$I$28,0,10*ROW('Sanitation Data'!I15)))</f>
        <v/>
      </c>
      <c r="DK21" s="298" t="str">
        <f ca="true">+IF(OFFSET('Sanitation Data'!$I$29,0,10*ROW('Sanitation Data'!I15))="","",OFFSET('Sanitation Data'!$I$29,0,10*ROW('Sanitation Data'!I15)))</f>
        <v/>
      </c>
      <c r="DL21" s="298" t="str">
        <f ca="true">+IF(OFFSET('Sanitation Data'!$I$30,0,10*ROW('Sanitation Data'!I15))="","",OFFSET('Sanitation Data'!$I$30,0,10*ROW('Sanitation Data'!I15)))</f>
        <v/>
      </c>
      <c r="DM21" s="298" t="str">
        <f ca="true">+IF(OFFSET('Sanitation Data'!$I$31,0,10*ROW('Sanitation Data'!I15))="","",OFFSET('Sanitation Data'!$I$31,0,10*ROW('Sanitation Data'!I15)))</f>
        <v/>
      </c>
      <c r="DN21" s="298" t="str">
        <f ca="true">+IF(OFFSET('Sanitation Data'!$I$32,0,10*ROW('Sanitation Data'!I15))="","",OFFSET('Sanitation Data'!$I$32,0,10*ROW('Sanitation Data'!I15)))</f>
        <v/>
      </c>
      <c r="DO21" s="298" t="str">
        <f ca="true">+IF(OFFSET('Hygiene Data'!$D$11,0,10*ROW('Hygiene Data'!D15))="","",OFFSET('Hygiene Data'!$D$11,0,10*ROW('Hygiene Data'!D15)))</f>
        <v/>
      </c>
      <c r="DP21" s="298" t="str">
        <f ca="true">+IF(OFFSET('Hygiene Data'!$D$12,0,10*ROW('Hygiene Data'!D15))="","",OFFSET('Hygiene Data'!$D$12,0,10*ROW('Hygiene Data'!D15)))</f>
        <v/>
      </c>
      <c r="DQ21" s="298" t="str">
        <f ca="true">+IF(OFFSET('Hygiene Data'!$D$13,0,10*ROW('Hygiene Data'!D15))="","",OFFSET('Hygiene Data'!$D$13,0,10*ROW('Hygiene Data'!D15)))</f>
        <v/>
      </c>
      <c r="DR21" s="298" t="str">
        <f ca="true">+IF(OFFSET('Hygiene Data'!$E$11,0,10*ROW('Hygiene Data'!E15))="","",OFFSET('Hygiene Data'!$E$11,0,10*ROW('Hygiene Data'!E15)))</f>
        <v/>
      </c>
      <c r="DS21" s="298" t="str">
        <f ca="true">+IF(OFFSET('Hygiene Data'!$E$12,0,10*ROW('Hygiene Data'!E15))="","",OFFSET('Hygiene Data'!$E$12,0,10*ROW('Hygiene Data'!E15)))</f>
        <v/>
      </c>
      <c r="DT21" s="298" t="str">
        <f ca="true">+IF(OFFSET('Hygiene Data'!$E$13,0,10*ROW('Hygiene Data'!E15))="","",OFFSET('Hygiene Data'!$E$13,0,10*ROW('Hygiene Data'!E15)))</f>
        <v/>
      </c>
      <c r="DU21" s="298" t="str">
        <f ca="true">+IF(OFFSET('Hygiene Data'!$F$11,0,10*ROW('Hygiene Data'!F15))="","",OFFSET('Hygiene Data'!$F$11,0,10*ROW('Hygiene Data'!F15)))</f>
        <v/>
      </c>
      <c r="DV21" s="298" t="str">
        <f ca="true">+IF(OFFSET('Hygiene Data'!$F$12,0,10*ROW('Hygiene Data'!F15))="","",OFFSET('Hygiene Data'!$F$12,0,10*ROW('Hygiene Data'!F15)))</f>
        <v/>
      </c>
      <c r="DW21" s="298" t="str">
        <f ca="true">+IF(OFFSET('Hygiene Data'!$F$13,0,10*ROW('Hygiene Data'!F15))="","",OFFSET('Hygiene Data'!$F$13,0,10*ROW('Hygiene Data'!F15)))</f>
        <v/>
      </c>
      <c r="DX21" s="298" t="str">
        <f ca="true">+IF(OFFSET('Hygiene Data'!$G$11,0,10*ROW('Hygiene Data'!G15))="","",OFFSET('Hygiene Data'!$G$11,0,10*ROW('Hygiene Data'!G15)))</f>
        <v/>
      </c>
      <c r="DY21" s="298" t="str">
        <f ca="true">+IF(OFFSET('Hygiene Data'!$G$12,0,10*ROW('Hygiene Data'!G15))="","",OFFSET('Hygiene Data'!$G$12,0,10*ROW('Hygiene Data'!G15)))</f>
        <v/>
      </c>
      <c r="DZ21" s="298" t="str">
        <f ca="true">+IF(OFFSET('Hygiene Data'!$G$13,0,10*ROW('Hygiene Data'!G15))="","",OFFSET('Hygiene Data'!$G$13,0,10*ROW('Hygiene Data'!G15)))</f>
        <v/>
      </c>
      <c r="EA21" s="298" t="str">
        <f ca="true">+IF(OFFSET('Hygiene Data'!$H$11,0,10*ROW('Hygiene Data'!H15))="","",OFFSET('Hygiene Data'!$H$11,0,10*ROW('Hygiene Data'!H15)))</f>
        <v/>
      </c>
      <c r="EB21" s="298" t="str">
        <f ca="true">+IF(OFFSET('Hygiene Data'!$H$12,0,10*ROW('Hygiene Data'!H15))="","",OFFSET('Hygiene Data'!$H$12,0,10*ROW('Hygiene Data'!H15)))</f>
        <v/>
      </c>
      <c r="EC21" s="298" t="str">
        <f ca="true">+IF(OFFSET('Hygiene Data'!$H$13,0,10*ROW('Hygiene Data'!H15))="","",OFFSET('Hygiene Data'!$H$13,0,10*ROW('Hygiene Data'!H15)))</f>
        <v/>
      </c>
      <c r="ED21" s="298" t="str">
        <f ca="true">+IF(OFFSET('Hygiene Data'!$I$11,0,10*ROW('Hygiene Data'!I15))="","",OFFSET('Hygiene Data'!$I$11,0,10*ROW('Hygiene Data'!I15)))</f>
        <v/>
      </c>
      <c r="EE21" s="298" t="str">
        <f ca="true">+IF(OFFSET('Hygiene Data'!$I$12,0,10*ROW('Hygiene Data'!I15))="","",OFFSET('Hygiene Data'!$I$12,0,10*ROW('Hygiene Data'!I15)))</f>
        <v/>
      </c>
      <c r="EF21" s="298" t="str">
        <f ca="true">+IF(OFFSET('Hygiene Data'!$I$13,0,10*ROW('Hygiene Data'!I15))="","",OFFSET('Hygiene Data'!$I$13,0,10*ROW('Hygiene Data'!I15)))</f>
        <v/>
      </c>
    </row>
    <row xmlns:x14ac="http://schemas.microsoft.com/office/spreadsheetml/2009/9/ac" r="22" x14ac:dyDescent="0.2">
      <c r="A22" s="38" t="str">
        <f ca="true">+IF(OFFSET('Water Data'!$B$2,0,10*ROW('Water Data'!E16))="","",OFFSET('Water Data'!$B$2,0,10*ROW('Water Data'!E16)))</f>
        <v/>
      </c>
      <c r="B22" s="38" t="str">
        <f ca="true">+IF(OFFSET('Water Data'!$C$2,0,10*ROW('Water Data'!F16))="","",OFFSET('Water Data'!$C$2,0,10*ROW('Water Data'!F16)))</f>
        <v/>
      </c>
      <c r="C22" s="354" t="str">
        <f t="shared" ca="true" si="0"/>
        <v/>
      </c>
      <c r="D22" s="101"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101"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101"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101"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101"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101"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101"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101"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101"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101"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101"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101"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101"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101"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101"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101"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101"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101"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102"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102"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102"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102"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102"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102"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102"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102"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102"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102"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102"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102"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102"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102"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102"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102"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102"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102"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102"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102"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102"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102"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102"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102"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102"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102"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102"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102"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102"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102"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103"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103"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103"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103"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103"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103"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103"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103"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103"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103"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103"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103"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103"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103"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103"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103"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103"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103"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98"/>
      <c r="BS22" s="298" t="str">
        <f ca="true">+IF(OFFSET('Water Data'!$D$27,0,10*ROW('Water Data'!D16))="","",OFFSET('Water Data'!$D$27,0,10*ROW('Water Data'!D16)))</f>
        <v/>
      </c>
      <c r="BT22" s="298" t="str">
        <f ca="true">+IF(OFFSET('Water Data'!$D$28,0,10*ROW('Water Data'!D16))="","",OFFSET('Water Data'!$D$28,0,10*ROW('Water Data'!D16)))</f>
        <v/>
      </c>
      <c r="BU22" s="298" t="str">
        <f ca="true">+IF(OFFSET('Water Data'!$D$29,0,10*ROW('Water Data'!D16))="","",OFFSET('Water Data'!$D$29,0,10*ROW('Water Data'!D16)))</f>
        <v/>
      </c>
      <c r="BV22" s="298" t="str">
        <f ca="true">+IF(OFFSET('Water Data'!$E$27,0,10*ROW('Water Data'!E16))="","",OFFSET('Water Data'!$E$27,0,10*ROW('Water Data'!E16)))</f>
        <v/>
      </c>
      <c r="BW22" s="298" t="str">
        <f ca="true">+IF(OFFSET('Water Data'!$E$28,0,10*ROW('Water Data'!E16))="","",OFFSET('Water Data'!$E$28,0,10*ROW('Water Data'!E16)))</f>
        <v/>
      </c>
      <c r="BX22" s="298" t="str">
        <f ca="true">+IF(OFFSET('Water Data'!$E$29,0,10*ROW('Water Data'!E16))="","",OFFSET('Water Data'!$E$29,0,10*ROW('Water Data'!E16)))</f>
        <v/>
      </c>
      <c r="BY22" s="298" t="str">
        <f ca="true">+IF(OFFSET('Water Data'!$F$27,0,10*ROW('Water Data'!F16))="","",OFFSET('Water Data'!$F$27,0,10*ROW('Water Data'!F16)))</f>
        <v/>
      </c>
      <c r="BZ22" s="298" t="str">
        <f ca="true">+IF(OFFSET('Water Data'!$F$28,0,10*ROW('Water Data'!F16))="","",OFFSET('Water Data'!$F$28,0,10*ROW('Water Data'!F16)))</f>
        <v/>
      </c>
      <c r="CA22" s="298" t="str">
        <f ca="true">+IF(OFFSET('Water Data'!$F$29,0,10*ROW('Water Data'!F16))="","",OFFSET('Water Data'!$F$29,0,10*ROW('Water Data'!F16)))</f>
        <v/>
      </c>
      <c r="CB22" s="298" t="str">
        <f ca="true">+IF(OFFSET('Water Data'!$G$27,0,10*ROW('Water Data'!G16))="","",OFFSET('Water Data'!$G$27,0,10*ROW('Water Data'!G16)))</f>
        <v/>
      </c>
      <c r="CC22" s="298" t="str">
        <f ca="true">+IF(OFFSET('Water Data'!$G$28,0,10*ROW('Water Data'!G16))="","",OFFSET('Water Data'!$G$28,0,10*ROW('Water Data'!G16)))</f>
        <v/>
      </c>
      <c r="CD22" s="298" t="str">
        <f ca="true">+IF(OFFSET('Water Data'!$G$29,0,10*ROW('Water Data'!G16))="","",OFFSET('Water Data'!$G$29,0,10*ROW('Water Data'!G16)))</f>
        <v/>
      </c>
      <c r="CE22" s="298" t="str">
        <f ca="true">+IF(OFFSET('Water Data'!$H$27,0,10*ROW('Water Data'!H16))="","",OFFSET('Water Data'!$H$27,0,10*ROW('Water Data'!H16)))</f>
        <v/>
      </c>
      <c r="CF22" s="298" t="str">
        <f ca="true">+IF(OFFSET('Water Data'!$H$28,0,10*ROW('Water Data'!H16))="","",OFFSET('Water Data'!$H$28,0,10*ROW('Water Data'!H16)))</f>
        <v/>
      </c>
      <c r="CG22" s="298" t="str">
        <f ca="true">+IF(OFFSET('Water Data'!$H$29,0,10*ROW('Water Data'!H16))="","",OFFSET('Water Data'!$H$29,0,10*ROW('Water Data'!H16)))</f>
        <v/>
      </c>
      <c r="CH22" s="298" t="str">
        <f ca="true">+IF(OFFSET('Water Data'!$I$27,0,10*ROW('Water Data'!I16))="","",OFFSET('Water Data'!$I$27,0,10*ROW('Water Data'!I16)))</f>
        <v/>
      </c>
      <c r="CI22" s="298" t="str">
        <f ca="true">+IF(OFFSET('Water Data'!$I$28,0,10*ROW('Water Data'!I16))="","",OFFSET('Water Data'!$I$28,0,10*ROW('Water Data'!I16)))</f>
        <v/>
      </c>
      <c r="CJ22" s="298" t="str">
        <f ca="true">+IF(OFFSET('Water Data'!$I$29,0,10*ROW('Water Data'!I16))="","",OFFSET('Water Data'!$I$29,0,10*ROW('Water Data'!I16)))</f>
        <v/>
      </c>
      <c r="CK22" s="298" t="str">
        <f ca="true">+IF(OFFSET('Sanitation Data'!$D$28,0,10*ROW('Sanitation Data'!D16))="","",OFFSET('Sanitation Data'!$D$28,0,10*ROW('Sanitation Data'!D16)))</f>
        <v/>
      </c>
      <c r="CL22" s="298" t="str">
        <f ca="true">+IF(OFFSET('Sanitation Data'!$D$29,0,10*ROW('Sanitation Data'!D16))="","",OFFSET('Sanitation Data'!$D$29,0,10*ROW('Sanitation Data'!D16)))</f>
        <v/>
      </c>
      <c r="CM22" s="298" t="str">
        <f ca="true">+IF(OFFSET('Sanitation Data'!$D$30,0,10*ROW('Sanitation Data'!D16))="","",OFFSET('Sanitation Data'!$D$30,0,10*ROW('Sanitation Data'!D16)))</f>
        <v/>
      </c>
      <c r="CN22" s="298" t="str">
        <f ca="true">+IF(OFFSET('Sanitation Data'!$D$31,0,10*ROW('Sanitation Data'!D16))="","",OFFSET('Sanitation Data'!$D$31,0,10*ROW('Sanitation Data'!D16)))</f>
        <v/>
      </c>
      <c r="CO22" s="298" t="str">
        <f ca="true">+IF(OFFSET('Sanitation Data'!$D$32,0,10*ROW('Sanitation Data'!D16))="","",OFFSET('Sanitation Data'!$D$32,0,10*ROW('Sanitation Data'!D16)))</f>
        <v/>
      </c>
      <c r="CP22" s="298" t="str">
        <f ca="true">+IF(OFFSET('Sanitation Data'!$E$28,0,10*ROW('Sanitation Data'!E16))="","",OFFSET('Sanitation Data'!$E$28,0,10*ROW('Sanitation Data'!E16)))</f>
        <v/>
      </c>
      <c r="CQ22" s="298" t="str">
        <f ca="true">+IF(OFFSET('Sanitation Data'!$E$29,0,10*ROW('Sanitation Data'!E16))="","",OFFSET('Sanitation Data'!$E$29,0,10*ROW('Sanitation Data'!E16)))</f>
        <v/>
      </c>
      <c r="CR22" s="298" t="str">
        <f ca="true">+IF(OFFSET('Sanitation Data'!$E$30,0,10*ROW('Sanitation Data'!E16))="","",OFFSET('Sanitation Data'!$E$30,0,10*ROW('Sanitation Data'!E16)))</f>
        <v/>
      </c>
      <c r="CS22" s="298" t="str">
        <f ca="true">+IF(OFFSET('Sanitation Data'!$E$31,0,10*ROW('Sanitation Data'!E16))="","",OFFSET('Sanitation Data'!$E$31,0,10*ROW('Sanitation Data'!E16)))</f>
        <v/>
      </c>
      <c r="CT22" s="298" t="str">
        <f ca="true">+IF(OFFSET('Sanitation Data'!$E$32,0,10*ROW('Sanitation Data'!E16))="","",OFFSET('Sanitation Data'!$E$32,0,10*ROW('Sanitation Data'!E16)))</f>
        <v/>
      </c>
      <c r="CU22" s="298" t="str">
        <f ca="true">+IF(OFFSET('Sanitation Data'!$F$28,0,10*ROW('Sanitation Data'!F16))="","",OFFSET('Sanitation Data'!$F$28,0,10*ROW('Sanitation Data'!F16)))</f>
        <v/>
      </c>
      <c r="CV22" s="298" t="str">
        <f ca="true">+IF(OFFSET('Sanitation Data'!$F$29,0,10*ROW('Sanitation Data'!F16))="","",OFFSET('Sanitation Data'!$F$29,0,10*ROW('Sanitation Data'!F16)))</f>
        <v/>
      </c>
      <c r="CW22" s="298" t="str">
        <f ca="true">+IF(OFFSET('Sanitation Data'!$F$30,0,10*ROW('Sanitation Data'!F16))="","",OFFSET('Sanitation Data'!$F$30,0,10*ROW('Sanitation Data'!F16)))</f>
        <v/>
      </c>
      <c r="CX22" s="298" t="str">
        <f ca="true">+IF(OFFSET('Sanitation Data'!$F$31,0,10*ROW('Sanitation Data'!F16))="","",OFFSET('Sanitation Data'!$F$31,0,10*ROW('Sanitation Data'!F16)))</f>
        <v/>
      </c>
      <c r="CY22" s="298" t="str">
        <f ca="true">+IF(OFFSET('Sanitation Data'!$F$32,0,10*ROW('Sanitation Data'!F16))="","",OFFSET('Sanitation Data'!$F$32,0,10*ROW('Sanitation Data'!F16)))</f>
        <v/>
      </c>
      <c r="CZ22" s="298" t="str">
        <f ca="true">+IF(OFFSET('Sanitation Data'!$G$28,0,10*ROW('Sanitation Data'!G16))="","",OFFSET('Sanitation Data'!$G$28,0,10*ROW('Sanitation Data'!G16)))</f>
        <v/>
      </c>
      <c r="DA22" s="298" t="str">
        <f ca="true">+IF(OFFSET('Sanitation Data'!$G$29,0,10*ROW('Sanitation Data'!G16))="","",OFFSET('Sanitation Data'!$G$29,0,10*ROW('Sanitation Data'!G16)))</f>
        <v/>
      </c>
      <c r="DB22" s="298" t="str">
        <f ca="true">+IF(OFFSET('Sanitation Data'!$G$30,0,10*ROW('Sanitation Data'!G16))="","",OFFSET('Sanitation Data'!$G$30,0,10*ROW('Sanitation Data'!G16)))</f>
        <v/>
      </c>
      <c r="DC22" s="298" t="str">
        <f ca="true">+IF(OFFSET('Sanitation Data'!$G$31,0,10*ROW('Sanitation Data'!G16))="","",OFFSET('Sanitation Data'!$G$31,0,10*ROW('Sanitation Data'!G16)))</f>
        <v/>
      </c>
      <c r="DD22" s="298" t="str">
        <f ca="true">+IF(OFFSET('Sanitation Data'!$G$32,0,10*ROW('Sanitation Data'!G16))="","",OFFSET('Sanitation Data'!$G$32,0,10*ROW('Sanitation Data'!G16)))</f>
        <v/>
      </c>
      <c r="DE22" s="298" t="str">
        <f ca="true">+IF(OFFSET('Sanitation Data'!$H$28,0,10*ROW('Sanitation Data'!H16))="","",OFFSET('Sanitation Data'!$H$28,0,10*ROW('Sanitation Data'!H16)))</f>
        <v/>
      </c>
      <c r="DF22" s="298" t="str">
        <f ca="true">+IF(OFFSET('Sanitation Data'!$H$29,0,10*ROW('Sanitation Data'!H16))="","",OFFSET('Sanitation Data'!$H$29,0,10*ROW('Sanitation Data'!H16)))</f>
        <v/>
      </c>
      <c r="DG22" s="298" t="str">
        <f ca="true">+IF(OFFSET('Sanitation Data'!$H$30,0,10*ROW('Sanitation Data'!H16))="","",OFFSET('Sanitation Data'!$H$30,0,10*ROW('Sanitation Data'!H16)))</f>
        <v/>
      </c>
      <c r="DH22" s="298" t="str">
        <f ca="true">+IF(OFFSET('Sanitation Data'!$H$31,0,10*ROW('Sanitation Data'!H16))="","",OFFSET('Sanitation Data'!$H$31,0,10*ROW('Sanitation Data'!H16)))</f>
        <v/>
      </c>
      <c r="DI22" s="298" t="str">
        <f ca="true">+IF(OFFSET('Sanitation Data'!$H$32,0,10*ROW('Sanitation Data'!H16))="","",OFFSET('Sanitation Data'!$H$32,0,10*ROW('Sanitation Data'!H16)))</f>
        <v/>
      </c>
      <c r="DJ22" s="298" t="str">
        <f ca="true">+IF(OFFSET('Sanitation Data'!$I$28,0,10*ROW('Sanitation Data'!I16))="","",OFFSET('Sanitation Data'!$I$28,0,10*ROW('Sanitation Data'!I16)))</f>
        <v/>
      </c>
      <c r="DK22" s="298" t="str">
        <f ca="true">+IF(OFFSET('Sanitation Data'!$I$29,0,10*ROW('Sanitation Data'!I16))="","",OFFSET('Sanitation Data'!$I$29,0,10*ROW('Sanitation Data'!I16)))</f>
        <v/>
      </c>
      <c r="DL22" s="298" t="str">
        <f ca="true">+IF(OFFSET('Sanitation Data'!$I$30,0,10*ROW('Sanitation Data'!I16))="","",OFFSET('Sanitation Data'!$I$30,0,10*ROW('Sanitation Data'!I16)))</f>
        <v/>
      </c>
      <c r="DM22" s="298" t="str">
        <f ca="true">+IF(OFFSET('Sanitation Data'!$I$31,0,10*ROW('Sanitation Data'!I16))="","",OFFSET('Sanitation Data'!$I$31,0,10*ROW('Sanitation Data'!I16)))</f>
        <v/>
      </c>
      <c r="DN22" s="298" t="str">
        <f ca="true">+IF(OFFSET('Sanitation Data'!$I$32,0,10*ROW('Sanitation Data'!I16))="","",OFFSET('Sanitation Data'!$I$32,0,10*ROW('Sanitation Data'!I16)))</f>
        <v/>
      </c>
      <c r="DO22" s="298" t="str">
        <f ca="true">+IF(OFFSET('Hygiene Data'!$D$11,0,10*ROW('Hygiene Data'!D16))="","",OFFSET('Hygiene Data'!$D$11,0,10*ROW('Hygiene Data'!D16)))</f>
        <v/>
      </c>
      <c r="DP22" s="298" t="str">
        <f ca="true">+IF(OFFSET('Hygiene Data'!$D$12,0,10*ROW('Hygiene Data'!D16))="","",OFFSET('Hygiene Data'!$D$12,0,10*ROW('Hygiene Data'!D16)))</f>
        <v/>
      </c>
      <c r="DQ22" s="298" t="str">
        <f ca="true">+IF(OFFSET('Hygiene Data'!$D$13,0,10*ROW('Hygiene Data'!D16))="","",OFFSET('Hygiene Data'!$D$13,0,10*ROW('Hygiene Data'!D16)))</f>
        <v/>
      </c>
      <c r="DR22" s="298" t="str">
        <f ca="true">+IF(OFFSET('Hygiene Data'!$E$11,0,10*ROW('Hygiene Data'!E16))="","",OFFSET('Hygiene Data'!$E$11,0,10*ROW('Hygiene Data'!E16)))</f>
        <v/>
      </c>
      <c r="DS22" s="298" t="str">
        <f ca="true">+IF(OFFSET('Hygiene Data'!$E$12,0,10*ROW('Hygiene Data'!E16))="","",OFFSET('Hygiene Data'!$E$12,0,10*ROW('Hygiene Data'!E16)))</f>
        <v/>
      </c>
      <c r="DT22" s="298" t="str">
        <f ca="true">+IF(OFFSET('Hygiene Data'!$E$13,0,10*ROW('Hygiene Data'!E16))="","",OFFSET('Hygiene Data'!$E$13,0,10*ROW('Hygiene Data'!E16)))</f>
        <v/>
      </c>
      <c r="DU22" s="298" t="str">
        <f ca="true">+IF(OFFSET('Hygiene Data'!$F$11,0,10*ROW('Hygiene Data'!F16))="","",OFFSET('Hygiene Data'!$F$11,0,10*ROW('Hygiene Data'!F16)))</f>
        <v/>
      </c>
      <c r="DV22" s="298" t="str">
        <f ca="true">+IF(OFFSET('Hygiene Data'!$F$12,0,10*ROW('Hygiene Data'!F16))="","",OFFSET('Hygiene Data'!$F$12,0,10*ROW('Hygiene Data'!F16)))</f>
        <v/>
      </c>
      <c r="DW22" s="298" t="str">
        <f ca="true">+IF(OFFSET('Hygiene Data'!$F$13,0,10*ROW('Hygiene Data'!F16))="","",OFFSET('Hygiene Data'!$F$13,0,10*ROW('Hygiene Data'!F16)))</f>
        <v/>
      </c>
      <c r="DX22" s="298" t="str">
        <f ca="true">+IF(OFFSET('Hygiene Data'!$G$11,0,10*ROW('Hygiene Data'!G16))="","",OFFSET('Hygiene Data'!$G$11,0,10*ROW('Hygiene Data'!G16)))</f>
        <v/>
      </c>
      <c r="DY22" s="298" t="str">
        <f ca="true">+IF(OFFSET('Hygiene Data'!$G$12,0,10*ROW('Hygiene Data'!G16))="","",OFFSET('Hygiene Data'!$G$12,0,10*ROW('Hygiene Data'!G16)))</f>
        <v/>
      </c>
      <c r="DZ22" s="298" t="str">
        <f ca="true">+IF(OFFSET('Hygiene Data'!$G$13,0,10*ROW('Hygiene Data'!G16))="","",OFFSET('Hygiene Data'!$G$13,0,10*ROW('Hygiene Data'!G16)))</f>
        <v/>
      </c>
      <c r="EA22" s="298" t="str">
        <f ca="true">+IF(OFFSET('Hygiene Data'!$H$11,0,10*ROW('Hygiene Data'!H16))="","",OFFSET('Hygiene Data'!$H$11,0,10*ROW('Hygiene Data'!H16)))</f>
        <v/>
      </c>
      <c r="EB22" s="298" t="str">
        <f ca="true">+IF(OFFSET('Hygiene Data'!$H$12,0,10*ROW('Hygiene Data'!H16))="","",OFFSET('Hygiene Data'!$H$12,0,10*ROW('Hygiene Data'!H16)))</f>
        <v/>
      </c>
      <c r="EC22" s="298" t="str">
        <f ca="true">+IF(OFFSET('Hygiene Data'!$H$13,0,10*ROW('Hygiene Data'!H16))="","",OFFSET('Hygiene Data'!$H$13,0,10*ROW('Hygiene Data'!H16)))</f>
        <v/>
      </c>
      <c r="ED22" s="298" t="str">
        <f ca="true">+IF(OFFSET('Hygiene Data'!$I$11,0,10*ROW('Hygiene Data'!I16))="","",OFFSET('Hygiene Data'!$I$11,0,10*ROW('Hygiene Data'!I16)))</f>
        <v/>
      </c>
      <c r="EE22" s="298" t="str">
        <f ca="true">+IF(OFFSET('Hygiene Data'!$I$12,0,10*ROW('Hygiene Data'!I16))="","",OFFSET('Hygiene Data'!$I$12,0,10*ROW('Hygiene Data'!I16)))</f>
        <v/>
      </c>
      <c r="EF22" s="298" t="str">
        <f ca="true">+IF(OFFSET('Hygiene Data'!$I$13,0,10*ROW('Hygiene Data'!I16))="","",OFFSET('Hygiene Data'!$I$13,0,10*ROW('Hygiene Data'!I16)))</f>
        <v/>
      </c>
    </row>
    <row xmlns:x14ac="http://schemas.microsoft.com/office/spreadsheetml/2009/9/ac" r="23" x14ac:dyDescent="0.2">
      <c r="A23" s="38" t="str">
        <f ca="true">+IF(OFFSET('Water Data'!$B$2,0,10*ROW('Water Data'!E17))="","",OFFSET('Water Data'!$B$2,0,10*ROW('Water Data'!E17)))</f>
        <v/>
      </c>
      <c r="B23" s="38" t="str">
        <f ca="true">+IF(OFFSET('Water Data'!$C$2,0,10*ROW('Water Data'!F17))="","",OFFSET('Water Data'!$C$2,0,10*ROW('Water Data'!F17)))</f>
        <v/>
      </c>
      <c r="C23" s="354" t="str">
        <f t="shared" ca="true" si="0"/>
        <v/>
      </c>
      <c r="D23" s="101"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101"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101"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101"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101"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101"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101"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101"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101"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101"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101"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101"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101"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101"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101"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101"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101"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101"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102"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102"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102"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102"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102"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102"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102"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102"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102"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102"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102"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102"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102"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102"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102"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102"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102"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102"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102"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102"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102"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102"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102"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102"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102"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102"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102"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102"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102"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102"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103"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103"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103"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103"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103"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103"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103"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103"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103"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103"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103"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103"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103"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103"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103"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103"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103"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103"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98"/>
      <c r="BS23" s="298" t="str">
        <f ca="true">+IF(OFFSET('Water Data'!$D$27,0,10*ROW('Water Data'!D17))="","",OFFSET('Water Data'!$D$27,0,10*ROW('Water Data'!D17)))</f>
        <v/>
      </c>
      <c r="BT23" s="298" t="str">
        <f ca="true">+IF(OFFSET('Water Data'!$D$28,0,10*ROW('Water Data'!D17))="","",OFFSET('Water Data'!$D$28,0,10*ROW('Water Data'!D17)))</f>
        <v/>
      </c>
      <c r="BU23" s="298" t="str">
        <f ca="true">+IF(OFFSET('Water Data'!$D$29,0,10*ROW('Water Data'!D17))="","",OFFSET('Water Data'!$D$29,0,10*ROW('Water Data'!D17)))</f>
        <v/>
      </c>
      <c r="BV23" s="298" t="str">
        <f ca="true">+IF(OFFSET('Water Data'!$E$27,0,10*ROW('Water Data'!E17))="","",OFFSET('Water Data'!$E$27,0,10*ROW('Water Data'!E17)))</f>
        <v/>
      </c>
      <c r="BW23" s="298" t="str">
        <f ca="true">+IF(OFFSET('Water Data'!$E$28,0,10*ROW('Water Data'!E17))="","",OFFSET('Water Data'!$E$28,0,10*ROW('Water Data'!E17)))</f>
        <v/>
      </c>
      <c r="BX23" s="298" t="str">
        <f ca="true">+IF(OFFSET('Water Data'!$E$29,0,10*ROW('Water Data'!E17))="","",OFFSET('Water Data'!$E$29,0,10*ROW('Water Data'!E17)))</f>
        <v/>
      </c>
      <c r="BY23" s="298" t="str">
        <f ca="true">+IF(OFFSET('Water Data'!$F$27,0,10*ROW('Water Data'!F17))="","",OFFSET('Water Data'!$F$27,0,10*ROW('Water Data'!F17)))</f>
        <v/>
      </c>
      <c r="BZ23" s="298" t="str">
        <f ca="true">+IF(OFFSET('Water Data'!$F$28,0,10*ROW('Water Data'!F17))="","",OFFSET('Water Data'!$F$28,0,10*ROW('Water Data'!F17)))</f>
        <v/>
      </c>
      <c r="CA23" s="298" t="str">
        <f ca="true">+IF(OFFSET('Water Data'!$F$29,0,10*ROW('Water Data'!F17))="","",OFFSET('Water Data'!$F$29,0,10*ROW('Water Data'!F17)))</f>
        <v/>
      </c>
      <c r="CB23" s="298" t="str">
        <f ca="true">+IF(OFFSET('Water Data'!$G$27,0,10*ROW('Water Data'!G17))="","",OFFSET('Water Data'!$G$27,0,10*ROW('Water Data'!G17)))</f>
        <v/>
      </c>
      <c r="CC23" s="298" t="str">
        <f ca="true">+IF(OFFSET('Water Data'!$G$28,0,10*ROW('Water Data'!G17))="","",OFFSET('Water Data'!$G$28,0,10*ROW('Water Data'!G17)))</f>
        <v/>
      </c>
      <c r="CD23" s="298" t="str">
        <f ca="true">+IF(OFFSET('Water Data'!$G$29,0,10*ROW('Water Data'!G17))="","",OFFSET('Water Data'!$G$29,0,10*ROW('Water Data'!G17)))</f>
        <v/>
      </c>
      <c r="CE23" s="298" t="str">
        <f ca="true">+IF(OFFSET('Water Data'!$H$27,0,10*ROW('Water Data'!H17))="","",OFFSET('Water Data'!$H$27,0,10*ROW('Water Data'!H17)))</f>
        <v/>
      </c>
      <c r="CF23" s="298" t="str">
        <f ca="true">+IF(OFFSET('Water Data'!$H$28,0,10*ROW('Water Data'!H17))="","",OFFSET('Water Data'!$H$28,0,10*ROW('Water Data'!H17)))</f>
        <v/>
      </c>
      <c r="CG23" s="298" t="str">
        <f ca="true">+IF(OFFSET('Water Data'!$H$29,0,10*ROW('Water Data'!H17))="","",OFFSET('Water Data'!$H$29,0,10*ROW('Water Data'!H17)))</f>
        <v/>
      </c>
      <c r="CH23" s="298" t="str">
        <f ca="true">+IF(OFFSET('Water Data'!$I$27,0,10*ROW('Water Data'!I17))="","",OFFSET('Water Data'!$I$27,0,10*ROW('Water Data'!I17)))</f>
        <v/>
      </c>
      <c r="CI23" s="298" t="str">
        <f ca="true">+IF(OFFSET('Water Data'!$I$28,0,10*ROW('Water Data'!I17))="","",OFFSET('Water Data'!$I$28,0,10*ROW('Water Data'!I17)))</f>
        <v/>
      </c>
      <c r="CJ23" s="298" t="str">
        <f ca="true">+IF(OFFSET('Water Data'!$I$29,0,10*ROW('Water Data'!I17))="","",OFFSET('Water Data'!$I$29,0,10*ROW('Water Data'!I17)))</f>
        <v/>
      </c>
      <c r="CK23" s="298" t="str">
        <f ca="true">+IF(OFFSET('Sanitation Data'!$D$28,0,10*ROW('Sanitation Data'!D17))="","",OFFSET('Sanitation Data'!$D$28,0,10*ROW('Sanitation Data'!D17)))</f>
        <v/>
      </c>
      <c r="CL23" s="298" t="str">
        <f ca="true">+IF(OFFSET('Sanitation Data'!$D$29,0,10*ROW('Sanitation Data'!D17))="","",OFFSET('Sanitation Data'!$D$29,0,10*ROW('Sanitation Data'!D17)))</f>
        <v/>
      </c>
      <c r="CM23" s="298" t="str">
        <f ca="true">+IF(OFFSET('Sanitation Data'!$D$30,0,10*ROW('Sanitation Data'!D17))="","",OFFSET('Sanitation Data'!$D$30,0,10*ROW('Sanitation Data'!D17)))</f>
        <v/>
      </c>
      <c r="CN23" s="298" t="str">
        <f ca="true">+IF(OFFSET('Sanitation Data'!$D$31,0,10*ROW('Sanitation Data'!D17))="","",OFFSET('Sanitation Data'!$D$31,0,10*ROW('Sanitation Data'!D17)))</f>
        <v/>
      </c>
      <c r="CO23" s="298" t="str">
        <f ca="true">+IF(OFFSET('Sanitation Data'!$D$32,0,10*ROW('Sanitation Data'!D17))="","",OFFSET('Sanitation Data'!$D$32,0,10*ROW('Sanitation Data'!D17)))</f>
        <v/>
      </c>
      <c r="CP23" s="298" t="str">
        <f ca="true">+IF(OFFSET('Sanitation Data'!$E$28,0,10*ROW('Sanitation Data'!E17))="","",OFFSET('Sanitation Data'!$E$28,0,10*ROW('Sanitation Data'!E17)))</f>
        <v/>
      </c>
      <c r="CQ23" s="298" t="str">
        <f ca="true">+IF(OFFSET('Sanitation Data'!$E$29,0,10*ROW('Sanitation Data'!E17))="","",OFFSET('Sanitation Data'!$E$29,0,10*ROW('Sanitation Data'!E17)))</f>
        <v/>
      </c>
      <c r="CR23" s="298" t="str">
        <f ca="true">+IF(OFFSET('Sanitation Data'!$E$30,0,10*ROW('Sanitation Data'!E17))="","",OFFSET('Sanitation Data'!$E$30,0,10*ROW('Sanitation Data'!E17)))</f>
        <v/>
      </c>
      <c r="CS23" s="298" t="str">
        <f ca="true">+IF(OFFSET('Sanitation Data'!$E$31,0,10*ROW('Sanitation Data'!E17))="","",OFFSET('Sanitation Data'!$E$31,0,10*ROW('Sanitation Data'!E17)))</f>
        <v/>
      </c>
      <c r="CT23" s="298" t="str">
        <f ca="true">+IF(OFFSET('Sanitation Data'!$E$32,0,10*ROW('Sanitation Data'!E17))="","",OFFSET('Sanitation Data'!$E$32,0,10*ROW('Sanitation Data'!E17)))</f>
        <v/>
      </c>
      <c r="CU23" s="298" t="str">
        <f ca="true">+IF(OFFSET('Sanitation Data'!$F$28,0,10*ROW('Sanitation Data'!F17))="","",OFFSET('Sanitation Data'!$F$28,0,10*ROW('Sanitation Data'!F17)))</f>
        <v/>
      </c>
      <c r="CV23" s="298" t="str">
        <f ca="true">+IF(OFFSET('Sanitation Data'!$F$29,0,10*ROW('Sanitation Data'!F17))="","",OFFSET('Sanitation Data'!$F$29,0,10*ROW('Sanitation Data'!F17)))</f>
        <v/>
      </c>
      <c r="CW23" s="298" t="str">
        <f ca="true">+IF(OFFSET('Sanitation Data'!$F$30,0,10*ROW('Sanitation Data'!F17))="","",OFFSET('Sanitation Data'!$F$30,0,10*ROW('Sanitation Data'!F17)))</f>
        <v/>
      </c>
      <c r="CX23" s="298" t="str">
        <f ca="true">+IF(OFFSET('Sanitation Data'!$F$31,0,10*ROW('Sanitation Data'!F17))="","",OFFSET('Sanitation Data'!$F$31,0,10*ROW('Sanitation Data'!F17)))</f>
        <v/>
      </c>
      <c r="CY23" s="298" t="str">
        <f ca="true">+IF(OFFSET('Sanitation Data'!$F$32,0,10*ROW('Sanitation Data'!F17))="","",OFFSET('Sanitation Data'!$F$32,0,10*ROW('Sanitation Data'!F17)))</f>
        <v/>
      </c>
      <c r="CZ23" s="298" t="str">
        <f ca="true">+IF(OFFSET('Sanitation Data'!$G$28,0,10*ROW('Sanitation Data'!G17))="","",OFFSET('Sanitation Data'!$G$28,0,10*ROW('Sanitation Data'!G17)))</f>
        <v/>
      </c>
      <c r="DA23" s="298" t="str">
        <f ca="true">+IF(OFFSET('Sanitation Data'!$G$29,0,10*ROW('Sanitation Data'!G17))="","",OFFSET('Sanitation Data'!$G$29,0,10*ROW('Sanitation Data'!G17)))</f>
        <v/>
      </c>
      <c r="DB23" s="298" t="str">
        <f ca="true">+IF(OFFSET('Sanitation Data'!$G$30,0,10*ROW('Sanitation Data'!G17))="","",OFFSET('Sanitation Data'!$G$30,0,10*ROW('Sanitation Data'!G17)))</f>
        <v/>
      </c>
      <c r="DC23" s="298" t="str">
        <f ca="true">+IF(OFFSET('Sanitation Data'!$G$31,0,10*ROW('Sanitation Data'!G17))="","",OFFSET('Sanitation Data'!$G$31,0,10*ROW('Sanitation Data'!G17)))</f>
        <v/>
      </c>
      <c r="DD23" s="298" t="str">
        <f ca="true">+IF(OFFSET('Sanitation Data'!$G$32,0,10*ROW('Sanitation Data'!G17))="","",OFFSET('Sanitation Data'!$G$32,0,10*ROW('Sanitation Data'!G17)))</f>
        <v/>
      </c>
      <c r="DE23" s="298" t="str">
        <f ca="true">+IF(OFFSET('Sanitation Data'!$H$28,0,10*ROW('Sanitation Data'!H17))="","",OFFSET('Sanitation Data'!$H$28,0,10*ROW('Sanitation Data'!H17)))</f>
        <v/>
      </c>
      <c r="DF23" s="298" t="str">
        <f ca="true">+IF(OFFSET('Sanitation Data'!$H$29,0,10*ROW('Sanitation Data'!H17))="","",OFFSET('Sanitation Data'!$H$29,0,10*ROW('Sanitation Data'!H17)))</f>
        <v/>
      </c>
      <c r="DG23" s="298" t="str">
        <f ca="true">+IF(OFFSET('Sanitation Data'!$H$30,0,10*ROW('Sanitation Data'!H17))="","",OFFSET('Sanitation Data'!$H$30,0,10*ROW('Sanitation Data'!H17)))</f>
        <v/>
      </c>
      <c r="DH23" s="298" t="str">
        <f ca="true">+IF(OFFSET('Sanitation Data'!$H$31,0,10*ROW('Sanitation Data'!H17))="","",OFFSET('Sanitation Data'!$H$31,0,10*ROW('Sanitation Data'!H17)))</f>
        <v/>
      </c>
      <c r="DI23" s="298" t="str">
        <f ca="true">+IF(OFFSET('Sanitation Data'!$H$32,0,10*ROW('Sanitation Data'!H17))="","",OFFSET('Sanitation Data'!$H$32,0,10*ROW('Sanitation Data'!H17)))</f>
        <v/>
      </c>
      <c r="DJ23" s="298" t="str">
        <f ca="true">+IF(OFFSET('Sanitation Data'!$I$28,0,10*ROW('Sanitation Data'!I17))="","",OFFSET('Sanitation Data'!$I$28,0,10*ROW('Sanitation Data'!I17)))</f>
        <v/>
      </c>
      <c r="DK23" s="298" t="str">
        <f ca="true">+IF(OFFSET('Sanitation Data'!$I$29,0,10*ROW('Sanitation Data'!I17))="","",OFFSET('Sanitation Data'!$I$29,0,10*ROW('Sanitation Data'!I17)))</f>
        <v/>
      </c>
      <c r="DL23" s="298" t="str">
        <f ca="true">+IF(OFFSET('Sanitation Data'!$I$30,0,10*ROW('Sanitation Data'!I17))="","",OFFSET('Sanitation Data'!$I$30,0,10*ROW('Sanitation Data'!I17)))</f>
        <v/>
      </c>
      <c r="DM23" s="298" t="str">
        <f ca="true">+IF(OFFSET('Sanitation Data'!$I$31,0,10*ROW('Sanitation Data'!I17))="","",OFFSET('Sanitation Data'!$I$31,0,10*ROW('Sanitation Data'!I17)))</f>
        <v/>
      </c>
      <c r="DN23" s="298" t="str">
        <f ca="true">+IF(OFFSET('Sanitation Data'!$I$32,0,10*ROW('Sanitation Data'!I17))="","",OFFSET('Sanitation Data'!$I$32,0,10*ROW('Sanitation Data'!I17)))</f>
        <v/>
      </c>
      <c r="DO23" s="298" t="str">
        <f ca="true">+IF(OFFSET('Hygiene Data'!$D$11,0,10*ROW('Hygiene Data'!D17))="","",OFFSET('Hygiene Data'!$D$11,0,10*ROW('Hygiene Data'!D17)))</f>
        <v/>
      </c>
      <c r="DP23" s="298" t="str">
        <f ca="true">+IF(OFFSET('Hygiene Data'!$D$12,0,10*ROW('Hygiene Data'!D17))="","",OFFSET('Hygiene Data'!$D$12,0,10*ROW('Hygiene Data'!D17)))</f>
        <v/>
      </c>
      <c r="DQ23" s="298" t="str">
        <f ca="true">+IF(OFFSET('Hygiene Data'!$D$13,0,10*ROW('Hygiene Data'!D17))="","",OFFSET('Hygiene Data'!$D$13,0,10*ROW('Hygiene Data'!D17)))</f>
        <v/>
      </c>
      <c r="DR23" s="298" t="str">
        <f ca="true">+IF(OFFSET('Hygiene Data'!$E$11,0,10*ROW('Hygiene Data'!E17))="","",OFFSET('Hygiene Data'!$E$11,0,10*ROW('Hygiene Data'!E17)))</f>
        <v/>
      </c>
      <c r="DS23" s="298" t="str">
        <f ca="true">+IF(OFFSET('Hygiene Data'!$E$12,0,10*ROW('Hygiene Data'!E17))="","",OFFSET('Hygiene Data'!$E$12,0,10*ROW('Hygiene Data'!E17)))</f>
        <v/>
      </c>
      <c r="DT23" s="298" t="str">
        <f ca="true">+IF(OFFSET('Hygiene Data'!$E$13,0,10*ROW('Hygiene Data'!E17))="","",OFFSET('Hygiene Data'!$E$13,0,10*ROW('Hygiene Data'!E17)))</f>
        <v/>
      </c>
      <c r="DU23" s="298" t="str">
        <f ca="true">+IF(OFFSET('Hygiene Data'!$F$11,0,10*ROW('Hygiene Data'!F17))="","",OFFSET('Hygiene Data'!$F$11,0,10*ROW('Hygiene Data'!F17)))</f>
        <v/>
      </c>
      <c r="DV23" s="298" t="str">
        <f ca="true">+IF(OFFSET('Hygiene Data'!$F$12,0,10*ROW('Hygiene Data'!F17))="","",OFFSET('Hygiene Data'!$F$12,0,10*ROW('Hygiene Data'!F17)))</f>
        <v/>
      </c>
      <c r="DW23" s="298" t="str">
        <f ca="true">+IF(OFFSET('Hygiene Data'!$F$13,0,10*ROW('Hygiene Data'!F17))="","",OFFSET('Hygiene Data'!$F$13,0,10*ROW('Hygiene Data'!F17)))</f>
        <v/>
      </c>
      <c r="DX23" s="298" t="str">
        <f ca="true">+IF(OFFSET('Hygiene Data'!$G$11,0,10*ROW('Hygiene Data'!G17))="","",OFFSET('Hygiene Data'!$G$11,0,10*ROW('Hygiene Data'!G17)))</f>
        <v/>
      </c>
      <c r="DY23" s="298" t="str">
        <f ca="true">+IF(OFFSET('Hygiene Data'!$G$12,0,10*ROW('Hygiene Data'!G17))="","",OFFSET('Hygiene Data'!$G$12,0,10*ROW('Hygiene Data'!G17)))</f>
        <v/>
      </c>
      <c r="DZ23" s="298" t="str">
        <f ca="true">+IF(OFFSET('Hygiene Data'!$G$13,0,10*ROW('Hygiene Data'!G17))="","",OFFSET('Hygiene Data'!$G$13,0,10*ROW('Hygiene Data'!G17)))</f>
        <v/>
      </c>
      <c r="EA23" s="298" t="str">
        <f ca="true">+IF(OFFSET('Hygiene Data'!$H$11,0,10*ROW('Hygiene Data'!H17))="","",OFFSET('Hygiene Data'!$H$11,0,10*ROW('Hygiene Data'!H17)))</f>
        <v/>
      </c>
      <c r="EB23" s="298" t="str">
        <f ca="true">+IF(OFFSET('Hygiene Data'!$H$12,0,10*ROW('Hygiene Data'!H17))="","",OFFSET('Hygiene Data'!$H$12,0,10*ROW('Hygiene Data'!H17)))</f>
        <v/>
      </c>
      <c r="EC23" s="298" t="str">
        <f ca="true">+IF(OFFSET('Hygiene Data'!$H$13,0,10*ROW('Hygiene Data'!H17))="","",OFFSET('Hygiene Data'!$H$13,0,10*ROW('Hygiene Data'!H17)))</f>
        <v/>
      </c>
      <c r="ED23" s="298" t="str">
        <f ca="true">+IF(OFFSET('Hygiene Data'!$I$11,0,10*ROW('Hygiene Data'!I17))="","",OFFSET('Hygiene Data'!$I$11,0,10*ROW('Hygiene Data'!I17)))</f>
        <v/>
      </c>
      <c r="EE23" s="298" t="str">
        <f ca="true">+IF(OFFSET('Hygiene Data'!$I$12,0,10*ROW('Hygiene Data'!I17))="","",OFFSET('Hygiene Data'!$I$12,0,10*ROW('Hygiene Data'!I17)))</f>
        <v/>
      </c>
      <c r="EF23" s="298" t="str">
        <f ca="true">+IF(OFFSET('Hygiene Data'!$I$13,0,10*ROW('Hygiene Data'!I17))="","",OFFSET('Hygiene Data'!$I$13,0,10*ROW('Hygiene Data'!I17)))</f>
        <v/>
      </c>
    </row>
    <row xmlns:x14ac="http://schemas.microsoft.com/office/spreadsheetml/2009/9/ac" r="24" x14ac:dyDescent="0.2">
      <c r="A24" s="38" t="str">
        <f ca="true">+IF(OFFSET('Water Data'!$B$2,0,10*ROW('Water Data'!E18))="","",OFFSET('Water Data'!$B$2,0,10*ROW('Water Data'!E18)))</f>
        <v/>
      </c>
      <c r="B24" s="38" t="str">
        <f ca="true">+IF(OFFSET('Water Data'!$C$2,0,10*ROW('Water Data'!F18))="","",OFFSET('Water Data'!$C$2,0,10*ROW('Water Data'!F18)))</f>
        <v/>
      </c>
      <c r="C24" s="354" t="str">
        <f t="shared" ca="true" si="0"/>
        <v/>
      </c>
      <c r="D24" s="101"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101"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101"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101"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101"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101"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101"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101"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101"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101"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101"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101"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101"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101"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101"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101"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101"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101"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102"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102"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102"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102"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102"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102"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102"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102"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102"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102"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102"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102"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102"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102"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102"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102"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102"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102"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102"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102"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102"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102"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102"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102"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102"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102"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102"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102"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102"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102"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103"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103"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103"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103"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103"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103"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103"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103"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103"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103"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103"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103"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103"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103"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103"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103"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103"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103"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98"/>
      <c r="BS24" s="298" t="str">
        <f ca="true">+IF(OFFSET('Water Data'!$D$27,0,10*ROW('Water Data'!D18))="","",OFFSET('Water Data'!$D$27,0,10*ROW('Water Data'!D18)))</f>
        <v/>
      </c>
      <c r="BT24" s="298" t="str">
        <f ca="true">+IF(OFFSET('Water Data'!$D$28,0,10*ROW('Water Data'!D18))="","",OFFSET('Water Data'!$D$28,0,10*ROW('Water Data'!D18)))</f>
        <v/>
      </c>
      <c r="BU24" s="298" t="str">
        <f ca="true">+IF(OFFSET('Water Data'!$D$29,0,10*ROW('Water Data'!D18))="","",OFFSET('Water Data'!$D$29,0,10*ROW('Water Data'!D18)))</f>
        <v/>
      </c>
      <c r="BV24" s="298" t="str">
        <f ca="true">+IF(OFFSET('Water Data'!$E$27,0,10*ROW('Water Data'!E18))="","",OFFSET('Water Data'!$E$27,0,10*ROW('Water Data'!E18)))</f>
        <v/>
      </c>
      <c r="BW24" s="298" t="str">
        <f ca="true">+IF(OFFSET('Water Data'!$E$28,0,10*ROW('Water Data'!E18))="","",OFFSET('Water Data'!$E$28,0,10*ROW('Water Data'!E18)))</f>
        <v/>
      </c>
      <c r="BX24" s="298" t="str">
        <f ca="true">+IF(OFFSET('Water Data'!$E$29,0,10*ROW('Water Data'!E18))="","",OFFSET('Water Data'!$E$29,0,10*ROW('Water Data'!E18)))</f>
        <v/>
      </c>
      <c r="BY24" s="298" t="str">
        <f ca="true">+IF(OFFSET('Water Data'!$F$27,0,10*ROW('Water Data'!F18))="","",OFFSET('Water Data'!$F$27,0,10*ROW('Water Data'!F18)))</f>
        <v/>
      </c>
      <c r="BZ24" s="298" t="str">
        <f ca="true">+IF(OFFSET('Water Data'!$F$28,0,10*ROW('Water Data'!F18))="","",OFFSET('Water Data'!$F$28,0,10*ROW('Water Data'!F18)))</f>
        <v/>
      </c>
      <c r="CA24" s="298" t="str">
        <f ca="true">+IF(OFFSET('Water Data'!$F$29,0,10*ROW('Water Data'!F18))="","",OFFSET('Water Data'!$F$29,0,10*ROW('Water Data'!F18)))</f>
        <v/>
      </c>
      <c r="CB24" s="298" t="str">
        <f ca="true">+IF(OFFSET('Water Data'!$G$27,0,10*ROW('Water Data'!G18))="","",OFFSET('Water Data'!$G$27,0,10*ROW('Water Data'!G18)))</f>
        <v/>
      </c>
      <c r="CC24" s="298" t="str">
        <f ca="true">+IF(OFFSET('Water Data'!$G$28,0,10*ROW('Water Data'!G18))="","",OFFSET('Water Data'!$G$28,0,10*ROW('Water Data'!G18)))</f>
        <v/>
      </c>
      <c r="CD24" s="298" t="str">
        <f ca="true">+IF(OFFSET('Water Data'!$G$29,0,10*ROW('Water Data'!G18))="","",OFFSET('Water Data'!$G$29,0,10*ROW('Water Data'!G18)))</f>
        <v/>
      </c>
      <c r="CE24" s="298" t="str">
        <f ca="true">+IF(OFFSET('Water Data'!$H$27,0,10*ROW('Water Data'!H18))="","",OFFSET('Water Data'!$H$27,0,10*ROW('Water Data'!H18)))</f>
        <v/>
      </c>
      <c r="CF24" s="298" t="str">
        <f ca="true">+IF(OFFSET('Water Data'!$H$28,0,10*ROW('Water Data'!H18))="","",OFFSET('Water Data'!$H$28,0,10*ROW('Water Data'!H18)))</f>
        <v/>
      </c>
      <c r="CG24" s="298" t="str">
        <f ca="true">+IF(OFFSET('Water Data'!$H$29,0,10*ROW('Water Data'!H18))="","",OFFSET('Water Data'!$H$29,0,10*ROW('Water Data'!H18)))</f>
        <v/>
      </c>
      <c r="CH24" s="298" t="str">
        <f ca="true">+IF(OFFSET('Water Data'!$I$27,0,10*ROW('Water Data'!I18))="","",OFFSET('Water Data'!$I$27,0,10*ROW('Water Data'!I18)))</f>
        <v/>
      </c>
      <c r="CI24" s="298" t="str">
        <f ca="true">+IF(OFFSET('Water Data'!$I$28,0,10*ROW('Water Data'!I18))="","",OFFSET('Water Data'!$I$28,0,10*ROW('Water Data'!I18)))</f>
        <v/>
      </c>
      <c r="CJ24" s="298" t="str">
        <f ca="true">+IF(OFFSET('Water Data'!$I$29,0,10*ROW('Water Data'!I18))="","",OFFSET('Water Data'!$I$29,0,10*ROW('Water Data'!I18)))</f>
        <v/>
      </c>
      <c r="CK24" s="298" t="str">
        <f ca="true">+IF(OFFSET('Sanitation Data'!$D$28,0,10*ROW('Sanitation Data'!D18))="","",OFFSET('Sanitation Data'!$D$28,0,10*ROW('Sanitation Data'!D18)))</f>
        <v/>
      </c>
      <c r="CL24" s="298" t="str">
        <f ca="true">+IF(OFFSET('Sanitation Data'!$D$29,0,10*ROW('Sanitation Data'!D18))="","",OFFSET('Sanitation Data'!$D$29,0,10*ROW('Sanitation Data'!D18)))</f>
        <v/>
      </c>
      <c r="CM24" s="298" t="str">
        <f ca="true">+IF(OFFSET('Sanitation Data'!$D$30,0,10*ROW('Sanitation Data'!D18))="","",OFFSET('Sanitation Data'!$D$30,0,10*ROW('Sanitation Data'!D18)))</f>
        <v/>
      </c>
      <c r="CN24" s="298" t="str">
        <f ca="true">+IF(OFFSET('Sanitation Data'!$D$31,0,10*ROW('Sanitation Data'!D18))="","",OFFSET('Sanitation Data'!$D$31,0,10*ROW('Sanitation Data'!D18)))</f>
        <v/>
      </c>
      <c r="CO24" s="298" t="str">
        <f ca="true">+IF(OFFSET('Sanitation Data'!$D$32,0,10*ROW('Sanitation Data'!D18))="","",OFFSET('Sanitation Data'!$D$32,0,10*ROW('Sanitation Data'!D18)))</f>
        <v/>
      </c>
      <c r="CP24" s="298" t="str">
        <f ca="true">+IF(OFFSET('Sanitation Data'!$E$28,0,10*ROW('Sanitation Data'!E18))="","",OFFSET('Sanitation Data'!$E$28,0,10*ROW('Sanitation Data'!E18)))</f>
        <v/>
      </c>
      <c r="CQ24" s="298" t="str">
        <f ca="true">+IF(OFFSET('Sanitation Data'!$E$29,0,10*ROW('Sanitation Data'!E18))="","",OFFSET('Sanitation Data'!$E$29,0,10*ROW('Sanitation Data'!E18)))</f>
        <v/>
      </c>
      <c r="CR24" s="298" t="str">
        <f ca="true">+IF(OFFSET('Sanitation Data'!$E$30,0,10*ROW('Sanitation Data'!E18))="","",OFFSET('Sanitation Data'!$E$30,0,10*ROW('Sanitation Data'!E18)))</f>
        <v/>
      </c>
      <c r="CS24" s="298" t="str">
        <f ca="true">+IF(OFFSET('Sanitation Data'!$E$31,0,10*ROW('Sanitation Data'!E18))="","",OFFSET('Sanitation Data'!$E$31,0,10*ROW('Sanitation Data'!E18)))</f>
        <v/>
      </c>
      <c r="CT24" s="298" t="str">
        <f ca="true">+IF(OFFSET('Sanitation Data'!$E$32,0,10*ROW('Sanitation Data'!E18))="","",OFFSET('Sanitation Data'!$E$32,0,10*ROW('Sanitation Data'!E18)))</f>
        <v/>
      </c>
      <c r="CU24" s="298" t="str">
        <f ca="true">+IF(OFFSET('Sanitation Data'!$F$28,0,10*ROW('Sanitation Data'!F18))="","",OFFSET('Sanitation Data'!$F$28,0,10*ROW('Sanitation Data'!F18)))</f>
        <v/>
      </c>
      <c r="CV24" s="298" t="str">
        <f ca="true">+IF(OFFSET('Sanitation Data'!$F$29,0,10*ROW('Sanitation Data'!F18))="","",OFFSET('Sanitation Data'!$F$29,0,10*ROW('Sanitation Data'!F18)))</f>
        <v/>
      </c>
      <c r="CW24" s="298" t="str">
        <f ca="true">+IF(OFFSET('Sanitation Data'!$F$30,0,10*ROW('Sanitation Data'!F18))="","",OFFSET('Sanitation Data'!$F$30,0,10*ROW('Sanitation Data'!F18)))</f>
        <v/>
      </c>
      <c r="CX24" s="298" t="str">
        <f ca="true">+IF(OFFSET('Sanitation Data'!$F$31,0,10*ROW('Sanitation Data'!F18))="","",OFFSET('Sanitation Data'!$F$31,0,10*ROW('Sanitation Data'!F18)))</f>
        <v/>
      </c>
      <c r="CY24" s="298" t="str">
        <f ca="true">+IF(OFFSET('Sanitation Data'!$F$32,0,10*ROW('Sanitation Data'!F18))="","",OFFSET('Sanitation Data'!$F$32,0,10*ROW('Sanitation Data'!F18)))</f>
        <v/>
      </c>
      <c r="CZ24" s="298" t="str">
        <f ca="true">+IF(OFFSET('Sanitation Data'!$G$28,0,10*ROW('Sanitation Data'!G18))="","",OFFSET('Sanitation Data'!$G$28,0,10*ROW('Sanitation Data'!G18)))</f>
        <v/>
      </c>
      <c r="DA24" s="298" t="str">
        <f ca="true">+IF(OFFSET('Sanitation Data'!$G$29,0,10*ROW('Sanitation Data'!G18))="","",OFFSET('Sanitation Data'!$G$29,0,10*ROW('Sanitation Data'!G18)))</f>
        <v/>
      </c>
      <c r="DB24" s="298" t="str">
        <f ca="true">+IF(OFFSET('Sanitation Data'!$G$30,0,10*ROW('Sanitation Data'!G18))="","",OFFSET('Sanitation Data'!$G$30,0,10*ROW('Sanitation Data'!G18)))</f>
        <v/>
      </c>
      <c r="DC24" s="298" t="str">
        <f ca="true">+IF(OFFSET('Sanitation Data'!$G$31,0,10*ROW('Sanitation Data'!G18))="","",OFFSET('Sanitation Data'!$G$31,0,10*ROW('Sanitation Data'!G18)))</f>
        <v/>
      </c>
      <c r="DD24" s="298" t="str">
        <f ca="true">+IF(OFFSET('Sanitation Data'!$G$32,0,10*ROW('Sanitation Data'!G18))="","",OFFSET('Sanitation Data'!$G$32,0,10*ROW('Sanitation Data'!G18)))</f>
        <v/>
      </c>
      <c r="DE24" s="298" t="str">
        <f ca="true">+IF(OFFSET('Sanitation Data'!$H$28,0,10*ROW('Sanitation Data'!H18))="","",OFFSET('Sanitation Data'!$H$28,0,10*ROW('Sanitation Data'!H18)))</f>
        <v/>
      </c>
      <c r="DF24" s="298" t="str">
        <f ca="true">+IF(OFFSET('Sanitation Data'!$H$29,0,10*ROW('Sanitation Data'!H18))="","",OFFSET('Sanitation Data'!$H$29,0,10*ROW('Sanitation Data'!H18)))</f>
        <v/>
      </c>
      <c r="DG24" s="298" t="str">
        <f ca="true">+IF(OFFSET('Sanitation Data'!$H$30,0,10*ROW('Sanitation Data'!H18))="","",OFFSET('Sanitation Data'!$H$30,0,10*ROW('Sanitation Data'!H18)))</f>
        <v/>
      </c>
      <c r="DH24" s="298" t="str">
        <f ca="true">+IF(OFFSET('Sanitation Data'!$H$31,0,10*ROW('Sanitation Data'!H18))="","",OFFSET('Sanitation Data'!$H$31,0,10*ROW('Sanitation Data'!H18)))</f>
        <v/>
      </c>
      <c r="DI24" s="298" t="str">
        <f ca="true">+IF(OFFSET('Sanitation Data'!$H$32,0,10*ROW('Sanitation Data'!H18))="","",OFFSET('Sanitation Data'!$H$32,0,10*ROW('Sanitation Data'!H18)))</f>
        <v/>
      </c>
      <c r="DJ24" s="298" t="str">
        <f ca="true">+IF(OFFSET('Sanitation Data'!$I$28,0,10*ROW('Sanitation Data'!I18))="","",OFFSET('Sanitation Data'!$I$28,0,10*ROW('Sanitation Data'!I18)))</f>
        <v/>
      </c>
      <c r="DK24" s="298" t="str">
        <f ca="true">+IF(OFFSET('Sanitation Data'!$I$29,0,10*ROW('Sanitation Data'!I18))="","",OFFSET('Sanitation Data'!$I$29,0,10*ROW('Sanitation Data'!I18)))</f>
        <v/>
      </c>
      <c r="DL24" s="298" t="str">
        <f ca="true">+IF(OFFSET('Sanitation Data'!$I$30,0,10*ROW('Sanitation Data'!I18))="","",OFFSET('Sanitation Data'!$I$30,0,10*ROW('Sanitation Data'!I18)))</f>
        <v/>
      </c>
      <c r="DM24" s="298" t="str">
        <f ca="true">+IF(OFFSET('Sanitation Data'!$I$31,0,10*ROW('Sanitation Data'!I18))="","",OFFSET('Sanitation Data'!$I$31,0,10*ROW('Sanitation Data'!I18)))</f>
        <v/>
      </c>
      <c r="DN24" s="298" t="str">
        <f ca="true">+IF(OFFSET('Sanitation Data'!$I$32,0,10*ROW('Sanitation Data'!I18))="","",OFFSET('Sanitation Data'!$I$32,0,10*ROW('Sanitation Data'!I18)))</f>
        <v/>
      </c>
      <c r="DO24" s="298" t="str">
        <f ca="true">+IF(OFFSET('Hygiene Data'!$D$11,0,10*ROW('Hygiene Data'!D18))="","",OFFSET('Hygiene Data'!$D$11,0,10*ROW('Hygiene Data'!D18)))</f>
        <v/>
      </c>
      <c r="DP24" s="298" t="str">
        <f ca="true">+IF(OFFSET('Hygiene Data'!$D$12,0,10*ROW('Hygiene Data'!D18))="","",OFFSET('Hygiene Data'!$D$12,0,10*ROW('Hygiene Data'!D18)))</f>
        <v/>
      </c>
      <c r="DQ24" s="298" t="str">
        <f ca="true">+IF(OFFSET('Hygiene Data'!$D$13,0,10*ROW('Hygiene Data'!D18))="","",OFFSET('Hygiene Data'!$D$13,0,10*ROW('Hygiene Data'!D18)))</f>
        <v/>
      </c>
      <c r="DR24" s="298" t="str">
        <f ca="true">+IF(OFFSET('Hygiene Data'!$E$11,0,10*ROW('Hygiene Data'!E18))="","",OFFSET('Hygiene Data'!$E$11,0,10*ROW('Hygiene Data'!E18)))</f>
        <v/>
      </c>
      <c r="DS24" s="298" t="str">
        <f ca="true">+IF(OFFSET('Hygiene Data'!$E$12,0,10*ROW('Hygiene Data'!E18))="","",OFFSET('Hygiene Data'!$E$12,0,10*ROW('Hygiene Data'!E18)))</f>
        <v/>
      </c>
      <c r="DT24" s="298" t="str">
        <f ca="true">+IF(OFFSET('Hygiene Data'!$E$13,0,10*ROW('Hygiene Data'!E18))="","",OFFSET('Hygiene Data'!$E$13,0,10*ROW('Hygiene Data'!E18)))</f>
        <v/>
      </c>
      <c r="DU24" s="298" t="str">
        <f ca="true">+IF(OFFSET('Hygiene Data'!$F$11,0,10*ROW('Hygiene Data'!F18))="","",OFFSET('Hygiene Data'!$F$11,0,10*ROW('Hygiene Data'!F18)))</f>
        <v/>
      </c>
      <c r="DV24" s="298" t="str">
        <f ca="true">+IF(OFFSET('Hygiene Data'!$F$12,0,10*ROW('Hygiene Data'!F18))="","",OFFSET('Hygiene Data'!$F$12,0,10*ROW('Hygiene Data'!F18)))</f>
        <v/>
      </c>
      <c r="DW24" s="298" t="str">
        <f ca="true">+IF(OFFSET('Hygiene Data'!$F$13,0,10*ROW('Hygiene Data'!F18))="","",OFFSET('Hygiene Data'!$F$13,0,10*ROW('Hygiene Data'!F18)))</f>
        <v/>
      </c>
      <c r="DX24" s="298" t="str">
        <f ca="true">+IF(OFFSET('Hygiene Data'!$G$11,0,10*ROW('Hygiene Data'!G18))="","",OFFSET('Hygiene Data'!$G$11,0,10*ROW('Hygiene Data'!G18)))</f>
        <v/>
      </c>
      <c r="DY24" s="298" t="str">
        <f ca="true">+IF(OFFSET('Hygiene Data'!$G$12,0,10*ROW('Hygiene Data'!G18))="","",OFFSET('Hygiene Data'!$G$12,0,10*ROW('Hygiene Data'!G18)))</f>
        <v/>
      </c>
      <c r="DZ24" s="298" t="str">
        <f ca="true">+IF(OFFSET('Hygiene Data'!$G$13,0,10*ROW('Hygiene Data'!G18))="","",OFFSET('Hygiene Data'!$G$13,0,10*ROW('Hygiene Data'!G18)))</f>
        <v/>
      </c>
      <c r="EA24" s="298" t="str">
        <f ca="true">+IF(OFFSET('Hygiene Data'!$H$11,0,10*ROW('Hygiene Data'!H18))="","",OFFSET('Hygiene Data'!$H$11,0,10*ROW('Hygiene Data'!H18)))</f>
        <v/>
      </c>
      <c r="EB24" s="298" t="str">
        <f ca="true">+IF(OFFSET('Hygiene Data'!$H$12,0,10*ROW('Hygiene Data'!H18))="","",OFFSET('Hygiene Data'!$H$12,0,10*ROW('Hygiene Data'!H18)))</f>
        <v/>
      </c>
      <c r="EC24" s="298" t="str">
        <f ca="true">+IF(OFFSET('Hygiene Data'!$H$13,0,10*ROW('Hygiene Data'!H18))="","",OFFSET('Hygiene Data'!$H$13,0,10*ROW('Hygiene Data'!H18)))</f>
        <v/>
      </c>
      <c r="ED24" s="298" t="str">
        <f ca="true">+IF(OFFSET('Hygiene Data'!$I$11,0,10*ROW('Hygiene Data'!I18))="","",OFFSET('Hygiene Data'!$I$11,0,10*ROW('Hygiene Data'!I18)))</f>
        <v/>
      </c>
      <c r="EE24" s="298" t="str">
        <f ca="true">+IF(OFFSET('Hygiene Data'!$I$12,0,10*ROW('Hygiene Data'!I18))="","",OFFSET('Hygiene Data'!$I$12,0,10*ROW('Hygiene Data'!I18)))</f>
        <v/>
      </c>
      <c r="EF24" s="298" t="str">
        <f ca="true">+IF(OFFSET('Hygiene Data'!$I$13,0,10*ROW('Hygiene Data'!I18))="","",OFFSET('Hygiene Data'!$I$13,0,10*ROW('Hygiene Data'!I18)))</f>
        <v/>
      </c>
    </row>
    <row xmlns:x14ac="http://schemas.microsoft.com/office/spreadsheetml/2009/9/ac" r="25" x14ac:dyDescent="0.2">
      <c r="A25" s="38" t="str">
        <f ca="true">+IF(OFFSET('Water Data'!$B$2,0,10*ROW('Water Data'!E19))="","",OFFSET('Water Data'!$B$2,0,10*ROW('Water Data'!E19)))</f>
        <v/>
      </c>
      <c r="B25" s="38" t="str">
        <f ca="true">+IF(OFFSET('Water Data'!$C$2,0,10*ROW('Water Data'!F19))="","",OFFSET('Water Data'!$C$2,0,10*ROW('Water Data'!F19)))</f>
        <v/>
      </c>
      <c r="C25" s="354" t="str">
        <f t="shared" ca="true" si="0"/>
        <v/>
      </c>
      <c r="D25" s="101"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101"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101"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101"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101"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101"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101"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101"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101"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101"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101"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101"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101"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101"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101"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101"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101"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101"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102"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102"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102"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102"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102"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102"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102"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102"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102"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102"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102"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102"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102"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102"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102"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102"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102"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102"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102"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102"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102"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102"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102"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102"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102"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102"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102"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102"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102"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102"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103"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103"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103"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103"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103"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103"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103"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103"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103"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103"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103"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103"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103"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103"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103"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103"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103"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103"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98"/>
      <c r="BS25" s="298" t="str">
        <f ca="true">+IF(OFFSET('Water Data'!$D$27,0,10*ROW('Water Data'!D19))="","",OFFSET('Water Data'!$D$27,0,10*ROW('Water Data'!D19)))</f>
        <v/>
      </c>
      <c r="BT25" s="298" t="str">
        <f ca="true">+IF(OFFSET('Water Data'!$D$28,0,10*ROW('Water Data'!D19))="","",OFFSET('Water Data'!$D$28,0,10*ROW('Water Data'!D19)))</f>
        <v/>
      </c>
      <c r="BU25" s="298" t="str">
        <f ca="true">+IF(OFFSET('Water Data'!$D$29,0,10*ROW('Water Data'!D19))="","",OFFSET('Water Data'!$D$29,0,10*ROW('Water Data'!D19)))</f>
        <v/>
      </c>
      <c r="BV25" s="298" t="str">
        <f ca="true">+IF(OFFSET('Water Data'!$E$27,0,10*ROW('Water Data'!E19))="","",OFFSET('Water Data'!$E$27,0,10*ROW('Water Data'!E19)))</f>
        <v/>
      </c>
      <c r="BW25" s="298" t="str">
        <f ca="true">+IF(OFFSET('Water Data'!$E$28,0,10*ROW('Water Data'!E19))="","",OFFSET('Water Data'!$E$28,0,10*ROW('Water Data'!E19)))</f>
        <v/>
      </c>
      <c r="BX25" s="298" t="str">
        <f ca="true">+IF(OFFSET('Water Data'!$E$29,0,10*ROW('Water Data'!E19))="","",OFFSET('Water Data'!$E$29,0,10*ROW('Water Data'!E19)))</f>
        <v/>
      </c>
      <c r="BY25" s="298" t="str">
        <f ca="true">+IF(OFFSET('Water Data'!$F$27,0,10*ROW('Water Data'!F19))="","",OFFSET('Water Data'!$F$27,0,10*ROW('Water Data'!F19)))</f>
        <v/>
      </c>
      <c r="BZ25" s="298" t="str">
        <f ca="true">+IF(OFFSET('Water Data'!$F$28,0,10*ROW('Water Data'!F19))="","",OFFSET('Water Data'!$F$28,0,10*ROW('Water Data'!F19)))</f>
        <v/>
      </c>
      <c r="CA25" s="298" t="str">
        <f ca="true">+IF(OFFSET('Water Data'!$F$29,0,10*ROW('Water Data'!F19))="","",OFFSET('Water Data'!$F$29,0,10*ROW('Water Data'!F19)))</f>
        <v/>
      </c>
      <c r="CB25" s="298" t="str">
        <f ca="true">+IF(OFFSET('Water Data'!$G$27,0,10*ROW('Water Data'!G19))="","",OFFSET('Water Data'!$G$27,0,10*ROW('Water Data'!G19)))</f>
        <v/>
      </c>
      <c r="CC25" s="298" t="str">
        <f ca="true">+IF(OFFSET('Water Data'!$G$28,0,10*ROW('Water Data'!G19))="","",OFFSET('Water Data'!$G$28,0,10*ROW('Water Data'!G19)))</f>
        <v/>
      </c>
      <c r="CD25" s="298" t="str">
        <f ca="true">+IF(OFFSET('Water Data'!$G$29,0,10*ROW('Water Data'!G19))="","",OFFSET('Water Data'!$G$29,0,10*ROW('Water Data'!G19)))</f>
        <v/>
      </c>
      <c r="CE25" s="298" t="str">
        <f ca="true">+IF(OFFSET('Water Data'!$H$27,0,10*ROW('Water Data'!H19))="","",OFFSET('Water Data'!$H$27,0,10*ROW('Water Data'!H19)))</f>
        <v/>
      </c>
      <c r="CF25" s="298" t="str">
        <f ca="true">+IF(OFFSET('Water Data'!$H$28,0,10*ROW('Water Data'!H19))="","",OFFSET('Water Data'!$H$28,0,10*ROW('Water Data'!H19)))</f>
        <v/>
      </c>
      <c r="CG25" s="298" t="str">
        <f ca="true">+IF(OFFSET('Water Data'!$H$29,0,10*ROW('Water Data'!H19))="","",OFFSET('Water Data'!$H$29,0,10*ROW('Water Data'!H19)))</f>
        <v/>
      </c>
      <c r="CH25" s="298" t="str">
        <f ca="true">+IF(OFFSET('Water Data'!$I$27,0,10*ROW('Water Data'!I19))="","",OFFSET('Water Data'!$I$27,0,10*ROW('Water Data'!I19)))</f>
        <v/>
      </c>
      <c r="CI25" s="298" t="str">
        <f ca="true">+IF(OFFSET('Water Data'!$I$28,0,10*ROW('Water Data'!I19))="","",OFFSET('Water Data'!$I$28,0,10*ROW('Water Data'!I19)))</f>
        <v/>
      </c>
      <c r="CJ25" s="298" t="str">
        <f ca="true">+IF(OFFSET('Water Data'!$I$29,0,10*ROW('Water Data'!I19))="","",OFFSET('Water Data'!$I$29,0,10*ROW('Water Data'!I19)))</f>
        <v/>
      </c>
      <c r="CK25" s="298" t="str">
        <f ca="true">+IF(OFFSET('Sanitation Data'!$D$28,0,10*ROW('Sanitation Data'!D19))="","",OFFSET('Sanitation Data'!$D$28,0,10*ROW('Sanitation Data'!D19)))</f>
        <v/>
      </c>
      <c r="CL25" s="298" t="str">
        <f ca="true">+IF(OFFSET('Sanitation Data'!$D$29,0,10*ROW('Sanitation Data'!D19))="","",OFFSET('Sanitation Data'!$D$29,0,10*ROW('Sanitation Data'!D19)))</f>
        <v/>
      </c>
      <c r="CM25" s="298" t="str">
        <f ca="true">+IF(OFFSET('Sanitation Data'!$D$30,0,10*ROW('Sanitation Data'!D19))="","",OFFSET('Sanitation Data'!$D$30,0,10*ROW('Sanitation Data'!D19)))</f>
        <v/>
      </c>
      <c r="CN25" s="298" t="str">
        <f ca="true">+IF(OFFSET('Sanitation Data'!$D$31,0,10*ROW('Sanitation Data'!D19))="","",OFFSET('Sanitation Data'!$D$31,0,10*ROW('Sanitation Data'!D19)))</f>
        <v/>
      </c>
      <c r="CO25" s="298" t="str">
        <f ca="true">+IF(OFFSET('Sanitation Data'!$D$32,0,10*ROW('Sanitation Data'!D19))="","",OFFSET('Sanitation Data'!$D$32,0,10*ROW('Sanitation Data'!D19)))</f>
        <v/>
      </c>
      <c r="CP25" s="298" t="str">
        <f ca="true">+IF(OFFSET('Sanitation Data'!$E$28,0,10*ROW('Sanitation Data'!E19))="","",OFFSET('Sanitation Data'!$E$28,0,10*ROW('Sanitation Data'!E19)))</f>
        <v/>
      </c>
      <c r="CQ25" s="298" t="str">
        <f ca="true">+IF(OFFSET('Sanitation Data'!$E$29,0,10*ROW('Sanitation Data'!E19))="","",OFFSET('Sanitation Data'!$E$29,0,10*ROW('Sanitation Data'!E19)))</f>
        <v/>
      </c>
      <c r="CR25" s="298" t="str">
        <f ca="true">+IF(OFFSET('Sanitation Data'!$E$30,0,10*ROW('Sanitation Data'!E19))="","",OFFSET('Sanitation Data'!$E$30,0,10*ROW('Sanitation Data'!E19)))</f>
        <v/>
      </c>
      <c r="CS25" s="298" t="str">
        <f ca="true">+IF(OFFSET('Sanitation Data'!$E$31,0,10*ROW('Sanitation Data'!E19))="","",OFFSET('Sanitation Data'!$E$31,0,10*ROW('Sanitation Data'!E19)))</f>
        <v/>
      </c>
      <c r="CT25" s="298" t="str">
        <f ca="true">+IF(OFFSET('Sanitation Data'!$E$32,0,10*ROW('Sanitation Data'!E19))="","",OFFSET('Sanitation Data'!$E$32,0,10*ROW('Sanitation Data'!E19)))</f>
        <v/>
      </c>
      <c r="CU25" s="298" t="str">
        <f ca="true">+IF(OFFSET('Sanitation Data'!$F$28,0,10*ROW('Sanitation Data'!F19))="","",OFFSET('Sanitation Data'!$F$28,0,10*ROW('Sanitation Data'!F19)))</f>
        <v/>
      </c>
      <c r="CV25" s="298" t="str">
        <f ca="true">+IF(OFFSET('Sanitation Data'!$F$29,0,10*ROW('Sanitation Data'!F19))="","",OFFSET('Sanitation Data'!$F$29,0,10*ROW('Sanitation Data'!F19)))</f>
        <v/>
      </c>
      <c r="CW25" s="298" t="str">
        <f ca="true">+IF(OFFSET('Sanitation Data'!$F$30,0,10*ROW('Sanitation Data'!F19))="","",OFFSET('Sanitation Data'!$F$30,0,10*ROW('Sanitation Data'!F19)))</f>
        <v/>
      </c>
      <c r="CX25" s="298" t="str">
        <f ca="true">+IF(OFFSET('Sanitation Data'!$F$31,0,10*ROW('Sanitation Data'!F19))="","",OFFSET('Sanitation Data'!$F$31,0,10*ROW('Sanitation Data'!F19)))</f>
        <v/>
      </c>
      <c r="CY25" s="298" t="str">
        <f ca="true">+IF(OFFSET('Sanitation Data'!$F$32,0,10*ROW('Sanitation Data'!F19))="","",OFFSET('Sanitation Data'!$F$32,0,10*ROW('Sanitation Data'!F19)))</f>
        <v/>
      </c>
      <c r="CZ25" s="298" t="str">
        <f ca="true">+IF(OFFSET('Sanitation Data'!$G$28,0,10*ROW('Sanitation Data'!G19))="","",OFFSET('Sanitation Data'!$G$28,0,10*ROW('Sanitation Data'!G19)))</f>
        <v/>
      </c>
      <c r="DA25" s="298" t="str">
        <f ca="true">+IF(OFFSET('Sanitation Data'!$G$29,0,10*ROW('Sanitation Data'!G19))="","",OFFSET('Sanitation Data'!$G$29,0,10*ROW('Sanitation Data'!G19)))</f>
        <v/>
      </c>
      <c r="DB25" s="298" t="str">
        <f ca="true">+IF(OFFSET('Sanitation Data'!$G$30,0,10*ROW('Sanitation Data'!G19))="","",OFFSET('Sanitation Data'!$G$30,0,10*ROW('Sanitation Data'!G19)))</f>
        <v/>
      </c>
      <c r="DC25" s="298" t="str">
        <f ca="true">+IF(OFFSET('Sanitation Data'!$G$31,0,10*ROW('Sanitation Data'!G19))="","",OFFSET('Sanitation Data'!$G$31,0,10*ROW('Sanitation Data'!G19)))</f>
        <v/>
      </c>
      <c r="DD25" s="298" t="str">
        <f ca="true">+IF(OFFSET('Sanitation Data'!$G$32,0,10*ROW('Sanitation Data'!G19))="","",OFFSET('Sanitation Data'!$G$32,0,10*ROW('Sanitation Data'!G19)))</f>
        <v/>
      </c>
      <c r="DE25" s="298" t="str">
        <f ca="true">+IF(OFFSET('Sanitation Data'!$H$28,0,10*ROW('Sanitation Data'!H19))="","",OFFSET('Sanitation Data'!$H$28,0,10*ROW('Sanitation Data'!H19)))</f>
        <v/>
      </c>
      <c r="DF25" s="298" t="str">
        <f ca="true">+IF(OFFSET('Sanitation Data'!$H$29,0,10*ROW('Sanitation Data'!H19))="","",OFFSET('Sanitation Data'!$H$29,0,10*ROW('Sanitation Data'!H19)))</f>
        <v/>
      </c>
      <c r="DG25" s="298" t="str">
        <f ca="true">+IF(OFFSET('Sanitation Data'!$H$30,0,10*ROW('Sanitation Data'!H19))="","",OFFSET('Sanitation Data'!$H$30,0,10*ROW('Sanitation Data'!H19)))</f>
        <v/>
      </c>
      <c r="DH25" s="298" t="str">
        <f ca="true">+IF(OFFSET('Sanitation Data'!$H$31,0,10*ROW('Sanitation Data'!H19))="","",OFFSET('Sanitation Data'!$H$31,0,10*ROW('Sanitation Data'!H19)))</f>
        <v/>
      </c>
      <c r="DI25" s="298" t="str">
        <f ca="true">+IF(OFFSET('Sanitation Data'!$H$32,0,10*ROW('Sanitation Data'!H19))="","",OFFSET('Sanitation Data'!$H$32,0,10*ROW('Sanitation Data'!H19)))</f>
        <v/>
      </c>
      <c r="DJ25" s="298" t="str">
        <f ca="true">+IF(OFFSET('Sanitation Data'!$I$28,0,10*ROW('Sanitation Data'!I19))="","",OFFSET('Sanitation Data'!$I$28,0,10*ROW('Sanitation Data'!I19)))</f>
        <v/>
      </c>
      <c r="DK25" s="298" t="str">
        <f ca="true">+IF(OFFSET('Sanitation Data'!$I$29,0,10*ROW('Sanitation Data'!I19))="","",OFFSET('Sanitation Data'!$I$29,0,10*ROW('Sanitation Data'!I19)))</f>
        <v/>
      </c>
      <c r="DL25" s="298" t="str">
        <f ca="true">+IF(OFFSET('Sanitation Data'!$I$30,0,10*ROW('Sanitation Data'!I19))="","",OFFSET('Sanitation Data'!$I$30,0,10*ROW('Sanitation Data'!I19)))</f>
        <v/>
      </c>
      <c r="DM25" s="298" t="str">
        <f ca="true">+IF(OFFSET('Sanitation Data'!$I$31,0,10*ROW('Sanitation Data'!I19))="","",OFFSET('Sanitation Data'!$I$31,0,10*ROW('Sanitation Data'!I19)))</f>
        <v/>
      </c>
      <c r="DN25" s="298" t="str">
        <f ca="true">+IF(OFFSET('Sanitation Data'!$I$32,0,10*ROW('Sanitation Data'!I19))="","",OFFSET('Sanitation Data'!$I$32,0,10*ROW('Sanitation Data'!I19)))</f>
        <v/>
      </c>
      <c r="DO25" s="298" t="str">
        <f ca="true">+IF(OFFSET('Hygiene Data'!$D$11,0,10*ROW('Hygiene Data'!D19))="","",OFFSET('Hygiene Data'!$D$11,0,10*ROW('Hygiene Data'!D19)))</f>
        <v/>
      </c>
      <c r="DP25" s="298" t="str">
        <f ca="true">+IF(OFFSET('Hygiene Data'!$D$12,0,10*ROW('Hygiene Data'!D19))="","",OFFSET('Hygiene Data'!$D$12,0,10*ROW('Hygiene Data'!D19)))</f>
        <v/>
      </c>
      <c r="DQ25" s="298" t="str">
        <f ca="true">+IF(OFFSET('Hygiene Data'!$D$13,0,10*ROW('Hygiene Data'!D19))="","",OFFSET('Hygiene Data'!$D$13,0,10*ROW('Hygiene Data'!D19)))</f>
        <v/>
      </c>
      <c r="DR25" s="298" t="str">
        <f ca="true">+IF(OFFSET('Hygiene Data'!$E$11,0,10*ROW('Hygiene Data'!E19))="","",OFFSET('Hygiene Data'!$E$11,0,10*ROW('Hygiene Data'!E19)))</f>
        <v/>
      </c>
      <c r="DS25" s="298" t="str">
        <f ca="true">+IF(OFFSET('Hygiene Data'!$E$12,0,10*ROW('Hygiene Data'!E19))="","",OFFSET('Hygiene Data'!$E$12,0,10*ROW('Hygiene Data'!E19)))</f>
        <v/>
      </c>
      <c r="DT25" s="298" t="str">
        <f ca="true">+IF(OFFSET('Hygiene Data'!$E$13,0,10*ROW('Hygiene Data'!E19))="","",OFFSET('Hygiene Data'!$E$13,0,10*ROW('Hygiene Data'!E19)))</f>
        <v/>
      </c>
      <c r="DU25" s="298" t="str">
        <f ca="true">+IF(OFFSET('Hygiene Data'!$F$11,0,10*ROW('Hygiene Data'!F19))="","",OFFSET('Hygiene Data'!$F$11,0,10*ROW('Hygiene Data'!F19)))</f>
        <v/>
      </c>
      <c r="DV25" s="298" t="str">
        <f ca="true">+IF(OFFSET('Hygiene Data'!$F$12,0,10*ROW('Hygiene Data'!F19))="","",OFFSET('Hygiene Data'!$F$12,0,10*ROW('Hygiene Data'!F19)))</f>
        <v/>
      </c>
      <c r="DW25" s="298" t="str">
        <f ca="true">+IF(OFFSET('Hygiene Data'!$F$13,0,10*ROW('Hygiene Data'!F19))="","",OFFSET('Hygiene Data'!$F$13,0,10*ROW('Hygiene Data'!F19)))</f>
        <v/>
      </c>
      <c r="DX25" s="298" t="str">
        <f ca="true">+IF(OFFSET('Hygiene Data'!$G$11,0,10*ROW('Hygiene Data'!G19))="","",OFFSET('Hygiene Data'!$G$11,0,10*ROW('Hygiene Data'!G19)))</f>
        <v/>
      </c>
      <c r="DY25" s="298" t="str">
        <f ca="true">+IF(OFFSET('Hygiene Data'!$G$12,0,10*ROW('Hygiene Data'!G19))="","",OFFSET('Hygiene Data'!$G$12,0,10*ROW('Hygiene Data'!G19)))</f>
        <v/>
      </c>
      <c r="DZ25" s="298" t="str">
        <f ca="true">+IF(OFFSET('Hygiene Data'!$G$13,0,10*ROW('Hygiene Data'!G19))="","",OFFSET('Hygiene Data'!$G$13,0,10*ROW('Hygiene Data'!G19)))</f>
        <v/>
      </c>
      <c r="EA25" s="298" t="str">
        <f ca="true">+IF(OFFSET('Hygiene Data'!$H$11,0,10*ROW('Hygiene Data'!H19))="","",OFFSET('Hygiene Data'!$H$11,0,10*ROW('Hygiene Data'!H19)))</f>
        <v/>
      </c>
      <c r="EB25" s="298" t="str">
        <f ca="true">+IF(OFFSET('Hygiene Data'!$H$12,0,10*ROW('Hygiene Data'!H19))="","",OFFSET('Hygiene Data'!$H$12,0,10*ROW('Hygiene Data'!H19)))</f>
        <v/>
      </c>
      <c r="EC25" s="298" t="str">
        <f ca="true">+IF(OFFSET('Hygiene Data'!$H$13,0,10*ROW('Hygiene Data'!H19))="","",OFFSET('Hygiene Data'!$H$13,0,10*ROW('Hygiene Data'!H19)))</f>
        <v/>
      </c>
      <c r="ED25" s="298" t="str">
        <f ca="true">+IF(OFFSET('Hygiene Data'!$I$11,0,10*ROW('Hygiene Data'!I19))="","",OFFSET('Hygiene Data'!$I$11,0,10*ROW('Hygiene Data'!I19)))</f>
        <v/>
      </c>
      <c r="EE25" s="298" t="str">
        <f ca="true">+IF(OFFSET('Hygiene Data'!$I$12,0,10*ROW('Hygiene Data'!I19))="","",OFFSET('Hygiene Data'!$I$12,0,10*ROW('Hygiene Data'!I19)))</f>
        <v/>
      </c>
      <c r="EF25" s="298" t="str">
        <f ca="true">+IF(OFFSET('Hygiene Data'!$I$13,0,10*ROW('Hygiene Data'!I19))="","",OFFSET('Hygiene Data'!$I$13,0,10*ROW('Hygiene Data'!I19)))</f>
        <v/>
      </c>
    </row>
    <row xmlns:x14ac="http://schemas.microsoft.com/office/spreadsheetml/2009/9/ac" r="26" x14ac:dyDescent="0.2">
      <c r="A26" s="38" t="str">
        <f ca="true">+IF(OFFSET('Water Data'!$B$2,0,10*ROW('Water Data'!E20))="","",OFFSET('Water Data'!$B$2,0,10*ROW('Water Data'!E20)))</f>
        <v/>
      </c>
      <c r="B26" s="38" t="str">
        <f ca="true">+IF(OFFSET('Water Data'!$C$2,0,10*ROW('Water Data'!F20))="","",OFFSET('Water Data'!$C$2,0,10*ROW('Water Data'!F20)))</f>
        <v/>
      </c>
      <c r="C26" s="354" t="str">
        <f t="shared" ca="true" si="0"/>
        <v/>
      </c>
      <c r="D26" s="101"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101"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101"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101"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101"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101"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101"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101"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101"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101"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101"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101"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101"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101"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101"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101"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101"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101"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102"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102"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102"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102"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102"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102"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102"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102"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102"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102"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102"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102"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102"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102"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102"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102"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102"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102"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102"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102"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102"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102"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102"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102"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102"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102"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102"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102"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102"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102"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103"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103"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103"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103"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103"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103"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103"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103"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103"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103"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103"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103"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103"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103"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103"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103"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103"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103"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98"/>
      <c r="BS26" s="298" t="str">
        <f ca="true">+IF(OFFSET('Water Data'!$D$27,0,10*ROW('Water Data'!D20))="","",OFFSET('Water Data'!$D$27,0,10*ROW('Water Data'!D20)))</f>
        <v/>
      </c>
      <c r="BT26" s="298" t="str">
        <f ca="true">+IF(OFFSET('Water Data'!$D$28,0,10*ROW('Water Data'!D20))="","",OFFSET('Water Data'!$D$28,0,10*ROW('Water Data'!D20)))</f>
        <v/>
      </c>
      <c r="BU26" s="298" t="str">
        <f ca="true">+IF(OFFSET('Water Data'!$D$29,0,10*ROW('Water Data'!D20))="","",OFFSET('Water Data'!$D$29,0,10*ROW('Water Data'!D20)))</f>
        <v/>
      </c>
      <c r="BV26" s="298" t="str">
        <f ca="true">+IF(OFFSET('Water Data'!$E$27,0,10*ROW('Water Data'!E20))="","",OFFSET('Water Data'!$E$27,0,10*ROW('Water Data'!E20)))</f>
        <v/>
      </c>
      <c r="BW26" s="298" t="str">
        <f ca="true">+IF(OFFSET('Water Data'!$E$28,0,10*ROW('Water Data'!E20))="","",OFFSET('Water Data'!$E$28,0,10*ROW('Water Data'!E20)))</f>
        <v/>
      </c>
      <c r="BX26" s="298" t="str">
        <f ca="true">+IF(OFFSET('Water Data'!$E$29,0,10*ROW('Water Data'!E20))="","",OFFSET('Water Data'!$E$29,0,10*ROW('Water Data'!E20)))</f>
        <v/>
      </c>
      <c r="BY26" s="298" t="str">
        <f ca="true">+IF(OFFSET('Water Data'!$F$27,0,10*ROW('Water Data'!F20))="","",OFFSET('Water Data'!$F$27,0,10*ROW('Water Data'!F20)))</f>
        <v/>
      </c>
      <c r="BZ26" s="298" t="str">
        <f ca="true">+IF(OFFSET('Water Data'!$F$28,0,10*ROW('Water Data'!F20))="","",OFFSET('Water Data'!$F$28,0,10*ROW('Water Data'!F20)))</f>
        <v/>
      </c>
      <c r="CA26" s="298" t="str">
        <f ca="true">+IF(OFFSET('Water Data'!$F$29,0,10*ROW('Water Data'!F20))="","",OFFSET('Water Data'!$F$29,0,10*ROW('Water Data'!F20)))</f>
        <v/>
      </c>
      <c r="CB26" s="298" t="str">
        <f ca="true">+IF(OFFSET('Water Data'!$G$27,0,10*ROW('Water Data'!G20))="","",OFFSET('Water Data'!$G$27,0,10*ROW('Water Data'!G20)))</f>
        <v/>
      </c>
      <c r="CC26" s="298" t="str">
        <f ca="true">+IF(OFFSET('Water Data'!$G$28,0,10*ROW('Water Data'!G20))="","",OFFSET('Water Data'!$G$28,0,10*ROW('Water Data'!G20)))</f>
        <v/>
      </c>
      <c r="CD26" s="298" t="str">
        <f ca="true">+IF(OFFSET('Water Data'!$G$29,0,10*ROW('Water Data'!G20))="","",OFFSET('Water Data'!$G$29,0,10*ROW('Water Data'!G20)))</f>
        <v/>
      </c>
      <c r="CE26" s="298" t="str">
        <f ca="true">+IF(OFFSET('Water Data'!$H$27,0,10*ROW('Water Data'!H20))="","",OFFSET('Water Data'!$H$27,0,10*ROW('Water Data'!H20)))</f>
        <v/>
      </c>
      <c r="CF26" s="298" t="str">
        <f ca="true">+IF(OFFSET('Water Data'!$H$28,0,10*ROW('Water Data'!H20))="","",OFFSET('Water Data'!$H$28,0,10*ROW('Water Data'!H20)))</f>
        <v/>
      </c>
      <c r="CG26" s="298" t="str">
        <f ca="true">+IF(OFFSET('Water Data'!$H$29,0,10*ROW('Water Data'!H20))="","",OFFSET('Water Data'!$H$29,0,10*ROW('Water Data'!H20)))</f>
        <v/>
      </c>
      <c r="CH26" s="298" t="str">
        <f ca="true">+IF(OFFSET('Water Data'!$I$27,0,10*ROW('Water Data'!I20))="","",OFFSET('Water Data'!$I$27,0,10*ROW('Water Data'!I20)))</f>
        <v/>
      </c>
      <c r="CI26" s="298" t="str">
        <f ca="true">+IF(OFFSET('Water Data'!$I$28,0,10*ROW('Water Data'!I20))="","",OFFSET('Water Data'!$I$28,0,10*ROW('Water Data'!I20)))</f>
        <v/>
      </c>
      <c r="CJ26" s="298" t="str">
        <f ca="true">+IF(OFFSET('Water Data'!$I$29,0,10*ROW('Water Data'!I20))="","",OFFSET('Water Data'!$I$29,0,10*ROW('Water Data'!I20)))</f>
        <v/>
      </c>
      <c r="CK26" s="298" t="str">
        <f ca="true">+IF(OFFSET('Sanitation Data'!$D$28,0,10*ROW('Sanitation Data'!D20))="","",OFFSET('Sanitation Data'!$D$28,0,10*ROW('Sanitation Data'!D20)))</f>
        <v/>
      </c>
      <c r="CL26" s="298" t="str">
        <f ca="true">+IF(OFFSET('Sanitation Data'!$D$29,0,10*ROW('Sanitation Data'!D20))="","",OFFSET('Sanitation Data'!$D$29,0,10*ROW('Sanitation Data'!D20)))</f>
        <v/>
      </c>
      <c r="CM26" s="298" t="str">
        <f ca="true">+IF(OFFSET('Sanitation Data'!$D$30,0,10*ROW('Sanitation Data'!D20))="","",OFFSET('Sanitation Data'!$D$30,0,10*ROW('Sanitation Data'!D20)))</f>
        <v/>
      </c>
      <c r="CN26" s="298" t="str">
        <f ca="true">+IF(OFFSET('Sanitation Data'!$D$31,0,10*ROW('Sanitation Data'!D20))="","",OFFSET('Sanitation Data'!$D$31,0,10*ROW('Sanitation Data'!D20)))</f>
        <v/>
      </c>
      <c r="CO26" s="298" t="str">
        <f ca="true">+IF(OFFSET('Sanitation Data'!$D$32,0,10*ROW('Sanitation Data'!D20))="","",OFFSET('Sanitation Data'!$D$32,0,10*ROW('Sanitation Data'!D20)))</f>
        <v/>
      </c>
      <c r="CP26" s="298" t="str">
        <f ca="true">+IF(OFFSET('Sanitation Data'!$E$28,0,10*ROW('Sanitation Data'!E20))="","",OFFSET('Sanitation Data'!$E$28,0,10*ROW('Sanitation Data'!E20)))</f>
        <v/>
      </c>
      <c r="CQ26" s="298" t="str">
        <f ca="true">+IF(OFFSET('Sanitation Data'!$E$29,0,10*ROW('Sanitation Data'!E20))="","",OFFSET('Sanitation Data'!$E$29,0,10*ROW('Sanitation Data'!E20)))</f>
        <v/>
      </c>
      <c r="CR26" s="298" t="str">
        <f ca="true">+IF(OFFSET('Sanitation Data'!$E$30,0,10*ROW('Sanitation Data'!E20))="","",OFFSET('Sanitation Data'!$E$30,0,10*ROW('Sanitation Data'!E20)))</f>
        <v/>
      </c>
      <c r="CS26" s="298" t="str">
        <f ca="true">+IF(OFFSET('Sanitation Data'!$E$31,0,10*ROW('Sanitation Data'!E20))="","",OFFSET('Sanitation Data'!$E$31,0,10*ROW('Sanitation Data'!E20)))</f>
        <v/>
      </c>
      <c r="CT26" s="298" t="str">
        <f ca="true">+IF(OFFSET('Sanitation Data'!$E$32,0,10*ROW('Sanitation Data'!E20))="","",OFFSET('Sanitation Data'!$E$32,0,10*ROW('Sanitation Data'!E20)))</f>
        <v/>
      </c>
      <c r="CU26" s="298" t="str">
        <f ca="true">+IF(OFFSET('Sanitation Data'!$F$28,0,10*ROW('Sanitation Data'!F20))="","",OFFSET('Sanitation Data'!$F$28,0,10*ROW('Sanitation Data'!F20)))</f>
        <v/>
      </c>
      <c r="CV26" s="298" t="str">
        <f ca="true">+IF(OFFSET('Sanitation Data'!$F$29,0,10*ROW('Sanitation Data'!F20))="","",OFFSET('Sanitation Data'!$F$29,0,10*ROW('Sanitation Data'!F20)))</f>
        <v/>
      </c>
      <c r="CW26" s="298" t="str">
        <f ca="true">+IF(OFFSET('Sanitation Data'!$F$30,0,10*ROW('Sanitation Data'!F20))="","",OFFSET('Sanitation Data'!$F$30,0,10*ROW('Sanitation Data'!F20)))</f>
        <v/>
      </c>
      <c r="CX26" s="298" t="str">
        <f ca="true">+IF(OFFSET('Sanitation Data'!$F$31,0,10*ROW('Sanitation Data'!F20))="","",OFFSET('Sanitation Data'!$F$31,0,10*ROW('Sanitation Data'!F20)))</f>
        <v/>
      </c>
      <c r="CY26" s="298" t="str">
        <f ca="true">+IF(OFFSET('Sanitation Data'!$F$32,0,10*ROW('Sanitation Data'!F20))="","",OFFSET('Sanitation Data'!$F$32,0,10*ROW('Sanitation Data'!F20)))</f>
        <v/>
      </c>
      <c r="CZ26" s="298" t="str">
        <f ca="true">+IF(OFFSET('Sanitation Data'!$G$28,0,10*ROW('Sanitation Data'!G20))="","",OFFSET('Sanitation Data'!$G$28,0,10*ROW('Sanitation Data'!G20)))</f>
        <v/>
      </c>
      <c r="DA26" s="298" t="str">
        <f ca="true">+IF(OFFSET('Sanitation Data'!$G$29,0,10*ROW('Sanitation Data'!G20))="","",OFFSET('Sanitation Data'!$G$29,0,10*ROW('Sanitation Data'!G20)))</f>
        <v/>
      </c>
      <c r="DB26" s="298" t="str">
        <f ca="true">+IF(OFFSET('Sanitation Data'!$G$30,0,10*ROW('Sanitation Data'!G20))="","",OFFSET('Sanitation Data'!$G$30,0,10*ROW('Sanitation Data'!G20)))</f>
        <v/>
      </c>
      <c r="DC26" s="298" t="str">
        <f ca="true">+IF(OFFSET('Sanitation Data'!$G$31,0,10*ROW('Sanitation Data'!G20))="","",OFFSET('Sanitation Data'!$G$31,0,10*ROW('Sanitation Data'!G20)))</f>
        <v/>
      </c>
      <c r="DD26" s="298" t="str">
        <f ca="true">+IF(OFFSET('Sanitation Data'!$G$32,0,10*ROW('Sanitation Data'!G20))="","",OFFSET('Sanitation Data'!$G$32,0,10*ROW('Sanitation Data'!G20)))</f>
        <v/>
      </c>
      <c r="DE26" s="298" t="str">
        <f ca="true">+IF(OFFSET('Sanitation Data'!$H$28,0,10*ROW('Sanitation Data'!H20))="","",OFFSET('Sanitation Data'!$H$28,0,10*ROW('Sanitation Data'!H20)))</f>
        <v/>
      </c>
      <c r="DF26" s="298" t="str">
        <f ca="true">+IF(OFFSET('Sanitation Data'!$H$29,0,10*ROW('Sanitation Data'!H20))="","",OFFSET('Sanitation Data'!$H$29,0,10*ROW('Sanitation Data'!H20)))</f>
        <v/>
      </c>
      <c r="DG26" s="298" t="str">
        <f ca="true">+IF(OFFSET('Sanitation Data'!$H$30,0,10*ROW('Sanitation Data'!H20))="","",OFFSET('Sanitation Data'!$H$30,0,10*ROW('Sanitation Data'!H20)))</f>
        <v/>
      </c>
      <c r="DH26" s="298" t="str">
        <f ca="true">+IF(OFFSET('Sanitation Data'!$H$31,0,10*ROW('Sanitation Data'!H20))="","",OFFSET('Sanitation Data'!$H$31,0,10*ROW('Sanitation Data'!H20)))</f>
        <v/>
      </c>
      <c r="DI26" s="298" t="str">
        <f ca="true">+IF(OFFSET('Sanitation Data'!$H$32,0,10*ROW('Sanitation Data'!H20))="","",OFFSET('Sanitation Data'!$H$32,0,10*ROW('Sanitation Data'!H20)))</f>
        <v/>
      </c>
      <c r="DJ26" s="298" t="str">
        <f ca="true">+IF(OFFSET('Sanitation Data'!$I$28,0,10*ROW('Sanitation Data'!I20))="","",OFFSET('Sanitation Data'!$I$28,0,10*ROW('Sanitation Data'!I20)))</f>
        <v/>
      </c>
      <c r="DK26" s="298" t="str">
        <f ca="true">+IF(OFFSET('Sanitation Data'!$I$29,0,10*ROW('Sanitation Data'!I20))="","",OFFSET('Sanitation Data'!$I$29,0,10*ROW('Sanitation Data'!I20)))</f>
        <v/>
      </c>
      <c r="DL26" s="298" t="str">
        <f ca="true">+IF(OFFSET('Sanitation Data'!$I$30,0,10*ROW('Sanitation Data'!I20))="","",OFFSET('Sanitation Data'!$I$30,0,10*ROW('Sanitation Data'!I20)))</f>
        <v/>
      </c>
      <c r="DM26" s="298" t="str">
        <f ca="true">+IF(OFFSET('Sanitation Data'!$I$31,0,10*ROW('Sanitation Data'!I20))="","",OFFSET('Sanitation Data'!$I$31,0,10*ROW('Sanitation Data'!I20)))</f>
        <v/>
      </c>
      <c r="DN26" s="298" t="str">
        <f ca="true">+IF(OFFSET('Sanitation Data'!$I$32,0,10*ROW('Sanitation Data'!I20))="","",OFFSET('Sanitation Data'!$I$32,0,10*ROW('Sanitation Data'!I20)))</f>
        <v/>
      </c>
      <c r="DO26" s="298" t="str">
        <f ca="true">+IF(OFFSET('Hygiene Data'!$D$11,0,10*ROW('Hygiene Data'!D20))="","",OFFSET('Hygiene Data'!$D$11,0,10*ROW('Hygiene Data'!D20)))</f>
        <v/>
      </c>
      <c r="DP26" s="298" t="str">
        <f ca="true">+IF(OFFSET('Hygiene Data'!$D$12,0,10*ROW('Hygiene Data'!D20))="","",OFFSET('Hygiene Data'!$D$12,0,10*ROW('Hygiene Data'!D20)))</f>
        <v/>
      </c>
      <c r="DQ26" s="298" t="str">
        <f ca="true">+IF(OFFSET('Hygiene Data'!$D$13,0,10*ROW('Hygiene Data'!D20))="","",OFFSET('Hygiene Data'!$D$13,0,10*ROW('Hygiene Data'!D20)))</f>
        <v/>
      </c>
      <c r="DR26" s="298" t="str">
        <f ca="true">+IF(OFFSET('Hygiene Data'!$E$11,0,10*ROW('Hygiene Data'!E20))="","",OFFSET('Hygiene Data'!$E$11,0,10*ROW('Hygiene Data'!E20)))</f>
        <v/>
      </c>
      <c r="DS26" s="298" t="str">
        <f ca="true">+IF(OFFSET('Hygiene Data'!$E$12,0,10*ROW('Hygiene Data'!E20))="","",OFFSET('Hygiene Data'!$E$12,0,10*ROW('Hygiene Data'!E20)))</f>
        <v/>
      </c>
      <c r="DT26" s="298" t="str">
        <f ca="true">+IF(OFFSET('Hygiene Data'!$E$13,0,10*ROW('Hygiene Data'!E20))="","",OFFSET('Hygiene Data'!$E$13,0,10*ROW('Hygiene Data'!E20)))</f>
        <v/>
      </c>
      <c r="DU26" s="298" t="str">
        <f ca="true">+IF(OFFSET('Hygiene Data'!$F$11,0,10*ROW('Hygiene Data'!F20))="","",OFFSET('Hygiene Data'!$F$11,0,10*ROW('Hygiene Data'!F20)))</f>
        <v/>
      </c>
      <c r="DV26" s="298" t="str">
        <f ca="true">+IF(OFFSET('Hygiene Data'!$F$12,0,10*ROW('Hygiene Data'!F20))="","",OFFSET('Hygiene Data'!$F$12,0,10*ROW('Hygiene Data'!F20)))</f>
        <v/>
      </c>
      <c r="DW26" s="298" t="str">
        <f ca="true">+IF(OFFSET('Hygiene Data'!$F$13,0,10*ROW('Hygiene Data'!F20))="","",OFFSET('Hygiene Data'!$F$13,0,10*ROW('Hygiene Data'!F20)))</f>
        <v/>
      </c>
      <c r="DX26" s="298" t="str">
        <f ca="true">+IF(OFFSET('Hygiene Data'!$G$11,0,10*ROW('Hygiene Data'!G20))="","",OFFSET('Hygiene Data'!$G$11,0,10*ROW('Hygiene Data'!G20)))</f>
        <v/>
      </c>
      <c r="DY26" s="298" t="str">
        <f ca="true">+IF(OFFSET('Hygiene Data'!$G$12,0,10*ROW('Hygiene Data'!G20))="","",OFFSET('Hygiene Data'!$G$12,0,10*ROW('Hygiene Data'!G20)))</f>
        <v/>
      </c>
      <c r="DZ26" s="298" t="str">
        <f ca="true">+IF(OFFSET('Hygiene Data'!$G$13,0,10*ROW('Hygiene Data'!G20))="","",OFFSET('Hygiene Data'!$G$13,0,10*ROW('Hygiene Data'!G20)))</f>
        <v/>
      </c>
      <c r="EA26" s="298" t="str">
        <f ca="true">+IF(OFFSET('Hygiene Data'!$H$11,0,10*ROW('Hygiene Data'!H20))="","",OFFSET('Hygiene Data'!$H$11,0,10*ROW('Hygiene Data'!H20)))</f>
        <v/>
      </c>
      <c r="EB26" s="298" t="str">
        <f ca="true">+IF(OFFSET('Hygiene Data'!$H$12,0,10*ROW('Hygiene Data'!H20))="","",OFFSET('Hygiene Data'!$H$12,0,10*ROW('Hygiene Data'!H20)))</f>
        <v/>
      </c>
      <c r="EC26" s="298" t="str">
        <f ca="true">+IF(OFFSET('Hygiene Data'!$H$13,0,10*ROW('Hygiene Data'!H20))="","",OFFSET('Hygiene Data'!$H$13,0,10*ROW('Hygiene Data'!H20)))</f>
        <v/>
      </c>
      <c r="ED26" s="298" t="str">
        <f ca="true">+IF(OFFSET('Hygiene Data'!$I$11,0,10*ROW('Hygiene Data'!I20))="","",OFFSET('Hygiene Data'!$I$11,0,10*ROW('Hygiene Data'!I20)))</f>
        <v/>
      </c>
      <c r="EE26" s="298" t="str">
        <f ca="true">+IF(OFFSET('Hygiene Data'!$I$12,0,10*ROW('Hygiene Data'!I20))="","",OFFSET('Hygiene Data'!$I$12,0,10*ROW('Hygiene Data'!I20)))</f>
        <v/>
      </c>
      <c r="EF26" s="298" t="str">
        <f ca="true">+IF(OFFSET('Hygiene Data'!$I$13,0,10*ROW('Hygiene Data'!I20))="","",OFFSET('Hygiene Data'!$I$13,0,10*ROW('Hygiene Data'!I20)))</f>
        <v/>
      </c>
    </row>
    <row xmlns:x14ac="http://schemas.microsoft.com/office/spreadsheetml/2009/9/ac" r="27" x14ac:dyDescent="0.2">
      <c r="A27" s="38" t="str">
        <f ca="true">+IF(OFFSET('Water Data'!$B$2,0,10*ROW('Water Data'!E21))="","",OFFSET('Water Data'!$B$2,0,10*ROW('Water Data'!E21)))</f>
        <v/>
      </c>
      <c r="B27" s="38" t="str">
        <f ca="true">+IF(OFFSET('Water Data'!$C$2,0,10*ROW('Water Data'!F21))="","",OFFSET('Water Data'!$C$2,0,10*ROW('Water Data'!F21)))</f>
        <v/>
      </c>
      <c r="C27" s="354" t="str">
        <f t="shared" ca="true" si="0"/>
        <v/>
      </c>
      <c r="D27" s="101"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101"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101"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101"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101"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101"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101"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101"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101"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101"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101"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101"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101"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101"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101"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101"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101"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101"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102"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102"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102"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102"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102"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102"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102"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102"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102"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102"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102"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102"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102"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102"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102"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102"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102"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102"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102"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102"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102"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102"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102"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102"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102"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102"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102"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102"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102"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102"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103"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103"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103"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103"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103"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103"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103"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103"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103"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103"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103"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103"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103"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103"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103"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103"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103"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103"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98"/>
      <c r="BS27" s="298" t="str">
        <f ca="true">+IF(OFFSET('Water Data'!$D$27,0,10*ROW('Water Data'!D21))="","",OFFSET('Water Data'!$D$27,0,10*ROW('Water Data'!D21)))</f>
        <v/>
      </c>
      <c r="BT27" s="298" t="str">
        <f ca="true">+IF(OFFSET('Water Data'!$D$28,0,10*ROW('Water Data'!D21))="","",OFFSET('Water Data'!$D$28,0,10*ROW('Water Data'!D21)))</f>
        <v/>
      </c>
      <c r="BU27" s="298" t="str">
        <f ca="true">+IF(OFFSET('Water Data'!$D$29,0,10*ROW('Water Data'!D21))="","",OFFSET('Water Data'!$D$29,0,10*ROW('Water Data'!D21)))</f>
        <v/>
      </c>
      <c r="BV27" s="298" t="str">
        <f ca="true">+IF(OFFSET('Water Data'!$E$27,0,10*ROW('Water Data'!E21))="","",OFFSET('Water Data'!$E$27,0,10*ROW('Water Data'!E21)))</f>
        <v/>
      </c>
      <c r="BW27" s="298" t="str">
        <f ca="true">+IF(OFFSET('Water Data'!$E$28,0,10*ROW('Water Data'!E21))="","",OFFSET('Water Data'!$E$28,0,10*ROW('Water Data'!E21)))</f>
        <v/>
      </c>
      <c r="BX27" s="298" t="str">
        <f ca="true">+IF(OFFSET('Water Data'!$E$29,0,10*ROW('Water Data'!E21))="","",OFFSET('Water Data'!$E$29,0,10*ROW('Water Data'!E21)))</f>
        <v/>
      </c>
      <c r="BY27" s="298" t="str">
        <f ca="true">+IF(OFFSET('Water Data'!$F$27,0,10*ROW('Water Data'!F21))="","",OFFSET('Water Data'!$F$27,0,10*ROW('Water Data'!F21)))</f>
        <v/>
      </c>
      <c r="BZ27" s="298" t="str">
        <f ca="true">+IF(OFFSET('Water Data'!$F$28,0,10*ROW('Water Data'!F21))="","",OFFSET('Water Data'!$F$28,0,10*ROW('Water Data'!F21)))</f>
        <v/>
      </c>
      <c r="CA27" s="298" t="str">
        <f ca="true">+IF(OFFSET('Water Data'!$F$29,0,10*ROW('Water Data'!F21))="","",OFFSET('Water Data'!$F$29,0,10*ROW('Water Data'!F21)))</f>
        <v/>
      </c>
      <c r="CB27" s="298" t="str">
        <f ca="true">+IF(OFFSET('Water Data'!$G$27,0,10*ROW('Water Data'!G21))="","",OFFSET('Water Data'!$G$27,0,10*ROW('Water Data'!G21)))</f>
        <v/>
      </c>
      <c r="CC27" s="298" t="str">
        <f ca="true">+IF(OFFSET('Water Data'!$G$28,0,10*ROW('Water Data'!G21))="","",OFFSET('Water Data'!$G$28,0,10*ROW('Water Data'!G21)))</f>
        <v/>
      </c>
      <c r="CD27" s="298" t="str">
        <f ca="true">+IF(OFFSET('Water Data'!$G$29,0,10*ROW('Water Data'!G21))="","",OFFSET('Water Data'!$G$29,0,10*ROW('Water Data'!G21)))</f>
        <v/>
      </c>
      <c r="CE27" s="298" t="str">
        <f ca="true">+IF(OFFSET('Water Data'!$H$27,0,10*ROW('Water Data'!H21))="","",OFFSET('Water Data'!$H$27,0,10*ROW('Water Data'!H21)))</f>
        <v/>
      </c>
      <c r="CF27" s="298" t="str">
        <f ca="true">+IF(OFFSET('Water Data'!$H$28,0,10*ROW('Water Data'!H21))="","",OFFSET('Water Data'!$H$28,0,10*ROW('Water Data'!H21)))</f>
        <v/>
      </c>
      <c r="CG27" s="298" t="str">
        <f ca="true">+IF(OFFSET('Water Data'!$H$29,0,10*ROW('Water Data'!H21))="","",OFFSET('Water Data'!$H$29,0,10*ROW('Water Data'!H21)))</f>
        <v/>
      </c>
      <c r="CH27" s="298" t="str">
        <f ca="true">+IF(OFFSET('Water Data'!$I$27,0,10*ROW('Water Data'!I21))="","",OFFSET('Water Data'!$I$27,0,10*ROW('Water Data'!I21)))</f>
        <v/>
      </c>
      <c r="CI27" s="298" t="str">
        <f ca="true">+IF(OFFSET('Water Data'!$I$28,0,10*ROW('Water Data'!I21))="","",OFFSET('Water Data'!$I$28,0,10*ROW('Water Data'!I21)))</f>
        <v/>
      </c>
      <c r="CJ27" s="298" t="str">
        <f ca="true">+IF(OFFSET('Water Data'!$I$29,0,10*ROW('Water Data'!I21))="","",OFFSET('Water Data'!$I$29,0,10*ROW('Water Data'!I21)))</f>
        <v/>
      </c>
      <c r="CK27" s="298" t="str">
        <f ca="true">+IF(OFFSET('Sanitation Data'!$D$28,0,10*ROW('Sanitation Data'!D21))="","",OFFSET('Sanitation Data'!$D$28,0,10*ROW('Sanitation Data'!D21)))</f>
        <v/>
      </c>
      <c r="CL27" s="298" t="str">
        <f ca="true">+IF(OFFSET('Sanitation Data'!$D$29,0,10*ROW('Sanitation Data'!D21))="","",OFFSET('Sanitation Data'!$D$29,0,10*ROW('Sanitation Data'!D21)))</f>
        <v/>
      </c>
      <c r="CM27" s="298" t="str">
        <f ca="true">+IF(OFFSET('Sanitation Data'!$D$30,0,10*ROW('Sanitation Data'!D21))="","",OFFSET('Sanitation Data'!$D$30,0,10*ROW('Sanitation Data'!D21)))</f>
        <v/>
      </c>
      <c r="CN27" s="298" t="str">
        <f ca="true">+IF(OFFSET('Sanitation Data'!$D$31,0,10*ROW('Sanitation Data'!D21))="","",OFFSET('Sanitation Data'!$D$31,0,10*ROW('Sanitation Data'!D21)))</f>
        <v/>
      </c>
      <c r="CO27" s="298" t="str">
        <f ca="true">+IF(OFFSET('Sanitation Data'!$D$32,0,10*ROW('Sanitation Data'!D21))="","",OFFSET('Sanitation Data'!$D$32,0,10*ROW('Sanitation Data'!D21)))</f>
        <v/>
      </c>
      <c r="CP27" s="298" t="str">
        <f ca="true">+IF(OFFSET('Sanitation Data'!$E$28,0,10*ROW('Sanitation Data'!E21))="","",OFFSET('Sanitation Data'!$E$28,0,10*ROW('Sanitation Data'!E21)))</f>
        <v/>
      </c>
      <c r="CQ27" s="298" t="str">
        <f ca="true">+IF(OFFSET('Sanitation Data'!$E$29,0,10*ROW('Sanitation Data'!E21))="","",OFFSET('Sanitation Data'!$E$29,0,10*ROW('Sanitation Data'!E21)))</f>
        <v/>
      </c>
      <c r="CR27" s="298" t="str">
        <f ca="true">+IF(OFFSET('Sanitation Data'!$E$30,0,10*ROW('Sanitation Data'!E21))="","",OFFSET('Sanitation Data'!$E$30,0,10*ROW('Sanitation Data'!E21)))</f>
        <v/>
      </c>
      <c r="CS27" s="298" t="str">
        <f ca="true">+IF(OFFSET('Sanitation Data'!$E$31,0,10*ROW('Sanitation Data'!E21))="","",OFFSET('Sanitation Data'!$E$31,0,10*ROW('Sanitation Data'!E21)))</f>
        <v/>
      </c>
      <c r="CT27" s="298" t="str">
        <f ca="true">+IF(OFFSET('Sanitation Data'!$E$32,0,10*ROW('Sanitation Data'!E21))="","",OFFSET('Sanitation Data'!$E$32,0,10*ROW('Sanitation Data'!E21)))</f>
        <v/>
      </c>
      <c r="CU27" s="298" t="str">
        <f ca="true">+IF(OFFSET('Sanitation Data'!$F$28,0,10*ROW('Sanitation Data'!F21))="","",OFFSET('Sanitation Data'!$F$28,0,10*ROW('Sanitation Data'!F21)))</f>
        <v/>
      </c>
      <c r="CV27" s="298" t="str">
        <f ca="true">+IF(OFFSET('Sanitation Data'!$F$29,0,10*ROW('Sanitation Data'!F21))="","",OFFSET('Sanitation Data'!$F$29,0,10*ROW('Sanitation Data'!F21)))</f>
        <v/>
      </c>
      <c r="CW27" s="298" t="str">
        <f ca="true">+IF(OFFSET('Sanitation Data'!$F$30,0,10*ROW('Sanitation Data'!F21))="","",OFFSET('Sanitation Data'!$F$30,0,10*ROW('Sanitation Data'!F21)))</f>
        <v/>
      </c>
      <c r="CX27" s="298" t="str">
        <f ca="true">+IF(OFFSET('Sanitation Data'!$F$31,0,10*ROW('Sanitation Data'!F21))="","",OFFSET('Sanitation Data'!$F$31,0,10*ROW('Sanitation Data'!F21)))</f>
        <v/>
      </c>
      <c r="CY27" s="298" t="str">
        <f ca="true">+IF(OFFSET('Sanitation Data'!$F$32,0,10*ROW('Sanitation Data'!F21))="","",OFFSET('Sanitation Data'!$F$32,0,10*ROW('Sanitation Data'!F21)))</f>
        <v/>
      </c>
      <c r="CZ27" s="298" t="str">
        <f ca="true">+IF(OFFSET('Sanitation Data'!$G$28,0,10*ROW('Sanitation Data'!G21))="","",OFFSET('Sanitation Data'!$G$28,0,10*ROW('Sanitation Data'!G21)))</f>
        <v/>
      </c>
      <c r="DA27" s="298" t="str">
        <f ca="true">+IF(OFFSET('Sanitation Data'!$G$29,0,10*ROW('Sanitation Data'!G21))="","",OFFSET('Sanitation Data'!$G$29,0,10*ROW('Sanitation Data'!G21)))</f>
        <v/>
      </c>
      <c r="DB27" s="298" t="str">
        <f ca="true">+IF(OFFSET('Sanitation Data'!$G$30,0,10*ROW('Sanitation Data'!G21))="","",OFFSET('Sanitation Data'!$G$30,0,10*ROW('Sanitation Data'!G21)))</f>
        <v/>
      </c>
      <c r="DC27" s="298" t="str">
        <f ca="true">+IF(OFFSET('Sanitation Data'!$G$31,0,10*ROW('Sanitation Data'!G21))="","",OFFSET('Sanitation Data'!$G$31,0,10*ROW('Sanitation Data'!G21)))</f>
        <v/>
      </c>
      <c r="DD27" s="298" t="str">
        <f ca="true">+IF(OFFSET('Sanitation Data'!$G$32,0,10*ROW('Sanitation Data'!G21))="","",OFFSET('Sanitation Data'!$G$32,0,10*ROW('Sanitation Data'!G21)))</f>
        <v/>
      </c>
      <c r="DE27" s="298" t="str">
        <f ca="true">+IF(OFFSET('Sanitation Data'!$H$28,0,10*ROW('Sanitation Data'!H21))="","",OFFSET('Sanitation Data'!$H$28,0,10*ROW('Sanitation Data'!H21)))</f>
        <v/>
      </c>
      <c r="DF27" s="298" t="str">
        <f ca="true">+IF(OFFSET('Sanitation Data'!$H$29,0,10*ROW('Sanitation Data'!H21))="","",OFFSET('Sanitation Data'!$H$29,0,10*ROW('Sanitation Data'!H21)))</f>
        <v/>
      </c>
      <c r="DG27" s="298" t="str">
        <f ca="true">+IF(OFFSET('Sanitation Data'!$H$30,0,10*ROW('Sanitation Data'!H21))="","",OFFSET('Sanitation Data'!$H$30,0,10*ROW('Sanitation Data'!H21)))</f>
        <v/>
      </c>
      <c r="DH27" s="298" t="str">
        <f ca="true">+IF(OFFSET('Sanitation Data'!$H$31,0,10*ROW('Sanitation Data'!H21))="","",OFFSET('Sanitation Data'!$H$31,0,10*ROW('Sanitation Data'!H21)))</f>
        <v/>
      </c>
      <c r="DI27" s="298" t="str">
        <f ca="true">+IF(OFFSET('Sanitation Data'!$H$32,0,10*ROW('Sanitation Data'!H21))="","",OFFSET('Sanitation Data'!$H$32,0,10*ROW('Sanitation Data'!H21)))</f>
        <v/>
      </c>
      <c r="DJ27" s="298" t="str">
        <f ca="true">+IF(OFFSET('Sanitation Data'!$I$28,0,10*ROW('Sanitation Data'!I21))="","",OFFSET('Sanitation Data'!$I$28,0,10*ROW('Sanitation Data'!I21)))</f>
        <v/>
      </c>
      <c r="DK27" s="298" t="str">
        <f ca="true">+IF(OFFSET('Sanitation Data'!$I$29,0,10*ROW('Sanitation Data'!I21))="","",OFFSET('Sanitation Data'!$I$29,0,10*ROW('Sanitation Data'!I21)))</f>
        <v/>
      </c>
      <c r="DL27" s="298" t="str">
        <f ca="true">+IF(OFFSET('Sanitation Data'!$I$30,0,10*ROW('Sanitation Data'!I21))="","",OFFSET('Sanitation Data'!$I$30,0,10*ROW('Sanitation Data'!I21)))</f>
        <v/>
      </c>
      <c r="DM27" s="298" t="str">
        <f ca="true">+IF(OFFSET('Sanitation Data'!$I$31,0,10*ROW('Sanitation Data'!I21))="","",OFFSET('Sanitation Data'!$I$31,0,10*ROW('Sanitation Data'!I21)))</f>
        <v/>
      </c>
      <c r="DN27" s="298" t="str">
        <f ca="true">+IF(OFFSET('Sanitation Data'!$I$32,0,10*ROW('Sanitation Data'!I21))="","",OFFSET('Sanitation Data'!$I$32,0,10*ROW('Sanitation Data'!I21)))</f>
        <v/>
      </c>
      <c r="DO27" s="298" t="str">
        <f ca="true">+IF(OFFSET('Hygiene Data'!$D$11,0,10*ROW('Hygiene Data'!D21))="","",OFFSET('Hygiene Data'!$D$11,0,10*ROW('Hygiene Data'!D21)))</f>
        <v/>
      </c>
      <c r="DP27" s="298" t="str">
        <f ca="true">+IF(OFFSET('Hygiene Data'!$D$12,0,10*ROW('Hygiene Data'!D21))="","",OFFSET('Hygiene Data'!$D$12,0,10*ROW('Hygiene Data'!D21)))</f>
        <v/>
      </c>
      <c r="DQ27" s="298" t="str">
        <f ca="true">+IF(OFFSET('Hygiene Data'!$D$13,0,10*ROW('Hygiene Data'!D21))="","",OFFSET('Hygiene Data'!$D$13,0,10*ROW('Hygiene Data'!D21)))</f>
        <v/>
      </c>
      <c r="DR27" s="298" t="str">
        <f ca="true">+IF(OFFSET('Hygiene Data'!$E$11,0,10*ROW('Hygiene Data'!E21))="","",OFFSET('Hygiene Data'!$E$11,0,10*ROW('Hygiene Data'!E21)))</f>
        <v/>
      </c>
      <c r="DS27" s="298" t="str">
        <f ca="true">+IF(OFFSET('Hygiene Data'!$E$12,0,10*ROW('Hygiene Data'!E21))="","",OFFSET('Hygiene Data'!$E$12,0,10*ROW('Hygiene Data'!E21)))</f>
        <v/>
      </c>
      <c r="DT27" s="298" t="str">
        <f ca="true">+IF(OFFSET('Hygiene Data'!$E$13,0,10*ROW('Hygiene Data'!E21))="","",OFFSET('Hygiene Data'!$E$13,0,10*ROW('Hygiene Data'!E21)))</f>
        <v/>
      </c>
      <c r="DU27" s="298" t="str">
        <f ca="true">+IF(OFFSET('Hygiene Data'!$F$11,0,10*ROW('Hygiene Data'!F21))="","",OFFSET('Hygiene Data'!$F$11,0,10*ROW('Hygiene Data'!F21)))</f>
        <v/>
      </c>
      <c r="DV27" s="298" t="str">
        <f ca="true">+IF(OFFSET('Hygiene Data'!$F$12,0,10*ROW('Hygiene Data'!F21))="","",OFFSET('Hygiene Data'!$F$12,0,10*ROW('Hygiene Data'!F21)))</f>
        <v/>
      </c>
      <c r="DW27" s="298" t="str">
        <f ca="true">+IF(OFFSET('Hygiene Data'!$F$13,0,10*ROW('Hygiene Data'!F21))="","",OFFSET('Hygiene Data'!$F$13,0,10*ROW('Hygiene Data'!F21)))</f>
        <v/>
      </c>
      <c r="DX27" s="298" t="str">
        <f ca="true">+IF(OFFSET('Hygiene Data'!$G$11,0,10*ROW('Hygiene Data'!G21))="","",OFFSET('Hygiene Data'!$G$11,0,10*ROW('Hygiene Data'!G21)))</f>
        <v/>
      </c>
      <c r="DY27" s="298" t="str">
        <f ca="true">+IF(OFFSET('Hygiene Data'!$G$12,0,10*ROW('Hygiene Data'!G21))="","",OFFSET('Hygiene Data'!$G$12,0,10*ROW('Hygiene Data'!G21)))</f>
        <v/>
      </c>
      <c r="DZ27" s="298" t="str">
        <f ca="true">+IF(OFFSET('Hygiene Data'!$G$13,0,10*ROW('Hygiene Data'!G21))="","",OFFSET('Hygiene Data'!$G$13,0,10*ROW('Hygiene Data'!G21)))</f>
        <v/>
      </c>
      <c r="EA27" s="298" t="str">
        <f ca="true">+IF(OFFSET('Hygiene Data'!$H$11,0,10*ROW('Hygiene Data'!H21))="","",OFFSET('Hygiene Data'!$H$11,0,10*ROW('Hygiene Data'!H21)))</f>
        <v/>
      </c>
      <c r="EB27" s="298" t="str">
        <f ca="true">+IF(OFFSET('Hygiene Data'!$H$12,0,10*ROW('Hygiene Data'!H21))="","",OFFSET('Hygiene Data'!$H$12,0,10*ROW('Hygiene Data'!H21)))</f>
        <v/>
      </c>
      <c r="EC27" s="298" t="str">
        <f ca="true">+IF(OFFSET('Hygiene Data'!$H$13,0,10*ROW('Hygiene Data'!H21))="","",OFFSET('Hygiene Data'!$H$13,0,10*ROW('Hygiene Data'!H21)))</f>
        <v/>
      </c>
      <c r="ED27" s="298" t="str">
        <f ca="true">+IF(OFFSET('Hygiene Data'!$I$11,0,10*ROW('Hygiene Data'!I21))="","",OFFSET('Hygiene Data'!$I$11,0,10*ROW('Hygiene Data'!I21)))</f>
        <v/>
      </c>
      <c r="EE27" s="298" t="str">
        <f ca="true">+IF(OFFSET('Hygiene Data'!$I$12,0,10*ROW('Hygiene Data'!I21))="","",OFFSET('Hygiene Data'!$I$12,0,10*ROW('Hygiene Data'!I21)))</f>
        <v/>
      </c>
      <c r="EF27" s="298" t="str">
        <f ca="true">+IF(OFFSET('Hygiene Data'!$I$13,0,10*ROW('Hygiene Data'!I21))="","",OFFSET('Hygiene Data'!$I$13,0,10*ROW('Hygiene Data'!I21)))</f>
        <v/>
      </c>
    </row>
    <row xmlns:x14ac="http://schemas.microsoft.com/office/spreadsheetml/2009/9/ac" r="28" x14ac:dyDescent="0.2">
      <c r="A28" s="38" t="str">
        <f ca="true">+IF(OFFSET('Water Data'!$B$2,0,10*ROW('Water Data'!E22))="","",OFFSET('Water Data'!$B$2,0,10*ROW('Water Data'!E22)))</f>
        <v/>
      </c>
      <c r="B28" s="38" t="str">
        <f ca="true">+IF(OFFSET('Water Data'!$C$2,0,10*ROW('Water Data'!F22))="","",OFFSET('Water Data'!$C$2,0,10*ROW('Water Data'!F22)))</f>
        <v/>
      </c>
      <c r="C28" s="354" t="str">
        <f t="shared" ca="true" si="0"/>
        <v/>
      </c>
      <c r="D28" s="101"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101"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101"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101"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101"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101"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101"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101"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101"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101"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101"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101"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101"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101"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101"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101"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101"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101"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102"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102"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102"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102"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102"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102"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102"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102"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102"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102"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102"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102"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102"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102"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102"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102"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102"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102"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102"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102"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102"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102"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102"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102"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102"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102"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102"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102"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102"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102"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103"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103"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103"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103"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103"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103"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103"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103"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103"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103"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103"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103"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103"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103"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103"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103"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103"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103"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98"/>
      <c r="BS28" s="298" t="str">
        <f ca="true">+IF(OFFSET('Water Data'!$D$27,0,10*ROW('Water Data'!D22))="","",OFFSET('Water Data'!$D$27,0,10*ROW('Water Data'!D22)))</f>
        <v/>
      </c>
      <c r="BT28" s="298" t="str">
        <f ca="true">+IF(OFFSET('Water Data'!$D$28,0,10*ROW('Water Data'!D22))="","",OFFSET('Water Data'!$D$28,0,10*ROW('Water Data'!D22)))</f>
        <v/>
      </c>
      <c r="BU28" s="298" t="str">
        <f ca="true">+IF(OFFSET('Water Data'!$D$29,0,10*ROW('Water Data'!D22))="","",OFFSET('Water Data'!$D$29,0,10*ROW('Water Data'!D22)))</f>
        <v/>
      </c>
      <c r="BV28" s="298" t="str">
        <f ca="true">+IF(OFFSET('Water Data'!$E$27,0,10*ROW('Water Data'!E22))="","",OFFSET('Water Data'!$E$27,0,10*ROW('Water Data'!E22)))</f>
        <v/>
      </c>
      <c r="BW28" s="298" t="str">
        <f ca="true">+IF(OFFSET('Water Data'!$E$28,0,10*ROW('Water Data'!E22))="","",OFFSET('Water Data'!$E$28,0,10*ROW('Water Data'!E22)))</f>
        <v/>
      </c>
      <c r="BX28" s="298" t="str">
        <f ca="true">+IF(OFFSET('Water Data'!$E$29,0,10*ROW('Water Data'!E22))="","",OFFSET('Water Data'!$E$29,0,10*ROW('Water Data'!E22)))</f>
        <v/>
      </c>
      <c r="BY28" s="298" t="str">
        <f ca="true">+IF(OFFSET('Water Data'!$F$27,0,10*ROW('Water Data'!F22))="","",OFFSET('Water Data'!$F$27,0,10*ROW('Water Data'!F22)))</f>
        <v/>
      </c>
      <c r="BZ28" s="298" t="str">
        <f ca="true">+IF(OFFSET('Water Data'!$F$28,0,10*ROW('Water Data'!F22))="","",OFFSET('Water Data'!$F$28,0,10*ROW('Water Data'!F22)))</f>
        <v/>
      </c>
      <c r="CA28" s="298" t="str">
        <f ca="true">+IF(OFFSET('Water Data'!$F$29,0,10*ROW('Water Data'!F22))="","",OFFSET('Water Data'!$F$29,0,10*ROW('Water Data'!F22)))</f>
        <v/>
      </c>
      <c r="CB28" s="298" t="str">
        <f ca="true">+IF(OFFSET('Water Data'!$G$27,0,10*ROW('Water Data'!G22))="","",OFFSET('Water Data'!$G$27,0,10*ROW('Water Data'!G22)))</f>
        <v/>
      </c>
      <c r="CC28" s="298" t="str">
        <f ca="true">+IF(OFFSET('Water Data'!$G$28,0,10*ROW('Water Data'!G22))="","",OFFSET('Water Data'!$G$28,0,10*ROW('Water Data'!G22)))</f>
        <v/>
      </c>
      <c r="CD28" s="298" t="str">
        <f ca="true">+IF(OFFSET('Water Data'!$G$29,0,10*ROW('Water Data'!G22))="","",OFFSET('Water Data'!$G$29,0,10*ROW('Water Data'!G22)))</f>
        <v/>
      </c>
      <c r="CE28" s="298" t="str">
        <f ca="true">+IF(OFFSET('Water Data'!$H$27,0,10*ROW('Water Data'!H22))="","",OFFSET('Water Data'!$H$27,0,10*ROW('Water Data'!H22)))</f>
        <v/>
      </c>
      <c r="CF28" s="298" t="str">
        <f ca="true">+IF(OFFSET('Water Data'!$H$28,0,10*ROW('Water Data'!H22))="","",OFFSET('Water Data'!$H$28,0,10*ROW('Water Data'!H22)))</f>
        <v/>
      </c>
      <c r="CG28" s="298" t="str">
        <f ca="true">+IF(OFFSET('Water Data'!$H$29,0,10*ROW('Water Data'!H22))="","",OFFSET('Water Data'!$H$29,0,10*ROW('Water Data'!H22)))</f>
        <v/>
      </c>
      <c r="CH28" s="298" t="str">
        <f ca="true">+IF(OFFSET('Water Data'!$I$27,0,10*ROW('Water Data'!I22))="","",OFFSET('Water Data'!$I$27,0,10*ROW('Water Data'!I22)))</f>
        <v/>
      </c>
      <c r="CI28" s="298" t="str">
        <f ca="true">+IF(OFFSET('Water Data'!$I$28,0,10*ROW('Water Data'!I22))="","",OFFSET('Water Data'!$I$28,0,10*ROW('Water Data'!I22)))</f>
        <v/>
      </c>
      <c r="CJ28" s="298" t="str">
        <f ca="true">+IF(OFFSET('Water Data'!$I$29,0,10*ROW('Water Data'!I22))="","",OFFSET('Water Data'!$I$29,0,10*ROW('Water Data'!I22)))</f>
        <v/>
      </c>
      <c r="CK28" s="298" t="str">
        <f ca="true">+IF(OFFSET('Sanitation Data'!$D$28,0,10*ROW('Sanitation Data'!D22))="","",OFFSET('Sanitation Data'!$D$28,0,10*ROW('Sanitation Data'!D22)))</f>
        <v/>
      </c>
      <c r="CL28" s="298" t="str">
        <f ca="true">+IF(OFFSET('Sanitation Data'!$D$29,0,10*ROW('Sanitation Data'!D22))="","",OFFSET('Sanitation Data'!$D$29,0,10*ROW('Sanitation Data'!D22)))</f>
        <v/>
      </c>
      <c r="CM28" s="298" t="str">
        <f ca="true">+IF(OFFSET('Sanitation Data'!$D$30,0,10*ROW('Sanitation Data'!D22))="","",OFFSET('Sanitation Data'!$D$30,0,10*ROW('Sanitation Data'!D22)))</f>
        <v/>
      </c>
      <c r="CN28" s="298" t="str">
        <f ca="true">+IF(OFFSET('Sanitation Data'!$D$31,0,10*ROW('Sanitation Data'!D22))="","",OFFSET('Sanitation Data'!$D$31,0,10*ROW('Sanitation Data'!D22)))</f>
        <v/>
      </c>
      <c r="CO28" s="298" t="str">
        <f ca="true">+IF(OFFSET('Sanitation Data'!$D$32,0,10*ROW('Sanitation Data'!D22))="","",OFFSET('Sanitation Data'!$D$32,0,10*ROW('Sanitation Data'!D22)))</f>
        <v/>
      </c>
      <c r="CP28" s="298" t="str">
        <f ca="true">+IF(OFFSET('Sanitation Data'!$E$28,0,10*ROW('Sanitation Data'!E22))="","",OFFSET('Sanitation Data'!$E$28,0,10*ROW('Sanitation Data'!E22)))</f>
        <v/>
      </c>
      <c r="CQ28" s="298" t="str">
        <f ca="true">+IF(OFFSET('Sanitation Data'!$E$29,0,10*ROW('Sanitation Data'!E22))="","",OFFSET('Sanitation Data'!$E$29,0,10*ROW('Sanitation Data'!E22)))</f>
        <v/>
      </c>
      <c r="CR28" s="298" t="str">
        <f ca="true">+IF(OFFSET('Sanitation Data'!$E$30,0,10*ROW('Sanitation Data'!E22))="","",OFFSET('Sanitation Data'!$E$30,0,10*ROW('Sanitation Data'!E22)))</f>
        <v/>
      </c>
      <c r="CS28" s="298" t="str">
        <f ca="true">+IF(OFFSET('Sanitation Data'!$E$31,0,10*ROW('Sanitation Data'!E22))="","",OFFSET('Sanitation Data'!$E$31,0,10*ROW('Sanitation Data'!E22)))</f>
        <v/>
      </c>
      <c r="CT28" s="298" t="str">
        <f ca="true">+IF(OFFSET('Sanitation Data'!$E$32,0,10*ROW('Sanitation Data'!E22))="","",OFFSET('Sanitation Data'!$E$32,0,10*ROW('Sanitation Data'!E22)))</f>
        <v/>
      </c>
      <c r="CU28" s="298" t="str">
        <f ca="true">+IF(OFFSET('Sanitation Data'!$F$28,0,10*ROW('Sanitation Data'!F22))="","",OFFSET('Sanitation Data'!$F$28,0,10*ROW('Sanitation Data'!F22)))</f>
        <v/>
      </c>
      <c r="CV28" s="298" t="str">
        <f ca="true">+IF(OFFSET('Sanitation Data'!$F$29,0,10*ROW('Sanitation Data'!F22))="","",OFFSET('Sanitation Data'!$F$29,0,10*ROW('Sanitation Data'!F22)))</f>
        <v/>
      </c>
      <c r="CW28" s="298" t="str">
        <f ca="true">+IF(OFFSET('Sanitation Data'!$F$30,0,10*ROW('Sanitation Data'!F22))="","",OFFSET('Sanitation Data'!$F$30,0,10*ROW('Sanitation Data'!F22)))</f>
        <v/>
      </c>
      <c r="CX28" s="298" t="str">
        <f ca="true">+IF(OFFSET('Sanitation Data'!$F$31,0,10*ROW('Sanitation Data'!F22))="","",OFFSET('Sanitation Data'!$F$31,0,10*ROW('Sanitation Data'!F22)))</f>
        <v/>
      </c>
      <c r="CY28" s="298" t="str">
        <f ca="true">+IF(OFFSET('Sanitation Data'!$F$32,0,10*ROW('Sanitation Data'!F22))="","",OFFSET('Sanitation Data'!$F$32,0,10*ROW('Sanitation Data'!F22)))</f>
        <v/>
      </c>
      <c r="CZ28" s="298" t="str">
        <f ca="true">+IF(OFFSET('Sanitation Data'!$G$28,0,10*ROW('Sanitation Data'!G22))="","",OFFSET('Sanitation Data'!$G$28,0,10*ROW('Sanitation Data'!G22)))</f>
        <v/>
      </c>
      <c r="DA28" s="298" t="str">
        <f ca="true">+IF(OFFSET('Sanitation Data'!$G$29,0,10*ROW('Sanitation Data'!G22))="","",OFFSET('Sanitation Data'!$G$29,0,10*ROW('Sanitation Data'!G22)))</f>
        <v/>
      </c>
      <c r="DB28" s="298" t="str">
        <f ca="true">+IF(OFFSET('Sanitation Data'!$G$30,0,10*ROW('Sanitation Data'!G22))="","",OFFSET('Sanitation Data'!$G$30,0,10*ROW('Sanitation Data'!G22)))</f>
        <v/>
      </c>
      <c r="DC28" s="298" t="str">
        <f ca="true">+IF(OFFSET('Sanitation Data'!$G$31,0,10*ROW('Sanitation Data'!G22))="","",OFFSET('Sanitation Data'!$G$31,0,10*ROW('Sanitation Data'!G22)))</f>
        <v/>
      </c>
      <c r="DD28" s="298" t="str">
        <f ca="true">+IF(OFFSET('Sanitation Data'!$G$32,0,10*ROW('Sanitation Data'!G22))="","",OFFSET('Sanitation Data'!$G$32,0,10*ROW('Sanitation Data'!G22)))</f>
        <v/>
      </c>
      <c r="DE28" s="298" t="str">
        <f ca="true">+IF(OFFSET('Sanitation Data'!$H$28,0,10*ROW('Sanitation Data'!H22))="","",OFFSET('Sanitation Data'!$H$28,0,10*ROW('Sanitation Data'!H22)))</f>
        <v/>
      </c>
      <c r="DF28" s="298" t="str">
        <f ca="true">+IF(OFFSET('Sanitation Data'!$H$29,0,10*ROW('Sanitation Data'!H22))="","",OFFSET('Sanitation Data'!$H$29,0,10*ROW('Sanitation Data'!H22)))</f>
        <v/>
      </c>
      <c r="DG28" s="298" t="str">
        <f ca="true">+IF(OFFSET('Sanitation Data'!$H$30,0,10*ROW('Sanitation Data'!H22))="","",OFFSET('Sanitation Data'!$H$30,0,10*ROW('Sanitation Data'!H22)))</f>
        <v/>
      </c>
      <c r="DH28" s="298" t="str">
        <f ca="true">+IF(OFFSET('Sanitation Data'!$H$31,0,10*ROW('Sanitation Data'!H22))="","",OFFSET('Sanitation Data'!$H$31,0,10*ROW('Sanitation Data'!H22)))</f>
        <v/>
      </c>
      <c r="DI28" s="298" t="str">
        <f ca="true">+IF(OFFSET('Sanitation Data'!$H$32,0,10*ROW('Sanitation Data'!H22))="","",OFFSET('Sanitation Data'!$H$32,0,10*ROW('Sanitation Data'!H22)))</f>
        <v/>
      </c>
      <c r="DJ28" s="298" t="str">
        <f ca="true">+IF(OFFSET('Sanitation Data'!$I$28,0,10*ROW('Sanitation Data'!I22))="","",OFFSET('Sanitation Data'!$I$28,0,10*ROW('Sanitation Data'!I22)))</f>
        <v/>
      </c>
      <c r="DK28" s="298" t="str">
        <f ca="true">+IF(OFFSET('Sanitation Data'!$I$29,0,10*ROW('Sanitation Data'!I22))="","",OFFSET('Sanitation Data'!$I$29,0,10*ROW('Sanitation Data'!I22)))</f>
        <v/>
      </c>
      <c r="DL28" s="298" t="str">
        <f ca="true">+IF(OFFSET('Sanitation Data'!$I$30,0,10*ROW('Sanitation Data'!I22))="","",OFFSET('Sanitation Data'!$I$30,0,10*ROW('Sanitation Data'!I22)))</f>
        <v/>
      </c>
      <c r="DM28" s="298" t="str">
        <f ca="true">+IF(OFFSET('Sanitation Data'!$I$31,0,10*ROW('Sanitation Data'!I22))="","",OFFSET('Sanitation Data'!$I$31,0,10*ROW('Sanitation Data'!I22)))</f>
        <v/>
      </c>
      <c r="DN28" s="298" t="str">
        <f ca="true">+IF(OFFSET('Sanitation Data'!$I$32,0,10*ROW('Sanitation Data'!I22))="","",OFFSET('Sanitation Data'!$I$32,0,10*ROW('Sanitation Data'!I22)))</f>
        <v/>
      </c>
      <c r="DO28" s="298" t="str">
        <f ca="true">+IF(OFFSET('Hygiene Data'!$D$11,0,10*ROW('Hygiene Data'!D22))="","",OFFSET('Hygiene Data'!$D$11,0,10*ROW('Hygiene Data'!D22)))</f>
        <v/>
      </c>
      <c r="DP28" s="298" t="str">
        <f ca="true">+IF(OFFSET('Hygiene Data'!$D$12,0,10*ROW('Hygiene Data'!D22))="","",OFFSET('Hygiene Data'!$D$12,0,10*ROW('Hygiene Data'!D22)))</f>
        <v/>
      </c>
      <c r="DQ28" s="298" t="str">
        <f ca="true">+IF(OFFSET('Hygiene Data'!$D$13,0,10*ROW('Hygiene Data'!D22))="","",OFFSET('Hygiene Data'!$D$13,0,10*ROW('Hygiene Data'!D22)))</f>
        <v/>
      </c>
      <c r="DR28" s="298" t="str">
        <f ca="true">+IF(OFFSET('Hygiene Data'!$E$11,0,10*ROW('Hygiene Data'!E22))="","",OFFSET('Hygiene Data'!$E$11,0,10*ROW('Hygiene Data'!E22)))</f>
        <v/>
      </c>
      <c r="DS28" s="298" t="str">
        <f ca="true">+IF(OFFSET('Hygiene Data'!$E$12,0,10*ROW('Hygiene Data'!E22))="","",OFFSET('Hygiene Data'!$E$12,0,10*ROW('Hygiene Data'!E22)))</f>
        <v/>
      </c>
      <c r="DT28" s="298" t="str">
        <f ca="true">+IF(OFFSET('Hygiene Data'!$E$13,0,10*ROW('Hygiene Data'!E22))="","",OFFSET('Hygiene Data'!$E$13,0,10*ROW('Hygiene Data'!E22)))</f>
        <v/>
      </c>
      <c r="DU28" s="298" t="str">
        <f ca="true">+IF(OFFSET('Hygiene Data'!$F$11,0,10*ROW('Hygiene Data'!F22))="","",OFFSET('Hygiene Data'!$F$11,0,10*ROW('Hygiene Data'!F22)))</f>
        <v/>
      </c>
      <c r="DV28" s="298" t="str">
        <f ca="true">+IF(OFFSET('Hygiene Data'!$F$12,0,10*ROW('Hygiene Data'!F22))="","",OFFSET('Hygiene Data'!$F$12,0,10*ROW('Hygiene Data'!F22)))</f>
        <v/>
      </c>
      <c r="DW28" s="298" t="str">
        <f ca="true">+IF(OFFSET('Hygiene Data'!$F$13,0,10*ROW('Hygiene Data'!F22))="","",OFFSET('Hygiene Data'!$F$13,0,10*ROW('Hygiene Data'!F22)))</f>
        <v/>
      </c>
      <c r="DX28" s="298" t="str">
        <f ca="true">+IF(OFFSET('Hygiene Data'!$G$11,0,10*ROW('Hygiene Data'!G22))="","",OFFSET('Hygiene Data'!$G$11,0,10*ROW('Hygiene Data'!G22)))</f>
        <v/>
      </c>
      <c r="DY28" s="298" t="str">
        <f ca="true">+IF(OFFSET('Hygiene Data'!$G$12,0,10*ROW('Hygiene Data'!G22))="","",OFFSET('Hygiene Data'!$G$12,0,10*ROW('Hygiene Data'!G22)))</f>
        <v/>
      </c>
      <c r="DZ28" s="298" t="str">
        <f ca="true">+IF(OFFSET('Hygiene Data'!$G$13,0,10*ROW('Hygiene Data'!G22))="","",OFFSET('Hygiene Data'!$G$13,0,10*ROW('Hygiene Data'!G22)))</f>
        <v/>
      </c>
      <c r="EA28" s="298" t="str">
        <f ca="true">+IF(OFFSET('Hygiene Data'!$H$11,0,10*ROW('Hygiene Data'!H22))="","",OFFSET('Hygiene Data'!$H$11,0,10*ROW('Hygiene Data'!H22)))</f>
        <v/>
      </c>
      <c r="EB28" s="298" t="str">
        <f ca="true">+IF(OFFSET('Hygiene Data'!$H$12,0,10*ROW('Hygiene Data'!H22))="","",OFFSET('Hygiene Data'!$H$12,0,10*ROW('Hygiene Data'!H22)))</f>
        <v/>
      </c>
      <c r="EC28" s="298" t="str">
        <f ca="true">+IF(OFFSET('Hygiene Data'!$H$13,0,10*ROW('Hygiene Data'!H22))="","",OFFSET('Hygiene Data'!$H$13,0,10*ROW('Hygiene Data'!H22)))</f>
        <v/>
      </c>
      <c r="ED28" s="298" t="str">
        <f ca="true">+IF(OFFSET('Hygiene Data'!$I$11,0,10*ROW('Hygiene Data'!I22))="","",OFFSET('Hygiene Data'!$I$11,0,10*ROW('Hygiene Data'!I22)))</f>
        <v/>
      </c>
      <c r="EE28" s="298" t="str">
        <f ca="true">+IF(OFFSET('Hygiene Data'!$I$12,0,10*ROW('Hygiene Data'!I22))="","",OFFSET('Hygiene Data'!$I$12,0,10*ROW('Hygiene Data'!I22)))</f>
        <v/>
      </c>
      <c r="EF28" s="298" t="str">
        <f ca="true">+IF(OFFSET('Hygiene Data'!$I$13,0,10*ROW('Hygiene Data'!I22))="","",OFFSET('Hygiene Data'!$I$13,0,10*ROW('Hygiene Data'!I22)))</f>
        <v/>
      </c>
    </row>
    <row xmlns:x14ac="http://schemas.microsoft.com/office/spreadsheetml/2009/9/ac" r="29" x14ac:dyDescent="0.2">
      <c r="A29" s="38" t="str">
        <f ca="true">+IF(OFFSET('Water Data'!$B$2,0,10*ROW('Water Data'!E23))="","",OFFSET('Water Data'!$B$2,0,10*ROW('Water Data'!E23)))</f>
        <v/>
      </c>
      <c r="B29" s="38" t="str">
        <f ca="true">+IF(OFFSET('Water Data'!$C$2,0,10*ROW('Water Data'!F23))="","",OFFSET('Water Data'!$C$2,0,10*ROW('Water Data'!F23)))</f>
        <v/>
      </c>
      <c r="C29" s="354" t="str">
        <f t="shared" ca="true" si="0"/>
        <v/>
      </c>
      <c r="D29" s="101"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101"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101"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101"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101"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101"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101"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101"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101"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101"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101"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101"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101"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101"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101"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101"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101"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101"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102"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102"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102"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102"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102"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102"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102"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102"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102"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102"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102"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102"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102"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102"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102"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102"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102"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102"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102"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102"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102"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102"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102"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102"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102"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102"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102"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102"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102"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102"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103"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103"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103"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103"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103"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103"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103"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103"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103"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103"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103"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103"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103"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103"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103"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103"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103"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103"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98"/>
      <c r="BS29" s="298" t="str">
        <f ca="true">+IF(OFFSET('Water Data'!$D$27,0,10*ROW('Water Data'!D23))="","",OFFSET('Water Data'!$D$27,0,10*ROW('Water Data'!D23)))</f>
        <v/>
      </c>
      <c r="BT29" s="298" t="str">
        <f ca="true">+IF(OFFSET('Water Data'!$D$28,0,10*ROW('Water Data'!D23))="","",OFFSET('Water Data'!$D$28,0,10*ROW('Water Data'!D23)))</f>
        <v/>
      </c>
      <c r="BU29" s="298" t="str">
        <f ca="true">+IF(OFFSET('Water Data'!$D$29,0,10*ROW('Water Data'!D23))="","",OFFSET('Water Data'!$D$29,0,10*ROW('Water Data'!D23)))</f>
        <v/>
      </c>
      <c r="BV29" s="298" t="str">
        <f ca="true">+IF(OFFSET('Water Data'!$E$27,0,10*ROW('Water Data'!E23))="","",OFFSET('Water Data'!$E$27,0,10*ROW('Water Data'!E23)))</f>
        <v/>
      </c>
      <c r="BW29" s="298" t="str">
        <f ca="true">+IF(OFFSET('Water Data'!$E$28,0,10*ROW('Water Data'!E23))="","",OFFSET('Water Data'!$E$28,0,10*ROW('Water Data'!E23)))</f>
        <v/>
      </c>
      <c r="BX29" s="298" t="str">
        <f ca="true">+IF(OFFSET('Water Data'!$E$29,0,10*ROW('Water Data'!E23))="","",OFFSET('Water Data'!$E$29,0,10*ROW('Water Data'!E23)))</f>
        <v/>
      </c>
      <c r="BY29" s="298" t="str">
        <f ca="true">+IF(OFFSET('Water Data'!$F$27,0,10*ROW('Water Data'!F23))="","",OFFSET('Water Data'!$F$27,0,10*ROW('Water Data'!F23)))</f>
        <v/>
      </c>
      <c r="BZ29" s="298" t="str">
        <f ca="true">+IF(OFFSET('Water Data'!$F$28,0,10*ROW('Water Data'!F23))="","",OFFSET('Water Data'!$F$28,0,10*ROW('Water Data'!F23)))</f>
        <v/>
      </c>
      <c r="CA29" s="298" t="str">
        <f ca="true">+IF(OFFSET('Water Data'!$F$29,0,10*ROW('Water Data'!F23))="","",OFFSET('Water Data'!$F$29,0,10*ROW('Water Data'!F23)))</f>
        <v/>
      </c>
      <c r="CB29" s="298" t="str">
        <f ca="true">+IF(OFFSET('Water Data'!$G$27,0,10*ROW('Water Data'!G23))="","",OFFSET('Water Data'!$G$27,0,10*ROW('Water Data'!G23)))</f>
        <v/>
      </c>
      <c r="CC29" s="298" t="str">
        <f ca="true">+IF(OFFSET('Water Data'!$G$28,0,10*ROW('Water Data'!G23))="","",OFFSET('Water Data'!$G$28,0,10*ROW('Water Data'!G23)))</f>
        <v/>
      </c>
      <c r="CD29" s="298" t="str">
        <f ca="true">+IF(OFFSET('Water Data'!$G$29,0,10*ROW('Water Data'!G23))="","",OFFSET('Water Data'!$G$29,0,10*ROW('Water Data'!G23)))</f>
        <v/>
      </c>
      <c r="CE29" s="298" t="str">
        <f ca="true">+IF(OFFSET('Water Data'!$H$27,0,10*ROW('Water Data'!H23))="","",OFFSET('Water Data'!$H$27,0,10*ROW('Water Data'!H23)))</f>
        <v/>
      </c>
      <c r="CF29" s="298" t="str">
        <f ca="true">+IF(OFFSET('Water Data'!$H$28,0,10*ROW('Water Data'!H23))="","",OFFSET('Water Data'!$H$28,0,10*ROW('Water Data'!H23)))</f>
        <v/>
      </c>
      <c r="CG29" s="298" t="str">
        <f ca="true">+IF(OFFSET('Water Data'!$H$29,0,10*ROW('Water Data'!H23))="","",OFFSET('Water Data'!$H$29,0,10*ROW('Water Data'!H23)))</f>
        <v/>
      </c>
      <c r="CH29" s="298" t="str">
        <f ca="true">+IF(OFFSET('Water Data'!$I$27,0,10*ROW('Water Data'!I23))="","",OFFSET('Water Data'!$I$27,0,10*ROW('Water Data'!I23)))</f>
        <v/>
      </c>
      <c r="CI29" s="298" t="str">
        <f ca="true">+IF(OFFSET('Water Data'!$I$28,0,10*ROW('Water Data'!I23))="","",OFFSET('Water Data'!$I$28,0,10*ROW('Water Data'!I23)))</f>
        <v/>
      </c>
      <c r="CJ29" s="298" t="str">
        <f ca="true">+IF(OFFSET('Water Data'!$I$29,0,10*ROW('Water Data'!I23))="","",OFFSET('Water Data'!$I$29,0,10*ROW('Water Data'!I23)))</f>
        <v/>
      </c>
      <c r="CK29" s="298" t="str">
        <f ca="true">+IF(OFFSET('Sanitation Data'!$D$28,0,10*ROW('Sanitation Data'!D23))="","",OFFSET('Sanitation Data'!$D$28,0,10*ROW('Sanitation Data'!D23)))</f>
        <v/>
      </c>
      <c r="CL29" s="298" t="str">
        <f ca="true">+IF(OFFSET('Sanitation Data'!$D$29,0,10*ROW('Sanitation Data'!D23))="","",OFFSET('Sanitation Data'!$D$29,0,10*ROW('Sanitation Data'!D23)))</f>
        <v/>
      </c>
      <c r="CM29" s="298" t="str">
        <f ca="true">+IF(OFFSET('Sanitation Data'!$D$30,0,10*ROW('Sanitation Data'!D23))="","",OFFSET('Sanitation Data'!$D$30,0,10*ROW('Sanitation Data'!D23)))</f>
        <v/>
      </c>
      <c r="CN29" s="298" t="str">
        <f ca="true">+IF(OFFSET('Sanitation Data'!$D$31,0,10*ROW('Sanitation Data'!D23))="","",OFFSET('Sanitation Data'!$D$31,0,10*ROW('Sanitation Data'!D23)))</f>
        <v/>
      </c>
      <c r="CO29" s="298" t="str">
        <f ca="true">+IF(OFFSET('Sanitation Data'!$D$32,0,10*ROW('Sanitation Data'!D23))="","",OFFSET('Sanitation Data'!$D$32,0,10*ROW('Sanitation Data'!D23)))</f>
        <v/>
      </c>
      <c r="CP29" s="298" t="str">
        <f ca="true">+IF(OFFSET('Sanitation Data'!$E$28,0,10*ROW('Sanitation Data'!E23))="","",OFFSET('Sanitation Data'!$E$28,0,10*ROW('Sanitation Data'!E23)))</f>
        <v/>
      </c>
      <c r="CQ29" s="298" t="str">
        <f ca="true">+IF(OFFSET('Sanitation Data'!$E$29,0,10*ROW('Sanitation Data'!E23))="","",OFFSET('Sanitation Data'!$E$29,0,10*ROW('Sanitation Data'!E23)))</f>
        <v/>
      </c>
      <c r="CR29" s="298" t="str">
        <f ca="true">+IF(OFFSET('Sanitation Data'!$E$30,0,10*ROW('Sanitation Data'!E23))="","",OFFSET('Sanitation Data'!$E$30,0,10*ROW('Sanitation Data'!E23)))</f>
        <v/>
      </c>
      <c r="CS29" s="298" t="str">
        <f ca="true">+IF(OFFSET('Sanitation Data'!$E$31,0,10*ROW('Sanitation Data'!E23))="","",OFFSET('Sanitation Data'!$E$31,0,10*ROW('Sanitation Data'!E23)))</f>
        <v/>
      </c>
      <c r="CT29" s="298" t="str">
        <f ca="true">+IF(OFFSET('Sanitation Data'!$E$32,0,10*ROW('Sanitation Data'!E23))="","",OFFSET('Sanitation Data'!$E$32,0,10*ROW('Sanitation Data'!E23)))</f>
        <v/>
      </c>
      <c r="CU29" s="298" t="str">
        <f ca="true">+IF(OFFSET('Sanitation Data'!$F$28,0,10*ROW('Sanitation Data'!F23))="","",OFFSET('Sanitation Data'!$F$28,0,10*ROW('Sanitation Data'!F23)))</f>
        <v/>
      </c>
      <c r="CV29" s="298" t="str">
        <f ca="true">+IF(OFFSET('Sanitation Data'!$F$29,0,10*ROW('Sanitation Data'!F23))="","",OFFSET('Sanitation Data'!$F$29,0,10*ROW('Sanitation Data'!F23)))</f>
        <v/>
      </c>
      <c r="CW29" s="298" t="str">
        <f ca="true">+IF(OFFSET('Sanitation Data'!$F$30,0,10*ROW('Sanitation Data'!F23))="","",OFFSET('Sanitation Data'!$F$30,0,10*ROW('Sanitation Data'!F23)))</f>
        <v/>
      </c>
      <c r="CX29" s="298" t="str">
        <f ca="true">+IF(OFFSET('Sanitation Data'!$F$31,0,10*ROW('Sanitation Data'!F23))="","",OFFSET('Sanitation Data'!$F$31,0,10*ROW('Sanitation Data'!F23)))</f>
        <v/>
      </c>
      <c r="CY29" s="298" t="str">
        <f ca="true">+IF(OFFSET('Sanitation Data'!$F$32,0,10*ROW('Sanitation Data'!F23))="","",OFFSET('Sanitation Data'!$F$32,0,10*ROW('Sanitation Data'!F23)))</f>
        <v/>
      </c>
      <c r="CZ29" s="298" t="str">
        <f ca="true">+IF(OFFSET('Sanitation Data'!$G$28,0,10*ROW('Sanitation Data'!G23))="","",OFFSET('Sanitation Data'!$G$28,0,10*ROW('Sanitation Data'!G23)))</f>
        <v/>
      </c>
      <c r="DA29" s="298" t="str">
        <f ca="true">+IF(OFFSET('Sanitation Data'!$G$29,0,10*ROW('Sanitation Data'!G23))="","",OFFSET('Sanitation Data'!$G$29,0,10*ROW('Sanitation Data'!G23)))</f>
        <v/>
      </c>
      <c r="DB29" s="298" t="str">
        <f ca="true">+IF(OFFSET('Sanitation Data'!$G$30,0,10*ROW('Sanitation Data'!G23))="","",OFFSET('Sanitation Data'!$G$30,0,10*ROW('Sanitation Data'!G23)))</f>
        <v/>
      </c>
      <c r="DC29" s="298" t="str">
        <f ca="true">+IF(OFFSET('Sanitation Data'!$G$31,0,10*ROW('Sanitation Data'!G23))="","",OFFSET('Sanitation Data'!$G$31,0,10*ROW('Sanitation Data'!G23)))</f>
        <v/>
      </c>
      <c r="DD29" s="298" t="str">
        <f ca="true">+IF(OFFSET('Sanitation Data'!$G$32,0,10*ROW('Sanitation Data'!G23))="","",OFFSET('Sanitation Data'!$G$32,0,10*ROW('Sanitation Data'!G23)))</f>
        <v/>
      </c>
      <c r="DE29" s="298" t="str">
        <f ca="true">+IF(OFFSET('Sanitation Data'!$H$28,0,10*ROW('Sanitation Data'!H23))="","",OFFSET('Sanitation Data'!$H$28,0,10*ROW('Sanitation Data'!H23)))</f>
        <v/>
      </c>
      <c r="DF29" s="298" t="str">
        <f ca="true">+IF(OFFSET('Sanitation Data'!$H$29,0,10*ROW('Sanitation Data'!H23))="","",OFFSET('Sanitation Data'!$H$29,0,10*ROW('Sanitation Data'!H23)))</f>
        <v/>
      </c>
      <c r="DG29" s="298" t="str">
        <f ca="true">+IF(OFFSET('Sanitation Data'!$H$30,0,10*ROW('Sanitation Data'!H23))="","",OFFSET('Sanitation Data'!$H$30,0,10*ROW('Sanitation Data'!H23)))</f>
        <v/>
      </c>
      <c r="DH29" s="298" t="str">
        <f ca="true">+IF(OFFSET('Sanitation Data'!$H$31,0,10*ROW('Sanitation Data'!H23))="","",OFFSET('Sanitation Data'!$H$31,0,10*ROW('Sanitation Data'!H23)))</f>
        <v/>
      </c>
      <c r="DI29" s="298" t="str">
        <f ca="true">+IF(OFFSET('Sanitation Data'!$H$32,0,10*ROW('Sanitation Data'!H23))="","",OFFSET('Sanitation Data'!$H$32,0,10*ROW('Sanitation Data'!H23)))</f>
        <v/>
      </c>
      <c r="DJ29" s="298" t="str">
        <f ca="true">+IF(OFFSET('Sanitation Data'!$I$28,0,10*ROW('Sanitation Data'!I23))="","",OFFSET('Sanitation Data'!$I$28,0,10*ROW('Sanitation Data'!I23)))</f>
        <v/>
      </c>
      <c r="DK29" s="298" t="str">
        <f ca="true">+IF(OFFSET('Sanitation Data'!$I$29,0,10*ROW('Sanitation Data'!I23))="","",OFFSET('Sanitation Data'!$I$29,0,10*ROW('Sanitation Data'!I23)))</f>
        <v/>
      </c>
      <c r="DL29" s="298" t="str">
        <f ca="true">+IF(OFFSET('Sanitation Data'!$I$30,0,10*ROW('Sanitation Data'!I23))="","",OFFSET('Sanitation Data'!$I$30,0,10*ROW('Sanitation Data'!I23)))</f>
        <v/>
      </c>
      <c r="DM29" s="298" t="str">
        <f ca="true">+IF(OFFSET('Sanitation Data'!$I$31,0,10*ROW('Sanitation Data'!I23))="","",OFFSET('Sanitation Data'!$I$31,0,10*ROW('Sanitation Data'!I23)))</f>
        <v/>
      </c>
      <c r="DN29" s="298" t="str">
        <f ca="true">+IF(OFFSET('Sanitation Data'!$I$32,0,10*ROW('Sanitation Data'!I23))="","",OFFSET('Sanitation Data'!$I$32,0,10*ROW('Sanitation Data'!I23)))</f>
        <v/>
      </c>
      <c r="DO29" s="298" t="str">
        <f ca="true">+IF(OFFSET('Hygiene Data'!$D$11,0,10*ROW('Hygiene Data'!D23))="","",OFFSET('Hygiene Data'!$D$11,0,10*ROW('Hygiene Data'!D23)))</f>
        <v/>
      </c>
      <c r="DP29" s="298" t="str">
        <f ca="true">+IF(OFFSET('Hygiene Data'!$D$12,0,10*ROW('Hygiene Data'!D23))="","",OFFSET('Hygiene Data'!$D$12,0,10*ROW('Hygiene Data'!D23)))</f>
        <v/>
      </c>
      <c r="DQ29" s="298" t="str">
        <f ca="true">+IF(OFFSET('Hygiene Data'!$D$13,0,10*ROW('Hygiene Data'!D23))="","",OFFSET('Hygiene Data'!$D$13,0,10*ROW('Hygiene Data'!D23)))</f>
        <v/>
      </c>
      <c r="DR29" s="298" t="str">
        <f ca="true">+IF(OFFSET('Hygiene Data'!$E$11,0,10*ROW('Hygiene Data'!E23))="","",OFFSET('Hygiene Data'!$E$11,0,10*ROW('Hygiene Data'!E23)))</f>
        <v/>
      </c>
      <c r="DS29" s="298" t="str">
        <f ca="true">+IF(OFFSET('Hygiene Data'!$E$12,0,10*ROW('Hygiene Data'!E23))="","",OFFSET('Hygiene Data'!$E$12,0,10*ROW('Hygiene Data'!E23)))</f>
        <v/>
      </c>
      <c r="DT29" s="298" t="str">
        <f ca="true">+IF(OFFSET('Hygiene Data'!$E$13,0,10*ROW('Hygiene Data'!E23))="","",OFFSET('Hygiene Data'!$E$13,0,10*ROW('Hygiene Data'!E23)))</f>
        <v/>
      </c>
      <c r="DU29" s="298" t="str">
        <f ca="true">+IF(OFFSET('Hygiene Data'!$F$11,0,10*ROW('Hygiene Data'!F23))="","",OFFSET('Hygiene Data'!$F$11,0,10*ROW('Hygiene Data'!F23)))</f>
        <v/>
      </c>
      <c r="DV29" s="298" t="str">
        <f ca="true">+IF(OFFSET('Hygiene Data'!$F$12,0,10*ROW('Hygiene Data'!F23))="","",OFFSET('Hygiene Data'!$F$12,0,10*ROW('Hygiene Data'!F23)))</f>
        <v/>
      </c>
      <c r="DW29" s="298" t="str">
        <f ca="true">+IF(OFFSET('Hygiene Data'!$F$13,0,10*ROW('Hygiene Data'!F23))="","",OFFSET('Hygiene Data'!$F$13,0,10*ROW('Hygiene Data'!F23)))</f>
        <v/>
      </c>
      <c r="DX29" s="298" t="str">
        <f ca="true">+IF(OFFSET('Hygiene Data'!$G$11,0,10*ROW('Hygiene Data'!G23))="","",OFFSET('Hygiene Data'!$G$11,0,10*ROW('Hygiene Data'!G23)))</f>
        <v/>
      </c>
      <c r="DY29" s="298" t="str">
        <f ca="true">+IF(OFFSET('Hygiene Data'!$G$12,0,10*ROW('Hygiene Data'!G23))="","",OFFSET('Hygiene Data'!$G$12,0,10*ROW('Hygiene Data'!G23)))</f>
        <v/>
      </c>
      <c r="DZ29" s="298" t="str">
        <f ca="true">+IF(OFFSET('Hygiene Data'!$G$13,0,10*ROW('Hygiene Data'!G23))="","",OFFSET('Hygiene Data'!$G$13,0,10*ROW('Hygiene Data'!G23)))</f>
        <v/>
      </c>
      <c r="EA29" s="298" t="str">
        <f ca="true">+IF(OFFSET('Hygiene Data'!$H$11,0,10*ROW('Hygiene Data'!H23))="","",OFFSET('Hygiene Data'!$H$11,0,10*ROW('Hygiene Data'!H23)))</f>
        <v/>
      </c>
      <c r="EB29" s="298" t="str">
        <f ca="true">+IF(OFFSET('Hygiene Data'!$H$12,0,10*ROW('Hygiene Data'!H23))="","",OFFSET('Hygiene Data'!$H$12,0,10*ROW('Hygiene Data'!H23)))</f>
        <v/>
      </c>
      <c r="EC29" s="298" t="str">
        <f ca="true">+IF(OFFSET('Hygiene Data'!$H$13,0,10*ROW('Hygiene Data'!H23))="","",OFFSET('Hygiene Data'!$H$13,0,10*ROW('Hygiene Data'!H23)))</f>
        <v/>
      </c>
      <c r="ED29" s="298" t="str">
        <f ca="true">+IF(OFFSET('Hygiene Data'!$I$11,0,10*ROW('Hygiene Data'!I23))="","",OFFSET('Hygiene Data'!$I$11,0,10*ROW('Hygiene Data'!I23)))</f>
        <v/>
      </c>
      <c r="EE29" s="298" t="str">
        <f ca="true">+IF(OFFSET('Hygiene Data'!$I$12,0,10*ROW('Hygiene Data'!I23))="","",OFFSET('Hygiene Data'!$I$12,0,10*ROW('Hygiene Data'!I23)))</f>
        <v/>
      </c>
      <c r="EF29" s="298" t="str">
        <f ca="true">+IF(OFFSET('Hygiene Data'!$I$13,0,10*ROW('Hygiene Data'!I23))="","",OFFSET('Hygiene Data'!$I$13,0,10*ROW('Hygiene Data'!I23)))</f>
        <v/>
      </c>
    </row>
    <row xmlns:x14ac="http://schemas.microsoft.com/office/spreadsheetml/2009/9/ac" r="30" x14ac:dyDescent="0.2">
      <c r="A30" s="38" t="str">
        <f ca="true">+IF(OFFSET('Water Data'!$B$2,0,10*ROW('Water Data'!E24))="","",OFFSET('Water Data'!$B$2,0,10*ROW('Water Data'!E24)))</f>
        <v/>
      </c>
      <c r="B30" s="38" t="str">
        <f ca="true">+IF(OFFSET('Water Data'!$C$2,0,10*ROW('Water Data'!F24))="","",OFFSET('Water Data'!$C$2,0,10*ROW('Water Data'!F24)))</f>
        <v/>
      </c>
      <c r="C30" s="354" t="str">
        <f t="shared" ca="true" si="0"/>
        <v/>
      </c>
      <c r="D30" s="101"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101"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101"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101"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101"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101"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101"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101"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101"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101"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101"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101"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101"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101"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101"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101"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101"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101"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102"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102"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102"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102"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102"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102"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102"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102"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102"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102"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102"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102"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102"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102"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102"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102"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102"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102"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102"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102"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102"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102"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102"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102"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102"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102"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102"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102"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102"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102"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103"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103"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103"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103"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103"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103"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103"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103"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103"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103"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103"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103"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103"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103"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103"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103"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103"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103"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98"/>
      <c r="BS30" s="298" t="str">
        <f ca="true">+IF(OFFSET('Water Data'!$D$27,0,10*ROW('Water Data'!D24))="","",OFFSET('Water Data'!$D$27,0,10*ROW('Water Data'!D24)))</f>
        <v/>
      </c>
      <c r="BT30" s="298" t="str">
        <f ca="true">+IF(OFFSET('Water Data'!$D$28,0,10*ROW('Water Data'!D24))="","",OFFSET('Water Data'!$D$28,0,10*ROW('Water Data'!D24)))</f>
        <v/>
      </c>
      <c r="BU30" s="298" t="str">
        <f ca="true">+IF(OFFSET('Water Data'!$D$29,0,10*ROW('Water Data'!D24))="","",OFFSET('Water Data'!$D$29,0,10*ROW('Water Data'!D24)))</f>
        <v/>
      </c>
      <c r="BV30" s="298" t="str">
        <f ca="true">+IF(OFFSET('Water Data'!$E$27,0,10*ROW('Water Data'!E24))="","",OFFSET('Water Data'!$E$27,0,10*ROW('Water Data'!E24)))</f>
        <v/>
      </c>
      <c r="BW30" s="298" t="str">
        <f ca="true">+IF(OFFSET('Water Data'!$E$28,0,10*ROW('Water Data'!E24))="","",OFFSET('Water Data'!$E$28,0,10*ROW('Water Data'!E24)))</f>
        <v/>
      </c>
      <c r="BX30" s="298" t="str">
        <f ca="true">+IF(OFFSET('Water Data'!$E$29,0,10*ROW('Water Data'!E24))="","",OFFSET('Water Data'!$E$29,0,10*ROW('Water Data'!E24)))</f>
        <v/>
      </c>
      <c r="BY30" s="298" t="str">
        <f ca="true">+IF(OFFSET('Water Data'!$F$27,0,10*ROW('Water Data'!F24))="","",OFFSET('Water Data'!$F$27,0,10*ROW('Water Data'!F24)))</f>
        <v/>
      </c>
      <c r="BZ30" s="298" t="str">
        <f ca="true">+IF(OFFSET('Water Data'!$F$28,0,10*ROW('Water Data'!F24))="","",OFFSET('Water Data'!$F$28,0,10*ROW('Water Data'!F24)))</f>
        <v/>
      </c>
      <c r="CA30" s="298" t="str">
        <f ca="true">+IF(OFFSET('Water Data'!$F$29,0,10*ROW('Water Data'!F24))="","",OFFSET('Water Data'!$F$29,0,10*ROW('Water Data'!F24)))</f>
        <v/>
      </c>
      <c r="CB30" s="298" t="str">
        <f ca="true">+IF(OFFSET('Water Data'!$G$27,0,10*ROW('Water Data'!G24))="","",OFFSET('Water Data'!$G$27,0,10*ROW('Water Data'!G24)))</f>
        <v/>
      </c>
      <c r="CC30" s="298" t="str">
        <f ca="true">+IF(OFFSET('Water Data'!$G$28,0,10*ROW('Water Data'!G24))="","",OFFSET('Water Data'!$G$28,0,10*ROW('Water Data'!G24)))</f>
        <v/>
      </c>
      <c r="CD30" s="298" t="str">
        <f ca="true">+IF(OFFSET('Water Data'!$G$29,0,10*ROW('Water Data'!G24))="","",OFFSET('Water Data'!$G$29,0,10*ROW('Water Data'!G24)))</f>
        <v/>
      </c>
      <c r="CE30" s="298" t="str">
        <f ca="true">+IF(OFFSET('Water Data'!$H$27,0,10*ROW('Water Data'!H24))="","",OFFSET('Water Data'!$H$27,0,10*ROW('Water Data'!H24)))</f>
        <v/>
      </c>
      <c r="CF30" s="298" t="str">
        <f ca="true">+IF(OFFSET('Water Data'!$H$28,0,10*ROW('Water Data'!H24))="","",OFFSET('Water Data'!$H$28,0,10*ROW('Water Data'!H24)))</f>
        <v/>
      </c>
      <c r="CG30" s="298" t="str">
        <f ca="true">+IF(OFFSET('Water Data'!$H$29,0,10*ROW('Water Data'!H24))="","",OFFSET('Water Data'!$H$29,0,10*ROW('Water Data'!H24)))</f>
        <v/>
      </c>
      <c r="CH30" s="298" t="str">
        <f ca="true">+IF(OFFSET('Water Data'!$I$27,0,10*ROW('Water Data'!I24))="","",OFFSET('Water Data'!$I$27,0,10*ROW('Water Data'!I24)))</f>
        <v/>
      </c>
      <c r="CI30" s="298" t="str">
        <f ca="true">+IF(OFFSET('Water Data'!$I$28,0,10*ROW('Water Data'!I24))="","",OFFSET('Water Data'!$I$28,0,10*ROW('Water Data'!I24)))</f>
        <v/>
      </c>
      <c r="CJ30" s="298" t="str">
        <f ca="true">+IF(OFFSET('Water Data'!$I$29,0,10*ROW('Water Data'!I24))="","",OFFSET('Water Data'!$I$29,0,10*ROW('Water Data'!I24)))</f>
        <v/>
      </c>
      <c r="CK30" s="298" t="str">
        <f ca="true">+IF(OFFSET('Sanitation Data'!$D$28,0,10*ROW('Sanitation Data'!D24))="","",OFFSET('Sanitation Data'!$D$28,0,10*ROW('Sanitation Data'!D24)))</f>
        <v/>
      </c>
      <c r="CL30" s="298" t="str">
        <f ca="true">+IF(OFFSET('Sanitation Data'!$D$29,0,10*ROW('Sanitation Data'!D24))="","",OFFSET('Sanitation Data'!$D$29,0,10*ROW('Sanitation Data'!D24)))</f>
        <v/>
      </c>
      <c r="CM30" s="298" t="str">
        <f ca="true">+IF(OFFSET('Sanitation Data'!$D$30,0,10*ROW('Sanitation Data'!D24))="","",OFFSET('Sanitation Data'!$D$30,0,10*ROW('Sanitation Data'!D24)))</f>
        <v/>
      </c>
      <c r="CN30" s="298" t="str">
        <f ca="true">+IF(OFFSET('Sanitation Data'!$D$31,0,10*ROW('Sanitation Data'!D24))="","",OFFSET('Sanitation Data'!$D$31,0,10*ROW('Sanitation Data'!D24)))</f>
        <v/>
      </c>
      <c r="CO30" s="298" t="str">
        <f ca="true">+IF(OFFSET('Sanitation Data'!$D$32,0,10*ROW('Sanitation Data'!D24))="","",OFFSET('Sanitation Data'!$D$32,0,10*ROW('Sanitation Data'!D24)))</f>
        <v/>
      </c>
      <c r="CP30" s="298" t="str">
        <f ca="true">+IF(OFFSET('Sanitation Data'!$E$28,0,10*ROW('Sanitation Data'!E24))="","",OFFSET('Sanitation Data'!$E$28,0,10*ROW('Sanitation Data'!E24)))</f>
        <v/>
      </c>
      <c r="CQ30" s="298" t="str">
        <f ca="true">+IF(OFFSET('Sanitation Data'!$E$29,0,10*ROW('Sanitation Data'!E24))="","",OFFSET('Sanitation Data'!$E$29,0,10*ROW('Sanitation Data'!E24)))</f>
        <v/>
      </c>
      <c r="CR30" s="298" t="str">
        <f ca="true">+IF(OFFSET('Sanitation Data'!$E$30,0,10*ROW('Sanitation Data'!E24))="","",OFFSET('Sanitation Data'!$E$30,0,10*ROW('Sanitation Data'!E24)))</f>
        <v/>
      </c>
      <c r="CS30" s="298" t="str">
        <f ca="true">+IF(OFFSET('Sanitation Data'!$E$31,0,10*ROW('Sanitation Data'!E24))="","",OFFSET('Sanitation Data'!$E$31,0,10*ROW('Sanitation Data'!E24)))</f>
        <v/>
      </c>
      <c r="CT30" s="298" t="str">
        <f ca="true">+IF(OFFSET('Sanitation Data'!$E$32,0,10*ROW('Sanitation Data'!E24))="","",OFFSET('Sanitation Data'!$E$32,0,10*ROW('Sanitation Data'!E24)))</f>
        <v/>
      </c>
      <c r="CU30" s="298" t="str">
        <f ca="true">+IF(OFFSET('Sanitation Data'!$F$28,0,10*ROW('Sanitation Data'!F24))="","",OFFSET('Sanitation Data'!$F$28,0,10*ROW('Sanitation Data'!F24)))</f>
        <v/>
      </c>
      <c r="CV30" s="298" t="str">
        <f ca="true">+IF(OFFSET('Sanitation Data'!$F$29,0,10*ROW('Sanitation Data'!F24))="","",OFFSET('Sanitation Data'!$F$29,0,10*ROW('Sanitation Data'!F24)))</f>
        <v/>
      </c>
      <c r="CW30" s="298" t="str">
        <f ca="true">+IF(OFFSET('Sanitation Data'!$F$30,0,10*ROW('Sanitation Data'!F24))="","",OFFSET('Sanitation Data'!$F$30,0,10*ROW('Sanitation Data'!F24)))</f>
        <v/>
      </c>
      <c r="CX30" s="298" t="str">
        <f ca="true">+IF(OFFSET('Sanitation Data'!$F$31,0,10*ROW('Sanitation Data'!F24))="","",OFFSET('Sanitation Data'!$F$31,0,10*ROW('Sanitation Data'!F24)))</f>
        <v/>
      </c>
      <c r="CY30" s="298" t="str">
        <f ca="true">+IF(OFFSET('Sanitation Data'!$F$32,0,10*ROW('Sanitation Data'!F24))="","",OFFSET('Sanitation Data'!$F$32,0,10*ROW('Sanitation Data'!F24)))</f>
        <v/>
      </c>
      <c r="CZ30" s="298" t="str">
        <f ca="true">+IF(OFFSET('Sanitation Data'!$G$28,0,10*ROW('Sanitation Data'!G24))="","",OFFSET('Sanitation Data'!$G$28,0,10*ROW('Sanitation Data'!G24)))</f>
        <v/>
      </c>
      <c r="DA30" s="298" t="str">
        <f ca="true">+IF(OFFSET('Sanitation Data'!$G$29,0,10*ROW('Sanitation Data'!G24))="","",OFFSET('Sanitation Data'!$G$29,0,10*ROW('Sanitation Data'!G24)))</f>
        <v/>
      </c>
      <c r="DB30" s="298" t="str">
        <f ca="true">+IF(OFFSET('Sanitation Data'!$G$30,0,10*ROW('Sanitation Data'!G24))="","",OFFSET('Sanitation Data'!$G$30,0,10*ROW('Sanitation Data'!G24)))</f>
        <v/>
      </c>
      <c r="DC30" s="298" t="str">
        <f ca="true">+IF(OFFSET('Sanitation Data'!$G$31,0,10*ROW('Sanitation Data'!G24))="","",OFFSET('Sanitation Data'!$G$31,0,10*ROW('Sanitation Data'!G24)))</f>
        <v/>
      </c>
      <c r="DD30" s="298" t="str">
        <f ca="true">+IF(OFFSET('Sanitation Data'!$G$32,0,10*ROW('Sanitation Data'!G24))="","",OFFSET('Sanitation Data'!$G$32,0,10*ROW('Sanitation Data'!G24)))</f>
        <v/>
      </c>
      <c r="DE30" s="298" t="str">
        <f ca="true">+IF(OFFSET('Sanitation Data'!$H$28,0,10*ROW('Sanitation Data'!H24))="","",OFFSET('Sanitation Data'!$H$28,0,10*ROW('Sanitation Data'!H24)))</f>
        <v/>
      </c>
      <c r="DF30" s="298" t="str">
        <f ca="true">+IF(OFFSET('Sanitation Data'!$H$29,0,10*ROW('Sanitation Data'!H24))="","",OFFSET('Sanitation Data'!$H$29,0,10*ROW('Sanitation Data'!H24)))</f>
        <v/>
      </c>
      <c r="DG30" s="298" t="str">
        <f ca="true">+IF(OFFSET('Sanitation Data'!$H$30,0,10*ROW('Sanitation Data'!H24))="","",OFFSET('Sanitation Data'!$H$30,0,10*ROW('Sanitation Data'!H24)))</f>
        <v/>
      </c>
      <c r="DH30" s="298" t="str">
        <f ca="true">+IF(OFFSET('Sanitation Data'!$H$31,0,10*ROW('Sanitation Data'!H24))="","",OFFSET('Sanitation Data'!$H$31,0,10*ROW('Sanitation Data'!H24)))</f>
        <v/>
      </c>
      <c r="DI30" s="298" t="str">
        <f ca="true">+IF(OFFSET('Sanitation Data'!$H$32,0,10*ROW('Sanitation Data'!H24))="","",OFFSET('Sanitation Data'!$H$32,0,10*ROW('Sanitation Data'!H24)))</f>
        <v/>
      </c>
      <c r="DJ30" s="298" t="str">
        <f ca="true">+IF(OFFSET('Sanitation Data'!$I$28,0,10*ROW('Sanitation Data'!I24))="","",OFFSET('Sanitation Data'!$I$28,0,10*ROW('Sanitation Data'!I24)))</f>
        <v/>
      </c>
      <c r="DK30" s="298" t="str">
        <f ca="true">+IF(OFFSET('Sanitation Data'!$I$29,0,10*ROW('Sanitation Data'!I24))="","",OFFSET('Sanitation Data'!$I$29,0,10*ROW('Sanitation Data'!I24)))</f>
        <v/>
      </c>
      <c r="DL30" s="298" t="str">
        <f ca="true">+IF(OFFSET('Sanitation Data'!$I$30,0,10*ROW('Sanitation Data'!I24))="","",OFFSET('Sanitation Data'!$I$30,0,10*ROW('Sanitation Data'!I24)))</f>
        <v/>
      </c>
      <c r="DM30" s="298" t="str">
        <f ca="true">+IF(OFFSET('Sanitation Data'!$I$31,0,10*ROW('Sanitation Data'!I24))="","",OFFSET('Sanitation Data'!$I$31,0,10*ROW('Sanitation Data'!I24)))</f>
        <v/>
      </c>
      <c r="DN30" s="298" t="str">
        <f ca="true">+IF(OFFSET('Sanitation Data'!$I$32,0,10*ROW('Sanitation Data'!I24))="","",OFFSET('Sanitation Data'!$I$32,0,10*ROW('Sanitation Data'!I24)))</f>
        <v/>
      </c>
      <c r="DO30" s="298" t="str">
        <f ca="true">+IF(OFFSET('Hygiene Data'!$D$11,0,10*ROW('Hygiene Data'!D24))="","",OFFSET('Hygiene Data'!$D$11,0,10*ROW('Hygiene Data'!D24)))</f>
        <v/>
      </c>
      <c r="DP30" s="298" t="str">
        <f ca="true">+IF(OFFSET('Hygiene Data'!$D$12,0,10*ROW('Hygiene Data'!D24))="","",OFFSET('Hygiene Data'!$D$12,0,10*ROW('Hygiene Data'!D24)))</f>
        <v/>
      </c>
      <c r="DQ30" s="298" t="str">
        <f ca="true">+IF(OFFSET('Hygiene Data'!$D$13,0,10*ROW('Hygiene Data'!D24))="","",OFFSET('Hygiene Data'!$D$13,0,10*ROW('Hygiene Data'!D24)))</f>
        <v/>
      </c>
      <c r="DR30" s="298" t="str">
        <f ca="true">+IF(OFFSET('Hygiene Data'!$E$11,0,10*ROW('Hygiene Data'!E24))="","",OFFSET('Hygiene Data'!$E$11,0,10*ROW('Hygiene Data'!E24)))</f>
        <v/>
      </c>
      <c r="DS30" s="298" t="str">
        <f ca="true">+IF(OFFSET('Hygiene Data'!$E$12,0,10*ROW('Hygiene Data'!E24))="","",OFFSET('Hygiene Data'!$E$12,0,10*ROW('Hygiene Data'!E24)))</f>
        <v/>
      </c>
      <c r="DT30" s="298" t="str">
        <f ca="true">+IF(OFFSET('Hygiene Data'!$E$13,0,10*ROW('Hygiene Data'!E24))="","",OFFSET('Hygiene Data'!$E$13,0,10*ROW('Hygiene Data'!E24)))</f>
        <v/>
      </c>
      <c r="DU30" s="298" t="str">
        <f ca="true">+IF(OFFSET('Hygiene Data'!$F$11,0,10*ROW('Hygiene Data'!F24))="","",OFFSET('Hygiene Data'!$F$11,0,10*ROW('Hygiene Data'!F24)))</f>
        <v/>
      </c>
      <c r="DV30" s="298" t="str">
        <f ca="true">+IF(OFFSET('Hygiene Data'!$F$12,0,10*ROW('Hygiene Data'!F24))="","",OFFSET('Hygiene Data'!$F$12,0,10*ROW('Hygiene Data'!F24)))</f>
        <v/>
      </c>
      <c r="DW30" s="298" t="str">
        <f ca="true">+IF(OFFSET('Hygiene Data'!$F$13,0,10*ROW('Hygiene Data'!F24))="","",OFFSET('Hygiene Data'!$F$13,0,10*ROW('Hygiene Data'!F24)))</f>
        <v/>
      </c>
      <c r="DX30" s="298" t="str">
        <f ca="true">+IF(OFFSET('Hygiene Data'!$G$11,0,10*ROW('Hygiene Data'!G24))="","",OFFSET('Hygiene Data'!$G$11,0,10*ROW('Hygiene Data'!G24)))</f>
        <v/>
      </c>
      <c r="DY30" s="298" t="str">
        <f ca="true">+IF(OFFSET('Hygiene Data'!$G$12,0,10*ROW('Hygiene Data'!G24))="","",OFFSET('Hygiene Data'!$G$12,0,10*ROW('Hygiene Data'!G24)))</f>
        <v/>
      </c>
      <c r="DZ30" s="298" t="str">
        <f ca="true">+IF(OFFSET('Hygiene Data'!$G$13,0,10*ROW('Hygiene Data'!G24))="","",OFFSET('Hygiene Data'!$G$13,0,10*ROW('Hygiene Data'!G24)))</f>
        <v/>
      </c>
      <c r="EA30" s="298" t="str">
        <f ca="true">+IF(OFFSET('Hygiene Data'!$H$11,0,10*ROW('Hygiene Data'!H24))="","",OFFSET('Hygiene Data'!$H$11,0,10*ROW('Hygiene Data'!H24)))</f>
        <v/>
      </c>
      <c r="EB30" s="298" t="str">
        <f ca="true">+IF(OFFSET('Hygiene Data'!$H$12,0,10*ROW('Hygiene Data'!H24))="","",OFFSET('Hygiene Data'!$H$12,0,10*ROW('Hygiene Data'!H24)))</f>
        <v/>
      </c>
      <c r="EC30" s="298" t="str">
        <f ca="true">+IF(OFFSET('Hygiene Data'!$H$13,0,10*ROW('Hygiene Data'!H24))="","",OFFSET('Hygiene Data'!$H$13,0,10*ROW('Hygiene Data'!H24)))</f>
        <v/>
      </c>
      <c r="ED30" s="298" t="str">
        <f ca="true">+IF(OFFSET('Hygiene Data'!$I$11,0,10*ROW('Hygiene Data'!I24))="","",OFFSET('Hygiene Data'!$I$11,0,10*ROW('Hygiene Data'!I24)))</f>
        <v/>
      </c>
      <c r="EE30" s="298" t="str">
        <f ca="true">+IF(OFFSET('Hygiene Data'!$I$12,0,10*ROW('Hygiene Data'!I24))="","",OFFSET('Hygiene Data'!$I$12,0,10*ROW('Hygiene Data'!I24)))</f>
        <v/>
      </c>
      <c r="EF30" s="298" t="str">
        <f ca="true">+IF(OFFSET('Hygiene Data'!$I$13,0,10*ROW('Hygiene Data'!I24))="","",OFFSET('Hygiene Data'!$I$13,0,10*ROW('Hygiene Data'!I24)))</f>
        <v/>
      </c>
    </row>
    <row xmlns:x14ac="http://schemas.microsoft.com/office/spreadsheetml/2009/9/ac" r="31" x14ac:dyDescent="0.2">
      <c r="A31" s="38" t="str">
        <f ca="true">+IF(OFFSET('Water Data'!$B$2,0,10*ROW('Water Data'!E25))="","",OFFSET('Water Data'!$B$2,0,10*ROW('Water Data'!E25)))</f>
        <v/>
      </c>
      <c r="B31" s="38" t="str">
        <f ca="true">+IF(OFFSET('Water Data'!$C$2,0,10*ROW('Water Data'!F25))="","",OFFSET('Water Data'!$C$2,0,10*ROW('Water Data'!F25)))</f>
        <v/>
      </c>
      <c r="C31" s="354" t="str">
        <f t="shared" ca="true" si="0"/>
        <v/>
      </c>
      <c r="D31" s="101"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101"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101"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101"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101"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101"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101"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101"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101"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101"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101"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101"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101"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101"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101"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101"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101"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101"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102"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102"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102"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102"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102"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102"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102"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102"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102"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102"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102"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102"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102"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102"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102"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102"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102"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102"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102"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102"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102"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102"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102"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102"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102"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102"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102"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102"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102"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102"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103"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103"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103"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103"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103"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103"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103"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103"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103"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103"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103"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103"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103"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103"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103"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103"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103"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103"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98"/>
      <c r="BS31" s="298" t="str">
        <f ca="true">+IF(OFFSET('Water Data'!$D$27,0,10*ROW('Water Data'!D25))="","",OFFSET('Water Data'!$D$27,0,10*ROW('Water Data'!D25)))</f>
        <v/>
      </c>
      <c r="BT31" s="298" t="str">
        <f ca="true">+IF(OFFSET('Water Data'!$D$28,0,10*ROW('Water Data'!D25))="","",OFFSET('Water Data'!$D$28,0,10*ROW('Water Data'!D25)))</f>
        <v/>
      </c>
      <c r="BU31" s="298" t="str">
        <f ca="true">+IF(OFFSET('Water Data'!$D$29,0,10*ROW('Water Data'!D25))="","",OFFSET('Water Data'!$D$29,0,10*ROW('Water Data'!D25)))</f>
        <v/>
      </c>
      <c r="BV31" s="298" t="str">
        <f ca="true">+IF(OFFSET('Water Data'!$E$27,0,10*ROW('Water Data'!E25))="","",OFFSET('Water Data'!$E$27,0,10*ROW('Water Data'!E25)))</f>
        <v/>
      </c>
      <c r="BW31" s="298" t="str">
        <f ca="true">+IF(OFFSET('Water Data'!$E$28,0,10*ROW('Water Data'!E25))="","",OFFSET('Water Data'!$E$28,0,10*ROW('Water Data'!E25)))</f>
        <v/>
      </c>
      <c r="BX31" s="298" t="str">
        <f ca="true">+IF(OFFSET('Water Data'!$E$29,0,10*ROW('Water Data'!E25))="","",OFFSET('Water Data'!$E$29,0,10*ROW('Water Data'!E25)))</f>
        <v/>
      </c>
      <c r="BY31" s="298" t="str">
        <f ca="true">+IF(OFFSET('Water Data'!$F$27,0,10*ROW('Water Data'!F25))="","",OFFSET('Water Data'!$F$27,0,10*ROW('Water Data'!F25)))</f>
        <v/>
      </c>
      <c r="BZ31" s="298" t="str">
        <f ca="true">+IF(OFFSET('Water Data'!$F$28,0,10*ROW('Water Data'!F25))="","",OFFSET('Water Data'!$F$28,0,10*ROW('Water Data'!F25)))</f>
        <v/>
      </c>
      <c r="CA31" s="298" t="str">
        <f ca="true">+IF(OFFSET('Water Data'!$F$29,0,10*ROW('Water Data'!F25))="","",OFFSET('Water Data'!$F$29,0,10*ROW('Water Data'!F25)))</f>
        <v/>
      </c>
      <c r="CB31" s="298" t="str">
        <f ca="true">+IF(OFFSET('Water Data'!$G$27,0,10*ROW('Water Data'!G25))="","",OFFSET('Water Data'!$G$27,0,10*ROW('Water Data'!G25)))</f>
        <v/>
      </c>
      <c r="CC31" s="298" t="str">
        <f ca="true">+IF(OFFSET('Water Data'!$G$28,0,10*ROW('Water Data'!G25))="","",OFFSET('Water Data'!$G$28,0,10*ROW('Water Data'!G25)))</f>
        <v/>
      </c>
      <c r="CD31" s="298" t="str">
        <f ca="true">+IF(OFFSET('Water Data'!$G$29,0,10*ROW('Water Data'!G25))="","",OFFSET('Water Data'!$G$29,0,10*ROW('Water Data'!G25)))</f>
        <v/>
      </c>
      <c r="CE31" s="298" t="str">
        <f ca="true">+IF(OFFSET('Water Data'!$H$27,0,10*ROW('Water Data'!H25))="","",OFFSET('Water Data'!$H$27,0,10*ROW('Water Data'!H25)))</f>
        <v/>
      </c>
      <c r="CF31" s="298" t="str">
        <f ca="true">+IF(OFFSET('Water Data'!$H$28,0,10*ROW('Water Data'!H25))="","",OFFSET('Water Data'!$H$28,0,10*ROW('Water Data'!H25)))</f>
        <v/>
      </c>
      <c r="CG31" s="298" t="str">
        <f ca="true">+IF(OFFSET('Water Data'!$H$29,0,10*ROW('Water Data'!H25))="","",OFFSET('Water Data'!$H$29,0,10*ROW('Water Data'!H25)))</f>
        <v/>
      </c>
      <c r="CH31" s="298" t="str">
        <f ca="true">+IF(OFFSET('Water Data'!$I$27,0,10*ROW('Water Data'!I25))="","",OFFSET('Water Data'!$I$27,0,10*ROW('Water Data'!I25)))</f>
        <v/>
      </c>
      <c r="CI31" s="298" t="str">
        <f ca="true">+IF(OFFSET('Water Data'!$I$28,0,10*ROW('Water Data'!I25))="","",OFFSET('Water Data'!$I$28,0,10*ROW('Water Data'!I25)))</f>
        <v/>
      </c>
      <c r="CJ31" s="298" t="str">
        <f ca="true">+IF(OFFSET('Water Data'!$I$29,0,10*ROW('Water Data'!I25))="","",OFFSET('Water Data'!$I$29,0,10*ROW('Water Data'!I25)))</f>
        <v/>
      </c>
      <c r="CK31" s="298" t="str">
        <f ca="true">+IF(OFFSET('Sanitation Data'!$D$28,0,10*ROW('Sanitation Data'!D25))="","",OFFSET('Sanitation Data'!$D$28,0,10*ROW('Sanitation Data'!D25)))</f>
        <v/>
      </c>
      <c r="CL31" s="298" t="str">
        <f ca="true">+IF(OFFSET('Sanitation Data'!$D$29,0,10*ROW('Sanitation Data'!D25))="","",OFFSET('Sanitation Data'!$D$29,0,10*ROW('Sanitation Data'!D25)))</f>
        <v/>
      </c>
      <c r="CM31" s="298" t="str">
        <f ca="true">+IF(OFFSET('Sanitation Data'!$D$30,0,10*ROW('Sanitation Data'!D25))="","",OFFSET('Sanitation Data'!$D$30,0,10*ROW('Sanitation Data'!D25)))</f>
        <v/>
      </c>
      <c r="CN31" s="298" t="str">
        <f ca="true">+IF(OFFSET('Sanitation Data'!$D$31,0,10*ROW('Sanitation Data'!D25))="","",OFFSET('Sanitation Data'!$D$31,0,10*ROW('Sanitation Data'!D25)))</f>
        <v/>
      </c>
      <c r="CO31" s="298" t="str">
        <f ca="true">+IF(OFFSET('Sanitation Data'!$D$32,0,10*ROW('Sanitation Data'!D25))="","",OFFSET('Sanitation Data'!$D$32,0,10*ROW('Sanitation Data'!D25)))</f>
        <v/>
      </c>
      <c r="CP31" s="298" t="str">
        <f ca="true">+IF(OFFSET('Sanitation Data'!$E$28,0,10*ROW('Sanitation Data'!E25))="","",OFFSET('Sanitation Data'!$E$28,0,10*ROW('Sanitation Data'!E25)))</f>
        <v/>
      </c>
      <c r="CQ31" s="298" t="str">
        <f ca="true">+IF(OFFSET('Sanitation Data'!$E$29,0,10*ROW('Sanitation Data'!E25))="","",OFFSET('Sanitation Data'!$E$29,0,10*ROW('Sanitation Data'!E25)))</f>
        <v/>
      </c>
      <c r="CR31" s="298" t="str">
        <f ca="true">+IF(OFFSET('Sanitation Data'!$E$30,0,10*ROW('Sanitation Data'!E25))="","",OFFSET('Sanitation Data'!$E$30,0,10*ROW('Sanitation Data'!E25)))</f>
        <v/>
      </c>
      <c r="CS31" s="298" t="str">
        <f ca="true">+IF(OFFSET('Sanitation Data'!$E$31,0,10*ROW('Sanitation Data'!E25))="","",OFFSET('Sanitation Data'!$E$31,0,10*ROW('Sanitation Data'!E25)))</f>
        <v/>
      </c>
      <c r="CT31" s="298" t="str">
        <f ca="true">+IF(OFFSET('Sanitation Data'!$E$32,0,10*ROW('Sanitation Data'!E25))="","",OFFSET('Sanitation Data'!$E$32,0,10*ROW('Sanitation Data'!E25)))</f>
        <v/>
      </c>
      <c r="CU31" s="298" t="str">
        <f ca="true">+IF(OFFSET('Sanitation Data'!$F$28,0,10*ROW('Sanitation Data'!F25))="","",OFFSET('Sanitation Data'!$F$28,0,10*ROW('Sanitation Data'!F25)))</f>
        <v/>
      </c>
      <c r="CV31" s="298" t="str">
        <f ca="true">+IF(OFFSET('Sanitation Data'!$F$29,0,10*ROW('Sanitation Data'!F25))="","",OFFSET('Sanitation Data'!$F$29,0,10*ROW('Sanitation Data'!F25)))</f>
        <v/>
      </c>
      <c r="CW31" s="298" t="str">
        <f ca="true">+IF(OFFSET('Sanitation Data'!$F$30,0,10*ROW('Sanitation Data'!F25))="","",OFFSET('Sanitation Data'!$F$30,0,10*ROW('Sanitation Data'!F25)))</f>
        <v/>
      </c>
      <c r="CX31" s="298" t="str">
        <f ca="true">+IF(OFFSET('Sanitation Data'!$F$31,0,10*ROW('Sanitation Data'!F25))="","",OFFSET('Sanitation Data'!$F$31,0,10*ROW('Sanitation Data'!F25)))</f>
        <v/>
      </c>
      <c r="CY31" s="298" t="str">
        <f ca="true">+IF(OFFSET('Sanitation Data'!$F$32,0,10*ROW('Sanitation Data'!F25))="","",OFFSET('Sanitation Data'!$F$32,0,10*ROW('Sanitation Data'!F25)))</f>
        <v/>
      </c>
      <c r="CZ31" s="298" t="str">
        <f ca="true">+IF(OFFSET('Sanitation Data'!$G$28,0,10*ROW('Sanitation Data'!G25))="","",OFFSET('Sanitation Data'!$G$28,0,10*ROW('Sanitation Data'!G25)))</f>
        <v/>
      </c>
      <c r="DA31" s="298" t="str">
        <f ca="true">+IF(OFFSET('Sanitation Data'!$G$29,0,10*ROW('Sanitation Data'!G25))="","",OFFSET('Sanitation Data'!$G$29,0,10*ROW('Sanitation Data'!G25)))</f>
        <v/>
      </c>
      <c r="DB31" s="298" t="str">
        <f ca="true">+IF(OFFSET('Sanitation Data'!$G$30,0,10*ROW('Sanitation Data'!G25))="","",OFFSET('Sanitation Data'!$G$30,0,10*ROW('Sanitation Data'!G25)))</f>
        <v/>
      </c>
      <c r="DC31" s="298" t="str">
        <f ca="true">+IF(OFFSET('Sanitation Data'!$G$31,0,10*ROW('Sanitation Data'!G25))="","",OFFSET('Sanitation Data'!$G$31,0,10*ROW('Sanitation Data'!G25)))</f>
        <v/>
      </c>
      <c r="DD31" s="298" t="str">
        <f ca="true">+IF(OFFSET('Sanitation Data'!$G$32,0,10*ROW('Sanitation Data'!G25))="","",OFFSET('Sanitation Data'!$G$32,0,10*ROW('Sanitation Data'!G25)))</f>
        <v/>
      </c>
      <c r="DE31" s="298" t="str">
        <f ca="true">+IF(OFFSET('Sanitation Data'!$H$28,0,10*ROW('Sanitation Data'!H25))="","",OFFSET('Sanitation Data'!$H$28,0,10*ROW('Sanitation Data'!H25)))</f>
        <v/>
      </c>
      <c r="DF31" s="298" t="str">
        <f ca="true">+IF(OFFSET('Sanitation Data'!$H$29,0,10*ROW('Sanitation Data'!H25))="","",OFFSET('Sanitation Data'!$H$29,0,10*ROW('Sanitation Data'!H25)))</f>
        <v/>
      </c>
      <c r="DG31" s="298" t="str">
        <f ca="true">+IF(OFFSET('Sanitation Data'!$H$30,0,10*ROW('Sanitation Data'!H25))="","",OFFSET('Sanitation Data'!$H$30,0,10*ROW('Sanitation Data'!H25)))</f>
        <v/>
      </c>
      <c r="DH31" s="298" t="str">
        <f ca="true">+IF(OFFSET('Sanitation Data'!$H$31,0,10*ROW('Sanitation Data'!H25))="","",OFFSET('Sanitation Data'!$H$31,0,10*ROW('Sanitation Data'!H25)))</f>
        <v/>
      </c>
      <c r="DI31" s="298" t="str">
        <f ca="true">+IF(OFFSET('Sanitation Data'!$H$32,0,10*ROW('Sanitation Data'!H25))="","",OFFSET('Sanitation Data'!$H$32,0,10*ROW('Sanitation Data'!H25)))</f>
        <v/>
      </c>
      <c r="DJ31" s="298" t="str">
        <f ca="true">+IF(OFFSET('Sanitation Data'!$I$28,0,10*ROW('Sanitation Data'!I25))="","",OFFSET('Sanitation Data'!$I$28,0,10*ROW('Sanitation Data'!I25)))</f>
        <v/>
      </c>
      <c r="DK31" s="298" t="str">
        <f ca="true">+IF(OFFSET('Sanitation Data'!$I$29,0,10*ROW('Sanitation Data'!I25))="","",OFFSET('Sanitation Data'!$I$29,0,10*ROW('Sanitation Data'!I25)))</f>
        <v/>
      </c>
      <c r="DL31" s="298" t="str">
        <f ca="true">+IF(OFFSET('Sanitation Data'!$I$30,0,10*ROW('Sanitation Data'!I25))="","",OFFSET('Sanitation Data'!$I$30,0,10*ROW('Sanitation Data'!I25)))</f>
        <v/>
      </c>
      <c r="DM31" s="298" t="str">
        <f ca="true">+IF(OFFSET('Sanitation Data'!$I$31,0,10*ROW('Sanitation Data'!I25))="","",OFFSET('Sanitation Data'!$I$31,0,10*ROW('Sanitation Data'!I25)))</f>
        <v/>
      </c>
      <c r="DN31" s="298" t="str">
        <f ca="true">+IF(OFFSET('Sanitation Data'!$I$32,0,10*ROW('Sanitation Data'!I25))="","",OFFSET('Sanitation Data'!$I$32,0,10*ROW('Sanitation Data'!I25)))</f>
        <v/>
      </c>
      <c r="DO31" s="298" t="str">
        <f ca="true">+IF(OFFSET('Hygiene Data'!$D$11,0,10*ROW('Hygiene Data'!D25))="","",OFFSET('Hygiene Data'!$D$11,0,10*ROW('Hygiene Data'!D25)))</f>
        <v/>
      </c>
      <c r="DP31" s="298" t="str">
        <f ca="true">+IF(OFFSET('Hygiene Data'!$D$12,0,10*ROW('Hygiene Data'!D25))="","",OFFSET('Hygiene Data'!$D$12,0,10*ROW('Hygiene Data'!D25)))</f>
        <v/>
      </c>
      <c r="DQ31" s="298" t="str">
        <f ca="true">+IF(OFFSET('Hygiene Data'!$D$13,0,10*ROW('Hygiene Data'!D25))="","",OFFSET('Hygiene Data'!$D$13,0,10*ROW('Hygiene Data'!D25)))</f>
        <v/>
      </c>
      <c r="DR31" s="298" t="str">
        <f ca="true">+IF(OFFSET('Hygiene Data'!$E$11,0,10*ROW('Hygiene Data'!E25))="","",OFFSET('Hygiene Data'!$E$11,0,10*ROW('Hygiene Data'!E25)))</f>
        <v/>
      </c>
      <c r="DS31" s="298" t="str">
        <f ca="true">+IF(OFFSET('Hygiene Data'!$E$12,0,10*ROW('Hygiene Data'!E25))="","",OFFSET('Hygiene Data'!$E$12,0,10*ROW('Hygiene Data'!E25)))</f>
        <v/>
      </c>
      <c r="DT31" s="298" t="str">
        <f ca="true">+IF(OFFSET('Hygiene Data'!$E$13,0,10*ROW('Hygiene Data'!E25))="","",OFFSET('Hygiene Data'!$E$13,0,10*ROW('Hygiene Data'!E25)))</f>
        <v/>
      </c>
      <c r="DU31" s="298" t="str">
        <f ca="true">+IF(OFFSET('Hygiene Data'!$F$11,0,10*ROW('Hygiene Data'!F25))="","",OFFSET('Hygiene Data'!$F$11,0,10*ROW('Hygiene Data'!F25)))</f>
        <v/>
      </c>
      <c r="DV31" s="298" t="str">
        <f ca="true">+IF(OFFSET('Hygiene Data'!$F$12,0,10*ROW('Hygiene Data'!F25))="","",OFFSET('Hygiene Data'!$F$12,0,10*ROW('Hygiene Data'!F25)))</f>
        <v/>
      </c>
      <c r="DW31" s="298" t="str">
        <f ca="true">+IF(OFFSET('Hygiene Data'!$F$13,0,10*ROW('Hygiene Data'!F25))="","",OFFSET('Hygiene Data'!$F$13,0,10*ROW('Hygiene Data'!F25)))</f>
        <v/>
      </c>
      <c r="DX31" s="298" t="str">
        <f ca="true">+IF(OFFSET('Hygiene Data'!$G$11,0,10*ROW('Hygiene Data'!G25))="","",OFFSET('Hygiene Data'!$G$11,0,10*ROW('Hygiene Data'!G25)))</f>
        <v/>
      </c>
      <c r="DY31" s="298" t="str">
        <f ca="true">+IF(OFFSET('Hygiene Data'!$G$12,0,10*ROW('Hygiene Data'!G25))="","",OFFSET('Hygiene Data'!$G$12,0,10*ROW('Hygiene Data'!G25)))</f>
        <v/>
      </c>
      <c r="DZ31" s="298" t="str">
        <f ca="true">+IF(OFFSET('Hygiene Data'!$G$13,0,10*ROW('Hygiene Data'!G25))="","",OFFSET('Hygiene Data'!$G$13,0,10*ROW('Hygiene Data'!G25)))</f>
        <v/>
      </c>
      <c r="EA31" s="298" t="str">
        <f ca="true">+IF(OFFSET('Hygiene Data'!$H$11,0,10*ROW('Hygiene Data'!H25))="","",OFFSET('Hygiene Data'!$H$11,0,10*ROW('Hygiene Data'!H25)))</f>
        <v/>
      </c>
      <c r="EB31" s="298" t="str">
        <f ca="true">+IF(OFFSET('Hygiene Data'!$H$12,0,10*ROW('Hygiene Data'!H25))="","",OFFSET('Hygiene Data'!$H$12,0,10*ROW('Hygiene Data'!H25)))</f>
        <v/>
      </c>
      <c r="EC31" s="298" t="str">
        <f ca="true">+IF(OFFSET('Hygiene Data'!$H$13,0,10*ROW('Hygiene Data'!H25))="","",OFFSET('Hygiene Data'!$H$13,0,10*ROW('Hygiene Data'!H25)))</f>
        <v/>
      </c>
      <c r="ED31" s="298" t="str">
        <f ca="true">+IF(OFFSET('Hygiene Data'!$I$11,0,10*ROW('Hygiene Data'!I25))="","",OFFSET('Hygiene Data'!$I$11,0,10*ROW('Hygiene Data'!I25)))</f>
        <v/>
      </c>
      <c r="EE31" s="298" t="str">
        <f ca="true">+IF(OFFSET('Hygiene Data'!$I$12,0,10*ROW('Hygiene Data'!I25))="","",OFFSET('Hygiene Data'!$I$12,0,10*ROW('Hygiene Data'!I25)))</f>
        <v/>
      </c>
      <c r="EF31" s="298" t="str">
        <f ca="true">+IF(OFFSET('Hygiene Data'!$I$13,0,10*ROW('Hygiene Data'!I25))="","",OFFSET('Hygiene Data'!$I$13,0,10*ROW('Hygiene Data'!I25)))</f>
        <v/>
      </c>
    </row>
    <row xmlns:x14ac="http://schemas.microsoft.com/office/spreadsheetml/2009/9/ac" r="32" x14ac:dyDescent="0.2">
      <c r="A32" s="38" t="str">
        <f ca="true">+IF(OFFSET('Water Data'!$B$2,0,10*ROW('Water Data'!E26))="","",OFFSET('Water Data'!$B$2,0,10*ROW('Water Data'!E26)))</f>
        <v/>
      </c>
      <c r="B32" s="38" t="str">
        <f ca="true">+IF(OFFSET('Water Data'!$C$2,0,10*ROW('Water Data'!F26))="","",OFFSET('Water Data'!$C$2,0,10*ROW('Water Data'!F26)))</f>
        <v/>
      </c>
      <c r="C32" s="354" t="str">
        <f t="shared" ca="true" si="0"/>
        <v/>
      </c>
      <c r="D32" s="101"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101"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101"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101"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101"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101"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101"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101"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101"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101"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101"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101"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101"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101"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101"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101"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101"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101"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102"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102"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102"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102"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102"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102"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102"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102"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102"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102"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102"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102"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102"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102"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102"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102"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102"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102"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102"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102"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102"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102"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102"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102"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102"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102"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102"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102"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102"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102"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103"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103"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103"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103"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103"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103"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103"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103"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103"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103"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103"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103"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103"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103"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103"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103"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103"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103"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98"/>
      <c r="BS32" s="298" t="str">
        <f ca="true">+IF(OFFSET('Water Data'!$D$27,0,10*ROW('Water Data'!D26))="","",OFFSET('Water Data'!$D$27,0,10*ROW('Water Data'!D26)))</f>
        <v/>
      </c>
      <c r="BT32" s="298" t="str">
        <f ca="true">+IF(OFFSET('Water Data'!$D$28,0,10*ROW('Water Data'!D26))="","",OFFSET('Water Data'!$D$28,0,10*ROW('Water Data'!D26)))</f>
        <v/>
      </c>
      <c r="BU32" s="298" t="str">
        <f ca="true">+IF(OFFSET('Water Data'!$D$29,0,10*ROW('Water Data'!D26))="","",OFFSET('Water Data'!$D$29,0,10*ROW('Water Data'!D26)))</f>
        <v/>
      </c>
      <c r="BV32" s="298" t="str">
        <f ca="true">+IF(OFFSET('Water Data'!$E$27,0,10*ROW('Water Data'!E26))="","",OFFSET('Water Data'!$E$27,0,10*ROW('Water Data'!E26)))</f>
        <v/>
      </c>
      <c r="BW32" s="298" t="str">
        <f ca="true">+IF(OFFSET('Water Data'!$E$28,0,10*ROW('Water Data'!E26))="","",OFFSET('Water Data'!$E$28,0,10*ROW('Water Data'!E26)))</f>
        <v/>
      </c>
      <c r="BX32" s="298" t="str">
        <f ca="true">+IF(OFFSET('Water Data'!$E$29,0,10*ROW('Water Data'!E26))="","",OFFSET('Water Data'!$E$29,0,10*ROW('Water Data'!E26)))</f>
        <v/>
      </c>
      <c r="BY32" s="298" t="str">
        <f ca="true">+IF(OFFSET('Water Data'!$F$27,0,10*ROW('Water Data'!F26))="","",OFFSET('Water Data'!$F$27,0,10*ROW('Water Data'!F26)))</f>
        <v/>
      </c>
      <c r="BZ32" s="298" t="str">
        <f ca="true">+IF(OFFSET('Water Data'!$F$28,0,10*ROW('Water Data'!F26))="","",OFFSET('Water Data'!$F$28,0,10*ROW('Water Data'!F26)))</f>
        <v/>
      </c>
      <c r="CA32" s="298" t="str">
        <f ca="true">+IF(OFFSET('Water Data'!$F$29,0,10*ROW('Water Data'!F26))="","",OFFSET('Water Data'!$F$29,0,10*ROW('Water Data'!F26)))</f>
        <v/>
      </c>
      <c r="CB32" s="298" t="str">
        <f ca="true">+IF(OFFSET('Water Data'!$G$27,0,10*ROW('Water Data'!G26))="","",OFFSET('Water Data'!$G$27,0,10*ROW('Water Data'!G26)))</f>
        <v/>
      </c>
      <c r="CC32" s="298" t="str">
        <f ca="true">+IF(OFFSET('Water Data'!$G$28,0,10*ROW('Water Data'!G26))="","",OFFSET('Water Data'!$G$28,0,10*ROW('Water Data'!G26)))</f>
        <v/>
      </c>
      <c r="CD32" s="298" t="str">
        <f ca="true">+IF(OFFSET('Water Data'!$G$29,0,10*ROW('Water Data'!G26))="","",OFFSET('Water Data'!$G$29,0,10*ROW('Water Data'!G26)))</f>
        <v/>
      </c>
      <c r="CE32" s="298" t="str">
        <f ca="true">+IF(OFFSET('Water Data'!$H$27,0,10*ROW('Water Data'!H26))="","",OFFSET('Water Data'!$H$27,0,10*ROW('Water Data'!H26)))</f>
        <v/>
      </c>
      <c r="CF32" s="298" t="str">
        <f ca="true">+IF(OFFSET('Water Data'!$H$28,0,10*ROW('Water Data'!H26))="","",OFFSET('Water Data'!$H$28,0,10*ROW('Water Data'!H26)))</f>
        <v/>
      </c>
      <c r="CG32" s="298" t="str">
        <f ca="true">+IF(OFFSET('Water Data'!$H$29,0,10*ROW('Water Data'!H26))="","",OFFSET('Water Data'!$H$29,0,10*ROW('Water Data'!H26)))</f>
        <v/>
      </c>
      <c r="CH32" s="298" t="str">
        <f ca="true">+IF(OFFSET('Water Data'!$I$27,0,10*ROW('Water Data'!I26))="","",OFFSET('Water Data'!$I$27,0,10*ROW('Water Data'!I26)))</f>
        <v/>
      </c>
      <c r="CI32" s="298" t="str">
        <f ca="true">+IF(OFFSET('Water Data'!$I$28,0,10*ROW('Water Data'!I26))="","",OFFSET('Water Data'!$I$28,0,10*ROW('Water Data'!I26)))</f>
        <v/>
      </c>
      <c r="CJ32" s="298" t="str">
        <f ca="true">+IF(OFFSET('Water Data'!$I$29,0,10*ROW('Water Data'!I26))="","",OFFSET('Water Data'!$I$29,0,10*ROW('Water Data'!I26)))</f>
        <v/>
      </c>
      <c r="CK32" s="298" t="str">
        <f ca="true">+IF(OFFSET('Sanitation Data'!$D$28,0,10*ROW('Sanitation Data'!D26))="","",OFFSET('Sanitation Data'!$D$28,0,10*ROW('Sanitation Data'!D26)))</f>
        <v/>
      </c>
      <c r="CL32" s="298" t="str">
        <f ca="true">+IF(OFFSET('Sanitation Data'!$D$29,0,10*ROW('Sanitation Data'!D26))="","",OFFSET('Sanitation Data'!$D$29,0,10*ROW('Sanitation Data'!D26)))</f>
        <v/>
      </c>
      <c r="CM32" s="298" t="str">
        <f ca="true">+IF(OFFSET('Sanitation Data'!$D$30,0,10*ROW('Sanitation Data'!D26))="","",OFFSET('Sanitation Data'!$D$30,0,10*ROW('Sanitation Data'!D26)))</f>
        <v/>
      </c>
      <c r="CN32" s="298" t="str">
        <f ca="true">+IF(OFFSET('Sanitation Data'!$D$31,0,10*ROW('Sanitation Data'!D26))="","",OFFSET('Sanitation Data'!$D$31,0,10*ROW('Sanitation Data'!D26)))</f>
        <v/>
      </c>
      <c r="CO32" s="298" t="str">
        <f ca="true">+IF(OFFSET('Sanitation Data'!$D$32,0,10*ROW('Sanitation Data'!D26))="","",OFFSET('Sanitation Data'!$D$32,0,10*ROW('Sanitation Data'!D26)))</f>
        <v/>
      </c>
      <c r="CP32" s="298" t="str">
        <f ca="true">+IF(OFFSET('Sanitation Data'!$E$28,0,10*ROW('Sanitation Data'!E26))="","",OFFSET('Sanitation Data'!$E$28,0,10*ROW('Sanitation Data'!E26)))</f>
        <v/>
      </c>
      <c r="CQ32" s="298" t="str">
        <f ca="true">+IF(OFFSET('Sanitation Data'!$E$29,0,10*ROW('Sanitation Data'!E26))="","",OFFSET('Sanitation Data'!$E$29,0,10*ROW('Sanitation Data'!E26)))</f>
        <v/>
      </c>
      <c r="CR32" s="298" t="str">
        <f ca="true">+IF(OFFSET('Sanitation Data'!$E$30,0,10*ROW('Sanitation Data'!E26))="","",OFFSET('Sanitation Data'!$E$30,0,10*ROW('Sanitation Data'!E26)))</f>
        <v/>
      </c>
      <c r="CS32" s="298" t="str">
        <f ca="true">+IF(OFFSET('Sanitation Data'!$E$31,0,10*ROW('Sanitation Data'!E26))="","",OFFSET('Sanitation Data'!$E$31,0,10*ROW('Sanitation Data'!E26)))</f>
        <v/>
      </c>
      <c r="CT32" s="298" t="str">
        <f ca="true">+IF(OFFSET('Sanitation Data'!$E$32,0,10*ROW('Sanitation Data'!E26))="","",OFFSET('Sanitation Data'!$E$32,0,10*ROW('Sanitation Data'!E26)))</f>
        <v/>
      </c>
      <c r="CU32" s="298" t="str">
        <f ca="true">+IF(OFFSET('Sanitation Data'!$F$28,0,10*ROW('Sanitation Data'!F26))="","",OFFSET('Sanitation Data'!$F$28,0,10*ROW('Sanitation Data'!F26)))</f>
        <v/>
      </c>
      <c r="CV32" s="298" t="str">
        <f ca="true">+IF(OFFSET('Sanitation Data'!$F$29,0,10*ROW('Sanitation Data'!F26))="","",OFFSET('Sanitation Data'!$F$29,0,10*ROW('Sanitation Data'!F26)))</f>
        <v/>
      </c>
      <c r="CW32" s="298" t="str">
        <f ca="true">+IF(OFFSET('Sanitation Data'!$F$30,0,10*ROW('Sanitation Data'!F26))="","",OFFSET('Sanitation Data'!$F$30,0,10*ROW('Sanitation Data'!F26)))</f>
        <v/>
      </c>
      <c r="CX32" s="298" t="str">
        <f ca="true">+IF(OFFSET('Sanitation Data'!$F$31,0,10*ROW('Sanitation Data'!F26))="","",OFFSET('Sanitation Data'!$F$31,0,10*ROW('Sanitation Data'!F26)))</f>
        <v/>
      </c>
      <c r="CY32" s="298" t="str">
        <f ca="true">+IF(OFFSET('Sanitation Data'!$F$32,0,10*ROW('Sanitation Data'!F26))="","",OFFSET('Sanitation Data'!$F$32,0,10*ROW('Sanitation Data'!F26)))</f>
        <v/>
      </c>
      <c r="CZ32" s="298" t="str">
        <f ca="true">+IF(OFFSET('Sanitation Data'!$G$28,0,10*ROW('Sanitation Data'!G26))="","",OFFSET('Sanitation Data'!$G$28,0,10*ROW('Sanitation Data'!G26)))</f>
        <v/>
      </c>
      <c r="DA32" s="298" t="str">
        <f ca="true">+IF(OFFSET('Sanitation Data'!$G$29,0,10*ROW('Sanitation Data'!G26))="","",OFFSET('Sanitation Data'!$G$29,0,10*ROW('Sanitation Data'!G26)))</f>
        <v/>
      </c>
      <c r="DB32" s="298" t="str">
        <f ca="true">+IF(OFFSET('Sanitation Data'!$G$30,0,10*ROW('Sanitation Data'!G26))="","",OFFSET('Sanitation Data'!$G$30,0,10*ROW('Sanitation Data'!G26)))</f>
        <v/>
      </c>
      <c r="DC32" s="298" t="str">
        <f ca="true">+IF(OFFSET('Sanitation Data'!$G$31,0,10*ROW('Sanitation Data'!G26))="","",OFFSET('Sanitation Data'!$G$31,0,10*ROW('Sanitation Data'!G26)))</f>
        <v/>
      </c>
      <c r="DD32" s="298" t="str">
        <f ca="true">+IF(OFFSET('Sanitation Data'!$G$32,0,10*ROW('Sanitation Data'!G26))="","",OFFSET('Sanitation Data'!$G$32,0,10*ROW('Sanitation Data'!G26)))</f>
        <v/>
      </c>
      <c r="DE32" s="298" t="str">
        <f ca="true">+IF(OFFSET('Sanitation Data'!$H$28,0,10*ROW('Sanitation Data'!H26))="","",OFFSET('Sanitation Data'!$H$28,0,10*ROW('Sanitation Data'!H26)))</f>
        <v/>
      </c>
      <c r="DF32" s="298" t="str">
        <f ca="true">+IF(OFFSET('Sanitation Data'!$H$29,0,10*ROW('Sanitation Data'!H26))="","",OFFSET('Sanitation Data'!$H$29,0,10*ROW('Sanitation Data'!H26)))</f>
        <v/>
      </c>
      <c r="DG32" s="298" t="str">
        <f ca="true">+IF(OFFSET('Sanitation Data'!$H$30,0,10*ROW('Sanitation Data'!H26))="","",OFFSET('Sanitation Data'!$H$30,0,10*ROW('Sanitation Data'!H26)))</f>
        <v/>
      </c>
      <c r="DH32" s="298" t="str">
        <f ca="true">+IF(OFFSET('Sanitation Data'!$H$31,0,10*ROW('Sanitation Data'!H26))="","",OFFSET('Sanitation Data'!$H$31,0,10*ROW('Sanitation Data'!H26)))</f>
        <v/>
      </c>
      <c r="DI32" s="298" t="str">
        <f ca="true">+IF(OFFSET('Sanitation Data'!$H$32,0,10*ROW('Sanitation Data'!H26))="","",OFFSET('Sanitation Data'!$H$32,0,10*ROW('Sanitation Data'!H26)))</f>
        <v/>
      </c>
      <c r="DJ32" s="298" t="str">
        <f ca="true">+IF(OFFSET('Sanitation Data'!$I$28,0,10*ROW('Sanitation Data'!I26))="","",OFFSET('Sanitation Data'!$I$28,0,10*ROW('Sanitation Data'!I26)))</f>
        <v/>
      </c>
      <c r="DK32" s="298" t="str">
        <f ca="true">+IF(OFFSET('Sanitation Data'!$I$29,0,10*ROW('Sanitation Data'!I26))="","",OFFSET('Sanitation Data'!$I$29,0,10*ROW('Sanitation Data'!I26)))</f>
        <v/>
      </c>
      <c r="DL32" s="298" t="str">
        <f ca="true">+IF(OFFSET('Sanitation Data'!$I$30,0,10*ROW('Sanitation Data'!I26))="","",OFFSET('Sanitation Data'!$I$30,0,10*ROW('Sanitation Data'!I26)))</f>
        <v/>
      </c>
      <c r="DM32" s="298" t="str">
        <f ca="true">+IF(OFFSET('Sanitation Data'!$I$31,0,10*ROW('Sanitation Data'!I26))="","",OFFSET('Sanitation Data'!$I$31,0,10*ROW('Sanitation Data'!I26)))</f>
        <v/>
      </c>
      <c r="DN32" s="298" t="str">
        <f ca="true">+IF(OFFSET('Sanitation Data'!$I$32,0,10*ROW('Sanitation Data'!I26))="","",OFFSET('Sanitation Data'!$I$32,0,10*ROW('Sanitation Data'!I26)))</f>
        <v/>
      </c>
      <c r="DO32" s="298" t="str">
        <f ca="true">+IF(OFFSET('Hygiene Data'!$D$11,0,10*ROW('Hygiene Data'!D26))="","",OFFSET('Hygiene Data'!$D$11,0,10*ROW('Hygiene Data'!D26)))</f>
        <v/>
      </c>
      <c r="DP32" s="298" t="str">
        <f ca="true">+IF(OFFSET('Hygiene Data'!$D$12,0,10*ROW('Hygiene Data'!D26))="","",OFFSET('Hygiene Data'!$D$12,0,10*ROW('Hygiene Data'!D26)))</f>
        <v/>
      </c>
      <c r="DQ32" s="298" t="str">
        <f ca="true">+IF(OFFSET('Hygiene Data'!$D$13,0,10*ROW('Hygiene Data'!D26))="","",OFFSET('Hygiene Data'!$D$13,0,10*ROW('Hygiene Data'!D26)))</f>
        <v/>
      </c>
      <c r="DR32" s="298" t="str">
        <f ca="true">+IF(OFFSET('Hygiene Data'!$E$11,0,10*ROW('Hygiene Data'!E26))="","",OFFSET('Hygiene Data'!$E$11,0,10*ROW('Hygiene Data'!E26)))</f>
        <v/>
      </c>
      <c r="DS32" s="298" t="str">
        <f ca="true">+IF(OFFSET('Hygiene Data'!$E$12,0,10*ROW('Hygiene Data'!E26))="","",OFFSET('Hygiene Data'!$E$12,0,10*ROW('Hygiene Data'!E26)))</f>
        <v/>
      </c>
      <c r="DT32" s="298" t="str">
        <f ca="true">+IF(OFFSET('Hygiene Data'!$E$13,0,10*ROW('Hygiene Data'!E26))="","",OFFSET('Hygiene Data'!$E$13,0,10*ROW('Hygiene Data'!E26)))</f>
        <v/>
      </c>
      <c r="DU32" s="298" t="str">
        <f ca="true">+IF(OFFSET('Hygiene Data'!$F$11,0,10*ROW('Hygiene Data'!F26))="","",OFFSET('Hygiene Data'!$F$11,0,10*ROW('Hygiene Data'!F26)))</f>
        <v/>
      </c>
      <c r="DV32" s="298" t="str">
        <f ca="true">+IF(OFFSET('Hygiene Data'!$F$12,0,10*ROW('Hygiene Data'!F26))="","",OFFSET('Hygiene Data'!$F$12,0,10*ROW('Hygiene Data'!F26)))</f>
        <v/>
      </c>
      <c r="DW32" s="298" t="str">
        <f ca="true">+IF(OFFSET('Hygiene Data'!$F$13,0,10*ROW('Hygiene Data'!F26))="","",OFFSET('Hygiene Data'!$F$13,0,10*ROW('Hygiene Data'!F26)))</f>
        <v/>
      </c>
      <c r="DX32" s="298" t="str">
        <f ca="true">+IF(OFFSET('Hygiene Data'!$G$11,0,10*ROW('Hygiene Data'!G26))="","",OFFSET('Hygiene Data'!$G$11,0,10*ROW('Hygiene Data'!G26)))</f>
        <v/>
      </c>
      <c r="DY32" s="298" t="str">
        <f ca="true">+IF(OFFSET('Hygiene Data'!$G$12,0,10*ROW('Hygiene Data'!G26))="","",OFFSET('Hygiene Data'!$G$12,0,10*ROW('Hygiene Data'!G26)))</f>
        <v/>
      </c>
      <c r="DZ32" s="298" t="str">
        <f ca="true">+IF(OFFSET('Hygiene Data'!$G$13,0,10*ROW('Hygiene Data'!G26))="","",OFFSET('Hygiene Data'!$G$13,0,10*ROW('Hygiene Data'!G26)))</f>
        <v/>
      </c>
      <c r="EA32" s="298" t="str">
        <f ca="true">+IF(OFFSET('Hygiene Data'!$H$11,0,10*ROW('Hygiene Data'!H26))="","",OFFSET('Hygiene Data'!$H$11,0,10*ROW('Hygiene Data'!H26)))</f>
        <v/>
      </c>
      <c r="EB32" s="298" t="str">
        <f ca="true">+IF(OFFSET('Hygiene Data'!$H$12,0,10*ROW('Hygiene Data'!H26))="","",OFFSET('Hygiene Data'!$H$12,0,10*ROW('Hygiene Data'!H26)))</f>
        <v/>
      </c>
      <c r="EC32" s="298" t="str">
        <f ca="true">+IF(OFFSET('Hygiene Data'!$H$13,0,10*ROW('Hygiene Data'!H26))="","",OFFSET('Hygiene Data'!$H$13,0,10*ROW('Hygiene Data'!H26)))</f>
        <v/>
      </c>
      <c r="ED32" s="298" t="str">
        <f ca="true">+IF(OFFSET('Hygiene Data'!$I$11,0,10*ROW('Hygiene Data'!I26))="","",OFFSET('Hygiene Data'!$I$11,0,10*ROW('Hygiene Data'!I26)))</f>
        <v/>
      </c>
      <c r="EE32" s="298" t="str">
        <f ca="true">+IF(OFFSET('Hygiene Data'!$I$12,0,10*ROW('Hygiene Data'!I26))="","",OFFSET('Hygiene Data'!$I$12,0,10*ROW('Hygiene Data'!I26)))</f>
        <v/>
      </c>
      <c r="EF32" s="298" t="str">
        <f ca="true">+IF(OFFSET('Hygiene Data'!$I$13,0,10*ROW('Hygiene Data'!I26))="","",OFFSET('Hygiene Data'!$I$13,0,10*ROW('Hygiene Data'!I26)))</f>
        <v/>
      </c>
    </row>
    <row xmlns:x14ac="http://schemas.microsoft.com/office/spreadsheetml/2009/9/ac" r="33" x14ac:dyDescent="0.2">
      <c r="A33" s="38" t="str">
        <f ca="true">+IF(OFFSET('Water Data'!$B$2,0,10*ROW('Water Data'!E27))="","",OFFSET('Water Data'!$B$2,0,10*ROW('Water Data'!E27)))</f>
        <v/>
      </c>
      <c r="B33" s="38" t="str">
        <f ca="true">+IF(OFFSET('Water Data'!$C$2,0,10*ROW('Water Data'!F27))="","",OFFSET('Water Data'!$C$2,0,10*ROW('Water Data'!F27)))</f>
        <v/>
      </c>
      <c r="C33" s="354" t="str">
        <f t="shared" ca="true" si="0"/>
        <v/>
      </c>
      <c r="D33" s="101"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101"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101"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101"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101"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101"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101"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101"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101"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101"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101"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101"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101"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101"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101"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101"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101"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101"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102"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102"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102"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102"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102"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102"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102"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102"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102"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102"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102"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102"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102"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102"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102"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102"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102"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102"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102"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102"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102"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102"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102"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102"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102"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102"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102"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102"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102"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102"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103"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103"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103"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103"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103"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103"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103"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103"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103"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103"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103"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103"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103"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103"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103"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103"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103"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103"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98"/>
      <c r="BS33" s="298" t="str">
        <f ca="true">+IF(OFFSET('Water Data'!$D$27,0,10*ROW('Water Data'!D27))="","",OFFSET('Water Data'!$D$27,0,10*ROW('Water Data'!D27)))</f>
        <v/>
      </c>
      <c r="BT33" s="298" t="str">
        <f ca="true">+IF(OFFSET('Water Data'!$D$28,0,10*ROW('Water Data'!D27))="","",OFFSET('Water Data'!$D$28,0,10*ROW('Water Data'!D27)))</f>
        <v/>
      </c>
      <c r="BU33" s="298" t="str">
        <f ca="true">+IF(OFFSET('Water Data'!$D$29,0,10*ROW('Water Data'!D27))="","",OFFSET('Water Data'!$D$29,0,10*ROW('Water Data'!D27)))</f>
        <v/>
      </c>
      <c r="BV33" s="298" t="str">
        <f ca="true">+IF(OFFSET('Water Data'!$E$27,0,10*ROW('Water Data'!E27))="","",OFFSET('Water Data'!$E$27,0,10*ROW('Water Data'!E27)))</f>
        <v/>
      </c>
      <c r="BW33" s="298" t="str">
        <f ca="true">+IF(OFFSET('Water Data'!$E$28,0,10*ROW('Water Data'!E27))="","",OFFSET('Water Data'!$E$28,0,10*ROW('Water Data'!E27)))</f>
        <v/>
      </c>
      <c r="BX33" s="298" t="str">
        <f ca="true">+IF(OFFSET('Water Data'!$E$29,0,10*ROW('Water Data'!E27))="","",OFFSET('Water Data'!$E$29,0,10*ROW('Water Data'!E27)))</f>
        <v/>
      </c>
      <c r="BY33" s="298" t="str">
        <f ca="true">+IF(OFFSET('Water Data'!$F$27,0,10*ROW('Water Data'!F27))="","",OFFSET('Water Data'!$F$27,0,10*ROW('Water Data'!F27)))</f>
        <v/>
      </c>
      <c r="BZ33" s="298" t="str">
        <f ca="true">+IF(OFFSET('Water Data'!$F$28,0,10*ROW('Water Data'!F27))="","",OFFSET('Water Data'!$F$28,0,10*ROW('Water Data'!F27)))</f>
        <v/>
      </c>
      <c r="CA33" s="298" t="str">
        <f ca="true">+IF(OFFSET('Water Data'!$F$29,0,10*ROW('Water Data'!F27))="","",OFFSET('Water Data'!$F$29,0,10*ROW('Water Data'!F27)))</f>
        <v/>
      </c>
      <c r="CB33" s="298" t="str">
        <f ca="true">+IF(OFFSET('Water Data'!$G$27,0,10*ROW('Water Data'!G27))="","",OFFSET('Water Data'!$G$27,0,10*ROW('Water Data'!G27)))</f>
        <v/>
      </c>
      <c r="CC33" s="298" t="str">
        <f ca="true">+IF(OFFSET('Water Data'!$G$28,0,10*ROW('Water Data'!G27))="","",OFFSET('Water Data'!$G$28,0,10*ROW('Water Data'!G27)))</f>
        <v/>
      </c>
      <c r="CD33" s="298" t="str">
        <f ca="true">+IF(OFFSET('Water Data'!$G$29,0,10*ROW('Water Data'!G27))="","",OFFSET('Water Data'!$G$29,0,10*ROW('Water Data'!G27)))</f>
        <v/>
      </c>
      <c r="CE33" s="298" t="str">
        <f ca="true">+IF(OFFSET('Water Data'!$H$27,0,10*ROW('Water Data'!H27))="","",OFFSET('Water Data'!$H$27,0,10*ROW('Water Data'!H27)))</f>
        <v/>
      </c>
      <c r="CF33" s="298" t="str">
        <f ca="true">+IF(OFFSET('Water Data'!$H$28,0,10*ROW('Water Data'!H27))="","",OFFSET('Water Data'!$H$28,0,10*ROW('Water Data'!H27)))</f>
        <v/>
      </c>
      <c r="CG33" s="298" t="str">
        <f ca="true">+IF(OFFSET('Water Data'!$H$29,0,10*ROW('Water Data'!H27))="","",OFFSET('Water Data'!$H$29,0,10*ROW('Water Data'!H27)))</f>
        <v/>
      </c>
      <c r="CH33" s="298" t="str">
        <f ca="true">+IF(OFFSET('Water Data'!$I$27,0,10*ROW('Water Data'!I27))="","",OFFSET('Water Data'!$I$27,0,10*ROW('Water Data'!I27)))</f>
        <v/>
      </c>
      <c r="CI33" s="298" t="str">
        <f ca="true">+IF(OFFSET('Water Data'!$I$28,0,10*ROW('Water Data'!I27))="","",OFFSET('Water Data'!$I$28,0,10*ROW('Water Data'!I27)))</f>
        <v/>
      </c>
      <c r="CJ33" s="298" t="str">
        <f ca="true">+IF(OFFSET('Water Data'!$I$29,0,10*ROW('Water Data'!I27))="","",OFFSET('Water Data'!$I$29,0,10*ROW('Water Data'!I27)))</f>
        <v/>
      </c>
      <c r="CK33" s="298" t="str">
        <f ca="true">+IF(OFFSET('Sanitation Data'!$D$28,0,10*ROW('Sanitation Data'!D27))="","",OFFSET('Sanitation Data'!$D$28,0,10*ROW('Sanitation Data'!D27)))</f>
        <v/>
      </c>
      <c r="CL33" s="298" t="str">
        <f ca="true">+IF(OFFSET('Sanitation Data'!$D$29,0,10*ROW('Sanitation Data'!D27))="","",OFFSET('Sanitation Data'!$D$29,0,10*ROW('Sanitation Data'!D27)))</f>
        <v/>
      </c>
      <c r="CM33" s="298" t="str">
        <f ca="true">+IF(OFFSET('Sanitation Data'!$D$30,0,10*ROW('Sanitation Data'!D27))="","",OFFSET('Sanitation Data'!$D$30,0,10*ROW('Sanitation Data'!D27)))</f>
        <v/>
      </c>
      <c r="CN33" s="298" t="str">
        <f ca="true">+IF(OFFSET('Sanitation Data'!$D$31,0,10*ROW('Sanitation Data'!D27))="","",OFFSET('Sanitation Data'!$D$31,0,10*ROW('Sanitation Data'!D27)))</f>
        <v/>
      </c>
      <c r="CO33" s="298" t="str">
        <f ca="true">+IF(OFFSET('Sanitation Data'!$D$32,0,10*ROW('Sanitation Data'!D27))="","",OFFSET('Sanitation Data'!$D$32,0,10*ROW('Sanitation Data'!D27)))</f>
        <v/>
      </c>
      <c r="CP33" s="298" t="str">
        <f ca="true">+IF(OFFSET('Sanitation Data'!$E$28,0,10*ROW('Sanitation Data'!E27))="","",OFFSET('Sanitation Data'!$E$28,0,10*ROW('Sanitation Data'!E27)))</f>
        <v/>
      </c>
      <c r="CQ33" s="298" t="str">
        <f ca="true">+IF(OFFSET('Sanitation Data'!$E$29,0,10*ROW('Sanitation Data'!E27))="","",OFFSET('Sanitation Data'!$E$29,0,10*ROW('Sanitation Data'!E27)))</f>
        <v/>
      </c>
      <c r="CR33" s="298" t="str">
        <f ca="true">+IF(OFFSET('Sanitation Data'!$E$30,0,10*ROW('Sanitation Data'!E27))="","",OFFSET('Sanitation Data'!$E$30,0,10*ROW('Sanitation Data'!E27)))</f>
        <v/>
      </c>
      <c r="CS33" s="298" t="str">
        <f ca="true">+IF(OFFSET('Sanitation Data'!$E$31,0,10*ROW('Sanitation Data'!E27))="","",OFFSET('Sanitation Data'!$E$31,0,10*ROW('Sanitation Data'!E27)))</f>
        <v/>
      </c>
      <c r="CT33" s="298" t="str">
        <f ca="true">+IF(OFFSET('Sanitation Data'!$E$32,0,10*ROW('Sanitation Data'!E27))="","",OFFSET('Sanitation Data'!$E$32,0,10*ROW('Sanitation Data'!E27)))</f>
        <v/>
      </c>
      <c r="CU33" s="298" t="str">
        <f ca="true">+IF(OFFSET('Sanitation Data'!$F$28,0,10*ROW('Sanitation Data'!F27))="","",OFFSET('Sanitation Data'!$F$28,0,10*ROW('Sanitation Data'!F27)))</f>
        <v/>
      </c>
      <c r="CV33" s="298" t="str">
        <f ca="true">+IF(OFFSET('Sanitation Data'!$F$29,0,10*ROW('Sanitation Data'!F27))="","",OFFSET('Sanitation Data'!$F$29,0,10*ROW('Sanitation Data'!F27)))</f>
        <v/>
      </c>
      <c r="CW33" s="298" t="str">
        <f ca="true">+IF(OFFSET('Sanitation Data'!$F$30,0,10*ROW('Sanitation Data'!F27))="","",OFFSET('Sanitation Data'!$F$30,0,10*ROW('Sanitation Data'!F27)))</f>
        <v/>
      </c>
      <c r="CX33" s="298" t="str">
        <f ca="true">+IF(OFFSET('Sanitation Data'!$F$31,0,10*ROW('Sanitation Data'!F27))="","",OFFSET('Sanitation Data'!$F$31,0,10*ROW('Sanitation Data'!F27)))</f>
        <v/>
      </c>
      <c r="CY33" s="298" t="str">
        <f ca="true">+IF(OFFSET('Sanitation Data'!$F$32,0,10*ROW('Sanitation Data'!F27))="","",OFFSET('Sanitation Data'!$F$32,0,10*ROW('Sanitation Data'!F27)))</f>
        <v/>
      </c>
      <c r="CZ33" s="298" t="str">
        <f ca="true">+IF(OFFSET('Sanitation Data'!$G$28,0,10*ROW('Sanitation Data'!G27))="","",OFFSET('Sanitation Data'!$G$28,0,10*ROW('Sanitation Data'!G27)))</f>
        <v/>
      </c>
      <c r="DA33" s="298" t="str">
        <f ca="true">+IF(OFFSET('Sanitation Data'!$G$29,0,10*ROW('Sanitation Data'!G27))="","",OFFSET('Sanitation Data'!$G$29,0,10*ROW('Sanitation Data'!G27)))</f>
        <v/>
      </c>
      <c r="DB33" s="298" t="str">
        <f ca="true">+IF(OFFSET('Sanitation Data'!$G$30,0,10*ROW('Sanitation Data'!G27))="","",OFFSET('Sanitation Data'!$G$30,0,10*ROW('Sanitation Data'!G27)))</f>
        <v/>
      </c>
      <c r="DC33" s="298" t="str">
        <f ca="true">+IF(OFFSET('Sanitation Data'!$G$31,0,10*ROW('Sanitation Data'!G27))="","",OFFSET('Sanitation Data'!$G$31,0,10*ROW('Sanitation Data'!G27)))</f>
        <v/>
      </c>
      <c r="DD33" s="298" t="str">
        <f ca="true">+IF(OFFSET('Sanitation Data'!$G$32,0,10*ROW('Sanitation Data'!G27))="","",OFFSET('Sanitation Data'!$G$32,0,10*ROW('Sanitation Data'!G27)))</f>
        <v/>
      </c>
      <c r="DE33" s="298" t="str">
        <f ca="true">+IF(OFFSET('Sanitation Data'!$H$28,0,10*ROW('Sanitation Data'!H27))="","",OFFSET('Sanitation Data'!$H$28,0,10*ROW('Sanitation Data'!H27)))</f>
        <v/>
      </c>
      <c r="DF33" s="298" t="str">
        <f ca="true">+IF(OFFSET('Sanitation Data'!$H$29,0,10*ROW('Sanitation Data'!H27))="","",OFFSET('Sanitation Data'!$H$29,0,10*ROW('Sanitation Data'!H27)))</f>
        <v/>
      </c>
      <c r="DG33" s="298" t="str">
        <f ca="true">+IF(OFFSET('Sanitation Data'!$H$30,0,10*ROW('Sanitation Data'!H27))="","",OFFSET('Sanitation Data'!$H$30,0,10*ROW('Sanitation Data'!H27)))</f>
        <v/>
      </c>
      <c r="DH33" s="298" t="str">
        <f ca="true">+IF(OFFSET('Sanitation Data'!$H$31,0,10*ROW('Sanitation Data'!H27))="","",OFFSET('Sanitation Data'!$H$31,0,10*ROW('Sanitation Data'!H27)))</f>
        <v/>
      </c>
      <c r="DI33" s="298" t="str">
        <f ca="true">+IF(OFFSET('Sanitation Data'!$H$32,0,10*ROW('Sanitation Data'!H27))="","",OFFSET('Sanitation Data'!$H$32,0,10*ROW('Sanitation Data'!H27)))</f>
        <v/>
      </c>
      <c r="DJ33" s="298" t="str">
        <f ca="true">+IF(OFFSET('Sanitation Data'!$I$28,0,10*ROW('Sanitation Data'!I27))="","",OFFSET('Sanitation Data'!$I$28,0,10*ROW('Sanitation Data'!I27)))</f>
        <v/>
      </c>
      <c r="DK33" s="298" t="str">
        <f ca="true">+IF(OFFSET('Sanitation Data'!$I$29,0,10*ROW('Sanitation Data'!I27))="","",OFFSET('Sanitation Data'!$I$29,0,10*ROW('Sanitation Data'!I27)))</f>
        <v/>
      </c>
      <c r="DL33" s="298" t="str">
        <f ca="true">+IF(OFFSET('Sanitation Data'!$I$30,0,10*ROW('Sanitation Data'!I27))="","",OFFSET('Sanitation Data'!$I$30,0,10*ROW('Sanitation Data'!I27)))</f>
        <v/>
      </c>
      <c r="DM33" s="298" t="str">
        <f ca="true">+IF(OFFSET('Sanitation Data'!$I$31,0,10*ROW('Sanitation Data'!I27))="","",OFFSET('Sanitation Data'!$I$31,0,10*ROW('Sanitation Data'!I27)))</f>
        <v/>
      </c>
      <c r="DN33" s="298" t="str">
        <f ca="true">+IF(OFFSET('Sanitation Data'!$I$32,0,10*ROW('Sanitation Data'!I27))="","",OFFSET('Sanitation Data'!$I$32,0,10*ROW('Sanitation Data'!I27)))</f>
        <v/>
      </c>
      <c r="DO33" s="298" t="str">
        <f ca="true">+IF(OFFSET('Hygiene Data'!$D$11,0,10*ROW('Hygiene Data'!D27))="","",OFFSET('Hygiene Data'!$D$11,0,10*ROW('Hygiene Data'!D27)))</f>
        <v/>
      </c>
      <c r="DP33" s="298" t="str">
        <f ca="true">+IF(OFFSET('Hygiene Data'!$D$12,0,10*ROW('Hygiene Data'!D27))="","",OFFSET('Hygiene Data'!$D$12,0,10*ROW('Hygiene Data'!D27)))</f>
        <v/>
      </c>
      <c r="DQ33" s="298" t="str">
        <f ca="true">+IF(OFFSET('Hygiene Data'!$D$13,0,10*ROW('Hygiene Data'!D27))="","",OFFSET('Hygiene Data'!$D$13,0,10*ROW('Hygiene Data'!D27)))</f>
        <v/>
      </c>
      <c r="DR33" s="298" t="str">
        <f ca="true">+IF(OFFSET('Hygiene Data'!$E$11,0,10*ROW('Hygiene Data'!E27))="","",OFFSET('Hygiene Data'!$E$11,0,10*ROW('Hygiene Data'!E27)))</f>
        <v/>
      </c>
      <c r="DS33" s="298" t="str">
        <f ca="true">+IF(OFFSET('Hygiene Data'!$E$12,0,10*ROW('Hygiene Data'!E27))="","",OFFSET('Hygiene Data'!$E$12,0,10*ROW('Hygiene Data'!E27)))</f>
        <v/>
      </c>
      <c r="DT33" s="298" t="str">
        <f ca="true">+IF(OFFSET('Hygiene Data'!$E$13,0,10*ROW('Hygiene Data'!E27))="","",OFFSET('Hygiene Data'!$E$13,0,10*ROW('Hygiene Data'!E27)))</f>
        <v/>
      </c>
      <c r="DU33" s="298" t="str">
        <f ca="true">+IF(OFFSET('Hygiene Data'!$F$11,0,10*ROW('Hygiene Data'!F27))="","",OFFSET('Hygiene Data'!$F$11,0,10*ROW('Hygiene Data'!F27)))</f>
        <v/>
      </c>
      <c r="DV33" s="298" t="str">
        <f ca="true">+IF(OFFSET('Hygiene Data'!$F$12,0,10*ROW('Hygiene Data'!F27))="","",OFFSET('Hygiene Data'!$F$12,0,10*ROW('Hygiene Data'!F27)))</f>
        <v/>
      </c>
      <c r="DW33" s="298" t="str">
        <f ca="true">+IF(OFFSET('Hygiene Data'!$F$13,0,10*ROW('Hygiene Data'!F27))="","",OFFSET('Hygiene Data'!$F$13,0,10*ROW('Hygiene Data'!F27)))</f>
        <v/>
      </c>
      <c r="DX33" s="298" t="str">
        <f ca="true">+IF(OFFSET('Hygiene Data'!$G$11,0,10*ROW('Hygiene Data'!G27))="","",OFFSET('Hygiene Data'!$G$11,0,10*ROW('Hygiene Data'!G27)))</f>
        <v/>
      </c>
      <c r="DY33" s="298" t="str">
        <f ca="true">+IF(OFFSET('Hygiene Data'!$G$12,0,10*ROW('Hygiene Data'!G27))="","",OFFSET('Hygiene Data'!$G$12,0,10*ROW('Hygiene Data'!G27)))</f>
        <v/>
      </c>
      <c r="DZ33" s="298" t="str">
        <f ca="true">+IF(OFFSET('Hygiene Data'!$G$13,0,10*ROW('Hygiene Data'!G27))="","",OFFSET('Hygiene Data'!$G$13,0,10*ROW('Hygiene Data'!G27)))</f>
        <v/>
      </c>
      <c r="EA33" s="298" t="str">
        <f ca="true">+IF(OFFSET('Hygiene Data'!$H$11,0,10*ROW('Hygiene Data'!H27))="","",OFFSET('Hygiene Data'!$H$11,0,10*ROW('Hygiene Data'!H27)))</f>
        <v/>
      </c>
      <c r="EB33" s="298" t="str">
        <f ca="true">+IF(OFFSET('Hygiene Data'!$H$12,0,10*ROW('Hygiene Data'!H27))="","",OFFSET('Hygiene Data'!$H$12,0,10*ROW('Hygiene Data'!H27)))</f>
        <v/>
      </c>
      <c r="EC33" s="298" t="str">
        <f ca="true">+IF(OFFSET('Hygiene Data'!$H$13,0,10*ROW('Hygiene Data'!H27))="","",OFFSET('Hygiene Data'!$H$13,0,10*ROW('Hygiene Data'!H27)))</f>
        <v/>
      </c>
      <c r="ED33" s="298" t="str">
        <f ca="true">+IF(OFFSET('Hygiene Data'!$I$11,0,10*ROW('Hygiene Data'!I27))="","",OFFSET('Hygiene Data'!$I$11,0,10*ROW('Hygiene Data'!I27)))</f>
        <v/>
      </c>
      <c r="EE33" s="298" t="str">
        <f ca="true">+IF(OFFSET('Hygiene Data'!$I$12,0,10*ROW('Hygiene Data'!I27))="","",OFFSET('Hygiene Data'!$I$12,0,10*ROW('Hygiene Data'!I27)))</f>
        <v/>
      </c>
      <c r="EF33" s="298" t="str">
        <f ca="true">+IF(OFFSET('Hygiene Data'!$I$13,0,10*ROW('Hygiene Data'!I27))="","",OFFSET('Hygiene Data'!$I$13,0,10*ROW('Hygiene Data'!I27)))</f>
        <v/>
      </c>
    </row>
    <row xmlns:x14ac="http://schemas.microsoft.com/office/spreadsheetml/2009/9/ac" r="34" x14ac:dyDescent="0.2">
      <c r="A34" s="38" t="str">
        <f ca="true">+IF(OFFSET('Water Data'!$B$2,0,10*ROW('Water Data'!E28))="","",OFFSET('Water Data'!$B$2,0,10*ROW('Water Data'!E28)))</f>
        <v/>
      </c>
      <c r="B34" s="38" t="str">
        <f ca="true">+IF(OFFSET('Water Data'!$C$2,0,10*ROW('Water Data'!F28))="","",OFFSET('Water Data'!$C$2,0,10*ROW('Water Data'!F28)))</f>
        <v/>
      </c>
      <c r="C34" s="354" t="str">
        <f t="shared" ca="true" si="0"/>
        <v/>
      </c>
      <c r="D34" s="101"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101"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101"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101"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101"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101"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101"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101"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101"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101"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101"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101"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101"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101"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101"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101"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101"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101"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102"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102"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102"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102"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102"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102"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102"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102"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102"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102"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102"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102"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102"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102"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102"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102"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102"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102"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102"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102"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102"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102"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102"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102"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102"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102"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102"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102"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102"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102"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103"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103"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103"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103"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103"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103"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103"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103"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103"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103"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103"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103"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103"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103"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103"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103"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103"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103"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98"/>
      <c r="BS34" s="298" t="str">
        <f ca="true">+IF(OFFSET('Water Data'!$D$27,0,10*ROW('Water Data'!D28))="","",OFFSET('Water Data'!$D$27,0,10*ROW('Water Data'!D28)))</f>
        <v/>
      </c>
      <c r="BT34" s="298" t="str">
        <f ca="true">+IF(OFFSET('Water Data'!$D$28,0,10*ROW('Water Data'!D28))="","",OFFSET('Water Data'!$D$28,0,10*ROW('Water Data'!D28)))</f>
        <v/>
      </c>
      <c r="BU34" s="298" t="str">
        <f ca="true">+IF(OFFSET('Water Data'!$D$29,0,10*ROW('Water Data'!D28))="","",OFFSET('Water Data'!$D$29,0,10*ROW('Water Data'!D28)))</f>
        <v/>
      </c>
      <c r="BV34" s="298" t="str">
        <f ca="true">+IF(OFFSET('Water Data'!$E$27,0,10*ROW('Water Data'!E28))="","",OFFSET('Water Data'!$E$27,0,10*ROW('Water Data'!E28)))</f>
        <v/>
      </c>
      <c r="BW34" s="298" t="str">
        <f ca="true">+IF(OFFSET('Water Data'!$E$28,0,10*ROW('Water Data'!E28))="","",OFFSET('Water Data'!$E$28,0,10*ROW('Water Data'!E28)))</f>
        <v/>
      </c>
      <c r="BX34" s="298" t="str">
        <f ca="true">+IF(OFFSET('Water Data'!$E$29,0,10*ROW('Water Data'!E28))="","",OFFSET('Water Data'!$E$29,0,10*ROW('Water Data'!E28)))</f>
        <v/>
      </c>
      <c r="BY34" s="298" t="str">
        <f ca="true">+IF(OFFSET('Water Data'!$F$27,0,10*ROW('Water Data'!F28))="","",OFFSET('Water Data'!$F$27,0,10*ROW('Water Data'!F28)))</f>
        <v/>
      </c>
      <c r="BZ34" s="298" t="str">
        <f ca="true">+IF(OFFSET('Water Data'!$F$28,0,10*ROW('Water Data'!F28))="","",OFFSET('Water Data'!$F$28,0,10*ROW('Water Data'!F28)))</f>
        <v/>
      </c>
      <c r="CA34" s="298" t="str">
        <f ca="true">+IF(OFFSET('Water Data'!$F$29,0,10*ROW('Water Data'!F28))="","",OFFSET('Water Data'!$F$29,0,10*ROW('Water Data'!F28)))</f>
        <v/>
      </c>
      <c r="CB34" s="298" t="str">
        <f ca="true">+IF(OFFSET('Water Data'!$G$27,0,10*ROW('Water Data'!G28))="","",OFFSET('Water Data'!$G$27,0,10*ROW('Water Data'!G28)))</f>
        <v/>
      </c>
      <c r="CC34" s="298" t="str">
        <f ca="true">+IF(OFFSET('Water Data'!$G$28,0,10*ROW('Water Data'!G28))="","",OFFSET('Water Data'!$G$28,0,10*ROW('Water Data'!G28)))</f>
        <v/>
      </c>
      <c r="CD34" s="298" t="str">
        <f ca="true">+IF(OFFSET('Water Data'!$G$29,0,10*ROW('Water Data'!G28))="","",OFFSET('Water Data'!$G$29,0,10*ROW('Water Data'!G28)))</f>
        <v/>
      </c>
      <c r="CE34" s="298" t="str">
        <f ca="true">+IF(OFFSET('Water Data'!$H$27,0,10*ROW('Water Data'!H28))="","",OFFSET('Water Data'!$H$27,0,10*ROW('Water Data'!H28)))</f>
        <v/>
      </c>
      <c r="CF34" s="298" t="str">
        <f ca="true">+IF(OFFSET('Water Data'!$H$28,0,10*ROW('Water Data'!H28))="","",OFFSET('Water Data'!$H$28,0,10*ROW('Water Data'!H28)))</f>
        <v/>
      </c>
      <c r="CG34" s="298" t="str">
        <f ca="true">+IF(OFFSET('Water Data'!$H$29,0,10*ROW('Water Data'!H28))="","",OFFSET('Water Data'!$H$29,0,10*ROW('Water Data'!H28)))</f>
        <v/>
      </c>
      <c r="CH34" s="298" t="str">
        <f ca="true">+IF(OFFSET('Water Data'!$I$27,0,10*ROW('Water Data'!I28))="","",OFFSET('Water Data'!$I$27,0,10*ROW('Water Data'!I28)))</f>
        <v/>
      </c>
      <c r="CI34" s="298" t="str">
        <f ca="true">+IF(OFFSET('Water Data'!$I$28,0,10*ROW('Water Data'!I28))="","",OFFSET('Water Data'!$I$28,0,10*ROW('Water Data'!I28)))</f>
        <v/>
      </c>
      <c r="CJ34" s="298" t="str">
        <f ca="true">+IF(OFFSET('Water Data'!$I$29,0,10*ROW('Water Data'!I28))="","",OFFSET('Water Data'!$I$29,0,10*ROW('Water Data'!I28)))</f>
        <v/>
      </c>
      <c r="CK34" s="298" t="str">
        <f ca="true">+IF(OFFSET('Sanitation Data'!$D$28,0,10*ROW('Sanitation Data'!D28))="","",OFFSET('Sanitation Data'!$D$28,0,10*ROW('Sanitation Data'!D28)))</f>
        <v/>
      </c>
      <c r="CL34" s="298" t="str">
        <f ca="true">+IF(OFFSET('Sanitation Data'!$D$29,0,10*ROW('Sanitation Data'!D28))="","",OFFSET('Sanitation Data'!$D$29,0,10*ROW('Sanitation Data'!D28)))</f>
        <v/>
      </c>
      <c r="CM34" s="298" t="str">
        <f ca="true">+IF(OFFSET('Sanitation Data'!$D$30,0,10*ROW('Sanitation Data'!D28))="","",OFFSET('Sanitation Data'!$D$30,0,10*ROW('Sanitation Data'!D28)))</f>
        <v/>
      </c>
      <c r="CN34" s="298" t="str">
        <f ca="true">+IF(OFFSET('Sanitation Data'!$D$31,0,10*ROW('Sanitation Data'!D28))="","",OFFSET('Sanitation Data'!$D$31,0,10*ROW('Sanitation Data'!D28)))</f>
        <v/>
      </c>
      <c r="CO34" s="298" t="str">
        <f ca="true">+IF(OFFSET('Sanitation Data'!$D$32,0,10*ROW('Sanitation Data'!D28))="","",OFFSET('Sanitation Data'!$D$32,0,10*ROW('Sanitation Data'!D28)))</f>
        <v/>
      </c>
      <c r="CP34" s="298" t="str">
        <f ca="true">+IF(OFFSET('Sanitation Data'!$E$28,0,10*ROW('Sanitation Data'!E28))="","",OFFSET('Sanitation Data'!$E$28,0,10*ROW('Sanitation Data'!E28)))</f>
        <v/>
      </c>
      <c r="CQ34" s="298" t="str">
        <f ca="true">+IF(OFFSET('Sanitation Data'!$E$29,0,10*ROW('Sanitation Data'!E28))="","",OFFSET('Sanitation Data'!$E$29,0,10*ROW('Sanitation Data'!E28)))</f>
        <v/>
      </c>
      <c r="CR34" s="298" t="str">
        <f ca="true">+IF(OFFSET('Sanitation Data'!$E$30,0,10*ROW('Sanitation Data'!E28))="","",OFFSET('Sanitation Data'!$E$30,0,10*ROW('Sanitation Data'!E28)))</f>
        <v/>
      </c>
      <c r="CS34" s="298" t="str">
        <f ca="true">+IF(OFFSET('Sanitation Data'!$E$31,0,10*ROW('Sanitation Data'!E28))="","",OFFSET('Sanitation Data'!$E$31,0,10*ROW('Sanitation Data'!E28)))</f>
        <v/>
      </c>
      <c r="CT34" s="298" t="str">
        <f ca="true">+IF(OFFSET('Sanitation Data'!$E$32,0,10*ROW('Sanitation Data'!E28))="","",OFFSET('Sanitation Data'!$E$32,0,10*ROW('Sanitation Data'!E28)))</f>
        <v/>
      </c>
      <c r="CU34" s="298" t="str">
        <f ca="true">+IF(OFFSET('Sanitation Data'!$F$28,0,10*ROW('Sanitation Data'!F28))="","",OFFSET('Sanitation Data'!$F$28,0,10*ROW('Sanitation Data'!F28)))</f>
        <v/>
      </c>
      <c r="CV34" s="298" t="str">
        <f ca="true">+IF(OFFSET('Sanitation Data'!$F$29,0,10*ROW('Sanitation Data'!F28))="","",OFFSET('Sanitation Data'!$F$29,0,10*ROW('Sanitation Data'!F28)))</f>
        <v/>
      </c>
      <c r="CW34" s="298" t="str">
        <f ca="true">+IF(OFFSET('Sanitation Data'!$F$30,0,10*ROW('Sanitation Data'!F28))="","",OFFSET('Sanitation Data'!$F$30,0,10*ROW('Sanitation Data'!F28)))</f>
        <v/>
      </c>
      <c r="CX34" s="298" t="str">
        <f ca="true">+IF(OFFSET('Sanitation Data'!$F$31,0,10*ROW('Sanitation Data'!F28))="","",OFFSET('Sanitation Data'!$F$31,0,10*ROW('Sanitation Data'!F28)))</f>
        <v/>
      </c>
      <c r="CY34" s="298" t="str">
        <f ca="true">+IF(OFFSET('Sanitation Data'!$F$32,0,10*ROW('Sanitation Data'!F28))="","",OFFSET('Sanitation Data'!$F$32,0,10*ROW('Sanitation Data'!F28)))</f>
        <v/>
      </c>
      <c r="CZ34" s="298" t="str">
        <f ca="true">+IF(OFFSET('Sanitation Data'!$G$28,0,10*ROW('Sanitation Data'!G28))="","",OFFSET('Sanitation Data'!$G$28,0,10*ROW('Sanitation Data'!G28)))</f>
        <v/>
      </c>
      <c r="DA34" s="298" t="str">
        <f ca="true">+IF(OFFSET('Sanitation Data'!$G$29,0,10*ROW('Sanitation Data'!G28))="","",OFFSET('Sanitation Data'!$G$29,0,10*ROW('Sanitation Data'!G28)))</f>
        <v/>
      </c>
      <c r="DB34" s="298" t="str">
        <f ca="true">+IF(OFFSET('Sanitation Data'!$G$30,0,10*ROW('Sanitation Data'!G28))="","",OFFSET('Sanitation Data'!$G$30,0,10*ROW('Sanitation Data'!G28)))</f>
        <v/>
      </c>
      <c r="DC34" s="298" t="str">
        <f ca="true">+IF(OFFSET('Sanitation Data'!$G$31,0,10*ROW('Sanitation Data'!G28))="","",OFFSET('Sanitation Data'!$G$31,0,10*ROW('Sanitation Data'!G28)))</f>
        <v/>
      </c>
      <c r="DD34" s="298" t="str">
        <f ca="true">+IF(OFFSET('Sanitation Data'!$G$32,0,10*ROW('Sanitation Data'!G28))="","",OFFSET('Sanitation Data'!$G$32,0,10*ROW('Sanitation Data'!G28)))</f>
        <v/>
      </c>
      <c r="DE34" s="298" t="str">
        <f ca="true">+IF(OFFSET('Sanitation Data'!$H$28,0,10*ROW('Sanitation Data'!H28))="","",OFFSET('Sanitation Data'!$H$28,0,10*ROW('Sanitation Data'!H28)))</f>
        <v/>
      </c>
      <c r="DF34" s="298" t="str">
        <f ca="true">+IF(OFFSET('Sanitation Data'!$H$29,0,10*ROW('Sanitation Data'!H28))="","",OFFSET('Sanitation Data'!$H$29,0,10*ROW('Sanitation Data'!H28)))</f>
        <v/>
      </c>
      <c r="DG34" s="298" t="str">
        <f ca="true">+IF(OFFSET('Sanitation Data'!$H$30,0,10*ROW('Sanitation Data'!H28))="","",OFFSET('Sanitation Data'!$H$30,0,10*ROW('Sanitation Data'!H28)))</f>
        <v/>
      </c>
      <c r="DH34" s="298" t="str">
        <f ca="true">+IF(OFFSET('Sanitation Data'!$H$31,0,10*ROW('Sanitation Data'!H28))="","",OFFSET('Sanitation Data'!$H$31,0,10*ROW('Sanitation Data'!H28)))</f>
        <v/>
      </c>
      <c r="DI34" s="298" t="str">
        <f ca="true">+IF(OFFSET('Sanitation Data'!$H$32,0,10*ROW('Sanitation Data'!H28))="","",OFFSET('Sanitation Data'!$H$32,0,10*ROW('Sanitation Data'!H28)))</f>
        <v/>
      </c>
      <c r="DJ34" s="298" t="str">
        <f ca="true">+IF(OFFSET('Sanitation Data'!$I$28,0,10*ROW('Sanitation Data'!I28))="","",OFFSET('Sanitation Data'!$I$28,0,10*ROW('Sanitation Data'!I28)))</f>
        <v/>
      </c>
      <c r="DK34" s="298" t="str">
        <f ca="true">+IF(OFFSET('Sanitation Data'!$I$29,0,10*ROW('Sanitation Data'!I28))="","",OFFSET('Sanitation Data'!$I$29,0,10*ROW('Sanitation Data'!I28)))</f>
        <v/>
      </c>
      <c r="DL34" s="298" t="str">
        <f ca="true">+IF(OFFSET('Sanitation Data'!$I$30,0,10*ROW('Sanitation Data'!I28))="","",OFFSET('Sanitation Data'!$I$30,0,10*ROW('Sanitation Data'!I28)))</f>
        <v/>
      </c>
      <c r="DM34" s="298" t="str">
        <f ca="true">+IF(OFFSET('Sanitation Data'!$I$31,0,10*ROW('Sanitation Data'!I28))="","",OFFSET('Sanitation Data'!$I$31,0,10*ROW('Sanitation Data'!I28)))</f>
        <v/>
      </c>
      <c r="DN34" s="298" t="str">
        <f ca="true">+IF(OFFSET('Sanitation Data'!$I$32,0,10*ROW('Sanitation Data'!I28))="","",OFFSET('Sanitation Data'!$I$32,0,10*ROW('Sanitation Data'!I28)))</f>
        <v/>
      </c>
      <c r="DO34" s="298" t="str">
        <f ca="true">+IF(OFFSET('Hygiene Data'!$D$11,0,10*ROW('Hygiene Data'!D28))="","",OFFSET('Hygiene Data'!$D$11,0,10*ROW('Hygiene Data'!D28)))</f>
        <v/>
      </c>
      <c r="DP34" s="298" t="str">
        <f ca="true">+IF(OFFSET('Hygiene Data'!$D$12,0,10*ROW('Hygiene Data'!D28))="","",OFFSET('Hygiene Data'!$D$12,0,10*ROW('Hygiene Data'!D28)))</f>
        <v/>
      </c>
      <c r="DQ34" s="298" t="str">
        <f ca="true">+IF(OFFSET('Hygiene Data'!$D$13,0,10*ROW('Hygiene Data'!D28))="","",OFFSET('Hygiene Data'!$D$13,0,10*ROW('Hygiene Data'!D28)))</f>
        <v/>
      </c>
      <c r="DR34" s="298" t="str">
        <f ca="true">+IF(OFFSET('Hygiene Data'!$E$11,0,10*ROW('Hygiene Data'!E28))="","",OFFSET('Hygiene Data'!$E$11,0,10*ROW('Hygiene Data'!E28)))</f>
        <v/>
      </c>
      <c r="DS34" s="298" t="str">
        <f ca="true">+IF(OFFSET('Hygiene Data'!$E$12,0,10*ROW('Hygiene Data'!E28))="","",OFFSET('Hygiene Data'!$E$12,0,10*ROW('Hygiene Data'!E28)))</f>
        <v/>
      </c>
      <c r="DT34" s="298" t="str">
        <f ca="true">+IF(OFFSET('Hygiene Data'!$E$13,0,10*ROW('Hygiene Data'!E28))="","",OFFSET('Hygiene Data'!$E$13,0,10*ROW('Hygiene Data'!E28)))</f>
        <v/>
      </c>
      <c r="DU34" s="298" t="str">
        <f ca="true">+IF(OFFSET('Hygiene Data'!$F$11,0,10*ROW('Hygiene Data'!F28))="","",OFFSET('Hygiene Data'!$F$11,0,10*ROW('Hygiene Data'!F28)))</f>
        <v/>
      </c>
      <c r="DV34" s="298" t="str">
        <f ca="true">+IF(OFFSET('Hygiene Data'!$F$12,0,10*ROW('Hygiene Data'!F28))="","",OFFSET('Hygiene Data'!$F$12,0,10*ROW('Hygiene Data'!F28)))</f>
        <v/>
      </c>
      <c r="DW34" s="298" t="str">
        <f ca="true">+IF(OFFSET('Hygiene Data'!$F$13,0,10*ROW('Hygiene Data'!F28))="","",OFFSET('Hygiene Data'!$F$13,0,10*ROW('Hygiene Data'!F28)))</f>
        <v/>
      </c>
      <c r="DX34" s="298" t="str">
        <f ca="true">+IF(OFFSET('Hygiene Data'!$G$11,0,10*ROW('Hygiene Data'!G28))="","",OFFSET('Hygiene Data'!$G$11,0,10*ROW('Hygiene Data'!G28)))</f>
        <v/>
      </c>
      <c r="DY34" s="298" t="str">
        <f ca="true">+IF(OFFSET('Hygiene Data'!$G$12,0,10*ROW('Hygiene Data'!G28))="","",OFFSET('Hygiene Data'!$G$12,0,10*ROW('Hygiene Data'!G28)))</f>
        <v/>
      </c>
      <c r="DZ34" s="298" t="str">
        <f ca="true">+IF(OFFSET('Hygiene Data'!$G$13,0,10*ROW('Hygiene Data'!G28))="","",OFFSET('Hygiene Data'!$G$13,0,10*ROW('Hygiene Data'!G28)))</f>
        <v/>
      </c>
      <c r="EA34" s="298" t="str">
        <f ca="true">+IF(OFFSET('Hygiene Data'!$H$11,0,10*ROW('Hygiene Data'!H28))="","",OFFSET('Hygiene Data'!$H$11,0,10*ROW('Hygiene Data'!H28)))</f>
        <v/>
      </c>
      <c r="EB34" s="298" t="str">
        <f ca="true">+IF(OFFSET('Hygiene Data'!$H$12,0,10*ROW('Hygiene Data'!H28))="","",OFFSET('Hygiene Data'!$H$12,0,10*ROW('Hygiene Data'!H28)))</f>
        <v/>
      </c>
      <c r="EC34" s="298" t="str">
        <f ca="true">+IF(OFFSET('Hygiene Data'!$H$13,0,10*ROW('Hygiene Data'!H28))="","",OFFSET('Hygiene Data'!$H$13,0,10*ROW('Hygiene Data'!H28)))</f>
        <v/>
      </c>
      <c r="ED34" s="298" t="str">
        <f ca="true">+IF(OFFSET('Hygiene Data'!$I$11,0,10*ROW('Hygiene Data'!I28))="","",OFFSET('Hygiene Data'!$I$11,0,10*ROW('Hygiene Data'!I28)))</f>
        <v/>
      </c>
      <c r="EE34" s="298" t="str">
        <f ca="true">+IF(OFFSET('Hygiene Data'!$I$12,0,10*ROW('Hygiene Data'!I28))="","",OFFSET('Hygiene Data'!$I$12,0,10*ROW('Hygiene Data'!I28)))</f>
        <v/>
      </c>
      <c r="EF34" s="298" t="str">
        <f ca="true">+IF(OFFSET('Hygiene Data'!$I$13,0,10*ROW('Hygiene Data'!I28))="","",OFFSET('Hygiene Data'!$I$13,0,10*ROW('Hygiene Data'!I28)))</f>
        <v/>
      </c>
    </row>
    <row xmlns:x14ac="http://schemas.microsoft.com/office/spreadsheetml/2009/9/ac" r="35" x14ac:dyDescent="0.2">
      <c r="A35" s="38" t="str">
        <f ca="true">+IF(OFFSET('Water Data'!$B$2,0,10*ROW('Water Data'!E29))="","",OFFSET('Water Data'!$B$2,0,10*ROW('Water Data'!E29)))</f>
        <v/>
      </c>
      <c r="B35" s="38" t="str">
        <f ca="true">+IF(OFFSET('Water Data'!$C$2,0,10*ROW('Water Data'!F29))="","",OFFSET('Water Data'!$C$2,0,10*ROW('Water Data'!F29)))</f>
        <v/>
      </c>
      <c r="C35" s="354" t="str">
        <f t="shared" ca="true" si="0"/>
        <v/>
      </c>
      <c r="D35" s="101"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101"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101"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101"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101"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101"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101"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101"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101"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101"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101"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101"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101"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101"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101"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101"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101"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101"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102"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102"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102"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102"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102"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102"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102"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102"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102"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102"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102"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102"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102"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102"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102"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102"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102"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102"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102"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102"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102"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102"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102"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102"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102"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102"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102"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102"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102"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102"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103"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103"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103"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103"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103"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103"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103"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103"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103"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103"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103"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103"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103"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103"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103"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103"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103"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103"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98"/>
      <c r="BS35" s="298" t="str">
        <f ca="true">+IF(OFFSET('Water Data'!$D$27,0,10*ROW('Water Data'!D29))="","",OFFSET('Water Data'!$D$27,0,10*ROW('Water Data'!D29)))</f>
        <v/>
      </c>
      <c r="BT35" s="298" t="str">
        <f ca="true">+IF(OFFSET('Water Data'!$D$28,0,10*ROW('Water Data'!D29))="","",OFFSET('Water Data'!$D$28,0,10*ROW('Water Data'!D29)))</f>
        <v/>
      </c>
      <c r="BU35" s="298" t="str">
        <f ca="true">+IF(OFFSET('Water Data'!$D$29,0,10*ROW('Water Data'!D29))="","",OFFSET('Water Data'!$D$29,0,10*ROW('Water Data'!D29)))</f>
        <v/>
      </c>
      <c r="BV35" s="298" t="str">
        <f ca="true">+IF(OFFSET('Water Data'!$E$27,0,10*ROW('Water Data'!E29))="","",OFFSET('Water Data'!$E$27,0,10*ROW('Water Data'!E29)))</f>
        <v/>
      </c>
      <c r="BW35" s="298" t="str">
        <f ca="true">+IF(OFFSET('Water Data'!$E$28,0,10*ROW('Water Data'!E29))="","",OFFSET('Water Data'!$E$28,0,10*ROW('Water Data'!E29)))</f>
        <v/>
      </c>
      <c r="BX35" s="298" t="str">
        <f ca="true">+IF(OFFSET('Water Data'!$E$29,0,10*ROW('Water Data'!E29))="","",OFFSET('Water Data'!$E$29,0,10*ROW('Water Data'!E29)))</f>
        <v/>
      </c>
      <c r="BY35" s="298" t="str">
        <f ca="true">+IF(OFFSET('Water Data'!$F$27,0,10*ROW('Water Data'!F29))="","",OFFSET('Water Data'!$F$27,0,10*ROW('Water Data'!F29)))</f>
        <v/>
      </c>
      <c r="BZ35" s="298" t="str">
        <f ca="true">+IF(OFFSET('Water Data'!$F$28,0,10*ROW('Water Data'!F29))="","",OFFSET('Water Data'!$F$28,0,10*ROW('Water Data'!F29)))</f>
        <v/>
      </c>
      <c r="CA35" s="298" t="str">
        <f ca="true">+IF(OFFSET('Water Data'!$F$29,0,10*ROW('Water Data'!F29))="","",OFFSET('Water Data'!$F$29,0,10*ROW('Water Data'!F29)))</f>
        <v/>
      </c>
      <c r="CB35" s="298" t="str">
        <f ca="true">+IF(OFFSET('Water Data'!$G$27,0,10*ROW('Water Data'!G29))="","",OFFSET('Water Data'!$G$27,0,10*ROW('Water Data'!G29)))</f>
        <v/>
      </c>
      <c r="CC35" s="298" t="str">
        <f ca="true">+IF(OFFSET('Water Data'!$G$28,0,10*ROW('Water Data'!G29))="","",OFFSET('Water Data'!$G$28,0,10*ROW('Water Data'!G29)))</f>
        <v/>
      </c>
      <c r="CD35" s="298" t="str">
        <f ca="true">+IF(OFFSET('Water Data'!$G$29,0,10*ROW('Water Data'!G29))="","",OFFSET('Water Data'!$G$29,0,10*ROW('Water Data'!G29)))</f>
        <v/>
      </c>
      <c r="CE35" s="298" t="str">
        <f ca="true">+IF(OFFSET('Water Data'!$H$27,0,10*ROW('Water Data'!H29))="","",OFFSET('Water Data'!$H$27,0,10*ROW('Water Data'!H29)))</f>
        <v/>
      </c>
      <c r="CF35" s="298" t="str">
        <f ca="true">+IF(OFFSET('Water Data'!$H$28,0,10*ROW('Water Data'!H29))="","",OFFSET('Water Data'!$H$28,0,10*ROW('Water Data'!H29)))</f>
        <v/>
      </c>
      <c r="CG35" s="298" t="str">
        <f ca="true">+IF(OFFSET('Water Data'!$H$29,0,10*ROW('Water Data'!H29))="","",OFFSET('Water Data'!$H$29,0,10*ROW('Water Data'!H29)))</f>
        <v/>
      </c>
      <c r="CH35" s="298" t="str">
        <f ca="true">+IF(OFFSET('Water Data'!$I$27,0,10*ROW('Water Data'!I29))="","",OFFSET('Water Data'!$I$27,0,10*ROW('Water Data'!I29)))</f>
        <v/>
      </c>
      <c r="CI35" s="298" t="str">
        <f ca="true">+IF(OFFSET('Water Data'!$I$28,0,10*ROW('Water Data'!I29))="","",OFFSET('Water Data'!$I$28,0,10*ROW('Water Data'!I29)))</f>
        <v/>
      </c>
      <c r="CJ35" s="298" t="str">
        <f ca="true">+IF(OFFSET('Water Data'!$I$29,0,10*ROW('Water Data'!I29))="","",OFFSET('Water Data'!$I$29,0,10*ROW('Water Data'!I29)))</f>
        <v/>
      </c>
      <c r="CK35" s="298" t="str">
        <f ca="true">+IF(OFFSET('Sanitation Data'!$D$28,0,10*ROW('Sanitation Data'!D29))="","",OFFSET('Sanitation Data'!$D$28,0,10*ROW('Sanitation Data'!D29)))</f>
        <v/>
      </c>
      <c r="CL35" s="298" t="str">
        <f ca="true">+IF(OFFSET('Sanitation Data'!$D$29,0,10*ROW('Sanitation Data'!D29))="","",OFFSET('Sanitation Data'!$D$29,0,10*ROW('Sanitation Data'!D29)))</f>
        <v/>
      </c>
      <c r="CM35" s="298" t="str">
        <f ca="true">+IF(OFFSET('Sanitation Data'!$D$30,0,10*ROW('Sanitation Data'!D29))="","",OFFSET('Sanitation Data'!$D$30,0,10*ROW('Sanitation Data'!D29)))</f>
        <v/>
      </c>
      <c r="CN35" s="298" t="str">
        <f ca="true">+IF(OFFSET('Sanitation Data'!$D$31,0,10*ROW('Sanitation Data'!D29))="","",OFFSET('Sanitation Data'!$D$31,0,10*ROW('Sanitation Data'!D29)))</f>
        <v/>
      </c>
      <c r="CO35" s="298" t="str">
        <f ca="true">+IF(OFFSET('Sanitation Data'!$D$32,0,10*ROW('Sanitation Data'!D29))="","",OFFSET('Sanitation Data'!$D$32,0,10*ROW('Sanitation Data'!D29)))</f>
        <v/>
      </c>
      <c r="CP35" s="298" t="str">
        <f ca="true">+IF(OFFSET('Sanitation Data'!$E$28,0,10*ROW('Sanitation Data'!E29))="","",OFFSET('Sanitation Data'!$E$28,0,10*ROW('Sanitation Data'!E29)))</f>
        <v/>
      </c>
      <c r="CQ35" s="298" t="str">
        <f ca="true">+IF(OFFSET('Sanitation Data'!$E$29,0,10*ROW('Sanitation Data'!E29))="","",OFFSET('Sanitation Data'!$E$29,0,10*ROW('Sanitation Data'!E29)))</f>
        <v/>
      </c>
      <c r="CR35" s="298" t="str">
        <f ca="true">+IF(OFFSET('Sanitation Data'!$E$30,0,10*ROW('Sanitation Data'!E29))="","",OFFSET('Sanitation Data'!$E$30,0,10*ROW('Sanitation Data'!E29)))</f>
        <v/>
      </c>
      <c r="CS35" s="298" t="str">
        <f ca="true">+IF(OFFSET('Sanitation Data'!$E$31,0,10*ROW('Sanitation Data'!E29))="","",OFFSET('Sanitation Data'!$E$31,0,10*ROW('Sanitation Data'!E29)))</f>
        <v/>
      </c>
      <c r="CT35" s="298" t="str">
        <f ca="true">+IF(OFFSET('Sanitation Data'!$E$32,0,10*ROW('Sanitation Data'!E29))="","",OFFSET('Sanitation Data'!$E$32,0,10*ROW('Sanitation Data'!E29)))</f>
        <v/>
      </c>
      <c r="CU35" s="298" t="str">
        <f ca="true">+IF(OFFSET('Sanitation Data'!$F$28,0,10*ROW('Sanitation Data'!F29))="","",OFFSET('Sanitation Data'!$F$28,0,10*ROW('Sanitation Data'!F29)))</f>
        <v/>
      </c>
      <c r="CV35" s="298" t="str">
        <f ca="true">+IF(OFFSET('Sanitation Data'!$F$29,0,10*ROW('Sanitation Data'!F29))="","",OFFSET('Sanitation Data'!$F$29,0,10*ROW('Sanitation Data'!F29)))</f>
        <v/>
      </c>
      <c r="CW35" s="298" t="str">
        <f ca="true">+IF(OFFSET('Sanitation Data'!$F$30,0,10*ROW('Sanitation Data'!F29))="","",OFFSET('Sanitation Data'!$F$30,0,10*ROW('Sanitation Data'!F29)))</f>
        <v/>
      </c>
      <c r="CX35" s="298" t="str">
        <f ca="true">+IF(OFFSET('Sanitation Data'!$F$31,0,10*ROW('Sanitation Data'!F29))="","",OFFSET('Sanitation Data'!$F$31,0,10*ROW('Sanitation Data'!F29)))</f>
        <v/>
      </c>
      <c r="CY35" s="298" t="str">
        <f ca="true">+IF(OFFSET('Sanitation Data'!$F$32,0,10*ROW('Sanitation Data'!F29))="","",OFFSET('Sanitation Data'!$F$32,0,10*ROW('Sanitation Data'!F29)))</f>
        <v/>
      </c>
      <c r="CZ35" s="298" t="str">
        <f ca="true">+IF(OFFSET('Sanitation Data'!$G$28,0,10*ROW('Sanitation Data'!G29))="","",OFFSET('Sanitation Data'!$G$28,0,10*ROW('Sanitation Data'!G29)))</f>
        <v/>
      </c>
      <c r="DA35" s="298" t="str">
        <f ca="true">+IF(OFFSET('Sanitation Data'!$G$29,0,10*ROW('Sanitation Data'!G29))="","",OFFSET('Sanitation Data'!$G$29,0,10*ROW('Sanitation Data'!G29)))</f>
        <v/>
      </c>
      <c r="DB35" s="298" t="str">
        <f ca="true">+IF(OFFSET('Sanitation Data'!$G$30,0,10*ROW('Sanitation Data'!G29))="","",OFFSET('Sanitation Data'!$G$30,0,10*ROW('Sanitation Data'!G29)))</f>
        <v/>
      </c>
      <c r="DC35" s="298" t="str">
        <f ca="true">+IF(OFFSET('Sanitation Data'!$G$31,0,10*ROW('Sanitation Data'!G29))="","",OFFSET('Sanitation Data'!$G$31,0,10*ROW('Sanitation Data'!G29)))</f>
        <v/>
      </c>
      <c r="DD35" s="298" t="str">
        <f ca="true">+IF(OFFSET('Sanitation Data'!$G$32,0,10*ROW('Sanitation Data'!G29))="","",OFFSET('Sanitation Data'!$G$32,0,10*ROW('Sanitation Data'!G29)))</f>
        <v/>
      </c>
      <c r="DE35" s="298" t="str">
        <f ca="true">+IF(OFFSET('Sanitation Data'!$H$28,0,10*ROW('Sanitation Data'!H29))="","",OFFSET('Sanitation Data'!$H$28,0,10*ROW('Sanitation Data'!H29)))</f>
        <v/>
      </c>
      <c r="DF35" s="298" t="str">
        <f ca="true">+IF(OFFSET('Sanitation Data'!$H$29,0,10*ROW('Sanitation Data'!H29))="","",OFFSET('Sanitation Data'!$H$29,0,10*ROW('Sanitation Data'!H29)))</f>
        <v/>
      </c>
      <c r="DG35" s="298" t="str">
        <f ca="true">+IF(OFFSET('Sanitation Data'!$H$30,0,10*ROW('Sanitation Data'!H29))="","",OFFSET('Sanitation Data'!$H$30,0,10*ROW('Sanitation Data'!H29)))</f>
        <v/>
      </c>
      <c r="DH35" s="298" t="str">
        <f ca="true">+IF(OFFSET('Sanitation Data'!$H$31,0,10*ROW('Sanitation Data'!H29))="","",OFFSET('Sanitation Data'!$H$31,0,10*ROW('Sanitation Data'!H29)))</f>
        <v/>
      </c>
      <c r="DI35" s="298" t="str">
        <f ca="true">+IF(OFFSET('Sanitation Data'!$H$32,0,10*ROW('Sanitation Data'!H29))="","",OFFSET('Sanitation Data'!$H$32,0,10*ROW('Sanitation Data'!H29)))</f>
        <v/>
      </c>
      <c r="DJ35" s="298" t="str">
        <f ca="true">+IF(OFFSET('Sanitation Data'!$I$28,0,10*ROW('Sanitation Data'!I29))="","",OFFSET('Sanitation Data'!$I$28,0,10*ROW('Sanitation Data'!I29)))</f>
        <v/>
      </c>
      <c r="DK35" s="298" t="str">
        <f ca="true">+IF(OFFSET('Sanitation Data'!$I$29,0,10*ROW('Sanitation Data'!I29))="","",OFFSET('Sanitation Data'!$I$29,0,10*ROW('Sanitation Data'!I29)))</f>
        <v/>
      </c>
      <c r="DL35" s="298" t="str">
        <f ca="true">+IF(OFFSET('Sanitation Data'!$I$30,0,10*ROW('Sanitation Data'!I29))="","",OFFSET('Sanitation Data'!$I$30,0,10*ROW('Sanitation Data'!I29)))</f>
        <v/>
      </c>
      <c r="DM35" s="298" t="str">
        <f ca="true">+IF(OFFSET('Sanitation Data'!$I$31,0,10*ROW('Sanitation Data'!I29))="","",OFFSET('Sanitation Data'!$I$31,0,10*ROW('Sanitation Data'!I29)))</f>
        <v/>
      </c>
      <c r="DN35" s="298" t="str">
        <f ca="true">+IF(OFFSET('Sanitation Data'!$I$32,0,10*ROW('Sanitation Data'!I29))="","",OFFSET('Sanitation Data'!$I$32,0,10*ROW('Sanitation Data'!I29)))</f>
        <v/>
      </c>
      <c r="DO35" s="298" t="str">
        <f ca="true">+IF(OFFSET('Hygiene Data'!$D$11,0,10*ROW('Hygiene Data'!D29))="","",OFFSET('Hygiene Data'!$D$11,0,10*ROW('Hygiene Data'!D29)))</f>
        <v/>
      </c>
      <c r="DP35" s="298" t="str">
        <f ca="true">+IF(OFFSET('Hygiene Data'!$D$12,0,10*ROW('Hygiene Data'!D29))="","",OFFSET('Hygiene Data'!$D$12,0,10*ROW('Hygiene Data'!D29)))</f>
        <v/>
      </c>
      <c r="DQ35" s="298" t="str">
        <f ca="true">+IF(OFFSET('Hygiene Data'!$D$13,0,10*ROW('Hygiene Data'!D29))="","",OFFSET('Hygiene Data'!$D$13,0,10*ROW('Hygiene Data'!D29)))</f>
        <v/>
      </c>
      <c r="DR35" s="298" t="str">
        <f ca="true">+IF(OFFSET('Hygiene Data'!$E$11,0,10*ROW('Hygiene Data'!E29))="","",OFFSET('Hygiene Data'!$E$11,0,10*ROW('Hygiene Data'!E29)))</f>
        <v/>
      </c>
      <c r="DS35" s="298" t="str">
        <f ca="true">+IF(OFFSET('Hygiene Data'!$E$12,0,10*ROW('Hygiene Data'!E29))="","",OFFSET('Hygiene Data'!$E$12,0,10*ROW('Hygiene Data'!E29)))</f>
        <v/>
      </c>
      <c r="DT35" s="298" t="str">
        <f ca="true">+IF(OFFSET('Hygiene Data'!$E$13,0,10*ROW('Hygiene Data'!E29))="","",OFFSET('Hygiene Data'!$E$13,0,10*ROW('Hygiene Data'!E29)))</f>
        <v/>
      </c>
      <c r="DU35" s="298" t="str">
        <f ca="true">+IF(OFFSET('Hygiene Data'!$F$11,0,10*ROW('Hygiene Data'!F29))="","",OFFSET('Hygiene Data'!$F$11,0,10*ROW('Hygiene Data'!F29)))</f>
        <v/>
      </c>
      <c r="DV35" s="298" t="str">
        <f ca="true">+IF(OFFSET('Hygiene Data'!$F$12,0,10*ROW('Hygiene Data'!F29))="","",OFFSET('Hygiene Data'!$F$12,0,10*ROW('Hygiene Data'!F29)))</f>
        <v/>
      </c>
      <c r="DW35" s="298" t="str">
        <f ca="true">+IF(OFFSET('Hygiene Data'!$F$13,0,10*ROW('Hygiene Data'!F29))="","",OFFSET('Hygiene Data'!$F$13,0,10*ROW('Hygiene Data'!F29)))</f>
        <v/>
      </c>
      <c r="DX35" s="298" t="str">
        <f ca="true">+IF(OFFSET('Hygiene Data'!$G$11,0,10*ROW('Hygiene Data'!G29))="","",OFFSET('Hygiene Data'!$G$11,0,10*ROW('Hygiene Data'!G29)))</f>
        <v/>
      </c>
      <c r="DY35" s="298" t="str">
        <f ca="true">+IF(OFFSET('Hygiene Data'!$G$12,0,10*ROW('Hygiene Data'!G29))="","",OFFSET('Hygiene Data'!$G$12,0,10*ROW('Hygiene Data'!G29)))</f>
        <v/>
      </c>
      <c r="DZ35" s="298" t="str">
        <f ca="true">+IF(OFFSET('Hygiene Data'!$G$13,0,10*ROW('Hygiene Data'!G29))="","",OFFSET('Hygiene Data'!$G$13,0,10*ROW('Hygiene Data'!G29)))</f>
        <v/>
      </c>
      <c r="EA35" s="298" t="str">
        <f ca="true">+IF(OFFSET('Hygiene Data'!$H$11,0,10*ROW('Hygiene Data'!H29))="","",OFFSET('Hygiene Data'!$H$11,0,10*ROW('Hygiene Data'!H29)))</f>
        <v/>
      </c>
      <c r="EB35" s="298" t="str">
        <f ca="true">+IF(OFFSET('Hygiene Data'!$H$12,0,10*ROW('Hygiene Data'!H29))="","",OFFSET('Hygiene Data'!$H$12,0,10*ROW('Hygiene Data'!H29)))</f>
        <v/>
      </c>
      <c r="EC35" s="298" t="str">
        <f ca="true">+IF(OFFSET('Hygiene Data'!$H$13,0,10*ROW('Hygiene Data'!H29))="","",OFFSET('Hygiene Data'!$H$13,0,10*ROW('Hygiene Data'!H29)))</f>
        <v/>
      </c>
      <c r="ED35" s="298" t="str">
        <f ca="true">+IF(OFFSET('Hygiene Data'!$I$11,0,10*ROW('Hygiene Data'!I29))="","",OFFSET('Hygiene Data'!$I$11,0,10*ROW('Hygiene Data'!I29)))</f>
        <v/>
      </c>
      <c r="EE35" s="298" t="str">
        <f ca="true">+IF(OFFSET('Hygiene Data'!$I$12,0,10*ROW('Hygiene Data'!I29))="","",OFFSET('Hygiene Data'!$I$12,0,10*ROW('Hygiene Data'!I29)))</f>
        <v/>
      </c>
      <c r="EF35" s="298" t="str">
        <f ca="true">+IF(OFFSET('Hygiene Data'!$I$13,0,10*ROW('Hygiene Data'!I29))="","",OFFSET('Hygiene Data'!$I$13,0,10*ROW('Hygiene Data'!I29)))</f>
        <v/>
      </c>
    </row>
    <row xmlns:x14ac="http://schemas.microsoft.com/office/spreadsheetml/2009/9/ac" r="36" x14ac:dyDescent="0.2">
      <c r="A36" s="38" t="str">
        <f ca="true">+IF(OFFSET('Water Data'!$B$2,0,10*ROW('Water Data'!E30))="","",OFFSET('Water Data'!$B$2,0,10*ROW('Water Data'!E30)))</f>
        <v/>
      </c>
      <c r="B36" s="38" t="str">
        <f ca="true">+IF(OFFSET('Water Data'!$C$2,0,10*ROW('Water Data'!F30))="","",OFFSET('Water Data'!$C$2,0,10*ROW('Water Data'!F30)))</f>
        <v/>
      </c>
      <c r="C36" s="354" t="str">
        <f t="shared" ca="true" si="0"/>
        <v/>
      </c>
      <c r="D36" s="101"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101"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101"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101"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101"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101"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101"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101"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101"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101"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101"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101"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101"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101"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101"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101"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101"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101"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102"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102"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102"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102"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102"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102"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102"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102"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102"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102"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102"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102"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102"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102"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102"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102"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102"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102"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102"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102"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102"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102"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102"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102"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102"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102"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102"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102"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102"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102"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103"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103"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103"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103"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103"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103"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103"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103"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103"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103"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103"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103"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103"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103"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103"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103"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103"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103"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98"/>
      <c r="BS36" s="298" t="str">
        <f ca="true">+IF(OFFSET('Water Data'!$D$27,0,10*ROW('Water Data'!D30))="","",OFFSET('Water Data'!$D$27,0,10*ROW('Water Data'!D30)))</f>
        <v/>
      </c>
      <c r="BT36" s="298" t="str">
        <f ca="true">+IF(OFFSET('Water Data'!$D$28,0,10*ROW('Water Data'!D30))="","",OFFSET('Water Data'!$D$28,0,10*ROW('Water Data'!D30)))</f>
        <v/>
      </c>
      <c r="BU36" s="298" t="str">
        <f ca="true">+IF(OFFSET('Water Data'!$D$29,0,10*ROW('Water Data'!D30))="","",OFFSET('Water Data'!$D$29,0,10*ROW('Water Data'!D30)))</f>
        <v/>
      </c>
      <c r="BV36" s="298" t="str">
        <f ca="true">+IF(OFFSET('Water Data'!$E$27,0,10*ROW('Water Data'!E30))="","",OFFSET('Water Data'!$E$27,0,10*ROW('Water Data'!E30)))</f>
        <v/>
      </c>
      <c r="BW36" s="298" t="str">
        <f ca="true">+IF(OFFSET('Water Data'!$E$28,0,10*ROW('Water Data'!E30))="","",OFFSET('Water Data'!$E$28,0,10*ROW('Water Data'!E30)))</f>
        <v/>
      </c>
      <c r="BX36" s="298" t="str">
        <f ca="true">+IF(OFFSET('Water Data'!$E$29,0,10*ROW('Water Data'!E30))="","",OFFSET('Water Data'!$E$29,0,10*ROW('Water Data'!E30)))</f>
        <v/>
      </c>
      <c r="BY36" s="298" t="str">
        <f ca="true">+IF(OFFSET('Water Data'!$F$27,0,10*ROW('Water Data'!F30))="","",OFFSET('Water Data'!$F$27,0,10*ROW('Water Data'!F30)))</f>
        <v/>
      </c>
      <c r="BZ36" s="298" t="str">
        <f ca="true">+IF(OFFSET('Water Data'!$F$28,0,10*ROW('Water Data'!F30))="","",OFFSET('Water Data'!$F$28,0,10*ROW('Water Data'!F30)))</f>
        <v/>
      </c>
      <c r="CA36" s="298" t="str">
        <f ca="true">+IF(OFFSET('Water Data'!$F$29,0,10*ROW('Water Data'!F30))="","",OFFSET('Water Data'!$F$29,0,10*ROW('Water Data'!F30)))</f>
        <v/>
      </c>
      <c r="CB36" s="298" t="str">
        <f ca="true">+IF(OFFSET('Water Data'!$G$27,0,10*ROW('Water Data'!G30))="","",OFFSET('Water Data'!$G$27,0,10*ROW('Water Data'!G30)))</f>
        <v/>
      </c>
      <c r="CC36" s="298" t="str">
        <f ca="true">+IF(OFFSET('Water Data'!$G$28,0,10*ROW('Water Data'!G30))="","",OFFSET('Water Data'!$G$28,0,10*ROW('Water Data'!G30)))</f>
        <v/>
      </c>
      <c r="CD36" s="298" t="str">
        <f ca="true">+IF(OFFSET('Water Data'!$G$29,0,10*ROW('Water Data'!G30))="","",OFFSET('Water Data'!$G$29,0,10*ROW('Water Data'!G30)))</f>
        <v/>
      </c>
      <c r="CE36" s="298" t="str">
        <f ca="true">+IF(OFFSET('Water Data'!$H$27,0,10*ROW('Water Data'!H30))="","",OFFSET('Water Data'!$H$27,0,10*ROW('Water Data'!H30)))</f>
        <v/>
      </c>
      <c r="CF36" s="298" t="str">
        <f ca="true">+IF(OFFSET('Water Data'!$H$28,0,10*ROW('Water Data'!H30))="","",OFFSET('Water Data'!$H$28,0,10*ROW('Water Data'!H30)))</f>
        <v/>
      </c>
      <c r="CG36" s="298" t="str">
        <f ca="true">+IF(OFFSET('Water Data'!$H$29,0,10*ROW('Water Data'!H30))="","",OFFSET('Water Data'!$H$29,0,10*ROW('Water Data'!H30)))</f>
        <v/>
      </c>
      <c r="CH36" s="298" t="str">
        <f ca="true">+IF(OFFSET('Water Data'!$I$27,0,10*ROW('Water Data'!I30))="","",OFFSET('Water Data'!$I$27,0,10*ROW('Water Data'!I30)))</f>
        <v/>
      </c>
      <c r="CI36" s="298" t="str">
        <f ca="true">+IF(OFFSET('Water Data'!$I$28,0,10*ROW('Water Data'!I30))="","",OFFSET('Water Data'!$I$28,0,10*ROW('Water Data'!I30)))</f>
        <v/>
      </c>
      <c r="CJ36" s="298" t="str">
        <f ca="true">+IF(OFFSET('Water Data'!$I$29,0,10*ROW('Water Data'!I30))="","",OFFSET('Water Data'!$I$29,0,10*ROW('Water Data'!I30)))</f>
        <v/>
      </c>
      <c r="CK36" s="298" t="str">
        <f ca="true">+IF(OFFSET('Sanitation Data'!$D$28,0,10*ROW('Sanitation Data'!D30))="","",OFFSET('Sanitation Data'!$D$28,0,10*ROW('Sanitation Data'!D30)))</f>
        <v/>
      </c>
      <c r="CL36" s="298" t="str">
        <f ca="true">+IF(OFFSET('Sanitation Data'!$D$29,0,10*ROW('Sanitation Data'!D30))="","",OFFSET('Sanitation Data'!$D$29,0,10*ROW('Sanitation Data'!D30)))</f>
        <v/>
      </c>
      <c r="CM36" s="298" t="str">
        <f ca="true">+IF(OFFSET('Sanitation Data'!$D$30,0,10*ROW('Sanitation Data'!D30))="","",OFFSET('Sanitation Data'!$D$30,0,10*ROW('Sanitation Data'!D30)))</f>
        <v/>
      </c>
      <c r="CN36" s="298" t="str">
        <f ca="true">+IF(OFFSET('Sanitation Data'!$D$31,0,10*ROW('Sanitation Data'!D30))="","",OFFSET('Sanitation Data'!$D$31,0,10*ROW('Sanitation Data'!D30)))</f>
        <v/>
      </c>
      <c r="CO36" s="298" t="str">
        <f ca="true">+IF(OFFSET('Sanitation Data'!$D$32,0,10*ROW('Sanitation Data'!D30))="","",OFFSET('Sanitation Data'!$D$32,0,10*ROW('Sanitation Data'!D30)))</f>
        <v/>
      </c>
      <c r="CP36" s="298" t="str">
        <f ca="true">+IF(OFFSET('Sanitation Data'!$E$28,0,10*ROW('Sanitation Data'!E30))="","",OFFSET('Sanitation Data'!$E$28,0,10*ROW('Sanitation Data'!E30)))</f>
        <v/>
      </c>
      <c r="CQ36" s="298" t="str">
        <f ca="true">+IF(OFFSET('Sanitation Data'!$E$29,0,10*ROW('Sanitation Data'!E30))="","",OFFSET('Sanitation Data'!$E$29,0,10*ROW('Sanitation Data'!E30)))</f>
        <v/>
      </c>
      <c r="CR36" s="298" t="str">
        <f ca="true">+IF(OFFSET('Sanitation Data'!$E$30,0,10*ROW('Sanitation Data'!E30))="","",OFFSET('Sanitation Data'!$E$30,0,10*ROW('Sanitation Data'!E30)))</f>
        <v/>
      </c>
      <c r="CS36" s="298" t="str">
        <f ca="true">+IF(OFFSET('Sanitation Data'!$E$31,0,10*ROW('Sanitation Data'!E30))="","",OFFSET('Sanitation Data'!$E$31,0,10*ROW('Sanitation Data'!E30)))</f>
        <v/>
      </c>
      <c r="CT36" s="298" t="str">
        <f ca="true">+IF(OFFSET('Sanitation Data'!$E$32,0,10*ROW('Sanitation Data'!E30))="","",OFFSET('Sanitation Data'!$E$32,0,10*ROW('Sanitation Data'!E30)))</f>
        <v/>
      </c>
      <c r="CU36" s="298" t="str">
        <f ca="true">+IF(OFFSET('Sanitation Data'!$F$28,0,10*ROW('Sanitation Data'!F30))="","",OFFSET('Sanitation Data'!$F$28,0,10*ROW('Sanitation Data'!F30)))</f>
        <v/>
      </c>
      <c r="CV36" s="298" t="str">
        <f ca="true">+IF(OFFSET('Sanitation Data'!$F$29,0,10*ROW('Sanitation Data'!F30))="","",OFFSET('Sanitation Data'!$F$29,0,10*ROW('Sanitation Data'!F30)))</f>
        <v/>
      </c>
      <c r="CW36" s="298" t="str">
        <f ca="true">+IF(OFFSET('Sanitation Data'!$F$30,0,10*ROW('Sanitation Data'!F30))="","",OFFSET('Sanitation Data'!$F$30,0,10*ROW('Sanitation Data'!F30)))</f>
        <v/>
      </c>
      <c r="CX36" s="298" t="str">
        <f ca="true">+IF(OFFSET('Sanitation Data'!$F$31,0,10*ROW('Sanitation Data'!F30))="","",OFFSET('Sanitation Data'!$F$31,0,10*ROW('Sanitation Data'!F30)))</f>
        <v/>
      </c>
      <c r="CY36" s="298" t="str">
        <f ca="true">+IF(OFFSET('Sanitation Data'!$F$32,0,10*ROW('Sanitation Data'!F30))="","",OFFSET('Sanitation Data'!$F$32,0,10*ROW('Sanitation Data'!F30)))</f>
        <v/>
      </c>
      <c r="CZ36" s="298" t="str">
        <f ca="true">+IF(OFFSET('Sanitation Data'!$G$28,0,10*ROW('Sanitation Data'!G30))="","",OFFSET('Sanitation Data'!$G$28,0,10*ROW('Sanitation Data'!G30)))</f>
        <v/>
      </c>
      <c r="DA36" s="298" t="str">
        <f ca="true">+IF(OFFSET('Sanitation Data'!$G$29,0,10*ROW('Sanitation Data'!G30))="","",OFFSET('Sanitation Data'!$G$29,0,10*ROW('Sanitation Data'!G30)))</f>
        <v/>
      </c>
      <c r="DB36" s="298" t="str">
        <f ca="true">+IF(OFFSET('Sanitation Data'!$G$30,0,10*ROW('Sanitation Data'!G30))="","",OFFSET('Sanitation Data'!$G$30,0,10*ROW('Sanitation Data'!G30)))</f>
        <v/>
      </c>
      <c r="DC36" s="298" t="str">
        <f ca="true">+IF(OFFSET('Sanitation Data'!$G$31,0,10*ROW('Sanitation Data'!G30))="","",OFFSET('Sanitation Data'!$G$31,0,10*ROW('Sanitation Data'!G30)))</f>
        <v/>
      </c>
      <c r="DD36" s="298" t="str">
        <f ca="true">+IF(OFFSET('Sanitation Data'!$G$32,0,10*ROW('Sanitation Data'!G30))="","",OFFSET('Sanitation Data'!$G$32,0,10*ROW('Sanitation Data'!G30)))</f>
        <v/>
      </c>
      <c r="DE36" s="298" t="str">
        <f ca="true">+IF(OFFSET('Sanitation Data'!$H$28,0,10*ROW('Sanitation Data'!H30))="","",OFFSET('Sanitation Data'!$H$28,0,10*ROW('Sanitation Data'!H30)))</f>
        <v/>
      </c>
      <c r="DF36" s="298" t="str">
        <f ca="true">+IF(OFFSET('Sanitation Data'!$H$29,0,10*ROW('Sanitation Data'!H30))="","",OFFSET('Sanitation Data'!$H$29,0,10*ROW('Sanitation Data'!H30)))</f>
        <v/>
      </c>
      <c r="DG36" s="298" t="str">
        <f ca="true">+IF(OFFSET('Sanitation Data'!$H$30,0,10*ROW('Sanitation Data'!H30))="","",OFFSET('Sanitation Data'!$H$30,0,10*ROW('Sanitation Data'!H30)))</f>
        <v/>
      </c>
      <c r="DH36" s="298" t="str">
        <f ca="true">+IF(OFFSET('Sanitation Data'!$H$31,0,10*ROW('Sanitation Data'!H30))="","",OFFSET('Sanitation Data'!$H$31,0,10*ROW('Sanitation Data'!H30)))</f>
        <v/>
      </c>
      <c r="DI36" s="298" t="str">
        <f ca="true">+IF(OFFSET('Sanitation Data'!$H$32,0,10*ROW('Sanitation Data'!H30))="","",OFFSET('Sanitation Data'!$H$32,0,10*ROW('Sanitation Data'!H30)))</f>
        <v/>
      </c>
      <c r="DJ36" s="298" t="str">
        <f ca="true">+IF(OFFSET('Sanitation Data'!$I$28,0,10*ROW('Sanitation Data'!I30))="","",OFFSET('Sanitation Data'!$I$28,0,10*ROW('Sanitation Data'!I30)))</f>
        <v/>
      </c>
      <c r="DK36" s="298" t="str">
        <f ca="true">+IF(OFFSET('Sanitation Data'!$I$29,0,10*ROW('Sanitation Data'!I30))="","",OFFSET('Sanitation Data'!$I$29,0,10*ROW('Sanitation Data'!I30)))</f>
        <v/>
      </c>
      <c r="DL36" s="298" t="str">
        <f ca="true">+IF(OFFSET('Sanitation Data'!$I$30,0,10*ROW('Sanitation Data'!I30))="","",OFFSET('Sanitation Data'!$I$30,0,10*ROW('Sanitation Data'!I30)))</f>
        <v/>
      </c>
      <c r="DM36" s="298" t="str">
        <f ca="true">+IF(OFFSET('Sanitation Data'!$I$31,0,10*ROW('Sanitation Data'!I30))="","",OFFSET('Sanitation Data'!$I$31,0,10*ROW('Sanitation Data'!I30)))</f>
        <v/>
      </c>
      <c r="DN36" s="298" t="str">
        <f ca="true">+IF(OFFSET('Sanitation Data'!$I$32,0,10*ROW('Sanitation Data'!I30))="","",OFFSET('Sanitation Data'!$I$32,0,10*ROW('Sanitation Data'!I30)))</f>
        <v/>
      </c>
      <c r="DO36" s="298" t="str">
        <f ca="true">+IF(OFFSET('Hygiene Data'!$D$11,0,10*ROW('Hygiene Data'!D30))="","",OFFSET('Hygiene Data'!$D$11,0,10*ROW('Hygiene Data'!D30)))</f>
        <v/>
      </c>
      <c r="DP36" s="298" t="str">
        <f ca="true">+IF(OFFSET('Hygiene Data'!$D$12,0,10*ROW('Hygiene Data'!D30))="","",OFFSET('Hygiene Data'!$D$12,0,10*ROW('Hygiene Data'!D30)))</f>
        <v/>
      </c>
      <c r="DQ36" s="298" t="str">
        <f ca="true">+IF(OFFSET('Hygiene Data'!$D$13,0,10*ROW('Hygiene Data'!D30))="","",OFFSET('Hygiene Data'!$D$13,0,10*ROW('Hygiene Data'!D30)))</f>
        <v/>
      </c>
      <c r="DR36" s="298" t="str">
        <f ca="true">+IF(OFFSET('Hygiene Data'!$E$11,0,10*ROW('Hygiene Data'!E30))="","",OFFSET('Hygiene Data'!$E$11,0,10*ROW('Hygiene Data'!E30)))</f>
        <v/>
      </c>
      <c r="DS36" s="298" t="str">
        <f ca="true">+IF(OFFSET('Hygiene Data'!$E$12,0,10*ROW('Hygiene Data'!E30))="","",OFFSET('Hygiene Data'!$E$12,0,10*ROW('Hygiene Data'!E30)))</f>
        <v/>
      </c>
      <c r="DT36" s="298" t="str">
        <f ca="true">+IF(OFFSET('Hygiene Data'!$E$13,0,10*ROW('Hygiene Data'!E30))="","",OFFSET('Hygiene Data'!$E$13,0,10*ROW('Hygiene Data'!E30)))</f>
        <v/>
      </c>
      <c r="DU36" s="298" t="str">
        <f ca="true">+IF(OFFSET('Hygiene Data'!$F$11,0,10*ROW('Hygiene Data'!F30))="","",OFFSET('Hygiene Data'!$F$11,0,10*ROW('Hygiene Data'!F30)))</f>
        <v/>
      </c>
      <c r="DV36" s="298" t="str">
        <f ca="true">+IF(OFFSET('Hygiene Data'!$F$12,0,10*ROW('Hygiene Data'!F30))="","",OFFSET('Hygiene Data'!$F$12,0,10*ROW('Hygiene Data'!F30)))</f>
        <v/>
      </c>
      <c r="DW36" s="298" t="str">
        <f ca="true">+IF(OFFSET('Hygiene Data'!$F$13,0,10*ROW('Hygiene Data'!F30))="","",OFFSET('Hygiene Data'!$F$13,0,10*ROW('Hygiene Data'!F30)))</f>
        <v/>
      </c>
      <c r="DX36" s="298" t="str">
        <f ca="true">+IF(OFFSET('Hygiene Data'!$G$11,0,10*ROW('Hygiene Data'!G30))="","",OFFSET('Hygiene Data'!$G$11,0,10*ROW('Hygiene Data'!G30)))</f>
        <v/>
      </c>
      <c r="DY36" s="298" t="str">
        <f ca="true">+IF(OFFSET('Hygiene Data'!$G$12,0,10*ROW('Hygiene Data'!G30))="","",OFFSET('Hygiene Data'!$G$12,0,10*ROW('Hygiene Data'!G30)))</f>
        <v/>
      </c>
      <c r="DZ36" s="298" t="str">
        <f ca="true">+IF(OFFSET('Hygiene Data'!$G$13,0,10*ROW('Hygiene Data'!G30))="","",OFFSET('Hygiene Data'!$G$13,0,10*ROW('Hygiene Data'!G30)))</f>
        <v/>
      </c>
      <c r="EA36" s="298" t="str">
        <f ca="true">+IF(OFFSET('Hygiene Data'!$H$11,0,10*ROW('Hygiene Data'!H30))="","",OFFSET('Hygiene Data'!$H$11,0,10*ROW('Hygiene Data'!H30)))</f>
        <v/>
      </c>
      <c r="EB36" s="298" t="str">
        <f ca="true">+IF(OFFSET('Hygiene Data'!$H$12,0,10*ROW('Hygiene Data'!H30))="","",OFFSET('Hygiene Data'!$H$12,0,10*ROW('Hygiene Data'!H30)))</f>
        <v/>
      </c>
      <c r="EC36" s="298" t="str">
        <f ca="true">+IF(OFFSET('Hygiene Data'!$H$13,0,10*ROW('Hygiene Data'!H30))="","",OFFSET('Hygiene Data'!$H$13,0,10*ROW('Hygiene Data'!H30)))</f>
        <v/>
      </c>
      <c r="ED36" s="298" t="str">
        <f ca="true">+IF(OFFSET('Hygiene Data'!$I$11,0,10*ROW('Hygiene Data'!I30))="","",OFFSET('Hygiene Data'!$I$11,0,10*ROW('Hygiene Data'!I30)))</f>
        <v/>
      </c>
      <c r="EE36" s="298" t="str">
        <f ca="true">+IF(OFFSET('Hygiene Data'!$I$12,0,10*ROW('Hygiene Data'!I30))="","",OFFSET('Hygiene Data'!$I$12,0,10*ROW('Hygiene Data'!I30)))</f>
        <v/>
      </c>
      <c r="EF36" s="298" t="str">
        <f ca="true">+IF(OFFSET('Hygiene Data'!$I$13,0,10*ROW('Hygiene Data'!I30))="","",OFFSET('Hygiene Data'!$I$13,0,10*ROW('Hygiene Data'!I30)))</f>
        <v/>
      </c>
    </row>
    <row xmlns:x14ac="http://schemas.microsoft.com/office/spreadsheetml/2009/9/ac" r="37" x14ac:dyDescent="0.2">
      <c r="A37" s="38" t="str">
        <f ca="true">+IF(OFFSET('Water Data'!$B$2,0,10*ROW('Water Data'!E31))="","",OFFSET('Water Data'!$B$2,0,10*ROW('Water Data'!E31)))</f>
        <v/>
      </c>
      <c r="B37" s="38" t="str">
        <f ca="true">+IF(OFFSET('Water Data'!$C$2,0,10*ROW('Water Data'!F31))="","",OFFSET('Water Data'!$C$2,0,10*ROW('Water Data'!F31)))</f>
        <v/>
      </c>
      <c r="C37" s="354" t="str">
        <f t="shared" ca="true" si="0"/>
        <v/>
      </c>
      <c r="D37" s="101"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101"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101"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101"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101"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101"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101"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101"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101"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101"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101"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101"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101"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101"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101"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101"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101"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101"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102"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102"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102"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102"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102"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102"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102"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102"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102"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102"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102"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102"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102"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102"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102"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102"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102"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102"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102"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102"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102"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102"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102"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102"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102"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102"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102"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102"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102"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102"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103"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103"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103"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103"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103"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103"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103"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103"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103"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103"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103"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103"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103"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103"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103"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103"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103"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103"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98"/>
      <c r="BS37" s="298" t="str">
        <f ca="true">+IF(OFFSET('Water Data'!$D$27,0,10*ROW('Water Data'!D31))="","",OFFSET('Water Data'!$D$27,0,10*ROW('Water Data'!D31)))</f>
        <v/>
      </c>
      <c r="BT37" s="298" t="str">
        <f ca="true">+IF(OFFSET('Water Data'!$D$28,0,10*ROW('Water Data'!D31))="","",OFFSET('Water Data'!$D$28,0,10*ROW('Water Data'!D31)))</f>
        <v/>
      </c>
      <c r="BU37" s="298" t="str">
        <f ca="true">+IF(OFFSET('Water Data'!$D$29,0,10*ROW('Water Data'!D31))="","",OFFSET('Water Data'!$D$29,0,10*ROW('Water Data'!D31)))</f>
        <v/>
      </c>
      <c r="BV37" s="298" t="str">
        <f ca="true">+IF(OFFSET('Water Data'!$E$27,0,10*ROW('Water Data'!E31))="","",OFFSET('Water Data'!$E$27,0,10*ROW('Water Data'!E31)))</f>
        <v/>
      </c>
      <c r="BW37" s="298" t="str">
        <f ca="true">+IF(OFFSET('Water Data'!$E$28,0,10*ROW('Water Data'!E31))="","",OFFSET('Water Data'!$E$28,0,10*ROW('Water Data'!E31)))</f>
        <v/>
      </c>
      <c r="BX37" s="298" t="str">
        <f ca="true">+IF(OFFSET('Water Data'!$E$29,0,10*ROW('Water Data'!E31))="","",OFFSET('Water Data'!$E$29,0,10*ROW('Water Data'!E31)))</f>
        <v/>
      </c>
      <c r="BY37" s="298" t="str">
        <f ca="true">+IF(OFFSET('Water Data'!$F$27,0,10*ROW('Water Data'!F31))="","",OFFSET('Water Data'!$F$27,0,10*ROW('Water Data'!F31)))</f>
        <v/>
      </c>
      <c r="BZ37" s="298" t="str">
        <f ca="true">+IF(OFFSET('Water Data'!$F$28,0,10*ROW('Water Data'!F31))="","",OFFSET('Water Data'!$F$28,0,10*ROW('Water Data'!F31)))</f>
        <v/>
      </c>
      <c r="CA37" s="298" t="str">
        <f ca="true">+IF(OFFSET('Water Data'!$F$29,0,10*ROW('Water Data'!F31))="","",OFFSET('Water Data'!$F$29,0,10*ROW('Water Data'!F31)))</f>
        <v/>
      </c>
      <c r="CB37" s="298" t="str">
        <f ca="true">+IF(OFFSET('Water Data'!$G$27,0,10*ROW('Water Data'!G31))="","",OFFSET('Water Data'!$G$27,0,10*ROW('Water Data'!G31)))</f>
        <v/>
      </c>
      <c r="CC37" s="298" t="str">
        <f ca="true">+IF(OFFSET('Water Data'!$G$28,0,10*ROW('Water Data'!G31))="","",OFFSET('Water Data'!$G$28,0,10*ROW('Water Data'!G31)))</f>
        <v/>
      </c>
      <c r="CD37" s="298" t="str">
        <f ca="true">+IF(OFFSET('Water Data'!$G$29,0,10*ROW('Water Data'!G31))="","",OFFSET('Water Data'!$G$29,0,10*ROW('Water Data'!G31)))</f>
        <v/>
      </c>
      <c r="CE37" s="298" t="str">
        <f ca="true">+IF(OFFSET('Water Data'!$H$27,0,10*ROW('Water Data'!H31))="","",OFFSET('Water Data'!$H$27,0,10*ROW('Water Data'!H31)))</f>
        <v/>
      </c>
      <c r="CF37" s="298" t="str">
        <f ca="true">+IF(OFFSET('Water Data'!$H$28,0,10*ROW('Water Data'!H31))="","",OFFSET('Water Data'!$H$28,0,10*ROW('Water Data'!H31)))</f>
        <v/>
      </c>
      <c r="CG37" s="298" t="str">
        <f ca="true">+IF(OFFSET('Water Data'!$H$29,0,10*ROW('Water Data'!H31))="","",OFFSET('Water Data'!$H$29,0,10*ROW('Water Data'!H31)))</f>
        <v/>
      </c>
      <c r="CH37" s="298" t="str">
        <f ca="true">+IF(OFFSET('Water Data'!$I$27,0,10*ROW('Water Data'!I31))="","",OFFSET('Water Data'!$I$27,0,10*ROW('Water Data'!I31)))</f>
        <v/>
      </c>
      <c r="CI37" s="298" t="str">
        <f ca="true">+IF(OFFSET('Water Data'!$I$28,0,10*ROW('Water Data'!I31))="","",OFFSET('Water Data'!$I$28,0,10*ROW('Water Data'!I31)))</f>
        <v/>
      </c>
      <c r="CJ37" s="298" t="str">
        <f ca="true">+IF(OFFSET('Water Data'!$I$29,0,10*ROW('Water Data'!I31))="","",OFFSET('Water Data'!$I$29,0,10*ROW('Water Data'!I31)))</f>
        <v/>
      </c>
      <c r="CK37" s="298" t="str">
        <f ca="true">+IF(OFFSET('Sanitation Data'!$D$28,0,10*ROW('Sanitation Data'!D31))="","",OFFSET('Sanitation Data'!$D$28,0,10*ROW('Sanitation Data'!D31)))</f>
        <v/>
      </c>
      <c r="CL37" s="298" t="str">
        <f ca="true">+IF(OFFSET('Sanitation Data'!$D$29,0,10*ROW('Sanitation Data'!D31))="","",OFFSET('Sanitation Data'!$D$29,0,10*ROW('Sanitation Data'!D31)))</f>
        <v/>
      </c>
      <c r="CM37" s="298" t="str">
        <f ca="true">+IF(OFFSET('Sanitation Data'!$D$30,0,10*ROW('Sanitation Data'!D31))="","",OFFSET('Sanitation Data'!$D$30,0,10*ROW('Sanitation Data'!D31)))</f>
        <v/>
      </c>
      <c r="CN37" s="298" t="str">
        <f ca="true">+IF(OFFSET('Sanitation Data'!$D$31,0,10*ROW('Sanitation Data'!D31))="","",OFFSET('Sanitation Data'!$D$31,0,10*ROW('Sanitation Data'!D31)))</f>
        <v/>
      </c>
      <c r="CO37" s="298" t="str">
        <f ca="true">+IF(OFFSET('Sanitation Data'!$D$32,0,10*ROW('Sanitation Data'!D31))="","",OFFSET('Sanitation Data'!$D$32,0,10*ROW('Sanitation Data'!D31)))</f>
        <v/>
      </c>
      <c r="CP37" s="298" t="str">
        <f ca="true">+IF(OFFSET('Sanitation Data'!$E$28,0,10*ROW('Sanitation Data'!E31))="","",OFFSET('Sanitation Data'!$E$28,0,10*ROW('Sanitation Data'!E31)))</f>
        <v/>
      </c>
      <c r="CQ37" s="298" t="str">
        <f ca="true">+IF(OFFSET('Sanitation Data'!$E$29,0,10*ROW('Sanitation Data'!E31))="","",OFFSET('Sanitation Data'!$E$29,0,10*ROW('Sanitation Data'!E31)))</f>
        <v/>
      </c>
      <c r="CR37" s="298" t="str">
        <f ca="true">+IF(OFFSET('Sanitation Data'!$E$30,0,10*ROW('Sanitation Data'!E31))="","",OFFSET('Sanitation Data'!$E$30,0,10*ROW('Sanitation Data'!E31)))</f>
        <v/>
      </c>
      <c r="CS37" s="298" t="str">
        <f ca="true">+IF(OFFSET('Sanitation Data'!$E$31,0,10*ROW('Sanitation Data'!E31))="","",OFFSET('Sanitation Data'!$E$31,0,10*ROW('Sanitation Data'!E31)))</f>
        <v/>
      </c>
      <c r="CT37" s="298" t="str">
        <f ca="true">+IF(OFFSET('Sanitation Data'!$E$32,0,10*ROW('Sanitation Data'!E31))="","",OFFSET('Sanitation Data'!$E$32,0,10*ROW('Sanitation Data'!E31)))</f>
        <v/>
      </c>
      <c r="CU37" s="298" t="str">
        <f ca="true">+IF(OFFSET('Sanitation Data'!$F$28,0,10*ROW('Sanitation Data'!F31))="","",OFFSET('Sanitation Data'!$F$28,0,10*ROW('Sanitation Data'!F31)))</f>
        <v/>
      </c>
      <c r="CV37" s="298" t="str">
        <f ca="true">+IF(OFFSET('Sanitation Data'!$F$29,0,10*ROW('Sanitation Data'!F31))="","",OFFSET('Sanitation Data'!$F$29,0,10*ROW('Sanitation Data'!F31)))</f>
        <v/>
      </c>
      <c r="CW37" s="298" t="str">
        <f ca="true">+IF(OFFSET('Sanitation Data'!$F$30,0,10*ROW('Sanitation Data'!F31))="","",OFFSET('Sanitation Data'!$F$30,0,10*ROW('Sanitation Data'!F31)))</f>
        <v/>
      </c>
      <c r="CX37" s="298" t="str">
        <f ca="true">+IF(OFFSET('Sanitation Data'!$F$31,0,10*ROW('Sanitation Data'!F31))="","",OFFSET('Sanitation Data'!$F$31,0,10*ROW('Sanitation Data'!F31)))</f>
        <v/>
      </c>
      <c r="CY37" s="298" t="str">
        <f ca="true">+IF(OFFSET('Sanitation Data'!$F$32,0,10*ROW('Sanitation Data'!F31))="","",OFFSET('Sanitation Data'!$F$32,0,10*ROW('Sanitation Data'!F31)))</f>
        <v/>
      </c>
      <c r="CZ37" s="298" t="str">
        <f ca="true">+IF(OFFSET('Sanitation Data'!$G$28,0,10*ROW('Sanitation Data'!G31))="","",OFFSET('Sanitation Data'!$G$28,0,10*ROW('Sanitation Data'!G31)))</f>
        <v/>
      </c>
      <c r="DA37" s="298" t="str">
        <f ca="true">+IF(OFFSET('Sanitation Data'!$G$29,0,10*ROW('Sanitation Data'!G31))="","",OFFSET('Sanitation Data'!$G$29,0,10*ROW('Sanitation Data'!G31)))</f>
        <v/>
      </c>
      <c r="DB37" s="298" t="str">
        <f ca="true">+IF(OFFSET('Sanitation Data'!$G$30,0,10*ROW('Sanitation Data'!G31))="","",OFFSET('Sanitation Data'!$G$30,0,10*ROW('Sanitation Data'!G31)))</f>
        <v/>
      </c>
      <c r="DC37" s="298" t="str">
        <f ca="true">+IF(OFFSET('Sanitation Data'!$G$31,0,10*ROW('Sanitation Data'!G31))="","",OFFSET('Sanitation Data'!$G$31,0,10*ROW('Sanitation Data'!G31)))</f>
        <v/>
      </c>
      <c r="DD37" s="298" t="str">
        <f ca="true">+IF(OFFSET('Sanitation Data'!$G$32,0,10*ROW('Sanitation Data'!G31))="","",OFFSET('Sanitation Data'!$G$32,0,10*ROW('Sanitation Data'!G31)))</f>
        <v/>
      </c>
      <c r="DE37" s="298" t="str">
        <f ca="true">+IF(OFFSET('Sanitation Data'!$H$28,0,10*ROW('Sanitation Data'!H31))="","",OFFSET('Sanitation Data'!$H$28,0,10*ROW('Sanitation Data'!H31)))</f>
        <v/>
      </c>
      <c r="DF37" s="298" t="str">
        <f ca="true">+IF(OFFSET('Sanitation Data'!$H$29,0,10*ROW('Sanitation Data'!H31))="","",OFFSET('Sanitation Data'!$H$29,0,10*ROW('Sanitation Data'!H31)))</f>
        <v/>
      </c>
      <c r="DG37" s="298" t="str">
        <f ca="true">+IF(OFFSET('Sanitation Data'!$H$30,0,10*ROW('Sanitation Data'!H31))="","",OFFSET('Sanitation Data'!$H$30,0,10*ROW('Sanitation Data'!H31)))</f>
        <v/>
      </c>
      <c r="DH37" s="298" t="str">
        <f ca="true">+IF(OFFSET('Sanitation Data'!$H$31,0,10*ROW('Sanitation Data'!H31))="","",OFFSET('Sanitation Data'!$H$31,0,10*ROW('Sanitation Data'!H31)))</f>
        <v/>
      </c>
      <c r="DI37" s="298" t="str">
        <f ca="true">+IF(OFFSET('Sanitation Data'!$H$32,0,10*ROW('Sanitation Data'!H31))="","",OFFSET('Sanitation Data'!$H$32,0,10*ROW('Sanitation Data'!H31)))</f>
        <v/>
      </c>
      <c r="DJ37" s="298" t="str">
        <f ca="true">+IF(OFFSET('Sanitation Data'!$I$28,0,10*ROW('Sanitation Data'!I31))="","",OFFSET('Sanitation Data'!$I$28,0,10*ROW('Sanitation Data'!I31)))</f>
        <v/>
      </c>
      <c r="DK37" s="298" t="str">
        <f ca="true">+IF(OFFSET('Sanitation Data'!$I$29,0,10*ROW('Sanitation Data'!I31))="","",OFFSET('Sanitation Data'!$I$29,0,10*ROW('Sanitation Data'!I31)))</f>
        <v/>
      </c>
      <c r="DL37" s="298" t="str">
        <f ca="true">+IF(OFFSET('Sanitation Data'!$I$30,0,10*ROW('Sanitation Data'!I31))="","",OFFSET('Sanitation Data'!$I$30,0,10*ROW('Sanitation Data'!I31)))</f>
        <v/>
      </c>
      <c r="DM37" s="298" t="str">
        <f ca="true">+IF(OFFSET('Sanitation Data'!$I$31,0,10*ROW('Sanitation Data'!I31))="","",OFFSET('Sanitation Data'!$I$31,0,10*ROW('Sanitation Data'!I31)))</f>
        <v/>
      </c>
      <c r="DN37" s="298" t="str">
        <f ca="true">+IF(OFFSET('Sanitation Data'!$I$32,0,10*ROW('Sanitation Data'!I31))="","",OFFSET('Sanitation Data'!$I$32,0,10*ROW('Sanitation Data'!I31)))</f>
        <v/>
      </c>
      <c r="DO37" s="298" t="str">
        <f ca="true">+IF(OFFSET('Hygiene Data'!$D$11,0,10*ROW('Hygiene Data'!D31))="","",OFFSET('Hygiene Data'!$D$11,0,10*ROW('Hygiene Data'!D31)))</f>
        <v/>
      </c>
      <c r="DP37" s="298" t="str">
        <f ca="true">+IF(OFFSET('Hygiene Data'!$D$12,0,10*ROW('Hygiene Data'!D31))="","",OFFSET('Hygiene Data'!$D$12,0,10*ROW('Hygiene Data'!D31)))</f>
        <v/>
      </c>
      <c r="DQ37" s="298" t="str">
        <f ca="true">+IF(OFFSET('Hygiene Data'!$D$13,0,10*ROW('Hygiene Data'!D31))="","",OFFSET('Hygiene Data'!$D$13,0,10*ROW('Hygiene Data'!D31)))</f>
        <v/>
      </c>
      <c r="DR37" s="298" t="str">
        <f ca="true">+IF(OFFSET('Hygiene Data'!$E$11,0,10*ROW('Hygiene Data'!E31))="","",OFFSET('Hygiene Data'!$E$11,0,10*ROW('Hygiene Data'!E31)))</f>
        <v/>
      </c>
      <c r="DS37" s="298" t="str">
        <f ca="true">+IF(OFFSET('Hygiene Data'!$E$12,0,10*ROW('Hygiene Data'!E31))="","",OFFSET('Hygiene Data'!$E$12,0,10*ROW('Hygiene Data'!E31)))</f>
        <v/>
      </c>
      <c r="DT37" s="298" t="str">
        <f ca="true">+IF(OFFSET('Hygiene Data'!$E$13,0,10*ROW('Hygiene Data'!E31))="","",OFFSET('Hygiene Data'!$E$13,0,10*ROW('Hygiene Data'!E31)))</f>
        <v/>
      </c>
      <c r="DU37" s="298" t="str">
        <f ca="true">+IF(OFFSET('Hygiene Data'!$F$11,0,10*ROW('Hygiene Data'!F31))="","",OFFSET('Hygiene Data'!$F$11,0,10*ROW('Hygiene Data'!F31)))</f>
        <v/>
      </c>
      <c r="DV37" s="298" t="str">
        <f ca="true">+IF(OFFSET('Hygiene Data'!$F$12,0,10*ROW('Hygiene Data'!F31))="","",OFFSET('Hygiene Data'!$F$12,0,10*ROW('Hygiene Data'!F31)))</f>
        <v/>
      </c>
      <c r="DW37" s="298" t="str">
        <f ca="true">+IF(OFFSET('Hygiene Data'!$F$13,0,10*ROW('Hygiene Data'!F31))="","",OFFSET('Hygiene Data'!$F$13,0,10*ROW('Hygiene Data'!F31)))</f>
        <v/>
      </c>
      <c r="DX37" s="298" t="str">
        <f ca="true">+IF(OFFSET('Hygiene Data'!$G$11,0,10*ROW('Hygiene Data'!G31))="","",OFFSET('Hygiene Data'!$G$11,0,10*ROW('Hygiene Data'!G31)))</f>
        <v/>
      </c>
      <c r="DY37" s="298" t="str">
        <f ca="true">+IF(OFFSET('Hygiene Data'!$G$12,0,10*ROW('Hygiene Data'!G31))="","",OFFSET('Hygiene Data'!$G$12,0,10*ROW('Hygiene Data'!G31)))</f>
        <v/>
      </c>
      <c r="DZ37" s="298" t="str">
        <f ca="true">+IF(OFFSET('Hygiene Data'!$G$13,0,10*ROW('Hygiene Data'!G31))="","",OFFSET('Hygiene Data'!$G$13,0,10*ROW('Hygiene Data'!G31)))</f>
        <v/>
      </c>
      <c r="EA37" s="298" t="str">
        <f ca="true">+IF(OFFSET('Hygiene Data'!$H$11,0,10*ROW('Hygiene Data'!H31))="","",OFFSET('Hygiene Data'!$H$11,0,10*ROW('Hygiene Data'!H31)))</f>
        <v/>
      </c>
      <c r="EB37" s="298" t="str">
        <f ca="true">+IF(OFFSET('Hygiene Data'!$H$12,0,10*ROW('Hygiene Data'!H31))="","",OFFSET('Hygiene Data'!$H$12,0,10*ROW('Hygiene Data'!H31)))</f>
        <v/>
      </c>
      <c r="EC37" s="298" t="str">
        <f ca="true">+IF(OFFSET('Hygiene Data'!$H$13,0,10*ROW('Hygiene Data'!H31))="","",OFFSET('Hygiene Data'!$H$13,0,10*ROW('Hygiene Data'!H31)))</f>
        <v/>
      </c>
      <c r="ED37" s="298" t="str">
        <f ca="true">+IF(OFFSET('Hygiene Data'!$I$11,0,10*ROW('Hygiene Data'!I31))="","",OFFSET('Hygiene Data'!$I$11,0,10*ROW('Hygiene Data'!I31)))</f>
        <v/>
      </c>
      <c r="EE37" s="298" t="str">
        <f ca="true">+IF(OFFSET('Hygiene Data'!$I$12,0,10*ROW('Hygiene Data'!I31))="","",OFFSET('Hygiene Data'!$I$12,0,10*ROW('Hygiene Data'!I31)))</f>
        <v/>
      </c>
      <c r="EF37" s="298" t="str">
        <f ca="true">+IF(OFFSET('Hygiene Data'!$I$13,0,10*ROW('Hygiene Data'!I31))="","",OFFSET('Hygiene Data'!$I$13,0,10*ROW('Hygiene Data'!I31)))</f>
        <v/>
      </c>
    </row>
    <row xmlns:x14ac="http://schemas.microsoft.com/office/spreadsheetml/2009/9/ac" r="38" x14ac:dyDescent="0.2">
      <c r="A38" s="38" t="str">
        <f ca="true">+IF(OFFSET('Water Data'!$B$2,0,10*ROW('Water Data'!E32))="","",OFFSET('Water Data'!$B$2,0,10*ROW('Water Data'!E32)))</f>
        <v/>
      </c>
      <c r="B38" s="38" t="str">
        <f ca="true">+IF(OFFSET('Water Data'!$C$2,0,10*ROW('Water Data'!F32))="","",OFFSET('Water Data'!$C$2,0,10*ROW('Water Data'!F32)))</f>
        <v/>
      </c>
      <c r="C38" s="354" t="str">
        <f t="shared" ca="true" si="0"/>
        <v/>
      </c>
      <c r="D38" s="101"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101"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101"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101"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101"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101"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101"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101"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101"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101"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101"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101"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101"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101"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101"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101"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101"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101"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102"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102"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102"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102"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102"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102"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102"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102"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102"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102"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102"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102"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102"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102"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102"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102"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102"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102"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102"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102"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102"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102"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102"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102"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102"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102"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102"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102"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102"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102"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103"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103"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103"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103"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103"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103"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103"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103"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103"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103"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103"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103"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103"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103"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103"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103"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103"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103"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98"/>
      <c r="BS38" s="298" t="str">
        <f ca="true">+IF(OFFSET('Water Data'!$D$27,0,10*ROW('Water Data'!D32))="","",OFFSET('Water Data'!$D$27,0,10*ROW('Water Data'!D32)))</f>
        <v/>
      </c>
      <c r="BT38" s="298" t="str">
        <f ca="true">+IF(OFFSET('Water Data'!$D$28,0,10*ROW('Water Data'!D32))="","",OFFSET('Water Data'!$D$28,0,10*ROW('Water Data'!D32)))</f>
        <v/>
      </c>
      <c r="BU38" s="298" t="str">
        <f ca="true">+IF(OFFSET('Water Data'!$D$29,0,10*ROW('Water Data'!D32))="","",OFFSET('Water Data'!$D$29,0,10*ROW('Water Data'!D32)))</f>
        <v/>
      </c>
      <c r="BV38" s="298" t="str">
        <f ca="true">+IF(OFFSET('Water Data'!$E$27,0,10*ROW('Water Data'!E32))="","",OFFSET('Water Data'!$E$27,0,10*ROW('Water Data'!E32)))</f>
        <v/>
      </c>
      <c r="BW38" s="298" t="str">
        <f ca="true">+IF(OFFSET('Water Data'!$E$28,0,10*ROW('Water Data'!E32))="","",OFFSET('Water Data'!$E$28,0,10*ROW('Water Data'!E32)))</f>
        <v/>
      </c>
      <c r="BX38" s="298" t="str">
        <f ca="true">+IF(OFFSET('Water Data'!$E$29,0,10*ROW('Water Data'!E32))="","",OFFSET('Water Data'!$E$29,0,10*ROW('Water Data'!E32)))</f>
        <v/>
      </c>
      <c r="BY38" s="298" t="str">
        <f ca="true">+IF(OFFSET('Water Data'!$F$27,0,10*ROW('Water Data'!F32))="","",OFFSET('Water Data'!$F$27,0,10*ROW('Water Data'!F32)))</f>
        <v/>
      </c>
      <c r="BZ38" s="298" t="str">
        <f ca="true">+IF(OFFSET('Water Data'!$F$28,0,10*ROW('Water Data'!F32))="","",OFFSET('Water Data'!$F$28,0,10*ROW('Water Data'!F32)))</f>
        <v/>
      </c>
      <c r="CA38" s="298" t="str">
        <f ca="true">+IF(OFFSET('Water Data'!$F$29,0,10*ROW('Water Data'!F32))="","",OFFSET('Water Data'!$F$29,0,10*ROW('Water Data'!F32)))</f>
        <v/>
      </c>
      <c r="CB38" s="298" t="str">
        <f ca="true">+IF(OFFSET('Water Data'!$G$27,0,10*ROW('Water Data'!G32))="","",OFFSET('Water Data'!$G$27,0,10*ROW('Water Data'!G32)))</f>
        <v/>
      </c>
      <c r="CC38" s="298" t="str">
        <f ca="true">+IF(OFFSET('Water Data'!$G$28,0,10*ROW('Water Data'!G32))="","",OFFSET('Water Data'!$G$28,0,10*ROW('Water Data'!G32)))</f>
        <v/>
      </c>
      <c r="CD38" s="298" t="str">
        <f ca="true">+IF(OFFSET('Water Data'!$G$29,0,10*ROW('Water Data'!G32))="","",OFFSET('Water Data'!$G$29,0,10*ROW('Water Data'!G32)))</f>
        <v/>
      </c>
      <c r="CE38" s="298" t="str">
        <f ca="true">+IF(OFFSET('Water Data'!$H$27,0,10*ROW('Water Data'!H32))="","",OFFSET('Water Data'!$H$27,0,10*ROW('Water Data'!H32)))</f>
        <v/>
      </c>
      <c r="CF38" s="298" t="str">
        <f ca="true">+IF(OFFSET('Water Data'!$H$28,0,10*ROW('Water Data'!H32))="","",OFFSET('Water Data'!$H$28,0,10*ROW('Water Data'!H32)))</f>
        <v/>
      </c>
      <c r="CG38" s="298" t="str">
        <f ca="true">+IF(OFFSET('Water Data'!$H$29,0,10*ROW('Water Data'!H32))="","",OFFSET('Water Data'!$H$29,0,10*ROW('Water Data'!H32)))</f>
        <v/>
      </c>
      <c r="CH38" s="298" t="str">
        <f ca="true">+IF(OFFSET('Water Data'!$I$27,0,10*ROW('Water Data'!I32))="","",OFFSET('Water Data'!$I$27,0,10*ROW('Water Data'!I32)))</f>
        <v/>
      </c>
      <c r="CI38" s="298" t="str">
        <f ca="true">+IF(OFFSET('Water Data'!$I$28,0,10*ROW('Water Data'!I32))="","",OFFSET('Water Data'!$I$28,0,10*ROW('Water Data'!I32)))</f>
        <v/>
      </c>
      <c r="CJ38" s="298" t="str">
        <f ca="true">+IF(OFFSET('Water Data'!$I$29,0,10*ROW('Water Data'!I32))="","",OFFSET('Water Data'!$I$29,0,10*ROW('Water Data'!I32)))</f>
        <v/>
      </c>
      <c r="CK38" s="298" t="str">
        <f ca="true">+IF(OFFSET('Sanitation Data'!$D$28,0,10*ROW('Sanitation Data'!D32))="","",OFFSET('Sanitation Data'!$D$28,0,10*ROW('Sanitation Data'!D32)))</f>
        <v/>
      </c>
      <c r="CL38" s="298" t="str">
        <f ca="true">+IF(OFFSET('Sanitation Data'!$D$29,0,10*ROW('Sanitation Data'!D32))="","",OFFSET('Sanitation Data'!$D$29,0,10*ROW('Sanitation Data'!D32)))</f>
        <v/>
      </c>
      <c r="CM38" s="298" t="str">
        <f ca="true">+IF(OFFSET('Sanitation Data'!$D$30,0,10*ROW('Sanitation Data'!D32))="","",OFFSET('Sanitation Data'!$D$30,0,10*ROW('Sanitation Data'!D32)))</f>
        <v/>
      </c>
      <c r="CN38" s="298" t="str">
        <f ca="true">+IF(OFFSET('Sanitation Data'!$D$31,0,10*ROW('Sanitation Data'!D32))="","",OFFSET('Sanitation Data'!$D$31,0,10*ROW('Sanitation Data'!D32)))</f>
        <v/>
      </c>
      <c r="CO38" s="298" t="str">
        <f ca="true">+IF(OFFSET('Sanitation Data'!$D$32,0,10*ROW('Sanitation Data'!D32))="","",OFFSET('Sanitation Data'!$D$32,0,10*ROW('Sanitation Data'!D32)))</f>
        <v/>
      </c>
      <c r="CP38" s="298" t="str">
        <f ca="true">+IF(OFFSET('Sanitation Data'!$E$28,0,10*ROW('Sanitation Data'!E32))="","",OFFSET('Sanitation Data'!$E$28,0,10*ROW('Sanitation Data'!E32)))</f>
        <v/>
      </c>
      <c r="CQ38" s="298" t="str">
        <f ca="true">+IF(OFFSET('Sanitation Data'!$E$29,0,10*ROW('Sanitation Data'!E32))="","",OFFSET('Sanitation Data'!$E$29,0,10*ROW('Sanitation Data'!E32)))</f>
        <v/>
      </c>
      <c r="CR38" s="298" t="str">
        <f ca="true">+IF(OFFSET('Sanitation Data'!$E$30,0,10*ROW('Sanitation Data'!E32))="","",OFFSET('Sanitation Data'!$E$30,0,10*ROW('Sanitation Data'!E32)))</f>
        <v/>
      </c>
      <c r="CS38" s="298" t="str">
        <f ca="true">+IF(OFFSET('Sanitation Data'!$E$31,0,10*ROW('Sanitation Data'!E32))="","",OFFSET('Sanitation Data'!$E$31,0,10*ROW('Sanitation Data'!E32)))</f>
        <v/>
      </c>
      <c r="CT38" s="298" t="str">
        <f ca="true">+IF(OFFSET('Sanitation Data'!$E$32,0,10*ROW('Sanitation Data'!E32))="","",OFFSET('Sanitation Data'!$E$32,0,10*ROW('Sanitation Data'!E32)))</f>
        <v/>
      </c>
      <c r="CU38" s="298" t="str">
        <f ca="true">+IF(OFFSET('Sanitation Data'!$F$28,0,10*ROW('Sanitation Data'!F32))="","",OFFSET('Sanitation Data'!$F$28,0,10*ROW('Sanitation Data'!F32)))</f>
        <v/>
      </c>
      <c r="CV38" s="298" t="str">
        <f ca="true">+IF(OFFSET('Sanitation Data'!$F$29,0,10*ROW('Sanitation Data'!F32))="","",OFFSET('Sanitation Data'!$F$29,0,10*ROW('Sanitation Data'!F32)))</f>
        <v/>
      </c>
      <c r="CW38" s="298" t="str">
        <f ca="true">+IF(OFFSET('Sanitation Data'!$F$30,0,10*ROW('Sanitation Data'!F32))="","",OFFSET('Sanitation Data'!$F$30,0,10*ROW('Sanitation Data'!F32)))</f>
        <v/>
      </c>
      <c r="CX38" s="298" t="str">
        <f ca="true">+IF(OFFSET('Sanitation Data'!$F$31,0,10*ROW('Sanitation Data'!F32))="","",OFFSET('Sanitation Data'!$F$31,0,10*ROW('Sanitation Data'!F32)))</f>
        <v/>
      </c>
      <c r="CY38" s="298" t="str">
        <f ca="true">+IF(OFFSET('Sanitation Data'!$F$32,0,10*ROW('Sanitation Data'!F32))="","",OFFSET('Sanitation Data'!$F$32,0,10*ROW('Sanitation Data'!F32)))</f>
        <v/>
      </c>
      <c r="CZ38" s="298" t="str">
        <f ca="true">+IF(OFFSET('Sanitation Data'!$G$28,0,10*ROW('Sanitation Data'!G32))="","",OFFSET('Sanitation Data'!$G$28,0,10*ROW('Sanitation Data'!G32)))</f>
        <v/>
      </c>
      <c r="DA38" s="298" t="str">
        <f ca="true">+IF(OFFSET('Sanitation Data'!$G$29,0,10*ROW('Sanitation Data'!G32))="","",OFFSET('Sanitation Data'!$G$29,0,10*ROW('Sanitation Data'!G32)))</f>
        <v/>
      </c>
      <c r="DB38" s="298" t="str">
        <f ca="true">+IF(OFFSET('Sanitation Data'!$G$30,0,10*ROW('Sanitation Data'!G32))="","",OFFSET('Sanitation Data'!$G$30,0,10*ROW('Sanitation Data'!G32)))</f>
        <v/>
      </c>
      <c r="DC38" s="298" t="str">
        <f ca="true">+IF(OFFSET('Sanitation Data'!$G$31,0,10*ROW('Sanitation Data'!G32))="","",OFFSET('Sanitation Data'!$G$31,0,10*ROW('Sanitation Data'!G32)))</f>
        <v/>
      </c>
      <c r="DD38" s="298" t="str">
        <f ca="true">+IF(OFFSET('Sanitation Data'!$G$32,0,10*ROW('Sanitation Data'!G32))="","",OFFSET('Sanitation Data'!$G$32,0,10*ROW('Sanitation Data'!G32)))</f>
        <v/>
      </c>
      <c r="DE38" s="298" t="str">
        <f ca="true">+IF(OFFSET('Sanitation Data'!$H$28,0,10*ROW('Sanitation Data'!H32))="","",OFFSET('Sanitation Data'!$H$28,0,10*ROW('Sanitation Data'!H32)))</f>
        <v/>
      </c>
      <c r="DF38" s="298" t="str">
        <f ca="true">+IF(OFFSET('Sanitation Data'!$H$29,0,10*ROW('Sanitation Data'!H32))="","",OFFSET('Sanitation Data'!$H$29,0,10*ROW('Sanitation Data'!H32)))</f>
        <v/>
      </c>
      <c r="DG38" s="298" t="str">
        <f ca="true">+IF(OFFSET('Sanitation Data'!$H$30,0,10*ROW('Sanitation Data'!H32))="","",OFFSET('Sanitation Data'!$H$30,0,10*ROW('Sanitation Data'!H32)))</f>
        <v/>
      </c>
      <c r="DH38" s="298" t="str">
        <f ca="true">+IF(OFFSET('Sanitation Data'!$H$31,0,10*ROW('Sanitation Data'!H32))="","",OFFSET('Sanitation Data'!$H$31,0,10*ROW('Sanitation Data'!H32)))</f>
        <v/>
      </c>
      <c r="DI38" s="298" t="str">
        <f ca="true">+IF(OFFSET('Sanitation Data'!$H$32,0,10*ROW('Sanitation Data'!H32))="","",OFFSET('Sanitation Data'!$H$32,0,10*ROW('Sanitation Data'!H32)))</f>
        <v/>
      </c>
      <c r="DJ38" s="298" t="str">
        <f ca="true">+IF(OFFSET('Sanitation Data'!$I$28,0,10*ROW('Sanitation Data'!I32))="","",OFFSET('Sanitation Data'!$I$28,0,10*ROW('Sanitation Data'!I32)))</f>
        <v/>
      </c>
      <c r="DK38" s="298" t="str">
        <f ca="true">+IF(OFFSET('Sanitation Data'!$I$29,0,10*ROW('Sanitation Data'!I32))="","",OFFSET('Sanitation Data'!$I$29,0,10*ROW('Sanitation Data'!I32)))</f>
        <v/>
      </c>
      <c r="DL38" s="298" t="str">
        <f ca="true">+IF(OFFSET('Sanitation Data'!$I$30,0,10*ROW('Sanitation Data'!I32))="","",OFFSET('Sanitation Data'!$I$30,0,10*ROW('Sanitation Data'!I32)))</f>
        <v/>
      </c>
      <c r="DM38" s="298" t="str">
        <f ca="true">+IF(OFFSET('Sanitation Data'!$I$31,0,10*ROW('Sanitation Data'!I32))="","",OFFSET('Sanitation Data'!$I$31,0,10*ROW('Sanitation Data'!I32)))</f>
        <v/>
      </c>
      <c r="DN38" s="298" t="str">
        <f ca="true">+IF(OFFSET('Sanitation Data'!$I$32,0,10*ROW('Sanitation Data'!I32))="","",OFFSET('Sanitation Data'!$I$32,0,10*ROW('Sanitation Data'!I32)))</f>
        <v/>
      </c>
      <c r="DO38" s="298" t="str">
        <f ca="true">+IF(OFFSET('Hygiene Data'!$D$11,0,10*ROW('Hygiene Data'!D32))="","",OFFSET('Hygiene Data'!$D$11,0,10*ROW('Hygiene Data'!D32)))</f>
        <v/>
      </c>
      <c r="DP38" s="298" t="str">
        <f ca="true">+IF(OFFSET('Hygiene Data'!$D$12,0,10*ROW('Hygiene Data'!D32))="","",OFFSET('Hygiene Data'!$D$12,0,10*ROW('Hygiene Data'!D32)))</f>
        <v/>
      </c>
      <c r="DQ38" s="298" t="str">
        <f ca="true">+IF(OFFSET('Hygiene Data'!$D$13,0,10*ROW('Hygiene Data'!D32))="","",OFFSET('Hygiene Data'!$D$13,0,10*ROW('Hygiene Data'!D32)))</f>
        <v/>
      </c>
      <c r="DR38" s="298" t="str">
        <f ca="true">+IF(OFFSET('Hygiene Data'!$E$11,0,10*ROW('Hygiene Data'!E32))="","",OFFSET('Hygiene Data'!$E$11,0,10*ROW('Hygiene Data'!E32)))</f>
        <v/>
      </c>
      <c r="DS38" s="298" t="str">
        <f ca="true">+IF(OFFSET('Hygiene Data'!$E$12,0,10*ROW('Hygiene Data'!E32))="","",OFFSET('Hygiene Data'!$E$12,0,10*ROW('Hygiene Data'!E32)))</f>
        <v/>
      </c>
      <c r="DT38" s="298" t="str">
        <f ca="true">+IF(OFFSET('Hygiene Data'!$E$13,0,10*ROW('Hygiene Data'!E32))="","",OFFSET('Hygiene Data'!$E$13,0,10*ROW('Hygiene Data'!E32)))</f>
        <v/>
      </c>
      <c r="DU38" s="298" t="str">
        <f ca="true">+IF(OFFSET('Hygiene Data'!$F$11,0,10*ROW('Hygiene Data'!F32))="","",OFFSET('Hygiene Data'!$F$11,0,10*ROW('Hygiene Data'!F32)))</f>
        <v/>
      </c>
      <c r="DV38" s="298" t="str">
        <f ca="true">+IF(OFFSET('Hygiene Data'!$F$12,0,10*ROW('Hygiene Data'!F32))="","",OFFSET('Hygiene Data'!$F$12,0,10*ROW('Hygiene Data'!F32)))</f>
        <v/>
      </c>
      <c r="DW38" s="298" t="str">
        <f ca="true">+IF(OFFSET('Hygiene Data'!$F$13,0,10*ROW('Hygiene Data'!F32))="","",OFFSET('Hygiene Data'!$F$13,0,10*ROW('Hygiene Data'!F32)))</f>
        <v/>
      </c>
      <c r="DX38" s="298" t="str">
        <f ca="true">+IF(OFFSET('Hygiene Data'!$G$11,0,10*ROW('Hygiene Data'!G32))="","",OFFSET('Hygiene Data'!$G$11,0,10*ROW('Hygiene Data'!G32)))</f>
        <v/>
      </c>
      <c r="DY38" s="298" t="str">
        <f ca="true">+IF(OFFSET('Hygiene Data'!$G$12,0,10*ROW('Hygiene Data'!G32))="","",OFFSET('Hygiene Data'!$G$12,0,10*ROW('Hygiene Data'!G32)))</f>
        <v/>
      </c>
      <c r="DZ38" s="298" t="str">
        <f ca="true">+IF(OFFSET('Hygiene Data'!$G$13,0,10*ROW('Hygiene Data'!G32))="","",OFFSET('Hygiene Data'!$G$13,0,10*ROW('Hygiene Data'!G32)))</f>
        <v/>
      </c>
      <c r="EA38" s="298" t="str">
        <f ca="true">+IF(OFFSET('Hygiene Data'!$H$11,0,10*ROW('Hygiene Data'!H32))="","",OFFSET('Hygiene Data'!$H$11,0,10*ROW('Hygiene Data'!H32)))</f>
        <v/>
      </c>
      <c r="EB38" s="298" t="str">
        <f ca="true">+IF(OFFSET('Hygiene Data'!$H$12,0,10*ROW('Hygiene Data'!H32))="","",OFFSET('Hygiene Data'!$H$12,0,10*ROW('Hygiene Data'!H32)))</f>
        <v/>
      </c>
      <c r="EC38" s="298" t="str">
        <f ca="true">+IF(OFFSET('Hygiene Data'!$H$13,0,10*ROW('Hygiene Data'!H32))="","",OFFSET('Hygiene Data'!$H$13,0,10*ROW('Hygiene Data'!H32)))</f>
        <v/>
      </c>
      <c r="ED38" s="298" t="str">
        <f ca="true">+IF(OFFSET('Hygiene Data'!$I$11,0,10*ROW('Hygiene Data'!I32))="","",OFFSET('Hygiene Data'!$I$11,0,10*ROW('Hygiene Data'!I32)))</f>
        <v/>
      </c>
      <c r="EE38" s="298" t="str">
        <f ca="true">+IF(OFFSET('Hygiene Data'!$I$12,0,10*ROW('Hygiene Data'!I32))="","",OFFSET('Hygiene Data'!$I$12,0,10*ROW('Hygiene Data'!I32)))</f>
        <v/>
      </c>
      <c r="EF38" s="298" t="str">
        <f ca="true">+IF(OFFSET('Hygiene Data'!$I$13,0,10*ROW('Hygiene Data'!I32))="","",OFFSET('Hygiene Data'!$I$13,0,10*ROW('Hygiene Data'!I32)))</f>
        <v/>
      </c>
    </row>
    <row xmlns:x14ac="http://schemas.microsoft.com/office/spreadsheetml/2009/9/ac" r="39" x14ac:dyDescent="0.2">
      <c r="A39" s="38" t="str">
        <f ca="true">+IF(OFFSET('Water Data'!$B$2,0,10*ROW('Water Data'!E33))="","",OFFSET('Water Data'!$B$2,0,10*ROW('Water Data'!E33)))</f>
        <v/>
      </c>
      <c r="B39" s="38" t="str">
        <f ca="true">+IF(OFFSET('Water Data'!$C$2,0,10*ROW('Water Data'!F33))="","",OFFSET('Water Data'!$C$2,0,10*ROW('Water Data'!F33)))</f>
        <v/>
      </c>
      <c r="C39" s="354" t="str">
        <f t="shared" ca="true" si="0"/>
        <v/>
      </c>
      <c r="D39" s="101"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101"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101"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101"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101"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101"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101"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101"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101"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101"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101"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101"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101"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101"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101"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101"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101"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101"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102"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102"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102"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102"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102"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102"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102"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102"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102"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102"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102"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102"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102"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102"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102"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102"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102"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102"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102"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102"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102"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102"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102"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102"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102"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102"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102"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102"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102"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102"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103"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103"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103"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103"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103"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103"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103"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103"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103"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103"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103"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103"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103"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103"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103"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103"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103"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103"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98"/>
      <c r="BS39" s="298" t="str">
        <f ca="true">+IF(OFFSET('Water Data'!$D$27,0,10*ROW('Water Data'!D33))="","",OFFSET('Water Data'!$D$27,0,10*ROW('Water Data'!D33)))</f>
        <v/>
      </c>
      <c r="BT39" s="298" t="str">
        <f ca="true">+IF(OFFSET('Water Data'!$D$28,0,10*ROW('Water Data'!D33))="","",OFFSET('Water Data'!$D$28,0,10*ROW('Water Data'!D33)))</f>
        <v/>
      </c>
      <c r="BU39" s="298" t="str">
        <f ca="true">+IF(OFFSET('Water Data'!$D$29,0,10*ROW('Water Data'!D33))="","",OFFSET('Water Data'!$D$29,0,10*ROW('Water Data'!D33)))</f>
        <v/>
      </c>
      <c r="BV39" s="298" t="str">
        <f ca="true">+IF(OFFSET('Water Data'!$E$27,0,10*ROW('Water Data'!E33))="","",OFFSET('Water Data'!$E$27,0,10*ROW('Water Data'!E33)))</f>
        <v/>
      </c>
      <c r="BW39" s="298" t="str">
        <f ca="true">+IF(OFFSET('Water Data'!$E$28,0,10*ROW('Water Data'!E33))="","",OFFSET('Water Data'!$E$28,0,10*ROW('Water Data'!E33)))</f>
        <v/>
      </c>
      <c r="BX39" s="298" t="str">
        <f ca="true">+IF(OFFSET('Water Data'!$E$29,0,10*ROW('Water Data'!E33))="","",OFFSET('Water Data'!$E$29,0,10*ROW('Water Data'!E33)))</f>
        <v/>
      </c>
      <c r="BY39" s="298" t="str">
        <f ca="true">+IF(OFFSET('Water Data'!$F$27,0,10*ROW('Water Data'!F33))="","",OFFSET('Water Data'!$F$27,0,10*ROW('Water Data'!F33)))</f>
        <v/>
      </c>
      <c r="BZ39" s="298" t="str">
        <f ca="true">+IF(OFFSET('Water Data'!$F$28,0,10*ROW('Water Data'!F33))="","",OFFSET('Water Data'!$F$28,0,10*ROW('Water Data'!F33)))</f>
        <v/>
      </c>
      <c r="CA39" s="298" t="str">
        <f ca="true">+IF(OFFSET('Water Data'!$F$29,0,10*ROW('Water Data'!F33))="","",OFFSET('Water Data'!$F$29,0,10*ROW('Water Data'!F33)))</f>
        <v/>
      </c>
      <c r="CB39" s="298" t="str">
        <f ca="true">+IF(OFFSET('Water Data'!$G$27,0,10*ROW('Water Data'!G33))="","",OFFSET('Water Data'!$G$27,0,10*ROW('Water Data'!G33)))</f>
        <v/>
      </c>
      <c r="CC39" s="298" t="str">
        <f ca="true">+IF(OFFSET('Water Data'!$G$28,0,10*ROW('Water Data'!G33))="","",OFFSET('Water Data'!$G$28,0,10*ROW('Water Data'!G33)))</f>
        <v/>
      </c>
      <c r="CD39" s="298" t="str">
        <f ca="true">+IF(OFFSET('Water Data'!$G$29,0,10*ROW('Water Data'!G33))="","",OFFSET('Water Data'!$G$29,0,10*ROW('Water Data'!G33)))</f>
        <v/>
      </c>
      <c r="CE39" s="298" t="str">
        <f ca="true">+IF(OFFSET('Water Data'!$H$27,0,10*ROW('Water Data'!H33))="","",OFFSET('Water Data'!$H$27,0,10*ROW('Water Data'!H33)))</f>
        <v/>
      </c>
      <c r="CF39" s="298" t="str">
        <f ca="true">+IF(OFFSET('Water Data'!$H$28,0,10*ROW('Water Data'!H33))="","",OFFSET('Water Data'!$H$28,0,10*ROW('Water Data'!H33)))</f>
        <v/>
      </c>
      <c r="CG39" s="298" t="str">
        <f ca="true">+IF(OFFSET('Water Data'!$H$29,0,10*ROW('Water Data'!H33))="","",OFFSET('Water Data'!$H$29,0,10*ROW('Water Data'!H33)))</f>
        <v/>
      </c>
      <c r="CH39" s="298" t="str">
        <f ca="true">+IF(OFFSET('Water Data'!$I$27,0,10*ROW('Water Data'!I33))="","",OFFSET('Water Data'!$I$27,0,10*ROW('Water Data'!I33)))</f>
        <v/>
      </c>
      <c r="CI39" s="298" t="str">
        <f ca="true">+IF(OFFSET('Water Data'!$I$28,0,10*ROW('Water Data'!I33))="","",OFFSET('Water Data'!$I$28,0,10*ROW('Water Data'!I33)))</f>
        <v/>
      </c>
      <c r="CJ39" s="298" t="str">
        <f ca="true">+IF(OFFSET('Water Data'!$I$29,0,10*ROW('Water Data'!I33))="","",OFFSET('Water Data'!$I$29,0,10*ROW('Water Data'!I33)))</f>
        <v/>
      </c>
      <c r="CK39" s="298" t="str">
        <f ca="true">+IF(OFFSET('Sanitation Data'!$D$28,0,10*ROW('Sanitation Data'!D33))="","",OFFSET('Sanitation Data'!$D$28,0,10*ROW('Sanitation Data'!D33)))</f>
        <v/>
      </c>
      <c r="CL39" s="298" t="str">
        <f ca="true">+IF(OFFSET('Sanitation Data'!$D$29,0,10*ROW('Sanitation Data'!D33))="","",OFFSET('Sanitation Data'!$D$29,0,10*ROW('Sanitation Data'!D33)))</f>
        <v/>
      </c>
      <c r="CM39" s="298" t="str">
        <f ca="true">+IF(OFFSET('Sanitation Data'!$D$30,0,10*ROW('Sanitation Data'!D33))="","",OFFSET('Sanitation Data'!$D$30,0,10*ROW('Sanitation Data'!D33)))</f>
        <v/>
      </c>
      <c r="CN39" s="298" t="str">
        <f ca="true">+IF(OFFSET('Sanitation Data'!$D$31,0,10*ROW('Sanitation Data'!D33))="","",OFFSET('Sanitation Data'!$D$31,0,10*ROW('Sanitation Data'!D33)))</f>
        <v/>
      </c>
      <c r="CO39" s="298" t="str">
        <f ca="true">+IF(OFFSET('Sanitation Data'!$D$32,0,10*ROW('Sanitation Data'!D33))="","",OFFSET('Sanitation Data'!$D$32,0,10*ROW('Sanitation Data'!D33)))</f>
        <v/>
      </c>
      <c r="CP39" s="298" t="str">
        <f ca="true">+IF(OFFSET('Sanitation Data'!$E$28,0,10*ROW('Sanitation Data'!E33))="","",OFFSET('Sanitation Data'!$E$28,0,10*ROW('Sanitation Data'!E33)))</f>
        <v/>
      </c>
      <c r="CQ39" s="298" t="str">
        <f ca="true">+IF(OFFSET('Sanitation Data'!$E$29,0,10*ROW('Sanitation Data'!E33))="","",OFFSET('Sanitation Data'!$E$29,0,10*ROW('Sanitation Data'!E33)))</f>
        <v/>
      </c>
      <c r="CR39" s="298" t="str">
        <f ca="true">+IF(OFFSET('Sanitation Data'!$E$30,0,10*ROW('Sanitation Data'!E33))="","",OFFSET('Sanitation Data'!$E$30,0,10*ROW('Sanitation Data'!E33)))</f>
        <v/>
      </c>
      <c r="CS39" s="298" t="str">
        <f ca="true">+IF(OFFSET('Sanitation Data'!$E$31,0,10*ROW('Sanitation Data'!E33))="","",OFFSET('Sanitation Data'!$E$31,0,10*ROW('Sanitation Data'!E33)))</f>
        <v/>
      </c>
      <c r="CT39" s="298" t="str">
        <f ca="true">+IF(OFFSET('Sanitation Data'!$E$32,0,10*ROW('Sanitation Data'!E33))="","",OFFSET('Sanitation Data'!$E$32,0,10*ROW('Sanitation Data'!E33)))</f>
        <v/>
      </c>
      <c r="CU39" s="298" t="str">
        <f ca="true">+IF(OFFSET('Sanitation Data'!$F$28,0,10*ROW('Sanitation Data'!F33))="","",OFFSET('Sanitation Data'!$F$28,0,10*ROW('Sanitation Data'!F33)))</f>
        <v/>
      </c>
      <c r="CV39" s="298" t="str">
        <f ca="true">+IF(OFFSET('Sanitation Data'!$F$29,0,10*ROW('Sanitation Data'!F33))="","",OFFSET('Sanitation Data'!$F$29,0,10*ROW('Sanitation Data'!F33)))</f>
        <v/>
      </c>
      <c r="CW39" s="298" t="str">
        <f ca="true">+IF(OFFSET('Sanitation Data'!$F$30,0,10*ROW('Sanitation Data'!F33))="","",OFFSET('Sanitation Data'!$F$30,0,10*ROW('Sanitation Data'!F33)))</f>
        <v/>
      </c>
      <c r="CX39" s="298" t="str">
        <f ca="true">+IF(OFFSET('Sanitation Data'!$F$31,0,10*ROW('Sanitation Data'!F33))="","",OFFSET('Sanitation Data'!$F$31,0,10*ROW('Sanitation Data'!F33)))</f>
        <v/>
      </c>
      <c r="CY39" s="298" t="str">
        <f ca="true">+IF(OFFSET('Sanitation Data'!$F$32,0,10*ROW('Sanitation Data'!F33))="","",OFFSET('Sanitation Data'!$F$32,0,10*ROW('Sanitation Data'!F33)))</f>
        <v/>
      </c>
      <c r="CZ39" s="298" t="str">
        <f ca="true">+IF(OFFSET('Sanitation Data'!$G$28,0,10*ROW('Sanitation Data'!G33))="","",OFFSET('Sanitation Data'!$G$28,0,10*ROW('Sanitation Data'!G33)))</f>
        <v/>
      </c>
      <c r="DA39" s="298" t="str">
        <f ca="true">+IF(OFFSET('Sanitation Data'!$G$29,0,10*ROW('Sanitation Data'!G33))="","",OFFSET('Sanitation Data'!$G$29,0,10*ROW('Sanitation Data'!G33)))</f>
        <v/>
      </c>
      <c r="DB39" s="298" t="str">
        <f ca="true">+IF(OFFSET('Sanitation Data'!$G$30,0,10*ROW('Sanitation Data'!G33))="","",OFFSET('Sanitation Data'!$G$30,0,10*ROW('Sanitation Data'!G33)))</f>
        <v/>
      </c>
      <c r="DC39" s="298" t="str">
        <f ca="true">+IF(OFFSET('Sanitation Data'!$G$31,0,10*ROW('Sanitation Data'!G33))="","",OFFSET('Sanitation Data'!$G$31,0,10*ROW('Sanitation Data'!G33)))</f>
        <v/>
      </c>
      <c r="DD39" s="298" t="str">
        <f ca="true">+IF(OFFSET('Sanitation Data'!$G$32,0,10*ROW('Sanitation Data'!G33))="","",OFFSET('Sanitation Data'!$G$32,0,10*ROW('Sanitation Data'!G33)))</f>
        <v/>
      </c>
      <c r="DE39" s="298" t="str">
        <f ca="true">+IF(OFFSET('Sanitation Data'!$H$28,0,10*ROW('Sanitation Data'!H33))="","",OFFSET('Sanitation Data'!$H$28,0,10*ROW('Sanitation Data'!H33)))</f>
        <v/>
      </c>
      <c r="DF39" s="298" t="str">
        <f ca="true">+IF(OFFSET('Sanitation Data'!$H$29,0,10*ROW('Sanitation Data'!H33))="","",OFFSET('Sanitation Data'!$H$29,0,10*ROW('Sanitation Data'!H33)))</f>
        <v/>
      </c>
      <c r="DG39" s="298" t="str">
        <f ca="true">+IF(OFFSET('Sanitation Data'!$H$30,0,10*ROW('Sanitation Data'!H33))="","",OFFSET('Sanitation Data'!$H$30,0,10*ROW('Sanitation Data'!H33)))</f>
        <v/>
      </c>
      <c r="DH39" s="298" t="str">
        <f ca="true">+IF(OFFSET('Sanitation Data'!$H$31,0,10*ROW('Sanitation Data'!H33))="","",OFFSET('Sanitation Data'!$H$31,0,10*ROW('Sanitation Data'!H33)))</f>
        <v/>
      </c>
      <c r="DI39" s="298" t="str">
        <f ca="true">+IF(OFFSET('Sanitation Data'!$H$32,0,10*ROW('Sanitation Data'!H33))="","",OFFSET('Sanitation Data'!$H$32,0,10*ROW('Sanitation Data'!H33)))</f>
        <v/>
      </c>
      <c r="DJ39" s="298" t="str">
        <f ca="true">+IF(OFFSET('Sanitation Data'!$I$28,0,10*ROW('Sanitation Data'!I33))="","",OFFSET('Sanitation Data'!$I$28,0,10*ROW('Sanitation Data'!I33)))</f>
        <v/>
      </c>
      <c r="DK39" s="298" t="str">
        <f ca="true">+IF(OFFSET('Sanitation Data'!$I$29,0,10*ROW('Sanitation Data'!I33))="","",OFFSET('Sanitation Data'!$I$29,0,10*ROW('Sanitation Data'!I33)))</f>
        <v/>
      </c>
      <c r="DL39" s="298" t="str">
        <f ca="true">+IF(OFFSET('Sanitation Data'!$I$30,0,10*ROW('Sanitation Data'!I33))="","",OFFSET('Sanitation Data'!$I$30,0,10*ROW('Sanitation Data'!I33)))</f>
        <v/>
      </c>
      <c r="DM39" s="298" t="str">
        <f ca="true">+IF(OFFSET('Sanitation Data'!$I$31,0,10*ROW('Sanitation Data'!I33))="","",OFFSET('Sanitation Data'!$I$31,0,10*ROW('Sanitation Data'!I33)))</f>
        <v/>
      </c>
      <c r="DN39" s="298" t="str">
        <f ca="true">+IF(OFFSET('Sanitation Data'!$I$32,0,10*ROW('Sanitation Data'!I33))="","",OFFSET('Sanitation Data'!$I$32,0,10*ROW('Sanitation Data'!I33)))</f>
        <v/>
      </c>
      <c r="DO39" s="298" t="str">
        <f ca="true">+IF(OFFSET('Hygiene Data'!$D$11,0,10*ROW('Hygiene Data'!D33))="","",OFFSET('Hygiene Data'!$D$11,0,10*ROW('Hygiene Data'!D33)))</f>
        <v/>
      </c>
      <c r="DP39" s="298" t="str">
        <f ca="true">+IF(OFFSET('Hygiene Data'!$D$12,0,10*ROW('Hygiene Data'!D33))="","",OFFSET('Hygiene Data'!$D$12,0,10*ROW('Hygiene Data'!D33)))</f>
        <v/>
      </c>
      <c r="DQ39" s="298" t="str">
        <f ca="true">+IF(OFFSET('Hygiene Data'!$D$13,0,10*ROW('Hygiene Data'!D33))="","",OFFSET('Hygiene Data'!$D$13,0,10*ROW('Hygiene Data'!D33)))</f>
        <v/>
      </c>
      <c r="DR39" s="298" t="str">
        <f ca="true">+IF(OFFSET('Hygiene Data'!$E$11,0,10*ROW('Hygiene Data'!E33))="","",OFFSET('Hygiene Data'!$E$11,0,10*ROW('Hygiene Data'!E33)))</f>
        <v/>
      </c>
      <c r="DS39" s="298" t="str">
        <f ca="true">+IF(OFFSET('Hygiene Data'!$E$12,0,10*ROW('Hygiene Data'!E33))="","",OFFSET('Hygiene Data'!$E$12,0,10*ROW('Hygiene Data'!E33)))</f>
        <v/>
      </c>
      <c r="DT39" s="298" t="str">
        <f ca="true">+IF(OFFSET('Hygiene Data'!$E$13,0,10*ROW('Hygiene Data'!E33))="","",OFFSET('Hygiene Data'!$E$13,0,10*ROW('Hygiene Data'!E33)))</f>
        <v/>
      </c>
      <c r="DU39" s="298" t="str">
        <f ca="true">+IF(OFFSET('Hygiene Data'!$F$11,0,10*ROW('Hygiene Data'!F33))="","",OFFSET('Hygiene Data'!$F$11,0,10*ROW('Hygiene Data'!F33)))</f>
        <v/>
      </c>
      <c r="DV39" s="298" t="str">
        <f ca="true">+IF(OFFSET('Hygiene Data'!$F$12,0,10*ROW('Hygiene Data'!F33))="","",OFFSET('Hygiene Data'!$F$12,0,10*ROW('Hygiene Data'!F33)))</f>
        <v/>
      </c>
      <c r="DW39" s="298" t="str">
        <f ca="true">+IF(OFFSET('Hygiene Data'!$F$13,0,10*ROW('Hygiene Data'!F33))="","",OFFSET('Hygiene Data'!$F$13,0,10*ROW('Hygiene Data'!F33)))</f>
        <v/>
      </c>
      <c r="DX39" s="298" t="str">
        <f ca="true">+IF(OFFSET('Hygiene Data'!$G$11,0,10*ROW('Hygiene Data'!G33))="","",OFFSET('Hygiene Data'!$G$11,0,10*ROW('Hygiene Data'!G33)))</f>
        <v/>
      </c>
      <c r="DY39" s="298" t="str">
        <f ca="true">+IF(OFFSET('Hygiene Data'!$G$12,0,10*ROW('Hygiene Data'!G33))="","",OFFSET('Hygiene Data'!$G$12,0,10*ROW('Hygiene Data'!G33)))</f>
        <v/>
      </c>
      <c r="DZ39" s="298" t="str">
        <f ca="true">+IF(OFFSET('Hygiene Data'!$G$13,0,10*ROW('Hygiene Data'!G33))="","",OFFSET('Hygiene Data'!$G$13,0,10*ROW('Hygiene Data'!G33)))</f>
        <v/>
      </c>
      <c r="EA39" s="298" t="str">
        <f ca="true">+IF(OFFSET('Hygiene Data'!$H$11,0,10*ROW('Hygiene Data'!H33))="","",OFFSET('Hygiene Data'!$H$11,0,10*ROW('Hygiene Data'!H33)))</f>
        <v/>
      </c>
      <c r="EB39" s="298" t="str">
        <f ca="true">+IF(OFFSET('Hygiene Data'!$H$12,0,10*ROW('Hygiene Data'!H33))="","",OFFSET('Hygiene Data'!$H$12,0,10*ROW('Hygiene Data'!H33)))</f>
        <v/>
      </c>
      <c r="EC39" s="298" t="str">
        <f ca="true">+IF(OFFSET('Hygiene Data'!$H$13,0,10*ROW('Hygiene Data'!H33))="","",OFFSET('Hygiene Data'!$H$13,0,10*ROW('Hygiene Data'!H33)))</f>
        <v/>
      </c>
      <c r="ED39" s="298" t="str">
        <f ca="true">+IF(OFFSET('Hygiene Data'!$I$11,0,10*ROW('Hygiene Data'!I33))="","",OFFSET('Hygiene Data'!$I$11,0,10*ROW('Hygiene Data'!I33)))</f>
        <v/>
      </c>
      <c r="EE39" s="298" t="str">
        <f ca="true">+IF(OFFSET('Hygiene Data'!$I$12,0,10*ROW('Hygiene Data'!I33))="","",OFFSET('Hygiene Data'!$I$12,0,10*ROW('Hygiene Data'!I33)))</f>
        <v/>
      </c>
      <c r="EF39" s="298" t="str">
        <f ca="true">+IF(OFFSET('Hygiene Data'!$I$13,0,10*ROW('Hygiene Data'!I33))="","",OFFSET('Hygiene Data'!$I$13,0,10*ROW('Hygiene Data'!I33)))</f>
        <v/>
      </c>
    </row>
    <row xmlns:x14ac="http://schemas.microsoft.com/office/spreadsheetml/2009/9/ac" r="40" x14ac:dyDescent="0.2">
      <c r="A40" s="38" t="str">
        <f ca="true">+IF(OFFSET('Water Data'!$B$2,0,10*ROW('Water Data'!E34))="","",OFFSET('Water Data'!$B$2,0,10*ROW('Water Data'!E34)))</f>
        <v/>
      </c>
      <c r="B40" s="38" t="str">
        <f ca="true">+IF(OFFSET('Water Data'!$C$2,0,10*ROW('Water Data'!F34))="","",OFFSET('Water Data'!$C$2,0,10*ROW('Water Data'!F34)))</f>
        <v/>
      </c>
      <c r="C40" s="354" t="str">
        <f t="shared" ca="true" si="0"/>
        <v/>
      </c>
      <c r="D40" s="101"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101"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101"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101"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101"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101"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101"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101"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101"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101"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101"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101"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101"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101"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101"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101"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101"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101"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102"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102"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102"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102"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102"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102"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102"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102"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102"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102"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102"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102"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102"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102"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102"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102"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102"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102"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102"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102"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102"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102"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102"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102"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102"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102"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102"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102"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102"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102"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103"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103"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103"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103"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103"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103"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103"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103"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103"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103"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103"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103"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103"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103"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103"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103"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103"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103"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98"/>
      <c r="BS40" s="298" t="str">
        <f ca="true">+IF(OFFSET('Water Data'!$D$27,0,10*ROW('Water Data'!D34))="","",OFFSET('Water Data'!$D$27,0,10*ROW('Water Data'!D34)))</f>
        <v/>
      </c>
      <c r="BT40" s="298" t="str">
        <f ca="true">+IF(OFFSET('Water Data'!$D$28,0,10*ROW('Water Data'!D34))="","",OFFSET('Water Data'!$D$28,0,10*ROW('Water Data'!D34)))</f>
        <v/>
      </c>
      <c r="BU40" s="298" t="str">
        <f ca="true">+IF(OFFSET('Water Data'!$D$29,0,10*ROW('Water Data'!D34))="","",OFFSET('Water Data'!$D$29,0,10*ROW('Water Data'!D34)))</f>
        <v/>
      </c>
      <c r="BV40" s="298" t="str">
        <f ca="true">+IF(OFFSET('Water Data'!$E$27,0,10*ROW('Water Data'!E34))="","",OFFSET('Water Data'!$E$27,0,10*ROW('Water Data'!E34)))</f>
        <v/>
      </c>
      <c r="BW40" s="298" t="str">
        <f ca="true">+IF(OFFSET('Water Data'!$E$28,0,10*ROW('Water Data'!E34))="","",OFFSET('Water Data'!$E$28,0,10*ROW('Water Data'!E34)))</f>
        <v/>
      </c>
      <c r="BX40" s="298" t="str">
        <f ca="true">+IF(OFFSET('Water Data'!$E$29,0,10*ROW('Water Data'!E34))="","",OFFSET('Water Data'!$E$29,0,10*ROW('Water Data'!E34)))</f>
        <v/>
      </c>
      <c r="BY40" s="298" t="str">
        <f ca="true">+IF(OFFSET('Water Data'!$F$27,0,10*ROW('Water Data'!F34))="","",OFFSET('Water Data'!$F$27,0,10*ROW('Water Data'!F34)))</f>
        <v/>
      </c>
      <c r="BZ40" s="298" t="str">
        <f ca="true">+IF(OFFSET('Water Data'!$F$28,0,10*ROW('Water Data'!F34))="","",OFFSET('Water Data'!$F$28,0,10*ROW('Water Data'!F34)))</f>
        <v/>
      </c>
      <c r="CA40" s="298" t="str">
        <f ca="true">+IF(OFFSET('Water Data'!$F$29,0,10*ROW('Water Data'!F34))="","",OFFSET('Water Data'!$F$29,0,10*ROW('Water Data'!F34)))</f>
        <v/>
      </c>
      <c r="CB40" s="298" t="str">
        <f ca="true">+IF(OFFSET('Water Data'!$G$27,0,10*ROW('Water Data'!G34))="","",OFFSET('Water Data'!$G$27,0,10*ROW('Water Data'!G34)))</f>
        <v/>
      </c>
      <c r="CC40" s="298" t="str">
        <f ca="true">+IF(OFFSET('Water Data'!$G$28,0,10*ROW('Water Data'!G34))="","",OFFSET('Water Data'!$G$28,0,10*ROW('Water Data'!G34)))</f>
        <v/>
      </c>
      <c r="CD40" s="298" t="str">
        <f ca="true">+IF(OFFSET('Water Data'!$G$29,0,10*ROW('Water Data'!G34))="","",OFFSET('Water Data'!$G$29,0,10*ROW('Water Data'!G34)))</f>
        <v/>
      </c>
      <c r="CE40" s="298" t="str">
        <f ca="true">+IF(OFFSET('Water Data'!$H$27,0,10*ROW('Water Data'!H34))="","",OFFSET('Water Data'!$H$27,0,10*ROW('Water Data'!H34)))</f>
        <v/>
      </c>
      <c r="CF40" s="298" t="str">
        <f ca="true">+IF(OFFSET('Water Data'!$H$28,0,10*ROW('Water Data'!H34))="","",OFFSET('Water Data'!$H$28,0,10*ROW('Water Data'!H34)))</f>
        <v/>
      </c>
      <c r="CG40" s="298" t="str">
        <f ca="true">+IF(OFFSET('Water Data'!$H$29,0,10*ROW('Water Data'!H34))="","",OFFSET('Water Data'!$H$29,0,10*ROW('Water Data'!H34)))</f>
        <v/>
      </c>
      <c r="CH40" s="298" t="str">
        <f ca="true">+IF(OFFSET('Water Data'!$I$27,0,10*ROW('Water Data'!I34))="","",OFFSET('Water Data'!$I$27,0,10*ROW('Water Data'!I34)))</f>
        <v/>
      </c>
      <c r="CI40" s="298" t="str">
        <f ca="true">+IF(OFFSET('Water Data'!$I$28,0,10*ROW('Water Data'!I34))="","",OFFSET('Water Data'!$I$28,0,10*ROW('Water Data'!I34)))</f>
        <v/>
      </c>
      <c r="CJ40" s="298" t="str">
        <f ca="true">+IF(OFFSET('Water Data'!$I$29,0,10*ROW('Water Data'!I34))="","",OFFSET('Water Data'!$I$29,0,10*ROW('Water Data'!I34)))</f>
        <v/>
      </c>
      <c r="CK40" s="298" t="str">
        <f ca="true">+IF(OFFSET('Sanitation Data'!$D$28,0,10*ROW('Sanitation Data'!D34))="","",OFFSET('Sanitation Data'!$D$28,0,10*ROW('Sanitation Data'!D34)))</f>
        <v/>
      </c>
      <c r="CL40" s="298" t="str">
        <f ca="true">+IF(OFFSET('Sanitation Data'!$D$29,0,10*ROW('Sanitation Data'!D34))="","",OFFSET('Sanitation Data'!$D$29,0,10*ROW('Sanitation Data'!D34)))</f>
        <v/>
      </c>
      <c r="CM40" s="298" t="str">
        <f ca="true">+IF(OFFSET('Sanitation Data'!$D$30,0,10*ROW('Sanitation Data'!D34))="","",OFFSET('Sanitation Data'!$D$30,0,10*ROW('Sanitation Data'!D34)))</f>
        <v/>
      </c>
      <c r="CN40" s="298" t="str">
        <f ca="true">+IF(OFFSET('Sanitation Data'!$D$31,0,10*ROW('Sanitation Data'!D34))="","",OFFSET('Sanitation Data'!$D$31,0,10*ROW('Sanitation Data'!D34)))</f>
        <v/>
      </c>
      <c r="CO40" s="298" t="str">
        <f ca="true">+IF(OFFSET('Sanitation Data'!$D$32,0,10*ROW('Sanitation Data'!D34))="","",OFFSET('Sanitation Data'!$D$32,0,10*ROW('Sanitation Data'!D34)))</f>
        <v/>
      </c>
      <c r="CP40" s="298" t="str">
        <f ca="true">+IF(OFFSET('Sanitation Data'!$E$28,0,10*ROW('Sanitation Data'!E34))="","",OFFSET('Sanitation Data'!$E$28,0,10*ROW('Sanitation Data'!E34)))</f>
        <v/>
      </c>
      <c r="CQ40" s="298" t="str">
        <f ca="true">+IF(OFFSET('Sanitation Data'!$E$29,0,10*ROW('Sanitation Data'!E34))="","",OFFSET('Sanitation Data'!$E$29,0,10*ROW('Sanitation Data'!E34)))</f>
        <v/>
      </c>
      <c r="CR40" s="298" t="str">
        <f ca="true">+IF(OFFSET('Sanitation Data'!$E$30,0,10*ROW('Sanitation Data'!E34))="","",OFFSET('Sanitation Data'!$E$30,0,10*ROW('Sanitation Data'!E34)))</f>
        <v/>
      </c>
      <c r="CS40" s="298" t="str">
        <f ca="true">+IF(OFFSET('Sanitation Data'!$E$31,0,10*ROW('Sanitation Data'!E34))="","",OFFSET('Sanitation Data'!$E$31,0,10*ROW('Sanitation Data'!E34)))</f>
        <v/>
      </c>
      <c r="CT40" s="298" t="str">
        <f ca="true">+IF(OFFSET('Sanitation Data'!$E$32,0,10*ROW('Sanitation Data'!E34))="","",OFFSET('Sanitation Data'!$E$32,0,10*ROW('Sanitation Data'!E34)))</f>
        <v/>
      </c>
      <c r="CU40" s="298" t="str">
        <f ca="true">+IF(OFFSET('Sanitation Data'!$F$28,0,10*ROW('Sanitation Data'!F34))="","",OFFSET('Sanitation Data'!$F$28,0,10*ROW('Sanitation Data'!F34)))</f>
        <v/>
      </c>
      <c r="CV40" s="298" t="str">
        <f ca="true">+IF(OFFSET('Sanitation Data'!$F$29,0,10*ROW('Sanitation Data'!F34))="","",OFFSET('Sanitation Data'!$F$29,0,10*ROW('Sanitation Data'!F34)))</f>
        <v/>
      </c>
      <c r="CW40" s="298" t="str">
        <f ca="true">+IF(OFFSET('Sanitation Data'!$F$30,0,10*ROW('Sanitation Data'!F34))="","",OFFSET('Sanitation Data'!$F$30,0,10*ROW('Sanitation Data'!F34)))</f>
        <v/>
      </c>
      <c r="CX40" s="298" t="str">
        <f ca="true">+IF(OFFSET('Sanitation Data'!$F$31,0,10*ROW('Sanitation Data'!F34))="","",OFFSET('Sanitation Data'!$F$31,0,10*ROW('Sanitation Data'!F34)))</f>
        <v/>
      </c>
      <c r="CY40" s="298" t="str">
        <f ca="true">+IF(OFFSET('Sanitation Data'!$F$32,0,10*ROW('Sanitation Data'!F34))="","",OFFSET('Sanitation Data'!$F$32,0,10*ROW('Sanitation Data'!F34)))</f>
        <v/>
      </c>
      <c r="CZ40" s="298" t="str">
        <f ca="true">+IF(OFFSET('Sanitation Data'!$G$28,0,10*ROW('Sanitation Data'!G34))="","",OFFSET('Sanitation Data'!$G$28,0,10*ROW('Sanitation Data'!G34)))</f>
        <v/>
      </c>
      <c r="DA40" s="298" t="str">
        <f ca="true">+IF(OFFSET('Sanitation Data'!$G$29,0,10*ROW('Sanitation Data'!G34))="","",OFFSET('Sanitation Data'!$G$29,0,10*ROW('Sanitation Data'!G34)))</f>
        <v/>
      </c>
      <c r="DB40" s="298" t="str">
        <f ca="true">+IF(OFFSET('Sanitation Data'!$G$30,0,10*ROW('Sanitation Data'!G34))="","",OFFSET('Sanitation Data'!$G$30,0,10*ROW('Sanitation Data'!G34)))</f>
        <v/>
      </c>
      <c r="DC40" s="298" t="str">
        <f ca="true">+IF(OFFSET('Sanitation Data'!$G$31,0,10*ROW('Sanitation Data'!G34))="","",OFFSET('Sanitation Data'!$G$31,0,10*ROW('Sanitation Data'!G34)))</f>
        <v/>
      </c>
      <c r="DD40" s="298" t="str">
        <f ca="true">+IF(OFFSET('Sanitation Data'!$G$32,0,10*ROW('Sanitation Data'!G34))="","",OFFSET('Sanitation Data'!$G$32,0,10*ROW('Sanitation Data'!G34)))</f>
        <v/>
      </c>
      <c r="DE40" s="298" t="str">
        <f ca="true">+IF(OFFSET('Sanitation Data'!$H$28,0,10*ROW('Sanitation Data'!H34))="","",OFFSET('Sanitation Data'!$H$28,0,10*ROW('Sanitation Data'!H34)))</f>
        <v/>
      </c>
      <c r="DF40" s="298" t="str">
        <f ca="true">+IF(OFFSET('Sanitation Data'!$H$29,0,10*ROW('Sanitation Data'!H34))="","",OFFSET('Sanitation Data'!$H$29,0,10*ROW('Sanitation Data'!H34)))</f>
        <v/>
      </c>
      <c r="DG40" s="298" t="str">
        <f ca="true">+IF(OFFSET('Sanitation Data'!$H$30,0,10*ROW('Sanitation Data'!H34))="","",OFFSET('Sanitation Data'!$H$30,0,10*ROW('Sanitation Data'!H34)))</f>
        <v/>
      </c>
      <c r="DH40" s="298" t="str">
        <f ca="true">+IF(OFFSET('Sanitation Data'!$H$31,0,10*ROW('Sanitation Data'!H34))="","",OFFSET('Sanitation Data'!$H$31,0,10*ROW('Sanitation Data'!H34)))</f>
        <v/>
      </c>
      <c r="DI40" s="298" t="str">
        <f ca="true">+IF(OFFSET('Sanitation Data'!$H$32,0,10*ROW('Sanitation Data'!H34))="","",OFFSET('Sanitation Data'!$H$32,0,10*ROW('Sanitation Data'!H34)))</f>
        <v/>
      </c>
      <c r="DJ40" s="298" t="str">
        <f ca="true">+IF(OFFSET('Sanitation Data'!$I$28,0,10*ROW('Sanitation Data'!I34))="","",OFFSET('Sanitation Data'!$I$28,0,10*ROW('Sanitation Data'!I34)))</f>
        <v/>
      </c>
      <c r="DK40" s="298" t="str">
        <f ca="true">+IF(OFFSET('Sanitation Data'!$I$29,0,10*ROW('Sanitation Data'!I34))="","",OFFSET('Sanitation Data'!$I$29,0,10*ROW('Sanitation Data'!I34)))</f>
        <v/>
      </c>
      <c r="DL40" s="298" t="str">
        <f ca="true">+IF(OFFSET('Sanitation Data'!$I$30,0,10*ROW('Sanitation Data'!I34))="","",OFFSET('Sanitation Data'!$I$30,0,10*ROW('Sanitation Data'!I34)))</f>
        <v/>
      </c>
      <c r="DM40" s="298" t="str">
        <f ca="true">+IF(OFFSET('Sanitation Data'!$I$31,0,10*ROW('Sanitation Data'!I34))="","",OFFSET('Sanitation Data'!$I$31,0,10*ROW('Sanitation Data'!I34)))</f>
        <v/>
      </c>
      <c r="DN40" s="298" t="str">
        <f ca="true">+IF(OFFSET('Sanitation Data'!$I$32,0,10*ROW('Sanitation Data'!I34))="","",OFFSET('Sanitation Data'!$I$32,0,10*ROW('Sanitation Data'!I34)))</f>
        <v/>
      </c>
      <c r="DO40" s="298" t="str">
        <f ca="true">+IF(OFFSET('Hygiene Data'!$D$11,0,10*ROW('Hygiene Data'!D34))="","",OFFSET('Hygiene Data'!$D$11,0,10*ROW('Hygiene Data'!D34)))</f>
        <v/>
      </c>
      <c r="DP40" s="298" t="str">
        <f ca="true">+IF(OFFSET('Hygiene Data'!$D$12,0,10*ROW('Hygiene Data'!D34))="","",OFFSET('Hygiene Data'!$D$12,0,10*ROW('Hygiene Data'!D34)))</f>
        <v/>
      </c>
      <c r="DQ40" s="298" t="str">
        <f ca="true">+IF(OFFSET('Hygiene Data'!$D$13,0,10*ROW('Hygiene Data'!D34))="","",OFFSET('Hygiene Data'!$D$13,0,10*ROW('Hygiene Data'!D34)))</f>
        <v/>
      </c>
      <c r="DR40" s="298" t="str">
        <f ca="true">+IF(OFFSET('Hygiene Data'!$E$11,0,10*ROW('Hygiene Data'!E34))="","",OFFSET('Hygiene Data'!$E$11,0,10*ROW('Hygiene Data'!E34)))</f>
        <v/>
      </c>
      <c r="DS40" s="298" t="str">
        <f ca="true">+IF(OFFSET('Hygiene Data'!$E$12,0,10*ROW('Hygiene Data'!E34))="","",OFFSET('Hygiene Data'!$E$12,0,10*ROW('Hygiene Data'!E34)))</f>
        <v/>
      </c>
      <c r="DT40" s="298" t="str">
        <f ca="true">+IF(OFFSET('Hygiene Data'!$E$13,0,10*ROW('Hygiene Data'!E34))="","",OFFSET('Hygiene Data'!$E$13,0,10*ROW('Hygiene Data'!E34)))</f>
        <v/>
      </c>
      <c r="DU40" s="298" t="str">
        <f ca="true">+IF(OFFSET('Hygiene Data'!$F$11,0,10*ROW('Hygiene Data'!F34))="","",OFFSET('Hygiene Data'!$F$11,0,10*ROW('Hygiene Data'!F34)))</f>
        <v/>
      </c>
      <c r="DV40" s="298" t="str">
        <f ca="true">+IF(OFFSET('Hygiene Data'!$F$12,0,10*ROW('Hygiene Data'!F34))="","",OFFSET('Hygiene Data'!$F$12,0,10*ROW('Hygiene Data'!F34)))</f>
        <v/>
      </c>
      <c r="DW40" s="298" t="str">
        <f ca="true">+IF(OFFSET('Hygiene Data'!$F$13,0,10*ROW('Hygiene Data'!F34))="","",OFFSET('Hygiene Data'!$F$13,0,10*ROW('Hygiene Data'!F34)))</f>
        <v/>
      </c>
      <c r="DX40" s="298" t="str">
        <f ca="true">+IF(OFFSET('Hygiene Data'!$G$11,0,10*ROW('Hygiene Data'!G34))="","",OFFSET('Hygiene Data'!$G$11,0,10*ROW('Hygiene Data'!G34)))</f>
        <v/>
      </c>
      <c r="DY40" s="298" t="str">
        <f ca="true">+IF(OFFSET('Hygiene Data'!$G$12,0,10*ROW('Hygiene Data'!G34))="","",OFFSET('Hygiene Data'!$G$12,0,10*ROW('Hygiene Data'!G34)))</f>
        <v/>
      </c>
      <c r="DZ40" s="298" t="str">
        <f ca="true">+IF(OFFSET('Hygiene Data'!$G$13,0,10*ROW('Hygiene Data'!G34))="","",OFFSET('Hygiene Data'!$G$13,0,10*ROW('Hygiene Data'!G34)))</f>
        <v/>
      </c>
      <c r="EA40" s="298" t="str">
        <f ca="true">+IF(OFFSET('Hygiene Data'!$H$11,0,10*ROW('Hygiene Data'!H34))="","",OFFSET('Hygiene Data'!$H$11,0,10*ROW('Hygiene Data'!H34)))</f>
        <v/>
      </c>
      <c r="EB40" s="298" t="str">
        <f ca="true">+IF(OFFSET('Hygiene Data'!$H$12,0,10*ROW('Hygiene Data'!H34))="","",OFFSET('Hygiene Data'!$H$12,0,10*ROW('Hygiene Data'!H34)))</f>
        <v/>
      </c>
      <c r="EC40" s="298" t="str">
        <f ca="true">+IF(OFFSET('Hygiene Data'!$H$13,0,10*ROW('Hygiene Data'!H34))="","",OFFSET('Hygiene Data'!$H$13,0,10*ROW('Hygiene Data'!H34)))</f>
        <v/>
      </c>
      <c r="ED40" s="298" t="str">
        <f ca="true">+IF(OFFSET('Hygiene Data'!$I$11,0,10*ROW('Hygiene Data'!I34))="","",OFFSET('Hygiene Data'!$I$11,0,10*ROW('Hygiene Data'!I34)))</f>
        <v/>
      </c>
      <c r="EE40" s="298" t="str">
        <f ca="true">+IF(OFFSET('Hygiene Data'!$I$12,0,10*ROW('Hygiene Data'!I34))="","",OFFSET('Hygiene Data'!$I$12,0,10*ROW('Hygiene Data'!I34)))</f>
        <v/>
      </c>
      <c r="EF40" s="298" t="str">
        <f ca="true">+IF(OFFSET('Hygiene Data'!$I$13,0,10*ROW('Hygiene Data'!I34))="","",OFFSET('Hygiene Data'!$I$13,0,10*ROW('Hygiene Data'!I34)))</f>
        <v/>
      </c>
    </row>
    <row xmlns:x14ac="http://schemas.microsoft.com/office/spreadsheetml/2009/9/ac" r="41" x14ac:dyDescent="0.2">
      <c r="A41" s="38" t="str">
        <f ca="true">+IF(OFFSET('Water Data'!$B$2,0,10*ROW('Water Data'!E35))="","",OFFSET('Water Data'!$B$2,0,10*ROW('Water Data'!E35)))</f>
        <v/>
      </c>
      <c r="B41" s="38" t="str">
        <f ca="true">+IF(OFFSET('Water Data'!$C$2,0,10*ROW('Water Data'!F35))="","",OFFSET('Water Data'!$C$2,0,10*ROW('Water Data'!F35)))</f>
        <v/>
      </c>
      <c r="C41" s="354" t="str">
        <f t="shared" ca="true" si="0"/>
        <v/>
      </c>
      <c r="D41" s="101"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101"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101"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101"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101"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101"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101"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101"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101"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101"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101"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101"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101"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101"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101"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101"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101"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101"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102"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102"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102"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102"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102"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102"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102"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102"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102"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102"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102"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102"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102"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102"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102"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102"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102"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102"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102"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102"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102"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102"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102"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102"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102"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102"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102"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102"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102"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102"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103"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103"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103"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103"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103"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103"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103"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103"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103"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103"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103"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103"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103"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103"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103"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103"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103"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103"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98"/>
      <c r="BS41" s="298" t="str">
        <f ca="true">+IF(OFFSET('Water Data'!$D$27,0,10*ROW('Water Data'!D35))="","",OFFSET('Water Data'!$D$27,0,10*ROW('Water Data'!D35)))</f>
        <v/>
      </c>
      <c r="BT41" s="298" t="str">
        <f ca="true">+IF(OFFSET('Water Data'!$D$28,0,10*ROW('Water Data'!D35))="","",OFFSET('Water Data'!$D$28,0,10*ROW('Water Data'!D35)))</f>
        <v/>
      </c>
      <c r="BU41" s="298" t="str">
        <f ca="true">+IF(OFFSET('Water Data'!$D$29,0,10*ROW('Water Data'!D35))="","",OFFSET('Water Data'!$D$29,0,10*ROW('Water Data'!D35)))</f>
        <v/>
      </c>
      <c r="BV41" s="298" t="str">
        <f ca="true">+IF(OFFSET('Water Data'!$E$27,0,10*ROW('Water Data'!E35))="","",OFFSET('Water Data'!$E$27,0,10*ROW('Water Data'!E35)))</f>
        <v/>
      </c>
      <c r="BW41" s="298" t="str">
        <f ca="true">+IF(OFFSET('Water Data'!$E$28,0,10*ROW('Water Data'!E35))="","",OFFSET('Water Data'!$E$28,0,10*ROW('Water Data'!E35)))</f>
        <v/>
      </c>
      <c r="BX41" s="298" t="str">
        <f ca="true">+IF(OFFSET('Water Data'!$E$29,0,10*ROW('Water Data'!E35))="","",OFFSET('Water Data'!$E$29,0,10*ROW('Water Data'!E35)))</f>
        <v/>
      </c>
      <c r="BY41" s="298" t="str">
        <f ca="true">+IF(OFFSET('Water Data'!$F$27,0,10*ROW('Water Data'!F35))="","",OFFSET('Water Data'!$F$27,0,10*ROW('Water Data'!F35)))</f>
        <v/>
      </c>
      <c r="BZ41" s="298" t="str">
        <f ca="true">+IF(OFFSET('Water Data'!$F$28,0,10*ROW('Water Data'!F35))="","",OFFSET('Water Data'!$F$28,0,10*ROW('Water Data'!F35)))</f>
        <v/>
      </c>
      <c r="CA41" s="298" t="str">
        <f ca="true">+IF(OFFSET('Water Data'!$F$29,0,10*ROW('Water Data'!F35))="","",OFFSET('Water Data'!$F$29,0,10*ROW('Water Data'!F35)))</f>
        <v/>
      </c>
      <c r="CB41" s="298" t="str">
        <f ca="true">+IF(OFFSET('Water Data'!$G$27,0,10*ROW('Water Data'!G35))="","",OFFSET('Water Data'!$G$27,0,10*ROW('Water Data'!G35)))</f>
        <v/>
      </c>
      <c r="CC41" s="298" t="str">
        <f ca="true">+IF(OFFSET('Water Data'!$G$28,0,10*ROW('Water Data'!G35))="","",OFFSET('Water Data'!$G$28,0,10*ROW('Water Data'!G35)))</f>
        <v/>
      </c>
      <c r="CD41" s="298" t="str">
        <f ca="true">+IF(OFFSET('Water Data'!$G$29,0,10*ROW('Water Data'!G35))="","",OFFSET('Water Data'!$G$29,0,10*ROW('Water Data'!G35)))</f>
        <v/>
      </c>
      <c r="CE41" s="298" t="str">
        <f ca="true">+IF(OFFSET('Water Data'!$H$27,0,10*ROW('Water Data'!H35))="","",OFFSET('Water Data'!$H$27,0,10*ROW('Water Data'!H35)))</f>
        <v/>
      </c>
      <c r="CF41" s="298" t="str">
        <f ca="true">+IF(OFFSET('Water Data'!$H$28,0,10*ROW('Water Data'!H35))="","",OFFSET('Water Data'!$H$28,0,10*ROW('Water Data'!H35)))</f>
        <v/>
      </c>
      <c r="CG41" s="298" t="str">
        <f ca="true">+IF(OFFSET('Water Data'!$H$29,0,10*ROW('Water Data'!H35))="","",OFFSET('Water Data'!$H$29,0,10*ROW('Water Data'!H35)))</f>
        <v/>
      </c>
      <c r="CH41" s="298" t="str">
        <f ca="true">+IF(OFFSET('Water Data'!$I$27,0,10*ROW('Water Data'!I35))="","",OFFSET('Water Data'!$I$27,0,10*ROW('Water Data'!I35)))</f>
        <v/>
      </c>
      <c r="CI41" s="298" t="str">
        <f ca="true">+IF(OFFSET('Water Data'!$I$28,0,10*ROW('Water Data'!I35))="","",OFFSET('Water Data'!$I$28,0,10*ROW('Water Data'!I35)))</f>
        <v/>
      </c>
      <c r="CJ41" s="298" t="str">
        <f ca="true">+IF(OFFSET('Water Data'!$I$29,0,10*ROW('Water Data'!I35))="","",OFFSET('Water Data'!$I$29,0,10*ROW('Water Data'!I35)))</f>
        <v/>
      </c>
      <c r="CK41" s="298" t="str">
        <f ca="true">+IF(OFFSET('Sanitation Data'!$D$28,0,10*ROW('Sanitation Data'!D35))="","",OFFSET('Sanitation Data'!$D$28,0,10*ROW('Sanitation Data'!D35)))</f>
        <v/>
      </c>
      <c r="CL41" s="298" t="str">
        <f ca="true">+IF(OFFSET('Sanitation Data'!$D$29,0,10*ROW('Sanitation Data'!D35))="","",OFFSET('Sanitation Data'!$D$29,0,10*ROW('Sanitation Data'!D35)))</f>
        <v/>
      </c>
      <c r="CM41" s="298" t="str">
        <f ca="true">+IF(OFFSET('Sanitation Data'!$D$30,0,10*ROW('Sanitation Data'!D35))="","",OFFSET('Sanitation Data'!$D$30,0,10*ROW('Sanitation Data'!D35)))</f>
        <v/>
      </c>
      <c r="CN41" s="298" t="str">
        <f ca="true">+IF(OFFSET('Sanitation Data'!$D$31,0,10*ROW('Sanitation Data'!D35))="","",OFFSET('Sanitation Data'!$D$31,0,10*ROW('Sanitation Data'!D35)))</f>
        <v/>
      </c>
      <c r="CO41" s="298" t="str">
        <f ca="true">+IF(OFFSET('Sanitation Data'!$D$32,0,10*ROW('Sanitation Data'!D35))="","",OFFSET('Sanitation Data'!$D$32,0,10*ROW('Sanitation Data'!D35)))</f>
        <v/>
      </c>
      <c r="CP41" s="298" t="str">
        <f ca="true">+IF(OFFSET('Sanitation Data'!$E$28,0,10*ROW('Sanitation Data'!E35))="","",OFFSET('Sanitation Data'!$E$28,0,10*ROW('Sanitation Data'!E35)))</f>
        <v/>
      </c>
      <c r="CQ41" s="298" t="str">
        <f ca="true">+IF(OFFSET('Sanitation Data'!$E$29,0,10*ROW('Sanitation Data'!E35))="","",OFFSET('Sanitation Data'!$E$29,0,10*ROW('Sanitation Data'!E35)))</f>
        <v/>
      </c>
      <c r="CR41" s="298" t="str">
        <f ca="true">+IF(OFFSET('Sanitation Data'!$E$30,0,10*ROW('Sanitation Data'!E35))="","",OFFSET('Sanitation Data'!$E$30,0,10*ROW('Sanitation Data'!E35)))</f>
        <v/>
      </c>
      <c r="CS41" s="298" t="str">
        <f ca="true">+IF(OFFSET('Sanitation Data'!$E$31,0,10*ROW('Sanitation Data'!E35))="","",OFFSET('Sanitation Data'!$E$31,0,10*ROW('Sanitation Data'!E35)))</f>
        <v/>
      </c>
      <c r="CT41" s="298" t="str">
        <f ca="true">+IF(OFFSET('Sanitation Data'!$E$32,0,10*ROW('Sanitation Data'!E35))="","",OFFSET('Sanitation Data'!$E$32,0,10*ROW('Sanitation Data'!E35)))</f>
        <v/>
      </c>
      <c r="CU41" s="298" t="str">
        <f ca="true">+IF(OFFSET('Sanitation Data'!$F$28,0,10*ROW('Sanitation Data'!F35))="","",OFFSET('Sanitation Data'!$F$28,0,10*ROW('Sanitation Data'!F35)))</f>
        <v/>
      </c>
      <c r="CV41" s="298" t="str">
        <f ca="true">+IF(OFFSET('Sanitation Data'!$F$29,0,10*ROW('Sanitation Data'!F35))="","",OFFSET('Sanitation Data'!$F$29,0,10*ROW('Sanitation Data'!F35)))</f>
        <v/>
      </c>
      <c r="CW41" s="298" t="str">
        <f ca="true">+IF(OFFSET('Sanitation Data'!$F$30,0,10*ROW('Sanitation Data'!F35))="","",OFFSET('Sanitation Data'!$F$30,0,10*ROW('Sanitation Data'!F35)))</f>
        <v/>
      </c>
      <c r="CX41" s="298" t="str">
        <f ca="true">+IF(OFFSET('Sanitation Data'!$F$31,0,10*ROW('Sanitation Data'!F35))="","",OFFSET('Sanitation Data'!$F$31,0,10*ROW('Sanitation Data'!F35)))</f>
        <v/>
      </c>
      <c r="CY41" s="298" t="str">
        <f ca="true">+IF(OFFSET('Sanitation Data'!$F$32,0,10*ROW('Sanitation Data'!F35))="","",OFFSET('Sanitation Data'!$F$32,0,10*ROW('Sanitation Data'!F35)))</f>
        <v/>
      </c>
      <c r="CZ41" s="298" t="str">
        <f ca="true">+IF(OFFSET('Sanitation Data'!$G$28,0,10*ROW('Sanitation Data'!G35))="","",OFFSET('Sanitation Data'!$G$28,0,10*ROW('Sanitation Data'!G35)))</f>
        <v/>
      </c>
      <c r="DA41" s="298" t="str">
        <f ca="true">+IF(OFFSET('Sanitation Data'!$G$29,0,10*ROW('Sanitation Data'!G35))="","",OFFSET('Sanitation Data'!$G$29,0,10*ROW('Sanitation Data'!G35)))</f>
        <v/>
      </c>
      <c r="DB41" s="298" t="str">
        <f ca="true">+IF(OFFSET('Sanitation Data'!$G$30,0,10*ROW('Sanitation Data'!G35))="","",OFFSET('Sanitation Data'!$G$30,0,10*ROW('Sanitation Data'!G35)))</f>
        <v/>
      </c>
      <c r="DC41" s="298" t="str">
        <f ca="true">+IF(OFFSET('Sanitation Data'!$G$31,0,10*ROW('Sanitation Data'!G35))="","",OFFSET('Sanitation Data'!$G$31,0,10*ROW('Sanitation Data'!G35)))</f>
        <v/>
      </c>
      <c r="DD41" s="298" t="str">
        <f ca="true">+IF(OFFSET('Sanitation Data'!$G$32,0,10*ROW('Sanitation Data'!G35))="","",OFFSET('Sanitation Data'!$G$32,0,10*ROW('Sanitation Data'!G35)))</f>
        <v/>
      </c>
      <c r="DE41" s="298" t="str">
        <f ca="true">+IF(OFFSET('Sanitation Data'!$H$28,0,10*ROW('Sanitation Data'!H35))="","",OFFSET('Sanitation Data'!$H$28,0,10*ROW('Sanitation Data'!H35)))</f>
        <v/>
      </c>
      <c r="DF41" s="298" t="str">
        <f ca="true">+IF(OFFSET('Sanitation Data'!$H$29,0,10*ROW('Sanitation Data'!H35))="","",OFFSET('Sanitation Data'!$H$29,0,10*ROW('Sanitation Data'!H35)))</f>
        <v/>
      </c>
      <c r="DG41" s="298" t="str">
        <f ca="true">+IF(OFFSET('Sanitation Data'!$H$30,0,10*ROW('Sanitation Data'!H35))="","",OFFSET('Sanitation Data'!$H$30,0,10*ROW('Sanitation Data'!H35)))</f>
        <v/>
      </c>
      <c r="DH41" s="298" t="str">
        <f ca="true">+IF(OFFSET('Sanitation Data'!$H$31,0,10*ROW('Sanitation Data'!H35))="","",OFFSET('Sanitation Data'!$H$31,0,10*ROW('Sanitation Data'!H35)))</f>
        <v/>
      </c>
      <c r="DI41" s="298" t="str">
        <f ca="true">+IF(OFFSET('Sanitation Data'!$H$32,0,10*ROW('Sanitation Data'!H35))="","",OFFSET('Sanitation Data'!$H$32,0,10*ROW('Sanitation Data'!H35)))</f>
        <v/>
      </c>
      <c r="DJ41" s="298" t="str">
        <f ca="true">+IF(OFFSET('Sanitation Data'!$I$28,0,10*ROW('Sanitation Data'!I35))="","",OFFSET('Sanitation Data'!$I$28,0,10*ROW('Sanitation Data'!I35)))</f>
        <v/>
      </c>
      <c r="DK41" s="298" t="str">
        <f ca="true">+IF(OFFSET('Sanitation Data'!$I$29,0,10*ROW('Sanitation Data'!I35))="","",OFFSET('Sanitation Data'!$I$29,0,10*ROW('Sanitation Data'!I35)))</f>
        <v/>
      </c>
      <c r="DL41" s="298" t="str">
        <f ca="true">+IF(OFFSET('Sanitation Data'!$I$30,0,10*ROW('Sanitation Data'!I35))="","",OFFSET('Sanitation Data'!$I$30,0,10*ROW('Sanitation Data'!I35)))</f>
        <v/>
      </c>
      <c r="DM41" s="298" t="str">
        <f ca="true">+IF(OFFSET('Sanitation Data'!$I$31,0,10*ROW('Sanitation Data'!I35))="","",OFFSET('Sanitation Data'!$I$31,0,10*ROW('Sanitation Data'!I35)))</f>
        <v/>
      </c>
      <c r="DN41" s="298" t="str">
        <f ca="true">+IF(OFFSET('Sanitation Data'!$I$32,0,10*ROW('Sanitation Data'!I35))="","",OFFSET('Sanitation Data'!$I$32,0,10*ROW('Sanitation Data'!I35)))</f>
        <v/>
      </c>
      <c r="DO41" s="298" t="str">
        <f ca="true">+IF(OFFSET('Hygiene Data'!$D$11,0,10*ROW('Hygiene Data'!D35))="","",OFFSET('Hygiene Data'!$D$11,0,10*ROW('Hygiene Data'!D35)))</f>
        <v/>
      </c>
      <c r="DP41" s="298" t="str">
        <f ca="true">+IF(OFFSET('Hygiene Data'!$D$12,0,10*ROW('Hygiene Data'!D35))="","",OFFSET('Hygiene Data'!$D$12,0,10*ROW('Hygiene Data'!D35)))</f>
        <v/>
      </c>
      <c r="DQ41" s="298" t="str">
        <f ca="true">+IF(OFFSET('Hygiene Data'!$D$13,0,10*ROW('Hygiene Data'!D35))="","",OFFSET('Hygiene Data'!$D$13,0,10*ROW('Hygiene Data'!D35)))</f>
        <v/>
      </c>
      <c r="DR41" s="298" t="str">
        <f ca="true">+IF(OFFSET('Hygiene Data'!$E$11,0,10*ROW('Hygiene Data'!E35))="","",OFFSET('Hygiene Data'!$E$11,0,10*ROW('Hygiene Data'!E35)))</f>
        <v/>
      </c>
      <c r="DS41" s="298" t="str">
        <f ca="true">+IF(OFFSET('Hygiene Data'!$E$12,0,10*ROW('Hygiene Data'!E35))="","",OFFSET('Hygiene Data'!$E$12,0,10*ROW('Hygiene Data'!E35)))</f>
        <v/>
      </c>
      <c r="DT41" s="298" t="str">
        <f ca="true">+IF(OFFSET('Hygiene Data'!$E$13,0,10*ROW('Hygiene Data'!E35))="","",OFFSET('Hygiene Data'!$E$13,0,10*ROW('Hygiene Data'!E35)))</f>
        <v/>
      </c>
      <c r="DU41" s="298" t="str">
        <f ca="true">+IF(OFFSET('Hygiene Data'!$F$11,0,10*ROW('Hygiene Data'!F35))="","",OFFSET('Hygiene Data'!$F$11,0,10*ROW('Hygiene Data'!F35)))</f>
        <v/>
      </c>
      <c r="DV41" s="298" t="str">
        <f ca="true">+IF(OFFSET('Hygiene Data'!$F$12,0,10*ROW('Hygiene Data'!F35))="","",OFFSET('Hygiene Data'!$F$12,0,10*ROW('Hygiene Data'!F35)))</f>
        <v/>
      </c>
      <c r="DW41" s="298" t="str">
        <f ca="true">+IF(OFFSET('Hygiene Data'!$F$13,0,10*ROW('Hygiene Data'!F35))="","",OFFSET('Hygiene Data'!$F$13,0,10*ROW('Hygiene Data'!F35)))</f>
        <v/>
      </c>
      <c r="DX41" s="298" t="str">
        <f ca="true">+IF(OFFSET('Hygiene Data'!$G$11,0,10*ROW('Hygiene Data'!G35))="","",OFFSET('Hygiene Data'!$G$11,0,10*ROW('Hygiene Data'!G35)))</f>
        <v/>
      </c>
      <c r="DY41" s="298" t="str">
        <f ca="true">+IF(OFFSET('Hygiene Data'!$G$12,0,10*ROW('Hygiene Data'!G35))="","",OFFSET('Hygiene Data'!$G$12,0,10*ROW('Hygiene Data'!G35)))</f>
        <v/>
      </c>
      <c r="DZ41" s="298" t="str">
        <f ca="true">+IF(OFFSET('Hygiene Data'!$G$13,0,10*ROW('Hygiene Data'!G35))="","",OFFSET('Hygiene Data'!$G$13,0,10*ROW('Hygiene Data'!G35)))</f>
        <v/>
      </c>
      <c r="EA41" s="298" t="str">
        <f ca="true">+IF(OFFSET('Hygiene Data'!$H$11,0,10*ROW('Hygiene Data'!H35))="","",OFFSET('Hygiene Data'!$H$11,0,10*ROW('Hygiene Data'!H35)))</f>
        <v/>
      </c>
      <c r="EB41" s="298" t="str">
        <f ca="true">+IF(OFFSET('Hygiene Data'!$H$12,0,10*ROW('Hygiene Data'!H35))="","",OFFSET('Hygiene Data'!$H$12,0,10*ROW('Hygiene Data'!H35)))</f>
        <v/>
      </c>
      <c r="EC41" s="298" t="str">
        <f ca="true">+IF(OFFSET('Hygiene Data'!$H$13,0,10*ROW('Hygiene Data'!H35))="","",OFFSET('Hygiene Data'!$H$13,0,10*ROW('Hygiene Data'!H35)))</f>
        <v/>
      </c>
      <c r="ED41" s="298" t="str">
        <f ca="true">+IF(OFFSET('Hygiene Data'!$I$11,0,10*ROW('Hygiene Data'!I35))="","",OFFSET('Hygiene Data'!$I$11,0,10*ROW('Hygiene Data'!I35)))</f>
        <v/>
      </c>
      <c r="EE41" s="298" t="str">
        <f ca="true">+IF(OFFSET('Hygiene Data'!$I$12,0,10*ROW('Hygiene Data'!I35))="","",OFFSET('Hygiene Data'!$I$12,0,10*ROW('Hygiene Data'!I35)))</f>
        <v/>
      </c>
      <c r="EF41" s="298" t="str">
        <f ca="true">+IF(OFFSET('Hygiene Data'!$I$13,0,10*ROW('Hygiene Data'!I35))="","",OFFSET('Hygiene Data'!$I$13,0,10*ROW('Hygiene Data'!I35)))</f>
        <v/>
      </c>
    </row>
    <row xmlns:x14ac="http://schemas.microsoft.com/office/spreadsheetml/2009/9/ac" r="42" x14ac:dyDescent="0.2">
      <c r="A42" s="38" t="str">
        <f ca="true">+IF(OFFSET('Water Data'!$B$2,0,10*ROW('Water Data'!E36))="","",OFFSET('Water Data'!$B$2,0,10*ROW('Water Data'!E36)))</f>
        <v/>
      </c>
      <c r="B42" s="38" t="str">
        <f ca="true">+IF(OFFSET('Water Data'!$C$2,0,10*ROW('Water Data'!F36))="","",OFFSET('Water Data'!$C$2,0,10*ROW('Water Data'!F36)))</f>
        <v/>
      </c>
      <c r="C42" s="354" t="str">
        <f t="shared" ca="true" si="0"/>
        <v/>
      </c>
      <c r="D42" s="101"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101"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101"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101"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101"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101"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101"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101"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101"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101"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101"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101"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101"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101"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101"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101"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101"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101"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102"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102"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102"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102"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102"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102"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102"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102"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102"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102"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102"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102"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102"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102"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102"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102"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102"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102"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102"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102"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102"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102"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102"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102"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102"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102"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102"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102"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102"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102"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103"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103"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103"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103"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103"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103"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103"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103"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103"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103"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103"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103"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103"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103"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103"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103"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103"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103"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98"/>
      <c r="BS42" s="298" t="str">
        <f ca="true">+IF(OFFSET('Water Data'!$D$27,0,10*ROW('Water Data'!D36))="","",OFFSET('Water Data'!$D$27,0,10*ROW('Water Data'!D36)))</f>
        <v/>
      </c>
      <c r="BT42" s="298" t="str">
        <f ca="true">+IF(OFFSET('Water Data'!$D$28,0,10*ROW('Water Data'!D36))="","",OFFSET('Water Data'!$D$28,0,10*ROW('Water Data'!D36)))</f>
        <v/>
      </c>
      <c r="BU42" s="298" t="str">
        <f ca="true">+IF(OFFSET('Water Data'!$D$29,0,10*ROW('Water Data'!D36))="","",OFFSET('Water Data'!$D$29,0,10*ROW('Water Data'!D36)))</f>
        <v/>
      </c>
      <c r="BV42" s="298" t="str">
        <f ca="true">+IF(OFFSET('Water Data'!$E$27,0,10*ROW('Water Data'!E36))="","",OFFSET('Water Data'!$E$27,0,10*ROW('Water Data'!E36)))</f>
        <v/>
      </c>
      <c r="BW42" s="298" t="str">
        <f ca="true">+IF(OFFSET('Water Data'!$E$28,0,10*ROW('Water Data'!E36))="","",OFFSET('Water Data'!$E$28,0,10*ROW('Water Data'!E36)))</f>
        <v/>
      </c>
      <c r="BX42" s="298" t="str">
        <f ca="true">+IF(OFFSET('Water Data'!$E$29,0,10*ROW('Water Data'!E36))="","",OFFSET('Water Data'!$E$29,0,10*ROW('Water Data'!E36)))</f>
        <v/>
      </c>
      <c r="BY42" s="298" t="str">
        <f ca="true">+IF(OFFSET('Water Data'!$F$27,0,10*ROW('Water Data'!F36))="","",OFFSET('Water Data'!$F$27,0,10*ROW('Water Data'!F36)))</f>
        <v/>
      </c>
      <c r="BZ42" s="298" t="str">
        <f ca="true">+IF(OFFSET('Water Data'!$F$28,0,10*ROW('Water Data'!F36))="","",OFFSET('Water Data'!$F$28,0,10*ROW('Water Data'!F36)))</f>
        <v/>
      </c>
      <c r="CA42" s="298" t="str">
        <f ca="true">+IF(OFFSET('Water Data'!$F$29,0,10*ROW('Water Data'!F36))="","",OFFSET('Water Data'!$F$29,0,10*ROW('Water Data'!F36)))</f>
        <v/>
      </c>
      <c r="CB42" s="298" t="str">
        <f ca="true">+IF(OFFSET('Water Data'!$G$27,0,10*ROW('Water Data'!G36))="","",OFFSET('Water Data'!$G$27,0,10*ROW('Water Data'!G36)))</f>
        <v/>
      </c>
      <c r="CC42" s="298" t="str">
        <f ca="true">+IF(OFFSET('Water Data'!$G$28,0,10*ROW('Water Data'!G36))="","",OFFSET('Water Data'!$G$28,0,10*ROW('Water Data'!G36)))</f>
        <v/>
      </c>
      <c r="CD42" s="298" t="str">
        <f ca="true">+IF(OFFSET('Water Data'!$G$29,0,10*ROW('Water Data'!G36))="","",OFFSET('Water Data'!$G$29,0,10*ROW('Water Data'!G36)))</f>
        <v/>
      </c>
      <c r="CE42" s="298" t="str">
        <f ca="true">+IF(OFFSET('Water Data'!$H$27,0,10*ROW('Water Data'!H36))="","",OFFSET('Water Data'!$H$27,0,10*ROW('Water Data'!H36)))</f>
        <v/>
      </c>
      <c r="CF42" s="298" t="str">
        <f ca="true">+IF(OFFSET('Water Data'!$H$28,0,10*ROW('Water Data'!H36))="","",OFFSET('Water Data'!$H$28,0,10*ROW('Water Data'!H36)))</f>
        <v/>
      </c>
      <c r="CG42" s="298" t="str">
        <f ca="true">+IF(OFFSET('Water Data'!$H$29,0,10*ROW('Water Data'!H36))="","",OFFSET('Water Data'!$H$29,0,10*ROW('Water Data'!H36)))</f>
        <v/>
      </c>
      <c r="CH42" s="298" t="str">
        <f ca="true">+IF(OFFSET('Water Data'!$I$27,0,10*ROW('Water Data'!I36))="","",OFFSET('Water Data'!$I$27,0,10*ROW('Water Data'!I36)))</f>
        <v/>
      </c>
      <c r="CI42" s="298" t="str">
        <f ca="true">+IF(OFFSET('Water Data'!$I$28,0,10*ROW('Water Data'!I36))="","",OFFSET('Water Data'!$I$28,0,10*ROW('Water Data'!I36)))</f>
        <v/>
      </c>
      <c r="CJ42" s="298" t="str">
        <f ca="true">+IF(OFFSET('Water Data'!$I$29,0,10*ROW('Water Data'!I36))="","",OFFSET('Water Data'!$I$29,0,10*ROW('Water Data'!I36)))</f>
        <v/>
      </c>
      <c r="CK42" s="298" t="str">
        <f ca="true">+IF(OFFSET('Sanitation Data'!$D$28,0,10*ROW('Sanitation Data'!D36))="","",OFFSET('Sanitation Data'!$D$28,0,10*ROW('Sanitation Data'!D36)))</f>
        <v/>
      </c>
      <c r="CL42" s="298" t="str">
        <f ca="true">+IF(OFFSET('Sanitation Data'!$D$29,0,10*ROW('Sanitation Data'!D36))="","",OFFSET('Sanitation Data'!$D$29,0,10*ROW('Sanitation Data'!D36)))</f>
        <v/>
      </c>
      <c r="CM42" s="298" t="str">
        <f ca="true">+IF(OFFSET('Sanitation Data'!$D$30,0,10*ROW('Sanitation Data'!D36))="","",OFFSET('Sanitation Data'!$D$30,0,10*ROW('Sanitation Data'!D36)))</f>
        <v/>
      </c>
      <c r="CN42" s="298" t="str">
        <f ca="true">+IF(OFFSET('Sanitation Data'!$D$31,0,10*ROW('Sanitation Data'!D36))="","",OFFSET('Sanitation Data'!$D$31,0,10*ROW('Sanitation Data'!D36)))</f>
        <v/>
      </c>
      <c r="CO42" s="298" t="str">
        <f ca="true">+IF(OFFSET('Sanitation Data'!$D$32,0,10*ROW('Sanitation Data'!D36))="","",OFFSET('Sanitation Data'!$D$32,0,10*ROW('Sanitation Data'!D36)))</f>
        <v/>
      </c>
      <c r="CP42" s="298" t="str">
        <f ca="true">+IF(OFFSET('Sanitation Data'!$E$28,0,10*ROW('Sanitation Data'!E36))="","",OFFSET('Sanitation Data'!$E$28,0,10*ROW('Sanitation Data'!E36)))</f>
        <v/>
      </c>
      <c r="CQ42" s="298" t="str">
        <f ca="true">+IF(OFFSET('Sanitation Data'!$E$29,0,10*ROW('Sanitation Data'!E36))="","",OFFSET('Sanitation Data'!$E$29,0,10*ROW('Sanitation Data'!E36)))</f>
        <v/>
      </c>
      <c r="CR42" s="298" t="str">
        <f ca="true">+IF(OFFSET('Sanitation Data'!$E$30,0,10*ROW('Sanitation Data'!E36))="","",OFFSET('Sanitation Data'!$E$30,0,10*ROW('Sanitation Data'!E36)))</f>
        <v/>
      </c>
      <c r="CS42" s="298" t="str">
        <f ca="true">+IF(OFFSET('Sanitation Data'!$E$31,0,10*ROW('Sanitation Data'!E36))="","",OFFSET('Sanitation Data'!$E$31,0,10*ROW('Sanitation Data'!E36)))</f>
        <v/>
      </c>
      <c r="CT42" s="298" t="str">
        <f ca="true">+IF(OFFSET('Sanitation Data'!$E$32,0,10*ROW('Sanitation Data'!E36))="","",OFFSET('Sanitation Data'!$E$32,0,10*ROW('Sanitation Data'!E36)))</f>
        <v/>
      </c>
      <c r="CU42" s="298" t="str">
        <f ca="true">+IF(OFFSET('Sanitation Data'!$F$28,0,10*ROW('Sanitation Data'!F36))="","",OFFSET('Sanitation Data'!$F$28,0,10*ROW('Sanitation Data'!F36)))</f>
        <v/>
      </c>
      <c r="CV42" s="298" t="str">
        <f ca="true">+IF(OFFSET('Sanitation Data'!$F$29,0,10*ROW('Sanitation Data'!F36))="","",OFFSET('Sanitation Data'!$F$29,0,10*ROW('Sanitation Data'!F36)))</f>
        <v/>
      </c>
      <c r="CW42" s="298" t="str">
        <f ca="true">+IF(OFFSET('Sanitation Data'!$F$30,0,10*ROW('Sanitation Data'!F36))="","",OFFSET('Sanitation Data'!$F$30,0,10*ROW('Sanitation Data'!F36)))</f>
        <v/>
      </c>
      <c r="CX42" s="298" t="str">
        <f ca="true">+IF(OFFSET('Sanitation Data'!$F$31,0,10*ROW('Sanitation Data'!F36))="","",OFFSET('Sanitation Data'!$F$31,0,10*ROW('Sanitation Data'!F36)))</f>
        <v/>
      </c>
      <c r="CY42" s="298" t="str">
        <f ca="true">+IF(OFFSET('Sanitation Data'!$F$32,0,10*ROW('Sanitation Data'!F36))="","",OFFSET('Sanitation Data'!$F$32,0,10*ROW('Sanitation Data'!F36)))</f>
        <v/>
      </c>
      <c r="CZ42" s="298" t="str">
        <f ca="true">+IF(OFFSET('Sanitation Data'!$G$28,0,10*ROW('Sanitation Data'!G36))="","",OFFSET('Sanitation Data'!$G$28,0,10*ROW('Sanitation Data'!G36)))</f>
        <v/>
      </c>
      <c r="DA42" s="298" t="str">
        <f ca="true">+IF(OFFSET('Sanitation Data'!$G$29,0,10*ROW('Sanitation Data'!G36))="","",OFFSET('Sanitation Data'!$G$29,0,10*ROW('Sanitation Data'!G36)))</f>
        <v/>
      </c>
      <c r="DB42" s="298" t="str">
        <f ca="true">+IF(OFFSET('Sanitation Data'!$G$30,0,10*ROW('Sanitation Data'!G36))="","",OFFSET('Sanitation Data'!$G$30,0,10*ROW('Sanitation Data'!G36)))</f>
        <v/>
      </c>
      <c r="DC42" s="298" t="str">
        <f ca="true">+IF(OFFSET('Sanitation Data'!$G$31,0,10*ROW('Sanitation Data'!G36))="","",OFFSET('Sanitation Data'!$G$31,0,10*ROW('Sanitation Data'!G36)))</f>
        <v/>
      </c>
      <c r="DD42" s="298" t="str">
        <f ca="true">+IF(OFFSET('Sanitation Data'!$G$32,0,10*ROW('Sanitation Data'!G36))="","",OFFSET('Sanitation Data'!$G$32,0,10*ROW('Sanitation Data'!G36)))</f>
        <v/>
      </c>
      <c r="DE42" s="298" t="str">
        <f ca="true">+IF(OFFSET('Sanitation Data'!$H$28,0,10*ROW('Sanitation Data'!H36))="","",OFFSET('Sanitation Data'!$H$28,0,10*ROW('Sanitation Data'!H36)))</f>
        <v/>
      </c>
      <c r="DF42" s="298" t="str">
        <f ca="true">+IF(OFFSET('Sanitation Data'!$H$29,0,10*ROW('Sanitation Data'!H36))="","",OFFSET('Sanitation Data'!$H$29,0,10*ROW('Sanitation Data'!H36)))</f>
        <v/>
      </c>
      <c r="DG42" s="298" t="str">
        <f ca="true">+IF(OFFSET('Sanitation Data'!$H$30,0,10*ROW('Sanitation Data'!H36))="","",OFFSET('Sanitation Data'!$H$30,0,10*ROW('Sanitation Data'!H36)))</f>
        <v/>
      </c>
      <c r="DH42" s="298" t="str">
        <f ca="true">+IF(OFFSET('Sanitation Data'!$H$31,0,10*ROW('Sanitation Data'!H36))="","",OFFSET('Sanitation Data'!$H$31,0,10*ROW('Sanitation Data'!H36)))</f>
        <v/>
      </c>
      <c r="DI42" s="298" t="str">
        <f ca="true">+IF(OFFSET('Sanitation Data'!$H$32,0,10*ROW('Sanitation Data'!H36))="","",OFFSET('Sanitation Data'!$H$32,0,10*ROW('Sanitation Data'!H36)))</f>
        <v/>
      </c>
      <c r="DJ42" s="298" t="str">
        <f ca="true">+IF(OFFSET('Sanitation Data'!$I$28,0,10*ROW('Sanitation Data'!I36))="","",OFFSET('Sanitation Data'!$I$28,0,10*ROW('Sanitation Data'!I36)))</f>
        <v/>
      </c>
      <c r="DK42" s="298" t="str">
        <f ca="true">+IF(OFFSET('Sanitation Data'!$I$29,0,10*ROW('Sanitation Data'!I36))="","",OFFSET('Sanitation Data'!$I$29,0,10*ROW('Sanitation Data'!I36)))</f>
        <v/>
      </c>
      <c r="DL42" s="298" t="str">
        <f ca="true">+IF(OFFSET('Sanitation Data'!$I$30,0,10*ROW('Sanitation Data'!I36))="","",OFFSET('Sanitation Data'!$I$30,0,10*ROW('Sanitation Data'!I36)))</f>
        <v/>
      </c>
      <c r="DM42" s="298" t="str">
        <f ca="true">+IF(OFFSET('Sanitation Data'!$I$31,0,10*ROW('Sanitation Data'!I36))="","",OFFSET('Sanitation Data'!$I$31,0,10*ROW('Sanitation Data'!I36)))</f>
        <v/>
      </c>
      <c r="DN42" s="298" t="str">
        <f ca="true">+IF(OFFSET('Sanitation Data'!$I$32,0,10*ROW('Sanitation Data'!I36))="","",OFFSET('Sanitation Data'!$I$32,0,10*ROW('Sanitation Data'!I36)))</f>
        <v/>
      </c>
      <c r="DO42" s="298" t="str">
        <f ca="true">+IF(OFFSET('Hygiene Data'!$D$11,0,10*ROW('Hygiene Data'!D36))="","",OFFSET('Hygiene Data'!$D$11,0,10*ROW('Hygiene Data'!D36)))</f>
        <v/>
      </c>
      <c r="DP42" s="298" t="str">
        <f ca="true">+IF(OFFSET('Hygiene Data'!$D$12,0,10*ROW('Hygiene Data'!D36))="","",OFFSET('Hygiene Data'!$D$12,0,10*ROW('Hygiene Data'!D36)))</f>
        <v/>
      </c>
      <c r="DQ42" s="298" t="str">
        <f ca="true">+IF(OFFSET('Hygiene Data'!$D$13,0,10*ROW('Hygiene Data'!D36))="","",OFFSET('Hygiene Data'!$D$13,0,10*ROW('Hygiene Data'!D36)))</f>
        <v/>
      </c>
      <c r="DR42" s="298" t="str">
        <f ca="true">+IF(OFFSET('Hygiene Data'!$E$11,0,10*ROW('Hygiene Data'!E36))="","",OFFSET('Hygiene Data'!$E$11,0,10*ROW('Hygiene Data'!E36)))</f>
        <v/>
      </c>
      <c r="DS42" s="298" t="str">
        <f ca="true">+IF(OFFSET('Hygiene Data'!$E$12,0,10*ROW('Hygiene Data'!E36))="","",OFFSET('Hygiene Data'!$E$12,0,10*ROW('Hygiene Data'!E36)))</f>
        <v/>
      </c>
      <c r="DT42" s="298" t="str">
        <f ca="true">+IF(OFFSET('Hygiene Data'!$E$13,0,10*ROW('Hygiene Data'!E36))="","",OFFSET('Hygiene Data'!$E$13,0,10*ROW('Hygiene Data'!E36)))</f>
        <v/>
      </c>
      <c r="DU42" s="298" t="str">
        <f ca="true">+IF(OFFSET('Hygiene Data'!$F$11,0,10*ROW('Hygiene Data'!F36))="","",OFFSET('Hygiene Data'!$F$11,0,10*ROW('Hygiene Data'!F36)))</f>
        <v/>
      </c>
      <c r="DV42" s="298" t="str">
        <f ca="true">+IF(OFFSET('Hygiene Data'!$F$12,0,10*ROW('Hygiene Data'!F36))="","",OFFSET('Hygiene Data'!$F$12,0,10*ROW('Hygiene Data'!F36)))</f>
        <v/>
      </c>
      <c r="DW42" s="298" t="str">
        <f ca="true">+IF(OFFSET('Hygiene Data'!$F$13,0,10*ROW('Hygiene Data'!F36))="","",OFFSET('Hygiene Data'!$F$13,0,10*ROW('Hygiene Data'!F36)))</f>
        <v/>
      </c>
      <c r="DX42" s="298" t="str">
        <f ca="true">+IF(OFFSET('Hygiene Data'!$G$11,0,10*ROW('Hygiene Data'!G36))="","",OFFSET('Hygiene Data'!$G$11,0,10*ROW('Hygiene Data'!G36)))</f>
        <v/>
      </c>
      <c r="DY42" s="298" t="str">
        <f ca="true">+IF(OFFSET('Hygiene Data'!$G$12,0,10*ROW('Hygiene Data'!G36))="","",OFFSET('Hygiene Data'!$G$12,0,10*ROW('Hygiene Data'!G36)))</f>
        <v/>
      </c>
      <c r="DZ42" s="298" t="str">
        <f ca="true">+IF(OFFSET('Hygiene Data'!$G$13,0,10*ROW('Hygiene Data'!G36))="","",OFFSET('Hygiene Data'!$G$13,0,10*ROW('Hygiene Data'!G36)))</f>
        <v/>
      </c>
      <c r="EA42" s="298" t="str">
        <f ca="true">+IF(OFFSET('Hygiene Data'!$H$11,0,10*ROW('Hygiene Data'!H36))="","",OFFSET('Hygiene Data'!$H$11,0,10*ROW('Hygiene Data'!H36)))</f>
        <v/>
      </c>
      <c r="EB42" s="298" t="str">
        <f ca="true">+IF(OFFSET('Hygiene Data'!$H$12,0,10*ROW('Hygiene Data'!H36))="","",OFFSET('Hygiene Data'!$H$12,0,10*ROW('Hygiene Data'!H36)))</f>
        <v/>
      </c>
      <c r="EC42" s="298" t="str">
        <f ca="true">+IF(OFFSET('Hygiene Data'!$H$13,0,10*ROW('Hygiene Data'!H36))="","",OFFSET('Hygiene Data'!$H$13,0,10*ROW('Hygiene Data'!H36)))</f>
        <v/>
      </c>
      <c r="ED42" s="298" t="str">
        <f ca="true">+IF(OFFSET('Hygiene Data'!$I$11,0,10*ROW('Hygiene Data'!I36))="","",OFFSET('Hygiene Data'!$I$11,0,10*ROW('Hygiene Data'!I36)))</f>
        <v/>
      </c>
      <c r="EE42" s="298" t="str">
        <f ca="true">+IF(OFFSET('Hygiene Data'!$I$12,0,10*ROW('Hygiene Data'!I36))="","",OFFSET('Hygiene Data'!$I$12,0,10*ROW('Hygiene Data'!I36)))</f>
        <v/>
      </c>
      <c r="EF42" s="298" t="str">
        <f ca="true">+IF(OFFSET('Hygiene Data'!$I$13,0,10*ROW('Hygiene Data'!I36))="","",OFFSET('Hygiene Data'!$I$13,0,10*ROW('Hygiene Data'!I36)))</f>
        <v/>
      </c>
    </row>
    <row xmlns:x14ac="http://schemas.microsoft.com/office/spreadsheetml/2009/9/ac" r="43" x14ac:dyDescent="0.2">
      <c r="A43" s="38" t="str">
        <f ca="true">+IF(OFFSET('Water Data'!$B$2,0,10*ROW('Water Data'!E37))="","",OFFSET('Water Data'!$B$2,0,10*ROW('Water Data'!E37)))</f>
        <v/>
      </c>
      <c r="B43" s="38" t="str">
        <f ca="true">+IF(OFFSET('Water Data'!$C$2,0,10*ROW('Water Data'!F37))="","",OFFSET('Water Data'!$C$2,0,10*ROW('Water Data'!F37)))</f>
        <v/>
      </c>
      <c r="C43" s="354" t="str">
        <f t="shared" ca="true" si="0"/>
        <v/>
      </c>
      <c r="D43" s="101"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101"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101"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101"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101"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101"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101"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101"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101"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101"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101"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101"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101"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101"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101"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101"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101"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101"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102"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102"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102"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102"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102"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102"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102"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102"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102"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102"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102"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102"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102"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102"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102"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102"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102"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102"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102"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102"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102"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102"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102"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102"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102"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102"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102"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102"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102"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102"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103"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103"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103"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103"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103"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103"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103"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103"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103"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103"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103"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103"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103"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103"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103"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103"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103"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103"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98"/>
      <c r="BS43" s="298" t="str">
        <f ca="true">+IF(OFFSET('Water Data'!$D$27,0,10*ROW('Water Data'!D37))="","",OFFSET('Water Data'!$D$27,0,10*ROW('Water Data'!D37)))</f>
        <v/>
      </c>
      <c r="BT43" s="298" t="str">
        <f ca="true">+IF(OFFSET('Water Data'!$D$28,0,10*ROW('Water Data'!D37))="","",OFFSET('Water Data'!$D$28,0,10*ROW('Water Data'!D37)))</f>
        <v/>
      </c>
      <c r="BU43" s="298" t="str">
        <f ca="true">+IF(OFFSET('Water Data'!$D$29,0,10*ROW('Water Data'!D37))="","",OFFSET('Water Data'!$D$29,0,10*ROW('Water Data'!D37)))</f>
        <v/>
      </c>
      <c r="BV43" s="298" t="str">
        <f ca="true">+IF(OFFSET('Water Data'!$E$27,0,10*ROW('Water Data'!E37))="","",OFFSET('Water Data'!$E$27,0,10*ROW('Water Data'!E37)))</f>
        <v/>
      </c>
      <c r="BW43" s="298" t="str">
        <f ca="true">+IF(OFFSET('Water Data'!$E$28,0,10*ROW('Water Data'!E37))="","",OFFSET('Water Data'!$E$28,0,10*ROW('Water Data'!E37)))</f>
        <v/>
      </c>
      <c r="BX43" s="298" t="str">
        <f ca="true">+IF(OFFSET('Water Data'!$E$29,0,10*ROW('Water Data'!E37))="","",OFFSET('Water Data'!$E$29,0,10*ROW('Water Data'!E37)))</f>
        <v/>
      </c>
      <c r="BY43" s="298" t="str">
        <f ca="true">+IF(OFFSET('Water Data'!$F$27,0,10*ROW('Water Data'!F37))="","",OFFSET('Water Data'!$F$27,0,10*ROW('Water Data'!F37)))</f>
        <v/>
      </c>
      <c r="BZ43" s="298" t="str">
        <f ca="true">+IF(OFFSET('Water Data'!$F$28,0,10*ROW('Water Data'!F37))="","",OFFSET('Water Data'!$F$28,0,10*ROW('Water Data'!F37)))</f>
        <v/>
      </c>
      <c r="CA43" s="298" t="str">
        <f ca="true">+IF(OFFSET('Water Data'!$F$29,0,10*ROW('Water Data'!F37))="","",OFFSET('Water Data'!$F$29,0,10*ROW('Water Data'!F37)))</f>
        <v/>
      </c>
      <c r="CB43" s="298" t="str">
        <f ca="true">+IF(OFFSET('Water Data'!$G$27,0,10*ROW('Water Data'!G37))="","",OFFSET('Water Data'!$G$27,0,10*ROW('Water Data'!G37)))</f>
        <v/>
      </c>
      <c r="CC43" s="298" t="str">
        <f ca="true">+IF(OFFSET('Water Data'!$G$28,0,10*ROW('Water Data'!G37))="","",OFFSET('Water Data'!$G$28,0,10*ROW('Water Data'!G37)))</f>
        <v/>
      </c>
      <c r="CD43" s="298" t="str">
        <f ca="true">+IF(OFFSET('Water Data'!$G$29,0,10*ROW('Water Data'!G37))="","",OFFSET('Water Data'!$G$29,0,10*ROW('Water Data'!G37)))</f>
        <v/>
      </c>
      <c r="CE43" s="298" t="str">
        <f ca="true">+IF(OFFSET('Water Data'!$H$27,0,10*ROW('Water Data'!H37))="","",OFFSET('Water Data'!$H$27,0,10*ROW('Water Data'!H37)))</f>
        <v/>
      </c>
      <c r="CF43" s="298" t="str">
        <f ca="true">+IF(OFFSET('Water Data'!$H$28,0,10*ROW('Water Data'!H37))="","",OFFSET('Water Data'!$H$28,0,10*ROW('Water Data'!H37)))</f>
        <v/>
      </c>
      <c r="CG43" s="298" t="str">
        <f ca="true">+IF(OFFSET('Water Data'!$H$29,0,10*ROW('Water Data'!H37))="","",OFFSET('Water Data'!$H$29,0,10*ROW('Water Data'!H37)))</f>
        <v/>
      </c>
      <c r="CH43" s="298" t="str">
        <f ca="true">+IF(OFFSET('Water Data'!$I$27,0,10*ROW('Water Data'!I37))="","",OFFSET('Water Data'!$I$27,0,10*ROW('Water Data'!I37)))</f>
        <v/>
      </c>
      <c r="CI43" s="298" t="str">
        <f ca="true">+IF(OFFSET('Water Data'!$I$28,0,10*ROW('Water Data'!I37))="","",OFFSET('Water Data'!$I$28,0,10*ROW('Water Data'!I37)))</f>
        <v/>
      </c>
      <c r="CJ43" s="298" t="str">
        <f ca="true">+IF(OFFSET('Water Data'!$I$29,0,10*ROW('Water Data'!I37))="","",OFFSET('Water Data'!$I$29,0,10*ROW('Water Data'!I37)))</f>
        <v/>
      </c>
      <c r="CK43" s="298" t="str">
        <f ca="true">+IF(OFFSET('Sanitation Data'!$D$28,0,10*ROW('Sanitation Data'!D37))="","",OFFSET('Sanitation Data'!$D$28,0,10*ROW('Sanitation Data'!D37)))</f>
        <v/>
      </c>
      <c r="CL43" s="298" t="str">
        <f ca="true">+IF(OFFSET('Sanitation Data'!$D$29,0,10*ROW('Sanitation Data'!D37))="","",OFFSET('Sanitation Data'!$D$29,0,10*ROW('Sanitation Data'!D37)))</f>
        <v/>
      </c>
      <c r="CM43" s="298" t="str">
        <f ca="true">+IF(OFFSET('Sanitation Data'!$D$30,0,10*ROW('Sanitation Data'!D37))="","",OFFSET('Sanitation Data'!$D$30,0,10*ROW('Sanitation Data'!D37)))</f>
        <v/>
      </c>
      <c r="CN43" s="298" t="str">
        <f ca="true">+IF(OFFSET('Sanitation Data'!$D$31,0,10*ROW('Sanitation Data'!D37))="","",OFFSET('Sanitation Data'!$D$31,0,10*ROW('Sanitation Data'!D37)))</f>
        <v/>
      </c>
      <c r="CO43" s="298" t="str">
        <f ca="true">+IF(OFFSET('Sanitation Data'!$D$32,0,10*ROW('Sanitation Data'!D37))="","",OFFSET('Sanitation Data'!$D$32,0,10*ROW('Sanitation Data'!D37)))</f>
        <v/>
      </c>
      <c r="CP43" s="298" t="str">
        <f ca="true">+IF(OFFSET('Sanitation Data'!$E$28,0,10*ROW('Sanitation Data'!E37))="","",OFFSET('Sanitation Data'!$E$28,0,10*ROW('Sanitation Data'!E37)))</f>
        <v/>
      </c>
      <c r="CQ43" s="298" t="str">
        <f ca="true">+IF(OFFSET('Sanitation Data'!$E$29,0,10*ROW('Sanitation Data'!E37))="","",OFFSET('Sanitation Data'!$E$29,0,10*ROW('Sanitation Data'!E37)))</f>
        <v/>
      </c>
      <c r="CR43" s="298" t="str">
        <f ca="true">+IF(OFFSET('Sanitation Data'!$E$30,0,10*ROW('Sanitation Data'!E37))="","",OFFSET('Sanitation Data'!$E$30,0,10*ROW('Sanitation Data'!E37)))</f>
        <v/>
      </c>
      <c r="CS43" s="298" t="str">
        <f ca="true">+IF(OFFSET('Sanitation Data'!$E$31,0,10*ROW('Sanitation Data'!E37))="","",OFFSET('Sanitation Data'!$E$31,0,10*ROW('Sanitation Data'!E37)))</f>
        <v/>
      </c>
      <c r="CT43" s="298" t="str">
        <f ca="true">+IF(OFFSET('Sanitation Data'!$E$32,0,10*ROW('Sanitation Data'!E37))="","",OFFSET('Sanitation Data'!$E$32,0,10*ROW('Sanitation Data'!E37)))</f>
        <v/>
      </c>
      <c r="CU43" s="298" t="str">
        <f ca="true">+IF(OFFSET('Sanitation Data'!$F$28,0,10*ROW('Sanitation Data'!F37))="","",OFFSET('Sanitation Data'!$F$28,0,10*ROW('Sanitation Data'!F37)))</f>
        <v/>
      </c>
      <c r="CV43" s="298" t="str">
        <f ca="true">+IF(OFFSET('Sanitation Data'!$F$29,0,10*ROW('Sanitation Data'!F37))="","",OFFSET('Sanitation Data'!$F$29,0,10*ROW('Sanitation Data'!F37)))</f>
        <v/>
      </c>
      <c r="CW43" s="298" t="str">
        <f ca="true">+IF(OFFSET('Sanitation Data'!$F$30,0,10*ROW('Sanitation Data'!F37))="","",OFFSET('Sanitation Data'!$F$30,0,10*ROW('Sanitation Data'!F37)))</f>
        <v/>
      </c>
      <c r="CX43" s="298" t="str">
        <f ca="true">+IF(OFFSET('Sanitation Data'!$F$31,0,10*ROW('Sanitation Data'!F37))="","",OFFSET('Sanitation Data'!$F$31,0,10*ROW('Sanitation Data'!F37)))</f>
        <v/>
      </c>
      <c r="CY43" s="298" t="str">
        <f ca="true">+IF(OFFSET('Sanitation Data'!$F$32,0,10*ROW('Sanitation Data'!F37))="","",OFFSET('Sanitation Data'!$F$32,0,10*ROW('Sanitation Data'!F37)))</f>
        <v/>
      </c>
      <c r="CZ43" s="298" t="str">
        <f ca="true">+IF(OFFSET('Sanitation Data'!$G$28,0,10*ROW('Sanitation Data'!G37))="","",OFFSET('Sanitation Data'!$G$28,0,10*ROW('Sanitation Data'!G37)))</f>
        <v/>
      </c>
      <c r="DA43" s="298" t="str">
        <f ca="true">+IF(OFFSET('Sanitation Data'!$G$29,0,10*ROW('Sanitation Data'!G37))="","",OFFSET('Sanitation Data'!$G$29,0,10*ROW('Sanitation Data'!G37)))</f>
        <v/>
      </c>
      <c r="DB43" s="298" t="str">
        <f ca="true">+IF(OFFSET('Sanitation Data'!$G$30,0,10*ROW('Sanitation Data'!G37))="","",OFFSET('Sanitation Data'!$G$30,0,10*ROW('Sanitation Data'!G37)))</f>
        <v/>
      </c>
      <c r="DC43" s="298" t="str">
        <f ca="true">+IF(OFFSET('Sanitation Data'!$G$31,0,10*ROW('Sanitation Data'!G37))="","",OFFSET('Sanitation Data'!$G$31,0,10*ROW('Sanitation Data'!G37)))</f>
        <v/>
      </c>
      <c r="DD43" s="298" t="str">
        <f ca="true">+IF(OFFSET('Sanitation Data'!$G$32,0,10*ROW('Sanitation Data'!G37))="","",OFFSET('Sanitation Data'!$G$32,0,10*ROW('Sanitation Data'!G37)))</f>
        <v/>
      </c>
      <c r="DE43" s="298" t="str">
        <f ca="true">+IF(OFFSET('Sanitation Data'!$H$28,0,10*ROW('Sanitation Data'!H37))="","",OFFSET('Sanitation Data'!$H$28,0,10*ROW('Sanitation Data'!H37)))</f>
        <v/>
      </c>
      <c r="DF43" s="298" t="str">
        <f ca="true">+IF(OFFSET('Sanitation Data'!$H$29,0,10*ROW('Sanitation Data'!H37))="","",OFFSET('Sanitation Data'!$H$29,0,10*ROW('Sanitation Data'!H37)))</f>
        <v/>
      </c>
      <c r="DG43" s="298" t="str">
        <f ca="true">+IF(OFFSET('Sanitation Data'!$H$30,0,10*ROW('Sanitation Data'!H37))="","",OFFSET('Sanitation Data'!$H$30,0,10*ROW('Sanitation Data'!H37)))</f>
        <v/>
      </c>
      <c r="DH43" s="298" t="str">
        <f ca="true">+IF(OFFSET('Sanitation Data'!$H$31,0,10*ROW('Sanitation Data'!H37))="","",OFFSET('Sanitation Data'!$H$31,0,10*ROW('Sanitation Data'!H37)))</f>
        <v/>
      </c>
      <c r="DI43" s="298" t="str">
        <f ca="true">+IF(OFFSET('Sanitation Data'!$H$32,0,10*ROW('Sanitation Data'!H37))="","",OFFSET('Sanitation Data'!$H$32,0,10*ROW('Sanitation Data'!H37)))</f>
        <v/>
      </c>
      <c r="DJ43" s="298" t="str">
        <f ca="true">+IF(OFFSET('Sanitation Data'!$I$28,0,10*ROW('Sanitation Data'!I37))="","",OFFSET('Sanitation Data'!$I$28,0,10*ROW('Sanitation Data'!I37)))</f>
        <v/>
      </c>
      <c r="DK43" s="298" t="str">
        <f ca="true">+IF(OFFSET('Sanitation Data'!$I$29,0,10*ROW('Sanitation Data'!I37))="","",OFFSET('Sanitation Data'!$I$29,0,10*ROW('Sanitation Data'!I37)))</f>
        <v/>
      </c>
      <c r="DL43" s="298" t="str">
        <f ca="true">+IF(OFFSET('Sanitation Data'!$I$30,0,10*ROW('Sanitation Data'!I37))="","",OFFSET('Sanitation Data'!$I$30,0,10*ROW('Sanitation Data'!I37)))</f>
        <v/>
      </c>
      <c r="DM43" s="298" t="str">
        <f ca="true">+IF(OFFSET('Sanitation Data'!$I$31,0,10*ROW('Sanitation Data'!I37))="","",OFFSET('Sanitation Data'!$I$31,0,10*ROW('Sanitation Data'!I37)))</f>
        <v/>
      </c>
      <c r="DN43" s="298" t="str">
        <f ca="true">+IF(OFFSET('Sanitation Data'!$I$32,0,10*ROW('Sanitation Data'!I37))="","",OFFSET('Sanitation Data'!$I$32,0,10*ROW('Sanitation Data'!I37)))</f>
        <v/>
      </c>
      <c r="DO43" s="298" t="str">
        <f ca="true">+IF(OFFSET('Hygiene Data'!$D$11,0,10*ROW('Hygiene Data'!D37))="","",OFFSET('Hygiene Data'!$D$11,0,10*ROW('Hygiene Data'!D37)))</f>
        <v/>
      </c>
      <c r="DP43" s="298" t="str">
        <f ca="true">+IF(OFFSET('Hygiene Data'!$D$12,0,10*ROW('Hygiene Data'!D37))="","",OFFSET('Hygiene Data'!$D$12,0,10*ROW('Hygiene Data'!D37)))</f>
        <v/>
      </c>
      <c r="DQ43" s="298" t="str">
        <f ca="true">+IF(OFFSET('Hygiene Data'!$D$13,0,10*ROW('Hygiene Data'!D37))="","",OFFSET('Hygiene Data'!$D$13,0,10*ROW('Hygiene Data'!D37)))</f>
        <v/>
      </c>
      <c r="DR43" s="298" t="str">
        <f ca="true">+IF(OFFSET('Hygiene Data'!$E$11,0,10*ROW('Hygiene Data'!E37))="","",OFFSET('Hygiene Data'!$E$11,0,10*ROW('Hygiene Data'!E37)))</f>
        <v/>
      </c>
      <c r="DS43" s="298" t="str">
        <f ca="true">+IF(OFFSET('Hygiene Data'!$E$12,0,10*ROW('Hygiene Data'!E37))="","",OFFSET('Hygiene Data'!$E$12,0,10*ROW('Hygiene Data'!E37)))</f>
        <v/>
      </c>
      <c r="DT43" s="298" t="str">
        <f ca="true">+IF(OFFSET('Hygiene Data'!$E$13,0,10*ROW('Hygiene Data'!E37))="","",OFFSET('Hygiene Data'!$E$13,0,10*ROW('Hygiene Data'!E37)))</f>
        <v/>
      </c>
      <c r="DU43" s="298" t="str">
        <f ca="true">+IF(OFFSET('Hygiene Data'!$F$11,0,10*ROW('Hygiene Data'!F37))="","",OFFSET('Hygiene Data'!$F$11,0,10*ROW('Hygiene Data'!F37)))</f>
        <v/>
      </c>
      <c r="DV43" s="298" t="str">
        <f ca="true">+IF(OFFSET('Hygiene Data'!$F$12,0,10*ROW('Hygiene Data'!F37))="","",OFFSET('Hygiene Data'!$F$12,0,10*ROW('Hygiene Data'!F37)))</f>
        <v/>
      </c>
      <c r="DW43" s="298" t="str">
        <f ca="true">+IF(OFFSET('Hygiene Data'!$F$13,0,10*ROW('Hygiene Data'!F37))="","",OFFSET('Hygiene Data'!$F$13,0,10*ROW('Hygiene Data'!F37)))</f>
        <v/>
      </c>
      <c r="DX43" s="298" t="str">
        <f ca="true">+IF(OFFSET('Hygiene Data'!$G$11,0,10*ROW('Hygiene Data'!G37))="","",OFFSET('Hygiene Data'!$G$11,0,10*ROW('Hygiene Data'!G37)))</f>
        <v/>
      </c>
      <c r="DY43" s="298" t="str">
        <f ca="true">+IF(OFFSET('Hygiene Data'!$G$12,0,10*ROW('Hygiene Data'!G37))="","",OFFSET('Hygiene Data'!$G$12,0,10*ROW('Hygiene Data'!G37)))</f>
        <v/>
      </c>
      <c r="DZ43" s="298" t="str">
        <f ca="true">+IF(OFFSET('Hygiene Data'!$G$13,0,10*ROW('Hygiene Data'!G37))="","",OFFSET('Hygiene Data'!$G$13,0,10*ROW('Hygiene Data'!G37)))</f>
        <v/>
      </c>
      <c r="EA43" s="298" t="str">
        <f ca="true">+IF(OFFSET('Hygiene Data'!$H$11,0,10*ROW('Hygiene Data'!H37))="","",OFFSET('Hygiene Data'!$H$11,0,10*ROW('Hygiene Data'!H37)))</f>
        <v/>
      </c>
      <c r="EB43" s="298" t="str">
        <f ca="true">+IF(OFFSET('Hygiene Data'!$H$12,0,10*ROW('Hygiene Data'!H37))="","",OFFSET('Hygiene Data'!$H$12,0,10*ROW('Hygiene Data'!H37)))</f>
        <v/>
      </c>
      <c r="EC43" s="298" t="str">
        <f ca="true">+IF(OFFSET('Hygiene Data'!$H$13,0,10*ROW('Hygiene Data'!H37))="","",OFFSET('Hygiene Data'!$H$13,0,10*ROW('Hygiene Data'!H37)))</f>
        <v/>
      </c>
      <c r="ED43" s="298" t="str">
        <f ca="true">+IF(OFFSET('Hygiene Data'!$I$11,0,10*ROW('Hygiene Data'!I37))="","",OFFSET('Hygiene Data'!$I$11,0,10*ROW('Hygiene Data'!I37)))</f>
        <v/>
      </c>
      <c r="EE43" s="298" t="str">
        <f ca="true">+IF(OFFSET('Hygiene Data'!$I$12,0,10*ROW('Hygiene Data'!I37))="","",OFFSET('Hygiene Data'!$I$12,0,10*ROW('Hygiene Data'!I37)))</f>
        <v/>
      </c>
      <c r="EF43" s="298" t="str">
        <f ca="true">+IF(OFFSET('Hygiene Data'!$I$13,0,10*ROW('Hygiene Data'!I37))="","",OFFSET('Hygiene Data'!$I$13,0,10*ROW('Hygiene Data'!I37)))</f>
        <v/>
      </c>
    </row>
    <row xmlns:x14ac="http://schemas.microsoft.com/office/spreadsheetml/2009/9/ac" r="44" x14ac:dyDescent="0.2">
      <c r="A44" s="38" t="str">
        <f ca="true">+IF(OFFSET('Water Data'!$B$2,0,10*ROW('Water Data'!E38))="","",OFFSET('Water Data'!$B$2,0,10*ROW('Water Data'!E38)))</f>
        <v/>
      </c>
      <c r="B44" s="38" t="str">
        <f ca="true">+IF(OFFSET('Water Data'!$C$2,0,10*ROW('Water Data'!F38))="","",OFFSET('Water Data'!$C$2,0,10*ROW('Water Data'!F38)))</f>
        <v/>
      </c>
      <c r="C44" s="354" t="str">
        <f t="shared" ca="true" si="0"/>
        <v/>
      </c>
      <c r="D44" s="101"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101"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101"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101"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101"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101"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101"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101"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101"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101"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101"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101"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101"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101"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101"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101"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101"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101"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102"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102"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102"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102"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102"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102"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102"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102"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102"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102"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102"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102"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102"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102"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102"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102"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102"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102"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102"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102"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102"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102"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102"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102"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102"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102"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102"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102"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102"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102"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103"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103"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103"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103"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103"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103"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103"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103"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103"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103"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103"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103"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103"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103"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103"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103"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103"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103"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98"/>
      <c r="BS44" s="298" t="str">
        <f ca="true">+IF(OFFSET('Water Data'!$D$27,0,10*ROW('Water Data'!D38))="","",OFFSET('Water Data'!$D$27,0,10*ROW('Water Data'!D38)))</f>
        <v/>
      </c>
      <c r="BT44" s="298" t="str">
        <f ca="true">+IF(OFFSET('Water Data'!$D$28,0,10*ROW('Water Data'!D38))="","",OFFSET('Water Data'!$D$28,0,10*ROW('Water Data'!D38)))</f>
        <v/>
      </c>
      <c r="BU44" s="298" t="str">
        <f ca="true">+IF(OFFSET('Water Data'!$D$29,0,10*ROW('Water Data'!D38))="","",OFFSET('Water Data'!$D$29,0,10*ROW('Water Data'!D38)))</f>
        <v/>
      </c>
      <c r="BV44" s="298" t="str">
        <f ca="true">+IF(OFFSET('Water Data'!$E$27,0,10*ROW('Water Data'!E38))="","",OFFSET('Water Data'!$E$27,0,10*ROW('Water Data'!E38)))</f>
        <v/>
      </c>
      <c r="BW44" s="298" t="str">
        <f ca="true">+IF(OFFSET('Water Data'!$E$28,0,10*ROW('Water Data'!E38))="","",OFFSET('Water Data'!$E$28,0,10*ROW('Water Data'!E38)))</f>
        <v/>
      </c>
      <c r="BX44" s="298" t="str">
        <f ca="true">+IF(OFFSET('Water Data'!$E$29,0,10*ROW('Water Data'!E38))="","",OFFSET('Water Data'!$E$29,0,10*ROW('Water Data'!E38)))</f>
        <v/>
      </c>
      <c r="BY44" s="298" t="str">
        <f ca="true">+IF(OFFSET('Water Data'!$F$27,0,10*ROW('Water Data'!F38))="","",OFFSET('Water Data'!$F$27,0,10*ROW('Water Data'!F38)))</f>
        <v/>
      </c>
      <c r="BZ44" s="298" t="str">
        <f ca="true">+IF(OFFSET('Water Data'!$F$28,0,10*ROW('Water Data'!F38))="","",OFFSET('Water Data'!$F$28,0,10*ROW('Water Data'!F38)))</f>
        <v/>
      </c>
      <c r="CA44" s="298" t="str">
        <f ca="true">+IF(OFFSET('Water Data'!$F$29,0,10*ROW('Water Data'!F38))="","",OFFSET('Water Data'!$F$29,0,10*ROW('Water Data'!F38)))</f>
        <v/>
      </c>
      <c r="CB44" s="298" t="str">
        <f ca="true">+IF(OFFSET('Water Data'!$G$27,0,10*ROW('Water Data'!G38))="","",OFFSET('Water Data'!$G$27,0,10*ROW('Water Data'!G38)))</f>
        <v/>
      </c>
      <c r="CC44" s="298" t="str">
        <f ca="true">+IF(OFFSET('Water Data'!$G$28,0,10*ROW('Water Data'!G38))="","",OFFSET('Water Data'!$G$28,0,10*ROW('Water Data'!G38)))</f>
        <v/>
      </c>
      <c r="CD44" s="298" t="str">
        <f ca="true">+IF(OFFSET('Water Data'!$G$29,0,10*ROW('Water Data'!G38))="","",OFFSET('Water Data'!$G$29,0,10*ROW('Water Data'!G38)))</f>
        <v/>
      </c>
      <c r="CE44" s="298" t="str">
        <f ca="true">+IF(OFFSET('Water Data'!$H$27,0,10*ROW('Water Data'!H38))="","",OFFSET('Water Data'!$H$27,0,10*ROW('Water Data'!H38)))</f>
        <v/>
      </c>
      <c r="CF44" s="298" t="str">
        <f ca="true">+IF(OFFSET('Water Data'!$H$28,0,10*ROW('Water Data'!H38))="","",OFFSET('Water Data'!$H$28,0,10*ROW('Water Data'!H38)))</f>
        <v/>
      </c>
      <c r="CG44" s="298" t="str">
        <f ca="true">+IF(OFFSET('Water Data'!$H$29,0,10*ROW('Water Data'!H38))="","",OFFSET('Water Data'!$H$29,0,10*ROW('Water Data'!H38)))</f>
        <v/>
      </c>
      <c r="CH44" s="298" t="str">
        <f ca="true">+IF(OFFSET('Water Data'!$I$27,0,10*ROW('Water Data'!I38))="","",OFFSET('Water Data'!$I$27,0,10*ROW('Water Data'!I38)))</f>
        <v/>
      </c>
      <c r="CI44" s="298" t="str">
        <f ca="true">+IF(OFFSET('Water Data'!$I$28,0,10*ROW('Water Data'!I38))="","",OFFSET('Water Data'!$I$28,0,10*ROW('Water Data'!I38)))</f>
        <v/>
      </c>
      <c r="CJ44" s="298" t="str">
        <f ca="true">+IF(OFFSET('Water Data'!$I$29,0,10*ROW('Water Data'!I38))="","",OFFSET('Water Data'!$I$29,0,10*ROW('Water Data'!I38)))</f>
        <v/>
      </c>
      <c r="CK44" s="298" t="str">
        <f ca="true">+IF(OFFSET('Sanitation Data'!$D$28,0,10*ROW('Sanitation Data'!D38))="","",OFFSET('Sanitation Data'!$D$28,0,10*ROW('Sanitation Data'!D38)))</f>
        <v/>
      </c>
      <c r="CL44" s="298" t="str">
        <f ca="true">+IF(OFFSET('Sanitation Data'!$D$29,0,10*ROW('Sanitation Data'!D38))="","",OFFSET('Sanitation Data'!$D$29,0,10*ROW('Sanitation Data'!D38)))</f>
        <v/>
      </c>
      <c r="CM44" s="298" t="str">
        <f ca="true">+IF(OFFSET('Sanitation Data'!$D$30,0,10*ROW('Sanitation Data'!D38))="","",OFFSET('Sanitation Data'!$D$30,0,10*ROW('Sanitation Data'!D38)))</f>
        <v/>
      </c>
      <c r="CN44" s="298" t="str">
        <f ca="true">+IF(OFFSET('Sanitation Data'!$D$31,0,10*ROW('Sanitation Data'!D38))="","",OFFSET('Sanitation Data'!$D$31,0,10*ROW('Sanitation Data'!D38)))</f>
        <v/>
      </c>
      <c r="CO44" s="298" t="str">
        <f ca="true">+IF(OFFSET('Sanitation Data'!$D$32,0,10*ROW('Sanitation Data'!D38))="","",OFFSET('Sanitation Data'!$D$32,0,10*ROW('Sanitation Data'!D38)))</f>
        <v/>
      </c>
      <c r="CP44" s="298" t="str">
        <f ca="true">+IF(OFFSET('Sanitation Data'!$E$28,0,10*ROW('Sanitation Data'!E38))="","",OFFSET('Sanitation Data'!$E$28,0,10*ROW('Sanitation Data'!E38)))</f>
        <v/>
      </c>
      <c r="CQ44" s="298" t="str">
        <f ca="true">+IF(OFFSET('Sanitation Data'!$E$29,0,10*ROW('Sanitation Data'!E38))="","",OFFSET('Sanitation Data'!$E$29,0,10*ROW('Sanitation Data'!E38)))</f>
        <v/>
      </c>
      <c r="CR44" s="298" t="str">
        <f ca="true">+IF(OFFSET('Sanitation Data'!$E$30,0,10*ROW('Sanitation Data'!E38))="","",OFFSET('Sanitation Data'!$E$30,0,10*ROW('Sanitation Data'!E38)))</f>
        <v/>
      </c>
      <c r="CS44" s="298" t="str">
        <f ca="true">+IF(OFFSET('Sanitation Data'!$E$31,0,10*ROW('Sanitation Data'!E38))="","",OFFSET('Sanitation Data'!$E$31,0,10*ROW('Sanitation Data'!E38)))</f>
        <v/>
      </c>
      <c r="CT44" s="298" t="str">
        <f ca="true">+IF(OFFSET('Sanitation Data'!$E$32,0,10*ROW('Sanitation Data'!E38))="","",OFFSET('Sanitation Data'!$E$32,0,10*ROW('Sanitation Data'!E38)))</f>
        <v/>
      </c>
      <c r="CU44" s="298" t="str">
        <f ca="true">+IF(OFFSET('Sanitation Data'!$F$28,0,10*ROW('Sanitation Data'!F38))="","",OFFSET('Sanitation Data'!$F$28,0,10*ROW('Sanitation Data'!F38)))</f>
        <v/>
      </c>
      <c r="CV44" s="298" t="str">
        <f ca="true">+IF(OFFSET('Sanitation Data'!$F$29,0,10*ROW('Sanitation Data'!F38))="","",OFFSET('Sanitation Data'!$F$29,0,10*ROW('Sanitation Data'!F38)))</f>
        <v/>
      </c>
      <c r="CW44" s="298" t="str">
        <f ca="true">+IF(OFFSET('Sanitation Data'!$F$30,0,10*ROW('Sanitation Data'!F38))="","",OFFSET('Sanitation Data'!$F$30,0,10*ROW('Sanitation Data'!F38)))</f>
        <v/>
      </c>
      <c r="CX44" s="298" t="str">
        <f ca="true">+IF(OFFSET('Sanitation Data'!$F$31,0,10*ROW('Sanitation Data'!F38))="","",OFFSET('Sanitation Data'!$F$31,0,10*ROW('Sanitation Data'!F38)))</f>
        <v/>
      </c>
      <c r="CY44" s="298" t="str">
        <f ca="true">+IF(OFFSET('Sanitation Data'!$F$32,0,10*ROW('Sanitation Data'!F38))="","",OFFSET('Sanitation Data'!$F$32,0,10*ROW('Sanitation Data'!F38)))</f>
        <v/>
      </c>
      <c r="CZ44" s="298" t="str">
        <f ca="true">+IF(OFFSET('Sanitation Data'!$G$28,0,10*ROW('Sanitation Data'!G38))="","",OFFSET('Sanitation Data'!$G$28,0,10*ROW('Sanitation Data'!G38)))</f>
        <v/>
      </c>
      <c r="DA44" s="298" t="str">
        <f ca="true">+IF(OFFSET('Sanitation Data'!$G$29,0,10*ROW('Sanitation Data'!G38))="","",OFFSET('Sanitation Data'!$G$29,0,10*ROW('Sanitation Data'!G38)))</f>
        <v/>
      </c>
      <c r="DB44" s="298" t="str">
        <f ca="true">+IF(OFFSET('Sanitation Data'!$G$30,0,10*ROW('Sanitation Data'!G38))="","",OFFSET('Sanitation Data'!$G$30,0,10*ROW('Sanitation Data'!G38)))</f>
        <v/>
      </c>
      <c r="DC44" s="298" t="str">
        <f ca="true">+IF(OFFSET('Sanitation Data'!$G$31,0,10*ROW('Sanitation Data'!G38))="","",OFFSET('Sanitation Data'!$G$31,0,10*ROW('Sanitation Data'!G38)))</f>
        <v/>
      </c>
      <c r="DD44" s="298" t="str">
        <f ca="true">+IF(OFFSET('Sanitation Data'!$G$32,0,10*ROW('Sanitation Data'!G38))="","",OFFSET('Sanitation Data'!$G$32,0,10*ROW('Sanitation Data'!G38)))</f>
        <v/>
      </c>
      <c r="DE44" s="298" t="str">
        <f ca="true">+IF(OFFSET('Sanitation Data'!$H$28,0,10*ROW('Sanitation Data'!H38))="","",OFFSET('Sanitation Data'!$H$28,0,10*ROW('Sanitation Data'!H38)))</f>
        <v/>
      </c>
      <c r="DF44" s="298" t="str">
        <f ca="true">+IF(OFFSET('Sanitation Data'!$H$29,0,10*ROW('Sanitation Data'!H38))="","",OFFSET('Sanitation Data'!$H$29,0,10*ROW('Sanitation Data'!H38)))</f>
        <v/>
      </c>
      <c r="DG44" s="298" t="str">
        <f ca="true">+IF(OFFSET('Sanitation Data'!$H$30,0,10*ROW('Sanitation Data'!H38))="","",OFFSET('Sanitation Data'!$H$30,0,10*ROW('Sanitation Data'!H38)))</f>
        <v/>
      </c>
      <c r="DH44" s="298" t="str">
        <f ca="true">+IF(OFFSET('Sanitation Data'!$H$31,0,10*ROW('Sanitation Data'!H38))="","",OFFSET('Sanitation Data'!$H$31,0,10*ROW('Sanitation Data'!H38)))</f>
        <v/>
      </c>
      <c r="DI44" s="298" t="str">
        <f ca="true">+IF(OFFSET('Sanitation Data'!$H$32,0,10*ROW('Sanitation Data'!H38))="","",OFFSET('Sanitation Data'!$H$32,0,10*ROW('Sanitation Data'!H38)))</f>
        <v/>
      </c>
      <c r="DJ44" s="298" t="str">
        <f ca="true">+IF(OFFSET('Sanitation Data'!$I$28,0,10*ROW('Sanitation Data'!I38))="","",OFFSET('Sanitation Data'!$I$28,0,10*ROW('Sanitation Data'!I38)))</f>
        <v/>
      </c>
      <c r="DK44" s="298" t="str">
        <f ca="true">+IF(OFFSET('Sanitation Data'!$I$29,0,10*ROW('Sanitation Data'!I38))="","",OFFSET('Sanitation Data'!$I$29,0,10*ROW('Sanitation Data'!I38)))</f>
        <v/>
      </c>
      <c r="DL44" s="298" t="str">
        <f ca="true">+IF(OFFSET('Sanitation Data'!$I$30,0,10*ROW('Sanitation Data'!I38))="","",OFFSET('Sanitation Data'!$I$30,0,10*ROW('Sanitation Data'!I38)))</f>
        <v/>
      </c>
      <c r="DM44" s="298" t="str">
        <f ca="true">+IF(OFFSET('Sanitation Data'!$I$31,0,10*ROW('Sanitation Data'!I38))="","",OFFSET('Sanitation Data'!$I$31,0,10*ROW('Sanitation Data'!I38)))</f>
        <v/>
      </c>
      <c r="DN44" s="298" t="str">
        <f ca="true">+IF(OFFSET('Sanitation Data'!$I$32,0,10*ROW('Sanitation Data'!I38))="","",OFFSET('Sanitation Data'!$I$32,0,10*ROW('Sanitation Data'!I38)))</f>
        <v/>
      </c>
      <c r="DO44" s="298" t="str">
        <f ca="true">+IF(OFFSET('Hygiene Data'!$D$11,0,10*ROW('Hygiene Data'!D38))="","",OFFSET('Hygiene Data'!$D$11,0,10*ROW('Hygiene Data'!D38)))</f>
        <v/>
      </c>
      <c r="DP44" s="298" t="str">
        <f ca="true">+IF(OFFSET('Hygiene Data'!$D$12,0,10*ROW('Hygiene Data'!D38))="","",OFFSET('Hygiene Data'!$D$12,0,10*ROW('Hygiene Data'!D38)))</f>
        <v/>
      </c>
      <c r="DQ44" s="298" t="str">
        <f ca="true">+IF(OFFSET('Hygiene Data'!$D$13,0,10*ROW('Hygiene Data'!D38))="","",OFFSET('Hygiene Data'!$D$13,0,10*ROW('Hygiene Data'!D38)))</f>
        <v/>
      </c>
      <c r="DR44" s="298" t="str">
        <f ca="true">+IF(OFFSET('Hygiene Data'!$E$11,0,10*ROW('Hygiene Data'!E38))="","",OFFSET('Hygiene Data'!$E$11,0,10*ROW('Hygiene Data'!E38)))</f>
        <v/>
      </c>
      <c r="DS44" s="298" t="str">
        <f ca="true">+IF(OFFSET('Hygiene Data'!$E$12,0,10*ROW('Hygiene Data'!E38))="","",OFFSET('Hygiene Data'!$E$12,0,10*ROW('Hygiene Data'!E38)))</f>
        <v/>
      </c>
      <c r="DT44" s="298" t="str">
        <f ca="true">+IF(OFFSET('Hygiene Data'!$E$13,0,10*ROW('Hygiene Data'!E38))="","",OFFSET('Hygiene Data'!$E$13,0,10*ROW('Hygiene Data'!E38)))</f>
        <v/>
      </c>
      <c r="DU44" s="298" t="str">
        <f ca="true">+IF(OFFSET('Hygiene Data'!$F$11,0,10*ROW('Hygiene Data'!F38))="","",OFFSET('Hygiene Data'!$F$11,0,10*ROW('Hygiene Data'!F38)))</f>
        <v/>
      </c>
      <c r="DV44" s="298" t="str">
        <f ca="true">+IF(OFFSET('Hygiene Data'!$F$12,0,10*ROW('Hygiene Data'!F38))="","",OFFSET('Hygiene Data'!$F$12,0,10*ROW('Hygiene Data'!F38)))</f>
        <v/>
      </c>
      <c r="DW44" s="298" t="str">
        <f ca="true">+IF(OFFSET('Hygiene Data'!$F$13,0,10*ROW('Hygiene Data'!F38))="","",OFFSET('Hygiene Data'!$F$13,0,10*ROW('Hygiene Data'!F38)))</f>
        <v/>
      </c>
      <c r="DX44" s="298" t="str">
        <f ca="true">+IF(OFFSET('Hygiene Data'!$G$11,0,10*ROW('Hygiene Data'!G38))="","",OFFSET('Hygiene Data'!$G$11,0,10*ROW('Hygiene Data'!G38)))</f>
        <v/>
      </c>
      <c r="DY44" s="298" t="str">
        <f ca="true">+IF(OFFSET('Hygiene Data'!$G$12,0,10*ROW('Hygiene Data'!G38))="","",OFFSET('Hygiene Data'!$G$12,0,10*ROW('Hygiene Data'!G38)))</f>
        <v/>
      </c>
      <c r="DZ44" s="298" t="str">
        <f ca="true">+IF(OFFSET('Hygiene Data'!$G$13,0,10*ROW('Hygiene Data'!G38))="","",OFFSET('Hygiene Data'!$G$13,0,10*ROW('Hygiene Data'!G38)))</f>
        <v/>
      </c>
      <c r="EA44" s="298" t="str">
        <f ca="true">+IF(OFFSET('Hygiene Data'!$H$11,0,10*ROW('Hygiene Data'!H38))="","",OFFSET('Hygiene Data'!$H$11,0,10*ROW('Hygiene Data'!H38)))</f>
        <v/>
      </c>
      <c r="EB44" s="298" t="str">
        <f ca="true">+IF(OFFSET('Hygiene Data'!$H$12,0,10*ROW('Hygiene Data'!H38))="","",OFFSET('Hygiene Data'!$H$12,0,10*ROW('Hygiene Data'!H38)))</f>
        <v/>
      </c>
      <c r="EC44" s="298" t="str">
        <f ca="true">+IF(OFFSET('Hygiene Data'!$H$13,0,10*ROW('Hygiene Data'!H38))="","",OFFSET('Hygiene Data'!$H$13,0,10*ROW('Hygiene Data'!H38)))</f>
        <v/>
      </c>
      <c r="ED44" s="298" t="str">
        <f ca="true">+IF(OFFSET('Hygiene Data'!$I$11,0,10*ROW('Hygiene Data'!I38))="","",OFFSET('Hygiene Data'!$I$11,0,10*ROW('Hygiene Data'!I38)))</f>
        <v/>
      </c>
      <c r="EE44" s="298" t="str">
        <f ca="true">+IF(OFFSET('Hygiene Data'!$I$12,0,10*ROW('Hygiene Data'!I38))="","",OFFSET('Hygiene Data'!$I$12,0,10*ROW('Hygiene Data'!I38)))</f>
        <v/>
      </c>
      <c r="EF44" s="298" t="str">
        <f ca="true">+IF(OFFSET('Hygiene Data'!$I$13,0,10*ROW('Hygiene Data'!I38))="","",OFFSET('Hygiene Data'!$I$13,0,10*ROW('Hygiene Data'!I38)))</f>
        <v/>
      </c>
    </row>
    <row xmlns:x14ac="http://schemas.microsoft.com/office/spreadsheetml/2009/9/ac" r="45" x14ac:dyDescent="0.2">
      <c r="A45" s="38" t="str">
        <f ca="true">+IF(OFFSET('Water Data'!$B$2,0,10*ROW('Water Data'!E39))="","",OFFSET('Water Data'!$B$2,0,10*ROW('Water Data'!E39)))</f>
        <v/>
      </c>
      <c r="B45" s="38" t="str">
        <f ca="true">+IF(OFFSET('Water Data'!$C$2,0,10*ROW('Water Data'!F39))="","",OFFSET('Water Data'!$C$2,0,10*ROW('Water Data'!F39)))</f>
        <v/>
      </c>
      <c r="C45" s="354" t="str">
        <f t="shared" ca="true" si="0"/>
        <v/>
      </c>
      <c r="D45" s="101"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101"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101"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101"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101"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101"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101"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101"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101"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101"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101"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101"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101"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101"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101"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101"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101"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101"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102"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102"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102"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102"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102"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102"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102"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102"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102"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102"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102"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102"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102"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102"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102"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102"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102"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102"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102"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102"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102"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102"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102"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102"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102"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102"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102"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102"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102"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102"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103"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103"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103"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103"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103"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103"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103"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103"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103"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103"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103"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103"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103"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103"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103"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103"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103"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103"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98"/>
      <c r="BS45" s="298" t="str">
        <f ca="true">+IF(OFFSET('Water Data'!$D$27,0,10*ROW('Water Data'!D39))="","",OFFSET('Water Data'!$D$27,0,10*ROW('Water Data'!D39)))</f>
        <v/>
      </c>
      <c r="BT45" s="298" t="str">
        <f ca="true">+IF(OFFSET('Water Data'!$D$28,0,10*ROW('Water Data'!D39))="","",OFFSET('Water Data'!$D$28,0,10*ROW('Water Data'!D39)))</f>
        <v/>
      </c>
      <c r="BU45" s="298" t="str">
        <f ca="true">+IF(OFFSET('Water Data'!$D$29,0,10*ROW('Water Data'!D39))="","",OFFSET('Water Data'!$D$29,0,10*ROW('Water Data'!D39)))</f>
        <v/>
      </c>
      <c r="BV45" s="298" t="str">
        <f ca="true">+IF(OFFSET('Water Data'!$E$27,0,10*ROW('Water Data'!E39))="","",OFFSET('Water Data'!$E$27,0,10*ROW('Water Data'!E39)))</f>
        <v/>
      </c>
      <c r="BW45" s="298" t="str">
        <f ca="true">+IF(OFFSET('Water Data'!$E$28,0,10*ROW('Water Data'!E39))="","",OFFSET('Water Data'!$E$28,0,10*ROW('Water Data'!E39)))</f>
        <v/>
      </c>
      <c r="BX45" s="298" t="str">
        <f ca="true">+IF(OFFSET('Water Data'!$E$29,0,10*ROW('Water Data'!E39))="","",OFFSET('Water Data'!$E$29,0,10*ROW('Water Data'!E39)))</f>
        <v/>
      </c>
      <c r="BY45" s="298" t="str">
        <f ca="true">+IF(OFFSET('Water Data'!$F$27,0,10*ROW('Water Data'!F39))="","",OFFSET('Water Data'!$F$27,0,10*ROW('Water Data'!F39)))</f>
        <v/>
      </c>
      <c r="BZ45" s="298" t="str">
        <f ca="true">+IF(OFFSET('Water Data'!$F$28,0,10*ROW('Water Data'!F39))="","",OFFSET('Water Data'!$F$28,0,10*ROW('Water Data'!F39)))</f>
        <v/>
      </c>
      <c r="CA45" s="298" t="str">
        <f ca="true">+IF(OFFSET('Water Data'!$F$29,0,10*ROW('Water Data'!F39))="","",OFFSET('Water Data'!$F$29,0,10*ROW('Water Data'!F39)))</f>
        <v/>
      </c>
      <c r="CB45" s="298" t="str">
        <f ca="true">+IF(OFFSET('Water Data'!$G$27,0,10*ROW('Water Data'!G39))="","",OFFSET('Water Data'!$G$27,0,10*ROW('Water Data'!G39)))</f>
        <v/>
      </c>
      <c r="CC45" s="298" t="str">
        <f ca="true">+IF(OFFSET('Water Data'!$G$28,0,10*ROW('Water Data'!G39))="","",OFFSET('Water Data'!$G$28,0,10*ROW('Water Data'!G39)))</f>
        <v/>
      </c>
      <c r="CD45" s="298" t="str">
        <f ca="true">+IF(OFFSET('Water Data'!$G$29,0,10*ROW('Water Data'!G39))="","",OFFSET('Water Data'!$G$29,0,10*ROW('Water Data'!G39)))</f>
        <v/>
      </c>
      <c r="CE45" s="298" t="str">
        <f ca="true">+IF(OFFSET('Water Data'!$H$27,0,10*ROW('Water Data'!H39))="","",OFFSET('Water Data'!$H$27,0,10*ROW('Water Data'!H39)))</f>
        <v/>
      </c>
      <c r="CF45" s="298" t="str">
        <f ca="true">+IF(OFFSET('Water Data'!$H$28,0,10*ROW('Water Data'!H39))="","",OFFSET('Water Data'!$H$28,0,10*ROW('Water Data'!H39)))</f>
        <v/>
      </c>
      <c r="CG45" s="298" t="str">
        <f ca="true">+IF(OFFSET('Water Data'!$H$29,0,10*ROW('Water Data'!H39))="","",OFFSET('Water Data'!$H$29,0,10*ROW('Water Data'!H39)))</f>
        <v/>
      </c>
      <c r="CH45" s="298" t="str">
        <f ca="true">+IF(OFFSET('Water Data'!$I$27,0,10*ROW('Water Data'!I39))="","",OFFSET('Water Data'!$I$27,0,10*ROW('Water Data'!I39)))</f>
        <v/>
      </c>
      <c r="CI45" s="298" t="str">
        <f ca="true">+IF(OFFSET('Water Data'!$I$28,0,10*ROW('Water Data'!I39))="","",OFFSET('Water Data'!$I$28,0,10*ROW('Water Data'!I39)))</f>
        <v/>
      </c>
      <c r="CJ45" s="298" t="str">
        <f ca="true">+IF(OFFSET('Water Data'!$I$29,0,10*ROW('Water Data'!I39))="","",OFFSET('Water Data'!$I$29,0,10*ROW('Water Data'!I39)))</f>
        <v/>
      </c>
      <c r="CK45" s="298" t="str">
        <f ca="true">+IF(OFFSET('Sanitation Data'!$D$28,0,10*ROW('Sanitation Data'!D39))="","",OFFSET('Sanitation Data'!$D$28,0,10*ROW('Sanitation Data'!D39)))</f>
        <v/>
      </c>
      <c r="CL45" s="298" t="str">
        <f ca="true">+IF(OFFSET('Sanitation Data'!$D$29,0,10*ROW('Sanitation Data'!D39))="","",OFFSET('Sanitation Data'!$D$29,0,10*ROW('Sanitation Data'!D39)))</f>
        <v/>
      </c>
      <c r="CM45" s="298" t="str">
        <f ca="true">+IF(OFFSET('Sanitation Data'!$D$30,0,10*ROW('Sanitation Data'!D39))="","",OFFSET('Sanitation Data'!$D$30,0,10*ROW('Sanitation Data'!D39)))</f>
        <v/>
      </c>
      <c r="CN45" s="298" t="str">
        <f ca="true">+IF(OFFSET('Sanitation Data'!$D$31,0,10*ROW('Sanitation Data'!D39))="","",OFFSET('Sanitation Data'!$D$31,0,10*ROW('Sanitation Data'!D39)))</f>
        <v/>
      </c>
      <c r="CO45" s="298" t="str">
        <f ca="true">+IF(OFFSET('Sanitation Data'!$D$32,0,10*ROW('Sanitation Data'!D39))="","",OFFSET('Sanitation Data'!$D$32,0,10*ROW('Sanitation Data'!D39)))</f>
        <v/>
      </c>
      <c r="CP45" s="298" t="str">
        <f ca="true">+IF(OFFSET('Sanitation Data'!$E$28,0,10*ROW('Sanitation Data'!E39))="","",OFFSET('Sanitation Data'!$E$28,0,10*ROW('Sanitation Data'!E39)))</f>
        <v/>
      </c>
      <c r="CQ45" s="298" t="str">
        <f ca="true">+IF(OFFSET('Sanitation Data'!$E$29,0,10*ROW('Sanitation Data'!E39))="","",OFFSET('Sanitation Data'!$E$29,0,10*ROW('Sanitation Data'!E39)))</f>
        <v/>
      </c>
      <c r="CR45" s="298" t="str">
        <f ca="true">+IF(OFFSET('Sanitation Data'!$E$30,0,10*ROW('Sanitation Data'!E39))="","",OFFSET('Sanitation Data'!$E$30,0,10*ROW('Sanitation Data'!E39)))</f>
        <v/>
      </c>
      <c r="CS45" s="298" t="str">
        <f ca="true">+IF(OFFSET('Sanitation Data'!$E$31,0,10*ROW('Sanitation Data'!E39))="","",OFFSET('Sanitation Data'!$E$31,0,10*ROW('Sanitation Data'!E39)))</f>
        <v/>
      </c>
      <c r="CT45" s="298" t="str">
        <f ca="true">+IF(OFFSET('Sanitation Data'!$E$32,0,10*ROW('Sanitation Data'!E39))="","",OFFSET('Sanitation Data'!$E$32,0,10*ROW('Sanitation Data'!E39)))</f>
        <v/>
      </c>
      <c r="CU45" s="298" t="str">
        <f ca="true">+IF(OFFSET('Sanitation Data'!$F$28,0,10*ROW('Sanitation Data'!F39))="","",OFFSET('Sanitation Data'!$F$28,0,10*ROW('Sanitation Data'!F39)))</f>
        <v/>
      </c>
      <c r="CV45" s="298" t="str">
        <f ca="true">+IF(OFFSET('Sanitation Data'!$F$29,0,10*ROW('Sanitation Data'!F39))="","",OFFSET('Sanitation Data'!$F$29,0,10*ROW('Sanitation Data'!F39)))</f>
        <v/>
      </c>
      <c r="CW45" s="298" t="str">
        <f ca="true">+IF(OFFSET('Sanitation Data'!$F$30,0,10*ROW('Sanitation Data'!F39))="","",OFFSET('Sanitation Data'!$F$30,0,10*ROW('Sanitation Data'!F39)))</f>
        <v/>
      </c>
      <c r="CX45" s="298" t="str">
        <f ca="true">+IF(OFFSET('Sanitation Data'!$F$31,0,10*ROW('Sanitation Data'!F39))="","",OFFSET('Sanitation Data'!$F$31,0,10*ROW('Sanitation Data'!F39)))</f>
        <v/>
      </c>
      <c r="CY45" s="298" t="str">
        <f ca="true">+IF(OFFSET('Sanitation Data'!$F$32,0,10*ROW('Sanitation Data'!F39))="","",OFFSET('Sanitation Data'!$F$32,0,10*ROW('Sanitation Data'!F39)))</f>
        <v/>
      </c>
      <c r="CZ45" s="298" t="str">
        <f ca="true">+IF(OFFSET('Sanitation Data'!$G$28,0,10*ROW('Sanitation Data'!G39))="","",OFFSET('Sanitation Data'!$G$28,0,10*ROW('Sanitation Data'!G39)))</f>
        <v/>
      </c>
      <c r="DA45" s="298" t="str">
        <f ca="true">+IF(OFFSET('Sanitation Data'!$G$29,0,10*ROW('Sanitation Data'!G39))="","",OFFSET('Sanitation Data'!$G$29,0,10*ROW('Sanitation Data'!G39)))</f>
        <v/>
      </c>
      <c r="DB45" s="298" t="str">
        <f ca="true">+IF(OFFSET('Sanitation Data'!$G$30,0,10*ROW('Sanitation Data'!G39))="","",OFFSET('Sanitation Data'!$G$30,0,10*ROW('Sanitation Data'!G39)))</f>
        <v/>
      </c>
      <c r="DC45" s="298" t="str">
        <f ca="true">+IF(OFFSET('Sanitation Data'!$G$31,0,10*ROW('Sanitation Data'!G39))="","",OFFSET('Sanitation Data'!$G$31,0,10*ROW('Sanitation Data'!G39)))</f>
        <v/>
      </c>
      <c r="DD45" s="298" t="str">
        <f ca="true">+IF(OFFSET('Sanitation Data'!$G$32,0,10*ROW('Sanitation Data'!G39))="","",OFFSET('Sanitation Data'!$G$32,0,10*ROW('Sanitation Data'!G39)))</f>
        <v/>
      </c>
      <c r="DE45" s="298" t="str">
        <f ca="true">+IF(OFFSET('Sanitation Data'!$H$28,0,10*ROW('Sanitation Data'!H39))="","",OFFSET('Sanitation Data'!$H$28,0,10*ROW('Sanitation Data'!H39)))</f>
        <v/>
      </c>
      <c r="DF45" s="298" t="str">
        <f ca="true">+IF(OFFSET('Sanitation Data'!$H$29,0,10*ROW('Sanitation Data'!H39))="","",OFFSET('Sanitation Data'!$H$29,0,10*ROW('Sanitation Data'!H39)))</f>
        <v/>
      </c>
      <c r="DG45" s="298" t="str">
        <f ca="true">+IF(OFFSET('Sanitation Data'!$H$30,0,10*ROW('Sanitation Data'!H39))="","",OFFSET('Sanitation Data'!$H$30,0,10*ROW('Sanitation Data'!H39)))</f>
        <v/>
      </c>
      <c r="DH45" s="298" t="str">
        <f ca="true">+IF(OFFSET('Sanitation Data'!$H$31,0,10*ROW('Sanitation Data'!H39))="","",OFFSET('Sanitation Data'!$H$31,0,10*ROW('Sanitation Data'!H39)))</f>
        <v/>
      </c>
      <c r="DI45" s="298" t="str">
        <f ca="true">+IF(OFFSET('Sanitation Data'!$H$32,0,10*ROW('Sanitation Data'!H39))="","",OFFSET('Sanitation Data'!$H$32,0,10*ROW('Sanitation Data'!H39)))</f>
        <v/>
      </c>
      <c r="DJ45" s="298" t="str">
        <f ca="true">+IF(OFFSET('Sanitation Data'!$I$28,0,10*ROW('Sanitation Data'!I39))="","",OFFSET('Sanitation Data'!$I$28,0,10*ROW('Sanitation Data'!I39)))</f>
        <v/>
      </c>
      <c r="DK45" s="298" t="str">
        <f ca="true">+IF(OFFSET('Sanitation Data'!$I$29,0,10*ROW('Sanitation Data'!I39))="","",OFFSET('Sanitation Data'!$I$29,0,10*ROW('Sanitation Data'!I39)))</f>
        <v/>
      </c>
      <c r="DL45" s="298" t="str">
        <f ca="true">+IF(OFFSET('Sanitation Data'!$I$30,0,10*ROW('Sanitation Data'!I39))="","",OFFSET('Sanitation Data'!$I$30,0,10*ROW('Sanitation Data'!I39)))</f>
        <v/>
      </c>
      <c r="DM45" s="298" t="str">
        <f ca="true">+IF(OFFSET('Sanitation Data'!$I$31,0,10*ROW('Sanitation Data'!I39))="","",OFFSET('Sanitation Data'!$I$31,0,10*ROW('Sanitation Data'!I39)))</f>
        <v/>
      </c>
      <c r="DN45" s="298" t="str">
        <f ca="true">+IF(OFFSET('Sanitation Data'!$I$32,0,10*ROW('Sanitation Data'!I39))="","",OFFSET('Sanitation Data'!$I$32,0,10*ROW('Sanitation Data'!I39)))</f>
        <v/>
      </c>
      <c r="DO45" s="298" t="str">
        <f ca="true">+IF(OFFSET('Hygiene Data'!$D$11,0,10*ROW('Hygiene Data'!D39))="","",OFFSET('Hygiene Data'!$D$11,0,10*ROW('Hygiene Data'!D39)))</f>
        <v/>
      </c>
      <c r="DP45" s="298" t="str">
        <f ca="true">+IF(OFFSET('Hygiene Data'!$D$12,0,10*ROW('Hygiene Data'!D39))="","",OFFSET('Hygiene Data'!$D$12,0,10*ROW('Hygiene Data'!D39)))</f>
        <v/>
      </c>
      <c r="DQ45" s="298" t="str">
        <f ca="true">+IF(OFFSET('Hygiene Data'!$D$13,0,10*ROW('Hygiene Data'!D39))="","",OFFSET('Hygiene Data'!$D$13,0,10*ROW('Hygiene Data'!D39)))</f>
        <v/>
      </c>
      <c r="DR45" s="298" t="str">
        <f ca="true">+IF(OFFSET('Hygiene Data'!$E$11,0,10*ROW('Hygiene Data'!E39))="","",OFFSET('Hygiene Data'!$E$11,0,10*ROW('Hygiene Data'!E39)))</f>
        <v/>
      </c>
      <c r="DS45" s="298" t="str">
        <f ca="true">+IF(OFFSET('Hygiene Data'!$E$12,0,10*ROW('Hygiene Data'!E39))="","",OFFSET('Hygiene Data'!$E$12,0,10*ROW('Hygiene Data'!E39)))</f>
        <v/>
      </c>
      <c r="DT45" s="298" t="str">
        <f ca="true">+IF(OFFSET('Hygiene Data'!$E$13,0,10*ROW('Hygiene Data'!E39))="","",OFFSET('Hygiene Data'!$E$13,0,10*ROW('Hygiene Data'!E39)))</f>
        <v/>
      </c>
      <c r="DU45" s="298" t="str">
        <f ca="true">+IF(OFFSET('Hygiene Data'!$F$11,0,10*ROW('Hygiene Data'!F39))="","",OFFSET('Hygiene Data'!$F$11,0,10*ROW('Hygiene Data'!F39)))</f>
        <v/>
      </c>
      <c r="DV45" s="298" t="str">
        <f ca="true">+IF(OFFSET('Hygiene Data'!$F$12,0,10*ROW('Hygiene Data'!F39))="","",OFFSET('Hygiene Data'!$F$12,0,10*ROW('Hygiene Data'!F39)))</f>
        <v/>
      </c>
      <c r="DW45" s="298" t="str">
        <f ca="true">+IF(OFFSET('Hygiene Data'!$F$13,0,10*ROW('Hygiene Data'!F39))="","",OFFSET('Hygiene Data'!$F$13,0,10*ROW('Hygiene Data'!F39)))</f>
        <v/>
      </c>
      <c r="DX45" s="298" t="str">
        <f ca="true">+IF(OFFSET('Hygiene Data'!$G$11,0,10*ROW('Hygiene Data'!G39))="","",OFFSET('Hygiene Data'!$G$11,0,10*ROW('Hygiene Data'!G39)))</f>
        <v/>
      </c>
      <c r="DY45" s="298" t="str">
        <f ca="true">+IF(OFFSET('Hygiene Data'!$G$12,0,10*ROW('Hygiene Data'!G39))="","",OFFSET('Hygiene Data'!$G$12,0,10*ROW('Hygiene Data'!G39)))</f>
        <v/>
      </c>
      <c r="DZ45" s="298" t="str">
        <f ca="true">+IF(OFFSET('Hygiene Data'!$G$13,0,10*ROW('Hygiene Data'!G39))="","",OFFSET('Hygiene Data'!$G$13,0,10*ROW('Hygiene Data'!G39)))</f>
        <v/>
      </c>
      <c r="EA45" s="298" t="str">
        <f ca="true">+IF(OFFSET('Hygiene Data'!$H$11,0,10*ROW('Hygiene Data'!H39))="","",OFFSET('Hygiene Data'!$H$11,0,10*ROW('Hygiene Data'!H39)))</f>
        <v/>
      </c>
      <c r="EB45" s="298" t="str">
        <f ca="true">+IF(OFFSET('Hygiene Data'!$H$12,0,10*ROW('Hygiene Data'!H39))="","",OFFSET('Hygiene Data'!$H$12,0,10*ROW('Hygiene Data'!H39)))</f>
        <v/>
      </c>
      <c r="EC45" s="298" t="str">
        <f ca="true">+IF(OFFSET('Hygiene Data'!$H$13,0,10*ROW('Hygiene Data'!H39))="","",OFFSET('Hygiene Data'!$H$13,0,10*ROW('Hygiene Data'!H39)))</f>
        <v/>
      </c>
      <c r="ED45" s="298" t="str">
        <f ca="true">+IF(OFFSET('Hygiene Data'!$I$11,0,10*ROW('Hygiene Data'!I39))="","",OFFSET('Hygiene Data'!$I$11,0,10*ROW('Hygiene Data'!I39)))</f>
        <v/>
      </c>
      <c r="EE45" s="298" t="str">
        <f ca="true">+IF(OFFSET('Hygiene Data'!$I$12,0,10*ROW('Hygiene Data'!I39))="","",OFFSET('Hygiene Data'!$I$12,0,10*ROW('Hygiene Data'!I39)))</f>
        <v/>
      </c>
      <c r="EF45" s="298" t="str">
        <f ca="true">+IF(OFFSET('Hygiene Data'!$I$13,0,10*ROW('Hygiene Data'!I39))="","",OFFSET('Hygiene Data'!$I$13,0,10*ROW('Hygiene Data'!I39)))</f>
        <v/>
      </c>
    </row>
    <row xmlns:x14ac="http://schemas.microsoft.com/office/spreadsheetml/2009/9/ac" r="46" x14ac:dyDescent="0.2">
      <c r="A46" s="38" t="str">
        <f ca="true">+IF(OFFSET('Water Data'!$B$2,0,10*ROW('Water Data'!E40))="","",OFFSET('Water Data'!$B$2,0,10*ROW('Water Data'!E40)))</f>
        <v/>
      </c>
      <c r="B46" s="38" t="str">
        <f ca="true">+IF(OFFSET('Water Data'!$C$2,0,10*ROW('Water Data'!F40))="","",OFFSET('Water Data'!$C$2,0,10*ROW('Water Data'!F40)))</f>
        <v/>
      </c>
      <c r="C46" s="354" t="str">
        <f t="shared" ca="true" si="0"/>
        <v/>
      </c>
      <c r="D46" s="101"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101"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101"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101"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101"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101"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101"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101"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101"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101"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101"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101"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101"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101"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101"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101"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101"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101"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102"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102"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102"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102"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102"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102"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102"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102"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102"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102"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102"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102"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102"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102"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102"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102"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102"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102"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102"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102"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102"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102"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102"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102"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102"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102"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102"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102"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102"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102"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103"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103"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103"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103"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103"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103"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103"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103"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103"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103"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103"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103"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103"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103"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103"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103"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103"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103"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98"/>
      <c r="BS46" s="298" t="str">
        <f ca="true">+IF(OFFSET('Water Data'!$D$27,0,10*ROW('Water Data'!D40))="","",OFFSET('Water Data'!$D$27,0,10*ROW('Water Data'!D40)))</f>
        <v/>
      </c>
      <c r="BT46" s="298" t="str">
        <f ca="true">+IF(OFFSET('Water Data'!$D$28,0,10*ROW('Water Data'!D40))="","",OFFSET('Water Data'!$D$28,0,10*ROW('Water Data'!D40)))</f>
        <v/>
      </c>
      <c r="BU46" s="298" t="str">
        <f ca="true">+IF(OFFSET('Water Data'!$D$29,0,10*ROW('Water Data'!D40))="","",OFFSET('Water Data'!$D$29,0,10*ROW('Water Data'!D40)))</f>
        <v/>
      </c>
      <c r="BV46" s="298" t="str">
        <f ca="true">+IF(OFFSET('Water Data'!$E$27,0,10*ROW('Water Data'!E40))="","",OFFSET('Water Data'!$E$27,0,10*ROW('Water Data'!E40)))</f>
        <v/>
      </c>
      <c r="BW46" s="298" t="str">
        <f ca="true">+IF(OFFSET('Water Data'!$E$28,0,10*ROW('Water Data'!E40))="","",OFFSET('Water Data'!$E$28,0,10*ROW('Water Data'!E40)))</f>
        <v/>
      </c>
      <c r="BX46" s="298" t="str">
        <f ca="true">+IF(OFFSET('Water Data'!$E$29,0,10*ROW('Water Data'!E40))="","",OFFSET('Water Data'!$E$29,0,10*ROW('Water Data'!E40)))</f>
        <v/>
      </c>
      <c r="BY46" s="298" t="str">
        <f ca="true">+IF(OFFSET('Water Data'!$F$27,0,10*ROW('Water Data'!F40))="","",OFFSET('Water Data'!$F$27,0,10*ROW('Water Data'!F40)))</f>
        <v/>
      </c>
      <c r="BZ46" s="298" t="str">
        <f ca="true">+IF(OFFSET('Water Data'!$F$28,0,10*ROW('Water Data'!F40))="","",OFFSET('Water Data'!$F$28,0,10*ROW('Water Data'!F40)))</f>
        <v/>
      </c>
      <c r="CA46" s="298" t="str">
        <f ca="true">+IF(OFFSET('Water Data'!$F$29,0,10*ROW('Water Data'!F40))="","",OFFSET('Water Data'!$F$29,0,10*ROW('Water Data'!F40)))</f>
        <v/>
      </c>
      <c r="CB46" s="298" t="str">
        <f ca="true">+IF(OFFSET('Water Data'!$G$27,0,10*ROW('Water Data'!G40))="","",OFFSET('Water Data'!$G$27,0,10*ROW('Water Data'!G40)))</f>
        <v/>
      </c>
      <c r="CC46" s="298" t="str">
        <f ca="true">+IF(OFFSET('Water Data'!$G$28,0,10*ROW('Water Data'!G40))="","",OFFSET('Water Data'!$G$28,0,10*ROW('Water Data'!G40)))</f>
        <v/>
      </c>
      <c r="CD46" s="298" t="str">
        <f ca="true">+IF(OFFSET('Water Data'!$G$29,0,10*ROW('Water Data'!G40))="","",OFFSET('Water Data'!$G$29,0,10*ROW('Water Data'!G40)))</f>
        <v/>
      </c>
      <c r="CE46" s="298" t="str">
        <f ca="true">+IF(OFFSET('Water Data'!$H$27,0,10*ROW('Water Data'!H40))="","",OFFSET('Water Data'!$H$27,0,10*ROW('Water Data'!H40)))</f>
        <v/>
      </c>
      <c r="CF46" s="298" t="str">
        <f ca="true">+IF(OFFSET('Water Data'!$H$28,0,10*ROW('Water Data'!H40))="","",OFFSET('Water Data'!$H$28,0,10*ROW('Water Data'!H40)))</f>
        <v/>
      </c>
      <c r="CG46" s="298" t="str">
        <f ca="true">+IF(OFFSET('Water Data'!$H$29,0,10*ROW('Water Data'!H40))="","",OFFSET('Water Data'!$H$29,0,10*ROW('Water Data'!H40)))</f>
        <v/>
      </c>
      <c r="CH46" s="298" t="str">
        <f ca="true">+IF(OFFSET('Water Data'!$I$27,0,10*ROW('Water Data'!I40))="","",OFFSET('Water Data'!$I$27,0,10*ROW('Water Data'!I40)))</f>
        <v/>
      </c>
      <c r="CI46" s="298" t="str">
        <f ca="true">+IF(OFFSET('Water Data'!$I$28,0,10*ROW('Water Data'!I40))="","",OFFSET('Water Data'!$I$28,0,10*ROW('Water Data'!I40)))</f>
        <v/>
      </c>
      <c r="CJ46" s="298" t="str">
        <f ca="true">+IF(OFFSET('Water Data'!$I$29,0,10*ROW('Water Data'!I40))="","",OFFSET('Water Data'!$I$29,0,10*ROW('Water Data'!I40)))</f>
        <v/>
      </c>
      <c r="CK46" s="298" t="str">
        <f ca="true">+IF(OFFSET('Sanitation Data'!$D$28,0,10*ROW('Sanitation Data'!D40))="","",OFFSET('Sanitation Data'!$D$28,0,10*ROW('Sanitation Data'!D40)))</f>
        <v/>
      </c>
      <c r="CL46" s="298" t="str">
        <f ca="true">+IF(OFFSET('Sanitation Data'!$D$29,0,10*ROW('Sanitation Data'!D40))="","",OFFSET('Sanitation Data'!$D$29,0,10*ROW('Sanitation Data'!D40)))</f>
        <v/>
      </c>
      <c r="CM46" s="298" t="str">
        <f ca="true">+IF(OFFSET('Sanitation Data'!$D$30,0,10*ROW('Sanitation Data'!D40))="","",OFFSET('Sanitation Data'!$D$30,0,10*ROW('Sanitation Data'!D40)))</f>
        <v/>
      </c>
      <c r="CN46" s="298" t="str">
        <f ca="true">+IF(OFFSET('Sanitation Data'!$D$31,0,10*ROW('Sanitation Data'!D40))="","",OFFSET('Sanitation Data'!$D$31,0,10*ROW('Sanitation Data'!D40)))</f>
        <v/>
      </c>
      <c r="CO46" s="298" t="str">
        <f ca="true">+IF(OFFSET('Sanitation Data'!$D$32,0,10*ROW('Sanitation Data'!D40))="","",OFFSET('Sanitation Data'!$D$32,0,10*ROW('Sanitation Data'!D40)))</f>
        <v/>
      </c>
      <c r="CP46" s="298" t="str">
        <f ca="true">+IF(OFFSET('Sanitation Data'!$E$28,0,10*ROW('Sanitation Data'!E40))="","",OFFSET('Sanitation Data'!$E$28,0,10*ROW('Sanitation Data'!E40)))</f>
        <v/>
      </c>
      <c r="CQ46" s="298" t="str">
        <f ca="true">+IF(OFFSET('Sanitation Data'!$E$29,0,10*ROW('Sanitation Data'!E40))="","",OFFSET('Sanitation Data'!$E$29,0,10*ROW('Sanitation Data'!E40)))</f>
        <v/>
      </c>
      <c r="CR46" s="298" t="str">
        <f ca="true">+IF(OFFSET('Sanitation Data'!$E$30,0,10*ROW('Sanitation Data'!E40))="","",OFFSET('Sanitation Data'!$E$30,0,10*ROW('Sanitation Data'!E40)))</f>
        <v/>
      </c>
      <c r="CS46" s="298" t="str">
        <f ca="true">+IF(OFFSET('Sanitation Data'!$E$31,0,10*ROW('Sanitation Data'!E40))="","",OFFSET('Sanitation Data'!$E$31,0,10*ROW('Sanitation Data'!E40)))</f>
        <v/>
      </c>
      <c r="CT46" s="298" t="str">
        <f ca="true">+IF(OFFSET('Sanitation Data'!$E$32,0,10*ROW('Sanitation Data'!E40))="","",OFFSET('Sanitation Data'!$E$32,0,10*ROW('Sanitation Data'!E40)))</f>
        <v/>
      </c>
      <c r="CU46" s="298" t="str">
        <f ca="true">+IF(OFFSET('Sanitation Data'!$F$28,0,10*ROW('Sanitation Data'!F40))="","",OFFSET('Sanitation Data'!$F$28,0,10*ROW('Sanitation Data'!F40)))</f>
        <v/>
      </c>
      <c r="CV46" s="298" t="str">
        <f ca="true">+IF(OFFSET('Sanitation Data'!$F$29,0,10*ROW('Sanitation Data'!F40))="","",OFFSET('Sanitation Data'!$F$29,0,10*ROW('Sanitation Data'!F40)))</f>
        <v/>
      </c>
      <c r="CW46" s="298" t="str">
        <f ca="true">+IF(OFFSET('Sanitation Data'!$F$30,0,10*ROW('Sanitation Data'!F40))="","",OFFSET('Sanitation Data'!$F$30,0,10*ROW('Sanitation Data'!F40)))</f>
        <v/>
      </c>
      <c r="CX46" s="298" t="str">
        <f ca="true">+IF(OFFSET('Sanitation Data'!$F$31,0,10*ROW('Sanitation Data'!F40))="","",OFFSET('Sanitation Data'!$F$31,0,10*ROW('Sanitation Data'!F40)))</f>
        <v/>
      </c>
      <c r="CY46" s="298" t="str">
        <f ca="true">+IF(OFFSET('Sanitation Data'!$F$32,0,10*ROW('Sanitation Data'!F40))="","",OFFSET('Sanitation Data'!$F$32,0,10*ROW('Sanitation Data'!F40)))</f>
        <v/>
      </c>
      <c r="CZ46" s="298" t="str">
        <f ca="true">+IF(OFFSET('Sanitation Data'!$G$28,0,10*ROW('Sanitation Data'!G40))="","",OFFSET('Sanitation Data'!$G$28,0,10*ROW('Sanitation Data'!G40)))</f>
        <v/>
      </c>
      <c r="DA46" s="298" t="str">
        <f ca="true">+IF(OFFSET('Sanitation Data'!$G$29,0,10*ROW('Sanitation Data'!G40))="","",OFFSET('Sanitation Data'!$G$29,0,10*ROW('Sanitation Data'!G40)))</f>
        <v/>
      </c>
      <c r="DB46" s="298" t="str">
        <f ca="true">+IF(OFFSET('Sanitation Data'!$G$30,0,10*ROW('Sanitation Data'!G40))="","",OFFSET('Sanitation Data'!$G$30,0,10*ROW('Sanitation Data'!G40)))</f>
        <v/>
      </c>
      <c r="DC46" s="298" t="str">
        <f ca="true">+IF(OFFSET('Sanitation Data'!$G$31,0,10*ROW('Sanitation Data'!G40))="","",OFFSET('Sanitation Data'!$G$31,0,10*ROW('Sanitation Data'!G40)))</f>
        <v/>
      </c>
      <c r="DD46" s="298" t="str">
        <f ca="true">+IF(OFFSET('Sanitation Data'!$G$32,0,10*ROW('Sanitation Data'!G40))="","",OFFSET('Sanitation Data'!$G$32,0,10*ROW('Sanitation Data'!G40)))</f>
        <v/>
      </c>
      <c r="DE46" s="298" t="str">
        <f ca="true">+IF(OFFSET('Sanitation Data'!$H$28,0,10*ROW('Sanitation Data'!H40))="","",OFFSET('Sanitation Data'!$H$28,0,10*ROW('Sanitation Data'!H40)))</f>
        <v/>
      </c>
      <c r="DF46" s="298" t="str">
        <f ca="true">+IF(OFFSET('Sanitation Data'!$H$29,0,10*ROW('Sanitation Data'!H40))="","",OFFSET('Sanitation Data'!$H$29,0,10*ROW('Sanitation Data'!H40)))</f>
        <v/>
      </c>
      <c r="DG46" s="298" t="str">
        <f ca="true">+IF(OFFSET('Sanitation Data'!$H$30,0,10*ROW('Sanitation Data'!H40))="","",OFFSET('Sanitation Data'!$H$30,0,10*ROW('Sanitation Data'!H40)))</f>
        <v/>
      </c>
      <c r="DH46" s="298" t="str">
        <f ca="true">+IF(OFFSET('Sanitation Data'!$H$31,0,10*ROW('Sanitation Data'!H40))="","",OFFSET('Sanitation Data'!$H$31,0,10*ROW('Sanitation Data'!H40)))</f>
        <v/>
      </c>
      <c r="DI46" s="298" t="str">
        <f ca="true">+IF(OFFSET('Sanitation Data'!$H$32,0,10*ROW('Sanitation Data'!H40))="","",OFFSET('Sanitation Data'!$H$32,0,10*ROW('Sanitation Data'!H40)))</f>
        <v/>
      </c>
      <c r="DJ46" s="298" t="str">
        <f ca="true">+IF(OFFSET('Sanitation Data'!$I$28,0,10*ROW('Sanitation Data'!I40))="","",OFFSET('Sanitation Data'!$I$28,0,10*ROW('Sanitation Data'!I40)))</f>
        <v/>
      </c>
      <c r="DK46" s="298" t="str">
        <f ca="true">+IF(OFFSET('Sanitation Data'!$I$29,0,10*ROW('Sanitation Data'!I40))="","",OFFSET('Sanitation Data'!$I$29,0,10*ROW('Sanitation Data'!I40)))</f>
        <v/>
      </c>
      <c r="DL46" s="298" t="str">
        <f ca="true">+IF(OFFSET('Sanitation Data'!$I$30,0,10*ROW('Sanitation Data'!I40))="","",OFFSET('Sanitation Data'!$I$30,0,10*ROW('Sanitation Data'!I40)))</f>
        <v/>
      </c>
      <c r="DM46" s="298" t="str">
        <f ca="true">+IF(OFFSET('Sanitation Data'!$I$31,0,10*ROW('Sanitation Data'!I40))="","",OFFSET('Sanitation Data'!$I$31,0,10*ROW('Sanitation Data'!I40)))</f>
        <v/>
      </c>
      <c r="DN46" s="298" t="str">
        <f ca="true">+IF(OFFSET('Sanitation Data'!$I$32,0,10*ROW('Sanitation Data'!I40))="","",OFFSET('Sanitation Data'!$I$32,0,10*ROW('Sanitation Data'!I40)))</f>
        <v/>
      </c>
      <c r="DO46" s="298" t="str">
        <f ca="true">+IF(OFFSET('Hygiene Data'!$D$11,0,10*ROW('Hygiene Data'!D40))="","",OFFSET('Hygiene Data'!$D$11,0,10*ROW('Hygiene Data'!D40)))</f>
        <v/>
      </c>
      <c r="DP46" s="298" t="str">
        <f ca="true">+IF(OFFSET('Hygiene Data'!$D$12,0,10*ROW('Hygiene Data'!D40))="","",OFFSET('Hygiene Data'!$D$12,0,10*ROW('Hygiene Data'!D40)))</f>
        <v/>
      </c>
      <c r="DQ46" s="298" t="str">
        <f ca="true">+IF(OFFSET('Hygiene Data'!$D$13,0,10*ROW('Hygiene Data'!D40))="","",OFFSET('Hygiene Data'!$D$13,0,10*ROW('Hygiene Data'!D40)))</f>
        <v/>
      </c>
      <c r="DR46" s="298" t="str">
        <f ca="true">+IF(OFFSET('Hygiene Data'!$E$11,0,10*ROW('Hygiene Data'!E40))="","",OFFSET('Hygiene Data'!$E$11,0,10*ROW('Hygiene Data'!E40)))</f>
        <v/>
      </c>
      <c r="DS46" s="298" t="str">
        <f ca="true">+IF(OFFSET('Hygiene Data'!$E$12,0,10*ROW('Hygiene Data'!E40))="","",OFFSET('Hygiene Data'!$E$12,0,10*ROW('Hygiene Data'!E40)))</f>
        <v/>
      </c>
      <c r="DT46" s="298" t="str">
        <f ca="true">+IF(OFFSET('Hygiene Data'!$E$13,0,10*ROW('Hygiene Data'!E40))="","",OFFSET('Hygiene Data'!$E$13,0,10*ROW('Hygiene Data'!E40)))</f>
        <v/>
      </c>
      <c r="DU46" s="298" t="str">
        <f ca="true">+IF(OFFSET('Hygiene Data'!$F$11,0,10*ROW('Hygiene Data'!F40))="","",OFFSET('Hygiene Data'!$F$11,0,10*ROW('Hygiene Data'!F40)))</f>
        <v/>
      </c>
      <c r="DV46" s="298" t="str">
        <f ca="true">+IF(OFFSET('Hygiene Data'!$F$12,0,10*ROW('Hygiene Data'!F40))="","",OFFSET('Hygiene Data'!$F$12,0,10*ROW('Hygiene Data'!F40)))</f>
        <v/>
      </c>
      <c r="DW46" s="298" t="str">
        <f ca="true">+IF(OFFSET('Hygiene Data'!$F$13,0,10*ROW('Hygiene Data'!F40))="","",OFFSET('Hygiene Data'!$F$13,0,10*ROW('Hygiene Data'!F40)))</f>
        <v/>
      </c>
      <c r="DX46" s="298" t="str">
        <f ca="true">+IF(OFFSET('Hygiene Data'!$G$11,0,10*ROW('Hygiene Data'!G40))="","",OFFSET('Hygiene Data'!$G$11,0,10*ROW('Hygiene Data'!G40)))</f>
        <v/>
      </c>
      <c r="DY46" s="298" t="str">
        <f ca="true">+IF(OFFSET('Hygiene Data'!$G$12,0,10*ROW('Hygiene Data'!G40))="","",OFFSET('Hygiene Data'!$G$12,0,10*ROW('Hygiene Data'!G40)))</f>
        <v/>
      </c>
      <c r="DZ46" s="298" t="str">
        <f ca="true">+IF(OFFSET('Hygiene Data'!$G$13,0,10*ROW('Hygiene Data'!G40))="","",OFFSET('Hygiene Data'!$G$13,0,10*ROW('Hygiene Data'!G40)))</f>
        <v/>
      </c>
      <c r="EA46" s="298" t="str">
        <f ca="true">+IF(OFFSET('Hygiene Data'!$H$11,0,10*ROW('Hygiene Data'!H40))="","",OFFSET('Hygiene Data'!$H$11,0,10*ROW('Hygiene Data'!H40)))</f>
        <v/>
      </c>
      <c r="EB46" s="298" t="str">
        <f ca="true">+IF(OFFSET('Hygiene Data'!$H$12,0,10*ROW('Hygiene Data'!H40))="","",OFFSET('Hygiene Data'!$H$12,0,10*ROW('Hygiene Data'!H40)))</f>
        <v/>
      </c>
      <c r="EC46" s="298" t="str">
        <f ca="true">+IF(OFFSET('Hygiene Data'!$H$13,0,10*ROW('Hygiene Data'!H40))="","",OFFSET('Hygiene Data'!$H$13,0,10*ROW('Hygiene Data'!H40)))</f>
        <v/>
      </c>
      <c r="ED46" s="298" t="str">
        <f ca="true">+IF(OFFSET('Hygiene Data'!$I$11,0,10*ROW('Hygiene Data'!I40))="","",OFFSET('Hygiene Data'!$I$11,0,10*ROW('Hygiene Data'!I40)))</f>
        <v/>
      </c>
      <c r="EE46" s="298" t="str">
        <f ca="true">+IF(OFFSET('Hygiene Data'!$I$12,0,10*ROW('Hygiene Data'!I40))="","",OFFSET('Hygiene Data'!$I$12,0,10*ROW('Hygiene Data'!I40)))</f>
        <v/>
      </c>
      <c r="EF46" s="298" t="str">
        <f ca="true">+IF(OFFSET('Hygiene Data'!$I$13,0,10*ROW('Hygiene Data'!I40))="","",OFFSET('Hygiene Data'!$I$13,0,10*ROW('Hygiene Data'!I40)))</f>
        <v/>
      </c>
    </row>
    <row xmlns:x14ac="http://schemas.microsoft.com/office/spreadsheetml/2009/9/ac" r="47" x14ac:dyDescent="0.2">
      <c r="A47" s="38" t="str">
        <f ca="true">+IF(OFFSET('Water Data'!$B$2,0,10*ROW('Water Data'!E41))="","",OFFSET('Water Data'!$B$2,0,10*ROW('Water Data'!E41)))</f>
        <v/>
      </c>
      <c r="B47" s="38" t="str">
        <f ca="true">+IF(OFFSET('Water Data'!$C$2,0,10*ROW('Water Data'!F41))="","",OFFSET('Water Data'!$C$2,0,10*ROW('Water Data'!F41)))</f>
        <v/>
      </c>
      <c r="C47" s="354" t="str">
        <f t="shared" ca="true" si="0"/>
        <v/>
      </c>
      <c r="D47" s="101"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101"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101"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101"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101"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101"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101"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101"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101"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101"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101"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101"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101"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101"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101"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101"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101"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101"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102"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102"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102"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102"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102"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102"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102"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102"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102"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102"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102"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102"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102"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102"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102"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102"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102"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102"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102"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102"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102"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102"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102"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102"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102"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102"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102"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102"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102"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102"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103"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103"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103"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103"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103"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103"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103"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103"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103"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103"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103"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103"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103"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103"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103"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103"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103"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103"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98"/>
      <c r="BS47" s="298" t="str">
        <f ca="true">+IF(OFFSET('Water Data'!$D$27,0,10*ROW('Water Data'!D41))="","",OFFSET('Water Data'!$D$27,0,10*ROW('Water Data'!D41)))</f>
        <v/>
      </c>
      <c r="BT47" s="298" t="str">
        <f ca="true">+IF(OFFSET('Water Data'!$D$28,0,10*ROW('Water Data'!D41))="","",OFFSET('Water Data'!$D$28,0,10*ROW('Water Data'!D41)))</f>
        <v/>
      </c>
      <c r="BU47" s="298" t="str">
        <f ca="true">+IF(OFFSET('Water Data'!$D$29,0,10*ROW('Water Data'!D41))="","",OFFSET('Water Data'!$D$29,0,10*ROW('Water Data'!D41)))</f>
        <v/>
      </c>
      <c r="BV47" s="298" t="str">
        <f ca="true">+IF(OFFSET('Water Data'!$E$27,0,10*ROW('Water Data'!E41))="","",OFFSET('Water Data'!$E$27,0,10*ROW('Water Data'!E41)))</f>
        <v/>
      </c>
      <c r="BW47" s="298" t="str">
        <f ca="true">+IF(OFFSET('Water Data'!$E$28,0,10*ROW('Water Data'!E41))="","",OFFSET('Water Data'!$E$28,0,10*ROW('Water Data'!E41)))</f>
        <v/>
      </c>
      <c r="BX47" s="298" t="str">
        <f ca="true">+IF(OFFSET('Water Data'!$E$29,0,10*ROW('Water Data'!E41))="","",OFFSET('Water Data'!$E$29,0,10*ROW('Water Data'!E41)))</f>
        <v/>
      </c>
      <c r="BY47" s="298" t="str">
        <f ca="true">+IF(OFFSET('Water Data'!$F$27,0,10*ROW('Water Data'!F41))="","",OFFSET('Water Data'!$F$27,0,10*ROW('Water Data'!F41)))</f>
        <v/>
      </c>
      <c r="BZ47" s="298" t="str">
        <f ca="true">+IF(OFFSET('Water Data'!$F$28,0,10*ROW('Water Data'!F41))="","",OFFSET('Water Data'!$F$28,0,10*ROW('Water Data'!F41)))</f>
        <v/>
      </c>
      <c r="CA47" s="298" t="str">
        <f ca="true">+IF(OFFSET('Water Data'!$F$29,0,10*ROW('Water Data'!F41))="","",OFFSET('Water Data'!$F$29,0,10*ROW('Water Data'!F41)))</f>
        <v/>
      </c>
      <c r="CB47" s="298" t="str">
        <f ca="true">+IF(OFFSET('Water Data'!$G$27,0,10*ROW('Water Data'!G41))="","",OFFSET('Water Data'!$G$27,0,10*ROW('Water Data'!G41)))</f>
        <v/>
      </c>
      <c r="CC47" s="298" t="str">
        <f ca="true">+IF(OFFSET('Water Data'!$G$28,0,10*ROW('Water Data'!G41))="","",OFFSET('Water Data'!$G$28,0,10*ROW('Water Data'!G41)))</f>
        <v/>
      </c>
      <c r="CD47" s="298" t="str">
        <f ca="true">+IF(OFFSET('Water Data'!$G$29,0,10*ROW('Water Data'!G41))="","",OFFSET('Water Data'!$G$29,0,10*ROW('Water Data'!G41)))</f>
        <v/>
      </c>
      <c r="CE47" s="298" t="str">
        <f ca="true">+IF(OFFSET('Water Data'!$H$27,0,10*ROW('Water Data'!H41))="","",OFFSET('Water Data'!$H$27,0,10*ROW('Water Data'!H41)))</f>
        <v/>
      </c>
      <c r="CF47" s="298" t="str">
        <f ca="true">+IF(OFFSET('Water Data'!$H$28,0,10*ROW('Water Data'!H41))="","",OFFSET('Water Data'!$H$28,0,10*ROW('Water Data'!H41)))</f>
        <v/>
      </c>
      <c r="CG47" s="298" t="str">
        <f ca="true">+IF(OFFSET('Water Data'!$H$29,0,10*ROW('Water Data'!H41))="","",OFFSET('Water Data'!$H$29,0,10*ROW('Water Data'!H41)))</f>
        <v/>
      </c>
      <c r="CH47" s="298" t="str">
        <f ca="true">+IF(OFFSET('Water Data'!$I$27,0,10*ROW('Water Data'!I41))="","",OFFSET('Water Data'!$I$27,0,10*ROW('Water Data'!I41)))</f>
        <v/>
      </c>
      <c r="CI47" s="298" t="str">
        <f ca="true">+IF(OFFSET('Water Data'!$I$28,0,10*ROW('Water Data'!I41))="","",OFFSET('Water Data'!$I$28,0,10*ROW('Water Data'!I41)))</f>
        <v/>
      </c>
      <c r="CJ47" s="298" t="str">
        <f ca="true">+IF(OFFSET('Water Data'!$I$29,0,10*ROW('Water Data'!I41))="","",OFFSET('Water Data'!$I$29,0,10*ROW('Water Data'!I41)))</f>
        <v/>
      </c>
      <c r="CK47" s="298" t="str">
        <f ca="true">+IF(OFFSET('Sanitation Data'!$D$28,0,10*ROW('Sanitation Data'!D41))="","",OFFSET('Sanitation Data'!$D$28,0,10*ROW('Sanitation Data'!D41)))</f>
        <v/>
      </c>
      <c r="CL47" s="298" t="str">
        <f ca="true">+IF(OFFSET('Sanitation Data'!$D$29,0,10*ROW('Sanitation Data'!D41))="","",OFFSET('Sanitation Data'!$D$29,0,10*ROW('Sanitation Data'!D41)))</f>
        <v/>
      </c>
      <c r="CM47" s="298" t="str">
        <f ca="true">+IF(OFFSET('Sanitation Data'!$D$30,0,10*ROW('Sanitation Data'!D41))="","",OFFSET('Sanitation Data'!$D$30,0,10*ROW('Sanitation Data'!D41)))</f>
        <v/>
      </c>
      <c r="CN47" s="298" t="str">
        <f ca="true">+IF(OFFSET('Sanitation Data'!$D$31,0,10*ROW('Sanitation Data'!D41))="","",OFFSET('Sanitation Data'!$D$31,0,10*ROW('Sanitation Data'!D41)))</f>
        <v/>
      </c>
      <c r="CO47" s="298" t="str">
        <f ca="true">+IF(OFFSET('Sanitation Data'!$D$32,0,10*ROW('Sanitation Data'!D41))="","",OFFSET('Sanitation Data'!$D$32,0,10*ROW('Sanitation Data'!D41)))</f>
        <v/>
      </c>
      <c r="CP47" s="298" t="str">
        <f ca="true">+IF(OFFSET('Sanitation Data'!$E$28,0,10*ROW('Sanitation Data'!E41))="","",OFFSET('Sanitation Data'!$E$28,0,10*ROW('Sanitation Data'!E41)))</f>
        <v/>
      </c>
      <c r="CQ47" s="298" t="str">
        <f ca="true">+IF(OFFSET('Sanitation Data'!$E$29,0,10*ROW('Sanitation Data'!E41))="","",OFFSET('Sanitation Data'!$E$29,0,10*ROW('Sanitation Data'!E41)))</f>
        <v/>
      </c>
      <c r="CR47" s="298" t="str">
        <f ca="true">+IF(OFFSET('Sanitation Data'!$E$30,0,10*ROW('Sanitation Data'!E41))="","",OFFSET('Sanitation Data'!$E$30,0,10*ROW('Sanitation Data'!E41)))</f>
        <v/>
      </c>
      <c r="CS47" s="298" t="str">
        <f ca="true">+IF(OFFSET('Sanitation Data'!$E$31,0,10*ROW('Sanitation Data'!E41))="","",OFFSET('Sanitation Data'!$E$31,0,10*ROW('Sanitation Data'!E41)))</f>
        <v/>
      </c>
      <c r="CT47" s="298" t="str">
        <f ca="true">+IF(OFFSET('Sanitation Data'!$E$32,0,10*ROW('Sanitation Data'!E41))="","",OFFSET('Sanitation Data'!$E$32,0,10*ROW('Sanitation Data'!E41)))</f>
        <v/>
      </c>
      <c r="CU47" s="298" t="str">
        <f ca="true">+IF(OFFSET('Sanitation Data'!$F$28,0,10*ROW('Sanitation Data'!F41))="","",OFFSET('Sanitation Data'!$F$28,0,10*ROW('Sanitation Data'!F41)))</f>
        <v/>
      </c>
      <c r="CV47" s="298" t="str">
        <f ca="true">+IF(OFFSET('Sanitation Data'!$F$29,0,10*ROW('Sanitation Data'!F41))="","",OFFSET('Sanitation Data'!$F$29,0,10*ROW('Sanitation Data'!F41)))</f>
        <v/>
      </c>
      <c r="CW47" s="298" t="str">
        <f ca="true">+IF(OFFSET('Sanitation Data'!$F$30,0,10*ROW('Sanitation Data'!F41))="","",OFFSET('Sanitation Data'!$F$30,0,10*ROW('Sanitation Data'!F41)))</f>
        <v/>
      </c>
      <c r="CX47" s="298" t="str">
        <f ca="true">+IF(OFFSET('Sanitation Data'!$F$31,0,10*ROW('Sanitation Data'!F41))="","",OFFSET('Sanitation Data'!$F$31,0,10*ROW('Sanitation Data'!F41)))</f>
        <v/>
      </c>
      <c r="CY47" s="298" t="str">
        <f ca="true">+IF(OFFSET('Sanitation Data'!$F$32,0,10*ROW('Sanitation Data'!F41))="","",OFFSET('Sanitation Data'!$F$32,0,10*ROW('Sanitation Data'!F41)))</f>
        <v/>
      </c>
      <c r="CZ47" s="298" t="str">
        <f ca="true">+IF(OFFSET('Sanitation Data'!$G$28,0,10*ROW('Sanitation Data'!G41))="","",OFFSET('Sanitation Data'!$G$28,0,10*ROW('Sanitation Data'!G41)))</f>
        <v/>
      </c>
      <c r="DA47" s="298" t="str">
        <f ca="true">+IF(OFFSET('Sanitation Data'!$G$29,0,10*ROW('Sanitation Data'!G41))="","",OFFSET('Sanitation Data'!$G$29,0,10*ROW('Sanitation Data'!G41)))</f>
        <v/>
      </c>
      <c r="DB47" s="298" t="str">
        <f ca="true">+IF(OFFSET('Sanitation Data'!$G$30,0,10*ROW('Sanitation Data'!G41))="","",OFFSET('Sanitation Data'!$G$30,0,10*ROW('Sanitation Data'!G41)))</f>
        <v/>
      </c>
      <c r="DC47" s="298" t="str">
        <f ca="true">+IF(OFFSET('Sanitation Data'!$G$31,0,10*ROW('Sanitation Data'!G41))="","",OFFSET('Sanitation Data'!$G$31,0,10*ROW('Sanitation Data'!G41)))</f>
        <v/>
      </c>
      <c r="DD47" s="298" t="str">
        <f ca="true">+IF(OFFSET('Sanitation Data'!$G$32,0,10*ROW('Sanitation Data'!G41))="","",OFFSET('Sanitation Data'!$G$32,0,10*ROW('Sanitation Data'!G41)))</f>
        <v/>
      </c>
      <c r="DE47" s="298" t="str">
        <f ca="true">+IF(OFFSET('Sanitation Data'!$H$28,0,10*ROW('Sanitation Data'!H41))="","",OFFSET('Sanitation Data'!$H$28,0,10*ROW('Sanitation Data'!H41)))</f>
        <v/>
      </c>
      <c r="DF47" s="298" t="str">
        <f ca="true">+IF(OFFSET('Sanitation Data'!$H$29,0,10*ROW('Sanitation Data'!H41))="","",OFFSET('Sanitation Data'!$H$29,0,10*ROW('Sanitation Data'!H41)))</f>
        <v/>
      </c>
      <c r="DG47" s="298" t="str">
        <f ca="true">+IF(OFFSET('Sanitation Data'!$H$30,0,10*ROW('Sanitation Data'!H41))="","",OFFSET('Sanitation Data'!$H$30,0,10*ROW('Sanitation Data'!H41)))</f>
        <v/>
      </c>
      <c r="DH47" s="298" t="str">
        <f ca="true">+IF(OFFSET('Sanitation Data'!$H$31,0,10*ROW('Sanitation Data'!H41))="","",OFFSET('Sanitation Data'!$H$31,0,10*ROW('Sanitation Data'!H41)))</f>
        <v/>
      </c>
      <c r="DI47" s="298" t="str">
        <f ca="true">+IF(OFFSET('Sanitation Data'!$H$32,0,10*ROW('Sanitation Data'!H41))="","",OFFSET('Sanitation Data'!$H$32,0,10*ROW('Sanitation Data'!H41)))</f>
        <v/>
      </c>
      <c r="DJ47" s="298" t="str">
        <f ca="true">+IF(OFFSET('Sanitation Data'!$I$28,0,10*ROW('Sanitation Data'!I41))="","",OFFSET('Sanitation Data'!$I$28,0,10*ROW('Sanitation Data'!I41)))</f>
        <v/>
      </c>
      <c r="DK47" s="298" t="str">
        <f ca="true">+IF(OFFSET('Sanitation Data'!$I$29,0,10*ROW('Sanitation Data'!I41))="","",OFFSET('Sanitation Data'!$I$29,0,10*ROW('Sanitation Data'!I41)))</f>
        <v/>
      </c>
      <c r="DL47" s="298" t="str">
        <f ca="true">+IF(OFFSET('Sanitation Data'!$I$30,0,10*ROW('Sanitation Data'!I41))="","",OFFSET('Sanitation Data'!$I$30,0,10*ROW('Sanitation Data'!I41)))</f>
        <v/>
      </c>
      <c r="DM47" s="298" t="str">
        <f ca="true">+IF(OFFSET('Sanitation Data'!$I$31,0,10*ROW('Sanitation Data'!I41))="","",OFFSET('Sanitation Data'!$I$31,0,10*ROW('Sanitation Data'!I41)))</f>
        <v/>
      </c>
      <c r="DN47" s="298" t="str">
        <f ca="true">+IF(OFFSET('Sanitation Data'!$I$32,0,10*ROW('Sanitation Data'!I41))="","",OFFSET('Sanitation Data'!$I$32,0,10*ROW('Sanitation Data'!I41)))</f>
        <v/>
      </c>
      <c r="DO47" s="298" t="str">
        <f ca="true">+IF(OFFSET('Hygiene Data'!$D$11,0,10*ROW('Hygiene Data'!D41))="","",OFFSET('Hygiene Data'!$D$11,0,10*ROW('Hygiene Data'!D41)))</f>
        <v/>
      </c>
      <c r="DP47" s="298" t="str">
        <f ca="true">+IF(OFFSET('Hygiene Data'!$D$12,0,10*ROW('Hygiene Data'!D41))="","",OFFSET('Hygiene Data'!$D$12,0,10*ROW('Hygiene Data'!D41)))</f>
        <v/>
      </c>
      <c r="DQ47" s="298" t="str">
        <f ca="true">+IF(OFFSET('Hygiene Data'!$D$13,0,10*ROW('Hygiene Data'!D41))="","",OFFSET('Hygiene Data'!$D$13,0,10*ROW('Hygiene Data'!D41)))</f>
        <v/>
      </c>
      <c r="DR47" s="298" t="str">
        <f ca="true">+IF(OFFSET('Hygiene Data'!$E$11,0,10*ROW('Hygiene Data'!E41))="","",OFFSET('Hygiene Data'!$E$11,0,10*ROW('Hygiene Data'!E41)))</f>
        <v/>
      </c>
      <c r="DS47" s="298" t="str">
        <f ca="true">+IF(OFFSET('Hygiene Data'!$E$12,0,10*ROW('Hygiene Data'!E41))="","",OFFSET('Hygiene Data'!$E$12,0,10*ROW('Hygiene Data'!E41)))</f>
        <v/>
      </c>
      <c r="DT47" s="298" t="str">
        <f ca="true">+IF(OFFSET('Hygiene Data'!$E$13,0,10*ROW('Hygiene Data'!E41))="","",OFFSET('Hygiene Data'!$E$13,0,10*ROW('Hygiene Data'!E41)))</f>
        <v/>
      </c>
      <c r="DU47" s="298" t="str">
        <f ca="true">+IF(OFFSET('Hygiene Data'!$F$11,0,10*ROW('Hygiene Data'!F41))="","",OFFSET('Hygiene Data'!$F$11,0,10*ROW('Hygiene Data'!F41)))</f>
        <v/>
      </c>
      <c r="DV47" s="298" t="str">
        <f ca="true">+IF(OFFSET('Hygiene Data'!$F$12,0,10*ROW('Hygiene Data'!F41))="","",OFFSET('Hygiene Data'!$F$12,0,10*ROW('Hygiene Data'!F41)))</f>
        <v/>
      </c>
      <c r="DW47" s="298" t="str">
        <f ca="true">+IF(OFFSET('Hygiene Data'!$F$13,0,10*ROW('Hygiene Data'!F41))="","",OFFSET('Hygiene Data'!$F$13,0,10*ROW('Hygiene Data'!F41)))</f>
        <v/>
      </c>
      <c r="DX47" s="298" t="str">
        <f ca="true">+IF(OFFSET('Hygiene Data'!$G$11,0,10*ROW('Hygiene Data'!G41))="","",OFFSET('Hygiene Data'!$G$11,0,10*ROW('Hygiene Data'!G41)))</f>
        <v/>
      </c>
      <c r="DY47" s="298" t="str">
        <f ca="true">+IF(OFFSET('Hygiene Data'!$G$12,0,10*ROW('Hygiene Data'!G41))="","",OFFSET('Hygiene Data'!$G$12,0,10*ROW('Hygiene Data'!G41)))</f>
        <v/>
      </c>
      <c r="DZ47" s="298" t="str">
        <f ca="true">+IF(OFFSET('Hygiene Data'!$G$13,0,10*ROW('Hygiene Data'!G41))="","",OFFSET('Hygiene Data'!$G$13,0,10*ROW('Hygiene Data'!G41)))</f>
        <v/>
      </c>
      <c r="EA47" s="298" t="str">
        <f ca="true">+IF(OFFSET('Hygiene Data'!$H$11,0,10*ROW('Hygiene Data'!H41))="","",OFFSET('Hygiene Data'!$H$11,0,10*ROW('Hygiene Data'!H41)))</f>
        <v/>
      </c>
      <c r="EB47" s="298" t="str">
        <f ca="true">+IF(OFFSET('Hygiene Data'!$H$12,0,10*ROW('Hygiene Data'!H41))="","",OFFSET('Hygiene Data'!$H$12,0,10*ROW('Hygiene Data'!H41)))</f>
        <v/>
      </c>
      <c r="EC47" s="298" t="str">
        <f ca="true">+IF(OFFSET('Hygiene Data'!$H$13,0,10*ROW('Hygiene Data'!H41))="","",OFFSET('Hygiene Data'!$H$13,0,10*ROW('Hygiene Data'!H41)))</f>
        <v/>
      </c>
      <c r="ED47" s="298" t="str">
        <f ca="true">+IF(OFFSET('Hygiene Data'!$I$11,0,10*ROW('Hygiene Data'!I41))="","",OFFSET('Hygiene Data'!$I$11,0,10*ROW('Hygiene Data'!I41)))</f>
        <v/>
      </c>
      <c r="EE47" s="298" t="str">
        <f ca="true">+IF(OFFSET('Hygiene Data'!$I$12,0,10*ROW('Hygiene Data'!I41))="","",OFFSET('Hygiene Data'!$I$12,0,10*ROW('Hygiene Data'!I41)))</f>
        <v/>
      </c>
      <c r="EF47" s="298" t="str">
        <f ca="true">+IF(OFFSET('Hygiene Data'!$I$13,0,10*ROW('Hygiene Data'!I41))="","",OFFSET('Hygiene Data'!$I$13,0,10*ROW('Hygiene Data'!I41)))</f>
        <v/>
      </c>
    </row>
    <row xmlns:x14ac="http://schemas.microsoft.com/office/spreadsheetml/2009/9/ac" r="48" x14ac:dyDescent="0.2">
      <c r="A48" s="38" t="str">
        <f ca="true">+IF(OFFSET('Water Data'!$B$2,0,10*ROW('Water Data'!E42))="","",OFFSET('Water Data'!$B$2,0,10*ROW('Water Data'!E42)))</f>
        <v/>
      </c>
      <c r="B48" s="38" t="str">
        <f ca="true">+IF(OFFSET('Water Data'!$C$2,0,10*ROW('Water Data'!F42))="","",OFFSET('Water Data'!$C$2,0,10*ROW('Water Data'!F42)))</f>
        <v/>
      </c>
      <c r="C48" s="354" t="str">
        <f t="shared" ca="true" si="0"/>
        <v/>
      </c>
      <c r="D48" s="101"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101"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101"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101"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101"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101"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101"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101"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101"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101"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101"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101"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101"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101"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101"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101"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101"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101"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102"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102"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102"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102"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102"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102"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102"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102"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102"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102"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102"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102"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102"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102"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102"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102"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102"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102"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102"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102"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102"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102"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102"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102"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102"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102"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102"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102"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102"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102"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103"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103"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103"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103"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103"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103"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103"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103"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103"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103"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103"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103"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103"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103"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103"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103"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103"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103"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98"/>
      <c r="BS48" s="298" t="str">
        <f ca="true">+IF(OFFSET('Water Data'!$D$27,0,10*ROW('Water Data'!D42))="","",OFFSET('Water Data'!$D$27,0,10*ROW('Water Data'!D42)))</f>
        <v/>
      </c>
      <c r="BT48" s="298" t="str">
        <f ca="true">+IF(OFFSET('Water Data'!$D$28,0,10*ROW('Water Data'!D42))="","",OFFSET('Water Data'!$D$28,0,10*ROW('Water Data'!D42)))</f>
        <v/>
      </c>
      <c r="BU48" s="298" t="str">
        <f ca="true">+IF(OFFSET('Water Data'!$D$29,0,10*ROW('Water Data'!D42))="","",OFFSET('Water Data'!$D$29,0,10*ROW('Water Data'!D42)))</f>
        <v/>
      </c>
      <c r="BV48" s="298" t="str">
        <f ca="true">+IF(OFFSET('Water Data'!$E$27,0,10*ROW('Water Data'!E42))="","",OFFSET('Water Data'!$E$27,0,10*ROW('Water Data'!E42)))</f>
        <v/>
      </c>
      <c r="BW48" s="298" t="str">
        <f ca="true">+IF(OFFSET('Water Data'!$E$28,0,10*ROW('Water Data'!E42))="","",OFFSET('Water Data'!$E$28,0,10*ROW('Water Data'!E42)))</f>
        <v/>
      </c>
      <c r="BX48" s="298" t="str">
        <f ca="true">+IF(OFFSET('Water Data'!$E$29,0,10*ROW('Water Data'!E42))="","",OFFSET('Water Data'!$E$29,0,10*ROW('Water Data'!E42)))</f>
        <v/>
      </c>
      <c r="BY48" s="298" t="str">
        <f ca="true">+IF(OFFSET('Water Data'!$F$27,0,10*ROW('Water Data'!F42))="","",OFFSET('Water Data'!$F$27,0,10*ROW('Water Data'!F42)))</f>
        <v/>
      </c>
      <c r="BZ48" s="298" t="str">
        <f ca="true">+IF(OFFSET('Water Data'!$F$28,0,10*ROW('Water Data'!F42))="","",OFFSET('Water Data'!$F$28,0,10*ROW('Water Data'!F42)))</f>
        <v/>
      </c>
      <c r="CA48" s="298" t="str">
        <f ca="true">+IF(OFFSET('Water Data'!$F$29,0,10*ROW('Water Data'!F42))="","",OFFSET('Water Data'!$F$29,0,10*ROW('Water Data'!F42)))</f>
        <v/>
      </c>
      <c r="CB48" s="298" t="str">
        <f ca="true">+IF(OFFSET('Water Data'!$G$27,0,10*ROW('Water Data'!G42))="","",OFFSET('Water Data'!$G$27,0,10*ROW('Water Data'!G42)))</f>
        <v/>
      </c>
      <c r="CC48" s="298" t="str">
        <f ca="true">+IF(OFFSET('Water Data'!$G$28,0,10*ROW('Water Data'!G42))="","",OFFSET('Water Data'!$G$28,0,10*ROW('Water Data'!G42)))</f>
        <v/>
      </c>
      <c r="CD48" s="298" t="str">
        <f ca="true">+IF(OFFSET('Water Data'!$G$29,0,10*ROW('Water Data'!G42))="","",OFFSET('Water Data'!$G$29,0,10*ROW('Water Data'!G42)))</f>
        <v/>
      </c>
      <c r="CE48" s="298" t="str">
        <f ca="true">+IF(OFFSET('Water Data'!$H$27,0,10*ROW('Water Data'!H42))="","",OFFSET('Water Data'!$H$27,0,10*ROW('Water Data'!H42)))</f>
        <v/>
      </c>
      <c r="CF48" s="298" t="str">
        <f ca="true">+IF(OFFSET('Water Data'!$H$28,0,10*ROW('Water Data'!H42))="","",OFFSET('Water Data'!$H$28,0,10*ROW('Water Data'!H42)))</f>
        <v/>
      </c>
      <c r="CG48" s="298" t="str">
        <f ca="true">+IF(OFFSET('Water Data'!$H$29,0,10*ROW('Water Data'!H42))="","",OFFSET('Water Data'!$H$29,0,10*ROW('Water Data'!H42)))</f>
        <v/>
      </c>
      <c r="CH48" s="298" t="str">
        <f ca="true">+IF(OFFSET('Water Data'!$I$27,0,10*ROW('Water Data'!I42))="","",OFFSET('Water Data'!$I$27,0,10*ROW('Water Data'!I42)))</f>
        <v/>
      </c>
      <c r="CI48" s="298" t="str">
        <f ca="true">+IF(OFFSET('Water Data'!$I$28,0,10*ROW('Water Data'!I42))="","",OFFSET('Water Data'!$I$28,0,10*ROW('Water Data'!I42)))</f>
        <v/>
      </c>
      <c r="CJ48" s="298" t="str">
        <f ca="true">+IF(OFFSET('Water Data'!$I$29,0,10*ROW('Water Data'!I42))="","",OFFSET('Water Data'!$I$29,0,10*ROW('Water Data'!I42)))</f>
        <v/>
      </c>
      <c r="CK48" s="298" t="str">
        <f ca="true">+IF(OFFSET('Sanitation Data'!$D$28,0,10*ROW('Sanitation Data'!D42))="","",OFFSET('Sanitation Data'!$D$28,0,10*ROW('Sanitation Data'!D42)))</f>
        <v/>
      </c>
      <c r="CL48" s="298" t="str">
        <f ca="true">+IF(OFFSET('Sanitation Data'!$D$29,0,10*ROW('Sanitation Data'!D42))="","",OFFSET('Sanitation Data'!$D$29,0,10*ROW('Sanitation Data'!D42)))</f>
        <v/>
      </c>
      <c r="CM48" s="298" t="str">
        <f ca="true">+IF(OFFSET('Sanitation Data'!$D$30,0,10*ROW('Sanitation Data'!D42))="","",OFFSET('Sanitation Data'!$D$30,0,10*ROW('Sanitation Data'!D42)))</f>
        <v/>
      </c>
      <c r="CN48" s="298" t="str">
        <f ca="true">+IF(OFFSET('Sanitation Data'!$D$31,0,10*ROW('Sanitation Data'!D42))="","",OFFSET('Sanitation Data'!$D$31,0,10*ROW('Sanitation Data'!D42)))</f>
        <v/>
      </c>
      <c r="CO48" s="298" t="str">
        <f ca="true">+IF(OFFSET('Sanitation Data'!$D$32,0,10*ROW('Sanitation Data'!D42))="","",OFFSET('Sanitation Data'!$D$32,0,10*ROW('Sanitation Data'!D42)))</f>
        <v/>
      </c>
      <c r="CP48" s="298" t="str">
        <f ca="true">+IF(OFFSET('Sanitation Data'!$E$28,0,10*ROW('Sanitation Data'!E42))="","",OFFSET('Sanitation Data'!$E$28,0,10*ROW('Sanitation Data'!E42)))</f>
        <v/>
      </c>
      <c r="CQ48" s="298" t="str">
        <f ca="true">+IF(OFFSET('Sanitation Data'!$E$29,0,10*ROW('Sanitation Data'!E42))="","",OFFSET('Sanitation Data'!$E$29,0,10*ROW('Sanitation Data'!E42)))</f>
        <v/>
      </c>
      <c r="CR48" s="298" t="str">
        <f ca="true">+IF(OFFSET('Sanitation Data'!$E$30,0,10*ROW('Sanitation Data'!E42))="","",OFFSET('Sanitation Data'!$E$30,0,10*ROW('Sanitation Data'!E42)))</f>
        <v/>
      </c>
      <c r="CS48" s="298" t="str">
        <f ca="true">+IF(OFFSET('Sanitation Data'!$E$31,0,10*ROW('Sanitation Data'!E42))="","",OFFSET('Sanitation Data'!$E$31,0,10*ROW('Sanitation Data'!E42)))</f>
        <v/>
      </c>
      <c r="CT48" s="298" t="str">
        <f ca="true">+IF(OFFSET('Sanitation Data'!$E$32,0,10*ROW('Sanitation Data'!E42))="","",OFFSET('Sanitation Data'!$E$32,0,10*ROW('Sanitation Data'!E42)))</f>
        <v/>
      </c>
      <c r="CU48" s="298" t="str">
        <f ca="true">+IF(OFFSET('Sanitation Data'!$F$28,0,10*ROW('Sanitation Data'!F42))="","",OFFSET('Sanitation Data'!$F$28,0,10*ROW('Sanitation Data'!F42)))</f>
        <v/>
      </c>
      <c r="CV48" s="298" t="str">
        <f ca="true">+IF(OFFSET('Sanitation Data'!$F$29,0,10*ROW('Sanitation Data'!F42))="","",OFFSET('Sanitation Data'!$F$29,0,10*ROW('Sanitation Data'!F42)))</f>
        <v/>
      </c>
      <c r="CW48" s="298" t="str">
        <f ca="true">+IF(OFFSET('Sanitation Data'!$F$30,0,10*ROW('Sanitation Data'!F42))="","",OFFSET('Sanitation Data'!$F$30,0,10*ROW('Sanitation Data'!F42)))</f>
        <v/>
      </c>
      <c r="CX48" s="298" t="str">
        <f ca="true">+IF(OFFSET('Sanitation Data'!$F$31,0,10*ROW('Sanitation Data'!F42))="","",OFFSET('Sanitation Data'!$F$31,0,10*ROW('Sanitation Data'!F42)))</f>
        <v/>
      </c>
      <c r="CY48" s="298" t="str">
        <f ca="true">+IF(OFFSET('Sanitation Data'!$F$32,0,10*ROW('Sanitation Data'!F42))="","",OFFSET('Sanitation Data'!$F$32,0,10*ROW('Sanitation Data'!F42)))</f>
        <v/>
      </c>
      <c r="CZ48" s="298" t="str">
        <f ca="true">+IF(OFFSET('Sanitation Data'!$G$28,0,10*ROW('Sanitation Data'!G42))="","",OFFSET('Sanitation Data'!$G$28,0,10*ROW('Sanitation Data'!G42)))</f>
        <v/>
      </c>
      <c r="DA48" s="298" t="str">
        <f ca="true">+IF(OFFSET('Sanitation Data'!$G$29,0,10*ROW('Sanitation Data'!G42))="","",OFFSET('Sanitation Data'!$G$29,0,10*ROW('Sanitation Data'!G42)))</f>
        <v/>
      </c>
      <c r="DB48" s="298" t="str">
        <f ca="true">+IF(OFFSET('Sanitation Data'!$G$30,0,10*ROW('Sanitation Data'!G42))="","",OFFSET('Sanitation Data'!$G$30,0,10*ROW('Sanitation Data'!G42)))</f>
        <v/>
      </c>
      <c r="DC48" s="298" t="str">
        <f ca="true">+IF(OFFSET('Sanitation Data'!$G$31,0,10*ROW('Sanitation Data'!G42))="","",OFFSET('Sanitation Data'!$G$31,0,10*ROW('Sanitation Data'!G42)))</f>
        <v/>
      </c>
      <c r="DD48" s="298" t="str">
        <f ca="true">+IF(OFFSET('Sanitation Data'!$G$32,0,10*ROW('Sanitation Data'!G42))="","",OFFSET('Sanitation Data'!$G$32,0,10*ROW('Sanitation Data'!G42)))</f>
        <v/>
      </c>
      <c r="DE48" s="298" t="str">
        <f ca="true">+IF(OFFSET('Sanitation Data'!$H$28,0,10*ROW('Sanitation Data'!H42))="","",OFFSET('Sanitation Data'!$H$28,0,10*ROW('Sanitation Data'!H42)))</f>
        <v/>
      </c>
      <c r="DF48" s="298" t="str">
        <f ca="true">+IF(OFFSET('Sanitation Data'!$H$29,0,10*ROW('Sanitation Data'!H42))="","",OFFSET('Sanitation Data'!$H$29,0,10*ROW('Sanitation Data'!H42)))</f>
        <v/>
      </c>
      <c r="DG48" s="298" t="str">
        <f ca="true">+IF(OFFSET('Sanitation Data'!$H$30,0,10*ROW('Sanitation Data'!H42))="","",OFFSET('Sanitation Data'!$H$30,0,10*ROW('Sanitation Data'!H42)))</f>
        <v/>
      </c>
      <c r="DH48" s="298" t="str">
        <f ca="true">+IF(OFFSET('Sanitation Data'!$H$31,0,10*ROW('Sanitation Data'!H42))="","",OFFSET('Sanitation Data'!$H$31,0,10*ROW('Sanitation Data'!H42)))</f>
        <v/>
      </c>
      <c r="DI48" s="298" t="str">
        <f ca="true">+IF(OFFSET('Sanitation Data'!$H$32,0,10*ROW('Sanitation Data'!H42))="","",OFFSET('Sanitation Data'!$H$32,0,10*ROW('Sanitation Data'!H42)))</f>
        <v/>
      </c>
      <c r="DJ48" s="298" t="str">
        <f ca="true">+IF(OFFSET('Sanitation Data'!$I$28,0,10*ROW('Sanitation Data'!I42))="","",OFFSET('Sanitation Data'!$I$28,0,10*ROW('Sanitation Data'!I42)))</f>
        <v/>
      </c>
      <c r="DK48" s="298" t="str">
        <f ca="true">+IF(OFFSET('Sanitation Data'!$I$29,0,10*ROW('Sanitation Data'!I42))="","",OFFSET('Sanitation Data'!$I$29,0,10*ROW('Sanitation Data'!I42)))</f>
        <v/>
      </c>
      <c r="DL48" s="298" t="str">
        <f ca="true">+IF(OFFSET('Sanitation Data'!$I$30,0,10*ROW('Sanitation Data'!I42))="","",OFFSET('Sanitation Data'!$I$30,0,10*ROW('Sanitation Data'!I42)))</f>
        <v/>
      </c>
      <c r="DM48" s="298" t="str">
        <f ca="true">+IF(OFFSET('Sanitation Data'!$I$31,0,10*ROW('Sanitation Data'!I42))="","",OFFSET('Sanitation Data'!$I$31,0,10*ROW('Sanitation Data'!I42)))</f>
        <v/>
      </c>
      <c r="DN48" s="298" t="str">
        <f ca="true">+IF(OFFSET('Sanitation Data'!$I$32,0,10*ROW('Sanitation Data'!I42))="","",OFFSET('Sanitation Data'!$I$32,0,10*ROW('Sanitation Data'!I42)))</f>
        <v/>
      </c>
      <c r="DO48" s="298" t="str">
        <f ca="true">+IF(OFFSET('Hygiene Data'!$D$11,0,10*ROW('Hygiene Data'!D42))="","",OFFSET('Hygiene Data'!$D$11,0,10*ROW('Hygiene Data'!D42)))</f>
        <v/>
      </c>
      <c r="DP48" s="298" t="str">
        <f ca="true">+IF(OFFSET('Hygiene Data'!$D$12,0,10*ROW('Hygiene Data'!D42))="","",OFFSET('Hygiene Data'!$D$12,0,10*ROW('Hygiene Data'!D42)))</f>
        <v/>
      </c>
      <c r="DQ48" s="298" t="str">
        <f ca="true">+IF(OFFSET('Hygiene Data'!$D$13,0,10*ROW('Hygiene Data'!D42))="","",OFFSET('Hygiene Data'!$D$13,0,10*ROW('Hygiene Data'!D42)))</f>
        <v/>
      </c>
      <c r="DR48" s="298" t="str">
        <f ca="true">+IF(OFFSET('Hygiene Data'!$E$11,0,10*ROW('Hygiene Data'!E42))="","",OFFSET('Hygiene Data'!$E$11,0,10*ROW('Hygiene Data'!E42)))</f>
        <v/>
      </c>
      <c r="DS48" s="298" t="str">
        <f ca="true">+IF(OFFSET('Hygiene Data'!$E$12,0,10*ROW('Hygiene Data'!E42))="","",OFFSET('Hygiene Data'!$E$12,0,10*ROW('Hygiene Data'!E42)))</f>
        <v/>
      </c>
      <c r="DT48" s="298" t="str">
        <f ca="true">+IF(OFFSET('Hygiene Data'!$E$13,0,10*ROW('Hygiene Data'!E42))="","",OFFSET('Hygiene Data'!$E$13,0,10*ROW('Hygiene Data'!E42)))</f>
        <v/>
      </c>
      <c r="DU48" s="298" t="str">
        <f ca="true">+IF(OFFSET('Hygiene Data'!$F$11,0,10*ROW('Hygiene Data'!F42))="","",OFFSET('Hygiene Data'!$F$11,0,10*ROW('Hygiene Data'!F42)))</f>
        <v/>
      </c>
      <c r="DV48" s="298" t="str">
        <f ca="true">+IF(OFFSET('Hygiene Data'!$F$12,0,10*ROW('Hygiene Data'!F42))="","",OFFSET('Hygiene Data'!$F$12,0,10*ROW('Hygiene Data'!F42)))</f>
        <v/>
      </c>
      <c r="DW48" s="298" t="str">
        <f ca="true">+IF(OFFSET('Hygiene Data'!$F$13,0,10*ROW('Hygiene Data'!F42))="","",OFFSET('Hygiene Data'!$F$13,0,10*ROW('Hygiene Data'!F42)))</f>
        <v/>
      </c>
      <c r="DX48" s="298" t="str">
        <f ca="true">+IF(OFFSET('Hygiene Data'!$G$11,0,10*ROW('Hygiene Data'!G42))="","",OFFSET('Hygiene Data'!$G$11,0,10*ROW('Hygiene Data'!G42)))</f>
        <v/>
      </c>
      <c r="DY48" s="298" t="str">
        <f ca="true">+IF(OFFSET('Hygiene Data'!$G$12,0,10*ROW('Hygiene Data'!G42))="","",OFFSET('Hygiene Data'!$G$12,0,10*ROW('Hygiene Data'!G42)))</f>
        <v/>
      </c>
      <c r="DZ48" s="298" t="str">
        <f ca="true">+IF(OFFSET('Hygiene Data'!$G$13,0,10*ROW('Hygiene Data'!G42))="","",OFFSET('Hygiene Data'!$G$13,0,10*ROW('Hygiene Data'!G42)))</f>
        <v/>
      </c>
      <c r="EA48" s="298" t="str">
        <f ca="true">+IF(OFFSET('Hygiene Data'!$H$11,0,10*ROW('Hygiene Data'!H42))="","",OFFSET('Hygiene Data'!$H$11,0,10*ROW('Hygiene Data'!H42)))</f>
        <v/>
      </c>
      <c r="EB48" s="298" t="str">
        <f ca="true">+IF(OFFSET('Hygiene Data'!$H$12,0,10*ROW('Hygiene Data'!H42))="","",OFFSET('Hygiene Data'!$H$12,0,10*ROW('Hygiene Data'!H42)))</f>
        <v/>
      </c>
      <c r="EC48" s="298" t="str">
        <f ca="true">+IF(OFFSET('Hygiene Data'!$H$13,0,10*ROW('Hygiene Data'!H42))="","",OFFSET('Hygiene Data'!$H$13,0,10*ROW('Hygiene Data'!H42)))</f>
        <v/>
      </c>
      <c r="ED48" s="298" t="str">
        <f ca="true">+IF(OFFSET('Hygiene Data'!$I$11,0,10*ROW('Hygiene Data'!I42))="","",OFFSET('Hygiene Data'!$I$11,0,10*ROW('Hygiene Data'!I42)))</f>
        <v/>
      </c>
      <c r="EE48" s="298" t="str">
        <f ca="true">+IF(OFFSET('Hygiene Data'!$I$12,0,10*ROW('Hygiene Data'!I42))="","",OFFSET('Hygiene Data'!$I$12,0,10*ROW('Hygiene Data'!I42)))</f>
        <v/>
      </c>
      <c r="EF48" s="298" t="str">
        <f ca="true">+IF(OFFSET('Hygiene Data'!$I$13,0,10*ROW('Hygiene Data'!I42))="","",OFFSET('Hygiene Data'!$I$13,0,10*ROW('Hygiene Data'!I42)))</f>
        <v/>
      </c>
    </row>
    <row xmlns:x14ac="http://schemas.microsoft.com/office/spreadsheetml/2009/9/ac" r="49" x14ac:dyDescent="0.2">
      <c r="A49" s="38" t="str">
        <f ca="true">+IF(OFFSET('Water Data'!$B$2,0,10*ROW('Water Data'!E43))="","",OFFSET('Water Data'!$B$2,0,10*ROW('Water Data'!E43)))</f>
        <v/>
      </c>
      <c r="B49" s="38" t="str">
        <f ca="true">+IF(OFFSET('Water Data'!$C$2,0,10*ROW('Water Data'!F43))="","",OFFSET('Water Data'!$C$2,0,10*ROW('Water Data'!F43)))</f>
        <v/>
      </c>
      <c r="C49" s="354" t="str">
        <f t="shared" ca="true" si="0"/>
        <v/>
      </c>
      <c r="D49" s="101"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101"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101"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101"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101"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101"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101"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101"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101"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101"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101"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101"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101"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101"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101"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101"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101"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101"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102"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102"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102"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102"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102"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102"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102"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102"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102"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102"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102"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102"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102"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102"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102"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102"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102"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102"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102"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102"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102"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102"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102"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102"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102"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102"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102"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102"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102"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102"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103"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103"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103"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103"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103"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103"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103"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103"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103"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103"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103"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103"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103"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103"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103"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103"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103"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103"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98"/>
      <c r="BS49" s="298" t="str">
        <f ca="true">+IF(OFFSET('Water Data'!$D$27,0,10*ROW('Water Data'!D43))="","",OFFSET('Water Data'!$D$27,0,10*ROW('Water Data'!D43)))</f>
        <v/>
      </c>
      <c r="BT49" s="298" t="str">
        <f ca="true">+IF(OFFSET('Water Data'!$D$28,0,10*ROW('Water Data'!D43))="","",OFFSET('Water Data'!$D$28,0,10*ROW('Water Data'!D43)))</f>
        <v/>
      </c>
      <c r="BU49" s="298" t="str">
        <f ca="true">+IF(OFFSET('Water Data'!$D$29,0,10*ROW('Water Data'!D43))="","",OFFSET('Water Data'!$D$29,0,10*ROW('Water Data'!D43)))</f>
        <v/>
      </c>
      <c r="BV49" s="298" t="str">
        <f ca="true">+IF(OFFSET('Water Data'!$E$27,0,10*ROW('Water Data'!E43))="","",OFFSET('Water Data'!$E$27,0,10*ROW('Water Data'!E43)))</f>
        <v/>
      </c>
      <c r="BW49" s="298" t="str">
        <f ca="true">+IF(OFFSET('Water Data'!$E$28,0,10*ROW('Water Data'!E43))="","",OFFSET('Water Data'!$E$28,0,10*ROW('Water Data'!E43)))</f>
        <v/>
      </c>
      <c r="BX49" s="298" t="str">
        <f ca="true">+IF(OFFSET('Water Data'!$E$29,0,10*ROW('Water Data'!E43))="","",OFFSET('Water Data'!$E$29,0,10*ROW('Water Data'!E43)))</f>
        <v/>
      </c>
      <c r="BY49" s="298" t="str">
        <f ca="true">+IF(OFFSET('Water Data'!$F$27,0,10*ROW('Water Data'!F43))="","",OFFSET('Water Data'!$F$27,0,10*ROW('Water Data'!F43)))</f>
        <v/>
      </c>
      <c r="BZ49" s="298" t="str">
        <f ca="true">+IF(OFFSET('Water Data'!$F$28,0,10*ROW('Water Data'!F43))="","",OFFSET('Water Data'!$F$28,0,10*ROW('Water Data'!F43)))</f>
        <v/>
      </c>
      <c r="CA49" s="298" t="str">
        <f ca="true">+IF(OFFSET('Water Data'!$F$29,0,10*ROW('Water Data'!F43))="","",OFFSET('Water Data'!$F$29,0,10*ROW('Water Data'!F43)))</f>
        <v/>
      </c>
      <c r="CB49" s="298" t="str">
        <f ca="true">+IF(OFFSET('Water Data'!$G$27,0,10*ROW('Water Data'!G43))="","",OFFSET('Water Data'!$G$27,0,10*ROW('Water Data'!G43)))</f>
        <v/>
      </c>
      <c r="CC49" s="298" t="str">
        <f ca="true">+IF(OFFSET('Water Data'!$G$28,0,10*ROW('Water Data'!G43))="","",OFFSET('Water Data'!$G$28,0,10*ROW('Water Data'!G43)))</f>
        <v/>
      </c>
      <c r="CD49" s="298" t="str">
        <f ca="true">+IF(OFFSET('Water Data'!$G$29,0,10*ROW('Water Data'!G43))="","",OFFSET('Water Data'!$G$29,0,10*ROW('Water Data'!G43)))</f>
        <v/>
      </c>
      <c r="CE49" s="298" t="str">
        <f ca="true">+IF(OFFSET('Water Data'!$H$27,0,10*ROW('Water Data'!H43))="","",OFFSET('Water Data'!$H$27,0,10*ROW('Water Data'!H43)))</f>
        <v/>
      </c>
      <c r="CF49" s="298" t="str">
        <f ca="true">+IF(OFFSET('Water Data'!$H$28,0,10*ROW('Water Data'!H43))="","",OFFSET('Water Data'!$H$28,0,10*ROW('Water Data'!H43)))</f>
        <v/>
      </c>
      <c r="CG49" s="298" t="str">
        <f ca="true">+IF(OFFSET('Water Data'!$H$29,0,10*ROW('Water Data'!H43))="","",OFFSET('Water Data'!$H$29,0,10*ROW('Water Data'!H43)))</f>
        <v/>
      </c>
      <c r="CH49" s="298" t="str">
        <f ca="true">+IF(OFFSET('Water Data'!$I$27,0,10*ROW('Water Data'!I43))="","",OFFSET('Water Data'!$I$27,0,10*ROW('Water Data'!I43)))</f>
        <v/>
      </c>
      <c r="CI49" s="298" t="str">
        <f ca="true">+IF(OFFSET('Water Data'!$I$28,0,10*ROW('Water Data'!I43))="","",OFFSET('Water Data'!$I$28,0,10*ROW('Water Data'!I43)))</f>
        <v/>
      </c>
      <c r="CJ49" s="298" t="str">
        <f ca="true">+IF(OFFSET('Water Data'!$I$29,0,10*ROW('Water Data'!I43))="","",OFFSET('Water Data'!$I$29,0,10*ROW('Water Data'!I43)))</f>
        <v/>
      </c>
      <c r="CK49" s="298" t="str">
        <f ca="true">+IF(OFFSET('Sanitation Data'!$D$28,0,10*ROW('Sanitation Data'!D43))="","",OFFSET('Sanitation Data'!$D$28,0,10*ROW('Sanitation Data'!D43)))</f>
        <v/>
      </c>
      <c r="CL49" s="298" t="str">
        <f ca="true">+IF(OFFSET('Sanitation Data'!$D$29,0,10*ROW('Sanitation Data'!D43))="","",OFFSET('Sanitation Data'!$D$29,0,10*ROW('Sanitation Data'!D43)))</f>
        <v/>
      </c>
      <c r="CM49" s="298" t="str">
        <f ca="true">+IF(OFFSET('Sanitation Data'!$D$30,0,10*ROW('Sanitation Data'!D43))="","",OFFSET('Sanitation Data'!$D$30,0,10*ROW('Sanitation Data'!D43)))</f>
        <v/>
      </c>
      <c r="CN49" s="298" t="str">
        <f ca="true">+IF(OFFSET('Sanitation Data'!$D$31,0,10*ROW('Sanitation Data'!D43))="","",OFFSET('Sanitation Data'!$D$31,0,10*ROW('Sanitation Data'!D43)))</f>
        <v/>
      </c>
      <c r="CO49" s="298" t="str">
        <f ca="true">+IF(OFFSET('Sanitation Data'!$D$32,0,10*ROW('Sanitation Data'!D43))="","",OFFSET('Sanitation Data'!$D$32,0,10*ROW('Sanitation Data'!D43)))</f>
        <v/>
      </c>
      <c r="CP49" s="298" t="str">
        <f ca="true">+IF(OFFSET('Sanitation Data'!$E$28,0,10*ROW('Sanitation Data'!E43))="","",OFFSET('Sanitation Data'!$E$28,0,10*ROW('Sanitation Data'!E43)))</f>
        <v/>
      </c>
      <c r="CQ49" s="298" t="str">
        <f ca="true">+IF(OFFSET('Sanitation Data'!$E$29,0,10*ROW('Sanitation Data'!E43))="","",OFFSET('Sanitation Data'!$E$29,0,10*ROW('Sanitation Data'!E43)))</f>
        <v/>
      </c>
      <c r="CR49" s="298" t="str">
        <f ca="true">+IF(OFFSET('Sanitation Data'!$E$30,0,10*ROW('Sanitation Data'!E43))="","",OFFSET('Sanitation Data'!$E$30,0,10*ROW('Sanitation Data'!E43)))</f>
        <v/>
      </c>
      <c r="CS49" s="298" t="str">
        <f ca="true">+IF(OFFSET('Sanitation Data'!$E$31,0,10*ROW('Sanitation Data'!E43))="","",OFFSET('Sanitation Data'!$E$31,0,10*ROW('Sanitation Data'!E43)))</f>
        <v/>
      </c>
      <c r="CT49" s="298" t="str">
        <f ca="true">+IF(OFFSET('Sanitation Data'!$E$32,0,10*ROW('Sanitation Data'!E43))="","",OFFSET('Sanitation Data'!$E$32,0,10*ROW('Sanitation Data'!E43)))</f>
        <v/>
      </c>
      <c r="CU49" s="298" t="str">
        <f ca="true">+IF(OFFSET('Sanitation Data'!$F$28,0,10*ROW('Sanitation Data'!F43))="","",OFFSET('Sanitation Data'!$F$28,0,10*ROW('Sanitation Data'!F43)))</f>
        <v/>
      </c>
      <c r="CV49" s="298" t="str">
        <f ca="true">+IF(OFFSET('Sanitation Data'!$F$29,0,10*ROW('Sanitation Data'!F43))="","",OFFSET('Sanitation Data'!$F$29,0,10*ROW('Sanitation Data'!F43)))</f>
        <v/>
      </c>
      <c r="CW49" s="298" t="str">
        <f ca="true">+IF(OFFSET('Sanitation Data'!$F$30,0,10*ROW('Sanitation Data'!F43))="","",OFFSET('Sanitation Data'!$F$30,0,10*ROW('Sanitation Data'!F43)))</f>
        <v/>
      </c>
      <c r="CX49" s="298" t="str">
        <f ca="true">+IF(OFFSET('Sanitation Data'!$F$31,0,10*ROW('Sanitation Data'!F43))="","",OFFSET('Sanitation Data'!$F$31,0,10*ROW('Sanitation Data'!F43)))</f>
        <v/>
      </c>
      <c r="CY49" s="298" t="str">
        <f ca="true">+IF(OFFSET('Sanitation Data'!$F$32,0,10*ROW('Sanitation Data'!F43))="","",OFFSET('Sanitation Data'!$F$32,0,10*ROW('Sanitation Data'!F43)))</f>
        <v/>
      </c>
      <c r="CZ49" s="298" t="str">
        <f ca="true">+IF(OFFSET('Sanitation Data'!$G$28,0,10*ROW('Sanitation Data'!G43))="","",OFFSET('Sanitation Data'!$G$28,0,10*ROW('Sanitation Data'!G43)))</f>
        <v/>
      </c>
      <c r="DA49" s="298" t="str">
        <f ca="true">+IF(OFFSET('Sanitation Data'!$G$29,0,10*ROW('Sanitation Data'!G43))="","",OFFSET('Sanitation Data'!$G$29,0,10*ROW('Sanitation Data'!G43)))</f>
        <v/>
      </c>
      <c r="DB49" s="298" t="str">
        <f ca="true">+IF(OFFSET('Sanitation Data'!$G$30,0,10*ROW('Sanitation Data'!G43))="","",OFFSET('Sanitation Data'!$G$30,0,10*ROW('Sanitation Data'!G43)))</f>
        <v/>
      </c>
      <c r="DC49" s="298" t="str">
        <f ca="true">+IF(OFFSET('Sanitation Data'!$G$31,0,10*ROW('Sanitation Data'!G43))="","",OFFSET('Sanitation Data'!$G$31,0,10*ROW('Sanitation Data'!G43)))</f>
        <v/>
      </c>
      <c r="DD49" s="298" t="str">
        <f ca="true">+IF(OFFSET('Sanitation Data'!$G$32,0,10*ROW('Sanitation Data'!G43))="","",OFFSET('Sanitation Data'!$G$32,0,10*ROW('Sanitation Data'!G43)))</f>
        <v/>
      </c>
      <c r="DE49" s="298" t="str">
        <f ca="true">+IF(OFFSET('Sanitation Data'!$H$28,0,10*ROW('Sanitation Data'!H43))="","",OFFSET('Sanitation Data'!$H$28,0,10*ROW('Sanitation Data'!H43)))</f>
        <v/>
      </c>
      <c r="DF49" s="298" t="str">
        <f ca="true">+IF(OFFSET('Sanitation Data'!$H$29,0,10*ROW('Sanitation Data'!H43))="","",OFFSET('Sanitation Data'!$H$29,0,10*ROW('Sanitation Data'!H43)))</f>
        <v/>
      </c>
      <c r="DG49" s="298" t="str">
        <f ca="true">+IF(OFFSET('Sanitation Data'!$H$30,0,10*ROW('Sanitation Data'!H43))="","",OFFSET('Sanitation Data'!$H$30,0,10*ROW('Sanitation Data'!H43)))</f>
        <v/>
      </c>
      <c r="DH49" s="298" t="str">
        <f ca="true">+IF(OFFSET('Sanitation Data'!$H$31,0,10*ROW('Sanitation Data'!H43))="","",OFFSET('Sanitation Data'!$H$31,0,10*ROW('Sanitation Data'!H43)))</f>
        <v/>
      </c>
      <c r="DI49" s="298" t="str">
        <f ca="true">+IF(OFFSET('Sanitation Data'!$H$32,0,10*ROW('Sanitation Data'!H43))="","",OFFSET('Sanitation Data'!$H$32,0,10*ROW('Sanitation Data'!H43)))</f>
        <v/>
      </c>
      <c r="DJ49" s="298" t="str">
        <f ca="true">+IF(OFFSET('Sanitation Data'!$I$28,0,10*ROW('Sanitation Data'!I43))="","",OFFSET('Sanitation Data'!$I$28,0,10*ROW('Sanitation Data'!I43)))</f>
        <v/>
      </c>
      <c r="DK49" s="298" t="str">
        <f ca="true">+IF(OFFSET('Sanitation Data'!$I$29,0,10*ROW('Sanitation Data'!I43))="","",OFFSET('Sanitation Data'!$I$29,0,10*ROW('Sanitation Data'!I43)))</f>
        <v/>
      </c>
      <c r="DL49" s="298" t="str">
        <f ca="true">+IF(OFFSET('Sanitation Data'!$I$30,0,10*ROW('Sanitation Data'!I43))="","",OFFSET('Sanitation Data'!$I$30,0,10*ROW('Sanitation Data'!I43)))</f>
        <v/>
      </c>
      <c r="DM49" s="298" t="str">
        <f ca="true">+IF(OFFSET('Sanitation Data'!$I$31,0,10*ROW('Sanitation Data'!I43))="","",OFFSET('Sanitation Data'!$I$31,0,10*ROW('Sanitation Data'!I43)))</f>
        <v/>
      </c>
      <c r="DN49" s="298" t="str">
        <f ca="true">+IF(OFFSET('Sanitation Data'!$I$32,0,10*ROW('Sanitation Data'!I43))="","",OFFSET('Sanitation Data'!$I$32,0,10*ROW('Sanitation Data'!I43)))</f>
        <v/>
      </c>
      <c r="DO49" s="298" t="str">
        <f ca="true">+IF(OFFSET('Hygiene Data'!$D$11,0,10*ROW('Hygiene Data'!D43))="","",OFFSET('Hygiene Data'!$D$11,0,10*ROW('Hygiene Data'!D43)))</f>
        <v/>
      </c>
      <c r="DP49" s="298" t="str">
        <f ca="true">+IF(OFFSET('Hygiene Data'!$D$12,0,10*ROW('Hygiene Data'!D43))="","",OFFSET('Hygiene Data'!$D$12,0,10*ROW('Hygiene Data'!D43)))</f>
        <v/>
      </c>
      <c r="DQ49" s="298" t="str">
        <f ca="true">+IF(OFFSET('Hygiene Data'!$D$13,0,10*ROW('Hygiene Data'!D43))="","",OFFSET('Hygiene Data'!$D$13,0,10*ROW('Hygiene Data'!D43)))</f>
        <v/>
      </c>
      <c r="DR49" s="298" t="str">
        <f ca="true">+IF(OFFSET('Hygiene Data'!$E$11,0,10*ROW('Hygiene Data'!E43))="","",OFFSET('Hygiene Data'!$E$11,0,10*ROW('Hygiene Data'!E43)))</f>
        <v/>
      </c>
      <c r="DS49" s="298" t="str">
        <f ca="true">+IF(OFFSET('Hygiene Data'!$E$12,0,10*ROW('Hygiene Data'!E43))="","",OFFSET('Hygiene Data'!$E$12,0,10*ROW('Hygiene Data'!E43)))</f>
        <v/>
      </c>
      <c r="DT49" s="298" t="str">
        <f ca="true">+IF(OFFSET('Hygiene Data'!$E$13,0,10*ROW('Hygiene Data'!E43))="","",OFFSET('Hygiene Data'!$E$13,0,10*ROW('Hygiene Data'!E43)))</f>
        <v/>
      </c>
      <c r="DU49" s="298" t="str">
        <f ca="true">+IF(OFFSET('Hygiene Data'!$F$11,0,10*ROW('Hygiene Data'!F43))="","",OFFSET('Hygiene Data'!$F$11,0,10*ROW('Hygiene Data'!F43)))</f>
        <v/>
      </c>
      <c r="DV49" s="298" t="str">
        <f ca="true">+IF(OFFSET('Hygiene Data'!$F$12,0,10*ROW('Hygiene Data'!F43))="","",OFFSET('Hygiene Data'!$F$12,0,10*ROW('Hygiene Data'!F43)))</f>
        <v/>
      </c>
      <c r="DW49" s="298" t="str">
        <f ca="true">+IF(OFFSET('Hygiene Data'!$F$13,0,10*ROW('Hygiene Data'!F43))="","",OFFSET('Hygiene Data'!$F$13,0,10*ROW('Hygiene Data'!F43)))</f>
        <v/>
      </c>
      <c r="DX49" s="298" t="str">
        <f ca="true">+IF(OFFSET('Hygiene Data'!$G$11,0,10*ROW('Hygiene Data'!G43))="","",OFFSET('Hygiene Data'!$G$11,0,10*ROW('Hygiene Data'!G43)))</f>
        <v/>
      </c>
      <c r="DY49" s="298" t="str">
        <f ca="true">+IF(OFFSET('Hygiene Data'!$G$12,0,10*ROW('Hygiene Data'!G43))="","",OFFSET('Hygiene Data'!$G$12,0,10*ROW('Hygiene Data'!G43)))</f>
        <v/>
      </c>
      <c r="DZ49" s="298" t="str">
        <f ca="true">+IF(OFFSET('Hygiene Data'!$G$13,0,10*ROW('Hygiene Data'!G43))="","",OFFSET('Hygiene Data'!$G$13,0,10*ROW('Hygiene Data'!G43)))</f>
        <v/>
      </c>
      <c r="EA49" s="298" t="str">
        <f ca="true">+IF(OFFSET('Hygiene Data'!$H$11,0,10*ROW('Hygiene Data'!H43))="","",OFFSET('Hygiene Data'!$H$11,0,10*ROW('Hygiene Data'!H43)))</f>
        <v/>
      </c>
      <c r="EB49" s="298" t="str">
        <f ca="true">+IF(OFFSET('Hygiene Data'!$H$12,0,10*ROW('Hygiene Data'!H43))="","",OFFSET('Hygiene Data'!$H$12,0,10*ROW('Hygiene Data'!H43)))</f>
        <v/>
      </c>
      <c r="EC49" s="298" t="str">
        <f ca="true">+IF(OFFSET('Hygiene Data'!$H$13,0,10*ROW('Hygiene Data'!H43))="","",OFFSET('Hygiene Data'!$H$13,0,10*ROW('Hygiene Data'!H43)))</f>
        <v/>
      </c>
      <c r="ED49" s="298" t="str">
        <f ca="true">+IF(OFFSET('Hygiene Data'!$I$11,0,10*ROW('Hygiene Data'!I43))="","",OFFSET('Hygiene Data'!$I$11,0,10*ROW('Hygiene Data'!I43)))</f>
        <v/>
      </c>
      <c r="EE49" s="298" t="str">
        <f ca="true">+IF(OFFSET('Hygiene Data'!$I$12,0,10*ROW('Hygiene Data'!I43))="","",OFFSET('Hygiene Data'!$I$12,0,10*ROW('Hygiene Data'!I43)))</f>
        <v/>
      </c>
      <c r="EF49" s="298" t="str">
        <f ca="true">+IF(OFFSET('Hygiene Data'!$I$13,0,10*ROW('Hygiene Data'!I43))="","",OFFSET('Hygiene Data'!$I$13,0,10*ROW('Hygiene Data'!I43)))</f>
        <v/>
      </c>
    </row>
    <row xmlns:x14ac="http://schemas.microsoft.com/office/spreadsheetml/2009/9/ac" r="50" x14ac:dyDescent="0.2">
      <c r="A50" s="38" t="str">
        <f ca="true">+IF(OFFSET('Water Data'!$B$2,0,10*ROW('Water Data'!E44))="","",OFFSET('Water Data'!$B$2,0,10*ROW('Water Data'!E44)))</f>
        <v/>
      </c>
      <c r="B50" s="38" t="str">
        <f ca="true">+IF(OFFSET('Water Data'!$C$2,0,10*ROW('Water Data'!F44))="","",OFFSET('Water Data'!$C$2,0,10*ROW('Water Data'!F44)))</f>
        <v/>
      </c>
      <c r="C50" s="354" t="str">
        <f t="shared" ca="true" si="0"/>
        <v/>
      </c>
      <c r="D50" s="101"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101"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101"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101"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101"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101"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101"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101"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101"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101"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101"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101"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101"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101"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101"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101"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101"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101"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102"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102"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102"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102"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102"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102"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102"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102"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102"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102"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102"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102"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102"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102"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102"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102"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102"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102"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102"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102"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102"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102"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102"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102"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102"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102"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102"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102"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102"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102"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103"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103"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103"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103"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103"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103"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103"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103"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103"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103"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103"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103"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103"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103"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103"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103"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103"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103"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98"/>
      <c r="BS50" s="298" t="str">
        <f ca="true">+IF(OFFSET('Water Data'!$D$27,0,10*ROW('Water Data'!D44))="","",OFFSET('Water Data'!$D$27,0,10*ROW('Water Data'!D44)))</f>
        <v/>
      </c>
      <c r="BT50" s="298" t="str">
        <f ca="true">+IF(OFFSET('Water Data'!$D$28,0,10*ROW('Water Data'!D44))="","",OFFSET('Water Data'!$D$28,0,10*ROW('Water Data'!D44)))</f>
        <v/>
      </c>
      <c r="BU50" s="298" t="str">
        <f ca="true">+IF(OFFSET('Water Data'!$D$29,0,10*ROW('Water Data'!D44))="","",OFFSET('Water Data'!$D$29,0,10*ROW('Water Data'!D44)))</f>
        <v/>
      </c>
      <c r="BV50" s="298" t="str">
        <f ca="true">+IF(OFFSET('Water Data'!$E$27,0,10*ROW('Water Data'!E44))="","",OFFSET('Water Data'!$E$27,0,10*ROW('Water Data'!E44)))</f>
        <v/>
      </c>
      <c r="BW50" s="298" t="str">
        <f ca="true">+IF(OFFSET('Water Data'!$E$28,0,10*ROW('Water Data'!E44))="","",OFFSET('Water Data'!$E$28,0,10*ROW('Water Data'!E44)))</f>
        <v/>
      </c>
      <c r="BX50" s="298" t="str">
        <f ca="true">+IF(OFFSET('Water Data'!$E$29,0,10*ROW('Water Data'!E44))="","",OFFSET('Water Data'!$E$29,0,10*ROW('Water Data'!E44)))</f>
        <v/>
      </c>
      <c r="BY50" s="298" t="str">
        <f ca="true">+IF(OFFSET('Water Data'!$F$27,0,10*ROW('Water Data'!F44))="","",OFFSET('Water Data'!$F$27,0,10*ROW('Water Data'!F44)))</f>
        <v/>
      </c>
      <c r="BZ50" s="298" t="str">
        <f ca="true">+IF(OFFSET('Water Data'!$F$28,0,10*ROW('Water Data'!F44))="","",OFFSET('Water Data'!$F$28,0,10*ROW('Water Data'!F44)))</f>
        <v/>
      </c>
      <c r="CA50" s="298" t="str">
        <f ca="true">+IF(OFFSET('Water Data'!$F$29,0,10*ROW('Water Data'!F44))="","",OFFSET('Water Data'!$F$29,0,10*ROW('Water Data'!F44)))</f>
        <v/>
      </c>
      <c r="CB50" s="298" t="str">
        <f ca="true">+IF(OFFSET('Water Data'!$G$27,0,10*ROW('Water Data'!G44))="","",OFFSET('Water Data'!$G$27,0,10*ROW('Water Data'!G44)))</f>
        <v/>
      </c>
      <c r="CC50" s="298" t="str">
        <f ca="true">+IF(OFFSET('Water Data'!$G$28,0,10*ROW('Water Data'!G44))="","",OFFSET('Water Data'!$G$28,0,10*ROW('Water Data'!G44)))</f>
        <v/>
      </c>
      <c r="CD50" s="298" t="str">
        <f ca="true">+IF(OFFSET('Water Data'!$G$29,0,10*ROW('Water Data'!G44))="","",OFFSET('Water Data'!$G$29,0,10*ROW('Water Data'!G44)))</f>
        <v/>
      </c>
      <c r="CE50" s="298" t="str">
        <f ca="true">+IF(OFFSET('Water Data'!$H$27,0,10*ROW('Water Data'!H44))="","",OFFSET('Water Data'!$H$27,0,10*ROW('Water Data'!H44)))</f>
        <v/>
      </c>
      <c r="CF50" s="298" t="str">
        <f ca="true">+IF(OFFSET('Water Data'!$H$28,0,10*ROW('Water Data'!H44))="","",OFFSET('Water Data'!$H$28,0,10*ROW('Water Data'!H44)))</f>
        <v/>
      </c>
      <c r="CG50" s="298" t="str">
        <f ca="true">+IF(OFFSET('Water Data'!$H$29,0,10*ROW('Water Data'!H44))="","",OFFSET('Water Data'!$H$29,0,10*ROW('Water Data'!H44)))</f>
        <v/>
      </c>
      <c r="CH50" s="298" t="str">
        <f ca="true">+IF(OFFSET('Water Data'!$I$27,0,10*ROW('Water Data'!I44))="","",OFFSET('Water Data'!$I$27,0,10*ROW('Water Data'!I44)))</f>
        <v/>
      </c>
      <c r="CI50" s="298" t="str">
        <f ca="true">+IF(OFFSET('Water Data'!$I$28,0,10*ROW('Water Data'!I44))="","",OFFSET('Water Data'!$I$28,0,10*ROW('Water Data'!I44)))</f>
        <v/>
      </c>
      <c r="CJ50" s="298" t="str">
        <f ca="true">+IF(OFFSET('Water Data'!$I$29,0,10*ROW('Water Data'!I44))="","",OFFSET('Water Data'!$I$29,0,10*ROW('Water Data'!I44)))</f>
        <v/>
      </c>
      <c r="CK50" s="298" t="str">
        <f ca="true">+IF(OFFSET('Sanitation Data'!$D$28,0,10*ROW('Sanitation Data'!D44))="","",OFFSET('Sanitation Data'!$D$28,0,10*ROW('Sanitation Data'!D44)))</f>
        <v/>
      </c>
      <c r="CL50" s="298" t="str">
        <f ca="true">+IF(OFFSET('Sanitation Data'!$D$29,0,10*ROW('Sanitation Data'!D44))="","",OFFSET('Sanitation Data'!$D$29,0,10*ROW('Sanitation Data'!D44)))</f>
        <v/>
      </c>
      <c r="CM50" s="298" t="str">
        <f ca="true">+IF(OFFSET('Sanitation Data'!$D$30,0,10*ROW('Sanitation Data'!D44))="","",OFFSET('Sanitation Data'!$D$30,0,10*ROW('Sanitation Data'!D44)))</f>
        <v/>
      </c>
      <c r="CN50" s="298" t="str">
        <f ca="true">+IF(OFFSET('Sanitation Data'!$D$31,0,10*ROW('Sanitation Data'!D44))="","",OFFSET('Sanitation Data'!$D$31,0,10*ROW('Sanitation Data'!D44)))</f>
        <v/>
      </c>
      <c r="CO50" s="298" t="str">
        <f ca="true">+IF(OFFSET('Sanitation Data'!$D$32,0,10*ROW('Sanitation Data'!D44))="","",OFFSET('Sanitation Data'!$D$32,0,10*ROW('Sanitation Data'!D44)))</f>
        <v/>
      </c>
      <c r="CP50" s="298" t="str">
        <f ca="true">+IF(OFFSET('Sanitation Data'!$E$28,0,10*ROW('Sanitation Data'!E44))="","",OFFSET('Sanitation Data'!$E$28,0,10*ROW('Sanitation Data'!E44)))</f>
        <v/>
      </c>
      <c r="CQ50" s="298" t="str">
        <f ca="true">+IF(OFFSET('Sanitation Data'!$E$29,0,10*ROW('Sanitation Data'!E44))="","",OFFSET('Sanitation Data'!$E$29,0,10*ROW('Sanitation Data'!E44)))</f>
        <v/>
      </c>
      <c r="CR50" s="298" t="str">
        <f ca="true">+IF(OFFSET('Sanitation Data'!$E$30,0,10*ROW('Sanitation Data'!E44))="","",OFFSET('Sanitation Data'!$E$30,0,10*ROW('Sanitation Data'!E44)))</f>
        <v/>
      </c>
      <c r="CS50" s="298" t="str">
        <f ca="true">+IF(OFFSET('Sanitation Data'!$E$31,0,10*ROW('Sanitation Data'!E44))="","",OFFSET('Sanitation Data'!$E$31,0,10*ROW('Sanitation Data'!E44)))</f>
        <v/>
      </c>
      <c r="CT50" s="298" t="str">
        <f ca="true">+IF(OFFSET('Sanitation Data'!$E$32,0,10*ROW('Sanitation Data'!E44))="","",OFFSET('Sanitation Data'!$E$32,0,10*ROW('Sanitation Data'!E44)))</f>
        <v/>
      </c>
      <c r="CU50" s="298" t="str">
        <f ca="true">+IF(OFFSET('Sanitation Data'!$F$28,0,10*ROW('Sanitation Data'!F44))="","",OFFSET('Sanitation Data'!$F$28,0,10*ROW('Sanitation Data'!F44)))</f>
        <v/>
      </c>
      <c r="CV50" s="298" t="str">
        <f ca="true">+IF(OFFSET('Sanitation Data'!$F$29,0,10*ROW('Sanitation Data'!F44))="","",OFFSET('Sanitation Data'!$F$29,0,10*ROW('Sanitation Data'!F44)))</f>
        <v/>
      </c>
      <c r="CW50" s="298" t="str">
        <f ca="true">+IF(OFFSET('Sanitation Data'!$F$30,0,10*ROW('Sanitation Data'!F44))="","",OFFSET('Sanitation Data'!$F$30,0,10*ROW('Sanitation Data'!F44)))</f>
        <v/>
      </c>
      <c r="CX50" s="298" t="str">
        <f ca="true">+IF(OFFSET('Sanitation Data'!$F$31,0,10*ROW('Sanitation Data'!F44))="","",OFFSET('Sanitation Data'!$F$31,0,10*ROW('Sanitation Data'!F44)))</f>
        <v/>
      </c>
      <c r="CY50" s="298" t="str">
        <f ca="true">+IF(OFFSET('Sanitation Data'!$F$32,0,10*ROW('Sanitation Data'!F44))="","",OFFSET('Sanitation Data'!$F$32,0,10*ROW('Sanitation Data'!F44)))</f>
        <v/>
      </c>
      <c r="CZ50" s="298" t="str">
        <f ca="true">+IF(OFFSET('Sanitation Data'!$G$28,0,10*ROW('Sanitation Data'!G44))="","",OFFSET('Sanitation Data'!$G$28,0,10*ROW('Sanitation Data'!G44)))</f>
        <v/>
      </c>
      <c r="DA50" s="298" t="str">
        <f ca="true">+IF(OFFSET('Sanitation Data'!$G$29,0,10*ROW('Sanitation Data'!G44))="","",OFFSET('Sanitation Data'!$G$29,0,10*ROW('Sanitation Data'!G44)))</f>
        <v/>
      </c>
      <c r="DB50" s="298" t="str">
        <f ca="true">+IF(OFFSET('Sanitation Data'!$G$30,0,10*ROW('Sanitation Data'!G44))="","",OFFSET('Sanitation Data'!$G$30,0,10*ROW('Sanitation Data'!G44)))</f>
        <v/>
      </c>
      <c r="DC50" s="298" t="str">
        <f ca="true">+IF(OFFSET('Sanitation Data'!$G$31,0,10*ROW('Sanitation Data'!G44))="","",OFFSET('Sanitation Data'!$G$31,0,10*ROW('Sanitation Data'!G44)))</f>
        <v/>
      </c>
      <c r="DD50" s="298" t="str">
        <f ca="true">+IF(OFFSET('Sanitation Data'!$G$32,0,10*ROW('Sanitation Data'!G44))="","",OFFSET('Sanitation Data'!$G$32,0,10*ROW('Sanitation Data'!G44)))</f>
        <v/>
      </c>
      <c r="DE50" s="298" t="str">
        <f ca="true">+IF(OFFSET('Sanitation Data'!$H$28,0,10*ROW('Sanitation Data'!H44))="","",OFFSET('Sanitation Data'!$H$28,0,10*ROW('Sanitation Data'!H44)))</f>
        <v/>
      </c>
      <c r="DF50" s="298" t="str">
        <f ca="true">+IF(OFFSET('Sanitation Data'!$H$29,0,10*ROW('Sanitation Data'!H44))="","",OFFSET('Sanitation Data'!$H$29,0,10*ROW('Sanitation Data'!H44)))</f>
        <v/>
      </c>
      <c r="DG50" s="298" t="str">
        <f ca="true">+IF(OFFSET('Sanitation Data'!$H$30,0,10*ROW('Sanitation Data'!H44))="","",OFFSET('Sanitation Data'!$H$30,0,10*ROW('Sanitation Data'!H44)))</f>
        <v/>
      </c>
      <c r="DH50" s="298" t="str">
        <f ca="true">+IF(OFFSET('Sanitation Data'!$H$31,0,10*ROW('Sanitation Data'!H44))="","",OFFSET('Sanitation Data'!$H$31,0,10*ROW('Sanitation Data'!H44)))</f>
        <v/>
      </c>
      <c r="DI50" s="298" t="str">
        <f ca="true">+IF(OFFSET('Sanitation Data'!$H$32,0,10*ROW('Sanitation Data'!H44))="","",OFFSET('Sanitation Data'!$H$32,0,10*ROW('Sanitation Data'!H44)))</f>
        <v/>
      </c>
      <c r="DJ50" s="298" t="str">
        <f ca="true">+IF(OFFSET('Sanitation Data'!$I$28,0,10*ROW('Sanitation Data'!I44))="","",OFFSET('Sanitation Data'!$I$28,0,10*ROW('Sanitation Data'!I44)))</f>
        <v/>
      </c>
      <c r="DK50" s="298" t="str">
        <f ca="true">+IF(OFFSET('Sanitation Data'!$I$29,0,10*ROW('Sanitation Data'!I44))="","",OFFSET('Sanitation Data'!$I$29,0,10*ROW('Sanitation Data'!I44)))</f>
        <v/>
      </c>
      <c r="DL50" s="298" t="str">
        <f ca="true">+IF(OFFSET('Sanitation Data'!$I$30,0,10*ROW('Sanitation Data'!I44))="","",OFFSET('Sanitation Data'!$I$30,0,10*ROW('Sanitation Data'!I44)))</f>
        <v/>
      </c>
      <c r="DM50" s="298" t="str">
        <f ca="true">+IF(OFFSET('Sanitation Data'!$I$31,0,10*ROW('Sanitation Data'!I44))="","",OFFSET('Sanitation Data'!$I$31,0,10*ROW('Sanitation Data'!I44)))</f>
        <v/>
      </c>
      <c r="DN50" s="298" t="str">
        <f ca="true">+IF(OFFSET('Sanitation Data'!$I$32,0,10*ROW('Sanitation Data'!I44))="","",OFFSET('Sanitation Data'!$I$32,0,10*ROW('Sanitation Data'!I44)))</f>
        <v/>
      </c>
      <c r="DO50" s="298" t="str">
        <f ca="true">+IF(OFFSET('Hygiene Data'!$D$11,0,10*ROW('Hygiene Data'!D44))="","",OFFSET('Hygiene Data'!$D$11,0,10*ROW('Hygiene Data'!D44)))</f>
        <v/>
      </c>
      <c r="DP50" s="298" t="str">
        <f ca="true">+IF(OFFSET('Hygiene Data'!$D$12,0,10*ROW('Hygiene Data'!D44))="","",OFFSET('Hygiene Data'!$D$12,0,10*ROW('Hygiene Data'!D44)))</f>
        <v/>
      </c>
      <c r="DQ50" s="298" t="str">
        <f ca="true">+IF(OFFSET('Hygiene Data'!$D$13,0,10*ROW('Hygiene Data'!D44))="","",OFFSET('Hygiene Data'!$D$13,0,10*ROW('Hygiene Data'!D44)))</f>
        <v/>
      </c>
      <c r="DR50" s="298" t="str">
        <f ca="true">+IF(OFFSET('Hygiene Data'!$E$11,0,10*ROW('Hygiene Data'!E44))="","",OFFSET('Hygiene Data'!$E$11,0,10*ROW('Hygiene Data'!E44)))</f>
        <v/>
      </c>
      <c r="DS50" s="298" t="str">
        <f ca="true">+IF(OFFSET('Hygiene Data'!$E$12,0,10*ROW('Hygiene Data'!E44))="","",OFFSET('Hygiene Data'!$E$12,0,10*ROW('Hygiene Data'!E44)))</f>
        <v/>
      </c>
      <c r="DT50" s="298" t="str">
        <f ca="true">+IF(OFFSET('Hygiene Data'!$E$13,0,10*ROW('Hygiene Data'!E44))="","",OFFSET('Hygiene Data'!$E$13,0,10*ROW('Hygiene Data'!E44)))</f>
        <v/>
      </c>
      <c r="DU50" s="298" t="str">
        <f ca="true">+IF(OFFSET('Hygiene Data'!$F$11,0,10*ROW('Hygiene Data'!F44))="","",OFFSET('Hygiene Data'!$F$11,0,10*ROW('Hygiene Data'!F44)))</f>
        <v/>
      </c>
      <c r="DV50" s="298" t="str">
        <f ca="true">+IF(OFFSET('Hygiene Data'!$F$12,0,10*ROW('Hygiene Data'!F44))="","",OFFSET('Hygiene Data'!$F$12,0,10*ROW('Hygiene Data'!F44)))</f>
        <v/>
      </c>
      <c r="DW50" s="298" t="str">
        <f ca="true">+IF(OFFSET('Hygiene Data'!$F$13,0,10*ROW('Hygiene Data'!F44))="","",OFFSET('Hygiene Data'!$F$13,0,10*ROW('Hygiene Data'!F44)))</f>
        <v/>
      </c>
      <c r="DX50" s="298" t="str">
        <f ca="true">+IF(OFFSET('Hygiene Data'!$G$11,0,10*ROW('Hygiene Data'!G44))="","",OFFSET('Hygiene Data'!$G$11,0,10*ROW('Hygiene Data'!G44)))</f>
        <v/>
      </c>
      <c r="DY50" s="298" t="str">
        <f ca="true">+IF(OFFSET('Hygiene Data'!$G$12,0,10*ROW('Hygiene Data'!G44))="","",OFFSET('Hygiene Data'!$G$12,0,10*ROW('Hygiene Data'!G44)))</f>
        <v/>
      </c>
      <c r="DZ50" s="298" t="str">
        <f ca="true">+IF(OFFSET('Hygiene Data'!$G$13,0,10*ROW('Hygiene Data'!G44))="","",OFFSET('Hygiene Data'!$G$13,0,10*ROW('Hygiene Data'!G44)))</f>
        <v/>
      </c>
      <c r="EA50" s="298" t="str">
        <f ca="true">+IF(OFFSET('Hygiene Data'!$H$11,0,10*ROW('Hygiene Data'!H44))="","",OFFSET('Hygiene Data'!$H$11,0,10*ROW('Hygiene Data'!H44)))</f>
        <v/>
      </c>
      <c r="EB50" s="298" t="str">
        <f ca="true">+IF(OFFSET('Hygiene Data'!$H$12,0,10*ROW('Hygiene Data'!H44))="","",OFFSET('Hygiene Data'!$H$12,0,10*ROW('Hygiene Data'!H44)))</f>
        <v/>
      </c>
      <c r="EC50" s="298" t="str">
        <f ca="true">+IF(OFFSET('Hygiene Data'!$H$13,0,10*ROW('Hygiene Data'!H44))="","",OFFSET('Hygiene Data'!$H$13,0,10*ROW('Hygiene Data'!H44)))</f>
        <v/>
      </c>
      <c r="ED50" s="298" t="str">
        <f ca="true">+IF(OFFSET('Hygiene Data'!$I$11,0,10*ROW('Hygiene Data'!I44))="","",OFFSET('Hygiene Data'!$I$11,0,10*ROW('Hygiene Data'!I44)))</f>
        <v/>
      </c>
      <c r="EE50" s="298" t="str">
        <f ca="true">+IF(OFFSET('Hygiene Data'!$I$12,0,10*ROW('Hygiene Data'!I44))="","",OFFSET('Hygiene Data'!$I$12,0,10*ROW('Hygiene Data'!I44)))</f>
        <v/>
      </c>
      <c r="EF50" s="298" t="str">
        <f ca="true">+IF(OFFSET('Hygiene Data'!$I$13,0,10*ROW('Hygiene Data'!I44))="","",OFFSET('Hygiene Data'!$I$13,0,10*ROW('Hygiene Data'!I44)))</f>
        <v/>
      </c>
    </row>
    <row xmlns:x14ac="http://schemas.microsoft.com/office/spreadsheetml/2009/9/ac" r="51" x14ac:dyDescent="0.2">
      <c r="A51" s="38" t="str">
        <f ca="true">+IF(OFFSET('Water Data'!$B$2,0,10*ROW('Water Data'!E45))="","",OFFSET('Water Data'!$B$2,0,10*ROW('Water Data'!E45)))</f>
        <v/>
      </c>
      <c r="B51" s="38" t="str">
        <f ca="true">+IF(OFFSET('Water Data'!$C$2,0,10*ROW('Water Data'!F45))="","",OFFSET('Water Data'!$C$2,0,10*ROW('Water Data'!F45)))</f>
        <v/>
      </c>
      <c r="C51" s="354" t="str">
        <f t="shared" ca="true" si="0"/>
        <v/>
      </c>
      <c r="D51" s="101"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101"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101"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101"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101"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101"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101"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101"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101"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101"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101"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101"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101"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101"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101"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101"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101"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101"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102"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102"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102"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102"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102"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102"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102"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102"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102"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102"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102"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102"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102"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102"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102"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102"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102"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102"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102"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102"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102"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102"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102"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102"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102"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102"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102"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102"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102"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102"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103"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103"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103"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103"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103"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103"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103"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103"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103"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103"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103"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103"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103"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103"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103"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103"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103"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103"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98"/>
      <c r="BS51" s="298" t="str">
        <f ca="true">+IF(OFFSET('Water Data'!$D$27,0,10*ROW('Water Data'!D45))="","",OFFSET('Water Data'!$D$27,0,10*ROW('Water Data'!D45)))</f>
        <v/>
      </c>
      <c r="BT51" s="298" t="str">
        <f ca="true">+IF(OFFSET('Water Data'!$D$28,0,10*ROW('Water Data'!D45))="","",OFFSET('Water Data'!$D$28,0,10*ROW('Water Data'!D45)))</f>
        <v/>
      </c>
      <c r="BU51" s="298" t="str">
        <f ca="true">+IF(OFFSET('Water Data'!$D$29,0,10*ROW('Water Data'!D45))="","",OFFSET('Water Data'!$D$29,0,10*ROW('Water Data'!D45)))</f>
        <v/>
      </c>
      <c r="BV51" s="298" t="str">
        <f ca="true">+IF(OFFSET('Water Data'!$E$27,0,10*ROW('Water Data'!E45))="","",OFFSET('Water Data'!$E$27,0,10*ROW('Water Data'!E45)))</f>
        <v/>
      </c>
      <c r="BW51" s="298" t="str">
        <f ca="true">+IF(OFFSET('Water Data'!$E$28,0,10*ROW('Water Data'!E45))="","",OFFSET('Water Data'!$E$28,0,10*ROW('Water Data'!E45)))</f>
        <v/>
      </c>
      <c r="BX51" s="298" t="str">
        <f ca="true">+IF(OFFSET('Water Data'!$E$29,0,10*ROW('Water Data'!E45))="","",OFFSET('Water Data'!$E$29,0,10*ROW('Water Data'!E45)))</f>
        <v/>
      </c>
      <c r="BY51" s="298" t="str">
        <f ca="true">+IF(OFFSET('Water Data'!$F$27,0,10*ROW('Water Data'!F45))="","",OFFSET('Water Data'!$F$27,0,10*ROW('Water Data'!F45)))</f>
        <v/>
      </c>
      <c r="BZ51" s="298" t="str">
        <f ca="true">+IF(OFFSET('Water Data'!$F$28,0,10*ROW('Water Data'!F45))="","",OFFSET('Water Data'!$F$28,0,10*ROW('Water Data'!F45)))</f>
        <v/>
      </c>
      <c r="CA51" s="298" t="str">
        <f ca="true">+IF(OFFSET('Water Data'!$F$29,0,10*ROW('Water Data'!F45))="","",OFFSET('Water Data'!$F$29,0,10*ROW('Water Data'!F45)))</f>
        <v/>
      </c>
      <c r="CB51" s="298" t="str">
        <f ca="true">+IF(OFFSET('Water Data'!$G$27,0,10*ROW('Water Data'!G45))="","",OFFSET('Water Data'!$G$27,0,10*ROW('Water Data'!G45)))</f>
        <v/>
      </c>
      <c r="CC51" s="298" t="str">
        <f ca="true">+IF(OFFSET('Water Data'!$G$28,0,10*ROW('Water Data'!G45))="","",OFFSET('Water Data'!$G$28,0,10*ROW('Water Data'!G45)))</f>
        <v/>
      </c>
      <c r="CD51" s="298" t="str">
        <f ca="true">+IF(OFFSET('Water Data'!$G$29,0,10*ROW('Water Data'!G45))="","",OFFSET('Water Data'!$G$29,0,10*ROW('Water Data'!G45)))</f>
        <v/>
      </c>
      <c r="CE51" s="298" t="str">
        <f ca="true">+IF(OFFSET('Water Data'!$H$27,0,10*ROW('Water Data'!H45))="","",OFFSET('Water Data'!$H$27,0,10*ROW('Water Data'!H45)))</f>
        <v/>
      </c>
      <c r="CF51" s="298" t="str">
        <f ca="true">+IF(OFFSET('Water Data'!$H$28,0,10*ROW('Water Data'!H45))="","",OFFSET('Water Data'!$H$28,0,10*ROW('Water Data'!H45)))</f>
        <v/>
      </c>
      <c r="CG51" s="298" t="str">
        <f ca="true">+IF(OFFSET('Water Data'!$H$29,0,10*ROW('Water Data'!H45))="","",OFFSET('Water Data'!$H$29,0,10*ROW('Water Data'!H45)))</f>
        <v/>
      </c>
      <c r="CH51" s="298" t="str">
        <f ca="true">+IF(OFFSET('Water Data'!$I$27,0,10*ROW('Water Data'!I45))="","",OFFSET('Water Data'!$I$27,0,10*ROW('Water Data'!I45)))</f>
        <v/>
      </c>
      <c r="CI51" s="298" t="str">
        <f ca="true">+IF(OFFSET('Water Data'!$I$28,0,10*ROW('Water Data'!I45))="","",OFFSET('Water Data'!$I$28,0,10*ROW('Water Data'!I45)))</f>
        <v/>
      </c>
      <c r="CJ51" s="298" t="str">
        <f ca="true">+IF(OFFSET('Water Data'!$I$29,0,10*ROW('Water Data'!I45))="","",OFFSET('Water Data'!$I$29,0,10*ROW('Water Data'!I45)))</f>
        <v/>
      </c>
      <c r="CK51" s="298" t="str">
        <f ca="true">+IF(OFFSET('Sanitation Data'!$D$28,0,10*ROW('Sanitation Data'!D45))="","",OFFSET('Sanitation Data'!$D$28,0,10*ROW('Sanitation Data'!D45)))</f>
        <v/>
      </c>
      <c r="CL51" s="298" t="str">
        <f ca="true">+IF(OFFSET('Sanitation Data'!$D$29,0,10*ROW('Sanitation Data'!D45))="","",OFFSET('Sanitation Data'!$D$29,0,10*ROW('Sanitation Data'!D45)))</f>
        <v/>
      </c>
      <c r="CM51" s="298" t="str">
        <f ca="true">+IF(OFFSET('Sanitation Data'!$D$30,0,10*ROW('Sanitation Data'!D45))="","",OFFSET('Sanitation Data'!$D$30,0,10*ROW('Sanitation Data'!D45)))</f>
        <v/>
      </c>
      <c r="CN51" s="298" t="str">
        <f ca="true">+IF(OFFSET('Sanitation Data'!$D$31,0,10*ROW('Sanitation Data'!D45))="","",OFFSET('Sanitation Data'!$D$31,0,10*ROW('Sanitation Data'!D45)))</f>
        <v/>
      </c>
      <c r="CO51" s="298" t="str">
        <f ca="true">+IF(OFFSET('Sanitation Data'!$D$32,0,10*ROW('Sanitation Data'!D45))="","",OFFSET('Sanitation Data'!$D$32,0,10*ROW('Sanitation Data'!D45)))</f>
        <v/>
      </c>
      <c r="CP51" s="298" t="str">
        <f ca="true">+IF(OFFSET('Sanitation Data'!$E$28,0,10*ROW('Sanitation Data'!E45))="","",OFFSET('Sanitation Data'!$E$28,0,10*ROW('Sanitation Data'!E45)))</f>
        <v/>
      </c>
      <c r="CQ51" s="298" t="str">
        <f ca="true">+IF(OFFSET('Sanitation Data'!$E$29,0,10*ROW('Sanitation Data'!E45))="","",OFFSET('Sanitation Data'!$E$29,0,10*ROW('Sanitation Data'!E45)))</f>
        <v/>
      </c>
      <c r="CR51" s="298" t="str">
        <f ca="true">+IF(OFFSET('Sanitation Data'!$E$30,0,10*ROW('Sanitation Data'!E45))="","",OFFSET('Sanitation Data'!$E$30,0,10*ROW('Sanitation Data'!E45)))</f>
        <v/>
      </c>
      <c r="CS51" s="298" t="str">
        <f ca="true">+IF(OFFSET('Sanitation Data'!$E$31,0,10*ROW('Sanitation Data'!E45))="","",OFFSET('Sanitation Data'!$E$31,0,10*ROW('Sanitation Data'!E45)))</f>
        <v/>
      </c>
      <c r="CT51" s="298" t="str">
        <f ca="true">+IF(OFFSET('Sanitation Data'!$E$32,0,10*ROW('Sanitation Data'!E45))="","",OFFSET('Sanitation Data'!$E$32,0,10*ROW('Sanitation Data'!E45)))</f>
        <v/>
      </c>
      <c r="CU51" s="298" t="str">
        <f ca="true">+IF(OFFSET('Sanitation Data'!$F$28,0,10*ROW('Sanitation Data'!F45))="","",OFFSET('Sanitation Data'!$F$28,0,10*ROW('Sanitation Data'!F45)))</f>
        <v/>
      </c>
      <c r="CV51" s="298" t="str">
        <f ca="true">+IF(OFFSET('Sanitation Data'!$F$29,0,10*ROW('Sanitation Data'!F45))="","",OFFSET('Sanitation Data'!$F$29,0,10*ROW('Sanitation Data'!F45)))</f>
        <v/>
      </c>
      <c r="CW51" s="298" t="str">
        <f ca="true">+IF(OFFSET('Sanitation Data'!$F$30,0,10*ROW('Sanitation Data'!F45))="","",OFFSET('Sanitation Data'!$F$30,0,10*ROW('Sanitation Data'!F45)))</f>
        <v/>
      </c>
      <c r="CX51" s="298" t="str">
        <f ca="true">+IF(OFFSET('Sanitation Data'!$F$31,0,10*ROW('Sanitation Data'!F45))="","",OFFSET('Sanitation Data'!$F$31,0,10*ROW('Sanitation Data'!F45)))</f>
        <v/>
      </c>
      <c r="CY51" s="298" t="str">
        <f ca="true">+IF(OFFSET('Sanitation Data'!$F$32,0,10*ROW('Sanitation Data'!F45))="","",OFFSET('Sanitation Data'!$F$32,0,10*ROW('Sanitation Data'!F45)))</f>
        <v/>
      </c>
      <c r="CZ51" s="298" t="str">
        <f ca="true">+IF(OFFSET('Sanitation Data'!$G$28,0,10*ROW('Sanitation Data'!G45))="","",OFFSET('Sanitation Data'!$G$28,0,10*ROW('Sanitation Data'!G45)))</f>
        <v/>
      </c>
      <c r="DA51" s="298" t="str">
        <f ca="true">+IF(OFFSET('Sanitation Data'!$G$29,0,10*ROW('Sanitation Data'!G45))="","",OFFSET('Sanitation Data'!$G$29,0,10*ROW('Sanitation Data'!G45)))</f>
        <v/>
      </c>
      <c r="DB51" s="298" t="str">
        <f ca="true">+IF(OFFSET('Sanitation Data'!$G$30,0,10*ROW('Sanitation Data'!G45))="","",OFFSET('Sanitation Data'!$G$30,0,10*ROW('Sanitation Data'!G45)))</f>
        <v/>
      </c>
      <c r="DC51" s="298" t="str">
        <f ca="true">+IF(OFFSET('Sanitation Data'!$G$31,0,10*ROW('Sanitation Data'!G45))="","",OFFSET('Sanitation Data'!$G$31,0,10*ROW('Sanitation Data'!G45)))</f>
        <v/>
      </c>
      <c r="DD51" s="298" t="str">
        <f ca="true">+IF(OFFSET('Sanitation Data'!$G$32,0,10*ROW('Sanitation Data'!G45))="","",OFFSET('Sanitation Data'!$G$32,0,10*ROW('Sanitation Data'!G45)))</f>
        <v/>
      </c>
      <c r="DE51" s="298" t="str">
        <f ca="true">+IF(OFFSET('Sanitation Data'!$H$28,0,10*ROW('Sanitation Data'!H45))="","",OFFSET('Sanitation Data'!$H$28,0,10*ROW('Sanitation Data'!H45)))</f>
        <v/>
      </c>
      <c r="DF51" s="298" t="str">
        <f ca="true">+IF(OFFSET('Sanitation Data'!$H$29,0,10*ROW('Sanitation Data'!H45))="","",OFFSET('Sanitation Data'!$H$29,0,10*ROW('Sanitation Data'!H45)))</f>
        <v/>
      </c>
      <c r="DG51" s="298" t="str">
        <f ca="true">+IF(OFFSET('Sanitation Data'!$H$30,0,10*ROW('Sanitation Data'!H45))="","",OFFSET('Sanitation Data'!$H$30,0,10*ROW('Sanitation Data'!H45)))</f>
        <v/>
      </c>
      <c r="DH51" s="298" t="str">
        <f ca="true">+IF(OFFSET('Sanitation Data'!$H$31,0,10*ROW('Sanitation Data'!H45))="","",OFFSET('Sanitation Data'!$H$31,0,10*ROW('Sanitation Data'!H45)))</f>
        <v/>
      </c>
      <c r="DI51" s="298" t="str">
        <f ca="true">+IF(OFFSET('Sanitation Data'!$H$32,0,10*ROW('Sanitation Data'!H45))="","",OFFSET('Sanitation Data'!$H$32,0,10*ROW('Sanitation Data'!H45)))</f>
        <v/>
      </c>
      <c r="DJ51" s="298" t="str">
        <f ca="true">+IF(OFFSET('Sanitation Data'!$I$28,0,10*ROW('Sanitation Data'!I45))="","",OFFSET('Sanitation Data'!$I$28,0,10*ROW('Sanitation Data'!I45)))</f>
        <v/>
      </c>
      <c r="DK51" s="298" t="str">
        <f ca="true">+IF(OFFSET('Sanitation Data'!$I$29,0,10*ROW('Sanitation Data'!I45))="","",OFFSET('Sanitation Data'!$I$29,0,10*ROW('Sanitation Data'!I45)))</f>
        <v/>
      </c>
      <c r="DL51" s="298" t="str">
        <f ca="true">+IF(OFFSET('Sanitation Data'!$I$30,0,10*ROW('Sanitation Data'!I45))="","",OFFSET('Sanitation Data'!$I$30,0,10*ROW('Sanitation Data'!I45)))</f>
        <v/>
      </c>
      <c r="DM51" s="298" t="str">
        <f ca="true">+IF(OFFSET('Sanitation Data'!$I$31,0,10*ROW('Sanitation Data'!I45))="","",OFFSET('Sanitation Data'!$I$31,0,10*ROW('Sanitation Data'!I45)))</f>
        <v/>
      </c>
      <c r="DN51" s="298" t="str">
        <f ca="true">+IF(OFFSET('Sanitation Data'!$I$32,0,10*ROW('Sanitation Data'!I45))="","",OFFSET('Sanitation Data'!$I$32,0,10*ROW('Sanitation Data'!I45)))</f>
        <v/>
      </c>
      <c r="DO51" s="298" t="str">
        <f ca="true">+IF(OFFSET('Hygiene Data'!$D$11,0,10*ROW('Hygiene Data'!D45))="","",OFFSET('Hygiene Data'!$D$11,0,10*ROW('Hygiene Data'!D45)))</f>
        <v/>
      </c>
      <c r="DP51" s="298" t="str">
        <f ca="true">+IF(OFFSET('Hygiene Data'!$D$12,0,10*ROW('Hygiene Data'!D45))="","",OFFSET('Hygiene Data'!$D$12,0,10*ROW('Hygiene Data'!D45)))</f>
        <v/>
      </c>
      <c r="DQ51" s="298" t="str">
        <f ca="true">+IF(OFFSET('Hygiene Data'!$D$13,0,10*ROW('Hygiene Data'!D45))="","",OFFSET('Hygiene Data'!$D$13,0,10*ROW('Hygiene Data'!D45)))</f>
        <v/>
      </c>
      <c r="DR51" s="298" t="str">
        <f ca="true">+IF(OFFSET('Hygiene Data'!$E$11,0,10*ROW('Hygiene Data'!E45))="","",OFFSET('Hygiene Data'!$E$11,0,10*ROW('Hygiene Data'!E45)))</f>
        <v/>
      </c>
      <c r="DS51" s="298" t="str">
        <f ca="true">+IF(OFFSET('Hygiene Data'!$E$12,0,10*ROW('Hygiene Data'!E45))="","",OFFSET('Hygiene Data'!$E$12,0,10*ROW('Hygiene Data'!E45)))</f>
        <v/>
      </c>
      <c r="DT51" s="298" t="str">
        <f ca="true">+IF(OFFSET('Hygiene Data'!$E$13,0,10*ROW('Hygiene Data'!E45))="","",OFFSET('Hygiene Data'!$E$13,0,10*ROW('Hygiene Data'!E45)))</f>
        <v/>
      </c>
      <c r="DU51" s="298" t="str">
        <f ca="true">+IF(OFFSET('Hygiene Data'!$F$11,0,10*ROW('Hygiene Data'!F45))="","",OFFSET('Hygiene Data'!$F$11,0,10*ROW('Hygiene Data'!F45)))</f>
        <v/>
      </c>
      <c r="DV51" s="298" t="str">
        <f ca="true">+IF(OFFSET('Hygiene Data'!$F$12,0,10*ROW('Hygiene Data'!F45))="","",OFFSET('Hygiene Data'!$F$12,0,10*ROW('Hygiene Data'!F45)))</f>
        <v/>
      </c>
      <c r="DW51" s="298" t="str">
        <f ca="true">+IF(OFFSET('Hygiene Data'!$F$13,0,10*ROW('Hygiene Data'!F45))="","",OFFSET('Hygiene Data'!$F$13,0,10*ROW('Hygiene Data'!F45)))</f>
        <v/>
      </c>
      <c r="DX51" s="298" t="str">
        <f ca="true">+IF(OFFSET('Hygiene Data'!$G$11,0,10*ROW('Hygiene Data'!G45))="","",OFFSET('Hygiene Data'!$G$11,0,10*ROW('Hygiene Data'!G45)))</f>
        <v/>
      </c>
      <c r="DY51" s="298" t="str">
        <f ca="true">+IF(OFFSET('Hygiene Data'!$G$12,0,10*ROW('Hygiene Data'!G45))="","",OFFSET('Hygiene Data'!$G$12,0,10*ROW('Hygiene Data'!G45)))</f>
        <v/>
      </c>
      <c r="DZ51" s="298" t="str">
        <f ca="true">+IF(OFFSET('Hygiene Data'!$G$13,0,10*ROW('Hygiene Data'!G45))="","",OFFSET('Hygiene Data'!$G$13,0,10*ROW('Hygiene Data'!G45)))</f>
        <v/>
      </c>
      <c r="EA51" s="298" t="str">
        <f ca="true">+IF(OFFSET('Hygiene Data'!$H$11,0,10*ROW('Hygiene Data'!H45))="","",OFFSET('Hygiene Data'!$H$11,0,10*ROW('Hygiene Data'!H45)))</f>
        <v/>
      </c>
      <c r="EB51" s="298" t="str">
        <f ca="true">+IF(OFFSET('Hygiene Data'!$H$12,0,10*ROW('Hygiene Data'!H45))="","",OFFSET('Hygiene Data'!$H$12,0,10*ROW('Hygiene Data'!H45)))</f>
        <v/>
      </c>
      <c r="EC51" s="298" t="str">
        <f ca="true">+IF(OFFSET('Hygiene Data'!$H$13,0,10*ROW('Hygiene Data'!H45))="","",OFFSET('Hygiene Data'!$H$13,0,10*ROW('Hygiene Data'!H45)))</f>
        <v/>
      </c>
      <c r="ED51" s="298" t="str">
        <f ca="true">+IF(OFFSET('Hygiene Data'!$I$11,0,10*ROW('Hygiene Data'!I45))="","",OFFSET('Hygiene Data'!$I$11,0,10*ROW('Hygiene Data'!I45)))</f>
        <v/>
      </c>
      <c r="EE51" s="298" t="str">
        <f ca="true">+IF(OFFSET('Hygiene Data'!$I$12,0,10*ROW('Hygiene Data'!I45))="","",OFFSET('Hygiene Data'!$I$12,0,10*ROW('Hygiene Data'!I45)))</f>
        <v/>
      </c>
      <c r="EF51" s="298" t="str">
        <f ca="true">+IF(OFFSET('Hygiene Data'!$I$13,0,10*ROW('Hygiene Data'!I45))="","",OFFSET('Hygiene Data'!$I$13,0,10*ROW('Hygiene Data'!I45)))</f>
        <v/>
      </c>
    </row>
    <row xmlns:x14ac="http://schemas.microsoft.com/office/spreadsheetml/2009/9/ac" r="52" x14ac:dyDescent="0.2">
      <c r="A52" s="38" t="str">
        <f ca="true">+IF(OFFSET('Water Data'!$B$2,0,10*ROW('Water Data'!E46))="","",OFFSET('Water Data'!$B$2,0,10*ROW('Water Data'!E46)))</f>
        <v/>
      </c>
      <c r="B52" s="38" t="str">
        <f ca="true">+IF(OFFSET('Water Data'!$C$2,0,10*ROW('Water Data'!F46))="","",OFFSET('Water Data'!$C$2,0,10*ROW('Water Data'!F46)))</f>
        <v/>
      </c>
      <c r="C52" s="354" t="str">
        <f t="shared" ca="true" si="0"/>
        <v/>
      </c>
      <c r="D52" s="101"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101"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101"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101"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101"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101"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101"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101"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101"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101"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101"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101"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101"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101"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101"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101"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101"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101"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102"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102"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102"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102"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102"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102"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102"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102"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102"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102"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102"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102"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102"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102"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102"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102"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102"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102"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102"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102"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102"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102"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102"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102"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102"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102"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102"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102"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102"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102"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103"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103"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103"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103"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103"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103"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103"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103"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103"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103"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103"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103"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103"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103"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103"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103"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103"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103"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98"/>
      <c r="BS52" s="298" t="str">
        <f ca="true">+IF(OFFSET('Water Data'!$D$27,0,10*ROW('Water Data'!D46))="","",OFFSET('Water Data'!$D$27,0,10*ROW('Water Data'!D46)))</f>
        <v/>
      </c>
      <c r="BT52" s="298" t="str">
        <f ca="true">+IF(OFFSET('Water Data'!$D$28,0,10*ROW('Water Data'!D46))="","",OFFSET('Water Data'!$D$28,0,10*ROW('Water Data'!D46)))</f>
        <v/>
      </c>
      <c r="BU52" s="298" t="str">
        <f ca="true">+IF(OFFSET('Water Data'!$D$29,0,10*ROW('Water Data'!D46))="","",OFFSET('Water Data'!$D$29,0,10*ROW('Water Data'!D46)))</f>
        <v/>
      </c>
      <c r="BV52" s="298" t="str">
        <f ca="true">+IF(OFFSET('Water Data'!$E$27,0,10*ROW('Water Data'!E46))="","",OFFSET('Water Data'!$E$27,0,10*ROW('Water Data'!E46)))</f>
        <v/>
      </c>
      <c r="BW52" s="298" t="str">
        <f ca="true">+IF(OFFSET('Water Data'!$E$28,0,10*ROW('Water Data'!E46))="","",OFFSET('Water Data'!$E$28,0,10*ROW('Water Data'!E46)))</f>
        <v/>
      </c>
      <c r="BX52" s="298" t="str">
        <f ca="true">+IF(OFFSET('Water Data'!$E$29,0,10*ROW('Water Data'!E46))="","",OFFSET('Water Data'!$E$29,0,10*ROW('Water Data'!E46)))</f>
        <v/>
      </c>
      <c r="BY52" s="298" t="str">
        <f ca="true">+IF(OFFSET('Water Data'!$F$27,0,10*ROW('Water Data'!F46))="","",OFFSET('Water Data'!$F$27,0,10*ROW('Water Data'!F46)))</f>
        <v/>
      </c>
      <c r="BZ52" s="298" t="str">
        <f ca="true">+IF(OFFSET('Water Data'!$F$28,0,10*ROW('Water Data'!F46))="","",OFFSET('Water Data'!$F$28,0,10*ROW('Water Data'!F46)))</f>
        <v/>
      </c>
      <c r="CA52" s="298" t="str">
        <f ca="true">+IF(OFFSET('Water Data'!$F$29,0,10*ROW('Water Data'!F46))="","",OFFSET('Water Data'!$F$29,0,10*ROW('Water Data'!F46)))</f>
        <v/>
      </c>
      <c r="CB52" s="298" t="str">
        <f ca="true">+IF(OFFSET('Water Data'!$G$27,0,10*ROW('Water Data'!G46))="","",OFFSET('Water Data'!$G$27,0,10*ROW('Water Data'!G46)))</f>
        <v/>
      </c>
      <c r="CC52" s="298" t="str">
        <f ca="true">+IF(OFFSET('Water Data'!$G$28,0,10*ROW('Water Data'!G46))="","",OFFSET('Water Data'!$G$28,0,10*ROW('Water Data'!G46)))</f>
        <v/>
      </c>
      <c r="CD52" s="298" t="str">
        <f ca="true">+IF(OFFSET('Water Data'!$G$29,0,10*ROW('Water Data'!G46))="","",OFFSET('Water Data'!$G$29,0,10*ROW('Water Data'!G46)))</f>
        <v/>
      </c>
      <c r="CE52" s="298" t="str">
        <f ca="true">+IF(OFFSET('Water Data'!$H$27,0,10*ROW('Water Data'!H46))="","",OFFSET('Water Data'!$H$27,0,10*ROW('Water Data'!H46)))</f>
        <v/>
      </c>
      <c r="CF52" s="298" t="str">
        <f ca="true">+IF(OFFSET('Water Data'!$H$28,0,10*ROW('Water Data'!H46))="","",OFFSET('Water Data'!$H$28,0,10*ROW('Water Data'!H46)))</f>
        <v/>
      </c>
      <c r="CG52" s="298" t="str">
        <f ca="true">+IF(OFFSET('Water Data'!$H$29,0,10*ROW('Water Data'!H46))="","",OFFSET('Water Data'!$H$29,0,10*ROW('Water Data'!H46)))</f>
        <v/>
      </c>
      <c r="CH52" s="298" t="str">
        <f ca="true">+IF(OFFSET('Water Data'!$I$27,0,10*ROW('Water Data'!I46))="","",OFFSET('Water Data'!$I$27,0,10*ROW('Water Data'!I46)))</f>
        <v/>
      </c>
      <c r="CI52" s="298" t="str">
        <f ca="true">+IF(OFFSET('Water Data'!$I$28,0,10*ROW('Water Data'!I46))="","",OFFSET('Water Data'!$I$28,0,10*ROW('Water Data'!I46)))</f>
        <v/>
      </c>
      <c r="CJ52" s="298" t="str">
        <f ca="true">+IF(OFFSET('Water Data'!$I$29,0,10*ROW('Water Data'!I46))="","",OFFSET('Water Data'!$I$29,0,10*ROW('Water Data'!I46)))</f>
        <v/>
      </c>
      <c r="CK52" s="298" t="str">
        <f ca="true">+IF(OFFSET('Sanitation Data'!$D$28,0,10*ROW('Sanitation Data'!D46))="","",OFFSET('Sanitation Data'!$D$28,0,10*ROW('Sanitation Data'!D46)))</f>
        <v/>
      </c>
      <c r="CL52" s="298" t="str">
        <f ca="true">+IF(OFFSET('Sanitation Data'!$D$29,0,10*ROW('Sanitation Data'!D46))="","",OFFSET('Sanitation Data'!$D$29,0,10*ROW('Sanitation Data'!D46)))</f>
        <v/>
      </c>
      <c r="CM52" s="298" t="str">
        <f ca="true">+IF(OFFSET('Sanitation Data'!$D$30,0,10*ROW('Sanitation Data'!D46))="","",OFFSET('Sanitation Data'!$D$30,0,10*ROW('Sanitation Data'!D46)))</f>
        <v/>
      </c>
      <c r="CN52" s="298" t="str">
        <f ca="true">+IF(OFFSET('Sanitation Data'!$D$31,0,10*ROW('Sanitation Data'!D46))="","",OFFSET('Sanitation Data'!$D$31,0,10*ROW('Sanitation Data'!D46)))</f>
        <v/>
      </c>
      <c r="CO52" s="298" t="str">
        <f ca="true">+IF(OFFSET('Sanitation Data'!$D$32,0,10*ROW('Sanitation Data'!D46))="","",OFFSET('Sanitation Data'!$D$32,0,10*ROW('Sanitation Data'!D46)))</f>
        <v/>
      </c>
      <c r="CP52" s="298" t="str">
        <f ca="true">+IF(OFFSET('Sanitation Data'!$E$28,0,10*ROW('Sanitation Data'!E46))="","",OFFSET('Sanitation Data'!$E$28,0,10*ROW('Sanitation Data'!E46)))</f>
        <v/>
      </c>
      <c r="CQ52" s="298" t="str">
        <f ca="true">+IF(OFFSET('Sanitation Data'!$E$29,0,10*ROW('Sanitation Data'!E46))="","",OFFSET('Sanitation Data'!$E$29,0,10*ROW('Sanitation Data'!E46)))</f>
        <v/>
      </c>
      <c r="CR52" s="298" t="str">
        <f ca="true">+IF(OFFSET('Sanitation Data'!$E$30,0,10*ROW('Sanitation Data'!E46))="","",OFFSET('Sanitation Data'!$E$30,0,10*ROW('Sanitation Data'!E46)))</f>
        <v/>
      </c>
      <c r="CS52" s="298" t="str">
        <f ca="true">+IF(OFFSET('Sanitation Data'!$E$31,0,10*ROW('Sanitation Data'!E46))="","",OFFSET('Sanitation Data'!$E$31,0,10*ROW('Sanitation Data'!E46)))</f>
        <v/>
      </c>
      <c r="CT52" s="298" t="str">
        <f ca="true">+IF(OFFSET('Sanitation Data'!$E$32,0,10*ROW('Sanitation Data'!E46))="","",OFFSET('Sanitation Data'!$E$32,0,10*ROW('Sanitation Data'!E46)))</f>
        <v/>
      </c>
      <c r="CU52" s="298" t="str">
        <f ca="true">+IF(OFFSET('Sanitation Data'!$F$28,0,10*ROW('Sanitation Data'!F46))="","",OFFSET('Sanitation Data'!$F$28,0,10*ROW('Sanitation Data'!F46)))</f>
        <v/>
      </c>
      <c r="CV52" s="298" t="str">
        <f ca="true">+IF(OFFSET('Sanitation Data'!$F$29,0,10*ROW('Sanitation Data'!F46))="","",OFFSET('Sanitation Data'!$F$29,0,10*ROW('Sanitation Data'!F46)))</f>
        <v/>
      </c>
      <c r="CW52" s="298" t="str">
        <f ca="true">+IF(OFFSET('Sanitation Data'!$F$30,0,10*ROW('Sanitation Data'!F46))="","",OFFSET('Sanitation Data'!$F$30,0,10*ROW('Sanitation Data'!F46)))</f>
        <v/>
      </c>
      <c r="CX52" s="298" t="str">
        <f ca="true">+IF(OFFSET('Sanitation Data'!$F$31,0,10*ROW('Sanitation Data'!F46))="","",OFFSET('Sanitation Data'!$F$31,0,10*ROW('Sanitation Data'!F46)))</f>
        <v/>
      </c>
      <c r="CY52" s="298" t="str">
        <f ca="true">+IF(OFFSET('Sanitation Data'!$F$32,0,10*ROW('Sanitation Data'!F46))="","",OFFSET('Sanitation Data'!$F$32,0,10*ROW('Sanitation Data'!F46)))</f>
        <v/>
      </c>
      <c r="CZ52" s="298" t="str">
        <f ca="true">+IF(OFFSET('Sanitation Data'!$G$28,0,10*ROW('Sanitation Data'!G46))="","",OFFSET('Sanitation Data'!$G$28,0,10*ROW('Sanitation Data'!G46)))</f>
        <v/>
      </c>
      <c r="DA52" s="298" t="str">
        <f ca="true">+IF(OFFSET('Sanitation Data'!$G$29,0,10*ROW('Sanitation Data'!G46))="","",OFFSET('Sanitation Data'!$G$29,0,10*ROW('Sanitation Data'!G46)))</f>
        <v/>
      </c>
      <c r="DB52" s="298" t="str">
        <f ca="true">+IF(OFFSET('Sanitation Data'!$G$30,0,10*ROW('Sanitation Data'!G46))="","",OFFSET('Sanitation Data'!$G$30,0,10*ROW('Sanitation Data'!G46)))</f>
        <v/>
      </c>
      <c r="DC52" s="298" t="str">
        <f ca="true">+IF(OFFSET('Sanitation Data'!$G$31,0,10*ROW('Sanitation Data'!G46))="","",OFFSET('Sanitation Data'!$G$31,0,10*ROW('Sanitation Data'!G46)))</f>
        <v/>
      </c>
      <c r="DD52" s="298" t="str">
        <f ca="true">+IF(OFFSET('Sanitation Data'!$G$32,0,10*ROW('Sanitation Data'!G46))="","",OFFSET('Sanitation Data'!$G$32,0,10*ROW('Sanitation Data'!G46)))</f>
        <v/>
      </c>
      <c r="DE52" s="298" t="str">
        <f ca="true">+IF(OFFSET('Sanitation Data'!$H$28,0,10*ROW('Sanitation Data'!H46))="","",OFFSET('Sanitation Data'!$H$28,0,10*ROW('Sanitation Data'!H46)))</f>
        <v/>
      </c>
      <c r="DF52" s="298" t="str">
        <f ca="true">+IF(OFFSET('Sanitation Data'!$H$29,0,10*ROW('Sanitation Data'!H46))="","",OFFSET('Sanitation Data'!$H$29,0,10*ROW('Sanitation Data'!H46)))</f>
        <v/>
      </c>
      <c r="DG52" s="298" t="str">
        <f ca="true">+IF(OFFSET('Sanitation Data'!$H$30,0,10*ROW('Sanitation Data'!H46))="","",OFFSET('Sanitation Data'!$H$30,0,10*ROW('Sanitation Data'!H46)))</f>
        <v/>
      </c>
      <c r="DH52" s="298" t="str">
        <f ca="true">+IF(OFFSET('Sanitation Data'!$H$31,0,10*ROW('Sanitation Data'!H46))="","",OFFSET('Sanitation Data'!$H$31,0,10*ROW('Sanitation Data'!H46)))</f>
        <v/>
      </c>
      <c r="DI52" s="298" t="str">
        <f ca="true">+IF(OFFSET('Sanitation Data'!$H$32,0,10*ROW('Sanitation Data'!H46))="","",OFFSET('Sanitation Data'!$H$32,0,10*ROW('Sanitation Data'!H46)))</f>
        <v/>
      </c>
      <c r="DJ52" s="298" t="str">
        <f ca="true">+IF(OFFSET('Sanitation Data'!$I$28,0,10*ROW('Sanitation Data'!I46))="","",OFFSET('Sanitation Data'!$I$28,0,10*ROW('Sanitation Data'!I46)))</f>
        <v/>
      </c>
      <c r="DK52" s="298" t="str">
        <f ca="true">+IF(OFFSET('Sanitation Data'!$I$29,0,10*ROW('Sanitation Data'!I46))="","",OFFSET('Sanitation Data'!$I$29,0,10*ROW('Sanitation Data'!I46)))</f>
        <v/>
      </c>
      <c r="DL52" s="298" t="str">
        <f ca="true">+IF(OFFSET('Sanitation Data'!$I$30,0,10*ROW('Sanitation Data'!I46))="","",OFFSET('Sanitation Data'!$I$30,0,10*ROW('Sanitation Data'!I46)))</f>
        <v/>
      </c>
      <c r="DM52" s="298" t="str">
        <f ca="true">+IF(OFFSET('Sanitation Data'!$I$31,0,10*ROW('Sanitation Data'!I46))="","",OFFSET('Sanitation Data'!$I$31,0,10*ROW('Sanitation Data'!I46)))</f>
        <v/>
      </c>
      <c r="DN52" s="298" t="str">
        <f ca="true">+IF(OFFSET('Sanitation Data'!$I$32,0,10*ROW('Sanitation Data'!I46))="","",OFFSET('Sanitation Data'!$I$32,0,10*ROW('Sanitation Data'!I46)))</f>
        <v/>
      </c>
      <c r="DO52" s="298" t="str">
        <f ca="true">+IF(OFFSET('Hygiene Data'!$D$11,0,10*ROW('Hygiene Data'!D46))="","",OFFSET('Hygiene Data'!$D$11,0,10*ROW('Hygiene Data'!D46)))</f>
        <v/>
      </c>
      <c r="DP52" s="298" t="str">
        <f ca="true">+IF(OFFSET('Hygiene Data'!$D$12,0,10*ROW('Hygiene Data'!D46))="","",OFFSET('Hygiene Data'!$D$12,0,10*ROW('Hygiene Data'!D46)))</f>
        <v/>
      </c>
      <c r="DQ52" s="298" t="str">
        <f ca="true">+IF(OFFSET('Hygiene Data'!$D$13,0,10*ROW('Hygiene Data'!D46))="","",OFFSET('Hygiene Data'!$D$13,0,10*ROW('Hygiene Data'!D46)))</f>
        <v/>
      </c>
      <c r="DR52" s="298" t="str">
        <f ca="true">+IF(OFFSET('Hygiene Data'!$E$11,0,10*ROW('Hygiene Data'!E46))="","",OFFSET('Hygiene Data'!$E$11,0,10*ROW('Hygiene Data'!E46)))</f>
        <v/>
      </c>
      <c r="DS52" s="298" t="str">
        <f ca="true">+IF(OFFSET('Hygiene Data'!$E$12,0,10*ROW('Hygiene Data'!E46))="","",OFFSET('Hygiene Data'!$E$12,0,10*ROW('Hygiene Data'!E46)))</f>
        <v/>
      </c>
      <c r="DT52" s="298" t="str">
        <f ca="true">+IF(OFFSET('Hygiene Data'!$E$13,0,10*ROW('Hygiene Data'!E46))="","",OFFSET('Hygiene Data'!$E$13,0,10*ROW('Hygiene Data'!E46)))</f>
        <v/>
      </c>
      <c r="DU52" s="298" t="str">
        <f ca="true">+IF(OFFSET('Hygiene Data'!$F$11,0,10*ROW('Hygiene Data'!F46))="","",OFFSET('Hygiene Data'!$F$11,0,10*ROW('Hygiene Data'!F46)))</f>
        <v/>
      </c>
      <c r="DV52" s="298" t="str">
        <f ca="true">+IF(OFFSET('Hygiene Data'!$F$12,0,10*ROW('Hygiene Data'!F46))="","",OFFSET('Hygiene Data'!$F$12,0,10*ROW('Hygiene Data'!F46)))</f>
        <v/>
      </c>
      <c r="DW52" s="298" t="str">
        <f ca="true">+IF(OFFSET('Hygiene Data'!$F$13,0,10*ROW('Hygiene Data'!F46))="","",OFFSET('Hygiene Data'!$F$13,0,10*ROW('Hygiene Data'!F46)))</f>
        <v/>
      </c>
      <c r="DX52" s="298" t="str">
        <f ca="true">+IF(OFFSET('Hygiene Data'!$G$11,0,10*ROW('Hygiene Data'!G46))="","",OFFSET('Hygiene Data'!$G$11,0,10*ROW('Hygiene Data'!G46)))</f>
        <v/>
      </c>
      <c r="DY52" s="298" t="str">
        <f ca="true">+IF(OFFSET('Hygiene Data'!$G$12,0,10*ROW('Hygiene Data'!G46))="","",OFFSET('Hygiene Data'!$G$12,0,10*ROW('Hygiene Data'!G46)))</f>
        <v/>
      </c>
      <c r="DZ52" s="298" t="str">
        <f ca="true">+IF(OFFSET('Hygiene Data'!$G$13,0,10*ROW('Hygiene Data'!G46))="","",OFFSET('Hygiene Data'!$G$13,0,10*ROW('Hygiene Data'!G46)))</f>
        <v/>
      </c>
      <c r="EA52" s="298" t="str">
        <f ca="true">+IF(OFFSET('Hygiene Data'!$H$11,0,10*ROW('Hygiene Data'!H46))="","",OFFSET('Hygiene Data'!$H$11,0,10*ROW('Hygiene Data'!H46)))</f>
        <v/>
      </c>
      <c r="EB52" s="298" t="str">
        <f ca="true">+IF(OFFSET('Hygiene Data'!$H$12,0,10*ROW('Hygiene Data'!H46))="","",OFFSET('Hygiene Data'!$H$12,0,10*ROW('Hygiene Data'!H46)))</f>
        <v/>
      </c>
      <c r="EC52" s="298" t="str">
        <f ca="true">+IF(OFFSET('Hygiene Data'!$H$13,0,10*ROW('Hygiene Data'!H46))="","",OFFSET('Hygiene Data'!$H$13,0,10*ROW('Hygiene Data'!H46)))</f>
        <v/>
      </c>
      <c r="ED52" s="298" t="str">
        <f ca="true">+IF(OFFSET('Hygiene Data'!$I$11,0,10*ROW('Hygiene Data'!I46))="","",OFFSET('Hygiene Data'!$I$11,0,10*ROW('Hygiene Data'!I46)))</f>
        <v/>
      </c>
      <c r="EE52" s="298" t="str">
        <f ca="true">+IF(OFFSET('Hygiene Data'!$I$12,0,10*ROW('Hygiene Data'!I46))="","",OFFSET('Hygiene Data'!$I$12,0,10*ROW('Hygiene Data'!I46)))</f>
        <v/>
      </c>
      <c r="EF52" s="298" t="str">
        <f ca="true">+IF(OFFSET('Hygiene Data'!$I$13,0,10*ROW('Hygiene Data'!I46))="","",OFFSET('Hygiene Data'!$I$13,0,10*ROW('Hygiene Data'!I46)))</f>
        <v/>
      </c>
    </row>
    <row xmlns:x14ac="http://schemas.microsoft.com/office/spreadsheetml/2009/9/ac" r="53" x14ac:dyDescent="0.2">
      <c r="A53" s="38" t="str">
        <f ca="true">+IF(OFFSET('Water Data'!$B$2,0,10*ROW('Water Data'!E47))="","",OFFSET('Water Data'!$B$2,0,10*ROW('Water Data'!E47)))</f>
        <v/>
      </c>
      <c r="B53" s="38" t="str">
        <f ca="true">+IF(OFFSET('Water Data'!$C$2,0,10*ROW('Water Data'!F47))="","",OFFSET('Water Data'!$C$2,0,10*ROW('Water Data'!F47)))</f>
        <v/>
      </c>
      <c r="C53" s="354" t="str">
        <f t="shared" ca="true" si="0"/>
        <v/>
      </c>
      <c r="D53" s="101"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101"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101"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101"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101"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101"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101"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101"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101"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101"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101"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101"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101"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101"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101"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101"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101"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101"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102"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102"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102"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102"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102"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102"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102"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102"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102"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102"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102"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102"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102"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102"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102"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102"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102"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102"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102"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102"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102"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102"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102"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102"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102"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102"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102"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102"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102"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102"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103"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103"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103"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103"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103"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103"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103"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103"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103"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103"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103"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103"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103"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103"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103"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103"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103"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103"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98"/>
      <c r="BS53" s="298" t="str">
        <f ca="true">+IF(OFFSET('Water Data'!$D$27,0,10*ROW('Water Data'!D47))="","",OFFSET('Water Data'!$D$27,0,10*ROW('Water Data'!D47)))</f>
        <v/>
      </c>
      <c r="BT53" s="298" t="str">
        <f ca="true">+IF(OFFSET('Water Data'!$D$28,0,10*ROW('Water Data'!D47))="","",OFFSET('Water Data'!$D$28,0,10*ROW('Water Data'!D47)))</f>
        <v/>
      </c>
      <c r="BU53" s="298" t="str">
        <f ca="true">+IF(OFFSET('Water Data'!$D$29,0,10*ROW('Water Data'!D47))="","",OFFSET('Water Data'!$D$29,0,10*ROW('Water Data'!D47)))</f>
        <v/>
      </c>
      <c r="BV53" s="298" t="str">
        <f ca="true">+IF(OFFSET('Water Data'!$E$27,0,10*ROW('Water Data'!E47))="","",OFFSET('Water Data'!$E$27,0,10*ROW('Water Data'!E47)))</f>
        <v/>
      </c>
      <c r="BW53" s="298" t="str">
        <f ca="true">+IF(OFFSET('Water Data'!$E$28,0,10*ROW('Water Data'!E47))="","",OFFSET('Water Data'!$E$28,0,10*ROW('Water Data'!E47)))</f>
        <v/>
      </c>
      <c r="BX53" s="298" t="str">
        <f ca="true">+IF(OFFSET('Water Data'!$E$29,0,10*ROW('Water Data'!E47))="","",OFFSET('Water Data'!$E$29,0,10*ROW('Water Data'!E47)))</f>
        <v/>
      </c>
      <c r="BY53" s="298" t="str">
        <f ca="true">+IF(OFFSET('Water Data'!$F$27,0,10*ROW('Water Data'!F47))="","",OFFSET('Water Data'!$F$27,0,10*ROW('Water Data'!F47)))</f>
        <v/>
      </c>
      <c r="BZ53" s="298" t="str">
        <f ca="true">+IF(OFFSET('Water Data'!$F$28,0,10*ROW('Water Data'!F47))="","",OFFSET('Water Data'!$F$28,0,10*ROW('Water Data'!F47)))</f>
        <v/>
      </c>
      <c r="CA53" s="298" t="str">
        <f ca="true">+IF(OFFSET('Water Data'!$F$29,0,10*ROW('Water Data'!F47))="","",OFFSET('Water Data'!$F$29,0,10*ROW('Water Data'!F47)))</f>
        <v/>
      </c>
      <c r="CB53" s="298" t="str">
        <f ca="true">+IF(OFFSET('Water Data'!$G$27,0,10*ROW('Water Data'!G47))="","",OFFSET('Water Data'!$G$27,0,10*ROW('Water Data'!G47)))</f>
        <v/>
      </c>
      <c r="CC53" s="298" t="str">
        <f ca="true">+IF(OFFSET('Water Data'!$G$28,0,10*ROW('Water Data'!G47))="","",OFFSET('Water Data'!$G$28,0,10*ROW('Water Data'!G47)))</f>
        <v/>
      </c>
      <c r="CD53" s="298" t="str">
        <f ca="true">+IF(OFFSET('Water Data'!$G$29,0,10*ROW('Water Data'!G47))="","",OFFSET('Water Data'!$G$29,0,10*ROW('Water Data'!G47)))</f>
        <v/>
      </c>
      <c r="CE53" s="298" t="str">
        <f ca="true">+IF(OFFSET('Water Data'!$H$27,0,10*ROW('Water Data'!H47))="","",OFFSET('Water Data'!$H$27,0,10*ROW('Water Data'!H47)))</f>
        <v/>
      </c>
      <c r="CF53" s="298" t="str">
        <f ca="true">+IF(OFFSET('Water Data'!$H$28,0,10*ROW('Water Data'!H47))="","",OFFSET('Water Data'!$H$28,0,10*ROW('Water Data'!H47)))</f>
        <v/>
      </c>
      <c r="CG53" s="298" t="str">
        <f ca="true">+IF(OFFSET('Water Data'!$H$29,0,10*ROW('Water Data'!H47))="","",OFFSET('Water Data'!$H$29,0,10*ROW('Water Data'!H47)))</f>
        <v/>
      </c>
      <c r="CH53" s="298" t="str">
        <f ca="true">+IF(OFFSET('Water Data'!$I$27,0,10*ROW('Water Data'!I47))="","",OFFSET('Water Data'!$I$27,0,10*ROW('Water Data'!I47)))</f>
        <v/>
      </c>
      <c r="CI53" s="298" t="str">
        <f ca="true">+IF(OFFSET('Water Data'!$I$28,0,10*ROW('Water Data'!I47))="","",OFFSET('Water Data'!$I$28,0,10*ROW('Water Data'!I47)))</f>
        <v/>
      </c>
      <c r="CJ53" s="298" t="str">
        <f ca="true">+IF(OFFSET('Water Data'!$I$29,0,10*ROW('Water Data'!I47))="","",OFFSET('Water Data'!$I$29,0,10*ROW('Water Data'!I47)))</f>
        <v/>
      </c>
      <c r="CK53" s="298" t="str">
        <f ca="true">+IF(OFFSET('Sanitation Data'!$D$28,0,10*ROW('Sanitation Data'!D47))="","",OFFSET('Sanitation Data'!$D$28,0,10*ROW('Sanitation Data'!D47)))</f>
        <v/>
      </c>
      <c r="CL53" s="298" t="str">
        <f ca="true">+IF(OFFSET('Sanitation Data'!$D$29,0,10*ROW('Sanitation Data'!D47))="","",OFFSET('Sanitation Data'!$D$29,0,10*ROW('Sanitation Data'!D47)))</f>
        <v/>
      </c>
      <c r="CM53" s="298" t="str">
        <f ca="true">+IF(OFFSET('Sanitation Data'!$D$30,0,10*ROW('Sanitation Data'!D47))="","",OFFSET('Sanitation Data'!$D$30,0,10*ROW('Sanitation Data'!D47)))</f>
        <v/>
      </c>
      <c r="CN53" s="298" t="str">
        <f ca="true">+IF(OFFSET('Sanitation Data'!$D$31,0,10*ROW('Sanitation Data'!D47))="","",OFFSET('Sanitation Data'!$D$31,0,10*ROW('Sanitation Data'!D47)))</f>
        <v/>
      </c>
      <c r="CO53" s="298" t="str">
        <f ca="true">+IF(OFFSET('Sanitation Data'!$D$32,0,10*ROW('Sanitation Data'!D47))="","",OFFSET('Sanitation Data'!$D$32,0,10*ROW('Sanitation Data'!D47)))</f>
        <v/>
      </c>
      <c r="CP53" s="298" t="str">
        <f ca="true">+IF(OFFSET('Sanitation Data'!$E$28,0,10*ROW('Sanitation Data'!E47))="","",OFFSET('Sanitation Data'!$E$28,0,10*ROW('Sanitation Data'!E47)))</f>
        <v/>
      </c>
      <c r="CQ53" s="298" t="str">
        <f ca="true">+IF(OFFSET('Sanitation Data'!$E$29,0,10*ROW('Sanitation Data'!E47))="","",OFFSET('Sanitation Data'!$E$29,0,10*ROW('Sanitation Data'!E47)))</f>
        <v/>
      </c>
      <c r="CR53" s="298" t="str">
        <f ca="true">+IF(OFFSET('Sanitation Data'!$E$30,0,10*ROW('Sanitation Data'!E47))="","",OFFSET('Sanitation Data'!$E$30,0,10*ROW('Sanitation Data'!E47)))</f>
        <v/>
      </c>
      <c r="CS53" s="298" t="str">
        <f ca="true">+IF(OFFSET('Sanitation Data'!$E$31,0,10*ROW('Sanitation Data'!E47))="","",OFFSET('Sanitation Data'!$E$31,0,10*ROW('Sanitation Data'!E47)))</f>
        <v/>
      </c>
      <c r="CT53" s="298" t="str">
        <f ca="true">+IF(OFFSET('Sanitation Data'!$E$32,0,10*ROW('Sanitation Data'!E47))="","",OFFSET('Sanitation Data'!$E$32,0,10*ROW('Sanitation Data'!E47)))</f>
        <v/>
      </c>
      <c r="CU53" s="298" t="str">
        <f ca="true">+IF(OFFSET('Sanitation Data'!$F$28,0,10*ROW('Sanitation Data'!F47))="","",OFFSET('Sanitation Data'!$F$28,0,10*ROW('Sanitation Data'!F47)))</f>
        <v/>
      </c>
      <c r="CV53" s="298" t="str">
        <f ca="true">+IF(OFFSET('Sanitation Data'!$F$29,0,10*ROW('Sanitation Data'!F47))="","",OFFSET('Sanitation Data'!$F$29,0,10*ROW('Sanitation Data'!F47)))</f>
        <v/>
      </c>
      <c r="CW53" s="298" t="str">
        <f ca="true">+IF(OFFSET('Sanitation Data'!$F$30,0,10*ROW('Sanitation Data'!F47))="","",OFFSET('Sanitation Data'!$F$30,0,10*ROW('Sanitation Data'!F47)))</f>
        <v/>
      </c>
      <c r="CX53" s="298" t="str">
        <f ca="true">+IF(OFFSET('Sanitation Data'!$F$31,0,10*ROW('Sanitation Data'!F47))="","",OFFSET('Sanitation Data'!$F$31,0,10*ROW('Sanitation Data'!F47)))</f>
        <v/>
      </c>
      <c r="CY53" s="298" t="str">
        <f ca="true">+IF(OFFSET('Sanitation Data'!$F$32,0,10*ROW('Sanitation Data'!F47))="","",OFFSET('Sanitation Data'!$F$32,0,10*ROW('Sanitation Data'!F47)))</f>
        <v/>
      </c>
      <c r="CZ53" s="298" t="str">
        <f ca="true">+IF(OFFSET('Sanitation Data'!$G$28,0,10*ROW('Sanitation Data'!G47))="","",OFFSET('Sanitation Data'!$G$28,0,10*ROW('Sanitation Data'!G47)))</f>
        <v/>
      </c>
      <c r="DA53" s="298" t="str">
        <f ca="true">+IF(OFFSET('Sanitation Data'!$G$29,0,10*ROW('Sanitation Data'!G47))="","",OFFSET('Sanitation Data'!$G$29,0,10*ROW('Sanitation Data'!G47)))</f>
        <v/>
      </c>
      <c r="DB53" s="298" t="str">
        <f ca="true">+IF(OFFSET('Sanitation Data'!$G$30,0,10*ROW('Sanitation Data'!G47))="","",OFFSET('Sanitation Data'!$G$30,0,10*ROW('Sanitation Data'!G47)))</f>
        <v/>
      </c>
      <c r="DC53" s="298" t="str">
        <f ca="true">+IF(OFFSET('Sanitation Data'!$G$31,0,10*ROW('Sanitation Data'!G47))="","",OFFSET('Sanitation Data'!$G$31,0,10*ROW('Sanitation Data'!G47)))</f>
        <v/>
      </c>
      <c r="DD53" s="298" t="str">
        <f ca="true">+IF(OFFSET('Sanitation Data'!$G$32,0,10*ROW('Sanitation Data'!G47))="","",OFFSET('Sanitation Data'!$G$32,0,10*ROW('Sanitation Data'!G47)))</f>
        <v/>
      </c>
      <c r="DE53" s="298" t="str">
        <f ca="true">+IF(OFFSET('Sanitation Data'!$H$28,0,10*ROW('Sanitation Data'!H47))="","",OFFSET('Sanitation Data'!$H$28,0,10*ROW('Sanitation Data'!H47)))</f>
        <v/>
      </c>
      <c r="DF53" s="298" t="str">
        <f ca="true">+IF(OFFSET('Sanitation Data'!$H$29,0,10*ROW('Sanitation Data'!H47))="","",OFFSET('Sanitation Data'!$H$29,0,10*ROW('Sanitation Data'!H47)))</f>
        <v/>
      </c>
      <c r="DG53" s="298" t="str">
        <f ca="true">+IF(OFFSET('Sanitation Data'!$H$30,0,10*ROW('Sanitation Data'!H47))="","",OFFSET('Sanitation Data'!$H$30,0,10*ROW('Sanitation Data'!H47)))</f>
        <v/>
      </c>
      <c r="DH53" s="298" t="str">
        <f ca="true">+IF(OFFSET('Sanitation Data'!$H$31,0,10*ROW('Sanitation Data'!H47))="","",OFFSET('Sanitation Data'!$H$31,0,10*ROW('Sanitation Data'!H47)))</f>
        <v/>
      </c>
      <c r="DI53" s="298" t="str">
        <f ca="true">+IF(OFFSET('Sanitation Data'!$H$32,0,10*ROW('Sanitation Data'!H47))="","",OFFSET('Sanitation Data'!$H$32,0,10*ROW('Sanitation Data'!H47)))</f>
        <v/>
      </c>
      <c r="DJ53" s="298" t="str">
        <f ca="true">+IF(OFFSET('Sanitation Data'!$I$28,0,10*ROW('Sanitation Data'!I47))="","",OFFSET('Sanitation Data'!$I$28,0,10*ROW('Sanitation Data'!I47)))</f>
        <v/>
      </c>
      <c r="DK53" s="298" t="str">
        <f ca="true">+IF(OFFSET('Sanitation Data'!$I$29,0,10*ROW('Sanitation Data'!I47))="","",OFFSET('Sanitation Data'!$I$29,0,10*ROW('Sanitation Data'!I47)))</f>
        <v/>
      </c>
      <c r="DL53" s="298" t="str">
        <f ca="true">+IF(OFFSET('Sanitation Data'!$I$30,0,10*ROW('Sanitation Data'!I47))="","",OFFSET('Sanitation Data'!$I$30,0,10*ROW('Sanitation Data'!I47)))</f>
        <v/>
      </c>
      <c r="DM53" s="298" t="str">
        <f ca="true">+IF(OFFSET('Sanitation Data'!$I$31,0,10*ROW('Sanitation Data'!I47))="","",OFFSET('Sanitation Data'!$I$31,0,10*ROW('Sanitation Data'!I47)))</f>
        <v/>
      </c>
      <c r="DN53" s="298" t="str">
        <f ca="true">+IF(OFFSET('Sanitation Data'!$I$32,0,10*ROW('Sanitation Data'!I47))="","",OFFSET('Sanitation Data'!$I$32,0,10*ROW('Sanitation Data'!I47)))</f>
        <v/>
      </c>
      <c r="DO53" s="298" t="str">
        <f ca="true">+IF(OFFSET('Hygiene Data'!$D$11,0,10*ROW('Hygiene Data'!D47))="","",OFFSET('Hygiene Data'!$D$11,0,10*ROW('Hygiene Data'!D47)))</f>
        <v/>
      </c>
      <c r="DP53" s="298" t="str">
        <f ca="true">+IF(OFFSET('Hygiene Data'!$D$12,0,10*ROW('Hygiene Data'!D47))="","",OFFSET('Hygiene Data'!$D$12,0,10*ROW('Hygiene Data'!D47)))</f>
        <v/>
      </c>
      <c r="DQ53" s="298" t="str">
        <f ca="true">+IF(OFFSET('Hygiene Data'!$D$13,0,10*ROW('Hygiene Data'!D47))="","",OFFSET('Hygiene Data'!$D$13,0,10*ROW('Hygiene Data'!D47)))</f>
        <v/>
      </c>
      <c r="DR53" s="298" t="str">
        <f ca="true">+IF(OFFSET('Hygiene Data'!$E$11,0,10*ROW('Hygiene Data'!E47))="","",OFFSET('Hygiene Data'!$E$11,0,10*ROW('Hygiene Data'!E47)))</f>
        <v/>
      </c>
      <c r="DS53" s="298" t="str">
        <f ca="true">+IF(OFFSET('Hygiene Data'!$E$12,0,10*ROW('Hygiene Data'!E47))="","",OFFSET('Hygiene Data'!$E$12,0,10*ROW('Hygiene Data'!E47)))</f>
        <v/>
      </c>
      <c r="DT53" s="298" t="str">
        <f ca="true">+IF(OFFSET('Hygiene Data'!$E$13,0,10*ROW('Hygiene Data'!E47))="","",OFFSET('Hygiene Data'!$E$13,0,10*ROW('Hygiene Data'!E47)))</f>
        <v/>
      </c>
      <c r="DU53" s="298" t="str">
        <f ca="true">+IF(OFFSET('Hygiene Data'!$F$11,0,10*ROW('Hygiene Data'!F47))="","",OFFSET('Hygiene Data'!$F$11,0,10*ROW('Hygiene Data'!F47)))</f>
        <v/>
      </c>
      <c r="DV53" s="298" t="str">
        <f ca="true">+IF(OFFSET('Hygiene Data'!$F$12,0,10*ROW('Hygiene Data'!F47))="","",OFFSET('Hygiene Data'!$F$12,0,10*ROW('Hygiene Data'!F47)))</f>
        <v/>
      </c>
      <c r="DW53" s="298" t="str">
        <f ca="true">+IF(OFFSET('Hygiene Data'!$F$13,0,10*ROW('Hygiene Data'!F47))="","",OFFSET('Hygiene Data'!$F$13,0,10*ROW('Hygiene Data'!F47)))</f>
        <v/>
      </c>
      <c r="DX53" s="298" t="str">
        <f ca="true">+IF(OFFSET('Hygiene Data'!$G$11,0,10*ROW('Hygiene Data'!G47))="","",OFFSET('Hygiene Data'!$G$11,0,10*ROW('Hygiene Data'!G47)))</f>
        <v/>
      </c>
      <c r="DY53" s="298" t="str">
        <f ca="true">+IF(OFFSET('Hygiene Data'!$G$12,0,10*ROW('Hygiene Data'!G47))="","",OFFSET('Hygiene Data'!$G$12,0,10*ROW('Hygiene Data'!G47)))</f>
        <v/>
      </c>
      <c r="DZ53" s="298" t="str">
        <f ca="true">+IF(OFFSET('Hygiene Data'!$G$13,0,10*ROW('Hygiene Data'!G47))="","",OFFSET('Hygiene Data'!$G$13,0,10*ROW('Hygiene Data'!G47)))</f>
        <v/>
      </c>
      <c r="EA53" s="298" t="str">
        <f ca="true">+IF(OFFSET('Hygiene Data'!$H$11,0,10*ROW('Hygiene Data'!H47))="","",OFFSET('Hygiene Data'!$H$11,0,10*ROW('Hygiene Data'!H47)))</f>
        <v/>
      </c>
      <c r="EB53" s="298" t="str">
        <f ca="true">+IF(OFFSET('Hygiene Data'!$H$12,0,10*ROW('Hygiene Data'!H47))="","",OFFSET('Hygiene Data'!$H$12,0,10*ROW('Hygiene Data'!H47)))</f>
        <v/>
      </c>
      <c r="EC53" s="298" t="str">
        <f ca="true">+IF(OFFSET('Hygiene Data'!$H$13,0,10*ROW('Hygiene Data'!H47))="","",OFFSET('Hygiene Data'!$H$13,0,10*ROW('Hygiene Data'!H47)))</f>
        <v/>
      </c>
      <c r="ED53" s="298" t="str">
        <f ca="true">+IF(OFFSET('Hygiene Data'!$I$11,0,10*ROW('Hygiene Data'!I47))="","",OFFSET('Hygiene Data'!$I$11,0,10*ROW('Hygiene Data'!I47)))</f>
        <v/>
      </c>
      <c r="EE53" s="298" t="str">
        <f ca="true">+IF(OFFSET('Hygiene Data'!$I$12,0,10*ROW('Hygiene Data'!I47))="","",OFFSET('Hygiene Data'!$I$12,0,10*ROW('Hygiene Data'!I47)))</f>
        <v/>
      </c>
      <c r="EF53" s="298" t="str">
        <f ca="true">+IF(OFFSET('Hygiene Data'!$I$13,0,10*ROW('Hygiene Data'!I47))="","",OFFSET('Hygiene Data'!$I$13,0,10*ROW('Hygiene Data'!I47)))</f>
        <v/>
      </c>
    </row>
    <row xmlns:x14ac="http://schemas.microsoft.com/office/spreadsheetml/2009/9/ac" r="54" x14ac:dyDescent="0.2">
      <c r="A54" s="38" t="str">
        <f ca="true">+IF(OFFSET('Water Data'!$B$2,0,10*ROW('Water Data'!E48))="","",OFFSET('Water Data'!$B$2,0,10*ROW('Water Data'!E48)))</f>
        <v/>
      </c>
      <c r="B54" s="38" t="str">
        <f ca="true">+IF(OFFSET('Water Data'!$C$2,0,10*ROW('Water Data'!F48))="","",OFFSET('Water Data'!$C$2,0,10*ROW('Water Data'!F48)))</f>
        <v/>
      </c>
      <c r="C54" s="354" t="str">
        <f t="shared" ca="true" si="0"/>
        <v/>
      </c>
      <c r="D54" s="101"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101"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101"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101"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101"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101"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101"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101"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101"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101"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101"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101"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101"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101"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101"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101"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101"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101"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102"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102"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102"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102"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102"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102"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102"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102"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102"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102"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102"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102"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102"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102"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102"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102"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102"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102"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102"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102"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102"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102"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102"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102"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102"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102"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102"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102"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102"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102"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103"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103"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103"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103"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103"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103"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103"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103"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103"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103"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103"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103"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103"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103"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103"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103"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103"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103"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98"/>
      <c r="BS54" s="298" t="str">
        <f ca="true">+IF(OFFSET('Water Data'!$D$27,0,10*ROW('Water Data'!D48))="","",OFFSET('Water Data'!$D$27,0,10*ROW('Water Data'!D48)))</f>
        <v/>
      </c>
      <c r="BT54" s="298" t="str">
        <f ca="true">+IF(OFFSET('Water Data'!$D$28,0,10*ROW('Water Data'!D48))="","",OFFSET('Water Data'!$D$28,0,10*ROW('Water Data'!D48)))</f>
        <v/>
      </c>
      <c r="BU54" s="298" t="str">
        <f ca="true">+IF(OFFSET('Water Data'!$D$29,0,10*ROW('Water Data'!D48))="","",OFFSET('Water Data'!$D$29,0,10*ROW('Water Data'!D48)))</f>
        <v/>
      </c>
      <c r="BV54" s="298" t="str">
        <f ca="true">+IF(OFFSET('Water Data'!$E$27,0,10*ROW('Water Data'!E48))="","",OFFSET('Water Data'!$E$27,0,10*ROW('Water Data'!E48)))</f>
        <v/>
      </c>
      <c r="BW54" s="298" t="str">
        <f ca="true">+IF(OFFSET('Water Data'!$E$28,0,10*ROW('Water Data'!E48))="","",OFFSET('Water Data'!$E$28,0,10*ROW('Water Data'!E48)))</f>
        <v/>
      </c>
      <c r="BX54" s="298" t="str">
        <f ca="true">+IF(OFFSET('Water Data'!$E$29,0,10*ROW('Water Data'!E48))="","",OFFSET('Water Data'!$E$29,0,10*ROW('Water Data'!E48)))</f>
        <v/>
      </c>
      <c r="BY54" s="298" t="str">
        <f ca="true">+IF(OFFSET('Water Data'!$F$27,0,10*ROW('Water Data'!F48))="","",OFFSET('Water Data'!$F$27,0,10*ROW('Water Data'!F48)))</f>
        <v/>
      </c>
      <c r="BZ54" s="298" t="str">
        <f ca="true">+IF(OFFSET('Water Data'!$F$28,0,10*ROW('Water Data'!F48))="","",OFFSET('Water Data'!$F$28,0,10*ROW('Water Data'!F48)))</f>
        <v/>
      </c>
      <c r="CA54" s="298" t="str">
        <f ca="true">+IF(OFFSET('Water Data'!$F$29,0,10*ROW('Water Data'!F48))="","",OFFSET('Water Data'!$F$29,0,10*ROW('Water Data'!F48)))</f>
        <v/>
      </c>
      <c r="CB54" s="298" t="str">
        <f ca="true">+IF(OFFSET('Water Data'!$G$27,0,10*ROW('Water Data'!G48))="","",OFFSET('Water Data'!$G$27,0,10*ROW('Water Data'!G48)))</f>
        <v/>
      </c>
      <c r="CC54" s="298" t="str">
        <f ca="true">+IF(OFFSET('Water Data'!$G$28,0,10*ROW('Water Data'!G48))="","",OFFSET('Water Data'!$G$28,0,10*ROW('Water Data'!G48)))</f>
        <v/>
      </c>
      <c r="CD54" s="298" t="str">
        <f ca="true">+IF(OFFSET('Water Data'!$G$29,0,10*ROW('Water Data'!G48))="","",OFFSET('Water Data'!$G$29,0,10*ROW('Water Data'!G48)))</f>
        <v/>
      </c>
      <c r="CE54" s="298" t="str">
        <f ca="true">+IF(OFFSET('Water Data'!$H$27,0,10*ROW('Water Data'!H48))="","",OFFSET('Water Data'!$H$27,0,10*ROW('Water Data'!H48)))</f>
        <v/>
      </c>
      <c r="CF54" s="298" t="str">
        <f ca="true">+IF(OFFSET('Water Data'!$H$28,0,10*ROW('Water Data'!H48))="","",OFFSET('Water Data'!$H$28,0,10*ROW('Water Data'!H48)))</f>
        <v/>
      </c>
      <c r="CG54" s="298" t="str">
        <f ca="true">+IF(OFFSET('Water Data'!$H$29,0,10*ROW('Water Data'!H48))="","",OFFSET('Water Data'!$H$29,0,10*ROW('Water Data'!H48)))</f>
        <v/>
      </c>
      <c r="CH54" s="298" t="str">
        <f ca="true">+IF(OFFSET('Water Data'!$I$27,0,10*ROW('Water Data'!I48))="","",OFFSET('Water Data'!$I$27,0,10*ROW('Water Data'!I48)))</f>
        <v/>
      </c>
      <c r="CI54" s="298" t="str">
        <f ca="true">+IF(OFFSET('Water Data'!$I$28,0,10*ROW('Water Data'!I48))="","",OFFSET('Water Data'!$I$28,0,10*ROW('Water Data'!I48)))</f>
        <v/>
      </c>
      <c r="CJ54" s="298" t="str">
        <f ca="true">+IF(OFFSET('Water Data'!$I$29,0,10*ROW('Water Data'!I48))="","",OFFSET('Water Data'!$I$29,0,10*ROW('Water Data'!I48)))</f>
        <v/>
      </c>
      <c r="CK54" s="298" t="str">
        <f ca="true">+IF(OFFSET('Sanitation Data'!$D$28,0,10*ROW('Sanitation Data'!D48))="","",OFFSET('Sanitation Data'!$D$28,0,10*ROW('Sanitation Data'!D48)))</f>
        <v/>
      </c>
      <c r="CL54" s="298" t="str">
        <f ca="true">+IF(OFFSET('Sanitation Data'!$D$29,0,10*ROW('Sanitation Data'!D48))="","",OFFSET('Sanitation Data'!$D$29,0,10*ROW('Sanitation Data'!D48)))</f>
        <v/>
      </c>
      <c r="CM54" s="298" t="str">
        <f ca="true">+IF(OFFSET('Sanitation Data'!$D$30,0,10*ROW('Sanitation Data'!D48))="","",OFFSET('Sanitation Data'!$D$30,0,10*ROW('Sanitation Data'!D48)))</f>
        <v/>
      </c>
      <c r="CN54" s="298" t="str">
        <f ca="true">+IF(OFFSET('Sanitation Data'!$D$31,0,10*ROW('Sanitation Data'!D48))="","",OFFSET('Sanitation Data'!$D$31,0,10*ROW('Sanitation Data'!D48)))</f>
        <v/>
      </c>
      <c r="CO54" s="298" t="str">
        <f ca="true">+IF(OFFSET('Sanitation Data'!$D$32,0,10*ROW('Sanitation Data'!D48))="","",OFFSET('Sanitation Data'!$D$32,0,10*ROW('Sanitation Data'!D48)))</f>
        <v/>
      </c>
      <c r="CP54" s="298" t="str">
        <f ca="true">+IF(OFFSET('Sanitation Data'!$E$28,0,10*ROW('Sanitation Data'!E48))="","",OFFSET('Sanitation Data'!$E$28,0,10*ROW('Sanitation Data'!E48)))</f>
        <v/>
      </c>
      <c r="CQ54" s="298" t="str">
        <f ca="true">+IF(OFFSET('Sanitation Data'!$E$29,0,10*ROW('Sanitation Data'!E48))="","",OFFSET('Sanitation Data'!$E$29,0,10*ROW('Sanitation Data'!E48)))</f>
        <v/>
      </c>
      <c r="CR54" s="298" t="str">
        <f ca="true">+IF(OFFSET('Sanitation Data'!$E$30,0,10*ROW('Sanitation Data'!E48))="","",OFFSET('Sanitation Data'!$E$30,0,10*ROW('Sanitation Data'!E48)))</f>
        <v/>
      </c>
      <c r="CS54" s="298" t="str">
        <f ca="true">+IF(OFFSET('Sanitation Data'!$E$31,0,10*ROW('Sanitation Data'!E48))="","",OFFSET('Sanitation Data'!$E$31,0,10*ROW('Sanitation Data'!E48)))</f>
        <v/>
      </c>
      <c r="CT54" s="298" t="str">
        <f ca="true">+IF(OFFSET('Sanitation Data'!$E$32,0,10*ROW('Sanitation Data'!E48))="","",OFFSET('Sanitation Data'!$E$32,0,10*ROW('Sanitation Data'!E48)))</f>
        <v/>
      </c>
      <c r="CU54" s="298" t="str">
        <f ca="true">+IF(OFFSET('Sanitation Data'!$F$28,0,10*ROW('Sanitation Data'!F48))="","",OFFSET('Sanitation Data'!$F$28,0,10*ROW('Sanitation Data'!F48)))</f>
        <v/>
      </c>
      <c r="CV54" s="298" t="str">
        <f ca="true">+IF(OFFSET('Sanitation Data'!$F$29,0,10*ROW('Sanitation Data'!F48))="","",OFFSET('Sanitation Data'!$F$29,0,10*ROW('Sanitation Data'!F48)))</f>
        <v/>
      </c>
      <c r="CW54" s="298" t="str">
        <f ca="true">+IF(OFFSET('Sanitation Data'!$F$30,0,10*ROW('Sanitation Data'!F48))="","",OFFSET('Sanitation Data'!$F$30,0,10*ROW('Sanitation Data'!F48)))</f>
        <v/>
      </c>
      <c r="CX54" s="298" t="str">
        <f ca="true">+IF(OFFSET('Sanitation Data'!$F$31,0,10*ROW('Sanitation Data'!F48))="","",OFFSET('Sanitation Data'!$F$31,0,10*ROW('Sanitation Data'!F48)))</f>
        <v/>
      </c>
      <c r="CY54" s="298" t="str">
        <f ca="true">+IF(OFFSET('Sanitation Data'!$F$32,0,10*ROW('Sanitation Data'!F48))="","",OFFSET('Sanitation Data'!$F$32,0,10*ROW('Sanitation Data'!F48)))</f>
        <v/>
      </c>
      <c r="CZ54" s="298" t="str">
        <f ca="true">+IF(OFFSET('Sanitation Data'!$G$28,0,10*ROW('Sanitation Data'!G48))="","",OFFSET('Sanitation Data'!$G$28,0,10*ROW('Sanitation Data'!G48)))</f>
        <v/>
      </c>
      <c r="DA54" s="298" t="str">
        <f ca="true">+IF(OFFSET('Sanitation Data'!$G$29,0,10*ROW('Sanitation Data'!G48))="","",OFFSET('Sanitation Data'!$G$29,0,10*ROW('Sanitation Data'!G48)))</f>
        <v/>
      </c>
      <c r="DB54" s="298" t="str">
        <f ca="true">+IF(OFFSET('Sanitation Data'!$G$30,0,10*ROW('Sanitation Data'!G48))="","",OFFSET('Sanitation Data'!$G$30,0,10*ROW('Sanitation Data'!G48)))</f>
        <v/>
      </c>
      <c r="DC54" s="298" t="str">
        <f ca="true">+IF(OFFSET('Sanitation Data'!$G$31,0,10*ROW('Sanitation Data'!G48))="","",OFFSET('Sanitation Data'!$G$31,0,10*ROW('Sanitation Data'!G48)))</f>
        <v/>
      </c>
      <c r="DD54" s="298" t="str">
        <f ca="true">+IF(OFFSET('Sanitation Data'!$G$32,0,10*ROW('Sanitation Data'!G48))="","",OFFSET('Sanitation Data'!$G$32,0,10*ROW('Sanitation Data'!G48)))</f>
        <v/>
      </c>
      <c r="DE54" s="298" t="str">
        <f ca="true">+IF(OFFSET('Sanitation Data'!$H$28,0,10*ROW('Sanitation Data'!H48))="","",OFFSET('Sanitation Data'!$H$28,0,10*ROW('Sanitation Data'!H48)))</f>
        <v/>
      </c>
      <c r="DF54" s="298" t="str">
        <f ca="true">+IF(OFFSET('Sanitation Data'!$H$29,0,10*ROW('Sanitation Data'!H48))="","",OFFSET('Sanitation Data'!$H$29,0,10*ROW('Sanitation Data'!H48)))</f>
        <v/>
      </c>
      <c r="DG54" s="298" t="str">
        <f ca="true">+IF(OFFSET('Sanitation Data'!$H$30,0,10*ROW('Sanitation Data'!H48))="","",OFFSET('Sanitation Data'!$H$30,0,10*ROW('Sanitation Data'!H48)))</f>
        <v/>
      </c>
      <c r="DH54" s="298" t="str">
        <f ca="true">+IF(OFFSET('Sanitation Data'!$H$31,0,10*ROW('Sanitation Data'!H48))="","",OFFSET('Sanitation Data'!$H$31,0,10*ROW('Sanitation Data'!H48)))</f>
        <v/>
      </c>
      <c r="DI54" s="298" t="str">
        <f ca="true">+IF(OFFSET('Sanitation Data'!$H$32,0,10*ROW('Sanitation Data'!H48))="","",OFFSET('Sanitation Data'!$H$32,0,10*ROW('Sanitation Data'!H48)))</f>
        <v/>
      </c>
      <c r="DJ54" s="298" t="str">
        <f ca="true">+IF(OFFSET('Sanitation Data'!$I$28,0,10*ROW('Sanitation Data'!I48))="","",OFFSET('Sanitation Data'!$I$28,0,10*ROW('Sanitation Data'!I48)))</f>
        <v/>
      </c>
      <c r="DK54" s="298" t="str">
        <f ca="true">+IF(OFFSET('Sanitation Data'!$I$29,0,10*ROW('Sanitation Data'!I48))="","",OFFSET('Sanitation Data'!$I$29,0,10*ROW('Sanitation Data'!I48)))</f>
        <v/>
      </c>
      <c r="DL54" s="298" t="str">
        <f ca="true">+IF(OFFSET('Sanitation Data'!$I$30,0,10*ROW('Sanitation Data'!I48))="","",OFFSET('Sanitation Data'!$I$30,0,10*ROW('Sanitation Data'!I48)))</f>
        <v/>
      </c>
      <c r="DM54" s="298" t="str">
        <f ca="true">+IF(OFFSET('Sanitation Data'!$I$31,0,10*ROW('Sanitation Data'!I48))="","",OFFSET('Sanitation Data'!$I$31,0,10*ROW('Sanitation Data'!I48)))</f>
        <v/>
      </c>
      <c r="DN54" s="298" t="str">
        <f ca="true">+IF(OFFSET('Sanitation Data'!$I$32,0,10*ROW('Sanitation Data'!I48))="","",OFFSET('Sanitation Data'!$I$32,0,10*ROW('Sanitation Data'!I48)))</f>
        <v/>
      </c>
      <c r="DO54" s="298" t="str">
        <f ca="true">+IF(OFFSET('Hygiene Data'!$D$11,0,10*ROW('Hygiene Data'!D48))="","",OFFSET('Hygiene Data'!$D$11,0,10*ROW('Hygiene Data'!D48)))</f>
        <v/>
      </c>
      <c r="DP54" s="298" t="str">
        <f ca="true">+IF(OFFSET('Hygiene Data'!$D$12,0,10*ROW('Hygiene Data'!D48))="","",OFFSET('Hygiene Data'!$D$12,0,10*ROW('Hygiene Data'!D48)))</f>
        <v/>
      </c>
      <c r="DQ54" s="298" t="str">
        <f ca="true">+IF(OFFSET('Hygiene Data'!$D$13,0,10*ROW('Hygiene Data'!D48))="","",OFFSET('Hygiene Data'!$D$13,0,10*ROW('Hygiene Data'!D48)))</f>
        <v/>
      </c>
      <c r="DR54" s="298" t="str">
        <f ca="true">+IF(OFFSET('Hygiene Data'!$E$11,0,10*ROW('Hygiene Data'!E48))="","",OFFSET('Hygiene Data'!$E$11,0,10*ROW('Hygiene Data'!E48)))</f>
        <v/>
      </c>
      <c r="DS54" s="298" t="str">
        <f ca="true">+IF(OFFSET('Hygiene Data'!$E$12,0,10*ROW('Hygiene Data'!E48))="","",OFFSET('Hygiene Data'!$E$12,0,10*ROW('Hygiene Data'!E48)))</f>
        <v/>
      </c>
      <c r="DT54" s="298" t="str">
        <f ca="true">+IF(OFFSET('Hygiene Data'!$E$13,0,10*ROW('Hygiene Data'!E48))="","",OFFSET('Hygiene Data'!$E$13,0,10*ROW('Hygiene Data'!E48)))</f>
        <v/>
      </c>
      <c r="DU54" s="298" t="str">
        <f ca="true">+IF(OFFSET('Hygiene Data'!$F$11,0,10*ROW('Hygiene Data'!F48))="","",OFFSET('Hygiene Data'!$F$11,0,10*ROW('Hygiene Data'!F48)))</f>
        <v/>
      </c>
      <c r="DV54" s="298" t="str">
        <f ca="true">+IF(OFFSET('Hygiene Data'!$F$12,0,10*ROW('Hygiene Data'!F48))="","",OFFSET('Hygiene Data'!$F$12,0,10*ROW('Hygiene Data'!F48)))</f>
        <v/>
      </c>
      <c r="DW54" s="298" t="str">
        <f ca="true">+IF(OFFSET('Hygiene Data'!$F$13,0,10*ROW('Hygiene Data'!F48))="","",OFFSET('Hygiene Data'!$F$13,0,10*ROW('Hygiene Data'!F48)))</f>
        <v/>
      </c>
      <c r="DX54" s="298" t="str">
        <f ca="true">+IF(OFFSET('Hygiene Data'!$G$11,0,10*ROW('Hygiene Data'!G48))="","",OFFSET('Hygiene Data'!$G$11,0,10*ROW('Hygiene Data'!G48)))</f>
        <v/>
      </c>
      <c r="DY54" s="298" t="str">
        <f ca="true">+IF(OFFSET('Hygiene Data'!$G$12,0,10*ROW('Hygiene Data'!G48))="","",OFFSET('Hygiene Data'!$G$12,0,10*ROW('Hygiene Data'!G48)))</f>
        <v/>
      </c>
      <c r="DZ54" s="298" t="str">
        <f ca="true">+IF(OFFSET('Hygiene Data'!$G$13,0,10*ROW('Hygiene Data'!G48))="","",OFFSET('Hygiene Data'!$G$13,0,10*ROW('Hygiene Data'!G48)))</f>
        <v/>
      </c>
      <c r="EA54" s="298" t="str">
        <f ca="true">+IF(OFFSET('Hygiene Data'!$H$11,0,10*ROW('Hygiene Data'!H48))="","",OFFSET('Hygiene Data'!$H$11,0,10*ROW('Hygiene Data'!H48)))</f>
        <v/>
      </c>
      <c r="EB54" s="298" t="str">
        <f ca="true">+IF(OFFSET('Hygiene Data'!$H$12,0,10*ROW('Hygiene Data'!H48))="","",OFFSET('Hygiene Data'!$H$12,0,10*ROW('Hygiene Data'!H48)))</f>
        <v/>
      </c>
      <c r="EC54" s="298" t="str">
        <f ca="true">+IF(OFFSET('Hygiene Data'!$H$13,0,10*ROW('Hygiene Data'!H48))="","",OFFSET('Hygiene Data'!$H$13,0,10*ROW('Hygiene Data'!H48)))</f>
        <v/>
      </c>
      <c r="ED54" s="298" t="str">
        <f ca="true">+IF(OFFSET('Hygiene Data'!$I$11,0,10*ROW('Hygiene Data'!I48))="","",OFFSET('Hygiene Data'!$I$11,0,10*ROW('Hygiene Data'!I48)))</f>
        <v/>
      </c>
      <c r="EE54" s="298" t="str">
        <f ca="true">+IF(OFFSET('Hygiene Data'!$I$12,0,10*ROW('Hygiene Data'!I48))="","",OFFSET('Hygiene Data'!$I$12,0,10*ROW('Hygiene Data'!I48)))</f>
        <v/>
      </c>
      <c r="EF54" s="298" t="str">
        <f ca="true">+IF(OFFSET('Hygiene Data'!$I$13,0,10*ROW('Hygiene Data'!I48))="","",OFFSET('Hygiene Data'!$I$13,0,10*ROW('Hygiene Data'!I48)))</f>
        <v/>
      </c>
    </row>
    <row xmlns:x14ac="http://schemas.microsoft.com/office/spreadsheetml/2009/9/ac" r="55" x14ac:dyDescent="0.2">
      <c r="A55" s="38" t="str">
        <f ca="true">+IF(OFFSET('Water Data'!$B$2,0,10*ROW('Water Data'!E49))="","",OFFSET('Water Data'!$B$2,0,10*ROW('Water Data'!E49)))</f>
        <v/>
      </c>
      <c r="B55" s="38" t="str">
        <f ca="true">+IF(OFFSET('Water Data'!$C$2,0,10*ROW('Water Data'!F49))="","",OFFSET('Water Data'!$C$2,0,10*ROW('Water Data'!F49)))</f>
        <v/>
      </c>
      <c r="C55" s="354" t="str">
        <f t="shared" ca="true" si="0"/>
        <v/>
      </c>
      <c r="D55" s="101"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101"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101"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101"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101"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101"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101"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101"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101"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101"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101"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101"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101"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101"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101"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101"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101"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101"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102"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102"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102"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102"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102"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102"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102"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102"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102"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102"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102"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102"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102"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102"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102"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102"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102"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102"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102"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102"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102"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102"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102"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102"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102"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102"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102"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102"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102"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102"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103"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103"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103"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103"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103"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103"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103"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103"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103"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103"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103"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103"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103"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103"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103"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103"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103"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103"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98"/>
      <c r="BS55" s="298" t="str">
        <f ca="true">+IF(OFFSET('Water Data'!$D$27,0,10*ROW('Water Data'!D49))="","",OFFSET('Water Data'!$D$27,0,10*ROW('Water Data'!D49)))</f>
        <v/>
      </c>
      <c r="BT55" s="298" t="str">
        <f ca="true">+IF(OFFSET('Water Data'!$D$28,0,10*ROW('Water Data'!D49))="","",OFFSET('Water Data'!$D$28,0,10*ROW('Water Data'!D49)))</f>
        <v/>
      </c>
      <c r="BU55" s="298" t="str">
        <f ca="true">+IF(OFFSET('Water Data'!$D$29,0,10*ROW('Water Data'!D49))="","",OFFSET('Water Data'!$D$29,0,10*ROW('Water Data'!D49)))</f>
        <v/>
      </c>
      <c r="BV55" s="298" t="str">
        <f ca="true">+IF(OFFSET('Water Data'!$E$27,0,10*ROW('Water Data'!E49))="","",OFFSET('Water Data'!$E$27,0,10*ROW('Water Data'!E49)))</f>
        <v/>
      </c>
      <c r="BW55" s="298" t="str">
        <f ca="true">+IF(OFFSET('Water Data'!$E$28,0,10*ROW('Water Data'!E49))="","",OFFSET('Water Data'!$E$28,0,10*ROW('Water Data'!E49)))</f>
        <v/>
      </c>
      <c r="BX55" s="298" t="str">
        <f ca="true">+IF(OFFSET('Water Data'!$E$29,0,10*ROW('Water Data'!E49))="","",OFFSET('Water Data'!$E$29,0,10*ROW('Water Data'!E49)))</f>
        <v/>
      </c>
      <c r="BY55" s="298" t="str">
        <f ca="true">+IF(OFFSET('Water Data'!$F$27,0,10*ROW('Water Data'!F49))="","",OFFSET('Water Data'!$F$27,0,10*ROW('Water Data'!F49)))</f>
        <v/>
      </c>
      <c r="BZ55" s="298" t="str">
        <f ca="true">+IF(OFFSET('Water Data'!$F$28,0,10*ROW('Water Data'!F49))="","",OFFSET('Water Data'!$F$28,0,10*ROW('Water Data'!F49)))</f>
        <v/>
      </c>
      <c r="CA55" s="298" t="str">
        <f ca="true">+IF(OFFSET('Water Data'!$F$29,0,10*ROW('Water Data'!F49))="","",OFFSET('Water Data'!$F$29,0,10*ROW('Water Data'!F49)))</f>
        <v/>
      </c>
      <c r="CB55" s="298" t="str">
        <f ca="true">+IF(OFFSET('Water Data'!$G$27,0,10*ROW('Water Data'!G49))="","",OFFSET('Water Data'!$G$27,0,10*ROW('Water Data'!G49)))</f>
        <v/>
      </c>
      <c r="CC55" s="298" t="str">
        <f ca="true">+IF(OFFSET('Water Data'!$G$28,0,10*ROW('Water Data'!G49))="","",OFFSET('Water Data'!$G$28,0,10*ROW('Water Data'!G49)))</f>
        <v/>
      </c>
      <c r="CD55" s="298" t="str">
        <f ca="true">+IF(OFFSET('Water Data'!$G$29,0,10*ROW('Water Data'!G49))="","",OFFSET('Water Data'!$G$29,0,10*ROW('Water Data'!G49)))</f>
        <v/>
      </c>
      <c r="CE55" s="298" t="str">
        <f ca="true">+IF(OFFSET('Water Data'!$H$27,0,10*ROW('Water Data'!H49))="","",OFFSET('Water Data'!$H$27,0,10*ROW('Water Data'!H49)))</f>
        <v/>
      </c>
      <c r="CF55" s="298" t="str">
        <f ca="true">+IF(OFFSET('Water Data'!$H$28,0,10*ROW('Water Data'!H49))="","",OFFSET('Water Data'!$H$28,0,10*ROW('Water Data'!H49)))</f>
        <v/>
      </c>
      <c r="CG55" s="298" t="str">
        <f ca="true">+IF(OFFSET('Water Data'!$H$29,0,10*ROW('Water Data'!H49))="","",OFFSET('Water Data'!$H$29,0,10*ROW('Water Data'!H49)))</f>
        <v/>
      </c>
      <c r="CH55" s="298" t="str">
        <f ca="true">+IF(OFFSET('Water Data'!$I$27,0,10*ROW('Water Data'!I49))="","",OFFSET('Water Data'!$I$27,0,10*ROW('Water Data'!I49)))</f>
        <v/>
      </c>
      <c r="CI55" s="298" t="str">
        <f ca="true">+IF(OFFSET('Water Data'!$I$28,0,10*ROW('Water Data'!I49))="","",OFFSET('Water Data'!$I$28,0,10*ROW('Water Data'!I49)))</f>
        <v/>
      </c>
      <c r="CJ55" s="298" t="str">
        <f ca="true">+IF(OFFSET('Water Data'!$I$29,0,10*ROW('Water Data'!I49))="","",OFFSET('Water Data'!$I$29,0,10*ROW('Water Data'!I49)))</f>
        <v/>
      </c>
      <c r="CK55" s="298" t="str">
        <f ca="true">+IF(OFFSET('Sanitation Data'!$D$28,0,10*ROW('Sanitation Data'!D49))="","",OFFSET('Sanitation Data'!$D$28,0,10*ROW('Sanitation Data'!D49)))</f>
        <v/>
      </c>
      <c r="CL55" s="298" t="str">
        <f ca="true">+IF(OFFSET('Sanitation Data'!$D$29,0,10*ROW('Sanitation Data'!D49))="","",OFFSET('Sanitation Data'!$D$29,0,10*ROW('Sanitation Data'!D49)))</f>
        <v/>
      </c>
      <c r="CM55" s="298" t="str">
        <f ca="true">+IF(OFFSET('Sanitation Data'!$D$30,0,10*ROW('Sanitation Data'!D49))="","",OFFSET('Sanitation Data'!$D$30,0,10*ROW('Sanitation Data'!D49)))</f>
        <v/>
      </c>
      <c r="CN55" s="298" t="str">
        <f ca="true">+IF(OFFSET('Sanitation Data'!$D$31,0,10*ROW('Sanitation Data'!D49))="","",OFFSET('Sanitation Data'!$D$31,0,10*ROW('Sanitation Data'!D49)))</f>
        <v/>
      </c>
      <c r="CO55" s="298" t="str">
        <f ca="true">+IF(OFFSET('Sanitation Data'!$D$32,0,10*ROW('Sanitation Data'!D49))="","",OFFSET('Sanitation Data'!$D$32,0,10*ROW('Sanitation Data'!D49)))</f>
        <v/>
      </c>
      <c r="CP55" s="298" t="str">
        <f ca="true">+IF(OFFSET('Sanitation Data'!$E$28,0,10*ROW('Sanitation Data'!E49))="","",OFFSET('Sanitation Data'!$E$28,0,10*ROW('Sanitation Data'!E49)))</f>
        <v/>
      </c>
      <c r="CQ55" s="298" t="str">
        <f ca="true">+IF(OFFSET('Sanitation Data'!$E$29,0,10*ROW('Sanitation Data'!E49))="","",OFFSET('Sanitation Data'!$E$29,0,10*ROW('Sanitation Data'!E49)))</f>
        <v/>
      </c>
      <c r="CR55" s="298" t="str">
        <f ca="true">+IF(OFFSET('Sanitation Data'!$E$30,0,10*ROW('Sanitation Data'!E49))="","",OFFSET('Sanitation Data'!$E$30,0,10*ROW('Sanitation Data'!E49)))</f>
        <v/>
      </c>
      <c r="CS55" s="298" t="str">
        <f ca="true">+IF(OFFSET('Sanitation Data'!$E$31,0,10*ROW('Sanitation Data'!E49))="","",OFFSET('Sanitation Data'!$E$31,0,10*ROW('Sanitation Data'!E49)))</f>
        <v/>
      </c>
      <c r="CT55" s="298" t="str">
        <f ca="true">+IF(OFFSET('Sanitation Data'!$E$32,0,10*ROW('Sanitation Data'!E49))="","",OFFSET('Sanitation Data'!$E$32,0,10*ROW('Sanitation Data'!E49)))</f>
        <v/>
      </c>
      <c r="CU55" s="298" t="str">
        <f ca="true">+IF(OFFSET('Sanitation Data'!$F$28,0,10*ROW('Sanitation Data'!F49))="","",OFFSET('Sanitation Data'!$F$28,0,10*ROW('Sanitation Data'!F49)))</f>
        <v/>
      </c>
      <c r="CV55" s="298" t="str">
        <f ca="true">+IF(OFFSET('Sanitation Data'!$F$29,0,10*ROW('Sanitation Data'!F49))="","",OFFSET('Sanitation Data'!$F$29,0,10*ROW('Sanitation Data'!F49)))</f>
        <v/>
      </c>
      <c r="CW55" s="298" t="str">
        <f ca="true">+IF(OFFSET('Sanitation Data'!$F$30,0,10*ROW('Sanitation Data'!F49))="","",OFFSET('Sanitation Data'!$F$30,0,10*ROW('Sanitation Data'!F49)))</f>
        <v/>
      </c>
      <c r="CX55" s="298" t="str">
        <f ca="true">+IF(OFFSET('Sanitation Data'!$F$31,0,10*ROW('Sanitation Data'!F49))="","",OFFSET('Sanitation Data'!$F$31,0,10*ROW('Sanitation Data'!F49)))</f>
        <v/>
      </c>
      <c r="CY55" s="298" t="str">
        <f ca="true">+IF(OFFSET('Sanitation Data'!$F$32,0,10*ROW('Sanitation Data'!F49))="","",OFFSET('Sanitation Data'!$F$32,0,10*ROW('Sanitation Data'!F49)))</f>
        <v/>
      </c>
      <c r="CZ55" s="298" t="str">
        <f ca="true">+IF(OFFSET('Sanitation Data'!$G$28,0,10*ROW('Sanitation Data'!G49))="","",OFFSET('Sanitation Data'!$G$28,0,10*ROW('Sanitation Data'!G49)))</f>
        <v/>
      </c>
      <c r="DA55" s="298" t="str">
        <f ca="true">+IF(OFFSET('Sanitation Data'!$G$29,0,10*ROW('Sanitation Data'!G49))="","",OFFSET('Sanitation Data'!$G$29,0,10*ROW('Sanitation Data'!G49)))</f>
        <v/>
      </c>
      <c r="DB55" s="298" t="str">
        <f ca="true">+IF(OFFSET('Sanitation Data'!$G$30,0,10*ROW('Sanitation Data'!G49))="","",OFFSET('Sanitation Data'!$G$30,0,10*ROW('Sanitation Data'!G49)))</f>
        <v/>
      </c>
      <c r="DC55" s="298" t="str">
        <f ca="true">+IF(OFFSET('Sanitation Data'!$G$31,0,10*ROW('Sanitation Data'!G49))="","",OFFSET('Sanitation Data'!$G$31,0,10*ROW('Sanitation Data'!G49)))</f>
        <v/>
      </c>
      <c r="DD55" s="298" t="str">
        <f ca="true">+IF(OFFSET('Sanitation Data'!$G$32,0,10*ROW('Sanitation Data'!G49))="","",OFFSET('Sanitation Data'!$G$32,0,10*ROW('Sanitation Data'!G49)))</f>
        <v/>
      </c>
      <c r="DE55" s="298" t="str">
        <f ca="true">+IF(OFFSET('Sanitation Data'!$H$28,0,10*ROW('Sanitation Data'!H49))="","",OFFSET('Sanitation Data'!$H$28,0,10*ROW('Sanitation Data'!H49)))</f>
        <v/>
      </c>
      <c r="DF55" s="298" t="str">
        <f ca="true">+IF(OFFSET('Sanitation Data'!$H$29,0,10*ROW('Sanitation Data'!H49))="","",OFFSET('Sanitation Data'!$H$29,0,10*ROW('Sanitation Data'!H49)))</f>
        <v/>
      </c>
      <c r="DG55" s="298" t="str">
        <f ca="true">+IF(OFFSET('Sanitation Data'!$H$30,0,10*ROW('Sanitation Data'!H49))="","",OFFSET('Sanitation Data'!$H$30,0,10*ROW('Sanitation Data'!H49)))</f>
        <v/>
      </c>
      <c r="DH55" s="298" t="str">
        <f ca="true">+IF(OFFSET('Sanitation Data'!$H$31,0,10*ROW('Sanitation Data'!H49))="","",OFFSET('Sanitation Data'!$H$31,0,10*ROW('Sanitation Data'!H49)))</f>
        <v/>
      </c>
      <c r="DI55" s="298" t="str">
        <f ca="true">+IF(OFFSET('Sanitation Data'!$H$32,0,10*ROW('Sanitation Data'!H49))="","",OFFSET('Sanitation Data'!$H$32,0,10*ROW('Sanitation Data'!H49)))</f>
        <v/>
      </c>
      <c r="DJ55" s="298" t="str">
        <f ca="true">+IF(OFFSET('Sanitation Data'!$I$28,0,10*ROW('Sanitation Data'!I49))="","",OFFSET('Sanitation Data'!$I$28,0,10*ROW('Sanitation Data'!I49)))</f>
        <v/>
      </c>
      <c r="DK55" s="298" t="str">
        <f ca="true">+IF(OFFSET('Sanitation Data'!$I$29,0,10*ROW('Sanitation Data'!I49))="","",OFFSET('Sanitation Data'!$I$29,0,10*ROW('Sanitation Data'!I49)))</f>
        <v/>
      </c>
      <c r="DL55" s="298" t="str">
        <f ca="true">+IF(OFFSET('Sanitation Data'!$I$30,0,10*ROW('Sanitation Data'!I49))="","",OFFSET('Sanitation Data'!$I$30,0,10*ROW('Sanitation Data'!I49)))</f>
        <v/>
      </c>
      <c r="DM55" s="298" t="str">
        <f ca="true">+IF(OFFSET('Sanitation Data'!$I$31,0,10*ROW('Sanitation Data'!I49))="","",OFFSET('Sanitation Data'!$I$31,0,10*ROW('Sanitation Data'!I49)))</f>
        <v/>
      </c>
      <c r="DN55" s="298" t="str">
        <f ca="true">+IF(OFFSET('Sanitation Data'!$I$32,0,10*ROW('Sanitation Data'!I49))="","",OFFSET('Sanitation Data'!$I$32,0,10*ROW('Sanitation Data'!I49)))</f>
        <v/>
      </c>
      <c r="DO55" s="298" t="str">
        <f ca="true">+IF(OFFSET('Hygiene Data'!$D$11,0,10*ROW('Hygiene Data'!D49))="","",OFFSET('Hygiene Data'!$D$11,0,10*ROW('Hygiene Data'!D49)))</f>
        <v/>
      </c>
      <c r="DP55" s="298" t="str">
        <f ca="true">+IF(OFFSET('Hygiene Data'!$D$12,0,10*ROW('Hygiene Data'!D49))="","",OFFSET('Hygiene Data'!$D$12,0,10*ROW('Hygiene Data'!D49)))</f>
        <v/>
      </c>
      <c r="DQ55" s="298" t="str">
        <f ca="true">+IF(OFFSET('Hygiene Data'!$D$13,0,10*ROW('Hygiene Data'!D49))="","",OFFSET('Hygiene Data'!$D$13,0,10*ROW('Hygiene Data'!D49)))</f>
        <v/>
      </c>
      <c r="DR55" s="298" t="str">
        <f ca="true">+IF(OFFSET('Hygiene Data'!$E$11,0,10*ROW('Hygiene Data'!E49))="","",OFFSET('Hygiene Data'!$E$11,0,10*ROW('Hygiene Data'!E49)))</f>
        <v/>
      </c>
      <c r="DS55" s="298" t="str">
        <f ca="true">+IF(OFFSET('Hygiene Data'!$E$12,0,10*ROW('Hygiene Data'!E49))="","",OFFSET('Hygiene Data'!$E$12,0,10*ROW('Hygiene Data'!E49)))</f>
        <v/>
      </c>
      <c r="DT55" s="298" t="str">
        <f ca="true">+IF(OFFSET('Hygiene Data'!$E$13,0,10*ROW('Hygiene Data'!E49))="","",OFFSET('Hygiene Data'!$E$13,0,10*ROW('Hygiene Data'!E49)))</f>
        <v/>
      </c>
      <c r="DU55" s="298" t="str">
        <f ca="true">+IF(OFFSET('Hygiene Data'!$F$11,0,10*ROW('Hygiene Data'!F49))="","",OFFSET('Hygiene Data'!$F$11,0,10*ROW('Hygiene Data'!F49)))</f>
        <v/>
      </c>
      <c r="DV55" s="298" t="str">
        <f ca="true">+IF(OFFSET('Hygiene Data'!$F$12,0,10*ROW('Hygiene Data'!F49))="","",OFFSET('Hygiene Data'!$F$12,0,10*ROW('Hygiene Data'!F49)))</f>
        <v/>
      </c>
      <c r="DW55" s="298" t="str">
        <f ca="true">+IF(OFFSET('Hygiene Data'!$F$13,0,10*ROW('Hygiene Data'!F49))="","",OFFSET('Hygiene Data'!$F$13,0,10*ROW('Hygiene Data'!F49)))</f>
        <v/>
      </c>
      <c r="DX55" s="298" t="str">
        <f ca="true">+IF(OFFSET('Hygiene Data'!$G$11,0,10*ROW('Hygiene Data'!G49))="","",OFFSET('Hygiene Data'!$G$11,0,10*ROW('Hygiene Data'!G49)))</f>
        <v/>
      </c>
      <c r="DY55" s="298" t="str">
        <f ca="true">+IF(OFFSET('Hygiene Data'!$G$12,0,10*ROW('Hygiene Data'!G49))="","",OFFSET('Hygiene Data'!$G$12,0,10*ROW('Hygiene Data'!G49)))</f>
        <v/>
      </c>
      <c r="DZ55" s="298" t="str">
        <f ca="true">+IF(OFFSET('Hygiene Data'!$G$13,0,10*ROW('Hygiene Data'!G49))="","",OFFSET('Hygiene Data'!$G$13,0,10*ROW('Hygiene Data'!G49)))</f>
        <v/>
      </c>
      <c r="EA55" s="298" t="str">
        <f ca="true">+IF(OFFSET('Hygiene Data'!$H$11,0,10*ROW('Hygiene Data'!H49))="","",OFFSET('Hygiene Data'!$H$11,0,10*ROW('Hygiene Data'!H49)))</f>
        <v/>
      </c>
      <c r="EB55" s="298" t="str">
        <f ca="true">+IF(OFFSET('Hygiene Data'!$H$12,0,10*ROW('Hygiene Data'!H49))="","",OFFSET('Hygiene Data'!$H$12,0,10*ROW('Hygiene Data'!H49)))</f>
        <v/>
      </c>
      <c r="EC55" s="298" t="str">
        <f ca="true">+IF(OFFSET('Hygiene Data'!$H$13,0,10*ROW('Hygiene Data'!H49))="","",OFFSET('Hygiene Data'!$H$13,0,10*ROW('Hygiene Data'!H49)))</f>
        <v/>
      </c>
      <c r="ED55" s="298" t="str">
        <f ca="true">+IF(OFFSET('Hygiene Data'!$I$11,0,10*ROW('Hygiene Data'!I49))="","",OFFSET('Hygiene Data'!$I$11,0,10*ROW('Hygiene Data'!I49)))</f>
        <v/>
      </c>
      <c r="EE55" s="298" t="str">
        <f ca="true">+IF(OFFSET('Hygiene Data'!$I$12,0,10*ROW('Hygiene Data'!I49))="","",OFFSET('Hygiene Data'!$I$12,0,10*ROW('Hygiene Data'!I49)))</f>
        <v/>
      </c>
      <c r="EF55" s="298" t="str">
        <f ca="true">+IF(OFFSET('Hygiene Data'!$I$13,0,10*ROW('Hygiene Data'!I49))="","",OFFSET('Hygiene Data'!$I$13,0,10*ROW('Hygiene Data'!I49)))</f>
        <v/>
      </c>
    </row>
    <row xmlns:x14ac="http://schemas.microsoft.com/office/spreadsheetml/2009/9/ac" r="56" x14ac:dyDescent="0.2">
      <c r="A56" s="38" t="str">
        <f ca="true">+IF(OFFSET('Water Data'!$B$2,0,10*ROW('Water Data'!E50))="","",OFFSET('Water Data'!$B$2,0,10*ROW('Water Data'!E50)))</f>
        <v/>
      </c>
      <c r="B56" s="38" t="str">
        <f ca="true">+IF(OFFSET('Water Data'!$C$2,0,10*ROW('Water Data'!F50))="","",OFFSET('Water Data'!$C$2,0,10*ROW('Water Data'!F50)))</f>
        <v/>
      </c>
      <c r="C56" s="354" t="str">
        <f t="shared" ca="true" si="0"/>
        <v/>
      </c>
      <c r="D56" s="101"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101"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101"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101"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101"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101"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101"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101"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101"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101"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101"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101"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101"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101"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101"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101"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101"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101"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102"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102"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102"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102"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102"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102"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102"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102"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102"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102"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102"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102"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102"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102"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102"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102"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102"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102"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102"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102"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102"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102"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102"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102"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102"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102"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102"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102"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102"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102"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103"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103"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103"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103"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103"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103"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103"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103"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103"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103"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103"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103"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103"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103"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103"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103"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103"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103"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98"/>
      <c r="BS56" s="298" t="str">
        <f ca="true">+IF(OFFSET('Water Data'!$D$27,0,10*ROW('Water Data'!D50))="","",OFFSET('Water Data'!$D$27,0,10*ROW('Water Data'!D50)))</f>
        <v/>
      </c>
      <c r="BT56" s="298" t="str">
        <f ca="true">+IF(OFFSET('Water Data'!$D$28,0,10*ROW('Water Data'!D50))="","",OFFSET('Water Data'!$D$28,0,10*ROW('Water Data'!D50)))</f>
        <v/>
      </c>
      <c r="BU56" s="298" t="str">
        <f ca="true">+IF(OFFSET('Water Data'!$D$29,0,10*ROW('Water Data'!D50))="","",OFFSET('Water Data'!$D$29,0,10*ROW('Water Data'!D50)))</f>
        <v/>
      </c>
      <c r="BV56" s="298" t="str">
        <f ca="true">+IF(OFFSET('Water Data'!$E$27,0,10*ROW('Water Data'!E50))="","",OFFSET('Water Data'!$E$27,0,10*ROW('Water Data'!E50)))</f>
        <v/>
      </c>
      <c r="BW56" s="298" t="str">
        <f ca="true">+IF(OFFSET('Water Data'!$E$28,0,10*ROW('Water Data'!E50))="","",OFFSET('Water Data'!$E$28,0,10*ROW('Water Data'!E50)))</f>
        <v/>
      </c>
      <c r="BX56" s="298" t="str">
        <f ca="true">+IF(OFFSET('Water Data'!$E$29,0,10*ROW('Water Data'!E50))="","",OFFSET('Water Data'!$E$29,0,10*ROW('Water Data'!E50)))</f>
        <v/>
      </c>
      <c r="BY56" s="298" t="str">
        <f ca="true">+IF(OFFSET('Water Data'!$F$27,0,10*ROW('Water Data'!F50))="","",OFFSET('Water Data'!$F$27,0,10*ROW('Water Data'!F50)))</f>
        <v/>
      </c>
      <c r="BZ56" s="298" t="str">
        <f ca="true">+IF(OFFSET('Water Data'!$F$28,0,10*ROW('Water Data'!F50))="","",OFFSET('Water Data'!$F$28,0,10*ROW('Water Data'!F50)))</f>
        <v/>
      </c>
      <c r="CA56" s="298" t="str">
        <f ca="true">+IF(OFFSET('Water Data'!$F$29,0,10*ROW('Water Data'!F50))="","",OFFSET('Water Data'!$F$29,0,10*ROW('Water Data'!F50)))</f>
        <v/>
      </c>
      <c r="CB56" s="298" t="str">
        <f ca="true">+IF(OFFSET('Water Data'!$G$27,0,10*ROW('Water Data'!G50))="","",OFFSET('Water Data'!$G$27,0,10*ROW('Water Data'!G50)))</f>
        <v/>
      </c>
      <c r="CC56" s="298" t="str">
        <f ca="true">+IF(OFFSET('Water Data'!$G$28,0,10*ROW('Water Data'!G50))="","",OFFSET('Water Data'!$G$28,0,10*ROW('Water Data'!G50)))</f>
        <v/>
      </c>
      <c r="CD56" s="298" t="str">
        <f ca="true">+IF(OFFSET('Water Data'!$G$29,0,10*ROW('Water Data'!G50))="","",OFFSET('Water Data'!$G$29,0,10*ROW('Water Data'!G50)))</f>
        <v/>
      </c>
      <c r="CE56" s="298" t="str">
        <f ca="true">+IF(OFFSET('Water Data'!$H$27,0,10*ROW('Water Data'!H50))="","",OFFSET('Water Data'!$H$27,0,10*ROW('Water Data'!H50)))</f>
        <v/>
      </c>
      <c r="CF56" s="298" t="str">
        <f ca="true">+IF(OFFSET('Water Data'!$H$28,0,10*ROW('Water Data'!H50))="","",OFFSET('Water Data'!$H$28,0,10*ROW('Water Data'!H50)))</f>
        <v/>
      </c>
      <c r="CG56" s="298" t="str">
        <f ca="true">+IF(OFFSET('Water Data'!$H$29,0,10*ROW('Water Data'!H50))="","",OFFSET('Water Data'!$H$29,0,10*ROW('Water Data'!H50)))</f>
        <v/>
      </c>
      <c r="CH56" s="298" t="str">
        <f ca="true">+IF(OFFSET('Water Data'!$I$27,0,10*ROW('Water Data'!I50))="","",OFFSET('Water Data'!$I$27,0,10*ROW('Water Data'!I50)))</f>
        <v/>
      </c>
      <c r="CI56" s="298" t="str">
        <f ca="true">+IF(OFFSET('Water Data'!$I$28,0,10*ROW('Water Data'!I50))="","",OFFSET('Water Data'!$I$28,0,10*ROW('Water Data'!I50)))</f>
        <v/>
      </c>
      <c r="CJ56" s="298" t="str">
        <f ca="true">+IF(OFFSET('Water Data'!$I$29,0,10*ROW('Water Data'!I50))="","",OFFSET('Water Data'!$I$29,0,10*ROW('Water Data'!I50)))</f>
        <v/>
      </c>
      <c r="CK56" s="298" t="str">
        <f ca="true">+IF(OFFSET('Sanitation Data'!$D$28,0,10*ROW('Sanitation Data'!D50))="","",OFFSET('Sanitation Data'!$D$28,0,10*ROW('Sanitation Data'!D50)))</f>
        <v/>
      </c>
      <c r="CL56" s="298" t="str">
        <f ca="true">+IF(OFFSET('Sanitation Data'!$D$29,0,10*ROW('Sanitation Data'!D50))="","",OFFSET('Sanitation Data'!$D$29,0,10*ROW('Sanitation Data'!D50)))</f>
        <v/>
      </c>
      <c r="CM56" s="298" t="str">
        <f ca="true">+IF(OFFSET('Sanitation Data'!$D$30,0,10*ROW('Sanitation Data'!D50))="","",OFFSET('Sanitation Data'!$D$30,0,10*ROW('Sanitation Data'!D50)))</f>
        <v/>
      </c>
      <c r="CN56" s="298" t="str">
        <f ca="true">+IF(OFFSET('Sanitation Data'!$D$31,0,10*ROW('Sanitation Data'!D50))="","",OFFSET('Sanitation Data'!$D$31,0,10*ROW('Sanitation Data'!D50)))</f>
        <v/>
      </c>
      <c r="CO56" s="298" t="str">
        <f ca="true">+IF(OFFSET('Sanitation Data'!$D$32,0,10*ROW('Sanitation Data'!D50))="","",OFFSET('Sanitation Data'!$D$32,0,10*ROW('Sanitation Data'!D50)))</f>
        <v/>
      </c>
      <c r="CP56" s="298" t="str">
        <f ca="true">+IF(OFFSET('Sanitation Data'!$E$28,0,10*ROW('Sanitation Data'!E50))="","",OFFSET('Sanitation Data'!$E$28,0,10*ROW('Sanitation Data'!E50)))</f>
        <v/>
      </c>
      <c r="CQ56" s="298" t="str">
        <f ca="true">+IF(OFFSET('Sanitation Data'!$E$29,0,10*ROW('Sanitation Data'!E50))="","",OFFSET('Sanitation Data'!$E$29,0,10*ROW('Sanitation Data'!E50)))</f>
        <v/>
      </c>
      <c r="CR56" s="298" t="str">
        <f ca="true">+IF(OFFSET('Sanitation Data'!$E$30,0,10*ROW('Sanitation Data'!E50))="","",OFFSET('Sanitation Data'!$E$30,0,10*ROW('Sanitation Data'!E50)))</f>
        <v/>
      </c>
      <c r="CS56" s="298" t="str">
        <f ca="true">+IF(OFFSET('Sanitation Data'!$E$31,0,10*ROW('Sanitation Data'!E50))="","",OFFSET('Sanitation Data'!$E$31,0,10*ROW('Sanitation Data'!E50)))</f>
        <v/>
      </c>
      <c r="CT56" s="298" t="str">
        <f ca="true">+IF(OFFSET('Sanitation Data'!$E$32,0,10*ROW('Sanitation Data'!E50))="","",OFFSET('Sanitation Data'!$E$32,0,10*ROW('Sanitation Data'!E50)))</f>
        <v/>
      </c>
      <c r="CU56" s="298" t="str">
        <f ca="true">+IF(OFFSET('Sanitation Data'!$F$28,0,10*ROW('Sanitation Data'!F50))="","",OFFSET('Sanitation Data'!$F$28,0,10*ROW('Sanitation Data'!F50)))</f>
        <v/>
      </c>
      <c r="CV56" s="298" t="str">
        <f ca="true">+IF(OFFSET('Sanitation Data'!$F$29,0,10*ROW('Sanitation Data'!F50))="","",OFFSET('Sanitation Data'!$F$29,0,10*ROW('Sanitation Data'!F50)))</f>
        <v/>
      </c>
      <c r="CW56" s="298" t="str">
        <f ca="true">+IF(OFFSET('Sanitation Data'!$F$30,0,10*ROW('Sanitation Data'!F50))="","",OFFSET('Sanitation Data'!$F$30,0,10*ROW('Sanitation Data'!F50)))</f>
        <v/>
      </c>
      <c r="CX56" s="298" t="str">
        <f ca="true">+IF(OFFSET('Sanitation Data'!$F$31,0,10*ROW('Sanitation Data'!F50))="","",OFFSET('Sanitation Data'!$F$31,0,10*ROW('Sanitation Data'!F50)))</f>
        <v/>
      </c>
      <c r="CY56" s="298" t="str">
        <f ca="true">+IF(OFFSET('Sanitation Data'!$F$32,0,10*ROW('Sanitation Data'!F50))="","",OFFSET('Sanitation Data'!$F$32,0,10*ROW('Sanitation Data'!F50)))</f>
        <v/>
      </c>
      <c r="CZ56" s="298" t="str">
        <f ca="true">+IF(OFFSET('Sanitation Data'!$G$28,0,10*ROW('Sanitation Data'!G50))="","",OFFSET('Sanitation Data'!$G$28,0,10*ROW('Sanitation Data'!G50)))</f>
        <v/>
      </c>
      <c r="DA56" s="298" t="str">
        <f ca="true">+IF(OFFSET('Sanitation Data'!$G$29,0,10*ROW('Sanitation Data'!G50))="","",OFFSET('Sanitation Data'!$G$29,0,10*ROW('Sanitation Data'!G50)))</f>
        <v/>
      </c>
      <c r="DB56" s="298" t="str">
        <f ca="true">+IF(OFFSET('Sanitation Data'!$G$30,0,10*ROW('Sanitation Data'!G50))="","",OFFSET('Sanitation Data'!$G$30,0,10*ROW('Sanitation Data'!G50)))</f>
        <v/>
      </c>
      <c r="DC56" s="298" t="str">
        <f ca="true">+IF(OFFSET('Sanitation Data'!$G$31,0,10*ROW('Sanitation Data'!G50))="","",OFFSET('Sanitation Data'!$G$31,0,10*ROW('Sanitation Data'!G50)))</f>
        <v/>
      </c>
      <c r="DD56" s="298" t="str">
        <f ca="true">+IF(OFFSET('Sanitation Data'!$G$32,0,10*ROW('Sanitation Data'!G50))="","",OFFSET('Sanitation Data'!$G$32,0,10*ROW('Sanitation Data'!G50)))</f>
        <v/>
      </c>
      <c r="DE56" s="298" t="str">
        <f ca="true">+IF(OFFSET('Sanitation Data'!$H$28,0,10*ROW('Sanitation Data'!H50))="","",OFFSET('Sanitation Data'!$H$28,0,10*ROW('Sanitation Data'!H50)))</f>
        <v/>
      </c>
      <c r="DF56" s="298" t="str">
        <f ca="true">+IF(OFFSET('Sanitation Data'!$H$29,0,10*ROW('Sanitation Data'!H50))="","",OFFSET('Sanitation Data'!$H$29,0,10*ROW('Sanitation Data'!H50)))</f>
        <v/>
      </c>
      <c r="DG56" s="298" t="str">
        <f ca="true">+IF(OFFSET('Sanitation Data'!$H$30,0,10*ROW('Sanitation Data'!H50))="","",OFFSET('Sanitation Data'!$H$30,0,10*ROW('Sanitation Data'!H50)))</f>
        <v/>
      </c>
      <c r="DH56" s="298" t="str">
        <f ca="true">+IF(OFFSET('Sanitation Data'!$H$31,0,10*ROW('Sanitation Data'!H50))="","",OFFSET('Sanitation Data'!$H$31,0,10*ROW('Sanitation Data'!H50)))</f>
        <v/>
      </c>
      <c r="DI56" s="298" t="str">
        <f ca="true">+IF(OFFSET('Sanitation Data'!$H$32,0,10*ROW('Sanitation Data'!H50))="","",OFFSET('Sanitation Data'!$H$32,0,10*ROW('Sanitation Data'!H50)))</f>
        <v/>
      </c>
      <c r="DJ56" s="298" t="str">
        <f ca="true">+IF(OFFSET('Sanitation Data'!$I$28,0,10*ROW('Sanitation Data'!I50))="","",OFFSET('Sanitation Data'!$I$28,0,10*ROW('Sanitation Data'!I50)))</f>
        <v/>
      </c>
      <c r="DK56" s="298" t="str">
        <f ca="true">+IF(OFFSET('Sanitation Data'!$I$29,0,10*ROW('Sanitation Data'!I50))="","",OFFSET('Sanitation Data'!$I$29,0,10*ROW('Sanitation Data'!I50)))</f>
        <v/>
      </c>
      <c r="DL56" s="298" t="str">
        <f ca="true">+IF(OFFSET('Sanitation Data'!$I$30,0,10*ROW('Sanitation Data'!I50))="","",OFFSET('Sanitation Data'!$I$30,0,10*ROW('Sanitation Data'!I50)))</f>
        <v/>
      </c>
      <c r="DM56" s="298" t="str">
        <f ca="true">+IF(OFFSET('Sanitation Data'!$I$31,0,10*ROW('Sanitation Data'!I50))="","",OFFSET('Sanitation Data'!$I$31,0,10*ROW('Sanitation Data'!I50)))</f>
        <v/>
      </c>
      <c r="DN56" s="298" t="str">
        <f ca="true">+IF(OFFSET('Sanitation Data'!$I$32,0,10*ROW('Sanitation Data'!I50))="","",OFFSET('Sanitation Data'!$I$32,0,10*ROW('Sanitation Data'!I50)))</f>
        <v/>
      </c>
      <c r="DO56" s="298" t="str">
        <f ca="true">+IF(OFFSET('Hygiene Data'!$D$11,0,10*ROW('Hygiene Data'!D50))="","",OFFSET('Hygiene Data'!$D$11,0,10*ROW('Hygiene Data'!D50)))</f>
        <v/>
      </c>
      <c r="DP56" s="298" t="str">
        <f ca="true">+IF(OFFSET('Hygiene Data'!$D$12,0,10*ROW('Hygiene Data'!D50))="","",OFFSET('Hygiene Data'!$D$12,0,10*ROW('Hygiene Data'!D50)))</f>
        <v/>
      </c>
      <c r="DQ56" s="298" t="str">
        <f ca="true">+IF(OFFSET('Hygiene Data'!$D$13,0,10*ROW('Hygiene Data'!D50))="","",OFFSET('Hygiene Data'!$D$13,0,10*ROW('Hygiene Data'!D50)))</f>
        <v/>
      </c>
      <c r="DR56" s="298" t="str">
        <f ca="true">+IF(OFFSET('Hygiene Data'!$E$11,0,10*ROW('Hygiene Data'!E50))="","",OFFSET('Hygiene Data'!$E$11,0,10*ROW('Hygiene Data'!E50)))</f>
        <v/>
      </c>
      <c r="DS56" s="298" t="str">
        <f ca="true">+IF(OFFSET('Hygiene Data'!$E$12,0,10*ROW('Hygiene Data'!E50))="","",OFFSET('Hygiene Data'!$E$12,0,10*ROW('Hygiene Data'!E50)))</f>
        <v/>
      </c>
      <c r="DT56" s="298" t="str">
        <f ca="true">+IF(OFFSET('Hygiene Data'!$E$13,0,10*ROW('Hygiene Data'!E50))="","",OFFSET('Hygiene Data'!$E$13,0,10*ROW('Hygiene Data'!E50)))</f>
        <v/>
      </c>
      <c r="DU56" s="298" t="str">
        <f ca="true">+IF(OFFSET('Hygiene Data'!$F$11,0,10*ROW('Hygiene Data'!F50))="","",OFFSET('Hygiene Data'!$F$11,0,10*ROW('Hygiene Data'!F50)))</f>
        <v/>
      </c>
      <c r="DV56" s="298" t="str">
        <f ca="true">+IF(OFFSET('Hygiene Data'!$F$12,0,10*ROW('Hygiene Data'!F50))="","",OFFSET('Hygiene Data'!$F$12,0,10*ROW('Hygiene Data'!F50)))</f>
        <v/>
      </c>
      <c r="DW56" s="298" t="str">
        <f ca="true">+IF(OFFSET('Hygiene Data'!$F$13,0,10*ROW('Hygiene Data'!F50))="","",OFFSET('Hygiene Data'!$F$13,0,10*ROW('Hygiene Data'!F50)))</f>
        <v/>
      </c>
      <c r="DX56" s="298" t="str">
        <f ca="true">+IF(OFFSET('Hygiene Data'!$G$11,0,10*ROW('Hygiene Data'!G50))="","",OFFSET('Hygiene Data'!$G$11,0,10*ROW('Hygiene Data'!G50)))</f>
        <v/>
      </c>
      <c r="DY56" s="298" t="str">
        <f ca="true">+IF(OFFSET('Hygiene Data'!$G$12,0,10*ROW('Hygiene Data'!G50))="","",OFFSET('Hygiene Data'!$G$12,0,10*ROW('Hygiene Data'!G50)))</f>
        <v/>
      </c>
      <c r="DZ56" s="298" t="str">
        <f ca="true">+IF(OFFSET('Hygiene Data'!$G$13,0,10*ROW('Hygiene Data'!G50))="","",OFFSET('Hygiene Data'!$G$13,0,10*ROW('Hygiene Data'!G50)))</f>
        <v/>
      </c>
      <c r="EA56" s="298" t="str">
        <f ca="true">+IF(OFFSET('Hygiene Data'!$H$11,0,10*ROW('Hygiene Data'!H50))="","",OFFSET('Hygiene Data'!$H$11,0,10*ROW('Hygiene Data'!H50)))</f>
        <v/>
      </c>
      <c r="EB56" s="298" t="str">
        <f ca="true">+IF(OFFSET('Hygiene Data'!$H$12,0,10*ROW('Hygiene Data'!H50))="","",OFFSET('Hygiene Data'!$H$12,0,10*ROW('Hygiene Data'!H50)))</f>
        <v/>
      </c>
      <c r="EC56" s="298" t="str">
        <f ca="true">+IF(OFFSET('Hygiene Data'!$H$13,0,10*ROW('Hygiene Data'!H50))="","",OFFSET('Hygiene Data'!$H$13,0,10*ROW('Hygiene Data'!H50)))</f>
        <v/>
      </c>
      <c r="ED56" s="298" t="str">
        <f ca="true">+IF(OFFSET('Hygiene Data'!$I$11,0,10*ROW('Hygiene Data'!I50))="","",OFFSET('Hygiene Data'!$I$11,0,10*ROW('Hygiene Data'!I50)))</f>
        <v/>
      </c>
      <c r="EE56" s="298" t="str">
        <f ca="true">+IF(OFFSET('Hygiene Data'!$I$12,0,10*ROW('Hygiene Data'!I50))="","",OFFSET('Hygiene Data'!$I$12,0,10*ROW('Hygiene Data'!I50)))</f>
        <v/>
      </c>
      <c r="EF56" s="298" t="str">
        <f ca="true">+IF(OFFSET('Hygiene Data'!$I$13,0,10*ROW('Hygiene Data'!I50))="","",OFFSET('Hygiene Data'!$I$13,0,10*ROW('Hygiene Data'!I50)))</f>
        <v/>
      </c>
    </row>
    <row xmlns:x14ac="http://schemas.microsoft.com/office/spreadsheetml/2009/9/ac" r="57" x14ac:dyDescent="0.2">
      <c r="A57" s="38" t="str">
        <f ca="true">+IF(OFFSET('Water Data'!$B$2,0,10*ROW('Water Data'!E51))="","",OFFSET('Water Data'!$B$2,0,10*ROW('Water Data'!E51)))</f>
        <v/>
      </c>
      <c r="B57" s="38" t="str">
        <f ca="true">+IF(OFFSET('Water Data'!$C$2,0,10*ROW('Water Data'!F51))="","",OFFSET('Water Data'!$C$2,0,10*ROW('Water Data'!F51)))</f>
        <v/>
      </c>
      <c r="C57" s="354" t="str">
        <f t="shared" ca="true" si="0"/>
        <v/>
      </c>
      <c r="D57" s="101"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101"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101"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101"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101"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101"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101"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101"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101"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101"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101"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101"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101"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101"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101"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101"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101"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101"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102"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102"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102"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102"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102"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102"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102"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102"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102"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102"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102"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102"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102"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102"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102"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102"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102"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102"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102"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102"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102"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102"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102"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102"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102"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102"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102"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102"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102"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102"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103"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103"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103"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103"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103"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103"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103"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103"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103"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103"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103"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103"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103"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103"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103"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103"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103"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103"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98"/>
      <c r="BS57" s="298" t="str">
        <f ca="true">+IF(OFFSET('Water Data'!$D$27,0,10*ROW('Water Data'!D51))="","",OFFSET('Water Data'!$D$27,0,10*ROW('Water Data'!D51)))</f>
        <v/>
      </c>
      <c r="BT57" s="298" t="str">
        <f ca="true">+IF(OFFSET('Water Data'!$D$28,0,10*ROW('Water Data'!D51))="","",OFFSET('Water Data'!$D$28,0,10*ROW('Water Data'!D51)))</f>
        <v/>
      </c>
      <c r="BU57" s="298" t="str">
        <f ca="true">+IF(OFFSET('Water Data'!$D$29,0,10*ROW('Water Data'!D51))="","",OFFSET('Water Data'!$D$29,0,10*ROW('Water Data'!D51)))</f>
        <v/>
      </c>
      <c r="BV57" s="298" t="str">
        <f ca="true">+IF(OFFSET('Water Data'!$E$27,0,10*ROW('Water Data'!E51))="","",OFFSET('Water Data'!$E$27,0,10*ROW('Water Data'!E51)))</f>
        <v/>
      </c>
      <c r="BW57" s="298" t="str">
        <f ca="true">+IF(OFFSET('Water Data'!$E$28,0,10*ROW('Water Data'!E51))="","",OFFSET('Water Data'!$E$28,0,10*ROW('Water Data'!E51)))</f>
        <v/>
      </c>
      <c r="BX57" s="298" t="str">
        <f ca="true">+IF(OFFSET('Water Data'!$E$29,0,10*ROW('Water Data'!E51))="","",OFFSET('Water Data'!$E$29,0,10*ROW('Water Data'!E51)))</f>
        <v/>
      </c>
      <c r="BY57" s="298" t="str">
        <f ca="true">+IF(OFFSET('Water Data'!$F$27,0,10*ROW('Water Data'!F51))="","",OFFSET('Water Data'!$F$27,0,10*ROW('Water Data'!F51)))</f>
        <v/>
      </c>
      <c r="BZ57" s="298" t="str">
        <f ca="true">+IF(OFFSET('Water Data'!$F$28,0,10*ROW('Water Data'!F51))="","",OFFSET('Water Data'!$F$28,0,10*ROW('Water Data'!F51)))</f>
        <v/>
      </c>
      <c r="CA57" s="298" t="str">
        <f ca="true">+IF(OFFSET('Water Data'!$F$29,0,10*ROW('Water Data'!F51))="","",OFFSET('Water Data'!$F$29,0,10*ROW('Water Data'!F51)))</f>
        <v/>
      </c>
      <c r="CB57" s="298" t="str">
        <f ca="true">+IF(OFFSET('Water Data'!$G$27,0,10*ROW('Water Data'!G51))="","",OFFSET('Water Data'!$G$27,0,10*ROW('Water Data'!G51)))</f>
        <v/>
      </c>
      <c r="CC57" s="298" t="str">
        <f ca="true">+IF(OFFSET('Water Data'!$G$28,0,10*ROW('Water Data'!G51))="","",OFFSET('Water Data'!$G$28,0,10*ROW('Water Data'!G51)))</f>
        <v/>
      </c>
      <c r="CD57" s="298" t="str">
        <f ca="true">+IF(OFFSET('Water Data'!$G$29,0,10*ROW('Water Data'!G51))="","",OFFSET('Water Data'!$G$29,0,10*ROW('Water Data'!G51)))</f>
        <v/>
      </c>
      <c r="CE57" s="298" t="str">
        <f ca="true">+IF(OFFSET('Water Data'!$H$27,0,10*ROW('Water Data'!H51))="","",OFFSET('Water Data'!$H$27,0,10*ROW('Water Data'!H51)))</f>
        <v/>
      </c>
      <c r="CF57" s="298" t="str">
        <f ca="true">+IF(OFFSET('Water Data'!$H$28,0,10*ROW('Water Data'!H51))="","",OFFSET('Water Data'!$H$28,0,10*ROW('Water Data'!H51)))</f>
        <v/>
      </c>
      <c r="CG57" s="298" t="str">
        <f ca="true">+IF(OFFSET('Water Data'!$H$29,0,10*ROW('Water Data'!H51))="","",OFFSET('Water Data'!$H$29,0,10*ROW('Water Data'!H51)))</f>
        <v/>
      </c>
      <c r="CH57" s="298" t="str">
        <f ca="true">+IF(OFFSET('Water Data'!$I$27,0,10*ROW('Water Data'!I51))="","",OFFSET('Water Data'!$I$27,0,10*ROW('Water Data'!I51)))</f>
        <v/>
      </c>
      <c r="CI57" s="298" t="str">
        <f ca="true">+IF(OFFSET('Water Data'!$I$28,0,10*ROW('Water Data'!I51))="","",OFFSET('Water Data'!$I$28,0,10*ROW('Water Data'!I51)))</f>
        <v/>
      </c>
      <c r="CJ57" s="298" t="str">
        <f ca="true">+IF(OFFSET('Water Data'!$I$29,0,10*ROW('Water Data'!I51))="","",OFFSET('Water Data'!$I$29,0,10*ROW('Water Data'!I51)))</f>
        <v/>
      </c>
      <c r="CK57" s="298" t="str">
        <f ca="true">+IF(OFFSET('Sanitation Data'!$D$28,0,10*ROW('Sanitation Data'!D51))="","",OFFSET('Sanitation Data'!$D$28,0,10*ROW('Sanitation Data'!D51)))</f>
        <v/>
      </c>
      <c r="CL57" s="298" t="str">
        <f ca="true">+IF(OFFSET('Sanitation Data'!$D$29,0,10*ROW('Sanitation Data'!D51))="","",OFFSET('Sanitation Data'!$D$29,0,10*ROW('Sanitation Data'!D51)))</f>
        <v/>
      </c>
      <c r="CM57" s="298" t="str">
        <f ca="true">+IF(OFFSET('Sanitation Data'!$D$30,0,10*ROW('Sanitation Data'!D51))="","",OFFSET('Sanitation Data'!$D$30,0,10*ROW('Sanitation Data'!D51)))</f>
        <v/>
      </c>
      <c r="CN57" s="298" t="str">
        <f ca="true">+IF(OFFSET('Sanitation Data'!$D$31,0,10*ROW('Sanitation Data'!D51))="","",OFFSET('Sanitation Data'!$D$31,0,10*ROW('Sanitation Data'!D51)))</f>
        <v/>
      </c>
      <c r="CO57" s="298" t="str">
        <f ca="true">+IF(OFFSET('Sanitation Data'!$D$32,0,10*ROW('Sanitation Data'!D51))="","",OFFSET('Sanitation Data'!$D$32,0,10*ROW('Sanitation Data'!D51)))</f>
        <v/>
      </c>
      <c r="CP57" s="298" t="str">
        <f ca="true">+IF(OFFSET('Sanitation Data'!$E$28,0,10*ROW('Sanitation Data'!E51))="","",OFFSET('Sanitation Data'!$E$28,0,10*ROW('Sanitation Data'!E51)))</f>
        <v/>
      </c>
      <c r="CQ57" s="298" t="str">
        <f ca="true">+IF(OFFSET('Sanitation Data'!$E$29,0,10*ROW('Sanitation Data'!E51))="","",OFFSET('Sanitation Data'!$E$29,0,10*ROW('Sanitation Data'!E51)))</f>
        <v/>
      </c>
      <c r="CR57" s="298" t="str">
        <f ca="true">+IF(OFFSET('Sanitation Data'!$E$30,0,10*ROW('Sanitation Data'!E51))="","",OFFSET('Sanitation Data'!$E$30,0,10*ROW('Sanitation Data'!E51)))</f>
        <v/>
      </c>
      <c r="CS57" s="298" t="str">
        <f ca="true">+IF(OFFSET('Sanitation Data'!$E$31,0,10*ROW('Sanitation Data'!E51))="","",OFFSET('Sanitation Data'!$E$31,0,10*ROW('Sanitation Data'!E51)))</f>
        <v/>
      </c>
      <c r="CT57" s="298" t="str">
        <f ca="true">+IF(OFFSET('Sanitation Data'!$E$32,0,10*ROW('Sanitation Data'!E51))="","",OFFSET('Sanitation Data'!$E$32,0,10*ROW('Sanitation Data'!E51)))</f>
        <v/>
      </c>
      <c r="CU57" s="298" t="str">
        <f ca="true">+IF(OFFSET('Sanitation Data'!$F$28,0,10*ROW('Sanitation Data'!F51))="","",OFFSET('Sanitation Data'!$F$28,0,10*ROW('Sanitation Data'!F51)))</f>
        <v/>
      </c>
      <c r="CV57" s="298" t="str">
        <f ca="true">+IF(OFFSET('Sanitation Data'!$F$29,0,10*ROW('Sanitation Data'!F51))="","",OFFSET('Sanitation Data'!$F$29,0,10*ROW('Sanitation Data'!F51)))</f>
        <v/>
      </c>
      <c r="CW57" s="298" t="str">
        <f ca="true">+IF(OFFSET('Sanitation Data'!$F$30,0,10*ROW('Sanitation Data'!F51))="","",OFFSET('Sanitation Data'!$F$30,0,10*ROW('Sanitation Data'!F51)))</f>
        <v/>
      </c>
      <c r="CX57" s="298" t="str">
        <f ca="true">+IF(OFFSET('Sanitation Data'!$F$31,0,10*ROW('Sanitation Data'!F51))="","",OFFSET('Sanitation Data'!$F$31,0,10*ROW('Sanitation Data'!F51)))</f>
        <v/>
      </c>
      <c r="CY57" s="298" t="str">
        <f ca="true">+IF(OFFSET('Sanitation Data'!$F$32,0,10*ROW('Sanitation Data'!F51))="","",OFFSET('Sanitation Data'!$F$32,0,10*ROW('Sanitation Data'!F51)))</f>
        <v/>
      </c>
      <c r="CZ57" s="298" t="str">
        <f ca="true">+IF(OFFSET('Sanitation Data'!$G$28,0,10*ROW('Sanitation Data'!G51))="","",OFFSET('Sanitation Data'!$G$28,0,10*ROW('Sanitation Data'!G51)))</f>
        <v/>
      </c>
      <c r="DA57" s="298" t="str">
        <f ca="true">+IF(OFFSET('Sanitation Data'!$G$29,0,10*ROW('Sanitation Data'!G51))="","",OFFSET('Sanitation Data'!$G$29,0,10*ROW('Sanitation Data'!G51)))</f>
        <v/>
      </c>
      <c r="DB57" s="298" t="str">
        <f ca="true">+IF(OFFSET('Sanitation Data'!$G$30,0,10*ROW('Sanitation Data'!G51))="","",OFFSET('Sanitation Data'!$G$30,0,10*ROW('Sanitation Data'!G51)))</f>
        <v/>
      </c>
      <c r="DC57" s="298" t="str">
        <f ca="true">+IF(OFFSET('Sanitation Data'!$G$31,0,10*ROW('Sanitation Data'!G51))="","",OFFSET('Sanitation Data'!$G$31,0,10*ROW('Sanitation Data'!G51)))</f>
        <v/>
      </c>
      <c r="DD57" s="298" t="str">
        <f ca="true">+IF(OFFSET('Sanitation Data'!$G$32,0,10*ROW('Sanitation Data'!G51))="","",OFFSET('Sanitation Data'!$G$32,0,10*ROW('Sanitation Data'!G51)))</f>
        <v/>
      </c>
      <c r="DE57" s="298" t="str">
        <f ca="true">+IF(OFFSET('Sanitation Data'!$H$28,0,10*ROW('Sanitation Data'!H51))="","",OFFSET('Sanitation Data'!$H$28,0,10*ROW('Sanitation Data'!H51)))</f>
        <v/>
      </c>
      <c r="DF57" s="298" t="str">
        <f ca="true">+IF(OFFSET('Sanitation Data'!$H$29,0,10*ROW('Sanitation Data'!H51))="","",OFFSET('Sanitation Data'!$H$29,0,10*ROW('Sanitation Data'!H51)))</f>
        <v/>
      </c>
      <c r="DG57" s="298" t="str">
        <f ca="true">+IF(OFFSET('Sanitation Data'!$H$30,0,10*ROW('Sanitation Data'!H51))="","",OFFSET('Sanitation Data'!$H$30,0,10*ROW('Sanitation Data'!H51)))</f>
        <v/>
      </c>
      <c r="DH57" s="298" t="str">
        <f ca="true">+IF(OFFSET('Sanitation Data'!$H$31,0,10*ROW('Sanitation Data'!H51))="","",OFFSET('Sanitation Data'!$H$31,0,10*ROW('Sanitation Data'!H51)))</f>
        <v/>
      </c>
      <c r="DI57" s="298" t="str">
        <f ca="true">+IF(OFFSET('Sanitation Data'!$H$32,0,10*ROW('Sanitation Data'!H51))="","",OFFSET('Sanitation Data'!$H$32,0,10*ROW('Sanitation Data'!H51)))</f>
        <v/>
      </c>
      <c r="DJ57" s="298" t="str">
        <f ca="true">+IF(OFFSET('Sanitation Data'!$I$28,0,10*ROW('Sanitation Data'!I51))="","",OFFSET('Sanitation Data'!$I$28,0,10*ROW('Sanitation Data'!I51)))</f>
        <v/>
      </c>
      <c r="DK57" s="298" t="str">
        <f ca="true">+IF(OFFSET('Sanitation Data'!$I$29,0,10*ROW('Sanitation Data'!I51))="","",OFFSET('Sanitation Data'!$I$29,0,10*ROW('Sanitation Data'!I51)))</f>
        <v/>
      </c>
      <c r="DL57" s="298" t="str">
        <f ca="true">+IF(OFFSET('Sanitation Data'!$I$30,0,10*ROW('Sanitation Data'!I51))="","",OFFSET('Sanitation Data'!$I$30,0,10*ROW('Sanitation Data'!I51)))</f>
        <v/>
      </c>
      <c r="DM57" s="298" t="str">
        <f ca="true">+IF(OFFSET('Sanitation Data'!$I$31,0,10*ROW('Sanitation Data'!I51))="","",OFFSET('Sanitation Data'!$I$31,0,10*ROW('Sanitation Data'!I51)))</f>
        <v/>
      </c>
      <c r="DN57" s="298" t="str">
        <f ca="true">+IF(OFFSET('Sanitation Data'!$I$32,0,10*ROW('Sanitation Data'!I51))="","",OFFSET('Sanitation Data'!$I$32,0,10*ROW('Sanitation Data'!I51)))</f>
        <v/>
      </c>
      <c r="DO57" s="298" t="str">
        <f ca="true">+IF(OFFSET('Hygiene Data'!$D$11,0,10*ROW('Hygiene Data'!D51))="","",OFFSET('Hygiene Data'!$D$11,0,10*ROW('Hygiene Data'!D51)))</f>
        <v/>
      </c>
      <c r="DP57" s="298" t="str">
        <f ca="true">+IF(OFFSET('Hygiene Data'!$D$12,0,10*ROW('Hygiene Data'!D51))="","",OFFSET('Hygiene Data'!$D$12,0,10*ROW('Hygiene Data'!D51)))</f>
        <v/>
      </c>
      <c r="DQ57" s="298" t="str">
        <f ca="true">+IF(OFFSET('Hygiene Data'!$D$13,0,10*ROW('Hygiene Data'!D51))="","",OFFSET('Hygiene Data'!$D$13,0,10*ROW('Hygiene Data'!D51)))</f>
        <v/>
      </c>
      <c r="DR57" s="298" t="str">
        <f ca="true">+IF(OFFSET('Hygiene Data'!$E$11,0,10*ROW('Hygiene Data'!E51))="","",OFFSET('Hygiene Data'!$E$11,0,10*ROW('Hygiene Data'!E51)))</f>
        <v/>
      </c>
      <c r="DS57" s="298" t="str">
        <f ca="true">+IF(OFFSET('Hygiene Data'!$E$12,0,10*ROW('Hygiene Data'!E51))="","",OFFSET('Hygiene Data'!$E$12,0,10*ROW('Hygiene Data'!E51)))</f>
        <v/>
      </c>
      <c r="DT57" s="298" t="str">
        <f ca="true">+IF(OFFSET('Hygiene Data'!$E$13,0,10*ROW('Hygiene Data'!E51))="","",OFFSET('Hygiene Data'!$E$13,0,10*ROW('Hygiene Data'!E51)))</f>
        <v/>
      </c>
      <c r="DU57" s="298" t="str">
        <f ca="true">+IF(OFFSET('Hygiene Data'!$F$11,0,10*ROW('Hygiene Data'!F51))="","",OFFSET('Hygiene Data'!$F$11,0,10*ROW('Hygiene Data'!F51)))</f>
        <v/>
      </c>
      <c r="DV57" s="298" t="str">
        <f ca="true">+IF(OFFSET('Hygiene Data'!$F$12,0,10*ROW('Hygiene Data'!F51))="","",OFFSET('Hygiene Data'!$F$12,0,10*ROW('Hygiene Data'!F51)))</f>
        <v/>
      </c>
      <c r="DW57" s="298" t="str">
        <f ca="true">+IF(OFFSET('Hygiene Data'!$F$13,0,10*ROW('Hygiene Data'!F51))="","",OFFSET('Hygiene Data'!$F$13,0,10*ROW('Hygiene Data'!F51)))</f>
        <v/>
      </c>
      <c r="DX57" s="298" t="str">
        <f ca="true">+IF(OFFSET('Hygiene Data'!$G$11,0,10*ROW('Hygiene Data'!G51))="","",OFFSET('Hygiene Data'!$G$11,0,10*ROW('Hygiene Data'!G51)))</f>
        <v/>
      </c>
      <c r="DY57" s="298" t="str">
        <f ca="true">+IF(OFFSET('Hygiene Data'!$G$12,0,10*ROW('Hygiene Data'!G51))="","",OFFSET('Hygiene Data'!$G$12,0,10*ROW('Hygiene Data'!G51)))</f>
        <v/>
      </c>
      <c r="DZ57" s="298" t="str">
        <f ca="true">+IF(OFFSET('Hygiene Data'!$G$13,0,10*ROW('Hygiene Data'!G51))="","",OFFSET('Hygiene Data'!$G$13,0,10*ROW('Hygiene Data'!G51)))</f>
        <v/>
      </c>
      <c r="EA57" s="298" t="str">
        <f ca="true">+IF(OFFSET('Hygiene Data'!$H$11,0,10*ROW('Hygiene Data'!H51))="","",OFFSET('Hygiene Data'!$H$11,0,10*ROW('Hygiene Data'!H51)))</f>
        <v/>
      </c>
      <c r="EB57" s="298" t="str">
        <f ca="true">+IF(OFFSET('Hygiene Data'!$H$12,0,10*ROW('Hygiene Data'!H51))="","",OFFSET('Hygiene Data'!$H$12,0,10*ROW('Hygiene Data'!H51)))</f>
        <v/>
      </c>
      <c r="EC57" s="298" t="str">
        <f ca="true">+IF(OFFSET('Hygiene Data'!$H$13,0,10*ROW('Hygiene Data'!H51))="","",OFFSET('Hygiene Data'!$H$13,0,10*ROW('Hygiene Data'!H51)))</f>
        <v/>
      </c>
      <c r="ED57" s="298" t="str">
        <f ca="true">+IF(OFFSET('Hygiene Data'!$I$11,0,10*ROW('Hygiene Data'!I51))="","",OFFSET('Hygiene Data'!$I$11,0,10*ROW('Hygiene Data'!I51)))</f>
        <v/>
      </c>
      <c r="EE57" s="298" t="str">
        <f ca="true">+IF(OFFSET('Hygiene Data'!$I$12,0,10*ROW('Hygiene Data'!I51))="","",OFFSET('Hygiene Data'!$I$12,0,10*ROW('Hygiene Data'!I51)))</f>
        <v/>
      </c>
      <c r="EF57" s="298" t="str">
        <f ca="true">+IF(OFFSET('Hygiene Data'!$I$13,0,10*ROW('Hygiene Data'!I51))="","",OFFSET('Hygiene Data'!$I$13,0,10*ROW('Hygiene Data'!I51)))</f>
        <v/>
      </c>
    </row>
    <row xmlns:x14ac="http://schemas.microsoft.com/office/spreadsheetml/2009/9/ac" r="58" x14ac:dyDescent="0.2">
      <c r="A58" s="38" t="str">
        <f ca="true">+IF(OFFSET('Water Data'!$B$2,0,10*ROW('Water Data'!E52))="","",OFFSET('Water Data'!$B$2,0,10*ROW('Water Data'!E52)))</f>
        <v/>
      </c>
      <c r="B58" s="38" t="str">
        <f ca="true">+IF(OFFSET('Water Data'!$C$2,0,10*ROW('Water Data'!F52))="","",OFFSET('Water Data'!$C$2,0,10*ROW('Water Data'!F52)))</f>
        <v/>
      </c>
      <c r="C58" s="354" t="str">
        <f t="shared" ca="true" si="0"/>
        <v/>
      </c>
      <c r="D58" s="101"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101"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101"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101"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101"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101"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101"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101"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101"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101"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101"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101"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101"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101"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101"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101"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101"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101"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102"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102"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102"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102"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102"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102"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102"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102"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102"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102"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102"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102"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102"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102"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102"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102"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102"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102"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102"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102"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102"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102"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102"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102"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102"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102"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102"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102"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102"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102"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103"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103"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103"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103"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103"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103"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103"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103"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103"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103"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103"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103"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103"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103"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103"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103"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103"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103"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98"/>
      <c r="BS58" s="298" t="str">
        <f ca="true">+IF(OFFSET('Water Data'!$D$27,0,10*ROW('Water Data'!D52))="","",OFFSET('Water Data'!$D$27,0,10*ROW('Water Data'!D52)))</f>
        <v/>
      </c>
      <c r="BT58" s="298" t="str">
        <f ca="true">+IF(OFFSET('Water Data'!$D$28,0,10*ROW('Water Data'!D52))="","",OFFSET('Water Data'!$D$28,0,10*ROW('Water Data'!D52)))</f>
        <v/>
      </c>
      <c r="BU58" s="298" t="str">
        <f ca="true">+IF(OFFSET('Water Data'!$D$29,0,10*ROW('Water Data'!D52))="","",OFFSET('Water Data'!$D$29,0,10*ROW('Water Data'!D52)))</f>
        <v/>
      </c>
      <c r="BV58" s="298" t="str">
        <f ca="true">+IF(OFFSET('Water Data'!$E$27,0,10*ROW('Water Data'!E52))="","",OFFSET('Water Data'!$E$27,0,10*ROW('Water Data'!E52)))</f>
        <v/>
      </c>
      <c r="BW58" s="298" t="str">
        <f ca="true">+IF(OFFSET('Water Data'!$E$28,0,10*ROW('Water Data'!E52))="","",OFFSET('Water Data'!$E$28,0,10*ROW('Water Data'!E52)))</f>
        <v/>
      </c>
      <c r="BX58" s="298" t="str">
        <f ca="true">+IF(OFFSET('Water Data'!$E$29,0,10*ROW('Water Data'!E52))="","",OFFSET('Water Data'!$E$29,0,10*ROW('Water Data'!E52)))</f>
        <v/>
      </c>
      <c r="BY58" s="298" t="str">
        <f ca="true">+IF(OFFSET('Water Data'!$F$27,0,10*ROW('Water Data'!F52))="","",OFFSET('Water Data'!$F$27,0,10*ROW('Water Data'!F52)))</f>
        <v/>
      </c>
      <c r="BZ58" s="298" t="str">
        <f ca="true">+IF(OFFSET('Water Data'!$F$28,0,10*ROW('Water Data'!F52))="","",OFFSET('Water Data'!$F$28,0,10*ROW('Water Data'!F52)))</f>
        <v/>
      </c>
      <c r="CA58" s="298" t="str">
        <f ca="true">+IF(OFFSET('Water Data'!$F$29,0,10*ROW('Water Data'!F52))="","",OFFSET('Water Data'!$F$29,0,10*ROW('Water Data'!F52)))</f>
        <v/>
      </c>
      <c r="CB58" s="298" t="str">
        <f ca="true">+IF(OFFSET('Water Data'!$G$27,0,10*ROW('Water Data'!G52))="","",OFFSET('Water Data'!$G$27,0,10*ROW('Water Data'!G52)))</f>
        <v/>
      </c>
      <c r="CC58" s="298" t="str">
        <f ca="true">+IF(OFFSET('Water Data'!$G$28,0,10*ROW('Water Data'!G52))="","",OFFSET('Water Data'!$G$28,0,10*ROW('Water Data'!G52)))</f>
        <v/>
      </c>
      <c r="CD58" s="298" t="str">
        <f ca="true">+IF(OFFSET('Water Data'!$G$29,0,10*ROW('Water Data'!G52))="","",OFFSET('Water Data'!$G$29,0,10*ROW('Water Data'!G52)))</f>
        <v/>
      </c>
      <c r="CE58" s="298" t="str">
        <f ca="true">+IF(OFFSET('Water Data'!$H$27,0,10*ROW('Water Data'!H52))="","",OFFSET('Water Data'!$H$27,0,10*ROW('Water Data'!H52)))</f>
        <v/>
      </c>
      <c r="CF58" s="298" t="str">
        <f ca="true">+IF(OFFSET('Water Data'!$H$28,0,10*ROW('Water Data'!H52))="","",OFFSET('Water Data'!$H$28,0,10*ROW('Water Data'!H52)))</f>
        <v/>
      </c>
      <c r="CG58" s="298" t="str">
        <f ca="true">+IF(OFFSET('Water Data'!$H$29,0,10*ROW('Water Data'!H52))="","",OFFSET('Water Data'!$H$29,0,10*ROW('Water Data'!H52)))</f>
        <v/>
      </c>
      <c r="CH58" s="298" t="str">
        <f ca="true">+IF(OFFSET('Water Data'!$I$27,0,10*ROW('Water Data'!I52))="","",OFFSET('Water Data'!$I$27,0,10*ROW('Water Data'!I52)))</f>
        <v/>
      </c>
      <c r="CI58" s="298" t="str">
        <f ca="true">+IF(OFFSET('Water Data'!$I$28,0,10*ROW('Water Data'!I52))="","",OFFSET('Water Data'!$I$28,0,10*ROW('Water Data'!I52)))</f>
        <v/>
      </c>
      <c r="CJ58" s="298" t="str">
        <f ca="true">+IF(OFFSET('Water Data'!$I$29,0,10*ROW('Water Data'!I52))="","",OFFSET('Water Data'!$I$29,0,10*ROW('Water Data'!I52)))</f>
        <v/>
      </c>
      <c r="CK58" s="298" t="str">
        <f ca="true">+IF(OFFSET('Sanitation Data'!$D$28,0,10*ROW('Sanitation Data'!D52))="","",OFFSET('Sanitation Data'!$D$28,0,10*ROW('Sanitation Data'!D52)))</f>
        <v/>
      </c>
      <c r="CL58" s="298" t="str">
        <f ca="true">+IF(OFFSET('Sanitation Data'!$D$29,0,10*ROW('Sanitation Data'!D52))="","",OFFSET('Sanitation Data'!$D$29,0,10*ROW('Sanitation Data'!D52)))</f>
        <v/>
      </c>
      <c r="CM58" s="298" t="str">
        <f ca="true">+IF(OFFSET('Sanitation Data'!$D$30,0,10*ROW('Sanitation Data'!D52))="","",OFFSET('Sanitation Data'!$D$30,0,10*ROW('Sanitation Data'!D52)))</f>
        <v/>
      </c>
      <c r="CN58" s="298" t="str">
        <f ca="true">+IF(OFFSET('Sanitation Data'!$D$31,0,10*ROW('Sanitation Data'!D52))="","",OFFSET('Sanitation Data'!$D$31,0,10*ROW('Sanitation Data'!D52)))</f>
        <v/>
      </c>
      <c r="CO58" s="298" t="str">
        <f ca="true">+IF(OFFSET('Sanitation Data'!$D$32,0,10*ROW('Sanitation Data'!D52))="","",OFFSET('Sanitation Data'!$D$32,0,10*ROW('Sanitation Data'!D52)))</f>
        <v/>
      </c>
      <c r="CP58" s="298" t="str">
        <f ca="true">+IF(OFFSET('Sanitation Data'!$E$28,0,10*ROW('Sanitation Data'!E52))="","",OFFSET('Sanitation Data'!$E$28,0,10*ROW('Sanitation Data'!E52)))</f>
        <v/>
      </c>
      <c r="CQ58" s="298" t="str">
        <f ca="true">+IF(OFFSET('Sanitation Data'!$E$29,0,10*ROW('Sanitation Data'!E52))="","",OFFSET('Sanitation Data'!$E$29,0,10*ROW('Sanitation Data'!E52)))</f>
        <v/>
      </c>
      <c r="CR58" s="298" t="str">
        <f ca="true">+IF(OFFSET('Sanitation Data'!$E$30,0,10*ROW('Sanitation Data'!E52))="","",OFFSET('Sanitation Data'!$E$30,0,10*ROW('Sanitation Data'!E52)))</f>
        <v/>
      </c>
      <c r="CS58" s="298" t="str">
        <f ca="true">+IF(OFFSET('Sanitation Data'!$E$31,0,10*ROW('Sanitation Data'!E52))="","",OFFSET('Sanitation Data'!$E$31,0,10*ROW('Sanitation Data'!E52)))</f>
        <v/>
      </c>
      <c r="CT58" s="298" t="str">
        <f ca="true">+IF(OFFSET('Sanitation Data'!$E$32,0,10*ROW('Sanitation Data'!E52))="","",OFFSET('Sanitation Data'!$E$32,0,10*ROW('Sanitation Data'!E52)))</f>
        <v/>
      </c>
      <c r="CU58" s="298" t="str">
        <f ca="true">+IF(OFFSET('Sanitation Data'!$F$28,0,10*ROW('Sanitation Data'!F52))="","",OFFSET('Sanitation Data'!$F$28,0,10*ROW('Sanitation Data'!F52)))</f>
        <v/>
      </c>
      <c r="CV58" s="298" t="str">
        <f ca="true">+IF(OFFSET('Sanitation Data'!$F$29,0,10*ROW('Sanitation Data'!F52))="","",OFFSET('Sanitation Data'!$F$29,0,10*ROW('Sanitation Data'!F52)))</f>
        <v/>
      </c>
      <c r="CW58" s="298" t="str">
        <f ca="true">+IF(OFFSET('Sanitation Data'!$F$30,0,10*ROW('Sanitation Data'!F52))="","",OFFSET('Sanitation Data'!$F$30,0,10*ROW('Sanitation Data'!F52)))</f>
        <v/>
      </c>
      <c r="CX58" s="298" t="str">
        <f ca="true">+IF(OFFSET('Sanitation Data'!$F$31,0,10*ROW('Sanitation Data'!F52))="","",OFFSET('Sanitation Data'!$F$31,0,10*ROW('Sanitation Data'!F52)))</f>
        <v/>
      </c>
      <c r="CY58" s="298" t="str">
        <f ca="true">+IF(OFFSET('Sanitation Data'!$F$32,0,10*ROW('Sanitation Data'!F52))="","",OFFSET('Sanitation Data'!$F$32,0,10*ROW('Sanitation Data'!F52)))</f>
        <v/>
      </c>
      <c r="CZ58" s="298" t="str">
        <f ca="true">+IF(OFFSET('Sanitation Data'!$G$28,0,10*ROW('Sanitation Data'!G52))="","",OFFSET('Sanitation Data'!$G$28,0,10*ROW('Sanitation Data'!G52)))</f>
        <v/>
      </c>
      <c r="DA58" s="298" t="str">
        <f ca="true">+IF(OFFSET('Sanitation Data'!$G$29,0,10*ROW('Sanitation Data'!G52))="","",OFFSET('Sanitation Data'!$G$29,0,10*ROW('Sanitation Data'!G52)))</f>
        <v/>
      </c>
      <c r="DB58" s="298" t="str">
        <f ca="true">+IF(OFFSET('Sanitation Data'!$G$30,0,10*ROW('Sanitation Data'!G52))="","",OFFSET('Sanitation Data'!$G$30,0,10*ROW('Sanitation Data'!G52)))</f>
        <v/>
      </c>
      <c r="DC58" s="298" t="str">
        <f ca="true">+IF(OFFSET('Sanitation Data'!$G$31,0,10*ROW('Sanitation Data'!G52))="","",OFFSET('Sanitation Data'!$G$31,0,10*ROW('Sanitation Data'!G52)))</f>
        <v/>
      </c>
      <c r="DD58" s="298" t="str">
        <f ca="true">+IF(OFFSET('Sanitation Data'!$G$32,0,10*ROW('Sanitation Data'!G52))="","",OFFSET('Sanitation Data'!$G$32,0,10*ROW('Sanitation Data'!G52)))</f>
        <v/>
      </c>
      <c r="DE58" s="298" t="str">
        <f ca="true">+IF(OFFSET('Sanitation Data'!$H$28,0,10*ROW('Sanitation Data'!H52))="","",OFFSET('Sanitation Data'!$H$28,0,10*ROW('Sanitation Data'!H52)))</f>
        <v/>
      </c>
      <c r="DF58" s="298" t="str">
        <f ca="true">+IF(OFFSET('Sanitation Data'!$H$29,0,10*ROW('Sanitation Data'!H52))="","",OFFSET('Sanitation Data'!$H$29,0,10*ROW('Sanitation Data'!H52)))</f>
        <v/>
      </c>
      <c r="DG58" s="298" t="str">
        <f ca="true">+IF(OFFSET('Sanitation Data'!$H$30,0,10*ROW('Sanitation Data'!H52))="","",OFFSET('Sanitation Data'!$H$30,0,10*ROW('Sanitation Data'!H52)))</f>
        <v/>
      </c>
      <c r="DH58" s="298" t="str">
        <f ca="true">+IF(OFFSET('Sanitation Data'!$H$31,0,10*ROW('Sanitation Data'!H52))="","",OFFSET('Sanitation Data'!$H$31,0,10*ROW('Sanitation Data'!H52)))</f>
        <v/>
      </c>
      <c r="DI58" s="298" t="str">
        <f ca="true">+IF(OFFSET('Sanitation Data'!$H$32,0,10*ROW('Sanitation Data'!H52))="","",OFFSET('Sanitation Data'!$H$32,0,10*ROW('Sanitation Data'!H52)))</f>
        <v/>
      </c>
      <c r="DJ58" s="298" t="str">
        <f ca="true">+IF(OFFSET('Sanitation Data'!$I$28,0,10*ROW('Sanitation Data'!I52))="","",OFFSET('Sanitation Data'!$I$28,0,10*ROW('Sanitation Data'!I52)))</f>
        <v/>
      </c>
      <c r="DK58" s="298" t="str">
        <f ca="true">+IF(OFFSET('Sanitation Data'!$I$29,0,10*ROW('Sanitation Data'!I52))="","",OFFSET('Sanitation Data'!$I$29,0,10*ROW('Sanitation Data'!I52)))</f>
        <v/>
      </c>
      <c r="DL58" s="298" t="str">
        <f ca="true">+IF(OFFSET('Sanitation Data'!$I$30,0,10*ROW('Sanitation Data'!I52))="","",OFFSET('Sanitation Data'!$I$30,0,10*ROW('Sanitation Data'!I52)))</f>
        <v/>
      </c>
      <c r="DM58" s="298" t="str">
        <f ca="true">+IF(OFFSET('Sanitation Data'!$I$31,0,10*ROW('Sanitation Data'!I52))="","",OFFSET('Sanitation Data'!$I$31,0,10*ROW('Sanitation Data'!I52)))</f>
        <v/>
      </c>
      <c r="DN58" s="298" t="str">
        <f ca="true">+IF(OFFSET('Sanitation Data'!$I$32,0,10*ROW('Sanitation Data'!I52))="","",OFFSET('Sanitation Data'!$I$32,0,10*ROW('Sanitation Data'!I52)))</f>
        <v/>
      </c>
      <c r="DO58" s="298" t="str">
        <f ca="true">+IF(OFFSET('Hygiene Data'!$D$11,0,10*ROW('Hygiene Data'!D52))="","",OFFSET('Hygiene Data'!$D$11,0,10*ROW('Hygiene Data'!D52)))</f>
        <v/>
      </c>
      <c r="DP58" s="298" t="str">
        <f ca="true">+IF(OFFSET('Hygiene Data'!$D$12,0,10*ROW('Hygiene Data'!D52))="","",OFFSET('Hygiene Data'!$D$12,0,10*ROW('Hygiene Data'!D52)))</f>
        <v/>
      </c>
      <c r="DQ58" s="298" t="str">
        <f ca="true">+IF(OFFSET('Hygiene Data'!$D$13,0,10*ROW('Hygiene Data'!D52))="","",OFFSET('Hygiene Data'!$D$13,0,10*ROW('Hygiene Data'!D52)))</f>
        <v/>
      </c>
      <c r="DR58" s="298" t="str">
        <f ca="true">+IF(OFFSET('Hygiene Data'!$E$11,0,10*ROW('Hygiene Data'!E52))="","",OFFSET('Hygiene Data'!$E$11,0,10*ROW('Hygiene Data'!E52)))</f>
        <v/>
      </c>
      <c r="DS58" s="298" t="str">
        <f ca="true">+IF(OFFSET('Hygiene Data'!$E$12,0,10*ROW('Hygiene Data'!E52))="","",OFFSET('Hygiene Data'!$E$12,0,10*ROW('Hygiene Data'!E52)))</f>
        <v/>
      </c>
      <c r="DT58" s="298" t="str">
        <f ca="true">+IF(OFFSET('Hygiene Data'!$E$13,0,10*ROW('Hygiene Data'!E52))="","",OFFSET('Hygiene Data'!$E$13,0,10*ROW('Hygiene Data'!E52)))</f>
        <v/>
      </c>
      <c r="DU58" s="298" t="str">
        <f ca="true">+IF(OFFSET('Hygiene Data'!$F$11,0,10*ROW('Hygiene Data'!F52))="","",OFFSET('Hygiene Data'!$F$11,0,10*ROW('Hygiene Data'!F52)))</f>
        <v/>
      </c>
      <c r="DV58" s="298" t="str">
        <f ca="true">+IF(OFFSET('Hygiene Data'!$F$12,0,10*ROW('Hygiene Data'!F52))="","",OFFSET('Hygiene Data'!$F$12,0,10*ROW('Hygiene Data'!F52)))</f>
        <v/>
      </c>
      <c r="DW58" s="298" t="str">
        <f ca="true">+IF(OFFSET('Hygiene Data'!$F$13,0,10*ROW('Hygiene Data'!F52))="","",OFFSET('Hygiene Data'!$F$13,0,10*ROW('Hygiene Data'!F52)))</f>
        <v/>
      </c>
      <c r="DX58" s="298" t="str">
        <f ca="true">+IF(OFFSET('Hygiene Data'!$G$11,0,10*ROW('Hygiene Data'!G52))="","",OFFSET('Hygiene Data'!$G$11,0,10*ROW('Hygiene Data'!G52)))</f>
        <v/>
      </c>
      <c r="DY58" s="298" t="str">
        <f ca="true">+IF(OFFSET('Hygiene Data'!$G$12,0,10*ROW('Hygiene Data'!G52))="","",OFFSET('Hygiene Data'!$G$12,0,10*ROW('Hygiene Data'!G52)))</f>
        <v/>
      </c>
      <c r="DZ58" s="298" t="str">
        <f ca="true">+IF(OFFSET('Hygiene Data'!$G$13,0,10*ROW('Hygiene Data'!G52))="","",OFFSET('Hygiene Data'!$G$13,0,10*ROW('Hygiene Data'!G52)))</f>
        <v/>
      </c>
      <c r="EA58" s="298" t="str">
        <f ca="true">+IF(OFFSET('Hygiene Data'!$H$11,0,10*ROW('Hygiene Data'!H52))="","",OFFSET('Hygiene Data'!$H$11,0,10*ROW('Hygiene Data'!H52)))</f>
        <v/>
      </c>
      <c r="EB58" s="298" t="str">
        <f ca="true">+IF(OFFSET('Hygiene Data'!$H$12,0,10*ROW('Hygiene Data'!H52))="","",OFFSET('Hygiene Data'!$H$12,0,10*ROW('Hygiene Data'!H52)))</f>
        <v/>
      </c>
      <c r="EC58" s="298" t="str">
        <f ca="true">+IF(OFFSET('Hygiene Data'!$H$13,0,10*ROW('Hygiene Data'!H52))="","",OFFSET('Hygiene Data'!$H$13,0,10*ROW('Hygiene Data'!H52)))</f>
        <v/>
      </c>
      <c r="ED58" s="298" t="str">
        <f ca="true">+IF(OFFSET('Hygiene Data'!$I$11,0,10*ROW('Hygiene Data'!I52))="","",OFFSET('Hygiene Data'!$I$11,0,10*ROW('Hygiene Data'!I52)))</f>
        <v/>
      </c>
      <c r="EE58" s="298" t="str">
        <f ca="true">+IF(OFFSET('Hygiene Data'!$I$12,0,10*ROW('Hygiene Data'!I52))="","",OFFSET('Hygiene Data'!$I$12,0,10*ROW('Hygiene Data'!I52)))</f>
        <v/>
      </c>
      <c r="EF58" s="298" t="str">
        <f ca="true">+IF(OFFSET('Hygiene Data'!$I$13,0,10*ROW('Hygiene Data'!I52))="","",OFFSET('Hygiene Data'!$I$13,0,10*ROW('Hygiene Data'!I52)))</f>
        <v/>
      </c>
    </row>
    <row xmlns:x14ac="http://schemas.microsoft.com/office/spreadsheetml/2009/9/ac" r="59" x14ac:dyDescent="0.2">
      <c r="A59" s="38" t="str">
        <f ca="true">+IF(OFFSET('Water Data'!$B$2,0,10*ROW('Water Data'!E53))="","",OFFSET('Water Data'!$B$2,0,10*ROW('Water Data'!E53)))</f>
        <v/>
      </c>
      <c r="B59" s="38" t="str">
        <f ca="true">+IF(OFFSET('Water Data'!$C$2,0,10*ROW('Water Data'!F53))="","",OFFSET('Water Data'!$C$2,0,10*ROW('Water Data'!F53)))</f>
        <v/>
      </c>
      <c r="C59" s="354" t="str">
        <f t="shared" ca="true" si="0"/>
        <v/>
      </c>
      <c r="D59" s="101"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101"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101"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101"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101"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101"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101"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101"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101"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101"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101"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101"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101"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101"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101"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101"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101"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101"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102"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102"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102"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102"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102"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102"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102"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102"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102"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102"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102"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102"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102"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102"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102"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102"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102"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102"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102"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102"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102"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102"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102"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102"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102"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102"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102"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102"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102"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102"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103"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103"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103"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103"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103"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103"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103"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103"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103"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103"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103"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103"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103"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103"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103"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103"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103"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103"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98"/>
      <c r="BS59" s="298" t="str">
        <f ca="true">+IF(OFFSET('Water Data'!$D$27,0,10*ROW('Water Data'!D53))="","",OFFSET('Water Data'!$D$27,0,10*ROW('Water Data'!D53)))</f>
        <v/>
      </c>
      <c r="BT59" s="298" t="str">
        <f ca="true">+IF(OFFSET('Water Data'!$D$28,0,10*ROW('Water Data'!D53))="","",OFFSET('Water Data'!$D$28,0,10*ROW('Water Data'!D53)))</f>
        <v/>
      </c>
      <c r="BU59" s="298" t="str">
        <f ca="true">+IF(OFFSET('Water Data'!$D$29,0,10*ROW('Water Data'!D53))="","",OFFSET('Water Data'!$D$29,0,10*ROW('Water Data'!D53)))</f>
        <v/>
      </c>
      <c r="BV59" s="298" t="str">
        <f ca="true">+IF(OFFSET('Water Data'!$E$27,0,10*ROW('Water Data'!E53))="","",OFFSET('Water Data'!$E$27,0,10*ROW('Water Data'!E53)))</f>
        <v/>
      </c>
      <c r="BW59" s="298" t="str">
        <f ca="true">+IF(OFFSET('Water Data'!$E$28,0,10*ROW('Water Data'!E53))="","",OFFSET('Water Data'!$E$28,0,10*ROW('Water Data'!E53)))</f>
        <v/>
      </c>
      <c r="BX59" s="298" t="str">
        <f ca="true">+IF(OFFSET('Water Data'!$E$29,0,10*ROW('Water Data'!E53))="","",OFFSET('Water Data'!$E$29,0,10*ROW('Water Data'!E53)))</f>
        <v/>
      </c>
      <c r="BY59" s="298" t="str">
        <f ca="true">+IF(OFFSET('Water Data'!$F$27,0,10*ROW('Water Data'!F53))="","",OFFSET('Water Data'!$F$27,0,10*ROW('Water Data'!F53)))</f>
        <v/>
      </c>
      <c r="BZ59" s="298" t="str">
        <f ca="true">+IF(OFFSET('Water Data'!$F$28,0,10*ROW('Water Data'!F53))="","",OFFSET('Water Data'!$F$28,0,10*ROW('Water Data'!F53)))</f>
        <v/>
      </c>
      <c r="CA59" s="298" t="str">
        <f ca="true">+IF(OFFSET('Water Data'!$F$29,0,10*ROW('Water Data'!F53))="","",OFFSET('Water Data'!$F$29,0,10*ROW('Water Data'!F53)))</f>
        <v/>
      </c>
      <c r="CB59" s="298" t="str">
        <f ca="true">+IF(OFFSET('Water Data'!$G$27,0,10*ROW('Water Data'!G53))="","",OFFSET('Water Data'!$G$27,0,10*ROW('Water Data'!G53)))</f>
        <v/>
      </c>
      <c r="CC59" s="298" t="str">
        <f ca="true">+IF(OFFSET('Water Data'!$G$28,0,10*ROW('Water Data'!G53))="","",OFFSET('Water Data'!$G$28,0,10*ROW('Water Data'!G53)))</f>
        <v/>
      </c>
      <c r="CD59" s="298" t="str">
        <f ca="true">+IF(OFFSET('Water Data'!$G$29,0,10*ROW('Water Data'!G53))="","",OFFSET('Water Data'!$G$29,0,10*ROW('Water Data'!G53)))</f>
        <v/>
      </c>
      <c r="CE59" s="298" t="str">
        <f ca="true">+IF(OFFSET('Water Data'!$H$27,0,10*ROW('Water Data'!H53))="","",OFFSET('Water Data'!$H$27,0,10*ROW('Water Data'!H53)))</f>
        <v/>
      </c>
      <c r="CF59" s="298" t="str">
        <f ca="true">+IF(OFFSET('Water Data'!$H$28,0,10*ROW('Water Data'!H53))="","",OFFSET('Water Data'!$H$28,0,10*ROW('Water Data'!H53)))</f>
        <v/>
      </c>
      <c r="CG59" s="298" t="str">
        <f ca="true">+IF(OFFSET('Water Data'!$H$29,0,10*ROW('Water Data'!H53))="","",OFFSET('Water Data'!$H$29,0,10*ROW('Water Data'!H53)))</f>
        <v/>
      </c>
      <c r="CH59" s="298" t="str">
        <f ca="true">+IF(OFFSET('Water Data'!$I$27,0,10*ROW('Water Data'!I53))="","",OFFSET('Water Data'!$I$27,0,10*ROW('Water Data'!I53)))</f>
        <v/>
      </c>
      <c r="CI59" s="298" t="str">
        <f ca="true">+IF(OFFSET('Water Data'!$I$28,0,10*ROW('Water Data'!I53))="","",OFFSET('Water Data'!$I$28,0,10*ROW('Water Data'!I53)))</f>
        <v/>
      </c>
      <c r="CJ59" s="298" t="str">
        <f ca="true">+IF(OFFSET('Water Data'!$I$29,0,10*ROW('Water Data'!I53))="","",OFFSET('Water Data'!$I$29,0,10*ROW('Water Data'!I53)))</f>
        <v/>
      </c>
      <c r="CK59" s="298" t="str">
        <f ca="true">+IF(OFFSET('Sanitation Data'!$D$28,0,10*ROW('Sanitation Data'!D53))="","",OFFSET('Sanitation Data'!$D$28,0,10*ROW('Sanitation Data'!D53)))</f>
        <v/>
      </c>
      <c r="CL59" s="298" t="str">
        <f ca="true">+IF(OFFSET('Sanitation Data'!$D$29,0,10*ROW('Sanitation Data'!D53))="","",OFFSET('Sanitation Data'!$D$29,0,10*ROW('Sanitation Data'!D53)))</f>
        <v/>
      </c>
      <c r="CM59" s="298" t="str">
        <f ca="true">+IF(OFFSET('Sanitation Data'!$D$30,0,10*ROW('Sanitation Data'!D53))="","",OFFSET('Sanitation Data'!$D$30,0,10*ROW('Sanitation Data'!D53)))</f>
        <v/>
      </c>
      <c r="CN59" s="298" t="str">
        <f ca="true">+IF(OFFSET('Sanitation Data'!$D$31,0,10*ROW('Sanitation Data'!D53))="","",OFFSET('Sanitation Data'!$D$31,0,10*ROW('Sanitation Data'!D53)))</f>
        <v/>
      </c>
      <c r="CO59" s="298" t="str">
        <f ca="true">+IF(OFFSET('Sanitation Data'!$D$32,0,10*ROW('Sanitation Data'!D53))="","",OFFSET('Sanitation Data'!$D$32,0,10*ROW('Sanitation Data'!D53)))</f>
        <v/>
      </c>
      <c r="CP59" s="298" t="str">
        <f ca="true">+IF(OFFSET('Sanitation Data'!$E$28,0,10*ROW('Sanitation Data'!E53))="","",OFFSET('Sanitation Data'!$E$28,0,10*ROW('Sanitation Data'!E53)))</f>
        <v/>
      </c>
      <c r="CQ59" s="298" t="str">
        <f ca="true">+IF(OFFSET('Sanitation Data'!$E$29,0,10*ROW('Sanitation Data'!E53))="","",OFFSET('Sanitation Data'!$E$29,0,10*ROW('Sanitation Data'!E53)))</f>
        <v/>
      </c>
      <c r="CR59" s="298" t="str">
        <f ca="true">+IF(OFFSET('Sanitation Data'!$E$30,0,10*ROW('Sanitation Data'!E53))="","",OFFSET('Sanitation Data'!$E$30,0,10*ROW('Sanitation Data'!E53)))</f>
        <v/>
      </c>
      <c r="CS59" s="298" t="str">
        <f ca="true">+IF(OFFSET('Sanitation Data'!$E$31,0,10*ROW('Sanitation Data'!E53))="","",OFFSET('Sanitation Data'!$E$31,0,10*ROW('Sanitation Data'!E53)))</f>
        <v/>
      </c>
      <c r="CT59" s="298" t="str">
        <f ca="true">+IF(OFFSET('Sanitation Data'!$E$32,0,10*ROW('Sanitation Data'!E53))="","",OFFSET('Sanitation Data'!$E$32,0,10*ROW('Sanitation Data'!E53)))</f>
        <v/>
      </c>
      <c r="CU59" s="298" t="str">
        <f ca="true">+IF(OFFSET('Sanitation Data'!$F$28,0,10*ROW('Sanitation Data'!F53))="","",OFFSET('Sanitation Data'!$F$28,0,10*ROW('Sanitation Data'!F53)))</f>
        <v/>
      </c>
      <c r="CV59" s="298" t="str">
        <f ca="true">+IF(OFFSET('Sanitation Data'!$F$29,0,10*ROW('Sanitation Data'!F53))="","",OFFSET('Sanitation Data'!$F$29,0,10*ROW('Sanitation Data'!F53)))</f>
        <v/>
      </c>
      <c r="CW59" s="298" t="str">
        <f ca="true">+IF(OFFSET('Sanitation Data'!$F$30,0,10*ROW('Sanitation Data'!F53))="","",OFFSET('Sanitation Data'!$F$30,0,10*ROW('Sanitation Data'!F53)))</f>
        <v/>
      </c>
      <c r="CX59" s="298" t="str">
        <f ca="true">+IF(OFFSET('Sanitation Data'!$F$31,0,10*ROW('Sanitation Data'!F53))="","",OFFSET('Sanitation Data'!$F$31,0,10*ROW('Sanitation Data'!F53)))</f>
        <v/>
      </c>
      <c r="CY59" s="298" t="str">
        <f ca="true">+IF(OFFSET('Sanitation Data'!$F$32,0,10*ROW('Sanitation Data'!F53))="","",OFFSET('Sanitation Data'!$F$32,0,10*ROW('Sanitation Data'!F53)))</f>
        <v/>
      </c>
      <c r="CZ59" s="298" t="str">
        <f ca="true">+IF(OFFSET('Sanitation Data'!$G$28,0,10*ROW('Sanitation Data'!G53))="","",OFFSET('Sanitation Data'!$G$28,0,10*ROW('Sanitation Data'!G53)))</f>
        <v/>
      </c>
      <c r="DA59" s="298" t="str">
        <f ca="true">+IF(OFFSET('Sanitation Data'!$G$29,0,10*ROW('Sanitation Data'!G53))="","",OFFSET('Sanitation Data'!$G$29,0,10*ROW('Sanitation Data'!G53)))</f>
        <v/>
      </c>
      <c r="DB59" s="298" t="str">
        <f ca="true">+IF(OFFSET('Sanitation Data'!$G$30,0,10*ROW('Sanitation Data'!G53))="","",OFFSET('Sanitation Data'!$G$30,0,10*ROW('Sanitation Data'!G53)))</f>
        <v/>
      </c>
      <c r="DC59" s="298" t="str">
        <f ca="true">+IF(OFFSET('Sanitation Data'!$G$31,0,10*ROW('Sanitation Data'!G53))="","",OFFSET('Sanitation Data'!$G$31,0,10*ROW('Sanitation Data'!G53)))</f>
        <v/>
      </c>
      <c r="DD59" s="298" t="str">
        <f ca="true">+IF(OFFSET('Sanitation Data'!$G$32,0,10*ROW('Sanitation Data'!G53))="","",OFFSET('Sanitation Data'!$G$32,0,10*ROW('Sanitation Data'!G53)))</f>
        <v/>
      </c>
      <c r="DE59" s="298" t="str">
        <f ca="true">+IF(OFFSET('Sanitation Data'!$H$28,0,10*ROW('Sanitation Data'!H53))="","",OFFSET('Sanitation Data'!$H$28,0,10*ROW('Sanitation Data'!H53)))</f>
        <v/>
      </c>
      <c r="DF59" s="298" t="str">
        <f ca="true">+IF(OFFSET('Sanitation Data'!$H$29,0,10*ROW('Sanitation Data'!H53))="","",OFFSET('Sanitation Data'!$H$29,0,10*ROW('Sanitation Data'!H53)))</f>
        <v/>
      </c>
      <c r="DG59" s="298" t="str">
        <f ca="true">+IF(OFFSET('Sanitation Data'!$H$30,0,10*ROW('Sanitation Data'!H53))="","",OFFSET('Sanitation Data'!$H$30,0,10*ROW('Sanitation Data'!H53)))</f>
        <v/>
      </c>
      <c r="DH59" s="298" t="str">
        <f ca="true">+IF(OFFSET('Sanitation Data'!$H$31,0,10*ROW('Sanitation Data'!H53))="","",OFFSET('Sanitation Data'!$H$31,0,10*ROW('Sanitation Data'!H53)))</f>
        <v/>
      </c>
      <c r="DI59" s="298" t="str">
        <f ca="true">+IF(OFFSET('Sanitation Data'!$H$32,0,10*ROW('Sanitation Data'!H53))="","",OFFSET('Sanitation Data'!$H$32,0,10*ROW('Sanitation Data'!H53)))</f>
        <v/>
      </c>
      <c r="DJ59" s="298" t="str">
        <f ca="true">+IF(OFFSET('Sanitation Data'!$I$28,0,10*ROW('Sanitation Data'!I53))="","",OFFSET('Sanitation Data'!$I$28,0,10*ROW('Sanitation Data'!I53)))</f>
        <v/>
      </c>
      <c r="DK59" s="298" t="str">
        <f ca="true">+IF(OFFSET('Sanitation Data'!$I$29,0,10*ROW('Sanitation Data'!I53))="","",OFFSET('Sanitation Data'!$I$29,0,10*ROW('Sanitation Data'!I53)))</f>
        <v/>
      </c>
      <c r="DL59" s="298" t="str">
        <f ca="true">+IF(OFFSET('Sanitation Data'!$I$30,0,10*ROW('Sanitation Data'!I53))="","",OFFSET('Sanitation Data'!$I$30,0,10*ROW('Sanitation Data'!I53)))</f>
        <v/>
      </c>
      <c r="DM59" s="298" t="str">
        <f ca="true">+IF(OFFSET('Sanitation Data'!$I$31,0,10*ROW('Sanitation Data'!I53))="","",OFFSET('Sanitation Data'!$I$31,0,10*ROW('Sanitation Data'!I53)))</f>
        <v/>
      </c>
      <c r="DN59" s="298" t="str">
        <f ca="true">+IF(OFFSET('Sanitation Data'!$I$32,0,10*ROW('Sanitation Data'!I53))="","",OFFSET('Sanitation Data'!$I$32,0,10*ROW('Sanitation Data'!I53)))</f>
        <v/>
      </c>
      <c r="DO59" s="298" t="str">
        <f ca="true">+IF(OFFSET('Hygiene Data'!$D$11,0,10*ROW('Hygiene Data'!D53))="","",OFFSET('Hygiene Data'!$D$11,0,10*ROW('Hygiene Data'!D53)))</f>
        <v/>
      </c>
      <c r="DP59" s="298" t="str">
        <f ca="true">+IF(OFFSET('Hygiene Data'!$D$12,0,10*ROW('Hygiene Data'!D53))="","",OFFSET('Hygiene Data'!$D$12,0,10*ROW('Hygiene Data'!D53)))</f>
        <v/>
      </c>
      <c r="DQ59" s="298" t="str">
        <f ca="true">+IF(OFFSET('Hygiene Data'!$D$13,0,10*ROW('Hygiene Data'!D53))="","",OFFSET('Hygiene Data'!$D$13,0,10*ROW('Hygiene Data'!D53)))</f>
        <v/>
      </c>
      <c r="DR59" s="298" t="str">
        <f ca="true">+IF(OFFSET('Hygiene Data'!$E$11,0,10*ROW('Hygiene Data'!E53))="","",OFFSET('Hygiene Data'!$E$11,0,10*ROW('Hygiene Data'!E53)))</f>
        <v/>
      </c>
      <c r="DS59" s="298" t="str">
        <f ca="true">+IF(OFFSET('Hygiene Data'!$E$12,0,10*ROW('Hygiene Data'!E53))="","",OFFSET('Hygiene Data'!$E$12,0,10*ROW('Hygiene Data'!E53)))</f>
        <v/>
      </c>
      <c r="DT59" s="298" t="str">
        <f ca="true">+IF(OFFSET('Hygiene Data'!$E$13,0,10*ROW('Hygiene Data'!E53))="","",OFFSET('Hygiene Data'!$E$13,0,10*ROW('Hygiene Data'!E53)))</f>
        <v/>
      </c>
      <c r="DU59" s="298" t="str">
        <f ca="true">+IF(OFFSET('Hygiene Data'!$F$11,0,10*ROW('Hygiene Data'!F53))="","",OFFSET('Hygiene Data'!$F$11,0,10*ROW('Hygiene Data'!F53)))</f>
        <v/>
      </c>
      <c r="DV59" s="298" t="str">
        <f ca="true">+IF(OFFSET('Hygiene Data'!$F$12,0,10*ROW('Hygiene Data'!F53))="","",OFFSET('Hygiene Data'!$F$12,0,10*ROW('Hygiene Data'!F53)))</f>
        <v/>
      </c>
      <c r="DW59" s="298" t="str">
        <f ca="true">+IF(OFFSET('Hygiene Data'!$F$13,0,10*ROW('Hygiene Data'!F53))="","",OFFSET('Hygiene Data'!$F$13,0,10*ROW('Hygiene Data'!F53)))</f>
        <v/>
      </c>
      <c r="DX59" s="298" t="str">
        <f ca="true">+IF(OFFSET('Hygiene Data'!$G$11,0,10*ROW('Hygiene Data'!G53))="","",OFFSET('Hygiene Data'!$G$11,0,10*ROW('Hygiene Data'!G53)))</f>
        <v/>
      </c>
      <c r="DY59" s="298" t="str">
        <f ca="true">+IF(OFFSET('Hygiene Data'!$G$12,0,10*ROW('Hygiene Data'!G53))="","",OFFSET('Hygiene Data'!$G$12,0,10*ROW('Hygiene Data'!G53)))</f>
        <v/>
      </c>
      <c r="DZ59" s="298" t="str">
        <f ca="true">+IF(OFFSET('Hygiene Data'!$G$13,0,10*ROW('Hygiene Data'!G53))="","",OFFSET('Hygiene Data'!$G$13,0,10*ROW('Hygiene Data'!G53)))</f>
        <v/>
      </c>
      <c r="EA59" s="298" t="str">
        <f ca="true">+IF(OFFSET('Hygiene Data'!$H$11,0,10*ROW('Hygiene Data'!H53))="","",OFFSET('Hygiene Data'!$H$11,0,10*ROW('Hygiene Data'!H53)))</f>
        <v/>
      </c>
      <c r="EB59" s="298" t="str">
        <f ca="true">+IF(OFFSET('Hygiene Data'!$H$12,0,10*ROW('Hygiene Data'!H53))="","",OFFSET('Hygiene Data'!$H$12,0,10*ROW('Hygiene Data'!H53)))</f>
        <v/>
      </c>
      <c r="EC59" s="298" t="str">
        <f ca="true">+IF(OFFSET('Hygiene Data'!$H$13,0,10*ROW('Hygiene Data'!H53))="","",OFFSET('Hygiene Data'!$H$13,0,10*ROW('Hygiene Data'!H53)))</f>
        <v/>
      </c>
      <c r="ED59" s="298" t="str">
        <f ca="true">+IF(OFFSET('Hygiene Data'!$I$11,0,10*ROW('Hygiene Data'!I53))="","",OFFSET('Hygiene Data'!$I$11,0,10*ROW('Hygiene Data'!I53)))</f>
        <v/>
      </c>
      <c r="EE59" s="298" t="str">
        <f ca="true">+IF(OFFSET('Hygiene Data'!$I$12,0,10*ROW('Hygiene Data'!I53))="","",OFFSET('Hygiene Data'!$I$12,0,10*ROW('Hygiene Data'!I53)))</f>
        <v/>
      </c>
      <c r="EF59" s="298" t="str">
        <f ca="true">+IF(OFFSET('Hygiene Data'!$I$13,0,10*ROW('Hygiene Data'!I53))="","",OFFSET('Hygiene Data'!$I$13,0,10*ROW('Hygiene Data'!I53)))</f>
        <v/>
      </c>
    </row>
    <row xmlns:x14ac="http://schemas.microsoft.com/office/spreadsheetml/2009/9/ac" r="60" x14ac:dyDescent="0.2">
      <c r="A60" s="38" t="str">
        <f ca="true">+IF(OFFSET('Water Data'!$B$2,0,10*ROW('Water Data'!E54))="","",OFFSET('Water Data'!$B$2,0,10*ROW('Water Data'!E54)))</f>
        <v/>
      </c>
      <c r="B60" s="38" t="str">
        <f ca="true">+IF(OFFSET('Water Data'!$C$2,0,10*ROW('Water Data'!F54))="","",OFFSET('Water Data'!$C$2,0,10*ROW('Water Data'!F54)))</f>
        <v/>
      </c>
      <c r="C60" s="354" t="str">
        <f t="shared" ca="true" si="0"/>
        <v/>
      </c>
      <c r="D60" s="101"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101"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101"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101"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101"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101"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101"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101"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101"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101"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101"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101"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101"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101"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101"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101"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101"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101"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102"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102"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102"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102"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102"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102"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102"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102"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102"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102"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102"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102"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102"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102"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102"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102"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102"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102"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102"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102"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102"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102"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102"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102"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102"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102"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102"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102"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102"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102"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103"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103"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103"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103"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103"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103"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103"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103"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103"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103"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103"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103"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103"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103"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103"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103"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103"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103"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98"/>
      <c r="BS60" s="298" t="str">
        <f ca="true">+IF(OFFSET('Water Data'!$D$27,0,10*ROW('Water Data'!D54))="","",OFFSET('Water Data'!$D$27,0,10*ROW('Water Data'!D54)))</f>
        <v/>
      </c>
      <c r="BT60" s="298" t="str">
        <f ca="true">+IF(OFFSET('Water Data'!$D$28,0,10*ROW('Water Data'!D54))="","",OFFSET('Water Data'!$D$28,0,10*ROW('Water Data'!D54)))</f>
        <v/>
      </c>
      <c r="BU60" s="298" t="str">
        <f ca="true">+IF(OFFSET('Water Data'!$D$29,0,10*ROW('Water Data'!D54))="","",OFFSET('Water Data'!$D$29,0,10*ROW('Water Data'!D54)))</f>
        <v/>
      </c>
      <c r="BV60" s="298" t="str">
        <f ca="true">+IF(OFFSET('Water Data'!$E$27,0,10*ROW('Water Data'!E54))="","",OFFSET('Water Data'!$E$27,0,10*ROW('Water Data'!E54)))</f>
        <v/>
      </c>
      <c r="BW60" s="298" t="str">
        <f ca="true">+IF(OFFSET('Water Data'!$E$28,0,10*ROW('Water Data'!E54))="","",OFFSET('Water Data'!$E$28,0,10*ROW('Water Data'!E54)))</f>
        <v/>
      </c>
      <c r="BX60" s="298" t="str">
        <f ca="true">+IF(OFFSET('Water Data'!$E$29,0,10*ROW('Water Data'!E54))="","",OFFSET('Water Data'!$E$29,0,10*ROW('Water Data'!E54)))</f>
        <v/>
      </c>
      <c r="BY60" s="298" t="str">
        <f ca="true">+IF(OFFSET('Water Data'!$F$27,0,10*ROW('Water Data'!F54))="","",OFFSET('Water Data'!$F$27,0,10*ROW('Water Data'!F54)))</f>
        <v/>
      </c>
      <c r="BZ60" s="298" t="str">
        <f ca="true">+IF(OFFSET('Water Data'!$F$28,0,10*ROW('Water Data'!F54))="","",OFFSET('Water Data'!$F$28,0,10*ROW('Water Data'!F54)))</f>
        <v/>
      </c>
      <c r="CA60" s="298" t="str">
        <f ca="true">+IF(OFFSET('Water Data'!$F$29,0,10*ROW('Water Data'!F54))="","",OFFSET('Water Data'!$F$29,0,10*ROW('Water Data'!F54)))</f>
        <v/>
      </c>
      <c r="CB60" s="298" t="str">
        <f ca="true">+IF(OFFSET('Water Data'!$G$27,0,10*ROW('Water Data'!G54))="","",OFFSET('Water Data'!$G$27,0,10*ROW('Water Data'!G54)))</f>
        <v/>
      </c>
      <c r="CC60" s="298" t="str">
        <f ca="true">+IF(OFFSET('Water Data'!$G$28,0,10*ROW('Water Data'!G54))="","",OFFSET('Water Data'!$G$28,0,10*ROW('Water Data'!G54)))</f>
        <v/>
      </c>
      <c r="CD60" s="298" t="str">
        <f ca="true">+IF(OFFSET('Water Data'!$G$29,0,10*ROW('Water Data'!G54))="","",OFFSET('Water Data'!$G$29,0,10*ROW('Water Data'!G54)))</f>
        <v/>
      </c>
      <c r="CE60" s="298" t="str">
        <f ca="true">+IF(OFFSET('Water Data'!$H$27,0,10*ROW('Water Data'!H54))="","",OFFSET('Water Data'!$H$27,0,10*ROW('Water Data'!H54)))</f>
        <v/>
      </c>
      <c r="CF60" s="298" t="str">
        <f ca="true">+IF(OFFSET('Water Data'!$H$28,0,10*ROW('Water Data'!H54))="","",OFFSET('Water Data'!$H$28,0,10*ROW('Water Data'!H54)))</f>
        <v/>
      </c>
      <c r="CG60" s="298" t="str">
        <f ca="true">+IF(OFFSET('Water Data'!$H$29,0,10*ROW('Water Data'!H54))="","",OFFSET('Water Data'!$H$29,0,10*ROW('Water Data'!H54)))</f>
        <v/>
      </c>
      <c r="CH60" s="298" t="str">
        <f ca="true">+IF(OFFSET('Water Data'!$I$27,0,10*ROW('Water Data'!I54))="","",OFFSET('Water Data'!$I$27,0,10*ROW('Water Data'!I54)))</f>
        <v/>
      </c>
      <c r="CI60" s="298" t="str">
        <f ca="true">+IF(OFFSET('Water Data'!$I$28,0,10*ROW('Water Data'!I54))="","",OFFSET('Water Data'!$I$28,0,10*ROW('Water Data'!I54)))</f>
        <v/>
      </c>
      <c r="CJ60" s="298" t="str">
        <f ca="true">+IF(OFFSET('Water Data'!$I$29,0,10*ROW('Water Data'!I54))="","",OFFSET('Water Data'!$I$29,0,10*ROW('Water Data'!I54)))</f>
        <v/>
      </c>
      <c r="CK60" s="298" t="str">
        <f ca="true">+IF(OFFSET('Sanitation Data'!$D$28,0,10*ROW('Sanitation Data'!D54))="","",OFFSET('Sanitation Data'!$D$28,0,10*ROW('Sanitation Data'!D54)))</f>
        <v/>
      </c>
      <c r="CL60" s="298" t="str">
        <f ca="true">+IF(OFFSET('Sanitation Data'!$D$29,0,10*ROW('Sanitation Data'!D54))="","",OFFSET('Sanitation Data'!$D$29,0,10*ROW('Sanitation Data'!D54)))</f>
        <v/>
      </c>
      <c r="CM60" s="298" t="str">
        <f ca="true">+IF(OFFSET('Sanitation Data'!$D$30,0,10*ROW('Sanitation Data'!D54))="","",OFFSET('Sanitation Data'!$D$30,0,10*ROW('Sanitation Data'!D54)))</f>
        <v/>
      </c>
      <c r="CN60" s="298" t="str">
        <f ca="true">+IF(OFFSET('Sanitation Data'!$D$31,0,10*ROW('Sanitation Data'!D54))="","",OFFSET('Sanitation Data'!$D$31,0,10*ROW('Sanitation Data'!D54)))</f>
        <v/>
      </c>
      <c r="CO60" s="298" t="str">
        <f ca="true">+IF(OFFSET('Sanitation Data'!$D$32,0,10*ROW('Sanitation Data'!D54))="","",OFFSET('Sanitation Data'!$D$32,0,10*ROW('Sanitation Data'!D54)))</f>
        <v/>
      </c>
      <c r="CP60" s="298" t="str">
        <f ca="true">+IF(OFFSET('Sanitation Data'!$E$28,0,10*ROW('Sanitation Data'!E54))="","",OFFSET('Sanitation Data'!$E$28,0,10*ROW('Sanitation Data'!E54)))</f>
        <v/>
      </c>
      <c r="CQ60" s="298" t="str">
        <f ca="true">+IF(OFFSET('Sanitation Data'!$E$29,0,10*ROW('Sanitation Data'!E54))="","",OFFSET('Sanitation Data'!$E$29,0,10*ROW('Sanitation Data'!E54)))</f>
        <v/>
      </c>
      <c r="CR60" s="298" t="str">
        <f ca="true">+IF(OFFSET('Sanitation Data'!$E$30,0,10*ROW('Sanitation Data'!E54))="","",OFFSET('Sanitation Data'!$E$30,0,10*ROW('Sanitation Data'!E54)))</f>
        <v/>
      </c>
      <c r="CS60" s="298" t="str">
        <f ca="true">+IF(OFFSET('Sanitation Data'!$E$31,0,10*ROW('Sanitation Data'!E54))="","",OFFSET('Sanitation Data'!$E$31,0,10*ROW('Sanitation Data'!E54)))</f>
        <v/>
      </c>
      <c r="CT60" s="298" t="str">
        <f ca="true">+IF(OFFSET('Sanitation Data'!$E$32,0,10*ROW('Sanitation Data'!E54))="","",OFFSET('Sanitation Data'!$E$32,0,10*ROW('Sanitation Data'!E54)))</f>
        <v/>
      </c>
      <c r="CU60" s="298" t="str">
        <f ca="true">+IF(OFFSET('Sanitation Data'!$F$28,0,10*ROW('Sanitation Data'!F54))="","",OFFSET('Sanitation Data'!$F$28,0,10*ROW('Sanitation Data'!F54)))</f>
        <v/>
      </c>
      <c r="CV60" s="298" t="str">
        <f ca="true">+IF(OFFSET('Sanitation Data'!$F$29,0,10*ROW('Sanitation Data'!F54))="","",OFFSET('Sanitation Data'!$F$29,0,10*ROW('Sanitation Data'!F54)))</f>
        <v/>
      </c>
      <c r="CW60" s="298" t="str">
        <f ca="true">+IF(OFFSET('Sanitation Data'!$F$30,0,10*ROW('Sanitation Data'!F54))="","",OFFSET('Sanitation Data'!$F$30,0,10*ROW('Sanitation Data'!F54)))</f>
        <v/>
      </c>
      <c r="CX60" s="298" t="str">
        <f ca="true">+IF(OFFSET('Sanitation Data'!$F$31,0,10*ROW('Sanitation Data'!F54))="","",OFFSET('Sanitation Data'!$F$31,0,10*ROW('Sanitation Data'!F54)))</f>
        <v/>
      </c>
      <c r="CY60" s="298" t="str">
        <f ca="true">+IF(OFFSET('Sanitation Data'!$F$32,0,10*ROW('Sanitation Data'!F54))="","",OFFSET('Sanitation Data'!$F$32,0,10*ROW('Sanitation Data'!F54)))</f>
        <v/>
      </c>
      <c r="CZ60" s="298" t="str">
        <f ca="true">+IF(OFFSET('Sanitation Data'!$G$28,0,10*ROW('Sanitation Data'!G54))="","",OFFSET('Sanitation Data'!$G$28,0,10*ROW('Sanitation Data'!G54)))</f>
        <v/>
      </c>
      <c r="DA60" s="298" t="str">
        <f ca="true">+IF(OFFSET('Sanitation Data'!$G$29,0,10*ROW('Sanitation Data'!G54))="","",OFFSET('Sanitation Data'!$G$29,0,10*ROW('Sanitation Data'!G54)))</f>
        <v/>
      </c>
      <c r="DB60" s="298" t="str">
        <f ca="true">+IF(OFFSET('Sanitation Data'!$G$30,0,10*ROW('Sanitation Data'!G54))="","",OFFSET('Sanitation Data'!$G$30,0,10*ROW('Sanitation Data'!G54)))</f>
        <v/>
      </c>
      <c r="DC60" s="298" t="str">
        <f ca="true">+IF(OFFSET('Sanitation Data'!$G$31,0,10*ROW('Sanitation Data'!G54))="","",OFFSET('Sanitation Data'!$G$31,0,10*ROW('Sanitation Data'!G54)))</f>
        <v/>
      </c>
      <c r="DD60" s="298" t="str">
        <f ca="true">+IF(OFFSET('Sanitation Data'!$G$32,0,10*ROW('Sanitation Data'!G54))="","",OFFSET('Sanitation Data'!$G$32,0,10*ROW('Sanitation Data'!G54)))</f>
        <v/>
      </c>
      <c r="DE60" s="298" t="str">
        <f ca="true">+IF(OFFSET('Sanitation Data'!$H$28,0,10*ROW('Sanitation Data'!H54))="","",OFFSET('Sanitation Data'!$H$28,0,10*ROW('Sanitation Data'!H54)))</f>
        <v/>
      </c>
      <c r="DF60" s="298" t="str">
        <f ca="true">+IF(OFFSET('Sanitation Data'!$H$29,0,10*ROW('Sanitation Data'!H54))="","",OFFSET('Sanitation Data'!$H$29,0,10*ROW('Sanitation Data'!H54)))</f>
        <v/>
      </c>
      <c r="DG60" s="298" t="str">
        <f ca="true">+IF(OFFSET('Sanitation Data'!$H$30,0,10*ROW('Sanitation Data'!H54))="","",OFFSET('Sanitation Data'!$H$30,0,10*ROW('Sanitation Data'!H54)))</f>
        <v/>
      </c>
      <c r="DH60" s="298" t="str">
        <f ca="true">+IF(OFFSET('Sanitation Data'!$H$31,0,10*ROW('Sanitation Data'!H54))="","",OFFSET('Sanitation Data'!$H$31,0,10*ROW('Sanitation Data'!H54)))</f>
        <v/>
      </c>
      <c r="DI60" s="298" t="str">
        <f ca="true">+IF(OFFSET('Sanitation Data'!$H$32,0,10*ROW('Sanitation Data'!H54))="","",OFFSET('Sanitation Data'!$H$32,0,10*ROW('Sanitation Data'!H54)))</f>
        <v/>
      </c>
      <c r="DJ60" s="298" t="str">
        <f ca="true">+IF(OFFSET('Sanitation Data'!$I$28,0,10*ROW('Sanitation Data'!I54))="","",OFFSET('Sanitation Data'!$I$28,0,10*ROW('Sanitation Data'!I54)))</f>
        <v/>
      </c>
      <c r="DK60" s="298" t="str">
        <f ca="true">+IF(OFFSET('Sanitation Data'!$I$29,0,10*ROW('Sanitation Data'!I54))="","",OFFSET('Sanitation Data'!$I$29,0,10*ROW('Sanitation Data'!I54)))</f>
        <v/>
      </c>
      <c r="DL60" s="298" t="str">
        <f ca="true">+IF(OFFSET('Sanitation Data'!$I$30,0,10*ROW('Sanitation Data'!I54))="","",OFFSET('Sanitation Data'!$I$30,0,10*ROW('Sanitation Data'!I54)))</f>
        <v/>
      </c>
      <c r="DM60" s="298" t="str">
        <f ca="true">+IF(OFFSET('Sanitation Data'!$I$31,0,10*ROW('Sanitation Data'!I54))="","",OFFSET('Sanitation Data'!$I$31,0,10*ROW('Sanitation Data'!I54)))</f>
        <v/>
      </c>
      <c r="DN60" s="298" t="str">
        <f ca="true">+IF(OFFSET('Sanitation Data'!$I$32,0,10*ROW('Sanitation Data'!I54))="","",OFFSET('Sanitation Data'!$I$32,0,10*ROW('Sanitation Data'!I54)))</f>
        <v/>
      </c>
      <c r="DO60" s="298" t="str">
        <f ca="true">+IF(OFFSET('Hygiene Data'!$D$11,0,10*ROW('Hygiene Data'!D54))="","",OFFSET('Hygiene Data'!$D$11,0,10*ROW('Hygiene Data'!D54)))</f>
        <v/>
      </c>
      <c r="DP60" s="298" t="str">
        <f ca="true">+IF(OFFSET('Hygiene Data'!$D$12,0,10*ROW('Hygiene Data'!D54))="","",OFFSET('Hygiene Data'!$D$12,0,10*ROW('Hygiene Data'!D54)))</f>
        <v/>
      </c>
      <c r="DQ60" s="298" t="str">
        <f ca="true">+IF(OFFSET('Hygiene Data'!$D$13,0,10*ROW('Hygiene Data'!D54))="","",OFFSET('Hygiene Data'!$D$13,0,10*ROW('Hygiene Data'!D54)))</f>
        <v/>
      </c>
      <c r="DR60" s="298" t="str">
        <f ca="true">+IF(OFFSET('Hygiene Data'!$E$11,0,10*ROW('Hygiene Data'!E54))="","",OFFSET('Hygiene Data'!$E$11,0,10*ROW('Hygiene Data'!E54)))</f>
        <v/>
      </c>
      <c r="DS60" s="298" t="str">
        <f ca="true">+IF(OFFSET('Hygiene Data'!$E$12,0,10*ROW('Hygiene Data'!E54))="","",OFFSET('Hygiene Data'!$E$12,0,10*ROW('Hygiene Data'!E54)))</f>
        <v/>
      </c>
      <c r="DT60" s="298" t="str">
        <f ca="true">+IF(OFFSET('Hygiene Data'!$E$13,0,10*ROW('Hygiene Data'!E54))="","",OFFSET('Hygiene Data'!$E$13,0,10*ROW('Hygiene Data'!E54)))</f>
        <v/>
      </c>
      <c r="DU60" s="298" t="str">
        <f ca="true">+IF(OFFSET('Hygiene Data'!$F$11,0,10*ROW('Hygiene Data'!F54))="","",OFFSET('Hygiene Data'!$F$11,0,10*ROW('Hygiene Data'!F54)))</f>
        <v/>
      </c>
      <c r="DV60" s="298" t="str">
        <f ca="true">+IF(OFFSET('Hygiene Data'!$F$12,0,10*ROW('Hygiene Data'!F54))="","",OFFSET('Hygiene Data'!$F$12,0,10*ROW('Hygiene Data'!F54)))</f>
        <v/>
      </c>
      <c r="DW60" s="298" t="str">
        <f ca="true">+IF(OFFSET('Hygiene Data'!$F$13,0,10*ROW('Hygiene Data'!F54))="","",OFFSET('Hygiene Data'!$F$13,0,10*ROW('Hygiene Data'!F54)))</f>
        <v/>
      </c>
      <c r="DX60" s="298" t="str">
        <f ca="true">+IF(OFFSET('Hygiene Data'!$G$11,0,10*ROW('Hygiene Data'!G54))="","",OFFSET('Hygiene Data'!$G$11,0,10*ROW('Hygiene Data'!G54)))</f>
        <v/>
      </c>
      <c r="DY60" s="298" t="str">
        <f ca="true">+IF(OFFSET('Hygiene Data'!$G$12,0,10*ROW('Hygiene Data'!G54))="","",OFFSET('Hygiene Data'!$G$12,0,10*ROW('Hygiene Data'!G54)))</f>
        <v/>
      </c>
      <c r="DZ60" s="298" t="str">
        <f ca="true">+IF(OFFSET('Hygiene Data'!$G$13,0,10*ROW('Hygiene Data'!G54))="","",OFFSET('Hygiene Data'!$G$13,0,10*ROW('Hygiene Data'!G54)))</f>
        <v/>
      </c>
      <c r="EA60" s="298" t="str">
        <f ca="true">+IF(OFFSET('Hygiene Data'!$H$11,0,10*ROW('Hygiene Data'!H54))="","",OFFSET('Hygiene Data'!$H$11,0,10*ROW('Hygiene Data'!H54)))</f>
        <v/>
      </c>
      <c r="EB60" s="298" t="str">
        <f ca="true">+IF(OFFSET('Hygiene Data'!$H$12,0,10*ROW('Hygiene Data'!H54))="","",OFFSET('Hygiene Data'!$H$12,0,10*ROW('Hygiene Data'!H54)))</f>
        <v/>
      </c>
      <c r="EC60" s="298" t="str">
        <f ca="true">+IF(OFFSET('Hygiene Data'!$H$13,0,10*ROW('Hygiene Data'!H54))="","",OFFSET('Hygiene Data'!$H$13,0,10*ROW('Hygiene Data'!H54)))</f>
        <v/>
      </c>
      <c r="ED60" s="298" t="str">
        <f ca="true">+IF(OFFSET('Hygiene Data'!$I$11,0,10*ROW('Hygiene Data'!I54))="","",OFFSET('Hygiene Data'!$I$11,0,10*ROW('Hygiene Data'!I54)))</f>
        <v/>
      </c>
      <c r="EE60" s="298" t="str">
        <f ca="true">+IF(OFFSET('Hygiene Data'!$I$12,0,10*ROW('Hygiene Data'!I54))="","",OFFSET('Hygiene Data'!$I$12,0,10*ROW('Hygiene Data'!I54)))</f>
        <v/>
      </c>
      <c r="EF60" s="298" t="str">
        <f ca="true">+IF(OFFSET('Hygiene Data'!$I$13,0,10*ROW('Hygiene Data'!I54))="","",OFFSET('Hygiene Data'!$I$13,0,10*ROW('Hygiene Data'!I54)))</f>
        <v/>
      </c>
    </row>
    <row xmlns:x14ac="http://schemas.microsoft.com/office/spreadsheetml/2009/9/ac" r="61" x14ac:dyDescent="0.2">
      <c r="A61" s="38" t="str">
        <f ca="true">+IF(OFFSET('Water Data'!$B$2,0,10*ROW('Water Data'!E55))="","",OFFSET('Water Data'!$B$2,0,10*ROW('Water Data'!E55)))</f>
        <v/>
      </c>
      <c r="B61" s="38" t="str">
        <f ca="true">+IF(OFFSET('Water Data'!$C$2,0,10*ROW('Water Data'!F55))="","",OFFSET('Water Data'!$C$2,0,10*ROW('Water Data'!F55)))</f>
        <v/>
      </c>
      <c r="C61" s="354" t="str">
        <f t="shared" ca="true" si="0"/>
        <v/>
      </c>
      <c r="D61" s="101"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101"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101"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101"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101"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101"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101"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101"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101"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101"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101"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101"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101"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101"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101"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101"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101"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101"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102"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102"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102"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102"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102"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102"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102"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102"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102"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102"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102"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102"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102"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102"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102"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102"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102"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102"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102"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102"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102"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102"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102"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102"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102"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102"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102"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102"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102"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102"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103"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103"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103"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103"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103"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103"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103"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103"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103"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103"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103"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103"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103"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103"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103"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103"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103"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103"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98"/>
      <c r="BS61" s="298" t="str">
        <f ca="true">+IF(OFFSET('Water Data'!$D$27,0,10*ROW('Water Data'!D55))="","",OFFSET('Water Data'!$D$27,0,10*ROW('Water Data'!D55)))</f>
        <v/>
      </c>
      <c r="BT61" s="298" t="str">
        <f ca="true">+IF(OFFSET('Water Data'!$D$28,0,10*ROW('Water Data'!D55))="","",OFFSET('Water Data'!$D$28,0,10*ROW('Water Data'!D55)))</f>
        <v/>
      </c>
      <c r="BU61" s="298" t="str">
        <f ca="true">+IF(OFFSET('Water Data'!$D$29,0,10*ROW('Water Data'!D55))="","",OFFSET('Water Data'!$D$29,0,10*ROW('Water Data'!D55)))</f>
        <v/>
      </c>
      <c r="BV61" s="298" t="str">
        <f ca="true">+IF(OFFSET('Water Data'!$E$27,0,10*ROW('Water Data'!E55))="","",OFFSET('Water Data'!$E$27,0,10*ROW('Water Data'!E55)))</f>
        <v/>
      </c>
      <c r="BW61" s="298" t="str">
        <f ca="true">+IF(OFFSET('Water Data'!$E$28,0,10*ROW('Water Data'!E55))="","",OFFSET('Water Data'!$E$28,0,10*ROW('Water Data'!E55)))</f>
        <v/>
      </c>
      <c r="BX61" s="298" t="str">
        <f ca="true">+IF(OFFSET('Water Data'!$E$29,0,10*ROW('Water Data'!E55))="","",OFFSET('Water Data'!$E$29,0,10*ROW('Water Data'!E55)))</f>
        <v/>
      </c>
      <c r="BY61" s="298" t="str">
        <f ca="true">+IF(OFFSET('Water Data'!$F$27,0,10*ROW('Water Data'!F55))="","",OFFSET('Water Data'!$F$27,0,10*ROW('Water Data'!F55)))</f>
        <v/>
      </c>
      <c r="BZ61" s="298" t="str">
        <f ca="true">+IF(OFFSET('Water Data'!$F$28,0,10*ROW('Water Data'!F55))="","",OFFSET('Water Data'!$F$28,0,10*ROW('Water Data'!F55)))</f>
        <v/>
      </c>
      <c r="CA61" s="298" t="str">
        <f ca="true">+IF(OFFSET('Water Data'!$F$29,0,10*ROW('Water Data'!F55))="","",OFFSET('Water Data'!$F$29,0,10*ROW('Water Data'!F55)))</f>
        <v/>
      </c>
      <c r="CB61" s="298" t="str">
        <f ca="true">+IF(OFFSET('Water Data'!$G$27,0,10*ROW('Water Data'!G55))="","",OFFSET('Water Data'!$G$27,0,10*ROW('Water Data'!G55)))</f>
        <v/>
      </c>
      <c r="CC61" s="298" t="str">
        <f ca="true">+IF(OFFSET('Water Data'!$G$28,0,10*ROW('Water Data'!G55))="","",OFFSET('Water Data'!$G$28,0,10*ROW('Water Data'!G55)))</f>
        <v/>
      </c>
      <c r="CD61" s="298" t="str">
        <f ca="true">+IF(OFFSET('Water Data'!$G$29,0,10*ROW('Water Data'!G55))="","",OFFSET('Water Data'!$G$29,0,10*ROW('Water Data'!G55)))</f>
        <v/>
      </c>
      <c r="CE61" s="298" t="str">
        <f ca="true">+IF(OFFSET('Water Data'!$H$27,0,10*ROW('Water Data'!H55))="","",OFFSET('Water Data'!$H$27,0,10*ROW('Water Data'!H55)))</f>
        <v/>
      </c>
      <c r="CF61" s="298" t="str">
        <f ca="true">+IF(OFFSET('Water Data'!$H$28,0,10*ROW('Water Data'!H55))="","",OFFSET('Water Data'!$H$28,0,10*ROW('Water Data'!H55)))</f>
        <v/>
      </c>
      <c r="CG61" s="298" t="str">
        <f ca="true">+IF(OFFSET('Water Data'!$H$29,0,10*ROW('Water Data'!H55))="","",OFFSET('Water Data'!$H$29,0,10*ROW('Water Data'!H55)))</f>
        <v/>
      </c>
      <c r="CH61" s="298" t="str">
        <f ca="true">+IF(OFFSET('Water Data'!$I$27,0,10*ROW('Water Data'!I55))="","",OFFSET('Water Data'!$I$27,0,10*ROW('Water Data'!I55)))</f>
        <v/>
      </c>
      <c r="CI61" s="298" t="str">
        <f ca="true">+IF(OFFSET('Water Data'!$I$28,0,10*ROW('Water Data'!I55))="","",OFFSET('Water Data'!$I$28,0,10*ROW('Water Data'!I55)))</f>
        <v/>
      </c>
      <c r="CJ61" s="298" t="str">
        <f ca="true">+IF(OFFSET('Water Data'!$I$29,0,10*ROW('Water Data'!I55))="","",OFFSET('Water Data'!$I$29,0,10*ROW('Water Data'!I55)))</f>
        <v/>
      </c>
      <c r="CK61" s="298" t="str">
        <f ca="true">+IF(OFFSET('Sanitation Data'!$D$28,0,10*ROW('Sanitation Data'!D55))="","",OFFSET('Sanitation Data'!$D$28,0,10*ROW('Sanitation Data'!D55)))</f>
        <v/>
      </c>
      <c r="CL61" s="298" t="str">
        <f ca="true">+IF(OFFSET('Sanitation Data'!$D$29,0,10*ROW('Sanitation Data'!D55))="","",OFFSET('Sanitation Data'!$D$29,0,10*ROW('Sanitation Data'!D55)))</f>
        <v/>
      </c>
      <c r="CM61" s="298" t="str">
        <f ca="true">+IF(OFFSET('Sanitation Data'!$D$30,0,10*ROW('Sanitation Data'!D55))="","",OFFSET('Sanitation Data'!$D$30,0,10*ROW('Sanitation Data'!D55)))</f>
        <v/>
      </c>
      <c r="CN61" s="298" t="str">
        <f ca="true">+IF(OFFSET('Sanitation Data'!$D$31,0,10*ROW('Sanitation Data'!D55))="","",OFFSET('Sanitation Data'!$D$31,0,10*ROW('Sanitation Data'!D55)))</f>
        <v/>
      </c>
      <c r="CO61" s="298" t="str">
        <f ca="true">+IF(OFFSET('Sanitation Data'!$D$32,0,10*ROW('Sanitation Data'!D55))="","",OFFSET('Sanitation Data'!$D$32,0,10*ROW('Sanitation Data'!D55)))</f>
        <v/>
      </c>
      <c r="CP61" s="298" t="str">
        <f ca="true">+IF(OFFSET('Sanitation Data'!$E$28,0,10*ROW('Sanitation Data'!E55))="","",OFFSET('Sanitation Data'!$E$28,0,10*ROW('Sanitation Data'!E55)))</f>
        <v/>
      </c>
      <c r="CQ61" s="298" t="str">
        <f ca="true">+IF(OFFSET('Sanitation Data'!$E$29,0,10*ROW('Sanitation Data'!E55))="","",OFFSET('Sanitation Data'!$E$29,0,10*ROW('Sanitation Data'!E55)))</f>
        <v/>
      </c>
      <c r="CR61" s="298" t="str">
        <f ca="true">+IF(OFFSET('Sanitation Data'!$E$30,0,10*ROW('Sanitation Data'!E55))="","",OFFSET('Sanitation Data'!$E$30,0,10*ROW('Sanitation Data'!E55)))</f>
        <v/>
      </c>
      <c r="CS61" s="298" t="str">
        <f ca="true">+IF(OFFSET('Sanitation Data'!$E$31,0,10*ROW('Sanitation Data'!E55))="","",OFFSET('Sanitation Data'!$E$31,0,10*ROW('Sanitation Data'!E55)))</f>
        <v/>
      </c>
      <c r="CT61" s="298" t="str">
        <f ca="true">+IF(OFFSET('Sanitation Data'!$E$32,0,10*ROW('Sanitation Data'!E55))="","",OFFSET('Sanitation Data'!$E$32,0,10*ROW('Sanitation Data'!E55)))</f>
        <v/>
      </c>
      <c r="CU61" s="298" t="str">
        <f ca="true">+IF(OFFSET('Sanitation Data'!$F$28,0,10*ROW('Sanitation Data'!F55))="","",OFFSET('Sanitation Data'!$F$28,0,10*ROW('Sanitation Data'!F55)))</f>
        <v/>
      </c>
      <c r="CV61" s="298" t="str">
        <f ca="true">+IF(OFFSET('Sanitation Data'!$F$29,0,10*ROW('Sanitation Data'!F55))="","",OFFSET('Sanitation Data'!$F$29,0,10*ROW('Sanitation Data'!F55)))</f>
        <v/>
      </c>
      <c r="CW61" s="298" t="str">
        <f ca="true">+IF(OFFSET('Sanitation Data'!$F$30,0,10*ROW('Sanitation Data'!F55))="","",OFFSET('Sanitation Data'!$F$30,0,10*ROW('Sanitation Data'!F55)))</f>
        <v/>
      </c>
      <c r="CX61" s="298" t="str">
        <f ca="true">+IF(OFFSET('Sanitation Data'!$F$31,0,10*ROW('Sanitation Data'!F55))="","",OFFSET('Sanitation Data'!$F$31,0,10*ROW('Sanitation Data'!F55)))</f>
        <v/>
      </c>
      <c r="CY61" s="298" t="str">
        <f ca="true">+IF(OFFSET('Sanitation Data'!$F$32,0,10*ROW('Sanitation Data'!F55))="","",OFFSET('Sanitation Data'!$F$32,0,10*ROW('Sanitation Data'!F55)))</f>
        <v/>
      </c>
      <c r="CZ61" s="298" t="str">
        <f ca="true">+IF(OFFSET('Sanitation Data'!$G$28,0,10*ROW('Sanitation Data'!G55))="","",OFFSET('Sanitation Data'!$G$28,0,10*ROW('Sanitation Data'!G55)))</f>
        <v/>
      </c>
      <c r="DA61" s="298" t="str">
        <f ca="true">+IF(OFFSET('Sanitation Data'!$G$29,0,10*ROW('Sanitation Data'!G55))="","",OFFSET('Sanitation Data'!$G$29,0,10*ROW('Sanitation Data'!G55)))</f>
        <v/>
      </c>
      <c r="DB61" s="298" t="str">
        <f ca="true">+IF(OFFSET('Sanitation Data'!$G$30,0,10*ROW('Sanitation Data'!G55))="","",OFFSET('Sanitation Data'!$G$30,0,10*ROW('Sanitation Data'!G55)))</f>
        <v/>
      </c>
      <c r="DC61" s="298" t="str">
        <f ca="true">+IF(OFFSET('Sanitation Data'!$G$31,0,10*ROW('Sanitation Data'!G55))="","",OFFSET('Sanitation Data'!$G$31,0,10*ROW('Sanitation Data'!G55)))</f>
        <v/>
      </c>
      <c r="DD61" s="298" t="str">
        <f ca="true">+IF(OFFSET('Sanitation Data'!$G$32,0,10*ROW('Sanitation Data'!G55))="","",OFFSET('Sanitation Data'!$G$32,0,10*ROW('Sanitation Data'!G55)))</f>
        <v/>
      </c>
      <c r="DE61" s="298" t="str">
        <f ca="true">+IF(OFFSET('Sanitation Data'!$H$28,0,10*ROW('Sanitation Data'!H55))="","",OFFSET('Sanitation Data'!$H$28,0,10*ROW('Sanitation Data'!H55)))</f>
        <v/>
      </c>
      <c r="DF61" s="298" t="str">
        <f ca="true">+IF(OFFSET('Sanitation Data'!$H$29,0,10*ROW('Sanitation Data'!H55))="","",OFFSET('Sanitation Data'!$H$29,0,10*ROW('Sanitation Data'!H55)))</f>
        <v/>
      </c>
      <c r="DG61" s="298" t="str">
        <f ca="true">+IF(OFFSET('Sanitation Data'!$H$30,0,10*ROW('Sanitation Data'!H55))="","",OFFSET('Sanitation Data'!$H$30,0,10*ROW('Sanitation Data'!H55)))</f>
        <v/>
      </c>
      <c r="DH61" s="298" t="str">
        <f ca="true">+IF(OFFSET('Sanitation Data'!$H$31,0,10*ROW('Sanitation Data'!H55))="","",OFFSET('Sanitation Data'!$H$31,0,10*ROW('Sanitation Data'!H55)))</f>
        <v/>
      </c>
      <c r="DI61" s="298" t="str">
        <f ca="true">+IF(OFFSET('Sanitation Data'!$H$32,0,10*ROW('Sanitation Data'!H55))="","",OFFSET('Sanitation Data'!$H$32,0,10*ROW('Sanitation Data'!H55)))</f>
        <v/>
      </c>
      <c r="DJ61" s="298" t="str">
        <f ca="true">+IF(OFFSET('Sanitation Data'!$I$28,0,10*ROW('Sanitation Data'!I55))="","",OFFSET('Sanitation Data'!$I$28,0,10*ROW('Sanitation Data'!I55)))</f>
        <v/>
      </c>
      <c r="DK61" s="298" t="str">
        <f ca="true">+IF(OFFSET('Sanitation Data'!$I$29,0,10*ROW('Sanitation Data'!I55))="","",OFFSET('Sanitation Data'!$I$29,0,10*ROW('Sanitation Data'!I55)))</f>
        <v/>
      </c>
      <c r="DL61" s="298" t="str">
        <f ca="true">+IF(OFFSET('Sanitation Data'!$I$30,0,10*ROW('Sanitation Data'!I55))="","",OFFSET('Sanitation Data'!$I$30,0,10*ROW('Sanitation Data'!I55)))</f>
        <v/>
      </c>
      <c r="DM61" s="298" t="str">
        <f ca="true">+IF(OFFSET('Sanitation Data'!$I$31,0,10*ROW('Sanitation Data'!I55))="","",OFFSET('Sanitation Data'!$I$31,0,10*ROW('Sanitation Data'!I55)))</f>
        <v/>
      </c>
      <c r="DN61" s="298" t="str">
        <f ca="true">+IF(OFFSET('Sanitation Data'!$I$32,0,10*ROW('Sanitation Data'!I55))="","",OFFSET('Sanitation Data'!$I$32,0,10*ROW('Sanitation Data'!I55)))</f>
        <v/>
      </c>
      <c r="DO61" s="298" t="str">
        <f ca="true">+IF(OFFSET('Hygiene Data'!$D$11,0,10*ROW('Hygiene Data'!D55))="","",OFFSET('Hygiene Data'!$D$11,0,10*ROW('Hygiene Data'!D55)))</f>
        <v/>
      </c>
      <c r="DP61" s="298" t="str">
        <f ca="true">+IF(OFFSET('Hygiene Data'!$D$12,0,10*ROW('Hygiene Data'!D55))="","",OFFSET('Hygiene Data'!$D$12,0,10*ROW('Hygiene Data'!D55)))</f>
        <v/>
      </c>
      <c r="DQ61" s="298" t="str">
        <f ca="true">+IF(OFFSET('Hygiene Data'!$D$13,0,10*ROW('Hygiene Data'!D55))="","",OFFSET('Hygiene Data'!$D$13,0,10*ROW('Hygiene Data'!D55)))</f>
        <v/>
      </c>
      <c r="DR61" s="298" t="str">
        <f ca="true">+IF(OFFSET('Hygiene Data'!$E$11,0,10*ROW('Hygiene Data'!E55))="","",OFFSET('Hygiene Data'!$E$11,0,10*ROW('Hygiene Data'!E55)))</f>
        <v/>
      </c>
      <c r="DS61" s="298" t="str">
        <f ca="true">+IF(OFFSET('Hygiene Data'!$E$12,0,10*ROW('Hygiene Data'!E55))="","",OFFSET('Hygiene Data'!$E$12,0,10*ROW('Hygiene Data'!E55)))</f>
        <v/>
      </c>
      <c r="DT61" s="298" t="str">
        <f ca="true">+IF(OFFSET('Hygiene Data'!$E$13,0,10*ROW('Hygiene Data'!E55))="","",OFFSET('Hygiene Data'!$E$13,0,10*ROW('Hygiene Data'!E55)))</f>
        <v/>
      </c>
      <c r="DU61" s="298" t="str">
        <f ca="true">+IF(OFFSET('Hygiene Data'!$F$11,0,10*ROW('Hygiene Data'!F55))="","",OFFSET('Hygiene Data'!$F$11,0,10*ROW('Hygiene Data'!F55)))</f>
        <v/>
      </c>
      <c r="DV61" s="298" t="str">
        <f ca="true">+IF(OFFSET('Hygiene Data'!$F$12,0,10*ROW('Hygiene Data'!F55))="","",OFFSET('Hygiene Data'!$F$12,0,10*ROW('Hygiene Data'!F55)))</f>
        <v/>
      </c>
      <c r="DW61" s="298" t="str">
        <f ca="true">+IF(OFFSET('Hygiene Data'!$F$13,0,10*ROW('Hygiene Data'!F55))="","",OFFSET('Hygiene Data'!$F$13,0,10*ROW('Hygiene Data'!F55)))</f>
        <v/>
      </c>
      <c r="DX61" s="298" t="str">
        <f ca="true">+IF(OFFSET('Hygiene Data'!$G$11,0,10*ROW('Hygiene Data'!G55))="","",OFFSET('Hygiene Data'!$G$11,0,10*ROW('Hygiene Data'!G55)))</f>
        <v/>
      </c>
      <c r="DY61" s="298" t="str">
        <f ca="true">+IF(OFFSET('Hygiene Data'!$G$12,0,10*ROW('Hygiene Data'!G55))="","",OFFSET('Hygiene Data'!$G$12,0,10*ROW('Hygiene Data'!G55)))</f>
        <v/>
      </c>
      <c r="DZ61" s="298" t="str">
        <f ca="true">+IF(OFFSET('Hygiene Data'!$G$13,0,10*ROW('Hygiene Data'!G55))="","",OFFSET('Hygiene Data'!$G$13,0,10*ROW('Hygiene Data'!G55)))</f>
        <v/>
      </c>
      <c r="EA61" s="298" t="str">
        <f ca="true">+IF(OFFSET('Hygiene Data'!$H$11,0,10*ROW('Hygiene Data'!H55))="","",OFFSET('Hygiene Data'!$H$11,0,10*ROW('Hygiene Data'!H55)))</f>
        <v/>
      </c>
      <c r="EB61" s="298" t="str">
        <f ca="true">+IF(OFFSET('Hygiene Data'!$H$12,0,10*ROW('Hygiene Data'!H55))="","",OFFSET('Hygiene Data'!$H$12,0,10*ROW('Hygiene Data'!H55)))</f>
        <v/>
      </c>
      <c r="EC61" s="298" t="str">
        <f ca="true">+IF(OFFSET('Hygiene Data'!$H$13,0,10*ROW('Hygiene Data'!H55))="","",OFFSET('Hygiene Data'!$H$13,0,10*ROW('Hygiene Data'!H55)))</f>
        <v/>
      </c>
      <c r="ED61" s="298" t="str">
        <f ca="true">+IF(OFFSET('Hygiene Data'!$I$11,0,10*ROW('Hygiene Data'!I55))="","",OFFSET('Hygiene Data'!$I$11,0,10*ROW('Hygiene Data'!I55)))</f>
        <v/>
      </c>
      <c r="EE61" s="298" t="str">
        <f ca="true">+IF(OFFSET('Hygiene Data'!$I$12,0,10*ROW('Hygiene Data'!I55))="","",OFFSET('Hygiene Data'!$I$12,0,10*ROW('Hygiene Data'!I55)))</f>
        <v/>
      </c>
      <c r="EF61" s="298" t="str">
        <f ca="true">+IF(OFFSET('Hygiene Data'!$I$13,0,10*ROW('Hygiene Data'!I55))="","",OFFSET('Hygiene Data'!$I$13,0,10*ROW('Hygiene Data'!I55)))</f>
        <v/>
      </c>
    </row>
    <row xmlns:x14ac="http://schemas.microsoft.com/office/spreadsheetml/2009/9/ac" r="62" x14ac:dyDescent="0.2">
      <c r="A62" s="38" t="str">
        <f ca="true">+IF(OFFSET('Water Data'!$B$2,0,10*ROW('Water Data'!E56))="","",OFFSET('Water Data'!$B$2,0,10*ROW('Water Data'!E56)))</f>
        <v/>
      </c>
      <c r="B62" s="38" t="str">
        <f ca="true">+IF(OFFSET('Water Data'!$C$2,0,10*ROW('Water Data'!F56))="","",OFFSET('Water Data'!$C$2,0,10*ROW('Water Data'!F56)))</f>
        <v/>
      </c>
      <c r="C62" s="354" t="str">
        <f t="shared" ca="true" si="0"/>
        <v/>
      </c>
      <c r="D62" s="101"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101"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101"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101"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101"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101"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101"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101"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101"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101"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101"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101"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101"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101"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101"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101"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101"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101"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102"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102"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102"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102"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102"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102"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102"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102"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102"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102"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102"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102"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102"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102"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102"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102"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102"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102"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102"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102"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102"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102"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102"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102"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102"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102"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102"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102"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102"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102"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103"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103"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103"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103"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103"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103"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103"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103"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103"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103"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103"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103"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103"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103"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103"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103"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103"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103"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98"/>
      <c r="BS62" s="298" t="str">
        <f ca="true">+IF(OFFSET('Water Data'!$D$27,0,10*ROW('Water Data'!D56))="","",OFFSET('Water Data'!$D$27,0,10*ROW('Water Data'!D56)))</f>
        <v/>
      </c>
      <c r="BT62" s="298" t="str">
        <f ca="true">+IF(OFFSET('Water Data'!$D$28,0,10*ROW('Water Data'!D56))="","",OFFSET('Water Data'!$D$28,0,10*ROW('Water Data'!D56)))</f>
        <v/>
      </c>
      <c r="BU62" s="298" t="str">
        <f ca="true">+IF(OFFSET('Water Data'!$D$29,0,10*ROW('Water Data'!D56))="","",OFFSET('Water Data'!$D$29,0,10*ROW('Water Data'!D56)))</f>
        <v/>
      </c>
      <c r="BV62" s="298" t="str">
        <f ca="true">+IF(OFFSET('Water Data'!$E$27,0,10*ROW('Water Data'!E56))="","",OFFSET('Water Data'!$E$27,0,10*ROW('Water Data'!E56)))</f>
        <v/>
      </c>
      <c r="BW62" s="298" t="str">
        <f ca="true">+IF(OFFSET('Water Data'!$E$28,0,10*ROW('Water Data'!E56))="","",OFFSET('Water Data'!$E$28,0,10*ROW('Water Data'!E56)))</f>
        <v/>
      </c>
      <c r="BX62" s="298" t="str">
        <f ca="true">+IF(OFFSET('Water Data'!$E$29,0,10*ROW('Water Data'!E56))="","",OFFSET('Water Data'!$E$29,0,10*ROW('Water Data'!E56)))</f>
        <v/>
      </c>
      <c r="BY62" s="298" t="str">
        <f ca="true">+IF(OFFSET('Water Data'!$F$27,0,10*ROW('Water Data'!F56))="","",OFFSET('Water Data'!$F$27,0,10*ROW('Water Data'!F56)))</f>
        <v/>
      </c>
      <c r="BZ62" s="298" t="str">
        <f ca="true">+IF(OFFSET('Water Data'!$F$28,0,10*ROW('Water Data'!F56))="","",OFFSET('Water Data'!$F$28,0,10*ROW('Water Data'!F56)))</f>
        <v/>
      </c>
      <c r="CA62" s="298" t="str">
        <f ca="true">+IF(OFFSET('Water Data'!$F$29,0,10*ROW('Water Data'!F56))="","",OFFSET('Water Data'!$F$29,0,10*ROW('Water Data'!F56)))</f>
        <v/>
      </c>
      <c r="CB62" s="298" t="str">
        <f ca="true">+IF(OFFSET('Water Data'!$G$27,0,10*ROW('Water Data'!G56))="","",OFFSET('Water Data'!$G$27,0,10*ROW('Water Data'!G56)))</f>
        <v/>
      </c>
      <c r="CC62" s="298" t="str">
        <f ca="true">+IF(OFFSET('Water Data'!$G$28,0,10*ROW('Water Data'!G56))="","",OFFSET('Water Data'!$G$28,0,10*ROW('Water Data'!G56)))</f>
        <v/>
      </c>
      <c r="CD62" s="298" t="str">
        <f ca="true">+IF(OFFSET('Water Data'!$G$29,0,10*ROW('Water Data'!G56))="","",OFFSET('Water Data'!$G$29,0,10*ROW('Water Data'!G56)))</f>
        <v/>
      </c>
      <c r="CE62" s="298" t="str">
        <f ca="true">+IF(OFFSET('Water Data'!$H$27,0,10*ROW('Water Data'!H56))="","",OFFSET('Water Data'!$H$27,0,10*ROW('Water Data'!H56)))</f>
        <v/>
      </c>
      <c r="CF62" s="298" t="str">
        <f ca="true">+IF(OFFSET('Water Data'!$H$28,0,10*ROW('Water Data'!H56))="","",OFFSET('Water Data'!$H$28,0,10*ROW('Water Data'!H56)))</f>
        <v/>
      </c>
      <c r="CG62" s="298" t="str">
        <f ca="true">+IF(OFFSET('Water Data'!$H$29,0,10*ROW('Water Data'!H56))="","",OFFSET('Water Data'!$H$29,0,10*ROW('Water Data'!H56)))</f>
        <v/>
      </c>
      <c r="CH62" s="298" t="str">
        <f ca="true">+IF(OFFSET('Water Data'!$I$27,0,10*ROW('Water Data'!I56))="","",OFFSET('Water Data'!$I$27,0,10*ROW('Water Data'!I56)))</f>
        <v/>
      </c>
      <c r="CI62" s="298" t="str">
        <f ca="true">+IF(OFFSET('Water Data'!$I$28,0,10*ROW('Water Data'!I56))="","",OFFSET('Water Data'!$I$28,0,10*ROW('Water Data'!I56)))</f>
        <v/>
      </c>
      <c r="CJ62" s="298" t="str">
        <f ca="true">+IF(OFFSET('Water Data'!$I$29,0,10*ROW('Water Data'!I56))="","",OFFSET('Water Data'!$I$29,0,10*ROW('Water Data'!I56)))</f>
        <v/>
      </c>
      <c r="CK62" s="298" t="str">
        <f ca="true">+IF(OFFSET('Sanitation Data'!$D$28,0,10*ROW('Sanitation Data'!D56))="","",OFFSET('Sanitation Data'!$D$28,0,10*ROW('Sanitation Data'!D56)))</f>
        <v/>
      </c>
      <c r="CL62" s="298" t="str">
        <f ca="true">+IF(OFFSET('Sanitation Data'!$D$29,0,10*ROW('Sanitation Data'!D56))="","",OFFSET('Sanitation Data'!$D$29,0,10*ROW('Sanitation Data'!D56)))</f>
        <v/>
      </c>
      <c r="CM62" s="298" t="str">
        <f ca="true">+IF(OFFSET('Sanitation Data'!$D$30,0,10*ROW('Sanitation Data'!D56))="","",OFFSET('Sanitation Data'!$D$30,0,10*ROW('Sanitation Data'!D56)))</f>
        <v/>
      </c>
      <c r="CN62" s="298" t="str">
        <f ca="true">+IF(OFFSET('Sanitation Data'!$D$31,0,10*ROW('Sanitation Data'!D56))="","",OFFSET('Sanitation Data'!$D$31,0,10*ROW('Sanitation Data'!D56)))</f>
        <v/>
      </c>
      <c r="CO62" s="298" t="str">
        <f ca="true">+IF(OFFSET('Sanitation Data'!$D$32,0,10*ROW('Sanitation Data'!D56))="","",OFFSET('Sanitation Data'!$D$32,0,10*ROW('Sanitation Data'!D56)))</f>
        <v/>
      </c>
      <c r="CP62" s="298" t="str">
        <f ca="true">+IF(OFFSET('Sanitation Data'!$E$28,0,10*ROW('Sanitation Data'!E56))="","",OFFSET('Sanitation Data'!$E$28,0,10*ROW('Sanitation Data'!E56)))</f>
        <v/>
      </c>
      <c r="CQ62" s="298" t="str">
        <f ca="true">+IF(OFFSET('Sanitation Data'!$E$29,0,10*ROW('Sanitation Data'!E56))="","",OFFSET('Sanitation Data'!$E$29,0,10*ROW('Sanitation Data'!E56)))</f>
        <v/>
      </c>
      <c r="CR62" s="298" t="str">
        <f ca="true">+IF(OFFSET('Sanitation Data'!$E$30,0,10*ROW('Sanitation Data'!E56))="","",OFFSET('Sanitation Data'!$E$30,0,10*ROW('Sanitation Data'!E56)))</f>
        <v/>
      </c>
      <c r="CS62" s="298" t="str">
        <f ca="true">+IF(OFFSET('Sanitation Data'!$E$31,0,10*ROW('Sanitation Data'!E56))="","",OFFSET('Sanitation Data'!$E$31,0,10*ROW('Sanitation Data'!E56)))</f>
        <v/>
      </c>
      <c r="CT62" s="298" t="str">
        <f ca="true">+IF(OFFSET('Sanitation Data'!$E$32,0,10*ROW('Sanitation Data'!E56))="","",OFFSET('Sanitation Data'!$E$32,0,10*ROW('Sanitation Data'!E56)))</f>
        <v/>
      </c>
      <c r="CU62" s="298" t="str">
        <f ca="true">+IF(OFFSET('Sanitation Data'!$F$28,0,10*ROW('Sanitation Data'!F56))="","",OFFSET('Sanitation Data'!$F$28,0,10*ROW('Sanitation Data'!F56)))</f>
        <v/>
      </c>
      <c r="CV62" s="298" t="str">
        <f ca="true">+IF(OFFSET('Sanitation Data'!$F$29,0,10*ROW('Sanitation Data'!F56))="","",OFFSET('Sanitation Data'!$F$29,0,10*ROW('Sanitation Data'!F56)))</f>
        <v/>
      </c>
      <c r="CW62" s="298" t="str">
        <f ca="true">+IF(OFFSET('Sanitation Data'!$F$30,0,10*ROW('Sanitation Data'!F56))="","",OFFSET('Sanitation Data'!$F$30,0,10*ROW('Sanitation Data'!F56)))</f>
        <v/>
      </c>
      <c r="CX62" s="298" t="str">
        <f ca="true">+IF(OFFSET('Sanitation Data'!$F$31,0,10*ROW('Sanitation Data'!F56))="","",OFFSET('Sanitation Data'!$F$31,0,10*ROW('Sanitation Data'!F56)))</f>
        <v/>
      </c>
      <c r="CY62" s="298" t="str">
        <f ca="true">+IF(OFFSET('Sanitation Data'!$F$32,0,10*ROW('Sanitation Data'!F56))="","",OFFSET('Sanitation Data'!$F$32,0,10*ROW('Sanitation Data'!F56)))</f>
        <v/>
      </c>
      <c r="CZ62" s="298" t="str">
        <f ca="true">+IF(OFFSET('Sanitation Data'!$G$28,0,10*ROW('Sanitation Data'!G56))="","",OFFSET('Sanitation Data'!$G$28,0,10*ROW('Sanitation Data'!G56)))</f>
        <v/>
      </c>
      <c r="DA62" s="298" t="str">
        <f ca="true">+IF(OFFSET('Sanitation Data'!$G$29,0,10*ROW('Sanitation Data'!G56))="","",OFFSET('Sanitation Data'!$G$29,0,10*ROW('Sanitation Data'!G56)))</f>
        <v/>
      </c>
      <c r="DB62" s="298" t="str">
        <f ca="true">+IF(OFFSET('Sanitation Data'!$G$30,0,10*ROW('Sanitation Data'!G56))="","",OFFSET('Sanitation Data'!$G$30,0,10*ROW('Sanitation Data'!G56)))</f>
        <v/>
      </c>
      <c r="DC62" s="298" t="str">
        <f ca="true">+IF(OFFSET('Sanitation Data'!$G$31,0,10*ROW('Sanitation Data'!G56))="","",OFFSET('Sanitation Data'!$G$31,0,10*ROW('Sanitation Data'!G56)))</f>
        <v/>
      </c>
      <c r="DD62" s="298" t="str">
        <f ca="true">+IF(OFFSET('Sanitation Data'!$G$32,0,10*ROW('Sanitation Data'!G56))="","",OFFSET('Sanitation Data'!$G$32,0,10*ROW('Sanitation Data'!G56)))</f>
        <v/>
      </c>
      <c r="DE62" s="298" t="str">
        <f ca="true">+IF(OFFSET('Sanitation Data'!$H$28,0,10*ROW('Sanitation Data'!H56))="","",OFFSET('Sanitation Data'!$H$28,0,10*ROW('Sanitation Data'!H56)))</f>
        <v/>
      </c>
      <c r="DF62" s="298" t="str">
        <f ca="true">+IF(OFFSET('Sanitation Data'!$H$29,0,10*ROW('Sanitation Data'!H56))="","",OFFSET('Sanitation Data'!$H$29,0,10*ROW('Sanitation Data'!H56)))</f>
        <v/>
      </c>
      <c r="DG62" s="298" t="str">
        <f ca="true">+IF(OFFSET('Sanitation Data'!$H$30,0,10*ROW('Sanitation Data'!H56))="","",OFFSET('Sanitation Data'!$H$30,0,10*ROW('Sanitation Data'!H56)))</f>
        <v/>
      </c>
      <c r="DH62" s="298" t="str">
        <f ca="true">+IF(OFFSET('Sanitation Data'!$H$31,0,10*ROW('Sanitation Data'!H56))="","",OFFSET('Sanitation Data'!$H$31,0,10*ROW('Sanitation Data'!H56)))</f>
        <v/>
      </c>
      <c r="DI62" s="298" t="str">
        <f ca="true">+IF(OFFSET('Sanitation Data'!$H$32,0,10*ROW('Sanitation Data'!H56))="","",OFFSET('Sanitation Data'!$H$32,0,10*ROW('Sanitation Data'!H56)))</f>
        <v/>
      </c>
      <c r="DJ62" s="298" t="str">
        <f ca="true">+IF(OFFSET('Sanitation Data'!$I$28,0,10*ROW('Sanitation Data'!I56))="","",OFFSET('Sanitation Data'!$I$28,0,10*ROW('Sanitation Data'!I56)))</f>
        <v/>
      </c>
      <c r="DK62" s="298" t="str">
        <f ca="true">+IF(OFFSET('Sanitation Data'!$I$29,0,10*ROW('Sanitation Data'!I56))="","",OFFSET('Sanitation Data'!$I$29,0,10*ROW('Sanitation Data'!I56)))</f>
        <v/>
      </c>
      <c r="DL62" s="298" t="str">
        <f ca="true">+IF(OFFSET('Sanitation Data'!$I$30,0,10*ROW('Sanitation Data'!I56))="","",OFFSET('Sanitation Data'!$I$30,0,10*ROW('Sanitation Data'!I56)))</f>
        <v/>
      </c>
      <c r="DM62" s="298" t="str">
        <f ca="true">+IF(OFFSET('Sanitation Data'!$I$31,0,10*ROW('Sanitation Data'!I56))="","",OFFSET('Sanitation Data'!$I$31,0,10*ROW('Sanitation Data'!I56)))</f>
        <v/>
      </c>
      <c r="DN62" s="298" t="str">
        <f ca="true">+IF(OFFSET('Sanitation Data'!$I$32,0,10*ROW('Sanitation Data'!I56))="","",OFFSET('Sanitation Data'!$I$32,0,10*ROW('Sanitation Data'!I56)))</f>
        <v/>
      </c>
      <c r="DO62" s="298" t="str">
        <f ca="true">+IF(OFFSET('Hygiene Data'!$D$11,0,10*ROW('Hygiene Data'!D56))="","",OFFSET('Hygiene Data'!$D$11,0,10*ROW('Hygiene Data'!D56)))</f>
        <v/>
      </c>
      <c r="DP62" s="298" t="str">
        <f ca="true">+IF(OFFSET('Hygiene Data'!$D$12,0,10*ROW('Hygiene Data'!D56))="","",OFFSET('Hygiene Data'!$D$12,0,10*ROW('Hygiene Data'!D56)))</f>
        <v/>
      </c>
      <c r="DQ62" s="298" t="str">
        <f ca="true">+IF(OFFSET('Hygiene Data'!$D$13,0,10*ROW('Hygiene Data'!D56))="","",OFFSET('Hygiene Data'!$D$13,0,10*ROW('Hygiene Data'!D56)))</f>
        <v/>
      </c>
      <c r="DR62" s="298" t="str">
        <f ca="true">+IF(OFFSET('Hygiene Data'!$E$11,0,10*ROW('Hygiene Data'!E56))="","",OFFSET('Hygiene Data'!$E$11,0,10*ROW('Hygiene Data'!E56)))</f>
        <v/>
      </c>
      <c r="DS62" s="298" t="str">
        <f ca="true">+IF(OFFSET('Hygiene Data'!$E$12,0,10*ROW('Hygiene Data'!E56))="","",OFFSET('Hygiene Data'!$E$12,0,10*ROW('Hygiene Data'!E56)))</f>
        <v/>
      </c>
      <c r="DT62" s="298" t="str">
        <f ca="true">+IF(OFFSET('Hygiene Data'!$E$13,0,10*ROW('Hygiene Data'!E56))="","",OFFSET('Hygiene Data'!$E$13,0,10*ROW('Hygiene Data'!E56)))</f>
        <v/>
      </c>
      <c r="DU62" s="298" t="str">
        <f ca="true">+IF(OFFSET('Hygiene Data'!$F$11,0,10*ROW('Hygiene Data'!F56))="","",OFFSET('Hygiene Data'!$F$11,0,10*ROW('Hygiene Data'!F56)))</f>
        <v/>
      </c>
      <c r="DV62" s="298" t="str">
        <f ca="true">+IF(OFFSET('Hygiene Data'!$F$12,0,10*ROW('Hygiene Data'!F56))="","",OFFSET('Hygiene Data'!$F$12,0,10*ROW('Hygiene Data'!F56)))</f>
        <v/>
      </c>
      <c r="DW62" s="298" t="str">
        <f ca="true">+IF(OFFSET('Hygiene Data'!$F$13,0,10*ROW('Hygiene Data'!F56))="","",OFFSET('Hygiene Data'!$F$13,0,10*ROW('Hygiene Data'!F56)))</f>
        <v/>
      </c>
      <c r="DX62" s="298" t="str">
        <f ca="true">+IF(OFFSET('Hygiene Data'!$G$11,0,10*ROW('Hygiene Data'!G56))="","",OFFSET('Hygiene Data'!$G$11,0,10*ROW('Hygiene Data'!G56)))</f>
        <v/>
      </c>
      <c r="DY62" s="298" t="str">
        <f ca="true">+IF(OFFSET('Hygiene Data'!$G$12,0,10*ROW('Hygiene Data'!G56))="","",OFFSET('Hygiene Data'!$G$12,0,10*ROW('Hygiene Data'!G56)))</f>
        <v/>
      </c>
      <c r="DZ62" s="298" t="str">
        <f ca="true">+IF(OFFSET('Hygiene Data'!$G$13,0,10*ROW('Hygiene Data'!G56))="","",OFFSET('Hygiene Data'!$G$13,0,10*ROW('Hygiene Data'!G56)))</f>
        <v/>
      </c>
      <c r="EA62" s="298" t="str">
        <f ca="true">+IF(OFFSET('Hygiene Data'!$H$11,0,10*ROW('Hygiene Data'!H56))="","",OFFSET('Hygiene Data'!$H$11,0,10*ROW('Hygiene Data'!H56)))</f>
        <v/>
      </c>
      <c r="EB62" s="298" t="str">
        <f ca="true">+IF(OFFSET('Hygiene Data'!$H$12,0,10*ROW('Hygiene Data'!H56))="","",OFFSET('Hygiene Data'!$H$12,0,10*ROW('Hygiene Data'!H56)))</f>
        <v/>
      </c>
      <c r="EC62" s="298" t="str">
        <f ca="true">+IF(OFFSET('Hygiene Data'!$H$13,0,10*ROW('Hygiene Data'!H56))="","",OFFSET('Hygiene Data'!$H$13,0,10*ROW('Hygiene Data'!H56)))</f>
        <v/>
      </c>
      <c r="ED62" s="298" t="str">
        <f ca="true">+IF(OFFSET('Hygiene Data'!$I$11,0,10*ROW('Hygiene Data'!I56))="","",OFFSET('Hygiene Data'!$I$11,0,10*ROW('Hygiene Data'!I56)))</f>
        <v/>
      </c>
      <c r="EE62" s="298" t="str">
        <f ca="true">+IF(OFFSET('Hygiene Data'!$I$12,0,10*ROW('Hygiene Data'!I56))="","",OFFSET('Hygiene Data'!$I$12,0,10*ROW('Hygiene Data'!I56)))</f>
        <v/>
      </c>
      <c r="EF62" s="298" t="str">
        <f ca="true">+IF(OFFSET('Hygiene Data'!$I$13,0,10*ROW('Hygiene Data'!I56))="","",OFFSET('Hygiene Data'!$I$13,0,10*ROW('Hygiene Data'!I56)))</f>
        <v/>
      </c>
    </row>
    <row xmlns:x14ac="http://schemas.microsoft.com/office/spreadsheetml/2009/9/ac" r="63" x14ac:dyDescent="0.2">
      <c r="A63" s="38" t="str">
        <f ca="true">+IF(OFFSET('Water Data'!$B$2,0,10*ROW('Water Data'!E57))="","",OFFSET('Water Data'!$B$2,0,10*ROW('Water Data'!E57)))</f>
        <v/>
      </c>
      <c r="B63" s="38" t="str">
        <f ca="true">+IF(OFFSET('Water Data'!$C$2,0,10*ROW('Water Data'!F57))="","",OFFSET('Water Data'!$C$2,0,10*ROW('Water Data'!F57)))</f>
        <v/>
      </c>
      <c r="C63" s="354" t="str">
        <f t="shared" ca="true" si="0"/>
        <v/>
      </c>
      <c r="D63" s="101"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101"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101"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101"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101"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101"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101"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101"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101"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101"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101"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101"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101"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101"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101"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101"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101"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101"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102"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102"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102"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102"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102"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102"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102"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102"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102"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102"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102"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102"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102"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102"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102"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102"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102"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102"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102"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102"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102"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102"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102"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102"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102"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102"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102"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102"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102"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102"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103"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103"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103"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103"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103"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103"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103"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103"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103"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103"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103"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103"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103"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103"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103"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103"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103"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103"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98"/>
      <c r="BS63" s="298" t="str">
        <f ca="true">+IF(OFFSET('Water Data'!$D$27,0,10*ROW('Water Data'!D57))="","",OFFSET('Water Data'!$D$27,0,10*ROW('Water Data'!D57)))</f>
        <v/>
      </c>
      <c r="BT63" s="298" t="str">
        <f ca="true">+IF(OFFSET('Water Data'!$D$28,0,10*ROW('Water Data'!D57))="","",OFFSET('Water Data'!$D$28,0,10*ROW('Water Data'!D57)))</f>
        <v/>
      </c>
      <c r="BU63" s="298" t="str">
        <f ca="true">+IF(OFFSET('Water Data'!$D$29,0,10*ROW('Water Data'!D57))="","",OFFSET('Water Data'!$D$29,0,10*ROW('Water Data'!D57)))</f>
        <v/>
      </c>
      <c r="BV63" s="298" t="str">
        <f ca="true">+IF(OFFSET('Water Data'!$E$27,0,10*ROW('Water Data'!E57))="","",OFFSET('Water Data'!$E$27,0,10*ROW('Water Data'!E57)))</f>
        <v/>
      </c>
      <c r="BW63" s="298" t="str">
        <f ca="true">+IF(OFFSET('Water Data'!$E$28,0,10*ROW('Water Data'!E57))="","",OFFSET('Water Data'!$E$28,0,10*ROW('Water Data'!E57)))</f>
        <v/>
      </c>
      <c r="BX63" s="298" t="str">
        <f ca="true">+IF(OFFSET('Water Data'!$E$29,0,10*ROW('Water Data'!E57))="","",OFFSET('Water Data'!$E$29,0,10*ROW('Water Data'!E57)))</f>
        <v/>
      </c>
      <c r="BY63" s="298" t="str">
        <f ca="true">+IF(OFFSET('Water Data'!$F$27,0,10*ROW('Water Data'!F57))="","",OFFSET('Water Data'!$F$27,0,10*ROW('Water Data'!F57)))</f>
        <v/>
      </c>
      <c r="BZ63" s="298" t="str">
        <f ca="true">+IF(OFFSET('Water Data'!$F$28,0,10*ROW('Water Data'!F57))="","",OFFSET('Water Data'!$F$28,0,10*ROW('Water Data'!F57)))</f>
        <v/>
      </c>
      <c r="CA63" s="298" t="str">
        <f ca="true">+IF(OFFSET('Water Data'!$F$29,0,10*ROW('Water Data'!F57))="","",OFFSET('Water Data'!$F$29,0,10*ROW('Water Data'!F57)))</f>
        <v/>
      </c>
      <c r="CB63" s="298" t="str">
        <f ca="true">+IF(OFFSET('Water Data'!$G$27,0,10*ROW('Water Data'!G57))="","",OFFSET('Water Data'!$G$27,0,10*ROW('Water Data'!G57)))</f>
        <v/>
      </c>
      <c r="CC63" s="298" t="str">
        <f ca="true">+IF(OFFSET('Water Data'!$G$28,0,10*ROW('Water Data'!G57))="","",OFFSET('Water Data'!$G$28,0,10*ROW('Water Data'!G57)))</f>
        <v/>
      </c>
      <c r="CD63" s="298" t="str">
        <f ca="true">+IF(OFFSET('Water Data'!$G$29,0,10*ROW('Water Data'!G57))="","",OFFSET('Water Data'!$G$29,0,10*ROW('Water Data'!G57)))</f>
        <v/>
      </c>
      <c r="CE63" s="298" t="str">
        <f ca="true">+IF(OFFSET('Water Data'!$H$27,0,10*ROW('Water Data'!H57))="","",OFFSET('Water Data'!$H$27,0,10*ROW('Water Data'!H57)))</f>
        <v/>
      </c>
      <c r="CF63" s="298" t="str">
        <f ca="true">+IF(OFFSET('Water Data'!$H$28,0,10*ROW('Water Data'!H57))="","",OFFSET('Water Data'!$H$28,0,10*ROW('Water Data'!H57)))</f>
        <v/>
      </c>
      <c r="CG63" s="298" t="str">
        <f ca="true">+IF(OFFSET('Water Data'!$H$29,0,10*ROW('Water Data'!H57))="","",OFFSET('Water Data'!$H$29,0,10*ROW('Water Data'!H57)))</f>
        <v/>
      </c>
      <c r="CH63" s="298" t="str">
        <f ca="true">+IF(OFFSET('Water Data'!$I$27,0,10*ROW('Water Data'!I57))="","",OFFSET('Water Data'!$I$27,0,10*ROW('Water Data'!I57)))</f>
        <v/>
      </c>
      <c r="CI63" s="298" t="str">
        <f ca="true">+IF(OFFSET('Water Data'!$I$28,0,10*ROW('Water Data'!I57))="","",OFFSET('Water Data'!$I$28,0,10*ROW('Water Data'!I57)))</f>
        <v/>
      </c>
      <c r="CJ63" s="298" t="str">
        <f ca="true">+IF(OFFSET('Water Data'!$I$29,0,10*ROW('Water Data'!I57))="","",OFFSET('Water Data'!$I$29,0,10*ROW('Water Data'!I57)))</f>
        <v/>
      </c>
      <c r="CK63" s="298" t="str">
        <f ca="true">+IF(OFFSET('Sanitation Data'!$D$28,0,10*ROW('Sanitation Data'!D57))="","",OFFSET('Sanitation Data'!$D$28,0,10*ROW('Sanitation Data'!D57)))</f>
        <v/>
      </c>
      <c r="CL63" s="298" t="str">
        <f ca="true">+IF(OFFSET('Sanitation Data'!$D$29,0,10*ROW('Sanitation Data'!D57))="","",OFFSET('Sanitation Data'!$D$29,0,10*ROW('Sanitation Data'!D57)))</f>
        <v/>
      </c>
      <c r="CM63" s="298" t="str">
        <f ca="true">+IF(OFFSET('Sanitation Data'!$D$30,0,10*ROW('Sanitation Data'!D57))="","",OFFSET('Sanitation Data'!$D$30,0,10*ROW('Sanitation Data'!D57)))</f>
        <v/>
      </c>
      <c r="CN63" s="298" t="str">
        <f ca="true">+IF(OFFSET('Sanitation Data'!$D$31,0,10*ROW('Sanitation Data'!D57))="","",OFFSET('Sanitation Data'!$D$31,0,10*ROW('Sanitation Data'!D57)))</f>
        <v/>
      </c>
      <c r="CO63" s="298" t="str">
        <f ca="true">+IF(OFFSET('Sanitation Data'!$D$32,0,10*ROW('Sanitation Data'!D57))="","",OFFSET('Sanitation Data'!$D$32,0,10*ROW('Sanitation Data'!D57)))</f>
        <v/>
      </c>
      <c r="CP63" s="298" t="str">
        <f ca="true">+IF(OFFSET('Sanitation Data'!$E$28,0,10*ROW('Sanitation Data'!E57))="","",OFFSET('Sanitation Data'!$E$28,0,10*ROW('Sanitation Data'!E57)))</f>
        <v/>
      </c>
      <c r="CQ63" s="298" t="str">
        <f ca="true">+IF(OFFSET('Sanitation Data'!$E$29,0,10*ROW('Sanitation Data'!E57))="","",OFFSET('Sanitation Data'!$E$29,0,10*ROW('Sanitation Data'!E57)))</f>
        <v/>
      </c>
      <c r="CR63" s="298" t="str">
        <f ca="true">+IF(OFFSET('Sanitation Data'!$E$30,0,10*ROW('Sanitation Data'!E57))="","",OFFSET('Sanitation Data'!$E$30,0,10*ROW('Sanitation Data'!E57)))</f>
        <v/>
      </c>
      <c r="CS63" s="298" t="str">
        <f ca="true">+IF(OFFSET('Sanitation Data'!$E$31,0,10*ROW('Sanitation Data'!E57))="","",OFFSET('Sanitation Data'!$E$31,0,10*ROW('Sanitation Data'!E57)))</f>
        <v/>
      </c>
      <c r="CT63" s="298" t="str">
        <f ca="true">+IF(OFFSET('Sanitation Data'!$E$32,0,10*ROW('Sanitation Data'!E57))="","",OFFSET('Sanitation Data'!$E$32,0,10*ROW('Sanitation Data'!E57)))</f>
        <v/>
      </c>
      <c r="CU63" s="298" t="str">
        <f ca="true">+IF(OFFSET('Sanitation Data'!$F$28,0,10*ROW('Sanitation Data'!F57))="","",OFFSET('Sanitation Data'!$F$28,0,10*ROW('Sanitation Data'!F57)))</f>
        <v/>
      </c>
      <c r="CV63" s="298" t="str">
        <f ca="true">+IF(OFFSET('Sanitation Data'!$F$29,0,10*ROW('Sanitation Data'!F57))="","",OFFSET('Sanitation Data'!$F$29,0,10*ROW('Sanitation Data'!F57)))</f>
        <v/>
      </c>
      <c r="CW63" s="298" t="str">
        <f ca="true">+IF(OFFSET('Sanitation Data'!$F$30,0,10*ROW('Sanitation Data'!F57))="","",OFFSET('Sanitation Data'!$F$30,0,10*ROW('Sanitation Data'!F57)))</f>
        <v/>
      </c>
      <c r="CX63" s="298" t="str">
        <f ca="true">+IF(OFFSET('Sanitation Data'!$F$31,0,10*ROW('Sanitation Data'!F57))="","",OFFSET('Sanitation Data'!$F$31,0,10*ROW('Sanitation Data'!F57)))</f>
        <v/>
      </c>
      <c r="CY63" s="298" t="str">
        <f ca="true">+IF(OFFSET('Sanitation Data'!$F$32,0,10*ROW('Sanitation Data'!F57))="","",OFFSET('Sanitation Data'!$F$32,0,10*ROW('Sanitation Data'!F57)))</f>
        <v/>
      </c>
      <c r="CZ63" s="298" t="str">
        <f ca="true">+IF(OFFSET('Sanitation Data'!$G$28,0,10*ROW('Sanitation Data'!G57))="","",OFFSET('Sanitation Data'!$G$28,0,10*ROW('Sanitation Data'!G57)))</f>
        <v/>
      </c>
      <c r="DA63" s="298" t="str">
        <f ca="true">+IF(OFFSET('Sanitation Data'!$G$29,0,10*ROW('Sanitation Data'!G57))="","",OFFSET('Sanitation Data'!$G$29,0,10*ROW('Sanitation Data'!G57)))</f>
        <v/>
      </c>
      <c r="DB63" s="298" t="str">
        <f ca="true">+IF(OFFSET('Sanitation Data'!$G$30,0,10*ROW('Sanitation Data'!G57))="","",OFFSET('Sanitation Data'!$G$30,0,10*ROW('Sanitation Data'!G57)))</f>
        <v/>
      </c>
      <c r="DC63" s="298" t="str">
        <f ca="true">+IF(OFFSET('Sanitation Data'!$G$31,0,10*ROW('Sanitation Data'!G57))="","",OFFSET('Sanitation Data'!$G$31,0,10*ROW('Sanitation Data'!G57)))</f>
        <v/>
      </c>
      <c r="DD63" s="298" t="str">
        <f ca="true">+IF(OFFSET('Sanitation Data'!$G$32,0,10*ROW('Sanitation Data'!G57))="","",OFFSET('Sanitation Data'!$G$32,0,10*ROW('Sanitation Data'!G57)))</f>
        <v/>
      </c>
      <c r="DE63" s="298" t="str">
        <f ca="true">+IF(OFFSET('Sanitation Data'!$H$28,0,10*ROW('Sanitation Data'!H57))="","",OFFSET('Sanitation Data'!$H$28,0,10*ROW('Sanitation Data'!H57)))</f>
        <v/>
      </c>
      <c r="DF63" s="298" t="str">
        <f ca="true">+IF(OFFSET('Sanitation Data'!$H$29,0,10*ROW('Sanitation Data'!H57))="","",OFFSET('Sanitation Data'!$H$29,0,10*ROW('Sanitation Data'!H57)))</f>
        <v/>
      </c>
      <c r="DG63" s="298" t="str">
        <f ca="true">+IF(OFFSET('Sanitation Data'!$H$30,0,10*ROW('Sanitation Data'!H57))="","",OFFSET('Sanitation Data'!$H$30,0,10*ROW('Sanitation Data'!H57)))</f>
        <v/>
      </c>
      <c r="DH63" s="298" t="str">
        <f ca="true">+IF(OFFSET('Sanitation Data'!$H$31,0,10*ROW('Sanitation Data'!H57))="","",OFFSET('Sanitation Data'!$H$31,0,10*ROW('Sanitation Data'!H57)))</f>
        <v/>
      </c>
      <c r="DI63" s="298" t="str">
        <f ca="true">+IF(OFFSET('Sanitation Data'!$H$32,0,10*ROW('Sanitation Data'!H57))="","",OFFSET('Sanitation Data'!$H$32,0,10*ROW('Sanitation Data'!H57)))</f>
        <v/>
      </c>
      <c r="DJ63" s="298" t="str">
        <f ca="true">+IF(OFFSET('Sanitation Data'!$I$28,0,10*ROW('Sanitation Data'!I57))="","",OFFSET('Sanitation Data'!$I$28,0,10*ROW('Sanitation Data'!I57)))</f>
        <v/>
      </c>
      <c r="DK63" s="298" t="str">
        <f ca="true">+IF(OFFSET('Sanitation Data'!$I$29,0,10*ROW('Sanitation Data'!I57))="","",OFFSET('Sanitation Data'!$I$29,0,10*ROW('Sanitation Data'!I57)))</f>
        <v/>
      </c>
      <c r="DL63" s="298" t="str">
        <f ca="true">+IF(OFFSET('Sanitation Data'!$I$30,0,10*ROW('Sanitation Data'!I57))="","",OFFSET('Sanitation Data'!$I$30,0,10*ROW('Sanitation Data'!I57)))</f>
        <v/>
      </c>
      <c r="DM63" s="298" t="str">
        <f ca="true">+IF(OFFSET('Sanitation Data'!$I$31,0,10*ROW('Sanitation Data'!I57))="","",OFFSET('Sanitation Data'!$I$31,0,10*ROW('Sanitation Data'!I57)))</f>
        <v/>
      </c>
      <c r="DN63" s="298" t="str">
        <f ca="true">+IF(OFFSET('Sanitation Data'!$I$32,0,10*ROW('Sanitation Data'!I57))="","",OFFSET('Sanitation Data'!$I$32,0,10*ROW('Sanitation Data'!I57)))</f>
        <v/>
      </c>
      <c r="DO63" s="298" t="str">
        <f ca="true">+IF(OFFSET('Hygiene Data'!$D$11,0,10*ROW('Hygiene Data'!D57))="","",OFFSET('Hygiene Data'!$D$11,0,10*ROW('Hygiene Data'!D57)))</f>
        <v/>
      </c>
      <c r="DP63" s="298" t="str">
        <f ca="true">+IF(OFFSET('Hygiene Data'!$D$12,0,10*ROW('Hygiene Data'!D57))="","",OFFSET('Hygiene Data'!$D$12,0,10*ROW('Hygiene Data'!D57)))</f>
        <v/>
      </c>
      <c r="DQ63" s="298" t="str">
        <f ca="true">+IF(OFFSET('Hygiene Data'!$D$13,0,10*ROW('Hygiene Data'!D57))="","",OFFSET('Hygiene Data'!$D$13,0,10*ROW('Hygiene Data'!D57)))</f>
        <v/>
      </c>
      <c r="DR63" s="298" t="str">
        <f ca="true">+IF(OFFSET('Hygiene Data'!$E$11,0,10*ROW('Hygiene Data'!E57))="","",OFFSET('Hygiene Data'!$E$11,0,10*ROW('Hygiene Data'!E57)))</f>
        <v/>
      </c>
      <c r="DS63" s="298" t="str">
        <f ca="true">+IF(OFFSET('Hygiene Data'!$E$12,0,10*ROW('Hygiene Data'!E57))="","",OFFSET('Hygiene Data'!$E$12,0,10*ROW('Hygiene Data'!E57)))</f>
        <v/>
      </c>
      <c r="DT63" s="298" t="str">
        <f ca="true">+IF(OFFSET('Hygiene Data'!$E$13,0,10*ROW('Hygiene Data'!E57))="","",OFFSET('Hygiene Data'!$E$13,0,10*ROW('Hygiene Data'!E57)))</f>
        <v/>
      </c>
      <c r="DU63" s="298" t="str">
        <f ca="true">+IF(OFFSET('Hygiene Data'!$F$11,0,10*ROW('Hygiene Data'!F57))="","",OFFSET('Hygiene Data'!$F$11,0,10*ROW('Hygiene Data'!F57)))</f>
        <v/>
      </c>
      <c r="DV63" s="298" t="str">
        <f ca="true">+IF(OFFSET('Hygiene Data'!$F$12,0,10*ROW('Hygiene Data'!F57))="","",OFFSET('Hygiene Data'!$F$12,0,10*ROW('Hygiene Data'!F57)))</f>
        <v/>
      </c>
      <c r="DW63" s="298" t="str">
        <f ca="true">+IF(OFFSET('Hygiene Data'!$F$13,0,10*ROW('Hygiene Data'!F57))="","",OFFSET('Hygiene Data'!$F$13,0,10*ROW('Hygiene Data'!F57)))</f>
        <v/>
      </c>
      <c r="DX63" s="298" t="str">
        <f ca="true">+IF(OFFSET('Hygiene Data'!$G$11,0,10*ROW('Hygiene Data'!G57))="","",OFFSET('Hygiene Data'!$G$11,0,10*ROW('Hygiene Data'!G57)))</f>
        <v/>
      </c>
      <c r="DY63" s="298" t="str">
        <f ca="true">+IF(OFFSET('Hygiene Data'!$G$12,0,10*ROW('Hygiene Data'!G57))="","",OFFSET('Hygiene Data'!$G$12,0,10*ROW('Hygiene Data'!G57)))</f>
        <v/>
      </c>
      <c r="DZ63" s="298" t="str">
        <f ca="true">+IF(OFFSET('Hygiene Data'!$G$13,0,10*ROW('Hygiene Data'!G57))="","",OFFSET('Hygiene Data'!$G$13,0,10*ROW('Hygiene Data'!G57)))</f>
        <v/>
      </c>
      <c r="EA63" s="298" t="str">
        <f ca="true">+IF(OFFSET('Hygiene Data'!$H$11,0,10*ROW('Hygiene Data'!H57))="","",OFFSET('Hygiene Data'!$H$11,0,10*ROW('Hygiene Data'!H57)))</f>
        <v/>
      </c>
      <c r="EB63" s="298" t="str">
        <f ca="true">+IF(OFFSET('Hygiene Data'!$H$12,0,10*ROW('Hygiene Data'!H57))="","",OFFSET('Hygiene Data'!$H$12,0,10*ROW('Hygiene Data'!H57)))</f>
        <v/>
      </c>
      <c r="EC63" s="298" t="str">
        <f ca="true">+IF(OFFSET('Hygiene Data'!$H$13,0,10*ROW('Hygiene Data'!H57))="","",OFFSET('Hygiene Data'!$H$13,0,10*ROW('Hygiene Data'!H57)))</f>
        <v/>
      </c>
      <c r="ED63" s="298" t="str">
        <f ca="true">+IF(OFFSET('Hygiene Data'!$I$11,0,10*ROW('Hygiene Data'!I57))="","",OFFSET('Hygiene Data'!$I$11,0,10*ROW('Hygiene Data'!I57)))</f>
        <v/>
      </c>
      <c r="EE63" s="298" t="str">
        <f ca="true">+IF(OFFSET('Hygiene Data'!$I$12,0,10*ROW('Hygiene Data'!I57))="","",OFFSET('Hygiene Data'!$I$12,0,10*ROW('Hygiene Data'!I57)))</f>
        <v/>
      </c>
      <c r="EF63" s="298" t="str">
        <f ca="true">+IF(OFFSET('Hygiene Data'!$I$13,0,10*ROW('Hygiene Data'!I57))="","",OFFSET('Hygiene Data'!$I$13,0,10*ROW('Hygiene Data'!I57)))</f>
        <v/>
      </c>
    </row>
    <row xmlns:x14ac="http://schemas.microsoft.com/office/spreadsheetml/2009/9/ac" r="64" x14ac:dyDescent="0.2">
      <c r="A64" s="38" t="str">
        <f ca="true">+IF(OFFSET('Water Data'!$B$2,0,10*ROW('Water Data'!E58))="","",OFFSET('Water Data'!$B$2,0,10*ROW('Water Data'!E58)))</f>
        <v/>
      </c>
      <c r="B64" s="38" t="str">
        <f ca="true">+IF(OFFSET('Water Data'!$C$2,0,10*ROW('Water Data'!F58))="","",OFFSET('Water Data'!$C$2,0,10*ROW('Water Data'!F58)))</f>
        <v/>
      </c>
      <c r="C64" s="354" t="str">
        <f t="shared" ca="true" si="0"/>
        <v/>
      </c>
      <c r="D64" s="101"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101"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101"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101"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101"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101"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101"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101"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101"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101"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101"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101"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101"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101"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101"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101"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101"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101"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102"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102"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102"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102"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102"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102"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102"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102"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102"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102"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102"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102"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102"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102"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102"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102"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102"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102"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102"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102"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102"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102"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102"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102"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102"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102"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102"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102"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102"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102"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103"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103"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103"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103"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103"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103"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103"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103"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103"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103"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103"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103"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103"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103"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103"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103"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103"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103"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98"/>
      <c r="BS64" s="298" t="str">
        <f ca="true">+IF(OFFSET('Water Data'!$D$27,0,10*ROW('Water Data'!D58))="","",OFFSET('Water Data'!$D$27,0,10*ROW('Water Data'!D58)))</f>
        <v/>
      </c>
      <c r="BT64" s="298" t="str">
        <f ca="true">+IF(OFFSET('Water Data'!$D$28,0,10*ROW('Water Data'!D58))="","",OFFSET('Water Data'!$D$28,0,10*ROW('Water Data'!D58)))</f>
        <v/>
      </c>
      <c r="BU64" s="298" t="str">
        <f ca="true">+IF(OFFSET('Water Data'!$D$29,0,10*ROW('Water Data'!D58))="","",OFFSET('Water Data'!$D$29,0,10*ROW('Water Data'!D58)))</f>
        <v/>
      </c>
      <c r="BV64" s="298" t="str">
        <f ca="true">+IF(OFFSET('Water Data'!$E$27,0,10*ROW('Water Data'!E58))="","",OFFSET('Water Data'!$E$27,0,10*ROW('Water Data'!E58)))</f>
        <v/>
      </c>
      <c r="BW64" s="298" t="str">
        <f ca="true">+IF(OFFSET('Water Data'!$E$28,0,10*ROW('Water Data'!E58))="","",OFFSET('Water Data'!$E$28,0,10*ROW('Water Data'!E58)))</f>
        <v/>
      </c>
      <c r="BX64" s="298" t="str">
        <f ca="true">+IF(OFFSET('Water Data'!$E$29,0,10*ROW('Water Data'!E58))="","",OFFSET('Water Data'!$E$29,0,10*ROW('Water Data'!E58)))</f>
        <v/>
      </c>
      <c r="BY64" s="298" t="str">
        <f ca="true">+IF(OFFSET('Water Data'!$F$27,0,10*ROW('Water Data'!F58))="","",OFFSET('Water Data'!$F$27,0,10*ROW('Water Data'!F58)))</f>
        <v/>
      </c>
      <c r="BZ64" s="298" t="str">
        <f ca="true">+IF(OFFSET('Water Data'!$F$28,0,10*ROW('Water Data'!F58))="","",OFFSET('Water Data'!$F$28,0,10*ROW('Water Data'!F58)))</f>
        <v/>
      </c>
      <c r="CA64" s="298" t="str">
        <f ca="true">+IF(OFFSET('Water Data'!$F$29,0,10*ROW('Water Data'!F58))="","",OFFSET('Water Data'!$F$29,0,10*ROW('Water Data'!F58)))</f>
        <v/>
      </c>
      <c r="CB64" s="298" t="str">
        <f ca="true">+IF(OFFSET('Water Data'!$G$27,0,10*ROW('Water Data'!G58))="","",OFFSET('Water Data'!$G$27,0,10*ROW('Water Data'!G58)))</f>
        <v/>
      </c>
      <c r="CC64" s="298" t="str">
        <f ca="true">+IF(OFFSET('Water Data'!$G$28,0,10*ROW('Water Data'!G58))="","",OFFSET('Water Data'!$G$28,0,10*ROW('Water Data'!G58)))</f>
        <v/>
      </c>
      <c r="CD64" s="298" t="str">
        <f ca="true">+IF(OFFSET('Water Data'!$G$29,0,10*ROW('Water Data'!G58))="","",OFFSET('Water Data'!$G$29,0,10*ROW('Water Data'!G58)))</f>
        <v/>
      </c>
      <c r="CE64" s="298" t="str">
        <f ca="true">+IF(OFFSET('Water Data'!$H$27,0,10*ROW('Water Data'!H58))="","",OFFSET('Water Data'!$H$27,0,10*ROW('Water Data'!H58)))</f>
        <v/>
      </c>
      <c r="CF64" s="298" t="str">
        <f ca="true">+IF(OFFSET('Water Data'!$H$28,0,10*ROW('Water Data'!H58))="","",OFFSET('Water Data'!$H$28,0,10*ROW('Water Data'!H58)))</f>
        <v/>
      </c>
      <c r="CG64" s="298" t="str">
        <f ca="true">+IF(OFFSET('Water Data'!$H$29,0,10*ROW('Water Data'!H58))="","",OFFSET('Water Data'!$H$29,0,10*ROW('Water Data'!H58)))</f>
        <v/>
      </c>
      <c r="CH64" s="298" t="str">
        <f ca="true">+IF(OFFSET('Water Data'!$I$27,0,10*ROW('Water Data'!I58))="","",OFFSET('Water Data'!$I$27,0,10*ROW('Water Data'!I58)))</f>
        <v/>
      </c>
      <c r="CI64" s="298" t="str">
        <f ca="true">+IF(OFFSET('Water Data'!$I$28,0,10*ROW('Water Data'!I58))="","",OFFSET('Water Data'!$I$28,0,10*ROW('Water Data'!I58)))</f>
        <v/>
      </c>
      <c r="CJ64" s="298" t="str">
        <f ca="true">+IF(OFFSET('Water Data'!$I$29,0,10*ROW('Water Data'!I58))="","",OFFSET('Water Data'!$I$29,0,10*ROW('Water Data'!I58)))</f>
        <v/>
      </c>
      <c r="CK64" s="298" t="str">
        <f ca="true">+IF(OFFSET('Sanitation Data'!$D$28,0,10*ROW('Sanitation Data'!D58))="","",OFFSET('Sanitation Data'!$D$28,0,10*ROW('Sanitation Data'!D58)))</f>
        <v/>
      </c>
      <c r="CL64" s="298" t="str">
        <f ca="true">+IF(OFFSET('Sanitation Data'!$D$29,0,10*ROW('Sanitation Data'!D58))="","",OFFSET('Sanitation Data'!$D$29,0,10*ROW('Sanitation Data'!D58)))</f>
        <v/>
      </c>
      <c r="CM64" s="298" t="str">
        <f ca="true">+IF(OFFSET('Sanitation Data'!$D$30,0,10*ROW('Sanitation Data'!D58))="","",OFFSET('Sanitation Data'!$D$30,0,10*ROW('Sanitation Data'!D58)))</f>
        <v/>
      </c>
      <c r="CN64" s="298" t="str">
        <f ca="true">+IF(OFFSET('Sanitation Data'!$D$31,0,10*ROW('Sanitation Data'!D58))="","",OFFSET('Sanitation Data'!$D$31,0,10*ROW('Sanitation Data'!D58)))</f>
        <v/>
      </c>
      <c r="CO64" s="298" t="str">
        <f ca="true">+IF(OFFSET('Sanitation Data'!$D$32,0,10*ROW('Sanitation Data'!D58))="","",OFFSET('Sanitation Data'!$D$32,0,10*ROW('Sanitation Data'!D58)))</f>
        <v/>
      </c>
      <c r="CP64" s="298" t="str">
        <f ca="true">+IF(OFFSET('Sanitation Data'!$E$28,0,10*ROW('Sanitation Data'!E58))="","",OFFSET('Sanitation Data'!$E$28,0,10*ROW('Sanitation Data'!E58)))</f>
        <v/>
      </c>
      <c r="CQ64" s="298" t="str">
        <f ca="true">+IF(OFFSET('Sanitation Data'!$E$29,0,10*ROW('Sanitation Data'!E58))="","",OFFSET('Sanitation Data'!$E$29,0,10*ROW('Sanitation Data'!E58)))</f>
        <v/>
      </c>
      <c r="CR64" s="298" t="str">
        <f ca="true">+IF(OFFSET('Sanitation Data'!$E$30,0,10*ROW('Sanitation Data'!E58))="","",OFFSET('Sanitation Data'!$E$30,0,10*ROW('Sanitation Data'!E58)))</f>
        <v/>
      </c>
      <c r="CS64" s="298" t="str">
        <f ca="true">+IF(OFFSET('Sanitation Data'!$E$31,0,10*ROW('Sanitation Data'!E58))="","",OFFSET('Sanitation Data'!$E$31,0,10*ROW('Sanitation Data'!E58)))</f>
        <v/>
      </c>
      <c r="CT64" s="298" t="str">
        <f ca="true">+IF(OFFSET('Sanitation Data'!$E$32,0,10*ROW('Sanitation Data'!E58))="","",OFFSET('Sanitation Data'!$E$32,0,10*ROW('Sanitation Data'!E58)))</f>
        <v/>
      </c>
      <c r="CU64" s="298" t="str">
        <f ca="true">+IF(OFFSET('Sanitation Data'!$F$28,0,10*ROW('Sanitation Data'!F58))="","",OFFSET('Sanitation Data'!$F$28,0,10*ROW('Sanitation Data'!F58)))</f>
        <v/>
      </c>
      <c r="CV64" s="298" t="str">
        <f ca="true">+IF(OFFSET('Sanitation Data'!$F$29,0,10*ROW('Sanitation Data'!F58))="","",OFFSET('Sanitation Data'!$F$29,0,10*ROW('Sanitation Data'!F58)))</f>
        <v/>
      </c>
      <c r="CW64" s="298" t="str">
        <f ca="true">+IF(OFFSET('Sanitation Data'!$F$30,0,10*ROW('Sanitation Data'!F58))="","",OFFSET('Sanitation Data'!$F$30,0,10*ROW('Sanitation Data'!F58)))</f>
        <v/>
      </c>
      <c r="CX64" s="298" t="str">
        <f ca="true">+IF(OFFSET('Sanitation Data'!$F$31,0,10*ROW('Sanitation Data'!F58))="","",OFFSET('Sanitation Data'!$F$31,0,10*ROW('Sanitation Data'!F58)))</f>
        <v/>
      </c>
      <c r="CY64" s="298" t="str">
        <f ca="true">+IF(OFFSET('Sanitation Data'!$F$32,0,10*ROW('Sanitation Data'!F58))="","",OFFSET('Sanitation Data'!$F$32,0,10*ROW('Sanitation Data'!F58)))</f>
        <v/>
      </c>
      <c r="CZ64" s="298" t="str">
        <f ca="true">+IF(OFFSET('Sanitation Data'!$G$28,0,10*ROW('Sanitation Data'!G58))="","",OFFSET('Sanitation Data'!$G$28,0,10*ROW('Sanitation Data'!G58)))</f>
        <v/>
      </c>
      <c r="DA64" s="298" t="str">
        <f ca="true">+IF(OFFSET('Sanitation Data'!$G$29,0,10*ROW('Sanitation Data'!G58))="","",OFFSET('Sanitation Data'!$G$29,0,10*ROW('Sanitation Data'!G58)))</f>
        <v/>
      </c>
      <c r="DB64" s="298" t="str">
        <f ca="true">+IF(OFFSET('Sanitation Data'!$G$30,0,10*ROW('Sanitation Data'!G58))="","",OFFSET('Sanitation Data'!$G$30,0,10*ROW('Sanitation Data'!G58)))</f>
        <v/>
      </c>
      <c r="DC64" s="298" t="str">
        <f ca="true">+IF(OFFSET('Sanitation Data'!$G$31,0,10*ROW('Sanitation Data'!G58))="","",OFFSET('Sanitation Data'!$G$31,0,10*ROW('Sanitation Data'!G58)))</f>
        <v/>
      </c>
      <c r="DD64" s="298" t="str">
        <f ca="true">+IF(OFFSET('Sanitation Data'!$G$32,0,10*ROW('Sanitation Data'!G58))="","",OFFSET('Sanitation Data'!$G$32,0,10*ROW('Sanitation Data'!G58)))</f>
        <v/>
      </c>
      <c r="DE64" s="298" t="str">
        <f ca="true">+IF(OFFSET('Sanitation Data'!$H$28,0,10*ROW('Sanitation Data'!H58))="","",OFFSET('Sanitation Data'!$H$28,0,10*ROW('Sanitation Data'!H58)))</f>
        <v/>
      </c>
      <c r="DF64" s="298" t="str">
        <f ca="true">+IF(OFFSET('Sanitation Data'!$H$29,0,10*ROW('Sanitation Data'!H58))="","",OFFSET('Sanitation Data'!$H$29,0,10*ROW('Sanitation Data'!H58)))</f>
        <v/>
      </c>
      <c r="DG64" s="298" t="str">
        <f ca="true">+IF(OFFSET('Sanitation Data'!$H$30,0,10*ROW('Sanitation Data'!H58))="","",OFFSET('Sanitation Data'!$H$30,0,10*ROW('Sanitation Data'!H58)))</f>
        <v/>
      </c>
      <c r="DH64" s="298" t="str">
        <f ca="true">+IF(OFFSET('Sanitation Data'!$H$31,0,10*ROW('Sanitation Data'!H58))="","",OFFSET('Sanitation Data'!$H$31,0,10*ROW('Sanitation Data'!H58)))</f>
        <v/>
      </c>
      <c r="DI64" s="298" t="str">
        <f ca="true">+IF(OFFSET('Sanitation Data'!$H$32,0,10*ROW('Sanitation Data'!H58))="","",OFFSET('Sanitation Data'!$H$32,0,10*ROW('Sanitation Data'!H58)))</f>
        <v/>
      </c>
      <c r="DJ64" s="298" t="str">
        <f ca="true">+IF(OFFSET('Sanitation Data'!$I$28,0,10*ROW('Sanitation Data'!I58))="","",OFFSET('Sanitation Data'!$I$28,0,10*ROW('Sanitation Data'!I58)))</f>
        <v/>
      </c>
      <c r="DK64" s="298" t="str">
        <f ca="true">+IF(OFFSET('Sanitation Data'!$I$29,0,10*ROW('Sanitation Data'!I58))="","",OFFSET('Sanitation Data'!$I$29,0,10*ROW('Sanitation Data'!I58)))</f>
        <v/>
      </c>
      <c r="DL64" s="298" t="str">
        <f ca="true">+IF(OFFSET('Sanitation Data'!$I$30,0,10*ROW('Sanitation Data'!I58))="","",OFFSET('Sanitation Data'!$I$30,0,10*ROW('Sanitation Data'!I58)))</f>
        <v/>
      </c>
      <c r="DM64" s="298" t="str">
        <f ca="true">+IF(OFFSET('Sanitation Data'!$I$31,0,10*ROW('Sanitation Data'!I58))="","",OFFSET('Sanitation Data'!$I$31,0,10*ROW('Sanitation Data'!I58)))</f>
        <v/>
      </c>
      <c r="DN64" s="298" t="str">
        <f ca="true">+IF(OFFSET('Sanitation Data'!$I$32,0,10*ROW('Sanitation Data'!I58))="","",OFFSET('Sanitation Data'!$I$32,0,10*ROW('Sanitation Data'!I58)))</f>
        <v/>
      </c>
      <c r="DO64" s="298" t="str">
        <f ca="true">+IF(OFFSET('Hygiene Data'!$D$11,0,10*ROW('Hygiene Data'!D58))="","",OFFSET('Hygiene Data'!$D$11,0,10*ROW('Hygiene Data'!D58)))</f>
        <v/>
      </c>
      <c r="DP64" s="298" t="str">
        <f ca="true">+IF(OFFSET('Hygiene Data'!$D$12,0,10*ROW('Hygiene Data'!D58))="","",OFFSET('Hygiene Data'!$D$12,0,10*ROW('Hygiene Data'!D58)))</f>
        <v/>
      </c>
      <c r="DQ64" s="298" t="str">
        <f ca="true">+IF(OFFSET('Hygiene Data'!$D$13,0,10*ROW('Hygiene Data'!D58))="","",OFFSET('Hygiene Data'!$D$13,0,10*ROW('Hygiene Data'!D58)))</f>
        <v/>
      </c>
      <c r="DR64" s="298" t="str">
        <f ca="true">+IF(OFFSET('Hygiene Data'!$E$11,0,10*ROW('Hygiene Data'!E58))="","",OFFSET('Hygiene Data'!$E$11,0,10*ROW('Hygiene Data'!E58)))</f>
        <v/>
      </c>
      <c r="DS64" s="298" t="str">
        <f ca="true">+IF(OFFSET('Hygiene Data'!$E$12,0,10*ROW('Hygiene Data'!E58))="","",OFFSET('Hygiene Data'!$E$12,0,10*ROW('Hygiene Data'!E58)))</f>
        <v/>
      </c>
      <c r="DT64" s="298" t="str">
        <f ca="true">+IF(OFFSET('Hygiene Data'!$E$13,0,10*ROW('Hygiene Data'!E58))="","",OFFSET('Hygiene Data'!$E$13,0,10*ROW('Hygiene Data'!E58)))</f>
        <v/>
      </c>
      <c r="DU64" s="298" t="str">
        <f ca="true">+IF(OFFSET('Hygiene Data'!$F$11,0,10*ROW('Hygiene Data'!F58))="","",OFFSET('Hygiene Data'!$F$11,0,10*ROW('Hygiene Data'!F58)))</f>
        <v/>
      </c>
      <c r="DV64" s="298" t="str">
        <f ca="true">+IF(OFFSET('Hygiene Data'!$F$12,0,10*ROW('Hygiene Data'!F58))="","",OFFSET('Hygiene Data'!$F$12,0,10*ROW('Hygiene Data'!F58)))</f>
        <v/>
      </c>
      <c r="DW64" s="298" t="str">
        <f ca="true">+IF(OFFSET('Hygiene Data'!$F$13,0,10*ROW('Hygiene Data'!F58))="","",OFFSET('Hygiene Data'!$F$13,0,10*ROW('Hygiene Data'!F58)))</f>
        <v/>
      </c>
      <c r="DX64" s="298" t="str">
        <f ca="true">+IF(OFFSET('Hygiene Data'!$G$11,0,10*ROW('Hygiene Data'!G58))="","",OFFSET('Hygiene Data'!$G$11,0,10*ROW('Hygiene Data'!G58)))</f>
        <v/>
      </c>
      <c r="DY64" s="298" t="str">
        <f ca="true">+IF(OFFSET('Hygiene Data'!$G$12,0,10*ROW('Hygiene Data'!G58))="","",OFFSET('Hygiene Data'!$G$12,0,10*ROW('Hygiene Data'!G58)))</f>
        <v/>
      </c>
      <c r="DZ64" s="298" t="str">
        <f ca="true">+IF(OFFSET('Hygiene Data'!$G$13,0,10*ROW('Hygiene Data'!G58))="","",OFFSET('Hygiene Data'!$G$13,0,10*ROW('Hygiene Data'!G58)))</f>
        <v/>
      </c>
      <c r="EA64" s="298" t="str">
        <f ca="true">+IF(OFFSET('Hygiene Data'!$H$11,0,10*ROW('Hygiene Data'!H58))="","",OFFSET('Hygiene Data'!$H$11,0,10*ROW('Hygiene Data'!H58)))</f>
        <v/>
      </c>
      <c r="EB64" s="298" t="str">
        <f ca="true">+IF(OFFSET('Hygiene Data'!$H$12,0,10*ROW('Hygiene Data'!H58))="","",OFFSET('Hygiene Data'!$H$12,0,10*ROW('Hygiene Data'!H58)))</f>
        <v/>
      </c>
      <c r="EC64" s="298" t="str">
        <f ca="true">+IF(OFFSET('Hygiene Data'!$H$13,0,10*ROW('Hygiene Data'!H58))="","",OFFSET('Hygiene Data'!$H$13,0,10*ROW('Hygiene Data'!H58)))</f>
        <v/>
      </c>
      <c r="ED64" s="298" t="str">
        <f ca="true">+IF(OFFSET('Hygiene Data'!$I$11,0,10*ROW('Hygiene Data'!I58))="","",OFFSET('Hygiene Data'!$I$11,0,10*ROW('Hygiene Data'!I58)))</f>
        <v/>
      </c>
      <c r="EE64" s="298" t="str">
        <f ca="true">+IF(OFFSET('Hygiene Data'!$I$12,0,10*ROW('Hygiene Data'!I58))="","",OFFSET('Hygiene Data'!$I$12,0,10*ROW('Hygiene Data'!I58)))</f>
        <v/>
      </c>
      <c r="EF64" s="298" t="str">
        <f ca="true">+IF(OFFSET('Hygiene Data'!$I$13,0,10*ROW('Hygiene Data'!I58))="","",OFFSET('Hygiene Data'!$I$13,0,10*ROW('Hygiene Data'!I58)))</f>
        <v/>
      </c>
    </row>
    <row xmlns:x14ac="http://schemas.microsoft.com/office/spreadsheetml/2009/9/ac" r="65" x14ac:dyDescent="0.2">
      <c r="A65" s="38" t="str">
        <f ca="true">+IF(OFFSET('Water Data'!$B$2,0,10*ROW('Water Data'!E59))="","",OFFSET('Water Data'!$B$2,0,10*ROW('Water Data'!E59)))</f>
        <v/>
      </c>
      <c r="B65" s="38" t="str">
        <f ca="true">+IF(OFFSET('Water Data'!$C$2,0,10*ROW('Water Data'!F59))="","",OFFSET('Water Data'!$C$2,0,10*ROW('Water Data'!F59)))</f>
        <v/>
      </c>
      <c r="C65" s="354" t="str">
        <f t="shared" ca="true" si="0"/>
        <v/>
      </c>
      <c r="D65" s="101"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101"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101"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101"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101"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101"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101"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101"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101"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101"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101"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101"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101"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101"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101"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101"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101"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101"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102"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102"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102"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102"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102"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102"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102"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102"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102"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102"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102"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102"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102"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102"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102"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102"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102"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102"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102"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102"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102"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102"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102"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102"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102"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102"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102"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102"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102"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102"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103"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103"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103"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103"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103"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103"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103"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103"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103"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103"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103"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103"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103"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103"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103"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103"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103"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103"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98"/>
      <c r="BS65" s="298" t="str">
        <f ca="true">+IF(OFFSET('Water Data'!$D$27,0,10*ROW('Water Data'!D59))="","",OFFSET('Water Data'!$D$27,0,10*ROW('Water Data'!D59)))</f>
        <v/>
      </c>
      <c r="BT65" s="298" t="str">
        <f ca="true">+IF(OFFSET('Water Data'!$D$28,0,10*ROW('Water Data'!D59))="","",OFFSET('Water Data'!$D$28,0,10*ROW('Water Data'!D59)))</f>
        <v/>
      </c>
      <c r="BU65" s="298" t="str">
        <f ca="true">+IF(OFFSET('Water Data'!$D$29,0,10*ROW('Water Data'!D59))="","",OFFSET('Water Data'!$D$29,0,10*ROW('Water Data'!D59)))</f>
        <v/>
      </c>
      <c r="BV65" s="298" t="str">
        <f ca="true">+IF(OFFSET('Water Data'!$E$27,0,10*ROW('Water Data'!E59))="","",OFFSET('Water Data'!$E$27,0,10*ROW('Water Data'!E59)))</f>
        <v/>
      </c>
      <c r="BW65" s="298" t="str">
        <f ca="true">+IF(OFFSET('Water Data'!$E$28,0,10*ROW('Water Data'!E59))="","",OFFSET('Water Data'!$E$28,0,10*ROW('Water Data'!E59)))</f>
        <v/>
      </c>
      <c r="BX65" s="298" t="str">
        <f ca="true">+IF(OFFSET('Water Data'!$E$29,0,10*ROW('Water Data'!E59))="","",OFFSET('Water Data'!$E$29,0,10*ROW('Water Data'!E59)))</f>
        <v/>
      </c>
      <c r="BY65" s="298" t="str">
        <f ca="true">+IF(OFFSET('Water Data'!$F$27,0,10*ROW('Water Data'!F59))="","",OFFSET('Water Data'!$F$27,0,10*ROW('Water Data'!F59)))</f>
        <v/>
      </c>
      <c r="BZ65" s="298" t="str">
        <f ca="true">+IF(OFFSET('Water Data'!$F$28,0,10*ROW('Water Data'!F59))="","",OFFSET('Water Data'!$F$28,0,10*ROW('Water Data'!F59)))</f>
        <v/>
      </c>
      <c r="CA65" s="298" t="str">
        <f ca="true">+IF(OFFSET('Water Data'!$F$29,0,10*ROW('Water Data'!F59))="","",OFFSET('Water Data'!$F$29,0,10*ROW('Water Data'!F59)))</f>
        <v/>
      </c>
      <c r="CB65" s="298" t="str">
        <f ca="true">+IF(OFFSET('Water Data'!$G$27,0,10*ROW('Water Data'!G59))="","",OFFSET('Water Data'!$G$27,0,10*ROW('Water Data'!G59)))</f>
        <v/>
      </c>
      <c r="CC65" s="298" t="str">
        <f ca="true">+IF(OFFSET('Water Data'!$G$28,0,10*ROW('Water Data'!G59))="","",OFFSET('Water Data'!$G$28,0,10*ROW('Water Data'!G59)))</f>
        <v/>
      </c>
      <c r="CD65" s="298" t="str">
        <f ca="true">+IF(OFFSET('Water Data'!$G$29,0,10*ROW('Water Data'!G59))="","",OFFSET('Water Data'!$G$29,0,10*ROW('Water Data'!G59)))</f>
        <v/>
      </c>
      <c r="CE65" s="298" t="str">
        <f ca="true">+IF(OFFSET('Water Data'!$H$27,0,10*ROW('Water Data'!H59))="","",OFFSET('Water Data'!$H$27,0,10*ROW('Water Data'!H59)))</f>
        <v/>
      </c>
      <c r="CF65" s="298" t="str">
        <f ca="true">+IF(OFFSET('Water Data'!$H$28,0,10*ROW('Water Data'!H59))="","",OFFSET('Water Data'!$H$28,0,10*ROW('Water Data'!H59)))</f>
        <v/>
      </c>
      <c r="CG65" s="298" t="str">
        <f ca="true">+IF(OFFSET('Water Data'!$H$29,0,10*ROW('Water Data'!H59))="","",OFFSET('Water Data'!$H$29,0,10*ROW('Water Data'!H59)))</f>
        <v/>
      </c>
      <c r="CH65" s="298" t="str">
        <f ca="true">+IF(OFFSET('Water Data'!$I$27,0,10*ROW('Water Data'!I59))="","",OFFSET('Water Data'!$I$27,0,10*ROW('Water Data'!I59)))</f>
        <v/>
      </c>
      <c r="CI65" s="298" t="str">
        <f ca="true">+IF(OFFSET('Water Data'!$I$28,0,10*ROW('Water Data'!I59))="","",OFFSET('Water Data'!$I$28,0,10*ROW('Water Data'!I59)))</f>
        <v/>
      </c>
      <c r="CJ65" s="298" t="str">
        <f ca="true">+IF(OFFSET('Water Data'!$I$29,0,10*ROW('Water Data'!I59))="","",OFFSET('Water Data'!$I$29,0,10*ROW('Water Data'!I59)))</f>
        <v/>
      </c>
      <c r="CK65" s="298" t="str">
        <f ca="true">+IF(OFFSET('Sanitation Data'!$D$28,0,10*ROW('Sanitation Data'!D59))="","",OFFSET('Sanitation Data'!$D$28,0,10*ROW('Sanitation Data'!D59)))</f>
        <v/>
      </c>
      <c r="CL65" s="298" t="str">
        <f ca="true">+IF(OFFSET('Sanitation Data'!$D$29,0,10*ROW('Sanitation Data'!D59))="","",OFFSET('Sanitation Data'!$D$29,0,10*ROW('Sanitation Data'!D59)))</f>
        <v/>
      </c>
      <c r="CM65" s="298" t="str">
        <f ca="true">+IF(OFFSET('Sanitation Data'!$D$30,0,10*ROW('Sanitation Data'!D59))="","",OFFSET('Sanitation Data'!$D$30,0,10*ROW('Sanitation Data'!D59)))</f>
        <v/>
      </c>
      <c r="CN65" s="298" t="str">
        <f ca="true">+IF(OFFSET('Sanitation Data'!$D$31,0,10*ROW('Sanitation Data'!D59))="","",OFFSET('Sanitation Data'!$D$31,0,10*ROW('Sanitation Data'!D59)))</f>
        <v/>
      </c>
      <c r="CO65" s="298" t="str">
        <f ca="true">+IF(OFFSET('Sanitation Data'!$D$32,0,10*ROW('Sanitation Data'!D59))="","",OFFSET('Sanitation Data'!$D$32,0,10*ROW('Sanitation Data'!D59)))</f>
        <v/>
      </c>
      <c r="CP65" s="298" t="str">
        <f ca="true">+IF(OFFSET('Sanitation Data'!$E$28,0,10*ROW('Sanitation Data'!E59))="","",OFFSET('Sanitation Data'!$E$28,0,10*ROW('Sanitation Data'!E59)))</f>
        <v/>
      </c>
      <c r="CQ65" s="298" t="str">
        <f ca="true">+IF(OFFSET('Sanitation Data'!$E$29,0,10*ROW('Sanitation Data'!E59))="","",OFFSET('Sanitation Data'!$E$29,0,10*ROW('Sanitation Data'!E59)))</f>
        <v/>
      </c>
      <c r="CR65" s="298" t="str">
        <f ca="true">+IF(OFFSET('Sanitation Data'!$E$30,0,10*ROW('Sanitation Data'!E59))="","",OFFSET('Sanitation Data'!$E$30,0,10*ROW('Sanitation Data'!E59)))</f>
        <v/>
      </c>
      <c r="CS65" s="298" t="str">
        <f ca="true">+IF(OFFSET('Sanitation Data'!$E$31,0,10*ROW('Sanitation Data'!E59))="","",OFFSET('Sanitation Data'!$E$31,0,10*ROW('Sanitation Data'!E59)))</f>
        <v/>
      </c>
      <c r="CT65" s="298" t="str">
        <f ca="true">+IF(OFFSET('Sanitation Data'!$E$32,0,10*ROW('Sanitation Data'!E59))="","",OFFSET('Sanitation Data'!$E$32,0,10*ROW('Sanitation Data'!E59)))</f>
        <v/>
      </c>
      <c r="CU65" s="298" t="str">
        <f ca="true">+IF(OFFSET('Sanitation Data'!$F$28,0,10*ROW('Sanitation Data'!F59))="","",OFFSET('Sanitation Data'!$F$28,0,10*ROW('Sanitation Data'!F59)))</f>
        <v/>
      </c>
      <c r="CV65" s="298" t="str">
        <f ca="true">+IF(OFFSET('Sanitation Data'!$F$29,0,10*ROW('Sanitation Data'!F59))="","",OFFSET('Sanitation Data'!$F$29,0,10*ROW('Sanitation Data'!F59)))</f>
        <v/>
      </c>
      <c r="CW65" s="298" t="str">
        <f ca="true">+IF(OFFSET('Sanitation Data'!$F$30,0,10*ROW('Sanitation Data'!F59))="","",OFFSET('Sanitation Data'!$F$30,0,10*ROW('Sanitation Data'!F59)))</f>
        <v/>
      </c>
      <c r="CX65" s="298" t="str">
        <f ca="true">+IF(OFFSET('Sanitation Data'!$F$31,0,10*ROW('Sanitation Data'!F59))="","",OFFSET('Sanitation Data'!$F$31,0,10*ROW('Sanitation Data'!F59)))</f>
        <v/>
      </c>
      <c r="CY65" s="298" t="str">
        <f ca="true">+IF(OFFSET('Sanitation Data'!$F$32,0,10*ROW('Sanitation Data'!F59))="","",OFFSET('Sanitation Data'!$F$32,0,10*ROW('Sanitation Data'!F59)))</f>
        <v/>
      </c>
      <c r="CZ65" s="298" t="str">
        <f ca="true">+IF(OFFSET('Sanitation Data'!$G$28,0,10*ROW('Sanitation Data'!G59))="","",OFFSET('Sanitation Data'!$G$28,0,10*ROW('Sanitation Data'!G59)))</f>
        <v/>
      </c>
      <c r="DA65" s="298" t="str">
        <f ca="true">+IF(OFFSET('Sanitation Data'!$G$29,0,10*ROW('Sanitation Data'!G59))="","",OFFSET('Sanitation Data'!$G$29,0,10*ROW('Sanitation Data'!G59)))</f>
        <v/>
      </c>
      <c r="DB65" s="298" t="str">
        <f ca="true">+IF(OFFSET('Sanitation Data'!$G$30,0,10*ROW('Sanitation Data'!G59))="","",OFFSET('Sanitation Data'!$G$30,0,10*ROW('Sanitation Data'!G59)))</f>
        <v/>
      </c>
      <c r="DC65" s="298" t="str">
        <f ca="true">+IF(OFFSET('Sanitation Data'!$G$31,0,10*ROW('Sanitation Data'!G59))="","",OFFSET('Sanitation Data'!$G$31,0,10*ROW('Sanitation Data'!G59)))</f>
        <v/>
      </c>
      <c r="DD65" s="298" t="str">
        <f ca="true">+IF(OFFSET('Sanitation Data'!$G$32,0,10*ROW('Sanitation Data'!G59))="","",OFFSET('Sanitation Data'!$G$32,0,10*ROW('Sanitation Data'!G59)))</f>
        <v/>
      </c>
      <c r="DE65" s="298" t="str">
        <f ca="true">+IF(OFFSET('Sanitation Data'!$H$28,0,10*ROW('Sanitation Data'!H59))="","",OFFSET('Sanitation Data'!$H$28,0,10*ROW('Sanitation Data'!H59)))</f>
        <v/>
      </c>
      <c r="DF65" s="298" t="str">
        <f ca="true">+IF(OFFSET('Sanitation Data'!$H$29,0,10*ROW('Sanitation Data'!H59))="","",OFFSET('Sanitation Data'!$H$29,0,10*ROW('Sanitation Data'!H59)))</f>
        <v/>
      </c>
      <c r="DG65" s="298" t="str">
        <f ca="true">+IF(OFFSET('Sanitation Data'!$H$30,0,10*ROW('Sanitation Data'!H59))="","",OFFSET('Sanitation Data'!$H$30,0,10*ROW('Sanitation Data'!H59)))</f>
        <v/>
      </c>
      <c r="DH65" s="298" t="str">
        <f ca="true">+IF(OFFSET('Sanitation Data'!$H$31,0,10*ROW('Sanitation Data'!H59))="","",OFFSET('Sanitation Data'!$H$31,0,10*ROW('Sanitation Data'!H59)))</f>
        <v/>
      </c>
      <c r="DI65" s="298" t="str">
        <f ca="true">+IF(OFFSET('Sanitation Data'!$H$32,0,10*ROW('Sanitation Data'!H59))="","",OFFSET('Sanitation Data'!$H$32,0,10*ROW('Sanitation Data'!H59)))</f>
        <v/>
      </c>
      <c r="DJ65" s="298" t="str">
        <f ca="true">+IF(OFFSET('Sanitation Data'!$I$28,0,10*ROW('Sanitation Data'!I59))="","",OFFSET('Sanitation Data'!$I$28,0,10*ROW('Sanitation Data'!I59)))</f>
        <v/>
      </c>
      <c r="DK65" s="298" t="str">
        <f ca="true">+IF(OFFSET('Sanitation Data'!$I$29,0,10*ROW('Sanitation Data'!I59))="","",OFFSET('Sanitation Data'!$I$29,0,10*ROW('Sanitation Data'!I59)))</f>
        <v/>
      </c>
      <c r="DL65" s="298" t="str">
        <f ca="true">+IF(OFFSET('Sanitation Data'!$I$30,0,10*ROW('Sanitation Data'!I59))="","",OFFSET('Sanitation Data'!$I$30,0,10*ROW('Sanitation Data'!I59)))</f>
        <v/>
      </c>
      <c r="DM65" s="298" t="str">
        <f ca="true">+IF(OFFSET('Sanitation Data'!$I$31,0,10*ROW('Sanitation Data'!I59))="","",OFFSET('Sanitation Data'!$I$31,0,10*ROW('Sanitation Data'!I59)))</f>
        <v/>
      </c>
      <c r="DN65" s="298" t="str">
        <f ca="true">+IF(OFFSET('Sanitation Data'!$I$32,0,10*ROW('Sanitation Data'!I59))="","",OFFSET('Sanitation Data'!$I$32,0,10*ROW('Sanitation Data'!I59)))</f>
        <v/>
      </c>
      <c r="DO65" s="298" t="str">
        <f ca="true">+IF(OFFSET('Hygiene Data'!$D$11,0,10*ROW('Hygiene Data'!D59))="","",OFFSET('Hygiene Data'!$D$11,0,10*ROW('Hygiene Data'!D59)))</f>
        <v/>
      </c>
      <c r="DP65" s="298" t="str">
        <f ca="true">+IF(OFFSET('Hygiene Data'!$D$12,0,10*ROW('Hygiene Data'!D59))="","",OFFSET('Hygiene Data'!$D$12,0,10*ROW('Hygiene Data'!D59)))</f>
        <v/>
      </c>
      <c r="DQ65" s="298" t="str">
        <f ca="true">+IF(OFFSET('Hygiene Data'!$D$13,0,10*ROW('Hygiene Data'!D59))="","",OFFSET('Hygiene Data'!$D$13,0,10*ROW('Hygiene Data'!D59)))</f>
        <v/>
      </c>
      <c r="DR65" s="298" t="str">
        <f ca="true">+IF(OFFSET('Hygiene Data'!$E$11,0,10*ROW('Hygiene Data'!E59))="","",OFFSET('Hygiene Data'!$E$11,0,10*ROW('Hygiene Data'!E59)))</f>
        <v/>
      </c>
      <c r="DS65" s="298" t="str">
        <f ca="true">+IF(OFFSET('Hygiene Data'!$E$12,0,10*ROW('Hygiene Data'!E59))="","",OFFSET('Hygiene Data'!$E$12,0,10*ROW('Hygiene Data'!E59)))</f>
        <v/>
      </c>
      <c r="DT65" s="298" t="str">
        <f ca="true">+IF(OFFSET('Hygiene Data'!$E$13,0,10*ROW('Hygiene Data'!E59))="","",OFFSET('Hygiene Data'!$E$13,0,10*ROW('Hygiene Data'!E59)))</f>
        <v/>
      </c>
      <c r="DU65" s="298" t="str">
        <f ca="true">+IF(OFFSET('Hygiene Data'!$F$11,0,10*ROW('Hygiene Data'!F59))="","",OFFSET('Hygiene Data'!$F$11,0,10*ROW('Hygiene Data'!F59)))</f>
        <v/>
      </c>
      <c r="DV65" s="298" t="str">
        <f ca="true">+IF(OFFSET('Hygiene Data'!$F$12,0,10*ROW('Hygiene Data'!F59))="","",OFFSET('Hygiene Data'!$F$12,0,10*ROW('Hygiene Data'!F59)))</f>
        <v/>
      </c>
      <c r="DW65" s="298" t="str">
        <f ca="true">+IF(OFFSET('Hygiene Data'!$F$13,0,10*ROW('Hygiene Data'!F59))="","",OFFSET('Hygiene Data'!$F$13,0,10*ROW('Hygiene Data'!F59)))</f>
        <v/>
      </c>
      <c r="DX65" s="298" t="str">
        <f ca="true">+IF(OFFSET('Hygiene Data'!$G$11,0,10*ROW('Hygiene Data'!G59))="","",OFFSET('Hygiene Data'!$G$11,0,10*ROW('Hygiene Data'!G59)))</f>
        <v/>
      </c>
      <c r="DY65" s="298" t="str">
        <f ca="true">+IF(OFFSET('Hygiene Data'!$G$12,0,10*ROW('Hygiene Data'!G59))="","",OFFSET('Hygiene Data'!$G$12,0,10*ROW('Hygiene Data'!G59)))</f>
        <v/>
      </c>
      <c r="DZ65" s="298" t="str">
        <f ca="true">+IF(OFFSET('Hygiene Data'!$G$13,0,10*ROW('Hygiene Data'!G59))="","",OFFSET('Hygiene Data'!$G$13,0,10*ROW('Hygiene Data'!G59)))</f>
        <v/>
      </c>
      <c r="EA65" s="298" t="str">
        <f ca="true">+IF(OFFSET('Hygiene Data'!$H$11,0,10*ROW('Hygiene Data'!H59))="","",OFFSET('Hygiene Data'!$H$11,0,10*ROW('Hygiene Data'!H59)))</f>
        <v/>
      </c>
      <c r="EB65" s="298" t="str">
        <f ca="true">+IF(OFFSET('Hygiene Data'!$H$12,0,10*ROW('Hygiene Data'!H59))="","",OFFSET('Hygiene Data'!$H$12,0,10*ROW('Hygiene Data'!H59)))</f>
        <v/>
      </c>
      <c r="EC65" s="298" t="str">
        <f ca="true">+IF(OFFSET('Hygiene Data'!$H$13,0,10*ROW('Hygiene Data'!H59))="","",OFFSET('Hygiene Data'!$H$13,0,10*ROW('Hygiene Data'!H59)))</f>
        <v/>
      </c>
      <c r="ED65" s="298" t="str">
        <f ca="true">+IF(OFFSET('Hygiene Data'!$I$11,0,10*ROW('Hygiene Data'!I59))="","",OFFSET('Hygiene Data'!$I$11,0,10*ROW('Hygiene Data'!I59)))</f>
        <v/>
      </c>
      <c r="EE65" s="298" t="str">
        <f ca="true">+IF(OFFSET('Hygiene Data'!$I$12,0,10*ROW('Hygiene Data'!I59))="","",OFFSET('Hygiene Data'!$I$12,0,10*ROW('Hygiene Data'!I59)))</f>
        <v/>
      </c>
      <c r="EF65" s="298" t="str">
        <f ca="true">+IF(OFFSET('Hygiene Data'!$I$13,0,10*ROW('Hygiene Data'!I59))="","",OFFSET('Hygiene Data'!$I$13,0,10*ROW('Hygiene Data'!I59)))</f>
        <v/>
      </c>
    </row>
    <row xmlns:x14ac="http://schemas.microsoft.com/office/spreadsheetml/2009/9/ac" r="66" x14ac:dyDescent="0.2">
      <c r="A66" s="38" t="str">
        <f ca="true">+IF(OFFSET('Water Data'!$B$2,0,10*ROW('Water Data'!E60))="","",OFFSET('Water Data'!$B$2,0,10*ROW('Water Data'!E60)))</f>
        <v/>
      </c>
      <c r="B66" s="38" t="str">
        <f ca="true">+IF(OFFSET('Water Data'!$C$2,0,10*ROW('Water Data'!F60))="","",OFFSET('Water Data'!$C$2,0,10*ROW('Water Data'!F60)))</f>
        <v/>
      </c>
      <c r="C66" s="354" t="str">
        <f t="shared" ca="true" si="0"/>
        <v/>
      </c>
      <c r="D66" s="101"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101"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101"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101"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101"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101"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101"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101"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101"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101"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101"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101"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101"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101"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101"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101"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101"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101"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102"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102"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102"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102"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102"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102"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102"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102"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102"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102"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102"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102"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102"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102"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102"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102"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102"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102"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102"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102"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102"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102"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102"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102"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102"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102"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102"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102"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102"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102"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103"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103"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103"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103"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103"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103"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103"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103"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103"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103"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103"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103"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103"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103"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103"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103"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103"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103"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98"/>
      <c r="BS66" s="298" t="str">
        <f ca="true">+IF(OFFSET('Water Data'!$D$27,0,10*ROW('Water Data'!D60))="","",OFFSET('Water Data'!$D$27,0,10*ROW('Water Data'!D60)))</f>
        <v/>
      </c>
      <c r="BT66" s="298" t="str">
        <f ca="true">+IF(OFFSET('Water Data'!$D$28,0,10*ROW('Water Data'!D60))="","",OFFSET('Water Data'!$D$28,0,10*ROW('Water Data'!D60)))</f>
        <v/>
      </c>
      <c r="BU66" s="298" t="str">
        <f ca="true">+IF(OFFSET('Water Data'!$D$29,0,10*ROW('Water Data'!D60))="","",OFFSET('Water Data'!$D$29,0,10*ROW('Water Data'!D60)))</f>
        <v/>
      </c>
      <c r="BV66" s="298" t="str">
        <f ca="true">+IF(OFFSET('Water Data'!$E$27,0,10*ROW('Water Data'!E60))="","",OFFSET('Water Data'!$E$27,0,10*ROW('Water Data'!E60)))</f>
        <v/>
      </c>
      <c r="BW66" s="298" t="str">
        <f ca="true">+IF(OFFSET('Water Data'!$E$28,0,10*ROW('Water Data'!E60))="","",OFFSET('Water Data'!$E$28,0,10*ROW('Water Data'!E60)))</f>
        <v/>
      </c>
      <c r="BX66" s="298" t="str">
        <f ca="true">+IF(OFFSET('Water Data'!$E$29,0,10*ROW('Water Data'!E60))="","",OFFSET('Water Data'!$E$29,0,10*ROW('Water Data'!E60)))</f>
        <v/>
      </c>
      <c r="BY66" s="298" t="str">
        <f ca="true">+IF(OFFSET('Water Data'!$F$27,0,10*ROW('Water Data'!F60))="","",OFFSET('Water Data'!$F$27,0,10*ROW('Water Data'!F60)))</f>
        <v/>
      </c>
      <c r="BZ66" s="298" t="str">
        <f ca="true">+IF(OFFSET('Water Data'!$F$28,0,10*ROW('Water Data'!F60))="","",OFFSET('Water Data'!$F$28,0,10*ROW('Water Data'!F60)))</f>
        <v/>
      </c>
      <c r="CA66" s="298" t="str">
        <f ca="true">+IF(OFFSET('Water Data'!$F$29,0,10*ROW('Water Data'!F60))="","",OFFSET('Water Data'!$F$29,0,10*ROW('Water Data'!F60)))</f>
        <v/>
      </c>
      <c r="CB66" s="298" t="str">
        <f ca="true">+IF(OFFSET('Water Data'!$G$27,0,10*ROW('Water Data'!G60))="","",OFFSET('Water Data'!$G$27,0,10*ROW('Water Data'!G60)))</f>
        <v/>
      </c>
      <c r="CC66" s="298" t="str">
        <f ca="true">+IF(OFFSET('Water Data'!$G$28,0,10*ROW('Water Data'!G60))="","",OFFSET('Water Data'!$G$28,0,10*ROW('Water Data'!G60)))</f>
        <v/>
      </c>
      <c r="CD66" s="298" t="str">
        <f ca="true">+IF(OFFSET('Water Data'!$G$29,0,10*ROW('Water Data'!G60))="","",OFFSET('Water Data'!$G$29,0,10*ROW('Water Data'!G60)))</f>
        <v/>
      </c>
      <c r="CE66" s="298" t="str">
        <f ca="true">+IF(OFFSET('Water Data'!$H$27,0,10*ROW('Water Data'!H60))="","",OFFSET('Water Data'!$H$27,0,10*ROW('Water Data'!H60)))</f>
        <v/>
      </c>
      <c r="CF66" s="298" t="str">
        <f ca="true">+IF(OFFSET('Water Data'!$H$28,0,10*ROW('Water Data'!H60))="","",OFFSET('Water Data'!$H$28,0,10*ROW('Water Data'!H60)))</f>
        <v/>
      </c>
      <c r="CG66" s="298" t="str">
        <f ca="true">+IF(OFFSET('Water Data'!$H$29,0,10*ROW('Water Data'!H60))="","",OFFSET('Water Data'!$H$29,0,10*ROW('Water Data'!H60)))</f>
        <v/>
      </c>
      <c r="CH66" s="298" t="str">
        <f ca="true">+IF(OFFSET('Water Data'!$I$27,0,10*ROW('Water Data'!I60))="","",OFFSET('Water Data'!$I$27,0,10*ROW('Water Data'!I60)))</f>
        <v/>
      </c>
      <c r="CI66" s="298" t="str">
        <f ca="true">+IF(OFFSET('Water Data'!$I$28,0,10*ROW('Water Data'!I60))="","",OFFSET('Water Data'!$I$28,0,10*ROW('Water Data'!I60)))</f>
        <v/>
      </c>
      <c r="CJ66" s="298" t="str">
        <f ca="true">+IF(OFFSET('Water Data'!$I$29,0,10*ROW('Water Data'!I60))="","",OFFSET('Water Data'!$I$29,0,10*ROW('Water Data'!I60)))</f>
        <v/>
      </c>
      <c r="CK66" s="298" t="str">
        <f ca="true">+IF(OFFSET('Sanitation Data'!$D$28,0,10*ROW('Sanitation Data'!D60))="","",OFFSET('Sanitation Data'!$D$28,0,10*ROW('Sanitation Data'!D60)))</f>
        <v/>
      </c>
      <c r="CL66" s="298" t="str">
        <f ca="true">+IF(OFFSET('Sanitation Data'!$D$29,0,10*ROW('Sanitation Data'!D60))="","",OFFSET('Sanitation Data'!$D$29,0,10*ROW('Sanitation Data'!D60)))</f>
        <v/>
      </c>
      <c r="CM66" s="298" t="str">
        <f ca="true">+IF(OFFSET('Sanitation Data'!$D$30,0,10*ROW('Sanitation Data'!D60))="","",OFFSET('Sanitation Data'!$D$30,0,10*ROW('Sanitation Data'!D60)))</f>
        <v/>
      </c>
      <c r="CN66" s="298" t="str">
        <f ca="true">+IF(OFFSET('Sanitation Data'!$D$31,0,10*ROW('Sanitation Data'!D60))="","",OFFSET('Sanitation Data'!$D$31,0,10*ROW('Sanitation Data'!D60)))</f>
        <v/>
      </c>
      <c r="CO66" s="298" t="str">
        <f ca="true">+IF(OFFSET('Sanitation Data'!$D$32,0,10*ROW('Sanitation Data'!D60))="","",OFFSET('Sanitation Data'!$D$32,0,10*ROW('Sanitation Data'!D60)))</f>
        <v/>
      </c>
      <c r="CP66" s="298" t="str">
        <f ca="true">+IF(OFFSET('Sanitation Data'!$E$28,0,10*ROW('Sanitation Data'!E60))="","",OFFSET('Sanitation Data'!$E$28,0,10*ROW('Sanitation Data'!E60)))</f>
        <v/>
      </c>
      <c r="CQ66" s="298" t="str">
        <f ca="true">+IF(OFFSET('Sanitation Data'!$E$29,0,10*ROW('Sanitation Data'!E60))="","",OFFSET('Sanitation Data'!$E$29,0,10*ROW('Sanitation Data'!E60)))</f>
        <v/>
      </c>
      <c r="CR66" s="298" t="str">
        <f ca="true">+IF(OFFSET('Sanitation Data'!$E$30,0,10*ROW('Sanitation Data'!E60))="","",OFFSET('Sanitation Data'!$E$30,0,10*ROW('Sanitation Data'!E60)))</f>
        <v/>
      </c>
      <c r="CS66" s="298" t="str">
        <f ca="true">+IF(OFFSET('Sanitation Data'!$E$31,0,10*ROW('Sanitation Data'!E60))="","",OFFSET('Sanitation Data'!$E$31,0,10*ROW('Sanitation Data'!E60)))</f>
        <v/>
      </c>
      <c r="CT66" s="298" t="str">
        <f ca="true">+IF(OFFSET('Sanitation Data'!$E$32,0,10*ROW('Sanitation Data'!E60))="","",OFFSET('Sanitation Data'!$E$32,0,10*ROW('Sanitation Data'!E60)))</f>
        <v/>
      </c>
      <c r="CU66" s="298" t="str">
        <f ca="true">+IF(OFFSET('Sanitation Data'!$F$28,0,10*ROW('Sanitation Data'!F60))="","",OFFSET('Sanitation Data'!$F$28,0,10*ROW('Sanitation Data'!F60)))</f>
        <v/>
      </c>
      <c r="CV66" s="298" t="str">
        <f ca="true">+IF(OFFSET('Sanitation Data'!$F$29,0,10*ROW('Sanitation Data'!F60))="","",OFFSET('Sanitation Data'!$F$29,0,10*ROW('Sanitation Data'!F60)))</f>
        <v/>
      </c>
      <c r="CW66" s="298" t="str">
        <f ca="true">+IF(OFFSET('Sanitation Data'!$F$30,0,10*ROW('Sanitation Data'!F60))="","",OFFSET('Sanitation Data'!$F$30,0,10*ROW('Sanitation Data'!F60)))</f>
        <v/>
      </c>
      <c r="CX66" s="298" t="str">
        <f ca="true">+IF(OFFSET('Sanitation Data'!$F$31,0,10*ROW('Sanitation Data'!F60))="","",OFFSET('Sanitation Data'!$F$31,0,10*ROW('Sanitation Data'!F60)))</f>
        <v/>
      </c>
      <c r="CY66" s="298" t="str">
        <f ca="true">+IF(OFFSET('Sanitation Data'!$F$32,0,10*ROW('Sanitation Data'!F60))="","",OFFSET('Sanitation Data'!$F$32,0,10*ROW('Sanitation Data'!F60)))</f>
        <v/>
      </c>
      <c r="CZ66" s="298" t="str">
        <f ca="true">+IF(OFFSET('Sanitation Data'!$G$28,0,10*ROW('Sanitation Data'!G60))="","",OFFSET('Sanitation Data'!$G$28,0,10*ROW('Sanitation Data'!G60)))</f>
        <v/>
      </c>
      <c r="DA66" s="298" t="str">
        <f ca="true">+IF(OFFSET('Sanitation Data'!$G$29,0,10*ROW('Sanitation Data'!G60))="","",OFFSET('Sanitation Data'!$G$29,0,10*ROW('Sanitation Data'!G60)))</f>
        <v/>
      </c>
      <c r="DB66" s="298" t="str">
        <f ca="true">+IF(OFFSET('Sanitation Data'!$G$30,0,10*ROW('Sanitation Data'!G60))="","",OFFSET('Sanitation Data'!$G$30,0,10*ROW('Sanitation Data'!G60)))</f>
        <v/>
      </c>
      <c r="DC66" s="298" t="str">
        <f ca="true">+IF(OFFSET('Sanitation Data'!$G$31,0,10*ROW('Sanitation Data'!G60))="","",OFFSET('Sanitation Data'!$G$31,0,10*ROW('Sanitation Data'!G60)))</f>
        <v/>
      </c>
      <c r="DD66" s="298" t="str">
        <f ca="true">+IF(OFFSET('Sanitation Data'!$G$32,0,10*ROW('Sanitation Data'!G60))="","",OFFSET('Sanitation Data'!$G$32,0,10*ROW('Sanitation Data'!G60)))</f>
        <v/>
      </c>
      <c r="DE66" s="298" t="str">
        <f ca="true">+IF(OFFSET('Sanitation Data'!$H$28,0,10*ROW('Sanitation Data'!H60))="","",OFFSET('Sanitation Data'!$H$28,0,10*ROW('Sanitation Data'!H60)))</f>
        <v/>
      </c>
      <c r="DF66" s="298" t="str">
        <f ca="true">+IF(OFFSET('Sanitation Data'!$H$29,0,10*ROW('Sanitation Data'!H60))="","",OFFSET('Sanitation Data'!$H$29,0,10*ROW('Sanitation Data'!H60)))</f>
        <v/>
      </c>
      <c r="DG66" s="298" t="str">
        <f ca="true">+IF(OFFSET('Sanitation Data'!$H$30,0,10*ROW('Sanitation Data'!H60))="","",OFFSET('Sanitation Data'!$H$30,0,10*ROW('Sanitation Data'!H60)))</f>
        <v/>
      </c>
      <c r="DH66" s="298" t="str">
        <f ca="true">+IF(OFFSET('Sanitation Data'!$H$31,0,10*ROW('Sanitation Data'!H60))="","",OFFSET('Sanitation Data'!$H$31,0,10*ROW('Sanitation Data'!H60)))</f>
        <v/>
      </c>
      <c r="DI66" s="298" t="str">
        <f ca="true">+IF(OFFSET('Sanitation Data'!$H$32,0,10*ROW('Sanitation Data'!H60))="","",OFFSET('Sanitation Data'!$H$32,0,10*ROW('Sanitation Data'!H60)))</f>
        <v/>
      </c>
      <c r="DJ66" s="298" t="str">
        <f ca="true">+IF(OFFSET('Sanitation Data'!$I$28,0,10*ROW('Sanitation Data'!I60))="","",OFFSET('Sanitation Data'!$I$28,0,10*ROW('Sanitation Data'!I60)))</f>
        <v/>
      </c>
      <c r="DK66" s="298" t="str">
        <f ca="true">+IF(OFFSET('Sanitation Data'!$I$29,0,10*ROW('Sanitation Data'!I60))="","",OFFSET('Sanitation Data'!$I$29,0,10*ROW('Sanitation Data'!I60)))</f>
        <v/>
      </c>
      <c r="DL66" s="298" t="str">
        <f ca="true">+IF(OFFSET('Sanitation Data'!$I$30,0,10*ROW('Sanitation Data'!I60))="","",OFFSET('Sanitation Data'!$I$30,0,10*ROW('Sanitation Data'!I60)))</f>
        <v/>
      </c>
      <c r="DM66" s="298" t="str">
        <f ca="true">+IF(OFFSET('Sanitation Data'!$I$31,0,10*ROW('Sanitation Data'!I60))="","",OFFSET('Sanitation Data'!$I$31,0,10*ROW('Sanitation Data'!I60)))</f>
        <v/>
      </c>
      <c r="DN66" s="298" t="str">
        <f ca="true">+IF(OFFSET('Sanitation Data'!$I$32,0,10*ROW('Sanitation Data'!I60))="","",OFFSET('Sanitation Data'!$I$32,0,10*ROW('Sanitation Data'!I60)))</f>
        <v/>
      </c>
      <c r="DO66" s="298" t="str">
        <f ca="true">+IF(OFFSET('Hygiene Data'!$D$11,0,10*ROW('Hygiene Data'!D60))="","",OFFSET('Hygiene Data'!$D$11,0,10*ROW('Hygiene Data'!D60)))</f>
        <v/>
      </c>
      <c r="DP66" s="298" t="str">
        <f ca="true">+IF(OFFSET('Hygiene Data'!$D$12,0,10*ROW('Hygiene Data'!D60))="","",OFFSET('Hygiene Data'!$D$12,0,10*ROW('Hygiene Data'!D60)))</f>
        <v/>
      </c>
      <c r="DQ66" s="298" t="str">
        <f ca="true">+IF(OFFSET('Hygiene Data'!$D$13,0,10*ROW('Hygiene Data'!D60))="","",OFFSET('Hygiene Data'!$D$13,0,10*ROW('Hygiene Data'!D60)))</f>
        <v/>
      </c>
      <c r="DR66" s="298" t="str">
        <f ca="true">+IF(OFFSET('Hygiene Data'!$E$11,0,10*ROW('Hygiene Data'!E60))="","",OFFSET('Hygiene Data'!$E$11,0,10*ROW('Hygiene Data'!E60)))</f>
        <v/>
      </c>
      <c r="DS66" s="298" t="str">
        <f ca="true">+IF(OFFSET('Hygiene Data'!$E$12,0,10*ROW('Hygiene Data'!E60))="","",OFFSET('Hygiene Data'!$E$12,0,10*ROW('Hygiene Data'!E60)))</f>
        <v/>
      </c>
      <c r="DT66" s="298" t="str">
        <f ca="true">+IF(OFFSET('Hygiene Data'!$E$13,0,10*ROW('Hygiene Data'!E60))="","",OFFSET('Hygiene Data'!$E$13,0,10*ROW('Hygiene Data'!E60)))</f>
        <v/>
      </c>
      <c r="DU66" s="298" t="str">
        <f ca="true">+IF(OFFSET('Hygiene Data'!$F$11,0,10*ROW('Hygiene Data'!F60))="","",OFFSET('Hygiene Data'!$F$11,0,10*ROW('Hygiene Data'!F60)))</f>
        <v/>
      </c>
      <c r="DV66" s="298" t="str">
        <f ca="true">+IF(OFFSET('Hygiene Data'!$F$12,0,10*ROW('Hygiene Data'!F60))="","",OFFSET('Hygiene Data'!$F$12,0,10*ROW('Hygiene Data'!F60)))</f>
        <v/>
      </c>
      <c r="DW66" s="298" t="str">
        <f ca="true">+IF(OFFSET('Hygiene Data'!$F$13,0,10*ROW('Hygiene Data'!F60))="","",OFFSET('Hygiene Data'!$F$13,0,10*ROW('Hygiene Data'!F60)))</f>
        <v/>
      </c>
      <c r="DX66" s="298" t="str">
        <f ca="true">+IF(OFFSET('Hygiene Data'!$G$11,0,10*ROW('Hygiene Data'!G60))="","",OFFSET('Hygiene Data'!$G$11,0,10*ROW('Hygiene Data'!G60)))</f>
        <v/>
      </c>
      <c r="DY66" s="298" t="str">
        <f ca="true">+IF(OFFSET('Hygiene Data'!$G$12,0,10*ROW('Hygiene Data'!G60))="","",OFFSET('Hygiene Data'!$G$12,0,10*ROW('Hygiene Data'!G60)))</f>
        <v/>
      </c>
      <c r="DZ66" s="298" t="str">
        <f ca="true">+IF(OFFSET('Hygiene Data'!$G$13,0,10*ROW('Hygiene Data'!G60))="","",OFFSET('Hygiene Data'!$G$13,0,10*ROW('Hygiene Data'!G60)))</f>
        <v/>
      </c>
      <c r="EA66" s="298" t="str">
        <f ca="true">+IF(OFFSET('Hygiene Data'!$H$11,0,10*ROW('Hygiene Data'!H60))="","",OFFSET('Hygiene Data'!$H$11,0,10*ROW('Hygiene Data'!H60)))</f>
        <v/>
      </c>
      <c r="EB66" s="298" t="str">
        <f ca="true">+IF(OFFSET('Hygiene Data'!$H$12,0,10*ROW('Hygiene Data'!H60))="","",OFFSET('Hygiene Data'!$H$12,0,10*ROW('Hygiene Data'!H60)))</f>
        <v/>
      </c>
      <c r="EC66" s="298" t="str">
        <f ca="true">+IF(OFFSET('Hygiene Data'!$H$13,0,10*ROW('Hygiene Data'!H60))="","",OFFSET('Hygiene Data'!$H$13,0,10*ROW('Hygiene Data'!H60)))</f>
        <v/>
      </c>
      <c r="ED66" s="298" t="str">
        <f ca="true">+IF(OFFSET('Hygiene Data'!$I$11,0,10*ROW('Hygiene Data'!I60))="","",OFFSET('Hygiene Data'!$I$11,0,10*ROW('Hygiene Data'!I60)))</f>
        <v/>
      </c>
      <c r="EE66" s="298" t="str">
        <f ca="true">+IF(OFFSET('Hygiene Data'!$I$12,0,10*ROW('Hygiene Data'!I60))="","",OFFSET('Hygiene Data'!$I$12,0,10*ROW('Hygiene Data'!I60)))</f>
        <v/>
      </c>
      <c r="EF66" s="298" t="str">
        <f ca="true">+IF(OFFSET('Hygiene Data'!$I$13,0,10*ROW('Hygiene Data'!I60))="","",OFFSET('Hygiene Data'!$I$13,0,10*ROW('Hygiene Data'!I60)))</f>
        <v/>
      </c>
    </row>
    <row xmlns:x14ac="http://schemas.microsoft.com/office/spreadsheetml/2009/9/ac" r="67" x14ac:dyDescent="0.2">
      <c r="A67" s="38" t="str">
        <f ca="true">+IF(OFFSET('Water Data'!$B$2,0,10*ROW('Water Data'!E61))="","",OFFSET('Water Data'!$B$2,0,10*ROW('Water Data'!E61)))</f>
        <v/>
      </c>
      <c r="B67" s="38" t="str">
        <f ca="true">+IF(OFFSET('Water Data'!$C$2,0,10*ROW('Water Data'!F61))="","",OFFSET('Water Data'!$C$2,0,10*ROW('Water Data'!F61)))</f>
        <v/>
      </c>
      <c r="C67" s="354" t="str">
        <f t="shared" ca="true" si="0"/>
        <v/>
      </c>
      <c r="D67" s="101"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101"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101"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101"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101"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101"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101"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101"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101"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101"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101"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101"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101"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101"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101"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101"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101"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101"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102"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102"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102"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102"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102"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102"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102"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102"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102"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102"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102"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102"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102"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102"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102"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102"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102"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102"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102"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102"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102"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102"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102"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102"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102"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102"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102"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102"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102"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102"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103"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103"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103"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103"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103"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103"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103"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103"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103"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103"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103"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103"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103"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103"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103"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103"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103"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103"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98"/>
      <c r="BS67" s="298" t="str">
        <f ca="true">+IF(OFFSET('Water Data'!$D$27,0,10*ROW('Water Data'!D61))="","",OFFSET('Water Data'!$D$27,0,10*ROW('Water Data'!D61)))</f>
        <v/>
      </c>
      <c r="BT67" s="298" t="str">
        <f ca="true">+IF(OFFSET('Water Data'!$D$28,0,10*ROW('Water Data'!D61))="","",OFFSET('Water Data'!$D$28,0,10*ROW('Water Data'!D61)))</f>
        <v/>
      </c>
      <c r="BU67" s="298" t="str">
        <f ca="true">+IF(OFFSET('Water Data'!$D$29,0,10*ROW('Water Data'!D61))="","",OFFSET('Water Data'!$D$29,0,10*ROW('Water Data'!D61)))</f>
        <v/>
      </c>
      <c r="BV67" s="298" t="str">
        <f ca="true">+IF(OFFSET('Water Data'!$E$27,0,10*ROW('Water Data'!E61))="","",OFFSET('Water Data'!$E$27,0,10*ROW('Water Data'!E61)))</f>
        <v/>
      </c>
      <c r="BW67" s="298" t="str">
        <f ca="true">+IF(OFFSET('Water Data'!$E$28,0,10*ROW('Water Data'!E61))="","",OFFSET('Water Data'!$E$28,0,10*ROW('Water Data'!E61)))</f>
        <v/>
      </c>
      <c r="BX67" s="298" t="str">
        <f ca="true">+IF(OFFSET('Water Data'!$E$29,0,10*ROW('Water Data'!E61))="","",OFFSET('Water Data'!$E$29,0,10*ROW('Water Data'!E61)))</f>
        <v/>
      </c>
      <c r="BY67" s="298" t="str">
        <f ca="true">+IF(OFFSET('Water Data'!$F$27,0,10*ROW('Water Data'!F61))="","",OFFSET('Water Data'!$F$27,0,10*ROW('Water Data'!F61)))</f>
        <v/>
      </c>
      <c r="BZ67" s="298" t="str">
        <f ca="true">+IF(OFFSET('Water Data'!$F$28,0,10*ROW('Water Data'!F61))="","",OFFSET('Water Data'!$F$28,0,10*ROW('Water Data'!F61)))</f>
        <v/>
      </c>
      <c r="CA67" s="298" t="str">
        <f ca="true">+IF(OFFSET('Water Data'!$F$29,0,10*ROW('Water Data'!F61))="","",OFFSET('Water Data'!$F$29,0,10*ROW('Water Data'!F61)))</f>
        <v/>
      </c>
      <c r="CB67" s="298" t="str">
        <f ca="true">+IF(OFFSET('Water Data'!$G$27,0,10*ROW('Water Data'!G61))="","",OFFSET('Water Data'!$G$27,0,10*ROW('Water Data'!G61)))</f>
        <v/>
      </c>
      <c r="CC67" s="298" t="str">
        <f ca="true">+IF(OFFSET('Water Data'!$G$28,0,10*ROW('Water Data'!G61))="","",OFFSET('Water Data'!$G$28,0,10*ROW('Water Data'!G61)))</f>
        <v/>
      </c>
      <c r="CD67" s="298" t="str">
        <f ca="true">+IF(OFFSET('Water Data'!$G$29,0,10*ROW('Water Data'!G61))="","",OFFSET('Water Data'!$G$29,0,10*ROW('Water Data'!G61)))</f>
        <v/>
      </c>
      <c r="CE67" s="298" t="str">
        <f ca="true">+IF(OFFSET('Water Data'!$H$27,0,10*ROW('Water Data'!H61))="","",OFFSET('Water Data'!$H$27,0,10*ROW('Water Data'!H61)))</f>
        <v/>
      </c>
      <c r="CF67" s="298" t="str">
        <f ca="true">+IF(OFFSET('Water Data'!$H$28,0,10*ROW('Water Data'!H61))="","",OFFSET('Water Data'!$H$28,0,10*ROW('Water Data'!H61)))</f>
        <v/>
      </c>
      <c r="CG67" s="298" t="str">
        <f ca="true">+IF(OFFSET('Water Data'!$H$29,0,10*ROW('Water Data'!H61))="","",OFFSET('Water Data'!$H$29,0,10*ROW('Water Data'!H61)))</f>
        <v/>
      </c>
      <c r="CH67" s="298" t="str">
        <f ca="true">+IF(OFFSET('Water Data'!$I$27,0,10*ROW('Water Data'!I61))="","",OFFSET('Water Data'!$I$27,0,10*ROW('Water Data'!I61)))</f>
        <v/>
      </c>
      <c r="CI67" s="298" t="str">
        <f ca="true">+IF(OFFSET('Water Data'!$I$28,0,10*ROW('Water Data'!I61))="","",OFFSET('Water Data'!$I$28,0,10*ROW('Water Data'!I61)))</f>
        <v/>
      </c>
      <c r="CJ67" s="298" t="str">
        <f ca="true">+IF(OFFSET('Water Data'!$I$29,0,10*ROW('Water Data'!I61))="","",OFFSET('Water Data'!$I$29,0,10*ROW('Water Data'!I61)))</f>
        <v/>
      </c>
      <c r="CK67" s="298" t="str">
        <f ca="true">+IF(OFFSET('Sanitation Data'!$D$28,0,10*ROW('Sanitation Data'!D61))="","",OFFSET('Sanitation Data'!$D$28,0,10*ROW('Sanitation Data'!D61)))</f>
        <v/>
      </c>
      <c r="CL67" s="298" t="str">
        <f ca="true">+IF(OFFSET('Sanitation Data'!$D$29,0,10*ROW('Sanitation Data'!D61))="","",OFFSET('Sanitation Data'!$D$29,0,10*ROW('Sanitation Data'!D61)))</f>
        <v/>
      </c>
      <c r="CM67" s="298" t="str">
        <f ca="true">+IF(OFFSET('Sanitation Data'!$D$30,0,10*ROW('Sanitation Data'!D61))="","",OFFSET('Sanitation Data'!$D$30,0,10*ROW('Sanitation Data'!D61)))</f>
        <v/>
      </c>
      <c r="CN67" s="298" t="str">
        <f ca="true">+IF(OFFSET('Sanitation Data'!$D$31,0,10*ROW('Sanitation Data'!D61))="","",OFFSET('Sanitation Data'!$D$31,0,10*ROW('Sanitation Data'!D61)))</f>
        <v/>
      </c>
      <c r="CO67" s="298" t="str">
        <f ca="true">+IF(OFFSET('Sanitation Data'!$D$32,0,10*ROW('Sanitation Data'!D61))="","",OFFSET('Sanitation Data'!$D$32,0,10*ROW('Sanitation Data'!D61)))</f>
        <v/>
      </c>
      <c r="CP67" s="298" t="str">
        <f ca="true">+IF(OFFSET('Sanitation Data'!$E$28,0,10*ROW('Sanitation Data'!E61))="","",OFFSET('Sanitation Data'!$E$28,0,10*ROW('Sanitation Data'!E61)))</f>
        <v/>
      </c>
      <c r="CQ67" s="298" t="str">
        <f ca="true">+IF(OFFSET('Sanitation Data'!$E$29,0,10*ROW('Sanitation Data'!E61))="","",OFFSET('Sanitation Data'!$E$29,0,10*ROW('Sanitation Data'!E61)))</f>
        <v/>
      </c>
      <c r="CR67" s="298" t="str">
        <f ca="true">+IF(OFFSET('Sanitation Data'!$E$30,0,10*ROW('Sanitation Data'!E61))="","",OFFSET('Sanitation Data'!$E$30,0,10*ROW('Sanitation Data'!E61)))</f>
        <v/>
      </c>
      <c r="CS67" s="298" t="str">
        <f ca="true">+IF(OFFSET('Sanitation Data'!$E$31,0,10*ROW('Sanitation Data'!E61))="","",OFFSET('Sanitation Data'!$E$31,0,10*ROW('Sanitation Data'!E61)))</f>
        <v/>
      </c>
      <c r="CT67" s="298" t="str">
        <f ca="true">+IF(OFFSET('Sanitation Data'!$E$32,0,10*ROW('Sanitation Data'!E61))="","",OFFSET('Sanitation Data'!$E$32,0,10*ROW('Sanitation Data'!E61)))</f>
        <v/>
      </c>
      <c r="CU67" s="298" t="str">
        <f ca="true">+IF(OFFSET('Sanitation Data'!$F$28,0,10*ROW('Sanitation Data'!F61))="","",OFFSET('Sanitation Data'!$F$28,0,10*ROW('Sanitation Data'!F61)))</f>
        <v/>
      </c>
      <c r="CV67" s="298" t="str">
        <f ca="true">+IF(OFFSET('Sanitation Data'!$F$29,0,10*ROW('Sanitation Data'!F61))="","",OFFSET('Sanitation Data'!$F$29,0,10*ROW('Sanitation Data'!F61)))</f>
        <v/>
      </c>
      <c r="CW67" s="298" t="str">
        <f ca="true">+IF(OFFSET('Sanitation Data'!$F$30,0,10*ROW('Sanitation Data'!F61))="","",OFFSET('Sanitation Data'!$F$30,0,10*ROW('Sanitation Data'!F61)))</f>
        <v/>
      </c>
      <c r="CX67" s="298" t="str">
        <f ca="true">+IF(OFFSET('Sanitation Data'!$F$31,0,10*ROW('Sanitation Data'!F61))="","",OFFSET('Sanitation Data'!$F$31,0,10*ROW('Sanitation Data'!F61)))</f>
        <v/>
      </c>
      <c r="CY67" s="298" t="str">
        <f ca="true">+IF(OFFSET('Sanitation Data'!$F$32,0,10*ROW('Sanitation Data'!F61))="","",OFFSET('Sanitation Data'!$F$32,0,10*ROW('Sanitation Data'!F61)))</f>
        <v/>
      </c>
      <c r="CZ67" s="298" t="str">
        <f ca="true">+IF(OFFSET('Sanitation Data'!$G$28,0,10*ROW('Sanitation Data'!G61))="","",OFFSET('Sanitation Data'!$G$28,0,10*ROW('Sanitation Data'!G61)))</f>
        <v/>
      </c>
      <c r="DA67" s="298" t="str">
        <f ca="true">+IF(OFFSET('Sanitation Data'!$G$29,0,10*ROW('Sanitation Data'!G61))="","",OFFSET('Sanitation Data'!$G$29,0,10*ROW('Sanitation Data'!G61)))</f>
        <v/>
      </c>
      <c r="DB67" s="298" t="str">
        <f ca="true">+IF(OFFSET('Sanitation Data'!$G$30,0,10*ROW('Sanitation Data'!G61))="","",OFFSET('Sanitation Data'!$G$30,0,10*ROW('Sanitation Data'!G61)))</f>
        <v/>
      </c>
      <c r="DC67" s="298" t="str">
        <f ca="true">+IF(OFFSET('Sanitation Data'!$G$31,0,10*ROW('Sanitation Data'!G61))="","",OFFSET('Sanitation Data'!$G$31,0,10*ROW('Sanitation Data'!G61)))</f>
        <v/>
      </c>
      <c r="DD67" s="298" t="str">
        <f ca="true">+IF(OFFSET('Sanitation Data'!$G$32,0,10*ROW('Sanitation Data'!G61))="","",OFFSET('Sanitation Data'!$G$32,0,10*ROW('Sanitation Data'!G61)))</f>
        <v/>
      </c>
      <c r="DE67" s="298" t="str">
        <f ca="true">+IF(OFFSET('Sanitation Data'!$H$28,0,10*ROW('Sanitation Data'!H61))="","",OFFSET('Sanitation Data'!$H$28,0,10*ROW('Sanitation Data'!H61)))</f>
        <v/>
      </c>
      <c r="DF67" s="298" t="str">
        <f ca="true">+IF(OFFSET('Sanitation Data'!$H$29,0,10*ROW('Sanitation Data'!H61))="","",OFFSET('Sanitation Data'!$H$29,0,10*ROW('Sanitation Data'!H61)))</f>
        <v/>
      </c>
      <c r="DG67" s="298" t="str">
        <f ca="true">+IF(OFFSET('Sanitation Data'!$H$30,0,10*ROW('Sanitation Data'!H61))="","",OFFSET('Sanitation Data'!$H$30,0,10*ROW('Sanitation Data'!H61)))</f>
        <v/>
      </c>
      <c r="DH67" s="298" t="str">
        <f ca="true">+IF(OFFSET('Sanitation Data'!$H$31,0,10*ROW('Sanitation Data'!H61))="","",OFFSET('Sanitation Data'!$H$31,0,10*ROW('Sanitation Data'!H61)))</f>
        <v/>
      </c>
      <c r="DI67" s="298" t="str">
        <f ca="true">+IF(OFFSET('Sanitation Data'!$H$32,0,10*ROW('Sanitation Data'!H61))="","",OFFSET('Sanitation Data'!$H$32,0,10*ROW('Sanitation Data'!H61)))</f>
        <v/>
      </c>
      <c r="DJ67" s="298" t="str">
        <f ca="true">+IF(OFFSET('Sanitation Data'!$I$28,0,10*ROW('Sanitation Data'!I61))="","",OFFSET('Sanitation Data'!$I$28,0,10*ROW('Sanitation Data'!I61)))</f>
        <v/>
      </c>
      <c r="DK67" s="298" t="str">
        <f ca="true">+IF(OFFSET('Sanitation Data'!$I$29,0,10*ROW('Sanitation Data'!I61))="","",OFFSET('Sanitation Data'!$I$29,0,10*ROW('Sanitation Data'!I61)))</f>
        <v/>
      </c>
      <c r="DL67" s="298" t="str">
        <f ca="true">+IF(OFFSET('Sanitation Data'!$I$30,0,10*ROW('Sanitation Data'!I61))="","",OFFSET('Sanitation Data'!$I$30,0,10*ROW('Sanitation Data'!I61)))</f>
        <v/>
      </c>
      <c r="DM67" s="298" t="str">
        <f ca="true">+IF(OFFSET('Sanitation Data'!$I$31,0,10*ROW('Sanitation Data'!I61))="","",OFFSET('Sanitation Data'!$I$31,0,10*ROW('Sanitation Data'!I61)))</f>
        <v/>
      </c>
      <c r="DN67" s="298" t="str">
        <f ca="true">+IF(OFFSET('Sanitation Data'!$I$32,0,10*ROW('Sanitation Data'!I61))="","",OFFSET('Sanitation Data'!$I$32,0,10*ROW('Sanitation Data'!I61)))</f>
        <v/>
      </c>
      <c r="DO67" s="298" t="str">
        <f ca="true">+IF(OFFSET('Hygiene Data'!$D$11,0,10*ROW('Hygiene Data'!D61))="","",OFFSET('Hygiene Data'!$D$11,0,10*ROW('Hygiene Data'!D61)))</f>
        <v/>
      </c>
      <c r="DP67" s="298" t="str">
        <f ca="true">+IF(OFFSET('Hygiene Data'!$D$12,0,10*ROW('Hygiene Data'!D61))="","",OFFSET('Hygiene Data'!$D$12,0,10*ROW('Hygiene Data'!D61)))</f>
        <v/>
      </c>
      <c r="DQ67" s="298" t="str">
        <f ca="true">+IF(OFFSET('Hygiene Data'!$D$13,0,10*ROW('Hygiene Data'!D61))="","",OFFSET('Hygiene Data'!$D$13,0,10*ROW('Hygiene Data'!D61)))</f>
        <v/>
      </c>
      <c r="DR67" s="298" t="str">
        <f ca="true">+IF(OFFSET('Hygiene Data'!$E$11,0,10*ROW('Hygiene Data'!E61))="","",OFFSET('Hygiene Data'!$E$11,0,10*ROW('Hygiene Data'!E61)))</f>
        <v/>
      </c>
      <c r="DS67" s="298" t="str">
        <f ca="true">+IF(OFFSET('Hygiene Data'!$E$12,0,10*ROW('Hygiene Data'!E61))="","",OFFSET('Hygiene Data'!$E$12,0,10*ROW('Hygiene Data'!E61)))</f>
        <v/>
      </c>
      <c r="DT67" s="298" t="str">
        <f ca="true">+IF(OFFSET('Hygiene Data'!$E$13,0,10*ROW('Hygiene Data'!E61))="","",OFFSET('Hygiene Data'!$E$13,0,10*ROW('Hygiene Data'!E61)))</f>
        <v/>
      </c>
      <c r="DU67" s="298" t="str">
        <f ca="true">+IF(OFFSET('Hygiene Data'!$F$11,0,10*ROW('Hygiene Data'!F61))="","",OFFSET('Hygiene Data'!$F$11,0,10*ROW('Hygiene Data'!F61)))</f>
        <v/>
      </c>
      <c r="DV67" s="298" t="str">
        <f ca="true">+IF(OFFSET('Hygiene Data'!$F$12,0,10*ROW('Hygiene Data'!F61))="","",OFFSET('Hygiene Data'!$F$12,0,10*ROW('Hygiene Data'!F61)))</f>
        <v/>
      </c>
      <c r="DW67" s="298" t="str">
        <f ca="true">+IF(OFFSET('Hygiene Data'!$F$13,0,10*ROW('Hygiene Data'!F61))="","",OFFSET('Hygiene Data'!$F$13,0,10*ROW('Hygiene Data'!F61)))</f>
        <v/>
      </c>
      <c r="DX67" s="298" t="str">
        <f ca="true">+IF(OFFSET('Hygiene Data'!$G$11,0,10*ROW('Hygiene Data'!G61))="","",OFFSET('Hygiene Data'!$G$11,0,10*ROW('Hygiene Data'!G61)))</f>
        <v/>
      </c>
      <c r="DY67" s="298" t="str">
        <f ca="true">+IF(OFFSET('Hygiene Data'!$G$12,0,10*ROW('Hygiene Data'!G61))="","",OFFSET('Hygiene Data'!$G$12,0,10*ROW('Hygiene Data'!G61)))</f>
        <v/>
      </c>
      <c r="DZ67" s="298" t="str">
        <f ca="true">+IF(OFFSET('Hygiene Data'!$G$13,0,10*ROW('Hygiene Data'!G61))="","",OFFSET('Hygiene Data'!$G$13,0,10*ROW('Hygiene Data'!G61)))</f>
        <v/>
      </c>
      <c r="EA67" s="298" t="str">
        <f ca="true">+IF(OFFSET('Hygiene Data'!$H$11,0,10*ROW('Hygiene Data'!H61))="","",OFFSET('Hygiene Data'!$H$11,0,10*ROW('Hygiene Data'!H61)))</f>
        <v/>
      </c>
      <c r="EB67" s="298" t="str">
        <f ca="true">+IF(OFFSET('Hygiene Data'!$H$12,0,10*ROW('Hygiene Data'!H61))="","",OFFSET('Hygiene Data'!$H$12,0,10*ROW('Hygiene Data'!H61)))</f>
        <v/>
      </c>
      <c r="EC67" s="298" t="str">
        <f ca="true">+IF(OFFSET('Hygiene Data'!$H$13,0,10*ROW('Hygiene Data'!H61))="","",OFFSET('Hygiene Data'!$H$13,0,10*ROW('Hygiene Data'!H61)))</f>
        <v/>
      </c>
      <c r="ED67" s="298" t="str">
        <f ca="true">+IF(OFFSET('Hygiene Data'!$I$11,0,10*ROW('Hygiene Data'!I61))="","",OFFSET('Hygiene Data'!$I$11,0,10*ROW('Hygiene Data'!I61)))</f>
        <v/>
      </c>
      <c r="EE67" s="298" t="str">
        <f ca="true">+IF(OFFSET('Hygiene Data'!$I$12,0,10*ROW('Hygiene Data'!I61))="","",OFFSET('Hygiene Data'!$I$12,0,10*ROW('Hygiene Data'!I61)))</f>
        <v/>
      </c>
      <c r="EF67" s="298" t="str">
        <f ca="true">+IF(OFFSET('Hygiene Data'!$I$13,0,10*ROW('Hygiene Data'!I61))="","",OFFSET('Hygiene Data'!$I$13,0,10*ROW('Hygiene Data'!I61)))</f>
        <v/>
      </c>
    </row>
    <row xmlns:x14ac="http://schemas.microsoft.com/office/spreadsheetml/2009/9/ac" r="68" x14ac:dyDescent="0.2">
      <c r="A68" s="38" t="str">
        <f ca="true">+IF(OFFSET('Water Data'!$B$2,0,10*ROW('Water Data'!E62))="","",OFFSET('Water Data'!$B$2,0,10*ROW('Water Data'!E62)))</f>
        <v/>
      </c>
      <c r="B68" s="38" t="str">
        <f ca="true">+IF(OFFSET('Water Data'!$C$2,0,10*ROW('Water Data'!F62))="","",OFFSET('Water Data'!$C$2,0,10*ROW('Water Data'!F62)))</f>
        <v/>
      </c>
      <c r="C68" s="354" t="str">
        <f t="shared" ca="true" si="0"/>
        <v/>
      </c>
      <c r="D68" s="101"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101"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101"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101"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101"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101"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101"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101"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101"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101"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101"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101"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101"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101"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101"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101"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101"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101"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102"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102"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102"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102"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102"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102"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102"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102"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102"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102"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102"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102"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102"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102"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102"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102"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102"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102"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102"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102"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102"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102"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102"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102"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102"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102"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102"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102"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102"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102"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103"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103"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103"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103"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103"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103"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103"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103"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103"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103"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103"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103"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103"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103"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103"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103"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103"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103"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98"/>
      <c r="BS68" s="298" t="str">
        <f ca="true">+IF(OFFSET('Water Data'!$D$27,0,10*ROW('Water Data'!D62))="","",OFFSET('Water Data'!$D$27,0,10*ROW('Water Data'!D62)))</f>
        <v/>
      </c>
      <c r="BT68" s="298" t="str">
        <f ca="true">+IF(OFFSET('Water Data'!$D$28,0,10*ROW('Water Data'!D62))="","",OFFSET('Water Data'!$D$28,0,10*ROW('Water Data'!D62)))</f>
        <v/>
      </c>
      <c r="BU68" s="298" t="str">
        <f ca="true">+IF(OFFSET('Water Data'!$D$29,0,10*ROW('Water Data'!D62))="","",OFFSET('Water Data'!$D$29,0,10*ROW('Water Data'!D62)))</f>
        <v/>
      </c>
      <c r="BV68" s="298" t="str">
        <f ca="true">+IF(OFFSET('Water Data'!$E$27,0,10*ROW('Water Data'!E62))="","",OFFSET('Water Data'!$E$27,0,10*ROW('Water Data'!E62)))</f>
        <v/>
      </c>
      <c r="BW68" s="298" t="str">
        <f ca="true">+IF(OFFSET('Water Data'!$E$28,0,10*ROW('Water Data'!E62))="","",OFFSET('Water Data'!$E$28,0,10*ROW('Water Data'!E62)))</f>
        <v/>
      </c>
      <c r="BX68" s="298" t="str">
        <f ca="true">+IF(OFFSET('Water Data'!$E$29,0,10*ROW('Water Data'!E62))="","",OFFSET('Water Data'!$E$29,0,10*ROW('Water Data'!E62)))</f>
        <v/>
      </c>
      <c r="BY68" s="298" t="str">
        <f ca="true">+IF(OFFSET('Water Data'!$F$27,0,10*ROW('Water Data'!F62))="","",OFFSET('Water Data'!$F$27,0,10*ROW('Water Data'!F62)))</f>
        <v/>
      </c>
      <c r="BZ68" s="298" t="str">
        <f ca="true">+IF(OFFSET('Water Data'!$F$28,0,10*ROW('Water Data'!F62))="","",OFFSET('Water Data'!$F$28,0,10*ROW('Water Data'!F62)))</f>
        <v/>
      </c>
      <c r="CA68" s="298" t="str">
        <f ca="true">+IF(OFFSET('Water Data'!$F$29,0,10*ROW('Water Data'!F62))="","",OFFSET('Water Data'!$F$29,0,10*ROW('Water Data'!F62)))</f>
        <v/>
      </c>
      <c r="CB68" s="298" t="str">
        <f ca="true">+IF(OFFSET('Water Data'!$G$27,0,10*ROW('Water Data'!G62))="","",OFFSET('Water Data'!$G$27,0,10*ROW('Water Data'!G62)))</f>
        <v/>
      </c>
      <c r="CC68" s="298" t="str">
        <f ca="true">+IF(OFFSET('Water Data'!$G$28,0,10*ROW('Water Data'!G62))="","",OFFSET('Water Data'!$G$28,0,10*ROW('Water Data'!G62)))</f>
        <v/>
      </c>
      <c r="CD68" s="298" t="str">
        <f ca="true">+IF(OFFSET('Water Data'!$G$29,0,10*ROW('Water Data'!G62))="","",OFFSET('Water Data'!$G$29,0,10*ROW('Water Data'!G62)))</f>
        <v/>
      </c>
      <c r="CE68" s="298" t="str">
        <f ca="true">+IF(OFFSET('Water Data'!$H$27,0,10*ROW('Water Data'!H62))="","",OFFSET('Water Data'!$H$27,0,10*ROW('Water Data'!H62)))</f>
        <v/>
      </c>
      <c r="CF68" s="298" t="str">
        <f ca="true">+IF(OFFSET('Water Data'!$H$28,0,10*ROW('Water Data'!H62))="","",OFFSET('Water Data'!$H$28,0,10*ROW('Water Data'!H62)))</f>
        <v/>
      </c>
      <c r="CG68" s="298" t="str">
        <f ca="true">+IF(OFFSET('Water Data'!$H$29,0,10*ROW('Water Data'!H62))="","",OFFSET('Water Data'!$H$29,0,10*ROW('Water Data'!H62)))</f>
        <v/>
      </c>
      <c r="CH68" s="298" t="str">
        <f ca="true">+IF(OFFSET('Water Data'!$I$27,0,10*ROW('Water Data'!I62))="","",OFFSET('Water Data'!$I$27,0,10*ROW('Water Data'!I62)))</f>
        <v/>
      </c>
      <c r="CI68" s="298" t="str">
        <f ca="true">+IF(OFFSET('Water Data'!$I$28,0,10*ROW('Water Data'!I62))="","",OFFSET('Water Data'!$I$28,0,10*ROW('Water Data'!I62)))</f>
        <v/>
      </c>
      <c r="CJ68" s="298" t="str">
        <f ca="true">+IF(OFFSET('Water Data'!$I$29,0,10*ROW('Water Data'!I62))="","",OFFSET('Water Data'!$I$29,0,10*ROW('Water Data'!I62)))</f>
        <v/>
      </c>
      <c r="CK68" s="298" t="str">
        <f ca="true">+IF(OFFSET('Sanitation Data'!$D$28,0,10*ROW('Sanitation Data'!D62))="","",OFFSET('Sanitation Data'!$D$28,0,10*ROW('Sanitation Data'!D62)))</f>
        <v/>
      </c>
      <c r="CL68" s="298" t="str">
        <f ca="true">+IF(OFFSET('Sanitation Data'!$D$29,0,10*ROW('Sanitation Data'!D62))="","",OFFSET('Sanitation Data'!$D$29,0,10*ROW('Sanitation Data'!D62)))</f>
        <v/>
      </c>
      <c r="CM68" s="298" t="str">
        <f ca="true">+IF(OFFSET('Sanitation Data'!$D$30,0,10*ROW('Sanitation Data'!D62))="","",OFFSET('Sanitation Data'!$D$30,0,10*ROW('Sanitation Data'!D62)))</f>
        <v/>
      </c>
      <c r="CN68" s="298" t="str">
        <f ca="true">+IF(OFFSET('Sanitation Data'!$D$31,0,10*ROW('Sanitation Data'!D62))="","",OFFSET('Sanitation Data'!$D$31,0,10*ROW('Sanitation Data'!D62)))</f>
        <v/>
      </c>
      <c r="CO68" s="298" t="str">
        <f ca="true">+IF(OFFSET('Sanitation Data'!$D$32,0,10*ROW('Sanitation Data'!D62))="","",OFFSET('Sanitation Data'!$D$32,0,10*ROW('Sanitation Data'!D62)))</f>
        <v/>
      </c>
      <c r="CP68" s="298" t="str">
        <f ca="true">+IF(OFFSET('Sanitation Data'!$E$28,0,10*ROW('Sanitation Data'!E62))="","",OFFSET('Sanitation Data'!$E$28,0,10*ROW('Sanitation Data'!E62)))</f>
        <v/>
      </c>
      <c r="CQ68" s="298" t="str">
        <f ca="true">+IF(OFFSET('Sanitation Data'!$E$29,0,10*ROW('Sanitation Data'!E62))="","",OFFSET('Sanitation Data'!$E$29,0,10*ROW('Sanitation Data'!E62)))</f>
        <v/>
      </c>
      <c r="CR68" s="298" t="str">
        <f ca="true">+IF(OFFSET('Sanitation Data'!$E$30,0,10*ROW('Sanitation Data'!E62))="","",OFFSET('Sanitation Data'!$E$30,0,10*ROW('Sanitation Data'!E62)))</f>
        <v/>
      </c>
      <c r="CS68" s="298" t="str">
        <f ca="true">+IF(OFFSET('Sanitation Data'!$E$31,0,10*ROW('Sanitation Data'!E62))="","",OFFSET('Sanitation Data'!$E$31,0,10*ROW('Sanitation Data'!E62)))</f>
        <v/>
      </c>
      <c r="CT68" s="298" t="str">
        <f ca="true">+IF(OFFSET('Sanitation Data'!$E$32,0,10*ROW('Sanitation Data'!E62))="","",OFFSET('Sanitation Data'!$E$32,0,10*ROW('Sanitation Data'!E62)))</f>
        <v/>
      </c>
      <c r="CU68" s="298" t="str">
        <f ca="true">+IF(OFFSET('Sanitation Data'!$F$28,0,10*ROW('Sanitation Data'!F62))="","",OFFSET('Sanitation Data'!$F$28,0,10*ROW('Sanitation Data'!F62)))</f>
        <v/>
      </c>
      <c r="CV68" s="298" t="str">
        <f ca="true">+IF(OFFSET('Sanitation Data'!$F$29,0,10*ROW('Sanitation Data'!F62))="","",OFFSET('Sanitation Data'!$F$29,0,10*ROW('Sanitation Data'!F62)))</f>
        <v/>
      </c>
      <c r="CW68" s="298" t="str">
        <f ca="true">+IF(OFFSET('Sanitation Data'!$F$30,0,10*ROW('Sanitation Data'!F62))="","",OFFSET('Sanitation Data'!$F$30,0,10*ROW('Sanitation Data'!F62)))</f>
        <v/>
      </c>
      <c r="CX68" s="298" t="str">
        <f ca="true">+IF(OFFSET('Sanitation Data'!$F$31,0,10*ROW('Sanitation Data'!F62))="","",OFFSET('Sanitation Data'!$F$31,0,10*ROW('Sanitation Data'!F62)))</f>
        <v/>
      </c>
      <c r="CY68" s="298" t="str">
        <f ca="true">+IF(OFFSET('Sanitation Data'!$F$32,0,10*ROW('Sanitation Data'!F62))="","",OFFSET('Sanitation Data'!$F$32,0,10*ROW('Sanitation Data'!F62)))</f>
        <v/>
      </c>
      <c r="CZ68" s="298" t="str">
        <f ca="true">+IF(OFFSET('Sanitation Data'!$G$28,0,10*ROW('Sanitation Data'!G62))="","",OFFSET('Sanitation Data'!$G$28,0,10*ROW('Sanitation Data'!G62)))</f>
        <v/>
      </c>
      <c r="DA68" s="298" t="str">
        <f ca="true">+IF(OFFSET('Sanitation Data'!$G$29,0,10*ROW('Sanitation Data'!G62))="","",OFFSET('Sanitation Data'!$G$29,0,10*ROW('Sanitation Data'!G62)))</f>
        <v/>
      </c>
      <c r="DB68" s="298" t="str">
        <f ca="true">+IF(OFFSET('Sanitation Data'!$G$30,0,10*ROW('Sanitation Data'!G62))="","",OFFSET('Sanitation Data'!$G$30,0,10*ROW('Sanitation Data'!G62)))</f>
        <v/>
      </c>
      <c r="DC68" s="298" t="str">
        <f ca="true">+IF(OFFSET('Sanitation Data'!$G$31,0,10*ROW('Sanitation Data'!G62))="","",OFFSET('Sanitation Data'!$G$31,0,10*ROW('Sanitation Data'!G62)))</f>
        <v/>
      </c>
      <c r="DD68" s="298" t="str">
        <f ca="true">+IF(OFFSET('Sanitation Data'!$G$32,0,10*ROW('Sanitation Data'!G62))="","",OFFSET('Sanitation Data'!$G$32,0,10*ROW('Sanitation Data'!G62)))</f>
        <v/>
      </c>
      <c r="DE68" s="298" t="str">
        <f ca="true">+IF(OFFSET('Sanitation Data'!$H$28,0,10*ROW('Sanitation Data'!H62))="","",OFFSET('Sanitation Data'!$H$28,0,10*ROW('Sanitation Data'!H62)))</f>
        <v/>
      </c>
      <c r="DF68" s="298" t="str">
        <f ca="true">+IF(OFFSET('Sanitation Data'!$H$29,0,10*ROW('Sanitation Data'!H62))="","",OFFSET('Sanitation Data'!$H$29,0,10*ROW('Sanitation Data'!H62)))</f>
        <v/>
      </c>
      <c r="DG68" s="298" t="str">
        <f ca="true">+IF(OFFSET('Sanitation Data'!$H$30,0,10*ROW('Sanitation Data'!H62))="","",OFFSET('Sanitation Data'!$H$30,0,10*ROW('Sanitation Data'!H62)))</f>
        <v/>
      </c>
      <c r="DH68" s="298" t="str">
        <f ca="true">+IF(OFFSET('Sanitation Data'!$H$31,0,10*ROW('Sanitation Data'!H62))="","",OFFSET('Sanitation Data'!$H$31,0,10*ROW('Sanitation Data'!H62)))</f>
        <v/>
      </c>
      <c r="DI68" s="298" t="str">
        <f ca="true">+IF(OFFSET('Sanitation Data'!$H$32,0,10*ROW('Sanitation Data'!H62))="","",OFFSET('Sanitation Data'!$H$32,0,10*ROW('Sanitation Data'!H62)))</f>
        <v/>
      </c>
      <c r="DJ68" s="298" t="str">
        <f ca="true">+IF(OFFSET('Sanitation Data'!$I$28,0,10*ROW('Sanitation Data'!I62))="","",OFFSET('Sanitation Data'!$I$28,0,10*ROW('Sanitation Data'!I62)))</f>
        <v/>
      </c>
      <c r="DK68" s="298" t="str">
        <f ca="true">+IF(OFFSET('Sanitation Data'!$I$29,0,10*ROW('Sanitation Data'!I62))="","",OFFSET('Sanitation Data'!$I$29,0,10*ROW('Sanitation Data'!I62)))</f>
        <v/>
      </c>
      <c r="DL68" s="298" t="str">
        <f ca="true">+IF(OFFSET('Sanitation Data'!$I$30,0,10*ROW('Sanitation Data'!I62))="","",OFFSET('Sanitation Data'!$I$30,0,10*ROW('Sanitation Data'!I62)))</f>
        <v/>
      </c>
      <c r="DM68" s="298" t="str">
        <f ca="true">+IF(OFFSET('Sanitation Data'!$I$31,0,10*ROW('Sanitation Data'!I62))="","",OFFSET('Sanitation Data'!$I$31,0,10*ROW('Sanitation Data'!I62)))</f>
        <v/>
      </c>
      <c r="DN68" s="298" t="str">
        <f ca="true">+IF(OFFSET('Sanitation Data'!$I$32,0,10*ROW('Sanitation Data'!I62))="","",OFFSET('Sanitation Data'!$I$32,0,10*ROW('Sanitation Data'!I62)))</f>
        <v/>
      </c>
      <c r="DO68" s="298" t="str">
        <f ca="true">+IF(OFFSET('Hygiene Data'!$D$11,0,10*ROW('Hygiene Data'!D62))="","",OFFSET('Hygiene Data'!$D$11,0,10*ROW('Hygiene Data'!D62)))</f>
        <v/>
      </c>
      <c r="DP68" s="298" t="str">
        <f ca="true">+IF(OFFSET('Hygiene Data'!$D$12,0,10*ROW('Hygiene Data'!D62))="","",OFFSET('Hygiene Data'!$D$12,0,10*ROW('Hygiene Data'!D62)))</f>
        <v/>
      </c>
      <c r="DQ68" s="298" t="str">
        <f ca="true">+IF(OFFSET('Hygiene Data'!$D$13,0,10*ROW('Hygiene Data'!D62))="","",OFFSET('Hygiene Data'!$D$13,0,10*ROW('Hygiene Data'!D62)))</f>
        <v/>
      </c>
      <c r="DR68" s="298" t="str">
        <f ca="true">+IF(OFFSET('Hygiene Data'!$E$11,0,10*ROW('Hygiene Data'!E62))="","",OFFSET('Hygiene Data'!$E$11,0,10*ROW('Hygiene Data'!E62)))</f>
        <v/>
      </c>
      <c r="DS68" s="298" t="str">
        <f ca="true">+IF(OFFSET('Hygiene Data'!$E$12,0,10*ROW('Hygiene Data'!E62))="","",OFFSET('Hygiene Data'!$E$12,0,10*ROW('Hygiene Data'!E62)))</f>
        <v/>
      </c>
      <c r="DT68" s="298" t="str">
        <f ca="true">+IF(OFFSET('Hygiene Data'!$E$13,0,10*ROW('Hygiene Data'!E62))="","",OFFSET('Hygiene Data'!$E$13,0,10*ROW('Hygiene Data'!E62)))</f>
        <v/>
      </c>
      <c r="DU68" s="298" t="str">
        <f ca="true">+IF(OFFSET('Hygiene Data'!$F$11,0,10*ROW('Hygiene Data'!F62))="","",OFFSET('Hygiene Data'!$F$11,0,10*ROW('Hygiene Data'!F62)))</f>
        <v/>
      </c>
      <c r="DV68" s="298" t="str">
        <f ca="true">+IF(OFFSET('Hygiene Data'!$F$12,0,10*ROW('Hygiene Data'!F62))="","",OFFSET('Hygiene Data'!$F$12,0,10*ROW('Hygiene Data'!F62)))</f>
        <v/>
      </c>
      <c r="DW68" s="298" t="str">
        <f ca="true">+IF(OFFSET('Hygiene Data'!$F$13,0,10*ROW('Hygiene Data'!F62))="","",OFFSET('Hygiene Data'!$F$13,0,10*ROW('Hygiene Data'!F62)))</f>
        <v/>
      </c>
      <c r="DX68" s="298" t="str">
        <f ca="true">+IF(OFFSET('Hygiene Data'!$G$11,0,10*ROW('Hygiene Data'!G62))="","",OFFSET('Hygiene Data'!$G$11,0,10*ROW('Hygiene Data'!G62)))</f>
        <v/>
      </c>
      <c r="DY68" s="298" t="str">
        <f ca="true">+IF(OFFSET('Hygiene Data'!$G$12,0,10*ROW('Hygiene Data'!G62))="","",OFFSET('Hygiene Data'!$G$12,0,10*ROW('Hygiene Data'!G62)))</f>
        <v/>
      </c>
      <c r="DZ68" s="298" t="str">
        <f ca="true">+IF(OFFSET('Hygiene Data'!$G$13,0,10*ROW('Hygiene Data'!G62))="","",OFFSET('Hygiene Data'!$G$13,0,10*ROW('Hygiene Data'!G62)))</f>
        <v/>
      </c>
      <c r="EA68" s="298" t="str">
        <f ca="true">+IF(OFFSET('Hygiene Data'!$H$11,0,10*ROW('Hygiene Data'!H62))="","",OFFSET('Hygiene Data'!$H$11,0,10*ROW('Hygiene Data'!H62)))</f>
        <v/>
      </c>
      <c r="EB68" s="298" t="str">
        <f ca="true">+IF(OFFSET('Hygiene Data'!$H$12,0,10*ROW('Hygiene Data'!H62))="","",OFFSET('Hygiene Data'!$H$12,0,10*ROW('Hygiene Data'!H62)))</f>
        <v/>
      </c>
      <c r="EC68" s="298" t="str">
        <f ca="true">+IF(OFFSET('Hygiene Data'!$H$13,0,10*ROW('Hygiene Data'!H62))="","",OFFSET('Hygiene Data'!$H$13,0,10*ROW('Hygiene Data'!H62)))</f>
        <v/>
      </c>
      <c r="ED68" s="298" t="str">
        <f ca="true">+IF(OFFSET('Hygiene Data'!$I$11,0,10*ROW('Hygiene Data'!I62))="","",OFFSET('Hygiene Data'!$I$11,0,10*ROW('Hygiene Data'!I62)))</f>
        <v/>
      </c>
      <c r="EE68" s="298" t="str">
        <f ca="true">+IF(OFFSET('Hygiene Data'!$I$12,0,10*ROW('Hygiene Data'!I62))="","",OFFSET('Hygiene Data'!$I$12,0,10*ROW('Hygiene Data'!I62)))</f>
        <v/>
      </c>
      <c r="EF68" s="298" t="str">
        <f ca="true">+IF(OFFSET('Hygiene Data'!$I$13,0,10*ROW('Hygiene Data'!I62))="","",OFFSET('Hygiene Data'!$I$13,0,10*ROW('Hygiene Data'!I62)))</f>
        <v/>
      </c>
    </row>
    <row xmlns:x14ac="http://schemas.microsoft.com/office/spreadsheetml/2009/9/ac" r="69" x14ac:dyDescent="0.2">
      <c r="A69" s="38" t="str">
        <f ca="true">+IF(OFFSET('Water Data'!$B$2,0,10*ROW('Water Data'!E63))="","",OFFSET('Water Data'!$B$2,0,10*ROW('Water Data'!E63)))</f>
        <v/>
      </c>
      <c r="B69" s="38" t="str">
        <f ca="true">+IF(OFFSET('Water Data'!$C$2,0,10*ROW('Water Data'!F63))="","",OFFSET('Water Data'!$C$2,0,10*ROW('Water Data'!F63)))</f>
        <v/>
      </c>
      <c r="C69" s="354" t="str">
        <f t="shared" ca="true" si="0"/>
        <v/>
      </c>
      <c r="D69" s="101"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101"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101"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101"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101"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101"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101"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101"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101"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101"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101"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101"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101"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101"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101"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101"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101"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101"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102"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102"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102"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102"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102"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102"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102"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102"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102"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102"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102"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102"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102"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102"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102"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102"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102"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102"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102"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102"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102"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102"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102"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102"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102"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102"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102"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102"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102"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102"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103"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103"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103"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103"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103"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103"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103"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103"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103"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103"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103"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103"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103"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103"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103"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103"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103"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103"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98"/>
      <c r="BS69" s="298" t="str">
        <f ca="true">+IF(OFFSET('Water Data'!$D$27,0,10*ROW('Water Data'!D63))="","",OFFSET('Water Data'!$D$27,0,10*ROW('Water Data'!D63)))</f>
        <v/>
      </c>
      <c r="BT69" s="298" t="str">
        <f ca="true">+IF(OFFSET('Water Data'!$D$28,0,10*ROW('Water Data'!D63))="","",OFFSET('Water Data'!$D$28,0,10*ROW('Water Data'!D63)))</f>
        <v/>
      </c>
      <c r="BU69" s="298" t="str">
        <f ca="true">+IF(OFFSET('Water Data'!$D$29,0,10*ROW('Water Data'!D63))="","",OFFSET('Water Data'!$D$29,0,10*ROW('Water Data'!D63)))</f>
        <v/>
      </c>
      <c r="BV69" s="298" t="str">
        <f ca="true">+IF(OFFSET('Water Data'!$E$27,0,10*ROW('Water Data'!E63))="","",OFFSET('Water Data'!$E$27,0,10*ROW('Water Data'!E63)))</f>
        <v/>
      </c>
      <c r="BW69" s="298" t="str">
        <f ca="true">+IF(OFFSET('Water Data'!$E$28,0,10*ROW('Water Data'!E63))="","",OFFSET('Water Data'!$E$28,0,10*ROW('Water Data'!E63)))</f>
        <v/>
      </c>
      <c r="BX69" s="298" t="str">
        <f ca="true">+IF(OFFSET('Water Data'!$E$29,0,10*ROW('Water Data'!E63))="","",OFFSET('Water Data'!$E$29,0,10*ROW('Water Data'!E63)))</f>
        <v/>
      </c>
      <c r="BY69" s="298" t="str">
        <f ca="true">+IF(OFFSET('Water Data'!$F$27,0,10*ROW('Water Data'!F63))="","",OFFSET('Water Data'!$F$27,0,10*ROW('Water Data'!F63)))</f>
        <v/>
      </c>
      <c r="BZ69" s="298" t="str">
        <f ca="true">+IF(OFFSET('Water Data'!$F$28,0,10*ROW('Water Data'!F63))="","",OFFSET('Water Data'!$F$28,0,10*ROW('Water Data'!F63)))</f>
        <v/>
      </c>
      <c r="CA69" s="298" t="str">
        <f ca="true">+IF(OFFSET('Water Data'!$F$29,0,10*ROW('Water Data'!F63))="","",OFFSET('Water Data'!$F$29,0,10*ROW('Water Data'!F63)))</f>
        <v/>
      </c>
      <c r="CB69" s="298" t="str">
        <f ca="true">+IF(OFFSET('Water Data'!$G$27,0,10*ROW('Water Data'!G63))="","",OFFSET('Water Data'!$G$27,0,10*ROW('Water Data'!G63)))</f>
        <v/>
      </c>
      <c r="CC69" s="298" t="str">
        <f ca="true">+IF(OFFSET('Water Data'!$G$28,0,10*ROW('Water Data'!G63))="","",OFFSET('Water Data'!$G$28,0,10*ROW('Water Data'!G63)))</f>
        <v/>
      </c>
      <c r="CD69" s="298" t="str">
        <f ca="true">+IF(OFFSET('Water Data'!$G$29,0,10*ROW('Water Data'!G63))="","",OFFSET('Water Data'!$G$29,0,10*ROW('Water Data'!G63)))</f>
        <v/>
      </c>
      <c r="CE69" s="298" t="str">
        <f ca="true">+IF(OFFSET('Water Data'!$H$27,0,10*ROW('Water Data'!H63))="","",OFFSET('Water Data'!$H$27,0,10*ROW('Water Data'!H63)))</f>
        <v/>
      </c>
      <c r="CF69" s="298" t="str">
        <f ca="true">+IF(OFFSET('Water Data'!$H$28,0,10*ROW('Water Data'!H63))="","",OFFSET('Water Data'!$H$28,0,10*ROW('Water Data'!H63)))</f>
        <v/>
      </c>
      <c r="CG69" s="298" t="str">
        <f ca="true">+IF(OFFSET('Water Data'!$H$29,0,10*ROW('Water Data'!H63))="","",OFFSET('Water Data'!$H$29,0,10*ROW('Water Data'!H63)))</f>
        <v/>
      </c>
      <c r="CH69" s="298" t="str">
        <f ca="true">+IF(OFFSET('Water Data'!$I$27,0,10*ROW('Water Data'!I63))="","",OFFSET('Water Data'!$I$27,0,10*ROW('Water Data'!I63)))</f>
        <v/>
      </c>
      <c r="CI69" s="298" t="str">
        <f ca="true">+IF(OFFSET('Water Data'!$I$28,0,10*ROW('Water Data'!I63))="","",OFFSET('Water Data'!$I$28,0,10*ROW('Water Data'!I63)))</f>
        <v/>
      </c>
      <c r="CJ69" s="298" t="str">
        <f ca="true">+IF(OFFSET('Water Data'!$I$29,0,10*ROW('Water Data'!I63))="","",OFFSET('Water Data'!$I$29,0,10*ROW('Water Data'!I63)))</f>
        <v/>
      </c>
      <c r="CK69" s="298" t="str">
        <f ca="true">+IF(OFFSET('Sanitation Data'!$D$28,0,10*ROW('Sanitation Data'!D63))="","",OFFSET('Sanitation Data'!$D$28,0,10*ROW('Sanitation Data'!D63)))</f>
        <v/>
      </c>
      <c r="CL69" s="298" t="str">
        <f ca="true">+IF(OFFSET('Sanitation Data'!$D$29,0,10*ROW('Sanitation Data'!D63))="","",OFFSET('Sanitation Data'!$D$29,0,10*ROW('Sanitation Data'!D63)))</f>
        <v/>
      </c>
      <c r="CM69" s="298" t="str">
        <f ca="true">+IF(OFFSET('Sanitation Data'!$D$30,0,10*ROW('Sanitation Data'!D63))="","",OFFSET('Sanitation Data'!$D$30,0,10*ROW('Sanitation Data'!D63)))</f>
        <v/>
      </c>
      <c r="CN69" s="298" t="str">
        <f ca="true">+IF(OFFSET('Sanitation Data'!$D$31,0,10*ROW('Sanitation Data'!D63))="","",OFFSET('Sanitation Data'!$D$31,0,10*ROW('Sanitation Data'!D63)))</f>
        <v/>
      </c>
      <c r="CO69" s="298" t="str">
        <f ca="true">+IF(OFFSET('Sanitation Data'!$D$32,0,10*ROW('Sanitation Data'!D63))="","",OFFSET('Sanitation Data'!$D$32,0,10*ROW('Sanitation Data'!D63)))</f>
        <v/>
      </c>
      <c r="CP69" s="298" t="str">
        <f ca="true">+IF(OFFSET('Sanitation Data'!$E$28,0,10*ROW('Sanitation Data'!E63))="","",OFFSET('Sanitation Data'!$E$28,0,10*ROW('Sanitation Data'!E63)))</f>
        <v/>
      </c>
      <c r="CQ69" s="298" t="str">
        <f ca="true">+IF(OFFSET('Sanitation Data'!$E$29,0,10*ROW('Sanitation Data'!E63))="","",OFFSET('Sanitation Data'!$E$29,0,10*ROW('Sanitation Data'!E63)))</f>
        <v/>
      </c>
      <c r="CR69" s="298" t="str">
        <f ca="true">+IF(OFFSET('Sanitation Data'!$E$30,0,10*ROW('Sanitation Data'!E63))="","",OFFSET('Sanitation Data'!$E$30,0,10*ROW('Sanitation Data'!E63)))</f>
        <v/>
      </c>
      <c r="CS69" s="298" t="str">
        <f ca="true">+IF(OFFSET('Sanitation Data'!$E$31,0,10*ROW('Sanitation Data'!E63))="","",OFFSET('Sanitation Data'!$E$31,0,10*ROW('Sanitation Data'!E63)))</f>
        <v/>
      </c>
      <c r="CT69" s="298" t="str">
        <f ca="true">+IF(OFFSET('Sanitation Data'!$E$32,0,10*ROW('Sanitation Data'!E63))="","",OFFSET('Sanitation Data'!$E$32,0,10*ROW('Sanitation Data'!E63)))</f>
        <v/>
      </c>
      <c r="CU69" s="298" t="str">
        <f ca="true">+IF(OFFSET('Sanitation Data'!$F$28,0,10*ROW('Sanitation Data'!F63))="","",OFFSET('Sanitation Data'!$F$28,0,10*ROW('Sanitation Data'!F63)))</f>
        <v/>
      </c>
      <c r="CV69" s="298" t="str">
        <f ca="true">+IF(OFFSET('Sanitation Data'!$F$29,0,10*ROW('Sanitation Data'!F63))="","",OFFSET('Sanitation Data'!$F$29,0,10*ROW('Sanitation Data'!F63)))</f>
        <v/>
      </c>
      <c r="CW69" s="298" t="str">
        <f ca="true">+IF(OFFSET('Sanitation Data'!$F$30,0,10*ROW('Sanitation Data'!F63))="","",OFFSET('Sanitation Data'!$F$30,0,10*ROW('Sanitation Data'!F63)))</f>
        <v/>
      </c>
      <c r="CX69" s="298" t="str">
        <f ca="true">+IF(OFFSET('Sanitation Data'!$F$31,0,10*ROW('Sanitation Data'!F63))="","",OFFSET('Sanitation Data'!$F$31,0,10*ROW('Sanitation Data'!F63)))</f>
        <v/>
      </c>
      <c r="CY69" s="298" t="str">
        <f ca="true">+IF(OFFSET('Sanitation Data'!$F$32,0,10*ROW('Sanitation Data'!F63))="","",OFFSET('Sanitation Data'!$F$32,0,10*ROW('Sanitation Data'!F63)))</f>
        <v/>
      </c>
      <c r="CZ69" s="298" t="str">
        <f ca="true">+IF(OFFSET('Sanitation Data'!$G$28,0,10*ROW('Sanitation Data'!G63))="","",OFFSET('Sanitation Data'!$G$28,0,10*ROW('Sanitation Data'!G63)))</f>
        <v/>
      </c>
      <c r="DA69" s="298" t="str">
        <f ca="true">+IF(OFFSET('Sanitation Data'!$G$29,0,10*ROW('Sanitation Data'!G63))="","",OFFSET('Sanitation Data'!$G$29,0,10*ROW('Sanitation Data'!G63)))</f>
        <v/>
      </c>
      <c r="DB69" s="298" t="str">
        <f ca="true">+IF(OFFSET('Sanitation Data'!$G$30,0,10*ROW('Sanitation Data'!G63))="","",OFFSET('Sanitation Data'!$G$30,0,10*ROW('Sanitation Data'!G63)))</f>
        <v/>
      </c>
      <c r="DC69" s="298" t="str">
        <f ca="true">+IF(OFFSET('Sanitation Data'!$G$31,0,10*ROW('Sanitation Data'!G63))="","",OFFSET('Sanitation Data'!$G$31,0,10*ROW('Sanitation Data'!G63)))</f>
        <v/>
      </c>
      <c r="DD69" s="298" t="str">
        <f ca="true">+IF(OFFSET('Sanitation Data'!$G$32,0,10*ROW('Sanitation Data'!G63))="","",OFFSET('Sanitation Data'!$G$32,0,10*ROW('Sanitation Data'!G63)))</f>
        <v/>
      </c>
      <c r="DE69" s="298" t="str">
        <f ca="true">+IF(OFFSET('Sanitation Data'!$H$28,0,10*ROW('Sanitation Data'!H63))="","",OFFSET('Sanitation Data'!$H$28,0,10*ROW('Sanitation Data'!H63)))</f>
        <v/>
      </c>
      <c r="DF69" s="298" t="str">
        <f ca="true">+IF(OFFSET('Sanitation Data'!$H$29,0,10*ROW('Sanitation Data'!H63))="","",OFFSET('Sanitation Data'!$H$29,0,10*ROW('Sanitation Data'!H63)))</f>
        <v/>
      </c>
      <c r="DG69" s="298" t="str">
        <f ca="true">+IF(OFFSET('Sanitation Data'!$H$30,0,10*ROW('Sanitation Data'!H63))="","",OFFSET('Sanitation Data'!$H$30,0,10*ROW('Sanitation Data'!H63)))</f>
        <v/>
      </c>
      <c r="DH69" s="298" t="str">
        <f ca="true">+IF(OFFSET('Sanitation Data'!$H$31,0,10*ROW('Sanitation Data'!H63))="","",OFFSET('Sanitation Data'!$H$31,0,10*ROW('Sanitation Data'!H63)))</f>
        <v/>
      </c>
      <c r="DI69" s="298" t="str">
        <f ca="true">+IF(OFFSET('Sanitation Data'!$H$32,0,10*ROW('Sanitation Data'!H63))="","",OFFSET('Sanitation Data'!$H$32,0,10*ROW('Sanitation Data'!H63)))</f>
        <v/>
      </c>
      <c r="DJ69" s="298" t="str">
        <f ca="true">+IF(OFFSET('Sanitation Data'!$I$28,0,10*ROW('Sanitation Data'!I63))="","",OFFSET('Sanitation Data'!$I$28,0,10*ROW('Sanitation Data'!I63)))</f>
        <v/>
      </c>
      <c r="DK69" s="298" t="str">
        <f ca="true">+IF(OFFSET('Sanitation Data'!$I$29,0,10*ROW('Sanitation Data'!I63))="","",OFFSET('Sanitation Data'!$I$29,0,10*ROW('Sanitation Data'!I63)))</f>
        <v/>
      </c>
      <c r="DL69" s="298" t="str">
        <f ca="true">+IF(OFFSET('Sanitation Data'!$I$30,0,10*ROW('Sanitation Data'!I63))="","",OFFSET('Sanitation Data'!$I$30,0,10*ROW('Sanitation Data'!I63)))</f>
        <v/>
      </c>
      <c r="DM69" s="298" t="str">
        <f ca="true">+IF(OFFSET('Sanitation Data'!$I$31,0,10*ROW('Sanitation Data'!I63))="","",OFFSET('Sanitation Data'!$I$31,0,10*ROW('Sanitation Data'!I63)))</f>
        <v/>
      </c>
      <c r="DN69" s="298" t="str">
        <f ca="true">+IF(OFFSET('Sanitation Data'!$I$32,0,10*ROW('Sanitation Data'!I63))="","",OFFSET('Sanitation Data'!$I$32,0,10*ROW('Sanitation Data'!I63)))</f>
        <v/>
      </c>
      <c r="DO69" s="298" t="str">
        <f ca="true">+IF(OFFSET('Hygiene Data'!$D$11,0,10*ROW('Hygiene Data'!D63))="","",OFFSET('Hygiene Data'!$D$11,0,10*ROW('Hygiene Data'!D63)))</f>
        <v/>
      </c>
      <c r="DP69" s="298" t="str">
        <f ca="true">+IF(OFFSET('Hygiene Data'!$D$12,0,10*ROW('Hygiene Data'!D63))="","",OFFSET('Hygiene Data'!$D$12,0,10*ROW('Hygiene Data'!D63)))</f>
        <v/>
      </c>
      <c r="DQ69" s="298" t="str">
        <f ca="true">+IF(OFFSET('Hygiene Data'!$D$13,0,10*ROW('Hygiene Data'!D63))="","",OFFSET('Hygiene Data'!$D$13,0,10*ROW('Hygiene Data'!D63)))</f>
        <v/>
      </c>
      <c r="DR69" s="298" t="str">
        <f ca="true">+IF(OFFSET('Hygiene Data'!$E$11,0,10*ROW('Hygiene Data'!E63))="","",OFFSET('Hygiene Data'!$E$11,0,10*ROW('Hygiene Data'!E63)))</f>
        <v/>
      </c>
      <c r="DS69" s="298" t="str">
        <f ca="true">+IF(OFFSET('Hygiene Data'!$E$12,0,10*ROW('Hygiene Data'!E63))="","",OFFSET('Hygiene Data'!$E$12,0,10*ROW('Hygiene Data'!E63)))</f>
        <v/>
      </c>
      <c r="DT69" s="298" t="str">
        <f ca="true">+IF(OFFSET('Hygiene Data'!$E$13,0,10*ROW('Hygiene Data'!E63))="","",OFFSET('Hygiene Data'!$E$13,0,10*ROW('Hygiene Data'!E63)))</f>
        <v/>
      </c>
      <c r="DU69" s="298" t="str">
        <f ca="true">+IF(OFFSET('Hygiene Data'!$F$11,0,10*ROW('Hygiene Data'!F63))="","",OFFSET('Hygiene Data'!$F$11,0,10*ROW('Hygiene Data'!F63)))</f>
        <v/>
      </c>
      <c r="DV69" s="298" t="str">
        <f ca="true">+IF(OFFSET('Hygiene Data'!$F$12,0,10*ROW('Hygiene Data'!F63))="","",OFFSET('Hygiene Data'!$F$12,0,10*ROW('Hygiene Data'!F63)))</f>
        <v/>
      </c>
      <c r="DW69" s="298" t="str">
        <f ca="true">+IF(OFFSET('Hygiene Data'!$F$13,0,10*ROW('Hygiene Data'!F63))="","",OFFSET('Hygiene Data'!$F$13,0,10*ROW('Hygiene Data'!F63)))</f>
        <v/>
      </c>
      <c r="DX69" s="298" t="str">
        <f ca="true">+IF(OFFSET('Hygiene Data'!$G$11,0,10*ROW('Hygiene Data'!G63))="","",OFFSET('Hygiene Data'!$G$11,0,10*ROW('Hygiene Data'!G63)))</f>
        <v/>
      </c>
      <c r="DY69" s="298" t="str">
        <f ca="true">+IF(OFFSET('Hygiene Data'!$G$12,0,10*ROW('Hygiene Data'!G63))="","",OFFSET('Hygiene Data'!$G$12,0,10*ROW('Hygiene Data'!G63)))</f>
        <v/>
      </c>
      <c r="DZ69" s="298" t="str">
        <f ca="true">+IF(OFFSET('Hygiene Data'!$G$13,0,10*ROW('Hygiene Data'!G63))="","",OFFSET('Hygiene Data'!$G$13,0,10*ROW('Hygiene Data'!G63)))</f>
        <v/>
      </c>
      <c r="EA69" s="298" t="str">
        <f ca="true">+IF(OFFSET('Hygiene Data'!$H$11,0,10*ROW('Hygiene Data'!H63))="","",OFFSET('Hygiene Data'!$H$11,0,10*ROW('Hygiene Data'!H63)))</f>
        <v/>
      </c>
      <c r="EB69" s="298" t="str">
        <f ca="true">+IF(OFFSET('Hygiene Data'!$H$12,0,10*ROW('Hygiene Data'!H63))="","",OFFSET('Hygiene Data'!$H$12,0,10*ROW('Hygiene Data'!H63)))</f>
        <v/>
      </c>
      <c r="EC69" s="298" t="str">
        <f ca="true">+IF(OFFSET('Hygiene Data'!$H$13,0,10*ROW('Hygiene Data'!H63))="","",OFFSET('Hygiene Data'!$H$13,0,10*ROW('Hygiene Data'!H63)))</f>
        <v/>
      </c>
      <c r="ED69" s="298" t="str">
        <f ca="true">+IF(OFFSET('Hygiene Data'!$I$11,0,10*ROW('Hygiene Data'!I63))="","",OFFSET('Hygiene Data'!$I$11,0,10*ROW('Hygiene Data'!I63)))</f>
        <v/>
      </c>
      <c r="EE69" s="298" t="str">
        <f ca="true">+IF(OFFSET('Hygiene Data'!$I$12,0,10*ROW('Hygiene Data'!I63))="","",OFFSET('Hygiene Data'!$I$12,0,10*ROW('Hygiene Data'!I63)))</f>
        <v/>
      </c>
      <c r="EF69" s="298" t="str">
        <f ca="true">+IF(OFFSET('Hygiene Data'!$I$13,0,10*ROW('Hygiene Data'!I63))="","",OFFSET('Hygiene Data'!$I$13,0,10*ROW('Hygiene Data'!I63)))</f>
        <v/>
      </c>
    </row>
    <row xmlns:x14ac="http://schemas.microsoft.com/office/spreadsheetml/2009/9/ac" r="70" x14ac:dyDescent="0.2">
      <c r="A70" s="38" t="str">
        <f ca="true">+IF(OFFSET('Water Data'!$B$2,0,10*ROW('Water Data'!E64))="","",OFFSET('Water Data'!$B$2,0,10*ROW('Water Data'!E64)))</f>
        <v/>
      </c>
      <c r="B70" s="38" t="str">
        <f ca="true">+IF(OFFSET('Water Data'!$C$2,0,10*ROW('Water Data'!F64))="","",OFFSET('Water Data'!$C$2,0,10*ROW('Water Data'!F64)))</f>
        <v/>
      </c>
      <c r="C70" s="354" t="str">
        <f t="shared" ca="true" si="0"/>
        <v/>
      </c>
      <c r="D70" s="101"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101"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101"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101"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101"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101"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101"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101"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101"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101"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101"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101"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101"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101"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101"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101"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101"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101"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102"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102"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102"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102"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102"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102"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102"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102"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102"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102"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102"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102"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102"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102"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102"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102"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102"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102"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102"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102"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102"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102"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102"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102"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102"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102"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102"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102"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102"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102"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103"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103"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103"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103"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103"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103"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103"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103"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103"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103"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103"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103"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103"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103"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103"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103"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103"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103"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98"/>
      <c r="BS70" s="298" t="str">
        <f ca="true">+IF(OFFSET('Water Data'!$D$27,0,10*ROW('Water Data'!D64))="","",OFFSET('Water Data'!$D$27,0,10*ROW('Water Data'!D64)))</f>
        <v/>
      </c>
      <c r="BT70" s="298" t="str">
        <f ca="true">+IF(OFFSET('Water Data'!$D$28,0,10*ROW('Water Data'!D64))="","",OFFSET('Water Data'!$D$28,0,10*ROW('Water Data'!D64)))</f>
        <v/>
      </c>
      <c r="BU70" s="298" t="str">
        <f ca="true">+IF(OFFSET('Water Data'!$D$29,0,10*ROW('Water Data'!D64))="","",OFFSET('Water Data'!$D$29,0,10*ROW('Water Data'!D64)))</f>
        <v/>
      </c>
      <c r="BV70" s="298" t="str">
        <f ca="true">+IF(OFFSET('Water Data'!$E$27,0,10*ROW('Water Data'!E64))="","",OFFSET('Water Data'!$E$27,0,10*ROW('Water Data'!E64)))</f>
        <v/>
      </c>
      <c r="BW70" s="298" t="str">
        <f ca="true">+IF(OFFSET('Water Data'!$E$28,0,10*ROW('Water Data'!E64))="","",OFFSET('Water Data'!$E$28,0,10*ROW('Water Data'!E64)))</f>
        <v/>
      </c>
      <c r="BX70" s="298" t="str">
        <f ca="true">+IF(OFFSET('Water Data'!$E$29,0,10*ROW('Water Data'!E64))="","",OFFSET('Water Data'!$E$29,0,10*ROW('Water Data'!E64)))</f>
        <v/>
      </c>
      <c r="BY70" s="298" t="str">
        <f ca="true">+IF(OFFSET('Water Data'!$F$27,0,10*ROW('Water Data'!F64))="","",OFFSET('Water Data'!$F$27,0,10*ROW('Water Data'!F64)))</f>
        <v/>
      </c>
      <c r="BZ70" s="298" t="str">
        <f ca="true">+IF(OFFSET('Water Data'!$F$28,0,10*ROW('Water Data'!F64))="","",OFFSET('Water Data'!$F$28,0,10*ROW('Water Data'!F64)))</f>
        <v/>
      </c>
      <c r="CA70" s="298" t="str">
        <f ca="true">+IF(OFFSET('Water Data'!$F$29,0,10*ROW('Water Data'!F64))="","",OFFSET('Water Data'!$F$29,0,10*ROW('Water Data'!F64)))</f>
        <v/>
      </c>
      <c r="CB70" s="298" t="str">
        <f ca="true">+IF(OFFSET('Water Data'!$G$27,0,10*ROW('Water Data'!G64))="","",OFFSET('Water Data'!$G$27,0,10*ROW('Water Data'!G64)))</f>
        <v/>
      </c>
      <c r="CC70" s="298" t="str">
        <f ca="true">+IF(OFFSET('Water Data'!$G$28,0,10*ROW('Water Data'!G64))="","",OFFSET('Water Data'!$G$28,0,10*ROW('Water Data'!G64)))</f>
        <v/>
      </c>
      <c r="CD70" s="298" t="str">
        <f ca="true">+IF(OFFSET('Water Data'!$G$29,0,10*ROW('Water Data'!G64))="","",OFFSET('Water Data'!$G$29,0,10*ROW('Water Data'!G64)))</f>
        <v/>
      </c>
      <c r="CE70" s="298" t="str">
        <f ca="true">+IF(OFFSET('Water Data'!$H$27,0,10*ROW('Water Data'!H64))="","",OFFSET('Water Data'!$H$27,0,10*ROW('Water Data'!H64)))</f>
        <v/>
      </c>
      <c r="CF70" s="298" t="str">
        <f ca="true">+IF(OFFSET('Water Data'!$H$28,0,10*ROW('Water Data'!H64))="","",OFFSET('Water Data'!$H$28,0,10*ROW('Water Data'!H64)))</f>
        <v/>
      </c>
      <c r="CG70" s="298" t="str">
        <f ca="true">+IF(OFFSET('Water Data'!$H$29,0,10*ROW('Water Data'!H64))="","",OFFSET('Water Data'!$H$29,0,10*ROW('Water Data'!H64)))</f>
        <v/>
      </c>
      <c r="CH70" s="298" t="str">
        <f ca="true">+IF(OFFSET('Water Data'!$I$27,0,10*ROW('Water Data'!I64))="","",OFFSET('Water Data'!$I$27,0,10*ROW('Water Data'!I64)))</f>
        <v/>
      </c>
      <c r="CI70" s="298" t="str">
        <f ca="true">+IF(OFFSET('Water Data'!$I$28,0,10*ROW('Water Data'!I64))="","",OFFSET('Water Data'!$I$28,0,10*ROW('Water Data'!I64)))</f>
        <v/>
      </c>
      <c r="CJ70" s="298" t="str">
        <f ca="true">+IF(OFFSET('Water Data'!$I$29,0,10*ROW('Water Data'!I64))="","",OFFSET('Water Data'!$I$29,0,10*ROW('Water Data'!I64)))</f>
        <v/>
      </c>
      <c r="CK70" s="298" t="str">
        <f ca="true">+IF(OFFSET('Sanitation Data'!$D$28,0,10*ROW('Sanitation Data'!D64))="","",OFFSET('Sanitation Data'!$D$28,0,10*ROW('Sanitation Data'!D64)))</f>
        <v/>
      </c>
      <c r="CL70" s="298" t="str">
        <f ca="true">+IF(OFFSET('Sanitation Data'!$D$29,0,10*ROW('Sanitation Data'!D64))="","",OFFSET('Sanitation Data'!$D$29,0,10*ROW('Sanitation Data'!D64)))</f>
        <v/>
      </c>
      <c r="CM70" s="298" t="str">
        <f ca="true">+IF(OFFSET('Sanitation Data'!$D$30,0,10*ROW('Sanitation Data'!D64))="","",OFFSET('Sanitation Data'!$D$30,0,10*ROW('Sanitation Data'!D64)))</f>
        <v/>
      </c>
      <c r="CN70" s="298" t="str">
        <f ca="true">+IF(OFFSET('Sanitation Data'!$D$31,0,10*ROW('Sanitation Data'!D64))="","",OFFSET('Sanitation Data'!$D$31,0,10*ROW('Sanitation Data'!D64)))</f>
        <v/>
      </c>
      <c r="CO70" s="298" t="str">
        <f ca="true">+IF(OFFSET('Sanitation Data'!$D$32,0,10*ROW('Sanitation Data'!D64))="","",OFFSET('Sanitation Data'!$D$32,0,10*ROW('Sanitation Data'!D64)))</f>
        <v/>
      </c>
      <c r="CP70" s="298" t="str">
        <f ca="true">+IF(OFFSET('Sanitation Data'!$E$28,0,10*ROW('Sanitation Data'!E64))="","",OFFSET('Sanitation Data'!$E$28,0,10*ROW('Sanitation Data'!E64)))</f>
        <v/>
      </c>
      <c r="CQ70" s="298" t="str">
        <f ca="true">+IF(OFFSET('Sanitation Data'!$E$29,0,10*ROW('Sanitation Data'!E64))="","",OFFSET('Sanitation Data'!$E$29,0,10*ROW('Sanitation Data'!E64)))</f>
        <v/>
      </c>
      <c r="CR70" s="298" t="str">
        <f ca="true">+IF(OFFSET('Sanitation Data'!$E$30,0,10*ROW('Sanitation Data'!E64))="","",OFFSET('Sanitation Data'!$E$30,0,10*ROW('Sanitation Data'!E64)))</f>
        <v/>
      </c>
      <c r="CS70" s="298" t="str">
        <f ca="true">+IF(OFFSET('Sanitation Data'!$E$31,0,10*ROW('Sanitation Data'!E64))="","",OFFSET('Sanitation Data'!$E$31,0,10*ROW('Sanitation Data'!E64)))</f>
        <v/>
      </c>
      <c r="CT70" s="298" t="str">
        <f ca="true">+IF(OFFSET('Sanitation Data'!$E$32,0,10*ROW('Sanitation Data'!E64))="","",OFFSET('Sanitation Data'!$E$32,0,10*ROW('Sanitation Data'!E64)))</f>
        <v/>
      </c>
      <c r="CU70" s="298" t="str">
        <f ca="true">+IF(OFFSET('Sanitation Data'!$F$28,0,10*ROW('Sanitation Data'!F64))="","",OFFSET('Sanitation Data'!$F$28,0,10*ROW('Sanitation Data'!F64)))</f>
        <v/>
      </c>
      <c r="CV70" s="298" t="str">
        <f ca="true">+IF(OFFSET('Sanitation Data'!$F$29,0,10*ROW('Sanitation Data'!F64))="","",OFFSET('Sanitation Data'!$F$29,0,10*ROW('Sanitation Data'!F64)))</f>
        <v/>
      </c>
      <c r="CW70" s="298" t="str">
        <f ca="true">+IF(OFFSET('Sanitation Data'!$F$30,0,10*ROW('Sanitation Data'!F64))="","",OFFSET('Sanitation Data'!$F$30,0,10*ROW('Sanitation Data'!F64)))</f>
        <v/>
      </c>
      <c r="CX70" s="298" t="str">
        <f ca="true">+IF(OFFSET('Sanitation Data'!$F$31,0,10*ROW('Sanitation Data'!F64))="","",OFFSET('Sanitation Data'!$F$31,0,10*ROW('Sanitation Data'!F64)))</f>
        <v/>
      </c>
      <c r="CY70" s="298" t="str">
        <f ca="true">+IF(OFFSET('Sanitation Data'!$F$32,0,10*ROW('Sanitation Data'!F64))="","",OFFSET('Sanitation Data'!$F$32,0,10*ROW('Sanitation Data'!F64)))</f>
        <v/>
      </c>
      <c r="CZ70" s="298" t="str">
        <f ca="true">+IF(OFFSET('Sanitation Data'!$G$28,0,10*ROW('Sanitation Data'!G64))="","",OFFSET('Sanitation Data'!$G$28,0,10*ROW('Sanitation Data'!G64)))</f>
        <v/>
      </c>
      <c r="DA70" s="298" t="str">
        <f ca="true">+IF(OFFSET('Sanitation Data'!$G$29,0,10*ROW('Sanitation Data'!G64))="","",OFFSET('Sanitation Data'!$G$29,0,10*ROW('Sanitation Data'!G64)))</f>
        <v/>
      </c>
      <c r="DB70" s="298" t="str">
        <f ca="true">+IF(OFFSET('Sanitation Data'!$G$30,0,10*ROW('Sanitation Data'!G64))="","",OFFSET('Sanitation Data'!$G$30,0,10*ROW('Sanitation Data'!G64)))</f>
        <v/>
      </c>
      <c r="DC70" s="298" t="str">
        <f ca="true">+IF(OFFSET('Sanitation Data'!$G$31,0,10*ROW('Sanitation Data'!G64))="","",OFFSET('Sanitation Data'!$G$31,0,10*ROW('Sanitation Data'!G64)))</f>
        <v/>
      </c>
      <c r="DD70" s="298" t="str">
        <f ca="true">+IF(OFFSET('Sanitation Data'!$G$32,0,10*ROW('Sanitation Data'!G64))="","",OFFSET('Sanitation Data'!$G$32,0,10*ROW('Sanitation Data'!G64)))</f>
        <v/>
      </c>
      <c r="DE70" s="298" t="str">
        <f ca="true">+IF(OFFSET('Sanitation Data'!$H$28,0,10*ROW('Sanitation Data'!H64))="","",OFFSET('Sanitation Data'!$H$28,0,10*ROW('Sanitation Data'!H64)))</f>
        <v/>
      </c>
      <c r="DF70" s="298" t="str">
        <f ca="true">+IF(OFFSET('Sanitation Data'!$H$29,0,10*ROW('Sanitation Data'!H64))="","",OFFSET('Sanitation Data'!$H$29,0,10*ROW('Sanitation Data'!H64)))</f>
        <v/>
      </c>
      <c r="DG70" s="298" t="str">
        <f ca="true">+IF(OFFSET('Sanitation Data'!$H$30,0,10*ROW('Sanitation Data'!H64))="","",OFFSET('Sanitation Data'!$H$30,0,10*ROW('Sanitation Data'!H64)))</f>
        <v/>
      </c>
      <c r="DH70" s="298" t="str">
        <f ca="true">+IF(OFFSET('Sanitation Data'!$H$31,0,10*ROW('Sanitation Data'!H64))="","",OFFSET('Sanitation Data'!$H$31,0,10*ROW('Sanitation Data'!H64)))</f>
        <v/>
      </c>
      <c r="DI70" s="298" t="str">
        <f ca="true">+IF(OFFSET('Sanitation Data'!$H$32,0,10*ROW('Sanitation Data'!H64))="","",OFFSET('Sanitation Data'!$H$32,0,10*ROW('Sanitation Data'!H64)))</f>
        <v/>
      </c>
      <c r="DJ70" s="298" t="str">
        <f ca="true">+IF(OFFSET('Sanitation Data'!$I$28,0,10*ROW('Sanitation Data'!I64))="","",OFFSET('Sanitation Data'!$I$28,0,10*ROW('Sanitation Data'!I64)))</f>
        <v/>
      </c>
      <c r="DK70" s="298" t="str">
        <f ca="true">+IF(OFFSET('Sanitation Data'!$I$29,0,10*ROW('Sanitation Data'!I64))="","",OFFSET('Sanitation Data'!$I$29,0,10*ROW('Sanitation Data'!I64)))</f>
        <v/>
      </c>
      <c r="DL70" s="298" t="str">
        <f ca="true">+IF(OFFSET('Sanitation Data'!$I$30,0,10*ROW('Sanitation Data'!I64))="","",OFFSET('Sanitation Data'!$I$30,0,10*ROW('Sanitation Data'!I64)))</f>
        <v/>
      </c>
      <c r="DM70" s="298" t="str">
        <f ca="true">+IF(OFFSET('Sanitation Data'!$I$31,0,10*ROW('Sanitation Data'!I64))="","",OFFSET('Sanitation Data'!$I$31,0,10*ROW('Sanitation Data'!I64)))</f>
        <v/>
      </c>
      <c r="DN70" s="298" t="str">
        <f ca="true">+IF(OFFSET('Sanitation Data'!$I$32,0,10*ROW('Sanitation Data'!I64))="","",OFFSET('Sanitation Data'!$I$32,0,10*ROW('Sanitation Data'!I64)))</f>
        <v/>
      </c>
      <c r="DO70" s="298" t="str">
        <f ca="true">+IF(OFFSET('Hygiene Data'!$D$11,0,10*ROW('Hygiene Data'!D64))="","",OFFSET('Hygiene Data'!$D$11,0,10*ROW('Hygiene Data'!D64)))</f>
        <v/>
      </c>
      <c r="DP70" s="298" t="str">
        <f ca="true">+IF(OFFSET('Hygiene Data'!$D$12,0,10*ROW('Hygiene Data'!D64))="","",OFFSET('Hygiene Data'!$D$12,0,10*ROW('Hygiene Data'!D64)))</f>
        <v/>
      </c>
      <c r="DQ70" s="298" t="str">
        <f ca="true">+IF(OFFSET('Hygiene Data'!$D$13,0,10*ROW('Hygiene Data'!D64))="","",OFFSET('Hygiene Data'!$D$13,0,10*ROW('Hygiene Data'!D64)))</f>
        <v/>
      </c>
      <c r="DR70" s="298" t="str">
        <f ca="true">+IF(OFFSET('Hygiene Data'!$E$11,0,10*ROW('Hygiene Data'!E64))="","",OFFSET('Hygiene Data'!$E$11,0,10*ROW('Hygiene Data'!E64)))</f>
        <v/>
      </c>
      <c r="DS70" s="298" t="str">
        <f ca="true">+IF(OFFSET('Hygiene Data'!$E$12,0,10*ROW('Hygiene Data'!E64))="","",OFFSET('Hygiene Data'!$E$12,0,10*ROW('Hygiene Data'!E64)))</f>
        <v/>
      </c>
      <c r="DT70" s="298" t="str">
        <f ca="true">+IF(OFFSET('Hygiene Data'!$E$13,0,10*ROW('Hygiene Data'!E64))="","",OFFSET('Hygiene Data'!$E$13,0,10*ROW('Hygiene Data'!E64)))</f>
        <v/>
      </c>
      <c r="DU70" s="298" t="str">
        <f ca="true">+IF(OFFSET('Hygiene Data'!$F$11,0,10*ROW('Hygiene Data'!F64))="","",OFFSET('Hygiene Data'!$F$11,0,10*ROW('Hygiene Data'!F64)))</f>
        <v/>
      </c>
      <c r="DV70" s="298" t="str">
        <f ca="true">+IF(OFFSET('Hygiene Data'!$F$12,0,10*ROW('Hygiene Data'!F64))="","",OFFSET('Hygiene Data'!$F$12,0,10*ROW('Hygiene Data'!F64)))</f>
        <v/>
      </c>
      <c r="DW70" s="298" t="str">
        <f ca="true">+IF(OFFSET('Hygiene Data'!$F$13,0,10*ROW('Hygiene Data'!F64))="","",OFFSET('Hygiene Data'!$F$13,0,10*ROW('Hygiene Data'!F64)))</f>
        <v/>
      </c>
      <c r="DX70" s="298" t="str">
        <f ca="true">+IF(OFFSET('Hygiene Data'!$G$11,0,10*ROW('Hygiene Data'!G64))="","",OFFSET('Hygiene Data'!$G$11,0,10*ROW('Hygiene Data'!G64)))</f>
        <v/>
      </c>
      <c r="DY70" s="298" t="str">
        <f ca="true">+IF(OFFSET('Hygiene Data'!$G$12,0,10*ROW('Hygiene Data'!G64))="","",OFFSET('Hygiene Data'!$G$12,0,10*ROW('Hygiene Data'!G64)))</f>
        <v/>
      </c>
      <c r="DZ70" s="298" t="str">
        <f ca="true">+IF(OFFSET('Hygiene Data'!$G$13,0,10*ROW('Hygiene Data'!G64))="","",OFFSET('Hygiene Data'!$G$13,0,10*ROW('Hygiene Data'!G64)))</f>
        <v/>
      </c>
      <c r="EA70" s="298" t="str">
        <f ca="true">+IF(OFFSET('Hygiene Data'!$H$11,0,10*ROW('Hygiene Data'!H64))="","",OFFSET('Hygiene Data'!$H$11,0,10*ROW('Hygiene Data'!H64)))</f>
        <v/>
      </c>
      <c r="EB70" s="298" t="str">
        <f ca="true">+IF(OFFSET('Hygiene Data'!$H$12,0,10*ROW('Hygiene Data'!H64))="","",OFFSET('Hygiene Data'!$H$12,0,10*ROW('Hygiene Data'!H64)))</f>
        <v/>
      </c>
      <c r="EC70" s="298" t="str">
        <f ca="true">+IF(OFFSET('Hygiene Data'!$H$13,0,10*ROW('Hygiene Data'!H64))="","",OFFSET('Hygiene Data'!$H$13,0,10*ROW('Hygiene Data'!H64)))</f>
        <v/>
      </c>
      <c r="ED70" s="298" t="str">
        <f ca="true">+IF(OFFSET('Hygiene Data'!$I$11,0,10*ROW('Hygiene Data'!I64))="","",OFFSET('Hygiene Data'!$I$11,0,10*ROW('Hygiene Data'!I64)))</f>
        <v/>
      </c>
      <c r="EE70" s="298" t="str">
        <f ca="true">+IF(OFFSET('Hygiene Data'!$I$12,0,10*ROW('Hygiene Data'!I64))="","",OFFSET('Hygiene Data'!$I$12,0,10*ROW('Hygiene Data'!I64)))</f>
        <v/>
      </c>
      <c r="EF70" s="298" t="str">
        <f ca="true">+IF(OFFSET('Hygiene Data'!$I$13,0,10*ROW('Hygiene Data'!I64))="","",OFFSET('Hygiene Data'!$I$13,0,10*ROW('Hygiene Data'!I64)))</f>
        <v/>
      </c>
    </row>
    <row xmlns:x14ac="http://schemas.microsoft.com/office/spreadsheetml/2009/9/ac" r="71" x14ac:dyDescent="0.2">
      <c r="A71" s="38" t="str">
        <f ca="true">+IF(OFFSET('Water Data'!$B$2,0,10*ROW('Water Data'!E65))="","",OFFSET('Water Data'!$B$2,0,10*ROW('Water Data'!E65)))</f>
        <v/>
      </c>
      <c r="B71" s="38" t="str">
        <f ca="true">+IF(OFFSET('Water Data'!$C$2,0,10*ROW('Water Data'!F65))="","",OFFSET('Water Data'!$C$2,0,10*ROW('Water Data'!F65)))</f>
        <v/>
      </c>
      <c r="C71" s="354" t="str">
        <f t="shared" ref="C71:C134" ca="true" si="1">+IF(ISNUMBER(VALUE(MID(A71,5,4))), VALUE(MID(A71, 5,4)),"")</f>
        <v/>
      </c>
      <c r="D71" s="101"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101"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101"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101"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101"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101"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101"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101"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101"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101"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101"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101"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101"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101"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101"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101"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101"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101"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102"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102"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102"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102"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102"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102"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102"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102"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102"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102"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102"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102"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102"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102"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102"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102"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102"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102"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102"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102"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102"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102"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102"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102"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102"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102"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102"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102"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102"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102"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103"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103"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103"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103"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103"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103"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103"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103"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103"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103"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103"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103"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103"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103"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103"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103"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103"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103"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98"/>
      <c r="BS71" s="298" t="str">
        <f ca="true">+IF(OFFSET('Water Data'!$D$27,0,10*ROW('Water Data'!D65))="","",OFFSET('Water Data'!$D$27,0,10*ROW('Water Data'!D65)))</f>
        <v/>
      </c>
      <c r="BT71" s="298" t="str">
        <f ca="true">+IF(OFFSET('Water Data'!$D$28,0,10*ROW('Water Data'!D65))="","",OFFSET('Water Data'!$D$28,0,10*ROW('Water Data'!D65)))</f>
        <v/>
      </c>
      <c r="BU71" s="298" t="str">
        <f ca="true">+IF(OFFSET('Water Data'!$D$29,0,10*ROW('Water Data'!D65))="","",OFFSET('Water Data'!$D$29,0,10*ROW('Water Data'!D65)))</f>
        <v/>
      </c>
      <c r="BV71" s="298" t="str">
        <f ca="true">+IF(OFFSET('Water Data'!$E$27,0,10*ROW('Water Data'!E65))="","",OFFSET('Water Data'!$E$27,0,10*ROW('Water Data'!E65)))</f>
        <v/>
      </c>
      <c r="BW71" s="298" t="str">
        <f ca="true">+IF(OFFSET('Water Data'!$E$28,0,10*ROW('Water Data'!E65))="","",OFFSET('Water Data'!$E$28,0,10*ROW('Water Data'!E65)))</f>
        <v/>
      </c>
      <c r="BX71" s="298" t="str">
        <f ca="true">+IF(OFFSET('Water Data'!$E$29,0,10*ROW('Water Data'!E65))="","",OFFSET('Water Data'!$E$29,0,10*ROW('Water Data'!E65)))</f>
        <v/>
      </c>
      <c r="BY71" s="298" t="str">
        <f ca="true">+IF(OFFSET('Water Data'!$F$27,0,10*ROW('Water Data'!F65))="","",OFFSET('Water Data'!$F$27,0,10*ROW('Water Data'!F65)))</f>
        <v/>
      </c>
      <c r="BZ71" s="298" t="str">
        <f ca="true">+IF(OFFSET('Water Data'!$F$28,0,10*ROW('Water Data'!F65))="","",OFFSET('Water Data'!$F$28,0,10*ROW('Water Data'!F65)))</f>
        <v/>
      </c>
      <c r="CA71" s="298" t="str">
        <f ca="true">+IF(OFFSET('Water Data'!$F$29,0,10*ROW('Water Data'!F65))="","",OFFSET('Water Data'!$F$29,0,10*ROW('Water Data'!F65)))</f>
        <v/>
      </c>
      <c r="CB71" s="298" t="str">
        <f ca="true">+IF(OFFSET('Water Data'!$G$27,0,10*ROW('Water Data'!G65))="","",OFFSET('Water Data'!$G$27,0,10*ROW('Water Data'!G65)))</f>
        <v/>
      </c>
      <c r="CC71" s="298" t="str">
        <f ca="true">+IF(OFFSET('Water Data'!$G$28,0,10*ROW('Water Data'!G65))="","",OFFSET('Water Data'!$G$28,0,10*ROW('Water Data'!G65)))</f>
        <v/>
      </c>
      <c r="CD71" s="298" t="str">
        <f ca="true">+IF(OFFSET('Water Data'!$G$29,0,10*ROW('Water Data'!G65))="","",OFFSET('Water Data'!$G$29,0,10*ROW('Water Data'!G65)))</f>
        <v/>
      </c>
      <c r="CE71" s="298" t="str">
        <f ca="true">+IF(OFFSET('Water Data'!$H$27,0,10*ROW('Water Data'!H65))="","",OFFSET('Water Data'!$H$27,0,10*ROW('Water Data'!H65)))</f>
        <v/>
      </c>
      <c r="CF71" s="298" t="str">
        <f ca="true">+IF(OFFSET('Water Data'!$H$28,0,10*ROW('Water Data'!H65))="","",OFFSET('Water Data'!$H$28,0,10*ROW('Water Data'!H65)))</f>
        <v/>
      </c>
      <c r="CG71" s="298" t="str">
        <f ca="true">+IF(OFFSET('Water Data'!$H$29,0,10*ROW('Water Data'!H65))="","",OFFSET('Water Data'!$H$29,0,10*ROW('Water Data'!H65)))</f>
        <v/>
      </c>
      <c r="CH71" s="298" t="str">
        <f ca="true">+IF(OFFSET('Water Data'!$I$27,0,10*ROW('Water Data'!I65))="","",OFFSET('Water Data'!$I$27,0,10*ROW('Water Data'!I65)))</f>
        <v/>
      </c>
      <c r="CI71" s="298" t="str">
        <f ca="true">+IF(OFFSET('Water Data'!$I$28,0,10*ROW('Water Data'!I65))="","",OFFSET('Water Data'!$I$28,0,10*ROW('Water Data'!I65)))</f>
        <v/>
      </c>
      <c r="CJ71" s="298" t="str">
        <f ca="true">+IF(OFFSET('Water Data'!$I$29,0,10*ROW('Water Data'!I65))="","",OFFSET('Water Data'!$I$29,0,10*ROW('Water Data'!I65)))</f>
        <v/>
      </c>
      <c r="CK71" s="298" t="str">
        <f ca="true">+IF(OFFSET('Sanitation Data'!$D$28,0,10*ROW('Sanitation Data'!D65))="","",OFFSET('Sanitation Data'!$D$28,0,10*ROW('Sanitation Data'!D65)))</f>
        <v/>
      </c>
      <c r="CL71" s="298" t="str">
        <f ca="true">+IF(OFFSET('Sanitation Data'!$D$29,0,10*ROW('Sanitation Data'!D65))="","",OFFSET('Sanitation Data'!$D$29,0,10*ROW('Sanitation Data'!D65)))</f>
        <v/>
      </c>
      <c r="CM71" s="298" t="str">
        <f ca="true">+IF(OFFSET('Sanitation Data'!$D$30,0,10*ROW('Sanitation Data'!D65))="","",OFFSET('Sanitation Data'!$D$30,0,10*ROW('Sanitation Data'!D65)))</f>
        <v/>
      </c>
      <c r="CN71" s="298" t="str">
        <f ca="true">+IF(OFFSET('Sanitation Data'!$D$31,0,10*ROW('Sanitation Data'!D65))="","",OFFSET('Sanitation Data'!$D$31,0,10*ROW('Sanitation Data'!D65)))</f>
        <v/>
      </c>
      <c r="CO71" s="298" t="str">
        <f ca="true">+IF(OFFSET('Sanitation Data'!$D$32,0,10*ROW('Sanitation Data'!D65))="","",OFFSET('Sanitation Data'!$D$32,0,10*ROW('Sanitation Data'!D65)))</f>
        <v/>
      </c>
      <c r="CP71" s="298" t="str">
        <f ca="true">+IF(OFFSET('Sanitation Data'!$E$28,0,10*ROW('Sanitation Data'!E65))="","",OFFSET('Sanitation Data'!$E$28,0,10*ROW('Sanitation Data'!E65)))</f>
        <v/>
      </c>
      <c r="CQ71" s="298" t="str">
        <f ca="true">+IF(OFFSET('Sanitation Data'!$E$29,0,10*ROW('Sanitation Data'!E65))="","",OFFSET('Sanitation Data'!$E$29,0,10*ROW('Sanitation Data'!E65)))</f>
        <v/>
      </c>
      <c r="CR71" s="298" t="str">
        <f ca="true">+IF(OFFSET('Sanitation Data'!$E$30,0,10*ROW('Sanitation Data'!E65))="","",OFFSET('Sanitation Data'!$E$30,0,10*ROW('Sanitation Data'!E65)))</f>
        <v/>
      </c>
      <c r="CS71" s="298" t="str">
        <f ca="true">+IF(OFFSET('Sanitation Data'!$E$31,0,10*ROW('Sanitation Data'!E65))="","",OFFSET('Sanitation Data'!$E$31,0,10*ROW('Sanitation Data'!E65)))</f>
        <v/>
      </c>
      <c r="CT71" s="298" t="str">
        <f ca="true">+IF(OFFSET('Sanitation Data'!$E$32,0,10*ROW('Sanitation Data'!E65))="","",OFFSET('Sanitation Data'!$E$32,0,10*ROW('Sanitation Data'!E65)))</f>
        <v/>
      </c>
      <c r="CU71" s="298" t="str">
        <f ca="true">+IF(OFFSET('Sanitation Data'!$F$28,0,10*ROW('Sanitation Data'!F65))="","",OFFSET('Sanitation Data'!$F$28,0,10*ROW('Sanitation Data'!F65)))</f>
        <v/>
      </c>
      <c r="CV71" s="298" t="str">
        <f ca="true">+IF(OFFSET('Sanitation Data'!$F$29,0,10*ROW('Sanitation Data'!F65))="","",OFFSET('Sanitation Data'!$F$29,0,10*ROW('Sanitation Data'!F65)))</f>
        <v/>
      </c>
      <c r="CW71" s="298" t="str">
        <f ca="true">+IF(OFFSET('Sanitation Data'!$F$30,0,10*ROW('Sanitation Data'!F65))="","",OFFSET('Sanitation Data'!$F$30,0,10*ROW('Sanitation Data'!F65)))</f>
        <v/>
      </c>
      <c r="CX71" s="298" t="str">
        <f ca="true">+IF(OFFSET('Sanitation Data'!$F$31,0,10*ROW('Sanitation Data'!F65))="","",OFFSET('Sanitation Data'!$F$31,0,10*ROW('Sanitation Data'!F65)))</f>
        <v/>
      </c>
      <c r="CY71" s="298" t="str">
        <f ca="true">+IF(OFFSET('Sanitation Data'!$F$32,0,10*ROW('Sanitation Data'!F65))="","",OFFSET('Sanitation Data'!$F$32,0,10*ROW('Sanitation Data'!F65)))</f>
        <v/>
      </c>
      <c r="CZ71" s="298" t="str">
        <f ca="true">+IF(OFFSET('Sanitation Data'!$G$28,0,10*ROW('Sanitation Data'!G65))="","",OFFSET('Sanitation Data'!$G$28,0,10*ROW('Sanitation Data'!G65)))</f>
        <v/>
      </c>
      <c r="DA71" s="298" t="str">
        <f ca="true">+IF(OFFSET('Sanitation Data'!$G$29,0,10*ROW('Sanitation Data'!G65))="","",OFFSET('Sanitation Data'!$G$29,0,10*ROW('Sanitation Data'!G65)))</f>
        <v/>
      </c>
      <c r="DB71" s="298" t="str">
        <f ca="true">+IF(OFFSET('Sanitation Data'!$G$30,0,10*ROW('Sanitation Data'!G65))="","",OFFSET('Sanitation Data'!$G$30,0,10*ROW('Sanitation Data'!G65)))</f>
        <v/>
      </c>
      <c r="DC71" s="298" t="str">
        <f ca="true">+IF(OFFSET('Sanitation Data'!$G$31,0,10*ROW('Sanitation Data'!G65))="","",OFFSET('Sanitation Data'!$G$31,0,10*ROW('Sanitation Data'!G65)))</f>
        <v/>
      </c>
      <c r="DD71" s="298" t="str">
        <f ca="true">+IF(OFFSET('Sanitation Data'!$G$32,0,10*ROW('Sanitation Data'!G65))="","",OFFSET('Sanitation Data'!$G$32,0,10*ROW('Sanitation Data'!G65)))</f>
        <v/>
      </c>
      <c r="DE71" s="298" t="str">
        <f ca="true">+IF(OFFSET('Sanitation Data'!$H$28,0,10*ROW('Sanitation Data'!H65))="","",OFFSET('Sanitation Data'!$H$28,0,10*ROW('Sanitation Data'!H65)))</f>
        <v/>
      </c>
      <c r="DF71" s="298" t="str">
        <f ca="true">+IF(OFFSET('Sanitation Data'!$H$29,0,10*ROW('Sanitation Data'!H65))="","",OFFSET('Sanitation Data'!$H$29,0,10*ROW('Sanitation Data'!H65)))</f>
        <v/>
      </c>
      <c r="DG71" s="298" t="str">
        <f ca="true">+IF(OFFSET('Sanitation Data'!$H$30,0,10*ROW('Sanitation Data'!H65))="","",OFFSET('Sanitation Data'!$H$30,0,10*ROW('Sanitation Data'!H65)))</f>
        <v/>
      </c>
      <c r="DH71" s="298" t="str">
        <f ca="true">+IF(OFFSET('Sanitation Data'!$H$31,0,10*ROW('Sanitation Data'!H65))="","",OFFSET('Sanitation Data'!$H$31,0,10*ROW('Sanitation Data'!H65)))</f>
        <v/>
      </c>
      <c r="DI71" s="298" t="str">
        <f ca="true">+IF(OFFSET('Sanitation Data'!$H$32,0,10*ROW('Sanitation Data'!H65))="","",OFFSET('Sanitation Data'!$H$32,0,10*ROW('Sanitation Data'!H65)))</f>
        <v/>
      </c>
      <c r="DJ71" s="298" t="str">
        <f ca="true">+IF(OFFSET('Sanitation Data'!$I$28,0,10*ROW('Sanitation Data'!I65))="","",OFFSET('Sanitation Data'!$I$28,0,10*ROW('Sanitation Data'!I65)))</f>
        <v/>
      </c>
      <c r="DK71" s="298" t="str">
        <f ca="true">+IF(OFFSET('Sanitation Data'!$I$29,0,10*ROW('Sanitation Data'!I65))="","",OFFSET('Sanitation Data'!$I$29,0,10*ROW('Sanitation Data'!I65)))</f>
        <v/>
      </c>
      <c r="DL71" s="298" t="str">
        <f ca="true">+IF(OFFSET('Sanitation Data'!$I$30,0,10*ROW('Sanitation Data'!I65))="","",OFFSET('Sanitation Data'!$I$30,0,10*ROW('Sanitation Data'!I65)))</f>
        <v/>
      </c>
      <c r="DM71" s="298" t="str">
        <f ca="true">+IF(OFFSET('Sanitation Data'!$I$31,0,10*ROW('Sanitation Data'!I65))="","",OFFSET('Sanitation Data'!$I$31,0,10*ROW('Sanitation Data'!I65)))</f>
        <v/>
      </c>
      <c r="DN71" s="298" t="str">
        <f ca="true">+IF(OFFSET('Sanitation Data'!$I$32,0,10*ROW('Sanitation Data'!I65))="","",OFFSET('Sanitation Data'!$I$32,0,10*ROW('Sanitation Data'!I65)))</f>
        <v/>
      </c>
      <c r="DO71" s="298" t="str">
        <f ca="true">+IF(OFFSET('Hygiene Data'!$D$11,0,10*ROW('Hygiene Data'!D65))="","",OFFSET('Hygiene Data'!$D$11,0,10*ROW('Hygiene Data'!D65)))</f>
        <v/>
      </c>
      <c r="DP71" s="298" t="str">
        <f ca="true">+IF(OFFSET('Hygiene Data'!$D$12,0,10*ROW('Hygiene Data'!D65))="","",OFFSET('Hygiene Data'!$D$12,0,10*ROW('Hygiene Data'!D65)))</f>
        <v/>
      </c>
      <c r="DQ71" s="298" t="str">
        <f ca="true">+IF(OFFSET('Hygiene Data'!$D$13,0,10*ROW('Hygiene Data'!D65))="","",OFFSET('Hygiene Data'!$D$13,0,10*ROW('Hygiene Data'!D65)))</f>
        <v/>
      </c>
      <c r="DR71" s="298" t="str">
        <f ca="true">+IF(OFFSET('Hygiene Data'!$E$11,0,10*ROW('Hygiene Data'!E65))="","",OFFSET('Hygiene Data'!$E$11,0,10*ROW('Hygiene Data'!E65)))</f>
        <v/>
      </c>
      <c r="DS71" s="298" t="str">
        <f ca="true">+IF(OFFSET('Hygiene Data'!$E$12,0,10*ROW('Hygiene Data'!E65))="","",OFFSET('Hygiene Data'!$E$12,0,10*ROW('Hygiene Data'!E65)))</f>
        <v/>
      </c>
      <c r="DT71" s="298" t="str">
        <f ca="true">+IF(OFFSET('Hygiene Data'!$E$13,0,10*ROW('Hygiene Data'!E65))="","",OFFSET('Hygiene Data'!$E$13,0,10*ROW('Hygiene Data'!E65)))</f>
        <v/>
      </c>
      <c r="DU71" s="298" t="str">
        <f ca="true">+IF(OFFSET('Hygiene Data'!$F$11,0,10*ROW('Hygiene Data'!F65))="","",OFFSET('Hygiene Data'!$F$11,0,10*ROW('Hygiene Data'!F65)))</f>
        <v/>
      </c>
      <c r="DV71" s="298" t="str">
        <f ca="true">+IF(OFFSET('Hygiene Data'!$F$12,0,10*ROW('Hygiene Data'!F65))="","",OFFSET('Hygiene Data'!$F$12,0,10*ROW('Hygiene Data'!F65)))</f>
        <v/>
      </c>
      <c r="DW71" s="298" t="str">
        <f ca="true">+IF(OFFSET('Hygiene Data'!$F$13,0,10*ROW('Hygiene Data'!F65))="","",OFFSET('Hygiene Data'!$F$13,0,10*ROW('Hygiene Data'!F65)))</f>
        <v/>
      </c>
      <c r="DX71" s="298" t="str">
        <f ca="true">+IF(OFFSET('Hygiene Data'!$G$11,0,10*ROW('Hygiene Data'!G65))="","",OFFSET('Hygiene Data'!$G$11,0,10*ROW('Hygiene Data'!G65)))</f>
        <v/>
      </c>
      <c r="DY71" s="298" t="str">
        <f ca="true">+IF(OFFSET('Hygiene Data'!$G$12,0,10*ROW('Hygiene Data'!G65))="","",OFFSET('Hygiene Data'!$G$12,0,10*ROW('Hygiene Data'!G65)))</f>
        <v/>
      </c>
      <c r="DZ71" s="298" t="str">
        <f ca="true">+IF(OFFSET('Hygiene Data'!$G$13,0,10*ROW('Hygiene Data'!G65))="","",OFFSET('Hygiene Data'!$G$13,0,10*ROW('Hygiene Data'!G65)))</f>
        <v/>
      </c>
      <c r="EA71" s="298" t="str">
        <f ca="true">+IF(OFFSET('Hygiene Data'!$H$11,0,10*ROW('Hygiene Data'!H65))="","",OFFSET('Hygiene Data'!$H$11,0,10*ROW('Hygiene Data'!H65)))</f>
        <v/>
      </c>
      <c r="EB71" s="298" t="str">
        <f ca="true">+IF(OFFSET('Hygiene Data'!$H$12,0,10*ROW('Hygiene Data'!H65))="","",OFFSET('Hygiene Data'!$H$12,0,10*ROW('Hygiene Data'!H65)))</f>
        <v/>
      </c>
      <c r="EC71" s="298" t="str">
        <f ca="true">+IF(OFFSET('Hygiene Data'!$H$13,0,10*ROW('Hygiene Data'!H65))="","",OFFSET('Hygiene Data'!$H$13,0,10*ROW('Hygiene Data'!H65)))</f>
        <v/>
      </c>
      <c r="ED71" s="298" t="str">
        <f ca="true">+IF(OFFSET('Hygiene Data'!$I$11,0,10*ROW('Hygiene Data'!I65))="","",OFFSET('Hygiene Data'!$I$11,0,10*ROW('Hygiene Data'!I65)))</f>
        <v/>
      </c>
      <c r="EE71" s="298" t="str">
        <f ca="true">+IF(OFFSET('Hygiene Data'!$I$12,0,10*ROW('Hygiene Data'!I65))="","",OFFSET('Hygiene Data'!$I$12,0,10*ROW('Hygiene Data'!I65)))</f>
        <v/>
      </c>
      <c r="EF71" s="298" t="str">
        <f ca="true">+IF(OFFSET('Hygiene Data'!$I$13,0,10*ROW('Hygiene Data'!I65))="","",OFFSET('Hygiene Data'!$I$13,0,10*ROW('Hygiene Data'!I65)))</f>
        <v/>
      </c>
    </row>
    <row xmlns:x14ac="http://schemas.microsoft.com/office/spreadsheetml/2009/9/ac" r="72" x14ac:dyDescent="0.2">
      <c r="A72" s="38" t="str">
        <f ca="true">+IF(OFFSET('Water Data'!$B$2,0,10*ROW('Water Data'!E66))="","",OFFSET('Water Data'!$B$2,0,10*ROW('Water Data'!E66)))</f>
        <v/>
      </c>
      <c r="B72" s="38" t="str">
        <f ca="true">+IF(OFFSET('Water Data'!$C$2,0,10*ROW('Water Data'!F66))="","",OFFSET('Water Data'!$C$2,0,10*ROW('Water Data'!F66)))</f>
        <v/>
      </c>
      <c r="C72" s="354" t="str">
        <f t="shared" ca="true" si="1"/>
        <v/>
      </c>
      <c r="D72" s="101"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101"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101"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101"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101"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101"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101"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101"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101"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101"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101"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101"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101"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101"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101"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101"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101"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101"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102"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102"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102"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102"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102"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102"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102"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102"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102"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102"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102"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102"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102"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102"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102"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102"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102"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102"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102"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102"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102"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102"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102"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102"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102"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102"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102"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102"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102"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102"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103"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103"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103"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103"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103"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103"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103"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103"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103"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103"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103"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103"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103"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103"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103"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103"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103"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103"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98"/>
      <c r="BS72" s="298" t="str">
        <f ca="true">+IF(OFFSET('Water Data'!$D$27,0,10*ROW('Water Data'!D66))="","",OFFSET('Water Data'!$D$27,0,10*ROW('Water Data'!D66)))</f>
        <v/>
      </c>
      <c r="BT72" s="298" t="str">
        <f ca="true">+IF(OFFSET('Water Data'!$D$28,0,10*ROW('Water Data'!D66))="","",OFFSET('Water Data'!$D$28,0,10*ROW('Water Data'!D66)))</f>
        <v/>
      </c>
      <c r="BU72" s="298" t="str">
        <f ca="true">+IF(OFFSET('Water Data'!$D$29,0,10*ROW('Water Data'!D66))="","",OFFSET('Water Data'!$D$29,0,10*ROW('Water Data'!D66)))</f>
        <v/>
      </c>
      <c r="BV72" s="298" t="str">
        <f ca="true">+IF(OFFSET('Water Data'!$E$27,0,10*ROW('Water Data'!E66))="","",OFFSET('Water Data'!$E$27,0,10*ROW('Water Data'!E66)))</f>
        <v/>
      </c>
      <c r="BW72" s="298" t="str">
        <f ca="true">+IF(OFFSET('Water Data'!$E$28,0,10*ROW('Water Data'!E66))="","",OFFSET('Water Data'!$E$28,0,10*ROW('Water Data'!E66)))</f>
        <v/>
      </c>
      <c r="BX72" s="298" t="str">
        <f ca="true">+IF(OFFSET('Water Data'!$E$29,0,10*ROW('Water Data'!E66))="","",OFFSET('Water Data'!$E$29,0,10*ROW('Water Data'!E66)))</f>
        <v/>
      </c>
      <c r="BY72" s="298" t="str">
        <f ca="true">+IF(OFFSET('Water Data'!$F$27,0,10*ROW('Water Data'!F66))="","",OFFSET('Water Data'!$F$27,0,10*ROW('Water Data'!F66)))</f>
        <v/>
      </c>
      <c r="BZ72" s="298" t="str">
        <f ca="true">+IF(OFFSET('Water Data'!$F$28,0,10*ROW('Water Data'!F66))="","",OFFSET('Water Data'!$F$28,0,10*ROW('Water Data'!F66)))</f>
        <v/>
      </c>
      <c r="CA72" s="298" t="str">
        <f ca="true">+IF(OFFSET('Water Data'!$F$29,0,10*ROW('Water Data'!F66))="","",OFFSET('Water Data'!$F$29,0,10*ROW('Water Data'!F66)))</f>
        <v/>
      </c>
      <c r="CB72" s="298" t="str">
        <f ca="true">+IF(OFFSET('Water Data'!$G$27,0,10*ROW('Water Data'!G66))="","",OFFSET('Water Data'!$G$27,0,10*ROW('Water Data'!G66)))</f>
        <v/>
      </c>
      <c r="CC72" s="298" t="str">
        <f ca="true">+IF(OFFSET('Water Data'!$G$28,0,10*ROW('Water Data'!G66))="","",OFFSET('Water Data'!$G$28,0,10*ROW('Water Data'!G66)))</f>
        <v/>
      </c>
      <c r="CD72" s="298" t="str">
        <f ca="true">+IF(OFFSET('Water Data'!$G$29,0,10*ROW('Water Data'!G66))="","",OFFSET('Water Data'!$G$29,0,10*ROW('Water Data'!G66)))</f>
        <v/>
      </c>
      <c r="CE72" s="298" t="str">
        <f ca="true">+IF(OFFSET('Water Data'!$H$27,0,10*ROW('Water Data'!H66))="","",OFFSET('Water Data'!$H$27,0,10*ROW('Water Data'!H66)))</f>
        <v/>
      </c>
      <c r="CF72" s="298" t="str">
        <f ca="true">+IF(OFFSET('Water Data'!$H$28,0,10*ROW('Water Data'!H66))="","",OFFSET('Water Data'!$H$28,0,10*ROW('Water Data'!H66)))</f>
        <v/>
      </c>
      <c r="CG72" s="298" t="str">
        <f ca="true">+IF(OFFSET('Water Data'!$H$29,0,10*ROW('Water Data'!H66))="","",OFFSET('Water Data'!$H$29,0,10*ROW('Water Data'!H66)))</f>
        <v/>
      </c>
      <c r="CH72" s="298" t="str">
        <f ca="true">+IF(OFFSET('Water Data'!$I$27,0,10*ROW('Water Data'!I66))="","",OFFSET('Water Data'!$I$27,0,10*ROW('Water Data'!I66)))</f>
        <v/>
      </c>
      <c r="CI72" s="298" t="str">
        <f ca="true">+IF(OFFSET('Water Data'!$I$28,0,10*ROW('Water Data'!I66))="","",OFFSET('Water Data'!$I$28,0,10*ROW('Water Data'!I66)))</f>
        <v/>
      </c>
      <c r="CJ72" s="298" t="str">
        <f ca="true">+IF(OFFSET('Water Data'!$I$29,0,10*ROW('Water Data'!I66))="","",OFFSET('Water Data'!$I$29,0,10*ROW('Water Data'!I66)))</f>
        <v/>
      </c>
      <c r="CK72" s="298" t="str">
        <f ca="true">+IF(OFFSET('Sanitation Data'!$D$28,0,10*ROW('Sanitation Data'!D66))="","",OFFSET('Sanitation Data'!$D$28,0,10*ROW('Sanitation Data'!D66)))</f>
        <v/>
      </c>
      <c r="CL72" s="298" t="str">
        <f ca="true">+IF(OFFSET('Sanitation Data'!$D$29,0,10*ROW('Sanitation Data'!D66))="","",OFFSET('Sanitation Data'!$D$29,0,10*ROW('Sanitation Data'!D66)))</f>
        <v/>
      </c>
      <c r="CM72" s="298" t="str">
        <f ca="true">+IF(OFFSET('Sanitation Data'!$D$30,0,10*ROW('Sanitation Data'!D66))="","",OFFSET('Sanitation Data'!$D$30,0,10*ROW('Sanitation Data'!D66)))</f>
        <v/>
      </c>
      <c r="CN72" s="298" t="str">
        <f ca="true">+IF(OFFSET('Sanitation Data'!$D$31,0,10*ROW('Sanitation Data'!D66))="","",OFFSET('Sanitation Data'!$D$31,0,10*ROW('Sanitation Data'!D66)))</f>
        <v/>
      </c>
      <c r="CO72" s="298" t="str">
        <f ca="true">+IF(OFFSET('Sanitation Data'!$D$32,0,10*ROW('Sanitation Data'!D66))="","",OFFSET('Sanitation Data'!$D$32,0,10*ROW('Sanitation Data'!D66)))</f>
        <v/>
      </c>
      <c r="CP72" s="298" t="str">
        <f ca="true">+IF(OFFSET('Sanitation Data'!$E$28,0,10*ROW('Sanitation Data'!E66))="","",OFFSET('Sanitation Data'!$E$28,0,10*ROW('Sanitation Data'!E66)))</f>
        <v/>
      </c>
      <c r="CQ72" s="298" t="str">
        <f ca="true">+IF(OFFSET('Sanitation Data'!$E$29,0,10*ROW('Sanitation Data'!E66))="","",OFFSET('Sanitation Data'!$E$29,0,10*ROW('Sanitation Data'!E66)))</f>
        <v/>
      </c>
      <c r="CR72" s="298" t="str">
        <f ca="true">+IF(OFFSET('Sanitation Data'!$E$30,0,10*ROW('Sanitation Data'!E66))="","",OFFSET('Sanitation Data'!$E$30,0,10*ROW('Sanitation Data'!E66)))</f>
        <v/>
      </c>
      <c r="CS72" s="298" t="str">
        <f ca="true">+IF(OFFSET('Sanitation Data'!$E$31,0,10*ROW('Sanitation Data'!E66))="","",OFFSET('Sanitation Data'!$E$31,0,10*ROW('Sanitation Data'!E66)))</f>
        <v/>
      </c>
      <c r="CT72" s="298" t="str">
        <f ca="true">+IF(OFFSET('Sanitation Data'!$E$32,0,10*ROW('Sanitation Data'!E66))="","",OFFSET('Sanitation Data'!$E$32,0,10*ROW('Sanitation Data'!E66)))</f>
        <v/>
      </c>
      <c r="CU72" s="298" t="str">
        <f ca="true">+IF(OFFSET('Sanitation Data'!$F$28,0,10*ROW('Sanitation Data'!F66))="","",OFFSET('Sanitation Data'!$F$28,0,10*ROW('Sanitation Data'!F66)))</f>
        <v/>
      </c>
      <c r="CV72" s="298" t="str">
        <f ca="true">+IF(OFFSET('Sanitation Data'!$F$29,0,10*ROW('Sanitation Data'!F66))="","",OFFSET('Sanitation Data'!$F$29,0,10*ROW('Sanitation Data'!F66)))</f>
        <v/>
      </c>
      <c r="CW72" s="298" t="str">
        <f ca="true">+IF(OFFSET('Sanitation Data'!$F$30,0,10*ROW('Sanitation Data'!F66))="","",OFFSET('Sanitation Data'!$F$30,0,10*ROW('Sanitation Data'!F66)))</f>
        <v/>
      </c>
      <c r="CX72" s="298" t="str">
        <f ca="true">+IF(OFFSET('Sanitation Data'!$F$31,0,10*ROW('Sanitation Data'!F66))="","",OFFSET('Sanitation Data'!$F$31,0,10*ROW('Sanitation Data'!F66)))</f>
        <v/>
      </c>
      <c r="CY72" s="298" t="str">
        <f ca="true">+IF(OFFSET('Sanitation Data'!$F$32,0,10*ROW('Sanitation Data'!F66))="","",OFFSET('Sanitation Data'!$F$32,0,10*ROW('Sanitation Data'!F66)))</f>
        <v/>
      </c>
      <c r="CZ72" s="298" t="str">
        <f ca="true">+IF(OFFSET('Sanitation Data'!$G$28,0,10*ROW('Sanitation Data'!G66))="","",OFFSET('Sanitation Data'!$G$28,0,10*ROW('Sanitation Data'!G66)))</f>
        <v/>
      </c>
      <c r="DA72" s="298" t="str">
        <f ca="true">+IF(OFFSET('Sanitation Data'!$G$29,0,10*ROW('Sanitation Data'!G66))="","",OFFSET('Sanitation Data'!$G$29,0,10*ROW('Sanitation Data'!G66)))</f>
        <v/>
      </c>
      <c r="DB72" s="298" t="str">
        <f ca="true">+IF(OFFSET('Sanitation Data'!$G$30,0,10*ROW('Sanitation Data'!G66))="","",OFFSET('Sanitation Data'!$G$30,0,10*ROW('Sanitation Data'!G66)))</f>
        <v/>
      </c>
      <c r="DC72" s="298" t="str">
        <f ca="true">+IF(OFFSET('Sanitation Data'!$G$31,0,10*ROW('Sanitation Data'!G66))="","",OFFSET('Sanitation Data'!$G$31,0,10*ROW('Sanitation Data'!G66)))</f>
        <v/>
      </c>
      <c r="DD72" s="298" t="str">
        <f ca="true">+IF(OFFSET('Sanitation Data'!$G$32,0,10*ROW('Sanitation Data'!G66))="","",OFFSET('Sanitation Data'!$G$32,0,10*ROW('Sanitation Data'!G66)))</f>
        <v/>
      </c>
      <c r="DE72" s="298" t="str">
        <f ca="true">+IF(OFFSET('Sanitation Data'!$H$28,0,10*ROW('Sanitation Data'!H66))="","",OFFSET('Sanitation Data'!$H$28,0,10*ROW('Sanitation Data'!H66)))</f>
        <v/>
      </c>
      <c r="DF72" s="298" t="str">
        <f ca="true">+IF(OFFSET('Sanitation Data'!$H$29,0,10*ROW('Sanitation Data'!H66))="","",OFFSET('Sanitation Data'!$H$29,0,10*ROW('Sanitation Data'!H66)))</f>
        <v/>
      </c>
      <c r="DG72" s="298" t="str">
        <f ca="true">+IF(OFFSET('Sanitation Data'!$H$30,0,10*ROW('Sanitation Data'!H66))="","",OFFSET('Sanitation Data'!$H$30,0,10*ROW('Sanitation Data'!H66)))</f>
        <v/>
      </c>
      <c r="DH72" s="298" t="str">
        <f ca="true">+IF(OFFSET('Sanitation Data'!$H$31,0,10*ROW('Sanitation Data'!H66))="","",OFFSET('Sanitation Data'!$H$31,0,10*ROW('Sanitation Data'!H66)))</f>
        <v/>
      </c>
      <c r="DI72" s="298" t="str">
        <f ca="true">+IF(OFFSET('Sanitation Data'!$H$32,0,10*ROW('Sanitation Data'!H66))="","",OFFSET('Sanitation Data'!$H$32,0,10*ROW('Sanitation Data'!H66)))</f>
        <v/>
      </c>
      <c r="DJ72" s="298" t="str">
        <f ca="true">+IF(OFFSET('Sanitation Data'!$I$28,0,10*ROW('Sanitation Data'!I66))="","",OFFSET('Sanitation Data'!$I$28,0,10*ROW('Sanitation Data'!I66)))</f>
        <v/>
      </c>
      <c r="DK72" s="298" t="str">
        <f ca="true">+IF(OFFSET('Sanitation Data'!$I$29,0,10*ROW('Sanitation Data'!I66))="","",OFFSET('Sanitation Data'!$I$29,0,10*ROW('Sanitation Data'!I66)))</f>
        <v/>
      </c>
      <c r="DL72" s="298" t="str">
        <f ca="true">+IF(OFFSET('Sanitation Data'!$I$30,0,10*ROW('Sanitation Data'!I66))="","",OFFSET('Sanitation Data'!$I$30,0,10*ROW('Sanitation Data'!I66)))</f>
        <v/>
      </c>
      <c r="DM72" s="298" t="str">
        <f ca="true">+IF(OFFSET('Sanitation Data'!$I$31,0,10*ROW('Sanitation Data'!I66))="","",OFFSET('Sanitation Data'!$I$31,0,10*ROW('Sanitation Data'!I66)))</f>
        <v/>
      </c>
      <c r="DN72" s="298" t="str">
        <f ca="true">+IF(OFFSET('Sanitation Data'!$I$32,0,10*ROW('Sanitation Data'!I66))="","",OFFSET('Sanitation Data'!$I$32,0,10*ROW('Sanitation Data'!I66)))</f>
        <v/>
      </c>
      <c r="DO72" s="298" t="str">
        <f ca="true">+IF(OFFSET('Hygiene Data'!$D$11,0,10*ROW('Hygiene Data'!D66))="","",OFFSET('Hygiene Data'!$D$11,0,10*ROW('Hygiene Data'!D66)))</f>
        <v/>
      </c>
      <c r="DP72" s="298" t="str">
        <f ca="true">+IF(OFFSET('Hygiene Data'!$D$12,0,10*ROW('Hygiene Data'!D66))="","",OFFSET('Hygiene Data'!$D$12,0,10*ROW('Hygiene Data'!D66)))</f>
        <v/>
      </c>
      <c r="DQ72" s="298" t="str">
        <f ca="true">+IF(OFFSET('Hygiene Data'!$D$13,0,10*ROW('Hygiene Data'!D66))="","",OFFSET('Hygiene Data'!$D$13,0,10*ROW('Hygiene Data'!D66)))</f>
        <v/>
      </c>
      <c r="DR72" s="298" t="str">
        <f ca="true">+IF(OFFSET('Hygiene Data'!$E$11,0,10*ROW('Hygiene Data'!E66))="","",OFFSET('Hygiene Data'!$E$11,0,10*ROW('Hygiene Data'!E66)))</f>
        <v/>
      </c>
      <c r="DS72" s="298" t="str">
        <f ca="true">+IF(OFFSET('Hygiene Data'!$E$12,0,10*ROW('Hygiene Data'!E66))="","",OFFSET('Hygiene Data'!$E$12,0,10*ROW('Hygiene Data'!E66)))</f>
        <v/>
      </c>
      <c r="DT72" s="298" t="str">
        <f ca="true">+IF(OFFSET('Hygiene Data'!$E$13,0,10*ROW('Hygiene Data'!E66))="","",OFFSET('Hygiene Data'!$E$13,0,10*ROW('Hygiene Data'!E66)))</f>
        <v/>
      </c>
      <c r="DU72" s="298" t="str">
        <f ca="true">+IF(OFFSET('Hygiene Data'!$F$11,0,10*ROW('Hygiene Data'!F66))="","",OFFSET('Hygiene Data'!$F$11,0,10*ROW('Hygiene Data'!F66)))</f>
        <v/>
      </c>
      <c r="DV72" s="298" t="str">
        <f ca="true">+IF(OFFSET('Hygiene Data'!$F$12,0,10*ROW('Hygiene Data'!F66))="","",OFFSET('Hygiene Data'!$F$12,0,10*ROW('Hygiene Data'!F66)))</f>
        <v/>
      </c>
      <c r="DW72" s="298" t="str">
        <f ca="true">+IF(OFFSET('Hygiene Data'!$F$13,0,10*ROW('Hygiene Data'!F66))="","",OFFSET('Hygiene Data'!$F$13,0,10*ROW('Hygiene Data'!F66)))</f>
        <v/>
      </c>
      <c r="DX72" s="298" t="str">
        <f ca="true">+IF(OFFSET('Hygiene Data'!$G$11,0,10*ROW('Hygiene Data'!G66))="","",OFFSET('Hygiene Data'!$G$11,0,10*ROW('Hygiene Data'!G66)))</f>
        <v/>
      </c>
      <c r="DY72" s="298" t="str">
        <f ca="true">+IF(OFFSET('Hygiene Data'!$G$12,0,10*ROW('Hygiene Data'!G66))="","",OFFSET('Hygiene Data'!$G$12,0,10*ROW('Hygiene Data'!G66)))</f>
        <v/>
      </c>
      <c r="DZ72" s="298" t="str">
        <f ca="true">+IF(OFFSET('Hygiene Data'!$G$13,0,10*ROW('Hygiene Data'!G66))="","",OFFSET('Hygiene Data'!$G$13,0,10*ROW('Hygiene Data'!G66)))</f>
        <v/>
      </c>
      <c r="EA72" s="298" t="str">
        <f ca="true">+IF(OFFSET('Hygiene Data'!$H$11,0,10*ROW('Hygiene Data'!H66))="","",OFFSET('Hygiene Data'!$H$11,0,10*ROW('Hygiene Data'!H66)))</f>
        <v/>
      </c>
      <c r="EB72" s="298" t="str">
        <f ca="true">+IF(OFFSET('Hygiene Data'!$H$12,0,10*ROW('Hygiene Data'!H66))="","",OFFSET('Hygiene Data'!$H$12,0,10*ROW('Hygiene Data'!H66)))</f>
        <v/>
      </c>
      <c r="EC72" s="298" t="str">
        <f ca="true">+IF(OFFSET('Hygiene Data'!$H$13,0,10*ROW('Hygiene Data'!H66))="","",OFFSET('Hygiene Data'!$H$13,0,10*ROW('Hygiene Data'!H66)))</f>
        <v/>
      </c>
      <c r="ED72" s="298" t="str">
        <f ca="true">+IF(OFFSET('Hygiene Data'!$I$11,0,10*ROW('Hygiene Data'!I66))="","",OFFSET('Hygiene Data'!$I$11,0,10*ROW('Hygiene Data'!I66)))</f>
        <v/>
      </c>
      <c r="EE72" s="298" t="str">
        <f ca="true">+IF(OFFSET('Hygiene Data'!$I$12,0,10*ROW('Hygiene Data'!I66))="","",OFFSET('Hygiene Data'!$I$12,0,10*ROW('Hygiene Data'!I66)))</f>
        <v/>
      </c>
      <c r="EF72" s="298" t="str">
        <f ca="true">+IF(OFFSET('Hygiene Data'!$I$13,0,10*ROW('Hygiene Data'!I66))="","",OFFSET('Hygiene Data'!$I$13,0,10*ROW('Hygiene Data'!I66)))</f>
        <v/>
      </c>
    </row>
    <row xmlns:x14ac="http://schemas.microsoft.com/office/spreadsheetml/2009/9/ac" r="73" x14ac:dyDescent="0.2">
      <c r="A73" s="38" t="str">
        <f ca="true">+IF(OFFSET('Water Data'!$B$2,0,10*ROW('Water Data'!E67))="","",OFFSET('Water Data'!$B$2,0,10*ROW('Water Data'!E67)))</f>
        <v/>
      </c>
      <c r="B73" s="38" t="str">
        <f ca="true">+IF(OFFSET('Water Data'!$C$2,0,10*ROW('Water Data'!F67))="","",OFFSET('Water Data'!$C$2,0,10*ROW('Water Data'!F67)))</f>
        <v/>
      </c>
      <c r="C73" s="354" t="str">
        <f t="shared" ca="true" si="1"/>
        <v/>
      </c>
      <c r="D73" s="101"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101"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101"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101"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101"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101"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101"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101"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101"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101"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101"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101"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101"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101"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101"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101"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101"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101"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102"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102"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102"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102"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102"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102"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102"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102"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102"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102"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102"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102"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102"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102"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102"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102"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102"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102"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102"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102"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102"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102"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102"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102"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102"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102"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102"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102"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102"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102"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103"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103"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103"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103"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103"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103"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103"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103"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103"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103"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103"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103"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103"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103"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103"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103"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103"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103"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98"/>
      <c r="BS73" s="298" t="str">
        <f ca="true">+IF(OFFSET('Water Data'!$D$27,0,10*ROW('Water Data'!D67))="","",OFFSET('Water Data'!$D$27,0,10*ROW('Water Data'!D67)))</f>
        <v/>
      </c>
      <c r="BT73" s="298" t="str">
        <f ca="true">+IF(OFFSET('Water Data'!$D$28,0,10*ROW('Water Data'!D67))="","",OFFSET('Water Data'!$D$28,0,10*ROW('Water Data'!D67)))</f>
        <v/>
      </c>
      <c r="BU73" s="298" t="str">
        <f ca="true">+IF(OFFSET('Water Data'!$D$29,0,10*ROW('Water Data'!D67))="","",OFFSET('Water Data'!$D$29,0,10*ROW('Water Data'!D67)))</f>
        <v/>
      </c>
      <c r="BV73" s="298" t="str">
        <f ca="true">+IF(OFFSET('Water Data'!$E$27,0,10*ROW('Water Data'!E67))="","",OFFSET('Water Data'!$E$27,0,10*ROW('Water Data'!E67)))</f>
        <v/>
      </c>
      <c r="BW73" s="298" t="str">
        <f ca="true">+IF(OFFSET('Water Data'!$E$28,0,10*ROW('Water Data'!E67))="","",OFFSET('Water Data'!$E$28,0,10*ROW('Water Data'!E67)))</f>
        <v/>
      </c>
      <c r="BX73" s="298" t="str">
        <f ca="true">+IF(OFFSET('Water Data'!$E$29,0,10*ROW('Water Data'!E67))="","",OFFSET('Water Data'!$E$29,0,10*ROW('Water Data'!E67)))</f>
        <v/>
      </c>
      <c r="BY73" s="298" t="str">
        <f ca="true">+IF(OFFSET('Water Data'!$F$27,0,10*ROW('Water Data'!F67))="","",OFFSET('Water Data'!$F$27,0,10*ROW('Water Data'!F67)))</f>
        <v/>
      </c>
      <c r="BZ73" s="298" t="str">
        <f ca="true">+IF(OFFSET('Water Data'!$F$28,0,10*ROW('Water Data'!F67))="","",OFFSET('Water Data'!$F$28,0,10*ROW('Water Data'!F67)))</f>
        <v/>
      </c>
      <c r="CA73" s="298" t="str">
        <f ca="true">+IF(OFFSET('Water Data'!$F$29,0,10*ROW('Water Data'!F67))="","",OFFSET('Water Data'!$F$29,0,10*ROW('Water Data'!F67)))</f>
        <v/>
      </c>
      <c r="CB73" s="298" t="str">
        <f ca="true">+IF(OFFSET('Water Data'!$G$27,0,10*ROW('Water Data'!G67))="","",OFFSET('Water Data'!$G$27,0,10*ROW('Water Data'!G67)))</f>
        <v/>
      </c>
      <c r="CC73" s="298" t="str">
        <f ca="true">+IF(OFFSET('Water Data'!$G$28,0,10*ROW('Water Data'!G67))="","",OFFSET('Water Data'!$G$28,0,10*ROW('Water Data'!G67)))</f>
        <v/>
      </c>
      <c r="CD73" s="298" t="str">
        <f ca="true">+IF(OFFSET('Water Data'!$G$29,0,10*ROW('Water Data'!G67))="","",OFFSET('Water Data'!$G$29,0,10*ROW('Water Data'!G67)))</f>
        <v/>
      </c>
      <c r="CE73" s="298" t="str">
        <f ca="true">+IF(OFFSET('Water Data'!$H$27,0,10*ROW('Water Data'!H67))="","",OFFSET('Water Data'!$H$27,0,10*ROW('Water Data'!H67)))</f>
        <v/>
      </c>
      <c r="CF73" s="298" t="str">
        <f ca="true">+IF(OFFSET('Water Data'!$H$28,0,10*ROW('Water Data'!H67))="","",OFFSET('Water Data'!$H$28,0,10*ROW('Water Data'!H67)))</f>
        <v/>
      </c>
      <c r="CG73" s="298" t="str">
        <f ca="true">+IF(OFFSET('Water Data'!$H$29,0,10*ROW('Water Data'!H67))="","",OFFSET('Water Data'!$H$29,0,10*ROW('Water Data'!H67)))</f>
        <v/>
      </c>
      <c r="CH73" s="298" t="str">
        <f ca="true">+IF(OFFSET('Water Data'!$I$27,0,10*ROW('Water Data'!I67))="","",OFFSET('Water Data'!$I$27,0,10*ROW('Water Data'!I67)))</f>
        <v/>
      </c>
      <c r="CI73" s="298" t="str">
        <f ca="true">+IF(OFFSET('Water Data'!$I$28,0,10*ROW('Water Data'!I67))="","",OFFSET('Water Data'!$I$28,0,10*ROW('Water Data'!I67)))</f>
        <v/>
      </c>
      <c r="CJ73" s="298" t="str">
        <f ca="true">+IF(OFFSET('Water Data'!$I$29,0,10*ROW('Water Data'!I67))="","",OFFSET('Water Data'!$I$29,0,10*ROW('Water Data'!I67)))</f>
        <v/>
      </c>
      <c r="CK73" s="298" t="str">
        <f ca="true">+IF(OFFSET('Sanitation Data'!$D$28,0,10*ROW('Sanitation Data'!D67))="","",OFFSET('Sanitation Data'!$D$28,0,10*ROW('Sanitation Data'!D67)))</f>
        <v/>
      </c>
      <c r="CL73" s="298" t="str">
        <f ca="true">+IF(OFFSET('Sanitation Data'!$D$29,0,10*ROW('Sanitation Data'!D67))="","",OFFSET('Sanitation Data'!$D$29,0,10*ROW('Sanitation Data'!D67)))</f>
        <v/>
      </c>
      <c r="CM73" s="298" t="str">
        <f ca="true">+IF(OFFSET('Sanitation Data'!$D$30,0,10*ROW('Sanitation Data'!D67))="","",OFFSET('Sanitation Data'!$D$30,0,10*ROW('Sanitation Data'!D67)))</f>
        <v/>
      </c>
      <c r="CN73" s="298" t="str">
        <f ca="true">+IF(OFFSET('Sanitation Data'!$D$31,0,10*ROW('Sanitation Data'!D67))="","",OFFSET('Sanitation Data'!$D$31,0,10*ROW('Sanitation Data'!D67)))</f>
        <v/>
      </c>
      <c r="CO73" s="298" t="str">
        <f ca="true">+IF(OFFSET('Sanitation Data'!$D$32,0,10*ROW('Sanitation Data'!D67))="","",OFFSET('Sanitation Data'!$D$32,0,10*ROW('Sanitation Data'!D67)))</f>
        <v/>
      </c>
      <c r="CP73" s="298" t="str">
        <f ca="true">+IF(OFFSET('Sanitation Data'!$E$28,0,10*ROW('Sanitation Data'!E67))="","",OFFSET('Sanitation Data'!$E$28,0,10*ROW('Sanitation Data'!E67)))</f>
        <v/>
      </c>
      <c r="CQ73" s="298" t="str">
        <f ca="true">+IF(OFFSET('Sanitation Data'!$E$29,0,10*ROW('Sanitation Data'!E67))="","",OFFSET('Sanitation Data'!$E$29,0,10*ROW('Sanitation Data'!E67)))</f>
        <v/>
      </c>
      <c r="CR73" s="298" t="str">
        <f ca="true">+IF(OFFSET('Sanitation Data'!$E$30,0,10*ROW('Sanitation Data'!E67))="","",OFFSET('Sanitation Data'!$E$30,0,10*ROW('Sanitation Data'!E67)))</f>
        <v/>
      </c>
      <c r="CS73" s="298" t="str">
        <f ca="true">+IF(OFFSET('Sanitation Data'!$E$31,0,10*ROW('Sanitation Data'!E67))="","",OFFSET('Sanitation Data'!$E$31,0,10*ROW('Sanitation Data'!E67)))</f>
        <v/>
      </c>
      <c r="CT73" s="298" t="str">
        <f ca="true">+IF(OFFSET('Sanitation Data'!$E$32,0,10*ROW('Sanitation Data'!E67))="","",OFFSET('Sanitation Data'!$E$32,0,10*ROW('Sanitation Data'!E67)))</f>
        <v/>
      </c>
      <c r="CU73" s="298" t="str">
        <f ca="true">+IF(OFFSET('Sanitation Data'!$F$28,0,10*ROW('Sanitation Data'!F67))="","",OFFSET('Sanitation Data'!$F$28,0,10*ROW('Sanitation Data'!F67)))</f>
        <v/>
      </c>
      <c r="CV73" s="298" t="str">
        <f ca="true">+IF(OFFSET('Sanitation Data'!$F$29,0,10*ROW('Sanitation Data'!F67))="","",OFFSET('Sanitation Data'!$F$29,0,10*ROW('Sanitation Data'!F67)))</f>
        <v/>
      </c>
      <c r="CW73" s="298" t="str">
        <f ca="true">+IF(OFFSET('Sanitation Data'!$F$30,0,10*ROW('Sanitation Data'!F67))="","",OFFSET('Sanitation Data'!$F$30,0,10*ROW('Sanitation Data'!F67)))</f>
        <v/>
      </c>
      <c r="CX73" s="298" t="str">
        <f ca="true">+IF(OFFSET('Sanitation Data'!$F$31,0,10*ROW('Sanitation Data'!F67))="","",OFFSET('Sanitation Data'!$F$31,0,10*ROW('Sanitation Data'!F67)))</f>
        <v/>
      </c>
      <c r="CY73" s="298" t="str">
        <f ca="true">+IF(OFFSET('Sanitation Data'!$F$32,0,10*ROW('Sanitation Data'!F67))="","",OFFSET('Sanitation Data'!$F$32,0,10*ROW('Sanitation Data'!F67)))</f>
        <v/>
      </c>
      <c r="CZ73" s="298" t="str">
        <f ca="true">+IF(OFFSET('Sanitation Data'!$G$28,0,10*ROW('Sanitation Data'!G67))="","",OFFSET('Sanitation Data'!$G$28,0,10*ROW('Sanitation Data'!G67)))</f>
        <v/>
      </c>
      <c r="DA73" s="298" t="str">
        <f ca="true">+IF(OFFSET('Sanitation Data'!$G$29,0,10*ROW('Sanitation Data'!G67))="","",OFFSET('Sanitation Data'!$G$29,0,10*ROW('Sanitation Data'!G67)))</f>
        <v/>
      </c>
      <c r="DB73" s="298" t="str">
        <f ca="true">+IF(OFFSET('Sanitation Data'!$G$30,0,10*ROW('Sanitation Data'!G67))="","",OFFSET('Sanitation Data'!$G$30,0,10*ROW('Sanitation Data'!G67)))</f>
        <v/>
      </c>
      <c r="DC73" s="298" t="str">
        <f ca="true">+IF(OFFSET('Sanitation Data'!$G$31,0,10*ROW('Sanitation Data'!G67))="","",OFFSET('Sanitation Data'!$G$31,0,10*ROW('Sanitation Data'!G67)))</f>
        <v/>
      </c>
      <c r="DD73" s="298" t="str">
        <f ca="true">+IF(OFFSET('Sanitation Data'!$G$32,0,10*ROW('Sanitation Data'!G67))="","",OFFSET('Sanitation Data'!$G$32,0,10*ROW('Sanitation Data'!G67)))</f>
        <v/>
      </c>
      <c r="DE73" s="298" t="str">
        <f ca="true">+IF(OFFSET('Sanitation Data'!$H$28,0,10*ROW('Sanitation Data'!H67))="","",OFFSET('Sanitation Data'!$H$28,0,10*ROW('Sanitation Data'!H67)))</f>
        <v/>
      </c>
      <c r="DF73" s="298" t="str">
        <f ca="true">+IF(OFFSET('Sanitation Data'!$H$29,0,10*ROW('Sanitation Data'!H67))="","",OFFSET('Sanitation Data'!$H$29,0,10*ROW('Sanitation Data'!H67)))</f>
        <v/>
      </c>
      <c r="DG73" s="298" t="str">
        <f ca="true">+IF(OFFSET('Sanitation Data'!$H$30,0,10*ROW('Sanitation Data'!H67))="","",OFFSET('Sanitation Data'!$H$30,0,10*ROW('Sanitation Data'!H67)))</f>
        <v/>
      </c>
      <c r="DH73" s="298" t="str">
        <f ca="true">+IF(OFFSET('Sanitation Data'!$H$31,0,10*ROW('Sanitation Data'!H67))="","",OFFSET('Sanitation Data'!$H$31,0,10*ROW('Sanitation Data'!H67)))</f>
        <v/>
      </c>
      <c r="DI73" s="298" t="str">
        <f ca="true">+IF(OFFSET('Sanitation Data'!$H$32,0,10*ROW('Sanitation Data'!H67))="","",OFFSET('Sanitation Data'!$H$32,0,10*ROW('Sanitation Data'!H67)))</f>
        <v/>
      </c>
      <c r="DJ73" s="298" t="str">
        <f ca="true">+IF(OFFSET('Sanitation Data'!$I$28,0,10*ROW('Sanitation Data'!I67))="","",OFFSET('Sanitation Data'!$I$28,0,10*ROW('Sanitation Data'!I67)))</f>
        <v/>
      </c>
      <c r="DK73" s="298" t="str">
        <f ca="true">+IF(OFFSET('Sanitation Data'!$I$29,0,10*ROW('Sanitation Data'!I67))="","",OFFSET('Sanitation Data'!$I$29,0,10*ROW('Sanitation Data'!I67)))</f>
        <v/>
      </c>
      <c r="DL73" s="298" t="str">
        <f ca="true">+IF(OFFSET('Sanitation Data'!$I$30,0,10*ROW('Sanitation Data'!I67))="","",OFFSET('Sanitation Data'!$I$30,0,10*ROW('Sanitation Data'!I67)))</f>
        <v/>
      </c>
      <c r="DM73" s="298" t="str">
        <f ca="true">+IF(OFFSET('Sanitation Data'!$I$31,0,10*ROW('Sanitation Data'!I67))="","",OFFSET('Sanitation Data'!$I$31,0,10*ROW('Sanitation Data'!I67)))</f>
        <v/>
      </c>
      <c r="DN73" s="298" t="str">
        <f ca="true">+IF(OFFSET('Sanitation Data'!$I$32,0,10*ROW('Sanitation Data'!I67))="","",OFFSET('Sanitation Data'!$I$32,0,10*ROW('Sanitation Data'!I67)))</f>
        <v/>
      </c>
      <c r="DO73" s="298" t="str">
        <f ca="true">+IF(OFFSET('Hygiene Data'!$D$11,0,10*ROW('Hygiene Data'!D67))="","",OFFSET('Hygiene Data'!$D$11,0,10*ROW('Hygiene Data'!D67)))</f>
        <v/>
      </c>
      <c r="DP73" s="298" t="str">
        <f ca="true">+IF(OFFSET('Hygiene Data'!$D$12,0,10*ROW('Hygiene Data'!D67))="","",OFFSET('Hygiene Data'!$D$12,0,10*ROW('Hygiene Data'!D67)))</f>
        <v/>
      </c>
      <c r="DQ73" s="298" t="str">
        <f ca="true">+IF(OFFSET('Hygiene Data'!$D$13,0,10*ROW('Hygiene Data'!D67))="","",OFFSET('Hygiene Data'!$D$13,0,10*ROW('Hygiene Data'!D67)))</f>
        <v/>
      </c>
      <c r="DR73" s="298" t="str">
        <f ca="true">+IF(OFFSET('Hygiene Data'!$E$11,0,10*ROW('Hygiene Data'!E67))="","",OFFSET('Hygiene Data'!$E$11,0,10*ROW('Hygiene Data'!E67)))</f>
        <v/>
      </c>
      <c r="DS73" s="298" t="str">
        <f ca="true">+IF(OFFSET('Hygiene Data'!$E$12,0,10*ROW('Hygiene Data'!E67))="","",OFFSET('Hygiene Data'!$E$12,0,10*ROW('Hygiene Data'!E67)))</f>
        <v/>
      </c>
      <c r="DT73" s="298" t="str">
        <f ca="true">+IF(OFFSET('Hygiene Data'!$E$13,0,10*ROW('Hygiene Data'!E67))="","",OFFSET('Hygiene Data'!$E$13,0,10*ROW('Hygiene Data'!E67)))</f>
        <v/>
      </c>
      <c r="DU73" s="298" t="str">
        <f ca="true">+IF(OFFSET('Hygiene Data'!$F$11,0,10*ROW('Hygiene Data'!F67))="","",OFFSET('Hygiene Data'!$F$11,0,10*ROW('Hygiene Data'!F67)))</f>
        <v/>
      </c>
      <c r="DV73" s="298" t="str">
        <f ca="true">+IF(OFFSET('Hygiene Data'!$F$12,0,10*ROW('Hygiene Data'!F67))="","",OFFSET('Hygiene Data'!$F$12,0,10*ROW('Hygiene Data'!F67)))</f>
        <v/>
      </c>
      <c r="DW73" s="298" t="str">
        <f ca="true">+IF(OFFSET('Hygiene Data'!$F$13,0,10*ROW('Hygiene Data'!F67))="","",OFFSET('Hygiene Data'!$F$13,0,10*ROW('Hygiene Data'!F67)))</f>
        <v/>
      </c>
      <c r="DX73" s="298" t="str">
        <f ca="true">+IF(OFFSET('Hygiene Data'!$G$11,0,10*ROW('Hygiene Data'!G67))="","",OFFSET('Hygiene Data'!$G$11,0,10*ROW('Hygiene Data'!G67)))</f>
        <v/>
      </c>
      <c r="DY73" s="298" t="str">
        <f ca="true">+IF(OFFSET('Hygiene Data'!$G$12,0,10*ROW('Hygiene Data'!G67))="","",OFFSET('Hygiene Data'!$G$12,0,10*ROW('Hygiene Data'!G67)))</f>
        <v/>
      </c>
      <c r="DZ73" s="298" t="str">
        <f ca="true">+IF(OFFSET('Hygiene Data'!$G$13,0,10*ROW('Hygiene Data'!G67))="","",OFFSET('Hygiene Data'!$G$13,0,10*ROW('Hygiene Data'!G67)))</f>
        <v/>
      </c>
      <c r="EA73" s="298" t="str">
        <f ca="true">+IF(OFFSET('Hygiene Data'!$H$11,0,10*ROW('Hygiene Data'!H67))="","",OFFSET('Hygiene Data'!$H$11,0,10*ROW('Hygiene Data'!H67)))</f>
        <v/>
      </c>
      <c r="EB73" s="298" t="str">
        <f ca="true">+IF(OFFSET('Hygiene Data'!$H$12,0,10*ROW('Hygiene Data'!H67))="","",OFFSET('Hygiene Data'!$H$12,0,10*ROW('Hygiene Data'!H67)))</f>
        <v/>
      </c>
      <c r="EC73" s="298" t="str">
        <f ca="true">+IF(OFFSET('Hygiene Data'!$H$13,0,10*ROW('Hygiene Data'!H67))="","",OFFSET('Hygiene Data'!$H$13,0,10*ROW('Hygiene Data'!H67)))</f>
        <v/>
      </c>
      <c r="ED73" s="298" t="str">
        <f ca="true">+IF(OFFSET('Hygiene Data'!$I$11,0,10*ROW('Hygiene Data'!I67))="","",OFFSET('Hygiene Data'!$I$11,0,10*ROW('Hygiene Data'!I67)))</f>
        <v/>
      </c>
      <c r="EE73" s="298" t="str">
        <f ca="true">+IF(OFFSET('Hygiene Data'!$I$12,0,10*ROW('Hygiene Data'!I67))="","",OFFSET('Hygiene Data'!$I$12,0,10*ROW('Hygiene Data'!I67)))</f>
        <v/>
      </c>
      <c r="EF73" s="298" t="str">
        <f ca="true">+IF(OFFSET('Hygiene Data'!$I$13,0,10*ROW('Hygiene Data'!I67))="","",OFFSET('Hygiene Data'!$I$13,0,10*ROW('Hygiene Data'!I67)))</f>
        <v/>
      </c>
    </row>
    <row xmlns:x14ac="http://schemas.microsoft.com/office/spreadsheetml/2009/9/ac" r="74" x14ac:dyDescent="0.2">
      <c r="A74" s="38" t="str">
        <f ca="true">+IF(OFFSET('Water Data'!$B$2,0,10*ROW('Water Data'!E68))="","",OFFSET('Water Data'!$B$2,0,10*ROW('Water Data'!E68)))</f>
        <v/>
      </c>
      <c r="B74" s="38" t="str">
        <f ca="true">+IF(OFFSET('Water Data'!$C$2,0,10*ROW('Water Data'!F68))="","",OFFSET('Water Data'!$C$2,0,10*ROW('Water Data'!F68)))</f>
        <v/>
      </c>
      <c r="C74" s="354" t="str">
        <f t="shared" ca="true" si="1"/>
        <v/>
      </c>
      <c r="D74" s="101"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101"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101"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101"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101"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101"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101"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101"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101"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101"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101"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101"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101"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101"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101"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101"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101"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101"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102"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102"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102"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102"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102"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102"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102"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102"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102"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102"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102"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102"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102"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102"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102"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102"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102"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102"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102"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102"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102"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102"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102"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102"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102"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102"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102"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102"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102"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102"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103"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103"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103"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103"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103"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103"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103"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103"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103"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103"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103"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103"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103"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103"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103"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103"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103"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103"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98"/>
      <c r="BS74" s="298" t="str">
        <f ca="true">+IF(OFFSET('Water Data'!$D$27,0,10*ROW('Water Data'!D68))="","",OFFSET('Water Data'!$D$27,0,10*ROW('Water Data'!D68)))</f>
        <v/>
      </c>
      <c r="BT74" s="298" t="str">
        <f ca="true">+IF(OFFSET('Water Data'!$D$28,0,10*ROW('Water Data'!D68))="","",OFFSET('Water Data'!$D$28,0,10*ROW('Water Data'!D68)))</f>
        <v/>
      </c>
      <c r="BU74" s="298" t="str">
        <f ca="true">+IF(OFFSET('Water Data'!$D$29,0,10*ROW('Water Data'!D68))="","",OFFSET('Water Data'!$D$29,0,10*ROW('Water Data'!D68)))</f>
        <v/>
      </c>
      <c r="BV74" s="298" t="str">
        <f ca="true">+IF(OFFSET('Water Data'!$E$27,0,10*ROW('Water Data'!E68))="","",OFFSET('Water Data'!$E$27,0,10*ROW('Water Data'!E68)))</f>
        <v/>
      </c>
      <c r="BW74" s="298" t="str">
        <f ca="true">+IF(OFFSET('Water Data'!$E$28,0,10*ROW('Water Data'!E68))="","",OFFSET('Water Data'!$E$28,0,10*ROW('Water Data'!E68)))</f>
        <v/>
      </c>
      <c r="BX74" s="298" t="str">
        <f ca="true">+IF(OFFSET('Water Data'!$E$29,0,10*ROW('Water Data'!E68))="","",OFFSET('Water Data'!$E$29,0,10*ROW('Water Data'!E68)))</f>
        <v/>
      </c>
      <c r="BY74" s="298" t="str">
        <f ca="true">+IF(OFFSET('Water Data'!$F$27,0,10*ROW('Water Data'!F68))="","",OFFSET('Water Data'!$F$27,0,10*ROW('Water Data'!F68)))</f>
        <v/>
      </c>
      <c r="BZ74" s="298" t="str">
        <f ca="true">+IF(OFFSET('Water Data'!$F$28,0,10*ROW('Water Data'!F68))="","",OFFSET('Water Data'!$F$28,0,10*ROW('Water Data'!F68)))</f>
        <v/>
      </c>
      <c r="CA74" s="298" t="str">
        <f ca="true">+IF(OFFSET('Water Data'!$F$29,0,10*ROW('Water Data'!F68))="","",OFFSET('Water Data'!$F$29,0,10*ROW('Water Data'!F68)))</f>
        <v/>
      </c>
      <c r="CB74" s="298" t="str">
        <f ca="true">+IF(OFFSET('Water Data'!$G$27,0,10*ROW('Water Data'!G68))="","",OFFSET('Water Data'!$G$27,0,10*ROW('Water Data'!G68)))</f>
        <v/>
      </c>
      <c r="CC74" s="298" t="str">
        <f ca="true">+IF(OFFSET('Water Data'!$G$28,0,10*ROW('Water Data'!G68))="","",OFFSET('Water Data'!$G$28,0,10*ROW('Water Data'!G68)))</f>
        <v/>
      </c>
      <c r="CD74" s="298" t="str">
        <f ca="true">+IF(OFFSET('Water Data'!$G$29,0,10*ROW('Water Data'!G68))="","",OFFSET('Water Data'!$G$29,0,10*ROW('Water Data'!G68)))</f>
        <v/>
      </c>
      <c r="CE74" s="298" t="str">
        <f ca="true">+IF(OFFSET('Water Data'!$H$27,0,10*ROW('Water Data'!H68))="","",OFFSET('Water Data'!$H$27,0,10*ROW('Water Data'!H68)))</f>
        <v/>
      </c>
      <c r="CF74" s="298" t="str">
        <f ca="true">+IF(OFFSET('Water Data'!$H$28,0,10*ROW('Water Data'!H68))="","",OFFSET('Water Data'!$H$28,0,10*ROW('Water Data'!H68)))</f>
        <v/>
      </c>
      <c r="CG74" s="298" t="str">
        <f ca="true">+IF(OFFSET('Water Data'!$H$29,0,10*ROW('Water Data'!H68))="","",OFFSET('Water Data'!$H$29,0,10*ROW('Water Data'!H68)))</f>
        <v/>
      </c>
      <c r="CH74" s="298" t="str">
        <f ca="true">+IF(OFFSET('Water Data'!$I$27,0,10*ROW('Water Data'!I68))="","",OFFSET('Water Data'!$I$27,0,10*ROW('Water Data'!I68)))</f>
        <v/>
      </c>
      <c r="CI74" s="298" t="str">
        <f ca="true">+IF(OFFSET('Water Data'!$I$28,0,10*ROW('Water Data'!I68))="","",OFFSET('Water Data'!$I$28,0,10*ROW('Water Data'!I68)))</f>
        <v/>
      </c>
      <c r="CJ74" s="298" t="str">
        <f ca="true">+IF(OFFSET('Water Data'!$I$29,0,10*ROW('Water Data'!I68))="","",OFFSET('Water Data'!$I$29,0,10*ROW('Water Data'!I68)))</f>
        <v/>
      </c>
      <c r="CK74" s="298" t="str">
        <f ca="true">+IF(OFFSET('Sanitation Data'!$D$28,0,10*ROW('Sanitation Data'!D68))="","",OFFSET('Sanitation Data'!$D$28,0,10*ROW('Sanitation Data'!D68)))</f>
        <v/>
      </c>
      <c r="CL74" s="298" t="str">
        <f ca="true">+IF(OFFSET('Sanitation Data'!$D$29,0,10*ROW('Sanitation Data'!D68))="","",OFFSET('Sanitation Data'!$D$29,0,10*ROW('Sanitation Data'!D68)))</f>
        <v/>
      </c>
      <c r="CM74" s="298" t="str">
        <f ca="true">+IF(OFFSET('Sanitation Data'!$D$30,0,10*ROW('Sanitation Data'!D68))="","",OFFSET('Sanitation Data'!$D$30,0,10*ROW('Sanitation Data'!D68)))</f>
        <v/>
      </c>
      <c r="CN74" s="298" t="str">
        <f ca="true">+IF(OFFSET('Sanitation Data'!$D$31,0,10*ROW('Sanitation Data'!D68))="","",OFFSET('Sanitation Data'!$D$31,0,10*ROW('Sanitation Data'!D68)))</f>
        <v/>
      </c>
      <c r="CO74" s="298" t="str">
        <f ca="true">+IF(OFFSET('Sanitation Data'!$D$32,0,10*ROW('Sanitation Data'!D68))="","",OFFSET('Sanitation Data'!$D$32,0,10*ROW('Sanitation Data'!D68)))</f>
        <v/>
      </c>
      <c r="CP74" s="298" t="str">
        <f ca="true">+IF(OFFSET('Sanitation Data'!$E$28,0,10*ROW('Sanitation Data'!E68))="","",OFFSET('Sanitation Data'!$E$28,0,10*ROW('Sanitation Data'!E68)))</f>
        <v/>
      </c>
      <c r="CQ74" s="298" t="str">
        <f ca="true">+IF(OFFSET('Sanitation Data'!$E$29,0,10*ROW('Sanitation Data'!E68))="","",OFFSET('Sanitation Data'!$E$29,0,10*ROW('Sanitation Data'!E68)))</f>
        <v/>
      </c>
      <c r="CR74" s="298" t="str">
        <f ca="true">+IF(OFFSET('Sanitation Data'!$E$30,0,10*ROW('Sanitation Data'!E68))="","",OFFSET('Sanitation Data'!$E$30,0,10*ROW('Sanitation Data'!E68)))</f>
        <v/>
      </c>
      <c r="CS74" s="298" t="str">
        <f ca="true">+IF(OFFSET('Sanitation Data'!$E$31,0,10*ROW('Sanitation Data'!E68))="","",OFFSET('Sanitation Data'!$E$31,0,10*ROW('Sanitation Data'!E68)))</f>
        <v/>
      </c>
      <c r="CT74" s="298" t="str">
        <f ca="true">+IF(OFFSET('Sanitation Data'!$E$32,0,10*ROW('Sanitation Data'!E68))="","",OFFSET('Sanitation Data'!$E$32,0,10*ROW('Sanitation Data'!E68)))</f>
        <v/>
      </c>
      <c r="CU74" s="298" t="str">
        <f ca="true">+IF(OFFSET('Sanitation Data'!$F$28,0,10*ROW('Sanitation Data'!F68))="","",OFFSET('Sanitation Data'!$F$28,0,10*ROW('Sanitation Data'!F68)))</f>
        <v/>
      </c>
      <c r="CV74" s="298" t="str">
        <f ca="true">+IF(OFFSET('Sanitation Data'!$F$29,0,10*ROW('Sanitation Data'!F68))="","",OFFSET('Sanitation Data'!$F$29,0,10*ROW('Sanitation Data'!F68)))</f>
        <v/>
      </c>
      <c r="CW74" s="298" t="str">
        <f ca="true">+IF(OFFSET('Sanitation Data'!$F$30,0,10*ROW('Sanitation Data'!F68))="","",OFFSET('Sanitation Data'!$F$30,0,10*ROW('Sanitation Data'!F68)))</f>
        <v/>
      </c>
      <c r="CX74" s="298" t="str">
        <f ca="true">+IF(OFFSET('Sanitation Data'!$F$31,0,10*ROW('Sanitation Data'!F68))="","",OFFSET('Sanitation Data'!$F$31,0,10*ROW('Sanitation Data'!F68)))</f>
        <v/>
      </c>
      <c r="CY74" s="298" t="str">
        <f ca="true">+IF(OFFSET('Sanitation Data'!$F$32,0,10*ROW('Sanitation Data'!F68))="","",OFFSET('Sanitation Data'!$F$32,0,10*ROW('Sanitation Data'!F68)))</f>
        <v/>
      </c>
      <c r="CZ74" s="298" t="str">
        <f ca="true">+IF(OFFSET('Sanitation Data'!$G$28,0,10*ROW('Sanitation Data'!G68))="","",OFFSET('Sanitation Data'!$G$28,0,10*ROW('Sanitation Data'!G68)))</f>
        <v/>
      </c>
      <c r="DA74" s="298" t="str">
        <f ca="true">+IF(OFFSET('Sanitation Data'!$G$29,0,10*ROW('Sanitation Data'!G68))="","",OFFSET('Sanitation Data'!$G$29,0,10*ROW('Sanitation Data'!G68)))</f>
        <v/>
      </c>
      <c r="DB74" s="298" t="str">
        <f ca="true">+IF(OFFSET('Sanitation Data'!$G$30,0,10*ROW('Sanitation Data'!G68))="","",OFFSET('Sanitation Data'!$G$30,0,10*ROW('Sanitation Data'!G68)))</f>
        <v/>
      </c>
      <c r="DC74" s="298" t="str">
        <f ca="true">+IF(OFFSET('Sanitation Data'!$G$31,0,10*ROW('Sanitation Data'!G68))="","",OFFSET('Sanitation Data'!$G$31,0,10*ROW('Sanitation Data'!G68)))</f>
        <v/>
      </c>
      <c r="DD74" s="298" t="str">
        <f ca="true">+IF(OFFSET('Sanitation Data'!$G$32,0,10*ROW('Sanitation Data'!G68))="","",OFFSET('Sanitation Data'!$G$32,0,10*ROW('Sanitation Data'!G68)))</f>
        <v/>
      </c>
      <c r="DE74" s="298" t="str">
        <f ca="true">+IF(OFFSET('Sanitation Data'!$H$28,0,10*ROW('Sanitation Data'!H68))="","",OFFSET('Sanitation Data'!$H$28,0,10*ROW('Sanitation Data'!H68)))</f>
        <v/>
      </c>
      <c r="DF74" s="298" t="str">
        <f ca="true">+IF(OFFSET('Sanitation Data'!$H$29,0,10*ROW('Sanitation Data'!H68))="","",OFFSET('Sanitation Data'!$H$29,0,10*ROW('Sanitation Data'!H68)))</f>
        <v/>
      </c>
      <c r="DG74" s="298" t="str">
        <f ca="true">+IF(OFFSET('Sanitation Data'!$H$30,0,10*ROW('Sanitation Data'!H68))="","",OFFSET('Sanitation Data'!$H$30,0,10*ROW('Sanitation Data'!H68)))</f>
        <v/>
      </c>
      <c r="DH74" s="298" t="str">
        <f ca="true">+IF(OFFSET('Sanitation Data'!$H$31,0,10*ROW('Sanitation Data'!H68))="","",OFFSET('Sanitation Data'!$H$31,0,10*ROW('Sanitation Data'!H68)))</f>
        <v/>
      </c>
      <c r="DI74" s="298" t="str">
        <f ca="true">+IF(OFFSET('Sanitation Data'!$H$32,0,10*ROW('Sanitation Data'!H68))="","",OFFSET('Sanitation Data'!$H$32,0,10*ROW('Sanitation Data'!H68)))</f>
        <v/>
      </c>
      <c r="DJ74" s="298" t="str">
        <f ca="true">+IF(OFFSET('Sanitation Data'!$I$28,0,10*ROW('Sanitation Data'!I68))="","",OFFSET('Sanitation Data'!$I$28,0,10*ROW('Sanitation Data'!I68)))</f>
        <v/>
      </c>
      <c r="DK74" s="298" t="str">
        <f ca="true">+IF(OFFSET('Sanitation Data'!$I$29,0,10*ROW('Sanitation Data'!I68))="","",OFFSET('Sanitation Data'!$I$29,0,10*ROW('Sanitation Data'!I68)))</f>
        <v/>
      </c>
      <c r="DL74" s="298" t="str">
        <f ca="true">+IF(OFFSET('Sanitation Data'!$I$30,0,10*ROW('Sanitation Data'!I68))="","",OFFSET('Sanitation Data'!$I$30,0,10*ROW('Sanitation Data'!I68)))</f>
        <v/>
      </c>
      <c r="DM74" s="298" t="str">
        <f ca="true">+IF(OFFSET('Sanitation Data'!$I$31,0,10*ROW('Sanitation Data'!I68))="","",OFFSET('Sanitation Data'!$I$31,0,10*ROW('Sanitation Data'!I68)))</f>
        <v/>
      </c>
      <c r="DN74" s="298" t="str">
        <f ca="true">+IF(OFFSET('Sanitation Data'!$I$32,0,10*ROW('Sanitation Data'!I68))="","",OFFSET('Sanitation Data'!$I$32,0,10*ROW('Sanitation Data'!I68)))</f>
        <v/>
      </c>
      <c r="DO74" s="298" t="str">
        <f ca="true">+IF(OFFSET('Hygiene Data'!$D$11,0,10*ROW('Hygiene Data'!D68))="","",OFFSET('Hygiene Data'!$D$11,0,10*ROW('Hygiene Data'!D68)))</f>
        <v/>
      </c>
      <c r="DP74" s="298" t="str">
        <f ca="true">+IF(OFFSET('Hygiene Data'!$D$12,0,10*ROW('Hygiene Data'!D68))="","",OFFSET('Hygiene Data'!$D$12,0,10*ROW('Hygiene Data'!D68)))</f>
        <v/>
      </c>
      <c r="DQ74" s="298" t="str">
        <f ca="true">+IF(OFFSET('Hygiene Data'!$D$13,0,10*ROW('Hygiene Data'!D68))="","",OFFSET('Hygiene Data'!$D$13,0,10*ROW('Hygiene Data'!D68)))</f>
        <v/>
      </c>
      <c r="DR74" s="298" t="str">
        <f ca="true">+IF(OFFSET('Hygiene Data'!$E$11,0,10*ROW('Hygiene Data'!E68))="","",OFFSET('Hygiene Data'!$E$11,0,10*ROW('Hygiene Data'!E68)))</f>
        <v/>
      </c>
      <c r="DS74" s="298" t="str">
        <f ca="true">+IF(OFFSET('Hygiene Data'!$E$12,0,10*ROW('Hygiene Data'!E68))="","",OFFSET('Hygiene Data'!$E$12,0,10*ROW('Hygiene Data'!E68)))</f>
        <v/>
      </c>
      <c r="DT74" s="298" t="str">
        <f ca="true">+IF(OFFSET('Hygiene Data'!$E$13,0,10*ROW('Hygiene Data'!E68))="","",OFFSET('Hygiene Data'!$E$13,0,10*ROW('Hygiene Data'!E68)))</f>
        <v/>
      </c>
      <c r="DU74" s="298" t="str">
        <f ca="true">+IF(OFFSET('Hygiene Data'!$F$11,0,10*ROW('Hygiene Data'!F68))="","",OFFSET('Hygiene Data'!$F$11,0,10*ROW('Hygiene Data'!F68)))</f>
        <v/>
      </c>
      <c r="DV74" s="298" t="str">
        <f ca="true">+IF(OFFSET('Hygiene Data'!$F$12,0,10*ROW('Hygiene Data'!F68))="","",OFFSET('Hygiene Data'!$F$12,0,10*ROW('Hygiene Data'!F68)))</f>
        <v/>
      </c>
      <c r="DW74" s="298" t="str">
        <f ca="true">+IF(OFFSET('Hygiene Data'!$F$13,0,10*ROW('Hygiene Data'!F68))="","",OFFSET('Hygiene Data'!$F$13,0,10*ROW('Hygiene Data'!F68)))</f>
        <v/>
      </c>
      <c r="DX74" s="298" t="str">
        <f ca="true">+IF(OFFSET('Hygiene Data'!$G$11,0,10*ROW('Hygiene Data'!G68))="","",OFFSET('Hygiene Data'!$G$11,0,10*ROW('Hygiene Data'!G68)))</f>
        <v/>
      </c>
      <c r="DY74" s="298" t="str">
        <f ca="true">+IF(OFFSET('Hygiene Data'!$G$12,0,10*ROW('Hygiene Data'!G68))="","",OFFSET('Hygiene Data'!$G$12,0,10*ROW('Hygiene Data'!G68)))</f>
        <v/>
      </c>
      <c r="DZ74" s="298" t="str">
        <f ca="true">+IF(OFFSET('Hygiene Data'!$G$13,0,10*ROW('Hygiene Data'!G68))="","",OFFSET('Hygiene Data'!$G$13,0,10*ROW('Hygiene Data'!G68)))</f>
        <v/>
      </c>
      <c r="EA74" s="298" t="str">
        <f ca="true">+IF(OFFSET('Hygiene Data'!$H$11,0,10*ROW('Hygiene Data'!H68))="","",OFFSET('Hygiene Data'!$H$11,0,10*ROW('Hygiene Data'!H68)))</f>
        <v/>
      </c>
      <c r="EB74" s="298" t="str">
        <f ca="true">+IF(OFFSET('Hygiene Data'!$H$12,0,10*ROW('Hygiene Data'!H68))="","",OFFSET('Hygiene Data'!$H$12,0,10*ROW('Hygiene Data'!H68)))</f>
        <v/>
      </c>
      <c r="EC74" s="298" t="str">
        <f ca="true">+IF(OFFSET('Hygiene Data'!$H$13,0,10*ROW('Hygiene Data'!H68))="","",OFFSET('Hygiene Data'!$H$13,0,10*ROW('Hygiene Data'!H68)))</f>
        <v/>
      </c>
      <c r="ED74" s="298" t="str">
        <f ca="true">+IF(OFFSET('Hygiene Data'!$I$11,0,10*ROW('Hygiene Data'!I68))="","",OFFSET('Hygiene Data'!$I$11,0,10*ROW('Hygiene Data'!I68)))</f>
        <v/>
      </c>
      <c r="EE74" s="298" t="str">
        <f ca="true">+IF(OFFSET('Hygiene Data'!$I$12,0,10*ROW('Hygiene Data'!I68))="","",OFFSET('Hygiene Data'!$I$12,0,10*ROW('Hygiene Data'!I68)))</f>
        <v/>
      </c>
      <c r="EF74" s="298" t="str">
        <f ca="true">+IF(OFFSET('Hygiene Data'!$I$13,0,10*ROW('Hygiene Data'!I68))="","",OFFSET('Hygiene Data'!$I$13,0,10*ROW('Hygiene Data'!I68)))</f>
        <v/>
      </c>
    </row>
    <row xmlns:x14ac="http://schemas.microsoft.com/office/spreadsheetml/2009/9/ac" r="75" x14ac:dyDescent="0.2">
      <c r="A75" s="38" t="str">
        <f ca="true">+IF(OFFSET('Water Data'!$B$2,0,10*ROW('Water Data'!E69))="","",OFFSET('Water Data'!$B$2,0,10*ROW('Water Data'!E69)))</f>
        <v/>
      </c>
      <c r="B75" s="38" t="str">
        <f ca="true">+IF(OFFSET('Water Data'!$C$2,0,10*ROW('Water Data'!F69))="","",OFFSET('Water Data'!$C$2,0,10*ROW('Water Data'!F69)))</f>
        <v/>
      </c>
      <c r="C75" s="354" t="str">
        <f t="shared" ca="true" si="1"/>
        <v/>
      </c>
      <c r="D75" s="101"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101"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101"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101"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101"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101"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101"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101"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101"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101"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101"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101"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101"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101"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101"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101"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101"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101"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102"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102"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102"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102"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102"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102"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102"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102"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102"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102"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102"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102"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102"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102"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102"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102"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102"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102"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102"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102"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102"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102"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102"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102"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102"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102"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102"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102"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102"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102"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103"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103"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103"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103"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103"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103"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103"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103"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103"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103"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103"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103"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103"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103"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103"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103"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103"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103"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98"/>
      <c r="BS75" s="298" t="str">
        <f ca="true">+IF(OFFSET('Water Data'!$D$27,0,10*ROW('Water Data'!D69))="","",OFFSET('Water Data'!$D$27,0,10*ROW('Water Data'!D69)))</f>
        <v/>
      </c>
      <c r="BT75" s="298" t="str">
        <f ca="true">+IF(OFFSET('Water Data'!$D$28,0,10*ROW('Water Data'!D69))="","",OFFSET('Water Data'!$D$28,0,10*ROW('Water Data'!D69)))</f>
        <v/>
      </c>
      <c r="BU75" s="298" t="str">
        <f ca="true">+IF(OFFSET('Water Data'!$D$29,0,10*ROW('Water Data'!D69))="","",OFFSET('Water Data'!$D$29,0,10*ROW('Water Data'!D69)))</f>
        <v/>
      </c>
      <c r="BV75" s="298" t="str">
        <f ca="true">+IF(OFFSET('Water Data'!$E$27,0,10*ROW('Water Data'!E69))="","",OFFSET('Water Data'!$E$27,0,10*ROW('Water Data'!E69)))</f>
        <v/>
      </c>
      <c r="BW75" s="298" t="str">
        <f ca="true">+IF(OFFSET('Water Data'!$E$28,0,10*ROW('Water Data'!E69))="","",OFFSET('Water Data'!$E$28,0,10*ROW('Water Data'!E69)))</f>
        <v/>
      </c>
      <c r="BX75" s="298" t="str">
        <f ca="true">+IF(OFFSET('Water Data'!$E$29,0,10*ROW('Water Data'!E69))="","",OFFSET('Water Data'!$E$29,0,10*ROW('Water Data'!E69)))</f>
        <v/>
      </c>
      <c r="BY75" s="298" t="str">
        <f ca="true">+IF(OFFSET('Water Data'!$F$27,0,10*ROW('Water Data'!F69))="","",OFFSET('Water Data'!$F$27,0,10*ROW('Water Data'!F69)))</f>
        <v/>
      </c>
      <c r="BZ75" s="298" t="str">
        <f ca="true">+IF(OFFSET('Water Data'!$F$28,0,10*ROW('Water Data'!F69))="","",OFFSET('Water Data'!$F$28,0,10*ROW('Water Data'!F69)))</f>
        <v/>
      </c>
      <c r="CA75" s="298" t="str">
        <f ca="true">+IF(OFFSET('Water Data'!$F$29,0,10*ROW('Water Data'!F69))="","",OFFSET('Water Data'!$F$29,0,10*ROW('Water Data'!F69)))</f>
        <v/>
      </c>
      <c r="CB75" s="298" t="str">
        <f ca="true">+IF(OFFSET('Water Data'!$G$27,0,10*ROW('Water Data'!G69))="","",OFFSET('Water Data'!$G$27,0,10*ROW('Water Data'!G69)))</f>
        <v/>
      </c>
      <c r="CC75" s="298" t="str">
        <f ca="true">+IF(OFFSET('Water Data'!$G$28,0,10*ROW('Water Data'!G69))="","",OFFSET('Water Data'!$G$28,0,10*ROW('Water Data'!G69)))</f>
        <v/>
      </c>
      <c r="CD75" s="298" t="str">
        <f ca="true">+IF(OFFSET('Water Data'!$G$29,0,10*ROW('Water Data'!G69))="","",OFFSET('Water Data'!$G$29,0,10*ROW('Water Data'!G69)))</f>
        <v/>
      </c>
      <c r="CE75" s="298" t="str">
        <f ca="true">+IF(OFFSET('Water Data'!$H$27,0,10*ROW('Water Data'!H69))="","",OFFSET('Water Data'!$H$27,0,10*ROW('Water Data'!H69)))</f>
        <v/>
      </c>
      <c r="CF75" s="298" t="str">
        <f ca="true">+IF(OFFSET('Water Data'!$H$28,0,10*ROW('Water Data'!H69))="","",OFFSET('Water Data'!$H$28,0,10*ROW('Water Data'!H69)))</f>
        <v/>
      </c>
      <c r="CG75" s="298" t="str">
        <f ca="true">+IF(OFFSET('Water Data'!$H$29,0,10*ROW('Water Data'!H69))="","",OFFSET('Water Data'!$H$29,0,10*ROW('Water Data'!H69)))</f>
        <v/>
      </c>
      <c r="CH75" s="298" t="str">
        <f ca="true">+IF(OFFSET('Water Data'!$I$27,0,10*ROW('Water Data'!I69))="","",OFFSET('Water Data'!$I$27,0,10*ROW('Water Data'!I69)))</f>
        <v/>
      </c>
      <c r="CI75" s="298" t="str">
        <f ca="true">+IF(OFFSET('Water Data'!$I$28,0,10*ROW('Water Data'!I69))="","",OFFSET('Water Data'!$I$28,0,10*ROW('Water Data'!I69)))</f>
        <v/>
      </c>
      <c r="CJ75" s="298" t="str">
        <f ca="true">+IF(OFFSET('Water Data'!$I$29,0,10*ROW('Water Data'!I69))="","",OFFSET('Water Data'!$I$29,0,10*ROW('Water Data'!I69)))</f>
        <v/>
      </c>
      <c r="CK75" s="298" t="str">
        <f ca="true">+IF(OFFSET('Sanitation Data'!$D$28,0,10*ROW('Sanitation Data'!D69))="","",OFFSET('Sanitation Data'!$D$28,0,10*ROW('Sanitation Data'!D69)))</f>
        <v/>
      </c>
      <c r="CL75" s="298" t="str">
        <f ca="true">+IF(OFFSET('Sanitation Data'!$D$29,0,10*ROW('Sanitation Data'!D69))="","",OFFSET('Sanitation Data'!$D$29,0,10*ROW('Sanitation Data'!D69)))</f>
        <v/>
      </c>
      <c r="CM75" s="298" t="str">
        <f ca="true">+IF(OFFSET('Sanitation Data'!$D$30,0,10*ROW('Sanitation Data'!D69))="","",OFFSET('Sanitation Data'!$D$30,0,10*ROW('Sanitation Data'!D69)))</f>
        <v/>
      </c>
      <c r="CN75" s="298" t="str">
        <f ca="true">+IF(OFFSET('Sanitation Data'!$D$31,0,10*ROW('Sanitation Data'!D69))="","",OFFSET('Sanitation Data'!$D$31,0,10*ROW('Sanitation Data'!D69)))</f>
        <v/>
      </c>
      <c r="CO75" s="298" t="str">
        <f ca="true">+IF(OFFSET('Sanitation Data'!$D$32,0,10*ROW('Sanitation Data'!D69))="","",OFFSET('Sanitation Data'!$D$32,0,10*ROW('Sanitation Data'!D69)))</f>
        <v/>
      </c>
      <c r="CP75" s="298" t="str">
        <f ca="true">+IF(OFFSET('Sanitation Data'!$E$28,0,10*ROW('Sanitation Data'!E69))="","",OFFSET('Sanitation Data'!$E$28,0,10*ROW('Sanitation Data'!E69)))</f>
        <v/>
      </c>
      <c r="CQ75" s="298" t="str">
        <f ca="true">+IF(OFFSET('Sanitation Data'!$E$29,0,10*ROW('Sanitation Data'!E69))="","",OFFSET('Sanitation Data'!$E$29,0,10*ROW('Sanitation Data'!E69)))</f>
        <v/>
      </c>
      <c r="CR75" s="298" t="str">
        <f ca="true">+IF(OFFSET('Sanitation Data'!$E$30,0,10*ROW('Sanitation Data'!E69))="","",OFFSET('Sanitation Data'!$E$30,0,10*ROW('Sanitation Data'!E69)))</f>
        <v/>
      </c>
      <c r="CS75" s="298" t="str">
        <f ca="true">+IF(OFFSET('Sanitation Data'!$E$31,0,10*ROW('Sanitation Data'!E69))="","",OFFSET('Sanitation Data'!$E$31,0,10*ROW('Sanitation Data'!E69)))</f>
        <v/>
      </c>
      <c r="CT75" s="298" t="str">
        <f ca="true">+IF(OFFSET('Sanitation Data'!$E$32,0,10*ROW('Sanitation Data'!E69))="","",OFFSET('Sanitation Data'!$E$32,0,10*ROW('Sanitation Data'!E69)))</f>
        <v/>
      </c>
      <c r="CU75" s="298" t="str">
        <f ca="true">+IF(OFFSET('Sanitation Data'!$F$28,0,10*ROW('Sanitation Data'!F69))="","",OFFSET('Sanitation Data'!$F$28,0,10*ROW('Sanitation Data'!F69)))</f>
        <v/>
      </c>
      <c r="CV75" s="298" t="str">
        <f ca="true">+IF(OFFSET('Sanitation Data'!$F$29,0,10*ROW('Sanitation Data'!F69))="","",OFFSET('Sanitation Data'!$F$29,0,10*ROW('Sanitation Data'!F69)))</f>
        <v/>
      </c>
      <c r="CW75" s="298" t="str">
        <f ca="true">+IF(OFFSET('Sanitation Data'!$F$30,0,10*ROW('Sanitation Data'!F69))="","",OFFSET('Sanitation Data'!$F$30,0,10*ROW('Sanitation Data'!F69)))</f>
        <v/>
      </c>
      <c r="CX75" s="298" t="str">
        <f ca="true">+IF(OFFSET('Sanitation Data'!$F$31,0,10*ROW('Sanitation Data'!F69))="","",OFFSET('Sanitation Data'!$F$31,0,10*ROW('Sanitation Data'!F69)))</f>
        <v/>
      </c>
      <c r="CY75" s="298" t="str">
        <f ca="true">+IF(OFFSET('Sanitation Data'!$F$32,0,10*ROW('Sanitation Data'!F69))="","",OFFSET('Sanitation Data'!$F$32,0,10*ROW('Sanitation Data'!F69)))</f>
        <v/>
      </c>
      <c r="CZ75" s="298" t="str">
        <f ca="true">+IF(OFFSET('Sanitation Data'!$G$28,0,10*ROW('Sanitation Data'!G69))="","",OFFSET('Sanitation Data'!$G$28,0,10*ROW('Sanitation Data'!G69)))</f>
        <v/>
      </c>
      <c r="DA75" s="298" t="str">
        <f ca="true">+IF(OFFSET('Sanitation Data'!$G$29,0,10*ROW('Sanitation Data'!G69))="","",OFFSET('Sanitation Data'!$G$29,0,10*ROW('Sanitation Data'!G69)))</f>
        <v/>
      </c>
      <c r="DB75" s="298" t="str">
        <f ca="true">+IF(OFFSET('Sanitation Data'!$G$30,0,10*ROW('Sanitation Data'!G69))="","",OFFSET('Sanitation Data'!$G$30,0,10*ROW('Sanitation Data'!G69)))</f>
        <v/>
      </c>
      <c r="DC75" s="298" t="str">
        <f ca="true">+IF(OFFSET('Sanitation Data'!$G$31,0,10*ROW('Sanitation Data'!G69))="","",OFFSET('Sanitation Data'!$G$31,0,10*ROW('Sanitation Data'!G69)))</f>
        <v/>
      </c>
      <c r="DD75" s="298" t="str">
        <f ca="true">+IF(OFFSET('Sanitation Data'!$G$32,0,10*ROW('Sanitation Data'!G69))="","",OFFSET('Sanitation Data'!$G$32,0,10*ROW('Sanitation Data'!G69)))</f>
        <v/>
      </c>
      <c r="DE75" s="298" t="str">
        <f ca="true">+IF(OFFSET('Sanitation Data'!$H$28,0,10*ROW('Sanitation Data'!H69))="","",OFFSET('Sanitation Data'!$H$28,0,10*ROW('Sanitation Data'!H69)))</f>
        <v/>
      </c>
      <c r="DF75" s="298" t="str">
        <f ca="true">+IF(OFFSET('Sanitation Data'!$H$29,0,10*ROW('Sanitation Data'!H69))="","",OFFSET('Sanitation Data'!$H$29,0,10*ROW('Sanitation Data'!H69)))</f>
        <v/>
      </c>
      <c r="DG75" s="298" t="str">
        <f ca="true">+IF(OFFSET('Sanitation Data'!$H$30,0,10*ROW('Sanitation Data'!H69))="","",OFFSET('Sanitation Data'!$H$30,0,10*ROW('Sanitation Data'!H69)))</f>
        <v/>
      </c>
      <c r="DH75" s="298" t="str">
        <f ca="true">+IF(OFFSET('Sanitation Data'!$H$31,0,10*ROW('Sanitation Data'!H69))="","",OFFSET('Sanitation Data'!$H$31,0,10*ROW('Sanitation Data'!H69)))</f>
        <v/>
      </c>
      <c r="DI75" s="298" t="str">
        <f ca="true">+IF(OFFSET('Sanitation Data'!$H$32,0,10*ROW('Sanitation Data'!H69))="","",OFFSET('Sanitation Data'!$H$32,0,10*ROW('Sanitation Data'!H69)))</f>
        <v/>
      </c>
      <c r="DJ75" s="298" t="str">
        <f ca="true">+IF(OFFSET('Sanitation Data'!$I$28,0,10*ROW('Sanitation Data'!I69))="","",OFFSET('Sanitation Data'!$I$28,0,10*ROW('Sanitation Data'!I69)))</f>
        <v/>
      </c>
      <c r="DK75" s="298" t="str">
        <f ca="true">+IF(OFFSET('Sanitation Data'!$I$29,0,10*ROW('Sanitation Data'!I69))="","",OFFSET('Sanitation Data'!$I$29,0,10*ROW('Sanitation Data'!I69)))</f>
        <v/>
      </c>
      <c r="DL75" s="298" t="str">
        <f ca="true">+IF(OFFSET('Sanitation Data'!$I$30,0,10*ROW('Sanitation Data'!I69))="","",OFFSET('Sanitation Data'!$I$30,0,10*ROW('Sanitation Data'!I69)))</f>
        <v/>
      </c>
      <c r="DM75" s="298" t="str">
        <f ca="true">+IF(OFFSET('Sanitation Data'!$I$31,0,10*ROW('Sanitation Data'!I69))="","",OFFSET('Sanitation Data'!$I$31,0,10*ROW('Sanitation Data'!I69)))</f>
        <v/>
      </c>
      <c r="DN75" s="298" t="str">
        <f ca="true">+IF(OFFSET('Sanitation Data'!$I$32,0,10*ROW('Sanitation Data'!I69))="","",OFFSET('Sanitation Data'!$I$32,0,10*ROW('Sanitation Data'!I69)))</f>
        <v/>
      </c>
      <c r="DO75" s="298" t="str">
        <f ca="true">+IF(OFFSET('Hygiene Data'!$D$11,0,10*ROW('Hygiene Data'!D69))="","",OFFSET('Hygiene Data'!$D$11,0,10*ROW('Hygiene Data'!D69)))</f>
        <v/>
      </c>
      <c r="DP75" s="298" t="str">
        <f ca="true">+IF(OFFSET('Hygiene Data'!$D$12,0,10*ROW('Hygiene Data'!D69))="","",OFFSET('Hygiene Data'!$D$12,0,10*ROW('Hygiene Data'!D69)))</f>
        <v/>
      </c>
      <c r="DQ75" s="298" t="str">
        <f ca="true">+IF(OFFSET('Hygiene Data'!$D$13,0,10*ROW('Hygiene Data'!D69))="","",OFFSET('Hygiene Data'!$D$13,0,10*ROW('Hygiene Data'!D69)))</f>
        <v/>
      </c>
      <c r="DR75" s="298" t="str">
        <f ca="true">+IF(OFFSET('Hygiene Data'!$E$11,0,10*ROW('Hygiene Data'!E69))="","",OFFSET('Hygiene Data'!$E$11,0,10*ROW('Hygiene Data'!E69)))</f>
        <v/>
      </c>
      <c r="DS75" s="298" t="str">
        <f ca="true">+IF(OFFSET('Hygiene Data'!$E$12,0,10*ROW('Hygiene Data'!E69))="","",OFFSET('Hygiene Data'!$E$12,0,10*ROW('Hygiene Data'!E69)))</f>
        <v/>
      </c>
      <c r="DT75" s="298" t="str">
        <f ca="true">+IF(OFFSET('Hygiene Data'!$E$13,0,10*ROW('Hygiene Data'!E69))="","",OFFSET('Hygiene Data'!$E$13,0,10*ROW('Hygiene Data'!E69)))</f>
        <v/>
      </c>
      <c r="DU75" s="298" t="str">
        <f ca="true">+IF(OFFSET('Hygiene Data'!$F$11,0,10*ROW('Hygiene Data'!F69))="","",OFFSET('Hygiene Data'!$F$11,0,10*ROW('Hygiene Data'!F69)))</f>
        <v/>
      </c>
      <c r="DV75" s="298" t="str">
        <f ca="true">+IF(OFFSET('Hygiene Data'!$F$12,0,10*ROW('Hygiene Data'!F69))="","",OFFSET('Hygiene Data'!$F$12,0,10*ROW('Hygiene Data'!F69)))</f>
        <v/>
      </c>
      <c r="DW75" s="298" t="str">
        <f ca="true">+IF(OFFSET('Hygiene Data'!$F$13,0,10*ROW('Hygiene Data'!F69))="","",OFFSET('Hygiene Data'!$F$13,0,10*ROW('Hygiene Data'!F69)))</f>
        <v/>
      </c>
      <c r="DX75" s="298" t="str">
        <f ca="true">+IF(OFFSET('Hygiene Data'!$G$11,0,10*ROW('Hygiene Data'!G69))="","",OFFSET('Hygiene Data'!$G$11,0,10*ROW('Hygiene Data'!G69)))</f>
        <v/>
      </c>
      <c r="DY75" s="298" t="str">
        <f ca="true">+IF(OFFSET('Hygiene Data'!$G$12,0,10*ROW('Hygiene Data'!G69))="","",OFFSET('Hygiene Data'!$G$12,0,10*ROW('Hygiene Data'!G69)))</f>
        <v/>
      </c>
      <c r="DZ75" s="298" t="str">
        <f ca="true">+IF(OFFSET('Hygiene Data'!$G$13,0,10*ROW('Hygiene Data'!G69))="","",OFFSET('Hygiene Data'!$G$13,0,10*ROW('Hygiene Data'!G69)))</f>
        <v/>
      </c>
      <c r="EA75" s="298" t="str">
        <f ca="true">+IF(OFFSET('Hygiene Data'!$H$11,0,10*ROW('Hygiene Data'!H69))="","",OFFSET('Hygiene Data'!$H$11,0,10*ROW('Hygiene Data'!H69)))</f>
        <v/>
      </c>
      <c r="EB75" s="298" t="str">
        <f ca="true">+IF(OFFSET('Hygiene Data'!$H$12,0,10*ROW('Hygiene Data'!H69))="","",OFFSET('Hygiene Data'!$H$12,0,10*ROW('Hygiene Data'!H69)))</f>
        <v/>
      </c>
      <c r="EC75" s="298" t="str">
        <f ca="true">+IF(OFFSET('Hygiene Data'!$H$13,0,10*ROW('Hygiene Data'!H69))="","",OFFSET('Hygiene Data'!$H$13,0,10*ROW('Hygiene Data'!H69)))</f>
        <v/>
      </c>
      <c r="ED75" s="298" t="str">
        <f ca="true">+IF(OFFSET('Hygiene Data'!$I$11,0,10*ROW('Hygiene Data'!I69))="","",OFFSET('Hygiene Data'!$I$11,0,10*ROW('Hygiene Data'!I69)))</f>
        <v/>
      </c>
      <c r="EE75" s="298" t="str">
        <f ca="true">+IF(OFFSET('Hygiene Data'!$I$12,0,10*ROW('Hygiene Data'!I69))="","",OFFSET('Hygiene Data'!$I$12,0,10*ROW('Hygiene Data'!I69)))</f>
        <v/>
      </c>
      <c r="EF75" s="298" t="str">
        <f ca="true">+IF(OFFSET('Hygiene Data'!$I$13,0,10*ROW('Hygiene Data'!I69))="","",OFFSET('Hygiene Data'!$I$13,0,10*ROW('Hygiene Data'!I69)))</f>
        <v/>
      </c>
    </row>
    <row xmlns:x14ac="http://schemas.microsoft.com/office/spreadsheetml/2009/9/ac" r="76" x14ac:dyDescent="0.2">
      <c r="A76" s="38" t="str">
        <f ca="true">+IF(OFFSET('Water Data'!$B$2,0,10*ROW('Water Data'!E70))="","",OFFSET('Water Data'!$B$2,0,10*ROW('Water Data'!E70)))</f>
        <v/>
      </c>
      <c r="B76" s="38" t="str">
        <f ca="true">+IF(OFFSET('Water Data'!$C$2,0,10*ROW('Water Data'!F70))="","",OFFSET('Water Data'!$C$2,0,10*ROW('Water Data'!F70)))</f>
        <v/>
      </c>
      <c r="C76" s="354" t="str">
        <f t="shared" ca="true" si="1"/>
        <v/>
      </c>
      <c r="D76" s="101"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101"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101"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101"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101"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101"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101"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101"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101"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101"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101"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101"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101"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101"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101"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101"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101"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101"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102"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102"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102"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102"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102"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102"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102"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102"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102"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102"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102"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102"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102"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102"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102"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102"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102"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102"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102"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102"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102"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102"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102"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102"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102"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102"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102"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102"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102"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102"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103"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103"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103"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103"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103"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103"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103"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103"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103"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103"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103"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103"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103"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103"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103"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103"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103"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103"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98"/>
      <c r="BS76" s="298" t="str">
        <f ca="true">+IF(OFFSET('Water Data'!$D$27,0,10*ROW('Water Data'!D70))="","",OFFSET('Water Data'!$D$27,0,10*ROW('Water Data'!D70)))</f>
        <v/>
      </c>
      <c r="BT76" s="298" t="str">
        <f ca="true">+IF(OFFSET('Water Data'!$D$28,0,10*ROW('Water Data'!D70))="","",OFFSET('Water Data'!$D$28,0,10*ROW('Water Data'!D70)))</f>
        <v/>
      </c>
      <c r="BU76" s="298" t="str">
        <f ca="true">+IF(OFFSET('Water Data'!$D$29,0,10*ROW('Water Data'!D70))="","",OFFSET('Water Data'!$D$29,0,10*ROW('Water Data'!D70)))</f>
        <v/>
      </c>
      <c r="BV76" s="298" t="str">
        <f ca="true">+IF(OFFSET('Water Data'!$E$27,0,10*ROW('Water Data'!E70))="","",OFFSET('Water Data'!$E$27,0,10*ROW('Water Data'!E70)))</f>
        <v/>
      </c>
      <c r="BW76" s="298" t="str">
        <f ca="true">+IF(OFFSET('Water Data'!$E$28,0,10*ROW('Water Data'!E70))="","",OFFSET('Water Data'!$E$28,0,10*ROW('Water Data'!E70)))</f>
        <v/>
      </c>
      <c r="BX76" s="298" t="str">
        <f ca="true">+IF(OFFSET('Water Data'!$E$29,0,10*ROW('Water Data'!E70))="","",OFFSET('Water Data'!$E$29,0,10*ROW('Water Data'!E70)))</f>
        <v/>
      </c>
      <c r="BY76" s="298" t="str">
        <f ca="true">+IF(OFFSET('Water Data'!$F$27,0,10*ROW('Water Data'!F70))="","",OFFSET('Water Data'!$F$27,0,10*ROW('Water Data'!F70)))</f>
        <v/>
      </c>
      <c r="BZ76" s="298" t="str">
        <f ca="true">+IF(OFFSET('Water Data'!$F$28,0,10*ROW('Water Data'!F70))="","",OFFSET('Water Data'!$F$28,0,10*ROW('Water Data'!F70)))</f>
        <v/>
      </c>
      <c r="CA76" s="298" t="str">
        <f ca="true">+IF(OFFSET('Water Data'!$F$29,0,10*ROW('Water Data'!F70))="","",OFFSET('Water Data'!$F$29,0,10*ROW('Water Data'!F70)))</f>
        <v/>
      </c>
      <c r="CB76" s="298" t="str">
        <f ca="true">+IF(OFFSET('Water Data'!$G$27,0,10*ROW('Water Data'!G70))="","",OFFSET('Water Data'!$G$27,0,10*ROW('Water Data'!G70)))</f>
        <v/>
      </c>
      <c r="CC76" s="298" t="str">
        <f ca="true">+IF(OFFSET('Water Data'!$G$28,0,10*ROW('Water Data'!G70))="","",OFFSET('Water Data'!$G$28,0,10*ROW('Water Data'!G70)))</f>
        <v/>
      </c>
      <c r="CD76" s="298" t="str">
        <f ca="true">+IF(OFFSET('Water Data'!$G$29,0,10*ROW('Water Data'!G70))="","",OFFSET('Water Data'!$G$29,0,10*ROW('Water Data'!G70)))</f>
        <v/>
      </c>
      <c r="CE76" s="298" t="str">
        <f ca="true">+IF(OFFSET('Water Data'!$H$27,0,10*ROW('Water Data'!H70))="","",OFFSET('Water Data'!$H$27,0,10*ROW('Water Data'!H70)))</f>
        <v/>
      </c>
      <c r="CF76" s="298" t="str">
        <f ca="true">+IF(OFFSET('Water Data'!$H$28,0,10*ROW('Water Data'!H70))="","",OFFSET('Water Data'!$H$28,0,10*ROW('Water Data'!H70)))</f>
        <v/>
      </c>
      <c r="CG76" s="298" t="str">
        <f ca="true">+IF(OFFSET('Water Data'!$H$29,0,10*ROW('Water Data'!H70))="","",OFFSET('Water Data'!$H$29,0,10*ROW('Water Data'!H70)))</f>
        <v/>
      </c>
      <c r="CH76" s="298" t="str">
        <f ca="true">+IF(OFFSET('Water Data'!$I$27,0,10*ROW('Water Data'!I70))="","",OFFSET('Water Data'!$I$27,0,10*ROW('Water Data'!I70)))</f>
        <v/>
      </c>
      <c r="CI76" s="298" t="str">
        <f ca="true">+IF(OFFSET('Water Data'!$I$28,0,10*ROW('Water Data'!I70))="","",OFFSET('Water Data'!$I$28,0,10*ROW('Water Data'!I70)))</f>
        <v/>
      </c>
      <c r="CJ76" s="298" t="str">
        <f ca="true">+IF(OFFSET('Water Data'!$I$29,0,10*ROW('Water Data'!I70))="","",OFFSET('Water Data'!$I$29,0,10*ROW('Water Data'!I70)))</f>
        <v/>
      </c>
      <c r="CK76" s="298" t="str">
        <f ca="true">+IF(OFFSET('Sanitation Data'!$D$28,0,10*ROW('Sanitation Data'!D70))="","",OFFSET('Sanitation Data'!$D$28,0,10*ROW('Sanitation Data'!D70)))</f>
        <v/>
      </c>
      <c r="CL76" s="298" t="str">
        <f ca="true">+IF(OFFSET('Sanitation Data'!$D$29,0,10*ROW('Sanitation Data'!D70))="","",OFFSET('Sanitation Data'!$D$29,0,10*ROW('Sanitation Data'!D70)))</f>
        <v/>
      </c>
      <c r="CM76" s="298" t="str">
        <f ca="true">+IF(OFFSET('Sanitation Data'!$D$30,0,10*ROW('Sanitation Data'!D70))="","",OFFSET('Sanitation Data'!$D$30,0,10*ROW('Sanitation Data'!D70)))</f>
        <v/>
      </c>
      <c r="CN76" s="298" t="str">
        <f ca="true">+IF(OFFSET('Sanitation Data'!$D$31,0,10*ROW('Sanitation Data'!D70))="","",OFFSET('Sanitation Data'!$D$31,0,10*ROW('Sanitation Data'!D70)))</f>
        <v/>
      </c>
      <c r="CO76" s="298" t="str">
        <f ca="true">+IF(OFFSET('Sanitation Data'!$D$32,0,10*ROW('Sanitation Data'!D70))="","",OFFSET('Sanitation Data'!$D$32,0,10*ROW('Sanitation Data'!D70)))</f>
        <v/>
      </c>
      <c r="CP76" s="298" t="str">
        <f ca="true">+IF(OFFSET('Sanitation Data'!$E$28,0,10*ROW('Sanitation Data'!E70))="","",OFFSET('Sanitation Data'!$E$28,0,10*ROW('Sanitation Data'!E70)))</f>
        <v/>
      </c>
      <c r="CQ76" s="298" t="str">
        <f ca="true">+IF(OFFSET('Sanitation Data'!$E$29,0,10*ROW('Sanitation Data'!E70))="","",OFFSET('Sanitation Data'!$E$29,0,10*ROW('Sanitation Data'!E70)))</f>
        <v/>
      </c>
      <c r="CR76" s="298" t="str">
        <f ca="true">+IF(OFFSET('Sanitation Data'!$E$30,0,10*ROW('Sanitation Data'!E70))="","",OFFSET('Sanitation Data'!$E$30,0,10*ROW('Sanitation Data'!E70)))</f>
        <v/>
      </c>
      <c r="CS76" s="298" t="str">
        <f ca="true">+IF(OFFSET('Sanitation Data'!$E$31,0,10*ROW('Sanitation Data'!E70))="","",OFFSET('Sanitation Data'!$E$31,0,10*ROW('Sanitation Data'!E70)))</f>
        <v/>
      </c>
      <c r="CT76" s="298" t="str">
        <f ca="true">+IF(OFFSET('Sanitation Data'!$E$32,0,10*ROW('Sanitation Data'!E70))="","",OFFSET('Sanitation Data'!$E$32,0,10*ROW('Sanitation Data'!E70)))</f>
        <v/>
      </c>
      <c r="CU76" s="298" t="str">
        <f ca="true">+IF(OFFSET('Sanitation Data'!$F$28,0,10*ROW('Sanitation Data'!F70))="","",OFFSET('Sanitation Data'!$F$28,0,10*ROW('Sanitation Data'!F70)))</f>
        <v/>
      </c>
      <c r="CV76" s="298" t="str">
        <f ca="true">+IF(OFFSET('Sanitation Data'!$F$29,0,10*ROW('Sanitation Data'!F70))="","",OFFSET('Sanitation Data'!$F$29,0,10*ROW('Sanitation Data'!F70)))</f>
        <v/>
      </c>
      <c r="CW76" s="298" t="str">
        <f ca="true">+IF(OFFSET('Sanitation Data'!$F$30,0,10*ROW('Sanitation Data'!F70))="","",OFFSET('Sanitation Data'!$F$30,0,10*ROW('Sanitation Data'!F70)))</f>
        <v/>
      </c>
      <c r="CX76" s="298" t="str">
        <f ca="true">+IF(OFFSET('Sanitation Data'!$F$31,0,10*ROW('Sanitation Data'!F70))="","",OFFSET('Sanitation Data'!$F$31,0,10*ROW('Sanitation Data'!F70)))</f>
        <v/>
      </c>
      <c r="CY76" s="298" t="str">
        <f ca="true">+IF(OFFSET('Sanitation Data'!$F$32,0,10*ROW('Sanitation Data'!F70))="","",OFFSET('Sanitation Data'!$F$32,0,10*ROW('Sanitation Data'!F70)))</f>
        <v/>
      </c>
      <c r="CZ76" s="298" t="str">
        <f ca="true">+IF(OFFSET('Sanitation Data'!$G$28,0,10*ROW('Sanitation Data'!G70))="","",OFFSET('Sanitation Data'!$G$28,0,10*ROW('Sanitation Data'!G70)))</f>
        <v/>
      </c>
      <c r="DA76" s="298" t="str">
        <f ca="true">+IF(OFFSET('Sanitation Data'!$G$29,0,10*ROW('Sanitation Data'!G70))="","",OFFSET('Sanitation Data'!$G$29,0,10*ROW('Sanitation Data'!G70)))</f>
        <v/>
      </c>
      <c r="DB76" s="298" t="str">
        <f ca="true">+IF(OFFSET('Sanitation Data'!$G$30,0,10*ROW('Sanitation Data'!G70))="","",OFFSET('Sanitation Data'!$G$30,0,10*ROW('Sanitation Data'!G70)))</f>
        <v/>
      </c>
      <c r="DC76" s="298" t="str">
        <f ca="true">+IF(OFFSET('Sanitation Data'!$G$31,0,10*ROW('Sanitation Data'!G70))="","",OFFSET('Sanitation Data'!$G$31,0,10*ROW('Sanitation Data'!G70)))</f>
        <v/>
      </c>
      <c r="DD76" s="298" t="str">
        <f ca="true">+IF(OFFSET('Sanitation Data'!$G$32,0,10*ROW('Sanitation Data'!G70))="","",OFFSET('Sanitation Data'!$G$32,0,10*ROW('Sanitation Data'!G70)))</f>
        <v/>
      </c>
      <c r="DE76" s="298" t="str">
        <f ca="true">+IF(OFFSET('Sanitation Data'!$H$28,0,10*ROW('Sanitation Data'!H70))="","",OFFSET('Sanitation Data'!$H$28,0,10*ROW('Sanitation Data'!H70)))</f>
        <v/>
      </c>
      <c r="DF76" s="298" t="str">
        <f ca="true">+IF(OFFSET('Sanitation Data'!$H$29,0,10*ROW('Sanitation Data'!H70))="","",OFFSET('Sanitation Data'!$H$29,0,10*ROW('Sanitation Data'!H70)))</f>
        <v/>
      </c>
      <c r="DG76" s="298" t="str">
        <f ca="true">+IF(OFFSET('Sanitation Data'!$H$30,0,10*ROW('Sanitation Data'!H70))="","",OFFSET('Sanitation Data'!$H$30,0,10*ROW('Sanitation Data'!H70)))</f>
        <v/>
      </c>
      <c r="DH76" s="298" t="str">
        <f ca="true">+IF(OFFSET('Sanitation Data'!$H$31,0,10*ROW('Sanitation Data'!H70))="","",OFFSET('Sanitation Data'!$H$31,0,10*ROW('Sanitation Data'!H70)))</f>
        <v/>
      </c>
      <c r="DI76" s="298" t="str">
        <f ca="true">+IF(OFFSET('Sanitation Data'!$H$32,0,10*ROW('Sanitation Data'!H70))="","",OFFSET('Sanitation Data'!$H$32,0,10*ROW('Sanitation Data'!H70)))</f>
        <v/>
      </c>
      <c r="DJ76" s="298" t="str">
        <f ca="true">+IF(OFFSET('Sanitation Data'!$I$28,0,10*ROW('Sanitation Data'!I70))="","",OFFSET('Sanitation Data'!$I$28,0,10*ROW('Sanitation Data'!I70)))</f>
        <v/>
      </c>
      <c r="DK76" s="298" t="str">
        <f ca="true">+IF(OFFSET('Sanitation Data'!$I$29,0,10*ROW('Sanitation Data'!I70))="","",OFFSET('Sanitation Data'!$I$29,0,10*ROW('Sanitation Data'!I70)))</f>
        <v/>
      </c>
      <c r="DL76" s="298" t="str">
        <f ca="true">+IF(OFFSET('Sanitation Data'!$I$30,0,10*ROW('Sanitation Data'!I70))="","",OFFSET('Sanitation Data'!$I$30,0,10*ROW('Sanitation Data'!I70)))</f>
        <v/>
      </c>
      <c r="DM76" s="298" t="str">
        <f ca="true">+IF(OFFSET('Sanitation Data'!$I$31,0,10*ROW('Sanitation Data'!I70))="","",OFFSET('Sanitation Data'!$I$31,0,10*ROW('Sanitation Data'!I70)))</f>
        <v/>
      </c>
      <c r="DN76" s="298" t="str">
        <f ca="true">+IF(OFFSET('Sanitation Data'!$I$32,0,10*ROW('Sanitation Data'!I70))="","",OFFSET('Sanitation Data'!$I$32,0,10*ROW('Sanitation Data'!I70)))</f>
        <v/>
      </c>
      <c r="DO76" s="298" t="str">
        <f ca="true">+IF(OFFSET('Hygiene Data'!$D$11,0,10*ROW('Hygiene Data'!D70))="","",OFFSET('Hygiene Data'!$D$11,0,10*ROW('Hygiene Data'!D70)))</f>
        <v/>
      </c>
      <c r="DP76" s="298" t="str">
        <f ca="true">+IF(OFFSET('Hygiene Data'!$D$12,0,10*ROW('Hygiene Data'!D70))="","",OFFSET('Hygiene Data'!$D$12,0,10*ROW('Hygiene Data'!D70)))</f>
        <v/>
      </c>
      <c r="DQ76" s="298" t="str">
        <f ca="true">+IF(OFFSET('Hygiene Data'!$D$13,0,10*ROW('Hygiene Data'!D70))="","",OFFSET('Hygiene Data'!$D$13,0,10*ROW('Hygiene Data'!D70)))</f>
        <v/>
      </c>
      <c r="DR76" s="298" t="str">
        <f ca="true">+IF(OFFSET('Hygiene Data'!$E$11,0,10*ROW('Hygiene Data'!E70))="","",OFFSET('Hygiene Data'!$E$11,0,10*ROW('Hygiene Data'!E70)))</f>
        <v/>
      </c>
      <c r="DS76" s="298" t="str">
        <f ca="true">+IF(OFFSET('Hygiene Data'!$E$12,0,10*ROW('Hygiene Data'!E70))="","",OFFSET('Hygiene Data'!$E$12,0,10*ROW('Hygiene Data'!E70)))</f>
        <v/>
      </c>
      <c r="DT76" s="298" t="str">
        <f ca="true">+IF(OFFSET('Hygiene Data'!$E$13,0,10*ROW('Hygiene Data'!E70))="","",OFFSET('Hygiene Data'!$E$13,0,10*ROW('Hygiene Data'!E70)))</f>
        <v/>
      </c>
      <c r="DU76" s="298" t="str">
        <f ca="true">+IF(OFFSET('Hygiene Data'!$F$11,0,10*ROW('Hygiene Data'!F70))="","",OFFSET('Hygiene Data'!$F$11,0,10*ROW('Hygiene Data'!F70)))</f>
        <v/>
      </c>
      <c r="DV76" s="298" t="str">
        <f ca="true">+IF(OFFSET('Hygiene Data'!$F$12,0,10*ROW('Hygiene Data'!F70))="","",OFFSET('Hygiene Data'!$F$12,0,10*ROW('Hygiene Data'!F70)))</f>
        <v/>
      </c>
      <c r="DW76" s="298" t="str">
        <f ca="true">+IF(OFFSET('Hygiene Data'!$F$13,0,10*ROW('Hygiene Data'!F70))="","",OFFSET('Hygiene Data'!$F$13,0,10*ROW('Hygiene Data'!F70)))</f>
        <v/>
      </c>
      <c r="DX76" s="298" t="str">
        <f ca="true">+IF(OFFSET('Hygiene Data'!$G$11,0,10*ROW('Hygiene Data'!G70))="","",OFFSET('Hygiene Data'!$G$11,0,10*ROW('Hygiene Data'!G70)))</f>
        <v/>
      </c>
      <c r="DY76" s="298" t="str">
        <f ca="true">+IF(OFFSET('Hygiene Data'!$G$12,0,10*ROW('Hygiene Data'!G70))="","",OFFSET('Hygiene Data'!$G$12,0,10*ROW('Hygiene Data'!G70)))</f>
        <v/>
      </c>
      <c r="DZ76" s="298" t="str">
        <f ca="true">+IF(OFFSET('Hygiene Data'!$G$13,0,10*ROW('Hygiene Data'!G70))="","",OFFSET('Hygiene Data'!$G$13,0,10*ROW('Hygiene Data'!G70)))</f>
        <v/>
      </c>
      <c r="EA76" s="298" t="str">
        <f ca="true">+IF(OFFSET('Hygiene Data'!$H$11,0,10*ROW('Hygiene Data'!H70))="","",OFFSET('Hygiene Data'!$H$11,0,10*ROW('Hygiene Data'!H70)))</f>
        <v/>
      </c>
      <c r="EB76" s="298" t="str">
        <f ca="true">+IF(OFFSET('Hygiene Data'!$H$12,0,10*ROW('Hygiene Data'!H70))="","",OFFSET('Hygiene Data'!$H$12,0,10*ROW('Hygiene Data'!H70)))</f>
        <v/>
      </c>
      <c r="EC76" s="298" t="str">
        <f ca="true">+IF(OFFSET('Hygiene Data'!$H$13,0,10*ROW('Hygiene Data'!H70))="","",OFFSET('Hygiene Data'!$H$13,0,10*ROW('Hygiene Data'!H70)))</f>
        <v/>
      </c>
      <c r="ED76" s="298" t="str">
        <f ca="true">+IF(OFFSET('Hygiene Data'!$I$11,0,10*ROW('Hygiene Data'!I70))="","",OFFSET('Hygiene Data'!$I$11,0,10*ROW('Hygiene Data'!I70)))</f>
        <v/>
      </c>
      <c r="EE76" s="298" t="str">
        <f ca="true">+IF(OFFSET('Hygiene Data'!$I$12,0,10*ROW('Hygiene Data'!I70))="","",OFFSET('Hygiene Data'!$I$12,0,10*ROW('Hygiene Data'!I70)))</f>
        <v/>
      </c>
      <c r="EF76" s="298" t="str">
        <f ca="true">+IF(OFFSET('Hygiene Data'!$I$13,0,10*ROW('Hygiene Data'!I70))="","",OFFSET('Hygiene Data'!$I$13,0,10*ROW('Hygiene Data'!I70)))</f>
        <v/>
      </c>
    </row>
    <row xmlns:x14ac="http://schemas.microsoft.com/office/spreadsheetml/2009/9/ac" r="77" x14ac:dyDescent="0.2">
      <c r="A77" s="38" t="str">
        <f ca="true">+IF(OFFSET('Water Data'!$B$2,0,10*ROW('Water Data'!E71))="","",OFFSET('Water Data'!$B$2,0,10*ROW('Water Data'!E71)))</f>
        <v/>
      </c>
      <c r="B77" s="38" t="str">
        <f ca="true">+IF(OFFSET('Water Data'!$C$2,0,10*ROW('Water Data'!F71))="","",OFFSET('Water Data'!$C$2,0,10*ROW('Water Data'!F71)))</f>
        <v/>
      </c>
      <c r="C77" s="354" t="str">
        <f t="shared" ca="true" si="1"/>
        <v/>
      </c>
      <c r="D77" s="101"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101"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101"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101"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101"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101"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101"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101"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101"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101"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101"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101"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101"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101"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101"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101"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101"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101"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102"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102"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102"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102"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102"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102"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102"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102"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102"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102"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102"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102"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102"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102"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102"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102"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102"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102"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102"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102"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102"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102"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102"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102"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102"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102"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102"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102"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102"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102"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103"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103"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103"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103"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103"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103"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103"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103"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103"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103"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103"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103"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103"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103"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103"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103"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103"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103"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98"/>
      <c r="BS77" s="298" t="str">
        <f ca="true">+IF(OFFSET('Water Data'!$D$27,0,10*ROW('Water Data'!D71))="","",OFFSET('Water Data'!$D$27,0,10*ROW('Water Data'!D71)))</f>
        <v/>
      </c>
      <c r="BT77" s="298" t="str">
        <f ca="true">+IF(OFFSET('Water Data'!$D$28,0,10*ROW('Water Data'!D71))="","",OFFSET('Water Data'!$D$28,0,10*ROW('Water Data'!D71)))</f>
        <v/>
      </c>
      <c r="BU77" s="298" t="str">
        <f ca="true">+IF(OFFSET('Water Data'!$D$29,0,10*ROW('Water Data'!D71))="","",OFFSET('Water Data'!$D$29,0,10*ROW('Water Data'!D71)))</f>
        <v/>
      </c>
      <c r="BV77" s="298" t="str">
        <f ca="true">+IF(OFFSET('Water Data'!$E$27,0,10*ROW('Water Data'!E71))="","",OFFSET('Water Data'!$E$27,0,10*ROW('Water Data'!E71)))</f>
        <v/>
      </c>
      <c r="BW77" s="298" t="str">
        <f ca="true">+IF(OFFSET('Water Data'!$E$28,0,10*ROW('Water Data'!E71))="","",OFFSET('Water Data'!$E$28,0,10*ROW('Water Data'!E71)))</f>
        <v/>
      </c>
      <c r="BX77" s="298" t="str">
        <f ca="true">+IF(OFFSET('Water Data'!$E$29,0,10*ROW('Water Data'!E71))="","",OFFSET('Water Data'!$E$29,0,10*ROW('Water Data'!E71)))</f>
        <v/>
      </c>
      <c r="BY77" s="298" t="str">
        <f ca="true">+IF(OFFSET('Water Data'!$F$27,0,10*ROW('Water Data'!F71))="","",OFFSET('Water Data'!$F$27,0,10*ROW('Water Data'!F71)))</f>
        <v/>
      </c>
      <c r="BZ77" s="298" t="str">
        <f ca="true">+IF(OFFSET('Water Data'!$F$28,0,10*ROW('Water Data'!F71))="","",OFFSET('Water Data'!$F$28,0,10*ROW('Water Data'!F71)))</f>
        <v/>
      </c>
      <c r="CA77" s="298" t="str">
        <f ca="true">+IF(OFFSET('Water Data'!$F$29,0,10*ROW('Water Data'!F71))="","",OFFSET('Water Data'!$F$29,0,10*ROW('Water Data'!F71)))</f>
        <v/>
      </c>
      <c r="CB77" s="298" t="str">
        <f ca="true">+IF(OFFSET('Water Data'!$G$27,0,10*ROW('Water Data'!G71))="","",OFFSET('Water Data'!$G$27,0,10*ROW('Water Data'!G71)))</f>
        <v/>
      </c>
      <c r="CC77" s="298" t="str">
        <f ca="true">+IF(OFFSET('Water Data'!$G$28,0,10*ROW('Water Data'!G71))="","",OFFSET('Water Data'!$G$28,0,10*ROW('Water Data'!G71)))</f>
        <v/>
      </c>
      <c r="CD77" s="298" t="str">
        <f ca="true">+IF(OFFSET('Water Data'!$G$29,0,10*ROW('Water Data'!G71))="","",OFFSET('Water Data'!$G$29,0,10*ROW('Water Data'!G71)))</f>
        <v/>
      </c>
      <c r="CE77" s="298" t="str">
        <f ca="true">+IF(OFFSET('Water Data'!$H$27,0,10*ROW('Water Data'!H71))="","",OFFSET('Water Data'!$H$27,0,10*ROW('Water Data'!H71)))</f>
        <v/>
      </c>
      <c r="CF77" s="298" t="str">
        <f ca="true">+IF(OFFSET('Water Data'!$H$28,0,10*ROW('Water Data'!H71))="","",OFFSET('Water Data'!$H$28,0,10*ROW('Water Data'!H71)))</f>
        <v/>
      </c>
      <c r="CG77" s="298" t="str">
        <f ca="true">+IF(OFFSET('Water Data'!$H$29,0,10*ROW('Water Data'!H71))="","",OFFSET('Water Data'!$H$29,0,10*ROW('Water Data'!H71)))</f>
        <v/>
      </c>
      <c r="CH77" s="298" t="str">
        <f ca="true">+IF(OFFSET('Water Data'!$I$27,0,10*ROW('Water Data'!I71))="","",OFFSET('Water Data'!$I$27,0,10*ROW('Water Data'!I71)))</f>
        <v/>
      </c>
      <c r="CI77" s="298" t="str">
        <f ca="true">+IF(OFFSET('Water Data'!$I$28,0,10*ROW('Water Data'!I71))="","",OFFSET('Water Data'!$I$28,0,10*ROW('Water Data'!I71)))</f>
        <v/>
      </c>
      <c r="CJ77" s="298" t="str">
        <f ca="true">+IF(OFFSET('Water Data'!$I$29,0,10*ROW('Water Data'!I71))="","",OFFSET('Water Data'!$I$29,0,10*ROW('Water Data'!I71)))</f>
        <v/>
      </c>
      <c r="CK77" s="298" t="str">
        <f ca="true">+IF(OFFSET('Sanitation Data'!$D$28,0,10*ROW('Sanitation Data'!D71))="","",OFFSET('Sanitation Data'!$D$28,0,10*ROW('Sanitation Data'!D71)))</f>
        <v/>
      </c>
      <c r="CL77" s="298" t="str">
        <f ca="true">+IF(OFFSET('Sanitation Data'!$D$29,0,10*ROW('Sanitation Data'!D71))="","",OFFSET('Sanitation Data'!$D$29,0,10*ROW('Sanitation Data'!D71)))</f>
        <v/>
      </c>
      <c r="CM77" s="298" t="str">
        <f ca="true">+IF(OFFSET('Sanitation Data'!$D$30,0,10*ROW('Sanitation Data'!D71))="","",OFFSET('Sanitation Data'!$D$30,0,10*ROW('Sanitation Data'!D71)))</f>
        <v/>
      </c>
      <c r="CN77" s="298" t="str">
        <f ca="true">+IF(OFFSET('Sanitation Data'!$D$31,0,10*ROW('Sanitation Data'!D71))="","",OFFSET('Sanitation Data'!$D$31,0,10*ROW('Sanitation Data'!D71)))</f>
        <v/>
      </c>
      <c r="CO77" s="298" t="str">
        <f ca="true">+IF(OFFSET('Sanitation Data'!$D$32,0,10*ROW('Sanitation Data'!D71))="","",OFFSET('Sanitation Data'!$D$32,0,10*ROW('Sanitation Data'!D71)))</f>
        <v/>
      </c>
      <c r="CP77" s="298" t="str">
        <f ca="true">+IF(OFFSET('Sanitation Data'!$E$28,0,10*ROW('Sanitation Data'!E71))="","",OFFSET('Sanitation Data'!$E$28,0,10*ROW('Sanitation Data'!E71)))</f>
        <v/>
      </c>
      <c r="CQ77" s="298" t="str">
        <f ca="true">+IF(OFFSET('Sanitation Data'!$E$29,0,10*ROW('Sanitation Data'!E71))="","",OFFSET('Sanitation Data'!$E$29,0,10*ROW('Sanitation Data'!E71)))</f>
        <v/>
      </c>
      <c r="CR77" s="298" t="str">
        <f ca="true">+IF(OFFSET('Sanitation Data'!$E$30,0,10*ROW('Sanitation Data'!E71))="","",OFFSET('Sanitation Data'!$E$30,0,10*ROW('Sanitation Data'!E71)))</f>
        <v/>
      </c>
      <c r="CS77" s="298" t="str">
        <f ca="true">+IF(OFFSET('Sanitation Data'!$E$31,0,10*ROW('Sanitation Data'!E71))="","",OFFSET('Sanitation Data'!$E$31,0,10*ROW('Sanitation Data'!E71)))</f>
        <v/>
      </c>
      <c r="CT77" s="298" t="str">
        <f ca="true">+IF(OFFSET('Sanitation Data'!$E$32,0,10*ROW('Sanitation Data'!E71))="","",OFFSET('Sanitation Data'!$E$32,0,10*ROW('Sanitation Data'!E71)))</f>
        <v/>
      </c>
      <c r="CU77" s="298" t="str">
        <f ca="true">+IF(OFFSET('Sanitation Data'!$F$28,0,10*ROW('Sanitation Data'!F71))="","",OFFSET('Sanitation Data'!$F$28,0,10*ROW('Sanitation Data'!F71)))</f>
        <v/>
      </c>
      <c r="CV77" s="298" t="str">
        <f ca="true">+IF(OFFSET('Sanitation Data'!$F$29,0,10*ROW('Sanitation Data'!F71))="","",OFFSET('Sanitation Data'!$F$29,0,10*ROW('Sanitation Data'!F71)))</f>
        <v/>
      </c>
      <c r="CW77" s="298" t="str">
        <f ca="true">+IF(OFFSET('Sanitation Data'!$F$30,0,10*ROW('Sanitation Data'!F71))="","",OFFSET('Sanitation Data'!$F$30,0,10*ROW('Sanitation Data'!F71)))</f>
        <v/>
      </c>
      <c r="CX77" s="298" t="str">
        <f ca="true">+IF(OFFSET('Sanitation Data'!$F$31,0,10*ROW('Sanitation Data'!F71))="","",OFFSET('Sanitation Data'!$F$31,0,10*ROW('Sanitation Data'!F71)))</f>
        <v/>
      </c>
      <c r="CY77" s="298" t="str">
        <f ca="true">+IF(OFFSET('Sanitation Data'!$F$32,0,10*ROW('Sanitation Data'!F71))="","",OFFSET('Sanitation Data'!$F$32,0,10*ROW('Sanitation Data'!F71)))</f>
        <v/>
      </c>
      <c r="CZ77" s="298" t="str">
        <f ca="true">+IF(OFFSET('Sanitation Data'!$G$28,0,10*ROW('Sanitation Data'!G71))="","",OFFSET('Sanitation Data'!$G$28,0,10*ROW('Sanitation Data'!G71)))</f>
        <v/>
      </c>
      <c r="DA77" s="298" t="str">
        <f ca="true">+IF(OFFSET('Sanitation Data'!$G$29,0,10*ROW('Sanitation Data'!G71))="","",OFFSET('Sanitation Data'!$G$29,0,10*ROW('Sanitation Data'!G71)))</f>
        <v/>
      </c>
      <c r="DB77" s="298" t="str">
        <f ca="true">+IF(OFFSET('Sanitation Data'!$G$30,0,10*ROW('Sanitation Data'!G71))="","",OFFSET('Sanitation Data'!$G$30,0,10*ROW('Sanitation Data'!G71)))</f>
        <v/>
      </c>
      <c r="DC77" s="298" t="str">
        <f ca="true">+IF(OFFSET('Sanitation Data'!$G$31,0,10*ROW('Sanitation Data'!G71))="","",OFFSET('Sanitation Data'!$G$31,0,10*ROW('Sanitation Data'!G71)))</f>
        <v/>
      </c>
      <c r="DD77" s="298" t="str">
        <f ca="true">+IF(OFFSET('Sanitation Data'!$G$32,0,10*ROW('Sanitation Data'!G71))="","",OFFSET('Sanitation Data'!$G$32,0,10*ROW('Sanitation Data'!G71)))</f>
        <v/>
      </c>
      <c r="DE77" s="298" t="str">
        <f ca="true">+IF(OFFSET('Sanitation Data'!$H$28,0,10*ROW('Sanitation Data'!H71))="","",OFFSET('Sanitation Data'!$H$28,0,10*ROW('Sanitation Data'!H71)))</f>
        <v/>
      </c>
      <c r="DF77" s="298" t="str">
        <f ca="true">+IF(OFFSET('Sanitation Data'!$H$29,0,10*ROW('Sanitation Data'!H71))="","",OFFSET('Sanitation Data'!$H$29,0,10*ROW('Sanitation Data'!H71)))</f>
        <v/>
      </c>
      <c r="DG77" s="298" t="str">
        <f ca="true">+IF(OFFSET('Sanitation Data'!$H$30,0,10*ROW('Sanitation Data'!H71))="","",OFFSET('Sanitation Data'!$H$30,0,10*ROW('Sanitation Data'!H71)))</f>
        <v/>
      </c>
      <c r="DH77" s="298" t="str">
        <f ca="true">+IF(OFFSET('Sanitation Data'!$H$31,0,10*ROW('Sanitation Data'!H71))="","",OFFSET('Sanitation Data'!$H$31,0,10*ROW('Sanitation Data'!H71)))</f>
        <v/>
      </c>
      <c r="DI77" s="298" t="str">
        <f ca="true">+IF(OFFSET('Sanitation Data'!$H$32,0,10*ROW('Sanitation Data'!H71))="","",OFFSET('Sanitation Data'!$H$32,0,10*ROW('Sanitation Data'!H71)))</f>
        <v/>
      </c>
      <c r="DJ77" s="298" t="str">
        <f ca="true">+IF(OFFSET('Sanitation Data'!$I$28,0,10*ROW('Sanitation Data'!I71))="","",OFFSET('Sanitation Data'!$I$28,0,10*ROW('Sanitation Data'!I71)))</f>
        <v/>
      </c>
      <c r="DK77" s="298" t="str">
        <f ca="true">+IF(OFFSET('Sanitation Data'!$I$29,0,10*ROW('Sanitation Data'!I71))="","",OFFSET('Sanitation Data'!$I$29,0,10*ROW('Sanitation Data'!I71)))</f>
        <v/>
      </c>
      <c r="DL77" s="298" t="str">
        <f ca="true">+IF(OFFSET('Sanitation Data'!$I$30,0,10*ROW('Sanitation Data'!I71))="","",OFFSET('Sanitation Data'!$I$30,0,10*ROW('Sanitation Data'!I71)))</f>
        <v/>
      </c>
      <c r="DM77" s="298" t="str">
        <f ca="true">+IF(OFFSET('Sanitation Data'!$I$31,0,10*ROW('Sanitation Data'!I71))="","",OFFSET('Sanitation Data'!$I$31,0,10*ROW('Sanitation Data'!I71)))</f>
        <v/>
      </c>
      <c r="DN77" s="298" t="str">
        <f ca="true">+IF(OFFSET('Sanitation Data'!$I$32,0,10*ROW('Sanitation Data'!I71))="","",OFFSET('Sanitation Data'!$I$32,0,10*ROW('Sanitation Data'!I71)))</f>
        <v/>
      </c>
      <c r="DO77" s="298" t="str">
        <f ca="true">+IF(OFFSET('Hygiene Data'!$D$11,0,10*ROW('Hygiene Data'!D71))="","",OFFSET('Hygiene Data'!$D$11,0,10*ROW('Hygiene Data'!D71)))</f>
        <v/>
      </c>
      <c r="DP77" s="298" t="str">
        <f ca="true">+IF(OFFSET('Hygiene Data'!$D$12,0,10*ROW('Hygiene Data'!D71))="","",OFFSET('Hygiene Data'!$D$12,0,10*ROW('Hygiene Data'!D71)))</f>
        <v/>
      </c>
      <c r="DQ77" s="298" t="str">
        <f ca="true">+IF(OFFSET('Hygiene Data'!$D$13,0,10*ROW('Hygiene Data'!D71))="","",OFFSET('Hygiene Data'!$D$13,0,10*ROW('Hygiene Data'!D71)))</f>
        <v/>
      </c>
      <c r="DR77" s="298" t="str">
        <f ca="true">+IF(OFFSET('Hygiene Data'!$E$11,0,10*ROW('Hygiene Data'!E71))="","",OFFSET('Hygiene Data'!$E$11,0,10*ROW('Hygiene Data'!E71)))</f>
        <v/>
      </c>
      <c r="DS77" s="298" t="str">
        <f ca="true">+IF(OFFSET('Hygiene Data'!$E$12,0,10*ROW('Hygiene Data'!E71))="","",OFFSET('Hygiene Data'!$E$12,0,10*ROW('Hygiene Data'!E71)))</f>
        <v/>
      </c>
      <c r="DT77" s="298" t="str">
        <f ca="true">+IF(OFFSET('Hygiene Data'!$E$13,0,10*ROW('Hygiene Data'!E71))="","",OFFSET('Hygiene Data'!$E$13,0,10*ROW('Hygiene Data'!E71)))</f>
        <v/>
      </c>
      <c r="DU77" s="298" t="str">
        <f ca="true">+IF(OFFSET('Hygiene Data'!$F$11,0,10*ROW('Hygiene Data'!F71))="","",OFFSET('Hygiene Data'!$F$11,0,10*ROW('Hygiene Data'!F71)))</f>
        <v/>
      </c>
      <c r="DV77" s="298" t="str">
        <f ca="true">+IF(OFFSET('Hygiene Data'!$F$12,0,10*ROW('Hygiene Data'!F71))="","",OFFSET('Hygiene Data'!$F$12,0,10*ROW('Hygiene Data'!F71)))</f>
        <v/>
      </c>
      <c r="DW77" s="298" t="str">
        <f ca="true">+IF(OFFSET('Hygiene Data'!$F$13,0,10*ROW('Hygiene Data'!F71))="","",OFFSET('Hygiene Data'!$F$13,0,10*ROW('Hygiene Data'!F71)))</f>
        <v/>
      </c>
      <c r="DX77" s="298" t="str">
        <f ca="true">+IF(OFFSET('Hygiene Data'!$G$11,0,10*ROW('Hygiene Data'!G71))="","",OFFSET('Hygiene Data'!$G$11,0,10*ROW('Hygiene Data'!G71)))</f>
        <v/>
      </c>
      <c r="DY77" s="298" t="str">
        <f ca="true">+IF(OFFSET('Hygiene Data'!$G$12,0,10*ROW('Hygiene Data'!G71))="","",OFFSET('Hygiene Data'!$G$12,0,10*ROW('Hygiene Data'!G71)))</f>
        <v/>
      </c>
      <c r="DZ77" s="298" t="str">
        <f ca="true">+IF(OFFSET('Hygiene Data'!$G$13,0,10*ROW('Hygiene Data'!G71))="","",OFFSET('Hygiene Data'!$G$13,0,10*ROW('Hygiene Data'!G71)))</f>
        <v/>
      </c>
      <c r="EA77" s="298" t="str">
        <f ca="true">+IF(OFFSET('Hygiene Data'!$H$11,0,10*ROW('Hygiene Data'!H71))="","",OFFSET('Hygiene Data'!$H$11,0,10*ROW('Hygiene Data'!H71)))</f>
        <v/>
      </c>
      <c r="EB77" s="298" t="str">
        <f ca="true">+IF(OFFSET('Hygiene Data'!$H$12,0,10*ROW('Hygiene Data'!H71))="","",OFFSET('Hygiene Data'!$H$12,0,10*ROW('Hygiene Data'!H71)))</f>
        <v/>
      </c>
      <c r="EC77" s="298" t="str">
        <f ca="true">+IF(OFFSET('Hygiene Data'!$H$13,0,10*ROW('Hygiene Data'!H71))="","",OFFSET('Hygiene Data'!$H$13,0,10*ROW('Hygiene Data'!H71)))</f>
        <v/>
      </c>
      <c r="ED77" s="298" t="str">
        <f ca="true">+IF(OFFSET('Hygiene Data'!$I$11,0,10*ROW('Hygiene Data'!I71))="","",OFFSET('Hygiene Data'!$I$11,0,10*ROW('Hygiene Data'!I71)))</f>
        <v/>
      </c>
      <c r="EE77" s="298" t="str">
        <f ca="true">+IF(OFFSET('Hygiene Data'!$I$12,0,10*ROW('Hygiene Data'!I71))="","",OFFSET('Hygiene Data'!$I$12,0,10*ROW('Hygiene Data'!I71)))</f>
        <v/>
      </c>
      <c r="EF77" s="298" t="str">
        <f ca="true">+IF(OFFSET('Hygiene Data'!$I$13,0,10*ROW('Hygiene Data'!I71))="","",OFFSET('Hygiene Data'!$I$13,0,10*ROW('Hygiene Data'!I71)))</f>
        <v/>
      </c>
    </row>
    <row xmlns:x14ac="http://schemas.microsoft.com/office/spreadsheetml/2009/9/ac" r="78" x14ac:dyDescent="0.2">
      <c r="A78" s="38" t="str">
        <f ca="true">+IF(OFFSET('Water Data'!$B$2,0,10*ROW('Water Data'!E72))="","",OFFSET('Water Data'!$B$2,0,10*ROW('Water Data'!E72)))</f>
        <v/>
      </c>
      <c r="B78" s="38" t="str">
        <f ca="true">+IF(OFFSET('Water Data'!$C$2,0,10*ROW('Water Data'!F72))="","",OFFSET('Water Data'!$C$2,0,10*ROW('Water Data'!F72)))</f>
        <v/>
      </c>
      <c r="C78" s="354" t="str">
        <f t="shared" ca="true" si="1"/>
        <v/>
      </c>
      <c r="D78" s="101"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101"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101"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101"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101"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101"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101"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101"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101"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101"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101"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101"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101"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101"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101"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101"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101"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101"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102"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102"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102"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102"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102"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102"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102"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102"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102"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102"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102"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102"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102"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102"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102"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102"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102"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102"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102"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102"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102"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102"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102"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102"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102"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102"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102"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102"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102"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102"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103"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103"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103"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103"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103"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103"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103"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103"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103"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103"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103"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103"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103"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103"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103"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103"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103"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103"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98"/>
      <c r="BS78" s="298" t="str">
        <f ca="true">+IF(OFFSET('Water Data'!$D$27,0,10*ROW('Water Data'!D72))="","",OFFSET('Water Data'!$D$27,0,10*ROW('Water Data'!D72)))</f>
        <v/>
      </c>
      <c r="BT78" s="298" t="str">
        <f ca="true">+IF(OFFSET('Water Data'!$D$28,0,10*ROW('Water Data'!D72))="","",OFFSET('Water Data'!$D$28,0,10*ROW('Water Data'!D72)))</f>
        <v/>
      </c>
      <c r="BU78" s="298" t="str">
        <f ca="true">+IF(OFFSET('Water Data'!$D$29,0,10*ROW('Water Data'!D72))="","",OFFSET('Water Data'!$D$29,0,10*ROW('Water Data'!D72)))</f>
        <v/>
      </c>
      <c r="BV78" s="298" t="str">
        <f ca="true">+IF(OFFSET('Water Data'!$E$27,0,10*ROW('Water Data'!E72))="","",OFFSET('Water Data'!$E$27,0,10*ROW('Water Data'!E72)))</f>
        <v/>
      </c>
      <c r="BW78" s="298" t="str">
        <f ca="true">+IF(OFFSET('Water Data'!$E$28,0,10*ROW('Water Data'!E72))="","",OFFSET('Water Data'!$E$28,0,10*ROW('Water Data'!E72)))</f>
        <v/>
      </c>
      <c r="BX78" s="298" t="str">
        <f ca="true">+IF(OFFSET('Water Data'!$E$29,0,10*ROW('Water Data'!E72))="","",OFFSET('Water Data'!$E$29,0,10*ROW('Water Data'!E72)))</f>
        <v/>
      </c>
      <c r="BY78" s="298" t="str">
        <f ca="true">+IF(OFFSET('Water Data'!$F$27,0,10*ROW('Water Data'!F72))="","",OFFSET('Water Data'!$F$27,0,10*ROW('Water Data'!F72)))</f>
        <v/>
      </c>
      <c r="BZ78" s="298" t="str">
        <f ca="true">+IF(OFFSET('Water Data'!$F$28,0,10*ROW('Water Data'!F72))="","",OFFSET('Water Data'!$F$28,0,10*ROW('Water Data'!F72)))</f>
        <v/>
      </c>
      <c r="CA78" s="298" t="str">
        <f ca="true">+IF(OFFSET('Water Data'!$F$29,0,10*ROW('Water Data'!F72))="","",OFFSET('Water Data'!$F$29,0,10*ROW('Water Data'!F72)))</f>
        <v/>
      </c>
      <c r="CB78" s="298" t="str">
        <f ca="true">+IF(OFFSET('Water Data'!$G$27,0,10*ROW('Water Data'!G72))="","",OFFSET('Water Data'!$G$27,0,10*ROW('Water Data'!G72)))</f>
        <v/>
      </c>
      <c r="CC78" s="298" t="str">
        <f ca="true">+IF(OFFSET('Water Data'!$G$28,0,10*ROW('Water Data'!G72))="","",OFFSET('Water Data'!$G$28,0,10*ROW('Water Data'!G72)))</f>
        <v/>
      </c>
      <c r="CD78" s="298" t="str">
        <f ca="true">+IF(OFFSET('Water Data'!$G$29,0,10*ROW('Water Data'!G72))="","",OFFSET('Water Data'!$G$29,0,10*ROW('Water Data'!G72)))</f>
        <v/>
      </c>
      <c r="CE78" s="298" t="str">
        <f ca="true">+IF(OFFSET('Water Data'!$H$27,0,10*ROW('Water Data'!H72))="","",OFFSET('Water Data'!$H$27,0,10*ROW('Water Data'!H72)))</f>
        <v/>
      </c>
      <c r="CF78" s="298" t="str">
        <f ca="true">+IF(OFFSET('Water Data'!$H$28,0,10*ROW('Water Data'!H72))="","",OFFSET('Water Data'!$H$28,0,10*ROW('Water Data'!H72)))</f>
        <v/>
      </c>
      <c r="CG78" s="298" t="str">
        <f ca="true">+IF(OFFSET('Water Data'!$H$29,0,10*ROW('Water Data'!H72))="","",OFFSET('Water Data'!$H$29,0,10*ROW('Water Data'!H72)))</f>
        <v/>
      </c>
      <c r="CH78" s="298" t="str">
        <f ca="true">+IF(OFFSET('Water Data'!$I$27,0,10*ROW('Water Data'!I72))="","",OFFSET('Water Data'!$I$27,0,10*ROW('Water Data'!I72)))</f>
        <v/>
      </c>
      <c r="CI78" s="298" t="str">
        <f ca="true">+IF(OFFSET('Water Data'!$I$28,0,10*ROW('Water Data'!I72))="","",OFFSET('Water Data'!$I$28,0,10*ROW('Water Data'!I72)))</f>
        <v/>
      </c>
      <c r="CJ78" s="298" t="str">
        <f ca="true">+IF(OFFSET('Water Data'!$I$29,0,10*ROW('Water Data'!I72))="","",OFFSET('Water Data'!$I$29,0,10*ROW('Water Data'!I72)))</f>
        <v/>
      </c>
      <c r="CK78" s="298" t="str">
        <f ca="true">+IF(OFFSET('Sanitation Data'!$D$28,0,10*ROW('Sanitation Data'!D72))="","",OFFSET('Sanitation Data'!$D$28,0,10*ROW('Sanitation Data'!D72)))</f>
        <v/>
      </c>
      <c r="CL78" s="298" t="str">
        <f ca="true">+IF(OFFSET('Sanitation Data'!$D$29,0,10*ROW('Sanitation Data'!D72))="","",OFFSET('Sanitation Data'!$D$29,0,10*ROW('Sanitation Data'!D72)))</f>
        <v/>
      </c>
      <c r="CM78" s="298" t="str">
        <f ca="true">+IF(OFFSET('Sanitation Data'!$D$30,0,10*ROW('Sanitation Data'!D72))="","",OFFSET('Sanitation Data'!$D$30,0,10*ROW('Sanitation Data'!D72)))</f>
        <v/>
      </c>
      <c r="CN78" s="298" t="str">
        <f ca="true">+IF(OFFSET('Sanitation Data'!$D$31,0,10*ROW('Sanitation Data'!D72))="","",OFFSET('Sanitation Data'!$D$31,0,10*ROW('Sanitation Data'!D72)))</f>
        <v/>
      </c>
      <c r="CO78" s="298" t="str">
        <f ca="true">+IF(OFFSET('Sanitation Data'!$D$32,0,10*ROW('Sanitation Data'!D72))="","",OFFSET('Sanitation Data'!$D$32,0,10*ROW('Sanitation Data'!D72)))</f>
        <v/>
      </c>
      <c r="CP78" s="298" t="str">
        <f ca="true">+IF(OFFSET('Sanitation Data'!$E$28,0,10*ROW('Sanitation Data'!E72))="","",OFFSET('Sanitation Data'!$E$28,0,10*ROW('Sanitation Data'!E72)))</f>
        <v/>
      </c>
      <c r="CQ78" s="298" t="str">
        <f ca="true">+IF(OFFSET('Sanitation Data'!$E$29,0,10*ROW('Sanitation Data'!E72))="","",OFFSET('Sanitation Data'!$E$29,0,10*ROW('Sanitation Data'!E72)))</f>
        <v/>
      </c>
      <c r="CR78" s="298" t="str">
        <f ca="true">+IF(OFFSET('Sanitation Data'!$E$30,0,10*ROW('Sanitation Data'!E72))="","",OFFSET('Sanitation Data'!$E$30,0,10*ROW('Sanitation Data'!E72)))</f>
        <v/>
      </c>
      <c r="CS78" s="298" t="str">
        <f ca="true">+IF(OFFSET('Sanitation Data'!$E$31,0,10*ROW('Sanitation Data'!E72))="","",OFFSET('Sanitation Data'!$E$31,0,10*ROW('Sanitation Data'!E72)))</f>
        <v/>
      </c>
      <c r="CT78" s="298" t="str">
        <f ca="true">+IF(OFFSET('Sanitation Data'!$E$32,0,10*ROW('Sanitation Data'!E72))="","",OFFSET('Sanitation Data'!$E$32,0,10*ROW('Sanitation Data'!E72)))</f>
        <v/>
      </c>
      <c r="CU78" s="298" t="str">
        <f ca="true">+IF(OFFSET('Sanitation Data'!$F$28,0,10*ROW('Sanitation Data'!F72))="","",OFFSET('Sanitation Data'!$F$28,0,10*ROW('Sanitation Data'!F72)))</f>
        <v/>
      </c>
      <c r="CV78" s="298" t="str">
        <f ca="true">+IF(OFFSET('Sanitation Data'!$F$29,0,10*ROW('Sanitation Data'!F72))="","",OFFSET('Sanitation Data'!$F$29,0,10*ROW('Sanitation Data'!F72)))</f>
        <v/>
      </c>
      <c r="CW78" s="298" t="str">
        <f ca="true">+IF(OFFSET('Sanitation Data'!$F$30,0,10*ROW('Sanitation Data'!F72))="","",OFFSET('Sanitation Data'!$F$30,0,10*ROW('Sanitation Data'!F72)))</f>
        <v/>
      </c>
      <c r="CX78" s="298" t="str">
        <f ca="true">+IF(OFFSET('Sanitation Data'!$F$31,0,10*ROW('Sanitation Data'!F72))="","",OFFSET('Sanitation Data'!$F$31,0,10*ROW('Sanitation Data'!F72)))</f>
        <v/>
      </c>
      <c r="CY78" s="298" t="str">
        <f ca="true">+IF(OFFSET('Sanitation Data'!$F$32,0,10*ROW('Sanitation Data'!F72))="","",OFFSET('Sanitation Data'!$F$32,0,10*ROW('Sanitation Data'!F72)))</f>
        <v/>
      </c>
      <c r="CZ78" s="298" t="str">
        <f ca="true">+IF(OFFSET('Sanitation Data'!$G$28,0,10*ROW('Sanitation Data'!G72))="","",OFFSET('Sanitation Data'!$G$28,0,10*ROW('Sanitation Data'!G72)))</f>
        <v/>
      </c>
      <c r="DA78" s="298" t="str">
        <f ca="true">+IF(OFFSET('Sanitation Data'!$G$29,0,10*ROW('Sanitation Data'!G72))="","",OFFSET('Sanitation Data'!$G$29,0,10*ROW('Sanitation Data'!G72)))</f>
        <v/>
      </c>
      <c r="DB78" s="298" t="str">
        <f ca="true">+IF(OFFSET('Sanitation Data'!$G$30,0,10*ROW('Sanitation Data'!G72))="","",OFFSET('Sanitation Data'!$G$30,0,10*ROW('Sanitation Data'!G72)))</f>
        <v/>
      </c>
      <c r="DC78" s="298" t="str">
        <f ca="true">+IF(OFFSET('Sanitation Data'!$G$31,0,10*ROW('Sanitation Data'!G72))="","",OFFSET('Sanitation Data'!$G$31,0,10*ROW('Sanitation Data'!G72)))</f>
        <v/>
      </c>
      <c r="DD78" s="298" t="str">
        <f ca="true">+IF(OFFSET('Sanitation Data'!$G$32,0,10*ROW('Sanitation Data'!G72))="","",OFFSET('Sanitation Data'!$G$32,0,10*ROW('Sanitation Data'!G72)))</f>
        <v/>
      </c>
      <c r="DE78" s="298" t="str">
        <f ca="true">+IF(OFFSET('Sanitation Data'!$H$28,0,10*ROW('Sanitation Data'!H72))="","",OFFSET('Sanitation Data'!$H$28,0,10*ROW('Sanitation Data'!H72)))</f>
        <v/>
      </c>
      <c r="DF78" s="298" t="str">
        <f ca="true">+IF(OFFSET('Sanitation Data'!$H$29,0,10*ROW('Sanitation Data'!H72))="","",OFFSET('Sanitation Data'!$H$29,0,10*ROW('Sanitation Data'!H72)))</f>
        <v/>
      </c>
      <c r="DG78" s="298" t="str">
        <f ca="true">+IF(OFFSET('Sanitation Data'!$H$30,0,10*ROW('Sanitation Data'!H72))="","",OFFSET('Sanitation Data'!$H$30,0,10*ROW('Sanitation Data'!H72)))</f>
        <v/>
      </c>
      <c r="DH78" s="298" t="str">
        <f ca="true">+IF(OFFSET('Sanitation Data'!$H$31,0,10*ROW('Sanitation Data'!H72))="","",OFFSET('Sanitation Data'!$H$31,0,10*ROW('Sanitation Data'!H72)))</f>
        <v/>
      </c>
      <c r="DI78" s="298" t="str">
        <f ca="true">+IF(OFFSET('Sanitation Data'!$H$32,0,10*ROW('Sanitation Data'!H72))="","",OFFSET('Sanitation Data'!$H$32,0,10*ROW('Sanitation Data'!H72)))</f>
        <v/>
      </c>
      <c r="DJ78" s="298" t="str">
        <f ca="true">+IF(OFFSET('Sanitation Data'!$I$28,0,10*ROW('Sanitation Data'!I72))="","",OFFSET('Sanitation Data'!$I$28,0,10*ROW('Sanitation Data'!I72)))</f>
        <v/>
      </c>
      <c r="DK78" s="298" t="str">
        <f ca="true">+IF(OFFSET('Sanitation Data'!$I$29,0,10*ROW('Sanitation Data'!I72))="","",OFFSET('Sanitation Data'!$I$29,0,10*ROW('Sanitation Data'!I72)))</f>
        <v/>
      </c>
      <c r="DL78" s="298" t="str">
        <f ca="true">+IF(OFFSET('Sanitation Data'!$I$30,0,10*ROW('Sanitation Data'!I72))="","",OFFSET('Sanitation Data'!$I$30,0,10*ROW('Sanitation Data'!I72)))</f>
        <v/>
      </c>
      <c r="DM78" s="298" t="str">
        <f ca="true">+IF(OFFSET('Sanitation Data'!$I$31,0,10*ROW('Sanitation Data'!I72))="","",OFFSET('Sanitation Data'!$I$31,0,10*ROW('Sanitation Data'!I72)))</f>
        <v/>
      </c>
      <c r="DN78" s="298" t="str">
        <f ca="true">+IF(OFFSET('Sanitation Data'!$I$32,0,10*ROW('Sanitation Data'!I72))="","",OFFSET('Sanitation Data'!$I$32,0,10*ROW('Sanitation Data'!I72)))</f>
        <v/>
      </c>
      <c r="DO78" s="298" t="str">
        <f ca="true">+IF(OFFSET('Hygiene Data'!$D$11,0,10*ROW('Hygiene Data'!D72))="","",OFFSET('Hygiene Data'!$D$11,0,10*ROW('Hygiene Data'!D72)))</f>
        <v/>
      </c>
      <c r="DP78" s="298" t="str">
        <f ca="true">+IF(OFFSET('Hygiene Data'!$D$12,0,10*ROW('Hygiene Data'!D72))="","",OFFSET('Hygiene Data'!$D$12,0,10*ROW('Hygiene Data'!D72)))</f>
        <v/>
      </c>
      <c r="DQ78" s="298" t="str">
        <f ca="true">+IF(OFFSET('Hygiene Data'!$D$13,0,10*ROW('Hygiene Data'!D72))="","",OFFSET('Hygiene Data'!$D$13,0,10*ROW('Hygiene Data'!D72)))</f>
        <v/>
      </c>
      <c r="DR78" s="298" t="str">
        <f ca="true">+IF(OFFSET('Hygiene Data'!$E$11,0,10*ROW('Hygiene Data'!E72))="","",OFFSET('Hygiene Data'!$E$11,0,10*ROW('Hygiene Data'!E72)))</f>
        <v/>
      </c>
      <c r="DS78" s="298" t="str">
        <f ca="true">+IF(OFFSET('Hygiene Data'!$E$12,0,10*ROW('Hygiene Data'!E72))="","",OFFSET('Hygiene Data'!$E$12,0,10*ROW('Hygiene Data'!E72)))</f>
        <v/>
      </c>
      <c r="DT78" s="298" t="str">
        <f ca="true">+IF(OFFSET('Hygiene Data'!$E$13,0,10*ROW('Hygiene Data'!E72))="","",OFFSET('Hygiene Data'!$E$13,0,10*ROW('Hygiene Data'!E72)))</f>
        <v/>
      </c>
      <c r="DU78" s="298" t="str">
        <f ca="true">+IF(OFFSET('Hygiene Data'!$F$11,0,10*ROW('Hygiene Data'!F72))="","",OFFSET('Hygiene Data'!$F$11,0,10*ROW('Hygiene Data'!F72)))</f>
        <v/>
      </c>
      <c r="DV78" s="298" t="str">
        <f ca="true">+IF(OFFSET('Hygiene Data'!$F$12,0,10*ROW('Hygiene Data'!F72))="","",OFFSET('Hygiene Data'!$F$12,0,10*ROW('Hygiene Data'!F72)))</f>
        <v/>
      </c>
      <c r="DW78" s="298" t="str">
        <f ca="true">+IF(OFFSET('Hygiene Data'!$F$13,0,10*ROW('Hygiene Data'!F72))="","",OFFSET('Hygiene Data'!$F$13,0,10*ROW('Hygiene Data'!F72)))</f>
        <v/>
      </c>
      <c r="DX78" s="298" t="str">
        <f ca="true">+IF(OFFSET('Hygiene Data'!$G$11,0,10*ROW('Hygiene Data'!G72))="","",OFFSET('Hygiene Data'!$G$11,0,10*ROW('Hygiene Data'!G72)))</f>
        <v/>
      </c>
      <c r="DY78" s="298" t="str">
        <f ca="true">+IF(OFFSET('Hygiene Data'!$G$12,0,10*ROW('Hygiene Data'!G72))="","",OFFSET('Hygiene Data'!$G$12,0,10*ROW('Hygiene Data'!G72)))</f>
        <v/>
      </c>
      <c r="DZ78" s="298" t="str">
        <f ca="true">+IF(OFFSET('Hygiene Data'!$G$13,0,10*ROW('Hygiene Data'!G72))="","",OFFSET('Hygiene Data'!$G$13,0,10*ROW('Hygiene Data'!G72)))</f>
        <v/>
      </c>
      <c r="EA78" s="298" t="str">
        <f ca="true">+IF(OFFSET('Hygiene Data'!$H$11,0,10*ROW('Hygiene Data'!H72))="","",OFFSET('Hygiene Data'!$H$11,0,10*ROW('Hygiene Data'!H72)))</f>
        <v/>
      </c>
      <c r="EB78" s="298" t="str">
        <f ca="true">+IF(OFFSET('Hygiene Data'!$H$12,0,10*ROW('Hygiene Data'!H72))="","",OFFSET('Hygiene Data'!$H$12,0,10*ROW('Hygiene Data'!H72)))</f>
        <v/>
      </c>
      <c r="EC78" s="298" t="str">
        <f ca="true">+IF(OFFSET('Hygiene Data'!$H$13,0,10*ROW('Hygiene Data'!H72))="","",OFFSET('Hygiene Data'!$H$13,0,10*ROW('Hygiene Data'!H72)))</f>
        <v/>
      </c>
      <c r="ED78" s="298" t="str">
        <f ca="true">+IF(OFFSET('Hygiene Data'!$I$11,0,10*ROW('Hygiene Data'!I72))="","",OFFSET('Hygiene Data'!$I$11,0,10*ROW('Hygiene Data'!I72)))</f>
        <v/>
      </c>
      <c r="EE78" s="298" t="str">
        <f ca="true">+IF(OFFSET('Hygiene Data'!$I$12,0,10*ROW('Hygiene Data'!I72))="","",OFFSET('Hygiene Data'!$I$12,0,10*ROW('Hygiene Data'!I72)))</f>
        <v/>
      </c>
      <c r="EF78" s="298" t="str">
        <f ca="true">+IF(OFFSET('Hygiene Data'!$I$13,0,10*ROW('Hygiene Data'!I72))="","",OFFSET('Hygiene Data'!$I$13,0,10*ROW('Hygiene Data'!I72)))</f>
        <v/>
      </c>
    </row>
    <row xmlns:x14ac="http://schemas.microsoft.com/office/spreadsheetml/2009/9/ac" r="79" x14ac:dyDescent="0.2">
      <c r="A79" s="38" t="str">
        <f ca="true">+IF(OFFSET('Water Data'!$B$2,0,10*ROW('Water Data'!E73))="","",OFFSET('Water Data'!$B$2,0,10*ROW('Water Data'!E73)))</f>
        <v/>
      </c>
      <c r="B79" s="38" t="str">
        <f ca="true">+IF(OFFSET('Water Data'!$C$2,0,10*ROW('Water Data'!F73))="","",OFFSET('Water Data'!$C$2,0,10*ROW('Water Data'!F73)))</f>
        <v/>
      </c>
      <c r="C79" s="354" t="str">
        <f t="shared" ca="true" si="1"/>
        <v/>
      </c>
      <c r="D79" s="101"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101"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101"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101"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101"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101"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101"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101"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101"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101"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101"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101"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101"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101"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101"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101"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101"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101"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102"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102"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102"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102"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102"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102"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102"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102"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102"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102"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102"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102"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102"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102"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102"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102"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102"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102"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102"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102"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102"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102"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102"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102"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102"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102"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102"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102"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102"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102"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103"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103"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103"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103"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103"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103"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103"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103"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103"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103"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103"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103"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103"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103"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103"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103"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103"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103"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98"/>
      <c r="BS79" s="298" t="str">
        <f ca="true">+IF(OFFSET('Water Data'!$D$27,0,10*ROW('Water Data'!D73))="","",OFFSET('Water Data'!$D$27,0,10*ROW('Water Data'!D73)))</f>
        <v/>
      </c>
      <c r="BT79" s="298" t="str">
        <f ca="true">+IF(OFFSET('Water Data'!$D$28,0,10*ROW('Water Data'!D73))="","",OFFSET('Water Data'!$D$28,0,10*ROW('Water Data'!D73)))</f>
        <v/>
      </c>
      <c r="BU79" s="298" t="str">
        <f ca="true">+IF(OFFSET('Water Data'!$D$29,0,10*ROW('Water Data'!D73))="","",OFFSET('Water Data'!$D$29,0,10*ROW('Water Data'!D73)))</f>
        <v/>
      </c>
      <c r="BV79" s="298" t="str">
        <f ca="true">+IF(OFFSET('Water Data'!$E$27,0,10*ROW('Water Data'!E73))="","",OFFSET('Water Data'!$E$27,0,10*ROW('Water Data'!E73)))</f>
        <v/>
      </c>
      <c r="BW79" s="298" t="str">
        <f ca="true">+IF(OFFSET('Water Data'!$E$28,0,10*ROW('Water Data'!E73))="","",OFFSET('Water Data'!$E$28,0,10*ROW('Water Data'!E73)))</f>
        <v/>
      </c>
      <c r="BX79" s="298" t="str">
        <f ca="true">+IF(OFFSET('Water Data'!$E$29,0,10*ROW('Water Data'!E73))="","",OFFSET('Water Data'!$E$29,0,10*ROW('Water Data'!E73)))</f>
        <v/>
      </c>
      <c r="BY79" s="298" t="str">
        <f ca="true">+IF(OFFSET('Water Data'!$F$27,0,10*ROW('Water Data'!F73))="","",OFFSET('Water Data'!$F$27,0,10*ROW('Water Data'!F73)))</f>
        <v/>
      </c>
      <c r="BZ79" s="298" t="str">
        <f ca="true">+IF(OFFSET('Water Data'!$F$28,0,10*ROW('Water Data'!F73))="","",OFFSET('Water Data'!$F$28,0,10*ROW('Water Data'!F73)))</f>
        <v/>
      </c>
      <c r="CA79" s="298" t="str">
        <f ca="true">+IF(OFFSET('Water Data'!$F$29,0,10*ROW('Water Data'!F73))="","",OFFSET('Water Data'!$F$29,0,10*ROW('Water Data'!F73)))</f>
        <v/>
      </c>
      <c r="CB79" s="298" t="str">
        <f ca="true">+IF(OFFSET('Water Data'!$G$27,0,10*ROW('Water Data'!G73))="","",OFFSET('Water Data'!$G$27,0,10*ROW('Water Data'!G73)))</f>
        <v/>
      </c>
      <c r="CC79" s="298" t="str">
        <f ca="true">+IF(OFFSET('Water Data'!$G$28,0,10*ROW('Water Data'!G73))="","",OFFSET('Water Data'!$G$28,0,10*ROW('Water Data'!G73)))</f>
        <v/>
      </c>
      <c r="CD79" s="298" t="str">
        <f ca="true">+IF(OFFSET('Water Data'!$G$29,0,10*ROW('Water Data'!G73))="","",OFFSET('Water Data'!$G$29,0,10*ROW('Water Data'!G73)))</f>
        <v/>
      </c>
      <c r="CE79" s="298" t="str">
        <f ca="true">+IF(OFFSET('Water Data'!$H$27,0,10*ROW('Water Data'!H73))="","",OFFSET('Water Data'!$H$27,0,10*ROW('Water Data'!H73)))</f>
        <v/>
      </c>
      <c r="CF79" s="298" t="str">
        <f ca="true">+IF(OFFSET('Water Data'!$H$28,0,10*ROW('Water Data'!H73))="","",OFFSET('Water Data'!$H$28,0,10*ROW('Water Data'!H73)))</f>
        <v/>
      </c>
      <c r="CG79" s="298" t="str">
        <f ca="true">+IF(OFFSET('Water Data'!$H$29,0,10*ROW('Water Data'!H73))="","",OFFSET('Water Data'!$H$29,0,10*ROW('Water Data'!H73)))</f>
        <v/>
      </c>
      <c r="CH79" s="298" t="str">
        <f ca="true">+IF(OFFSET('Water Data'!$I$27,0,10*ROW('Water Data'!I73))="","",OFFSET('Water Data'!$I$27,0,10*ROW('Water Data'!I73)))</f>
        <v/>
      </c>
      <c r="CI79" s="298" t="str">
        <f ca="true">+IF(OFFSET('Water Data'!$I$28,0,10*ROW('Water Data'!I73))="","",OFFSET('Water Data'!$I$28,0,10*ROW('Water Data'!I73)))</f>
        <v/>
      </c>
      <c r="CJ79" s="298" t="str">
        <f ca="true">+IF(OFFSET('Water Data'!$I$29,0,10*ROW('Water Data'!I73))="","",OFFSET('Water Data'!$I$29,0,10*ROW('Water Data'!I73)))</f>
        <v/>
      </c>
      <c r="CK79" s="298" t="str">
        <f ca="true">+IF(OFFSET('Sanitation Data'!$D$28,0,10*ROW('Sanitation Data'!D73))="","",OFFSET('Sanitation Data'!$D$28,0,10*ROW('Sanitation Data'!D73)))</f>
        <v/>
      </c>
      <c r="CL79" s="298" t="str">
        <f ca="true">+IF(OFFSET('Sanitation Data'!$D$29,0,10*ROW('Sanitation Data'!D73))="","",OFFSET('Sanitation Data'!$D$29,0,10*ROW('Sanitation Data'!D73)))</f>
        <v/>
      </c>
      <c r="CM79" s="298" t="str">
        <f ca="true">+IF(OFFSET('Sanitation Data'!$D$30,0,10*ROW('Sanitation Data'!D73))="","",OFFSET('Sanitation Data'!$D$30,0,10*ROW('Sanitation Data'!D73)))</f>
        <v/>
      </c>
      <c r="CN79" s="298" t="str">
        <f ca="true">+IF(OFFSET('Sanitation Data'!$D$31,0,10*ROW('Sanitation Data'!D73))="","",OFFSET('Sanitation Data'!$D$31,0,10*ROW('Sanitation Data'!D73)))</f>
        <v/>
      </c>
      <c r="CO79" s="298" t="str">
        <f ca="true">+IF(OFFSET('Sanitation Data'!$D$32,0,10*ROW('Sanitation Data'!D73))="","",OFFSET('Sanitation Data'!$D$32,0,10*ROW('Sanitation Data'!D73)))</f>
        <v/>
      </c>
      <c r="CP79" s="298" t="str">
        <f ca="true">+IF(OFFSET('Sanitation Data'!$E$28,0,10*ROW('Sanitation Data'!E73))="","",OFFSET('Sanitation Data'!$E$28,0,10*ROW('Sanitation Data'!E73)))</f>
        <v/>
      </c>
      <c r="CQ79" s="298" t="str">
        <f ca="true">+IF(OFFSET('Sanitation Data'!$E$29,0,10*ROW('Sanitation Data'!E73))="","",OFFSET('Sanitation Data'!$E$29,0,10*ROW('Sanitation Data'!E73)))</f>
        <v/>
      </c>
      <c r="CR79" s="298" t="str">
        <f ca="true">+IF(OFFSET('Sanitation Data'!$E$30,0,10*ROW('Sanitation Data'!E73))="","",OFFSET('Sanitation Data'!$E$30,0,10*ROW('Sanitation Data'!E73)))</f>
        <v/>
      </c>
      <c r="CS79" s="298" t="str">
        <f ca="true">+IF(OFFSET('Sanitation Data'!$E$31,0,10*ROW('Sanitation Data'!E73))="","",OFFSET('Sanitation Data'!$E$31,0,10*ROW('Sanitation Data'!E73)))</f>
        <v/>
      </c>
      <c r="CT79" s="298" t="str">
        <f ca="true">+IF(OFFSET('Sanitation Data'!$E$32,0,10*ROW('Sanitation Data'!E73))="","",OFFSET('Sanitation Data'!$E$32,0,10*ROW('Sanitation Data'!E73)))</f>
        <v/>
      </c>
      <c r="CU79" s="298" t="str">
        <f ca="true">+IF(OFFSET('Sanitation Data'!$F$28,0,10*ROW('Sanitation Data'!F73))="","",OFFSET('Sanitation Data'!$F$28,0,10*ROW('Sanitation Data'!F73)))</f>
        <v/>
      </c>
      <c r="CV79" s="298" t="str">
        <f ca="true">+IF(OFFSET('Sanitation Data'!$F$29,0,10*ROW('Sanitation Data'!F73))="","",OFFSET('Sanitation Data'!$F$29,0,10*ROW('Sanitation Data'!F73)))</f>
        <v/>
      </c>
      <c r="CW79" s="298" t="str">
        <f ca="true">+IF(OFFSET('Sanitation Data'!$F$30,0,10*ROW('Sanitation Data'!F73))="","",OFFSET('Sanitation Data'!$F$30,0,10*ROW('Sanitation Data'!F73)))</f>
        <v/>
      </c>
      <c r="CX79" s="298" t="str">
        <f ca="true">+IF(OFFSET('Sanitation Data'!$F$31,0,10*ROW('Sanitation Data'!F73))="","",OFFSET('Sanitation Data'!$F$31,0,10*ROW('Sanitation Data'!F73)))</f>
        <v/>
      </c>
      <c r="CY79" s="298" t="str">
        <f ca="true">+IF(OFFSET('Sanitation Data'!$F$32,0,10*ROW('Sanitation Data'!F73))="","",OFFSET('Sanitation Data'!$F$32,0,10*ROW('Sanitation Data'!F73)))</f>
        <v/>
      </c>
      <c r="CZ79" s="298" t="str">
        <f ca="true">+IF(OFFSET('Sanitation Data'!$G$28,0,10*ROW('Sanitation Data'!G73))="","",OFFSET('Sanitation Data'!$G$28,0,10*ROW('Sanitation Data'!G73)))</f>
        <v/>
      </c>
      <c r="DA79" s="298" t="str">
        <f ca="true">+IF(OFFSET('Sanitation Data'!$G$29,0,10*ROW('Sanitation Data'!G73))="","",OFFSET('Sanitation Data'!$G$29,0,10*ROW('Sanitation Data'!G73)))</f>
        <v/>
      </c>
      <c r="DB79" s="298" t="str">
        <f ca="true">+IF(OFFSET('Sanitation Data'!$G$30,0,10*ROW('Sanitation Data'!G73))="","",OFFSET('Sanitation Data'!$G$30,0,10*ROW('Sanitation Data'!G73)))</f>
        <v/>
      </c>
      <c r="DC79" s="298" t="str">
        <f ca="true">+IF(OFFSET('Sanitation Data'!$G$31,0,10*ROW('Sanitation Data'!G73))="","",OFFSET('Sanitation Data'!$G$31,0,10*ROW('Sanitation Data'!G73)))</f>
        <v/>
      </c>
      <c r="DD79" s="298" t="str">
        <f ca="true">+IF(OFFSET('Sanitation Data'!$G$32,0,10*ROW('Sanitation Data'!G73))="","",OFFSET('Sanitation Data'!$G$32,0,10*ROW('Sanitation Data'!G73)))</f>
        <v/>
      </c>
      <c r="DE79" s="298" t="str">
        <f ca="true">+IF(OFFSET('Sanitation Data'!$H$28,0,10*ROW('Sanitation Data'!H73))="","",OFFSET('Sanitation Data'!$H$28,0,10*ROW('Sanitation Data'!H73)))</f>
        <v/>
      </c>
      <c r="DF79" s="298" t="str">
        <f ca="true">+IF(OFFSET('Sanitation Data'!$H$29,0,10*ROW('Sanitation Data'!H73))="","",OFFSET('Sanitation Data'!$H$29,0,10*ROW('Sanitation Data'!H73)))</f>
        <v/>
      </c>
      <c r="DG79" s="298" t="str">
        <f ca="true">+IF(OFFSET('Sanitation Data'!$H$30,0,10*ROW('Sanitation Data'!H73))="","",OFFSET('Sanitation Data'!$H$30,0,10*ROW('Sanitation Data'!H73)))</f>
        <v/>
      </c>
      <c r="DH79" s="298" t="str">
        <f ca="true">+IF(OFFSET('Sanitation Data'!$H$31,0,10*ROW('Sanitation Data'!H73))="","",OFFSET('Sanitation Data'!$H$31,0,10*ROW('Sanitation Data'!H73)))</f>
        <v/>
      </c>
      <c r="DI79" s="298" t="str">
        <f ca="true">+IF(OFFSET('Sanitation Data'!$H$32,0,10*ROW('Sanitation Data'!H73))="","",OFFSET('Sanitation Data'!$H$32,0,10*ROW('Sanitation Data'!H73)))</f>
        <v/>
      </c>
      <c r="DJ79" s="298" t="str">
        <f ca="true">+IF(OFFSET('Sanitation Data'!$I$28,0,10*ROW('Sanitation Data'!I73))="","",OFFSET('Sanitation Data'!$I$28,0,10*ROW('Sanitation Data'!I73)))</f>
        <v/>
      </c>
      <c r="DK79" s="298" t="str">
        <f ca="true">+IF(OFFSET('Sanitation Data'!$I$29,0,10*ROW('Sanitation Data'!I73))="","",OFFSET('Sanitation Data'!$I$29,0,10*ROW('Sanitation Data'!I73)))</f>
        <v/>
      </c>
      <c r="DL79" s="298" t="str">
        <f ca="true">+IF(OFFSET('Sanitation Data'!$I$30,0,10*ROW('Sanitation Data'!I73))="","",OFFSET('Sanitation Data'!$I$30,0,10*ROW('Sanitation Data'!I73)))</f>
        <v/>
      </c>
      <c r="DM79" s="298" t="str">
        <f ca="true">+IF(OFFSET('Sanitation Data'!$I$31,0,10*ROW('Sanitation Data'!I73))="","",OFFSET('Sanitation Data'!$I$31,0,10*ROW('Sanitation Data'!I73)))</f>
        <v/>
      </c>
      <c r="DN79" s="298" t="str">
        <f ca="true">+IF(OFFSET('Sanitation Data'!$I$32,0,10*ROW('Sanitation Data'!I73))="","",OFFSET('Sanitation Data'!$I$32,0,10*ROW('Sanitation Data'!I73)))</f>
        <v/>
      </c>
      <c r="DO79" s="298" t="str">
        <f ca="true">+IF(OFFSET('Hygiene Data'!$D$11,0,10*ROW('Hygiene Data'!D73))="","",OFFSET('Hygiene Data'!$D$11,0,10*ROW('Hygiene Data'!D73)))</f>
        <v/>
      </c>
      <c r="DP79" s="298" t="str">
        <f ca="true">+IF(OFFSET('Hygiene Data'!$D$12,0,10*ROW('Hygiene Data'!D73))="","",OFFSET('Hygiene Data'!$D$12,0,10*ROW('Hygiene Data'!D73)))</f>
        <v/>
      </c>
      <c r="DQ79" s="298" t="str">
        <f ca="true">+IF(OFFSET('Hygiene Data'!$D$13,0,10*ROW('Hygiene Data'!D73))="","",OFFSET('Hygiene Data'!$D$13,0,10*ROW('Hygiene Data'!D73)))</f>
        <v/>
      </c>
      <c r="DR79" s="298" t="str">
        <f ca="true">+IF(OFFSET('Hygiene Data'!$E$11,0,10*ROW('Hygiene Data'!E73))="","",OFFSET('Hygiene Data'!$E$11,0,10*ROW('Hygiene Data'!E73)))</f>
        <v/>
      </c>
      <c r="DS79" s="298" t="str">
        <f ca="true">+IF(OFFSET('Hygiene Data'!$E$12,0,10*ROW('Hygiene Data'!E73))="","",OFFSET('Hygiene Data'!$E$12,0,10*ROW('Hygiene Data'!E73)))</f>
        <v/>
      </c>
      <c r="DT79" s="298" t="str">
        <f ca="true">+IF(OFFSET('Hygiene Data'!$E$13,0,10*ROW('Hygiene Data'!E73))="","",OFFSET('Hygiene Data'!$E$13,0,10*ROW('Hygiene Data'!E73)))</f>
        <v/>
      </c>
      <c r="DU79" s="298" t="str">
        <f ca="true">+IF(OFFSET('Hygiene Data'!$F$11,0,10*ROW('Hygiene Data'!F73))="","",OFFSET('Hygiene Data'!$F$11,0,10*ROW('Hygiene Data'!F73)))</f>
        <v/>
      </c>
      <c r="DV79" s="298" t="str">
        <f ca="true">+IF(OFFSET('Hygiene Data'!$F$12,0,10*ROW('Hygiene Data'!F73))="","",OFFSET('Hygiene Data'!$F$12,0,10*ROW('Hygiene Data'!F73)))</f>
        <v/>
      </c>
      <c r="DW79" s="298" t="str">
        <f ca="true">+IF(OFFSET('Hygiene Data'!$F$13,0,10*ROW('Hygiene Data'!F73))="","",OFFSET('Hygiene Data'!$F$13,0,10*ROW('Hygiene Data'!F73)))</f>
        <v/>
      </c>
      <c r="DX79" s="298" t="str">
        <f ca="true">+IF(OFFSET('Hygiene Data'!$G$11,0,10*ROW('Hygiene Data'!G73))="","",OFFSET('Hygiene Data'!$G$11,0,10*ROW('Hygiene Data'!G73)))</f>
        <v/>
      </c>
      <c r="DY79" s="298" t="str">
        <f ca="true">+IF(OFFSET('Hygiene Data'!$G$12,0,10*ROW('Hygiene Data'!G73))="","",OFFSET('Hygiene Data'!$G$12,0,10*ROW('Hygiene Data'!G73)))</f>
        <v/>
      </c>
      <c r="DZ79" s="298" t="str">
        <f ca="true">+IF(OFFSET('Hygiene Data'!$G$13,0,10*ROW('Hygiene Data'!G73))="","",OFFSET('Hygiene Data'!$G$13,0,10*ROW('Hygiene Data'!G73)))</f>
        <v/>
      </c>
      <c r="EA79" s="298" t="str">
        <f ca="true">+IF(OFFSET('Hygiene Data'!$H$11,0,10*ROW('Hygiene Data'!H73))="","",OFFSET('Hygiene Data'!$H$11,0,10*ROW('Hygiene Data'!H73)))</f>
        <v/>
      </c>
      <c r="EB79" s="298" t="str">
        <f ca="true">+IF(OFFSET('Hygiene Data'!$H$12,0,10*ROW('Hygiene Data'!H73))="","",OFFSET('Hygiene Data'!$H$12,0,10*ROW('Hygiene Data'!H73)))</f>
        <v/>
      </c>
      <c r="EC79" s="298" t="str">
        <f ca="true">+IF(OFFSET('Hygiene Data'!$H$13,0,10*ROW('Hygiene Data'!H73))="","",OFFSET('Hygiene Data'!$H$13,0,10*ROW('Hygiene Data'!H73)))</f>
        <v/>
      </c>
      <c r="ED79" s="298" t="str">
        <f ca="true">+IF(OFFSET('Hygiene Data'!$I$11,0,10*ROW('Hygiene Data'!I73))="","",OFFSET('Hygiene Data'!$I$11,0,10*ROW('Hygiene Data'!I73)))</f>
        <v/>
      </c>
      <c r="EE79" s="298" t="str">
        <f ca="true">+IF(OFFSET('Hygiene Data'!$I$12,0,10*ROW('Hygiene Data'!I73))="","",OFFSET('Hygiene Data'!$I$12,0,10*ROW('Hygiene Data'!I73)))</f>
        <v/>
      </c>
      <c r="EF79" s="298" t="str">
        <f ca="true">+IF(OFFSET('Hygiene Data'!$I$13,0,10*ROW('Hygiene Data'!I73))="","",OFFSET('Hygiene Data'!$I$13,0,10*ROW('Hygiene Data'!I73)))</f>
        <v/>
      </c>
    </row>
    <row xmlns:x14ac="http://schemas.microsoft.com/office/spreadsheetml/2009/9/ac" r="80" x14ac:dyDescent="0.2">
      <c r="A80" s="38" t="str">
        <f ca="true">+IF(OFFSET('Water Data'!$B$2,0,10*ROW('Water Data'!E74))="","",OFFSET('Water Data'!$B$2,0,10*ROW('Water Data'!E74)))</f>
        <v/>
      </c>
      <c r="B80" s="38" t="str">
        <f ca="true">+IF(OFFSET('Water Data'!$C$2,0,10*ROW('Water Data'!F74))="","",OFFSET('Water Data'!$C$2,0,10*ROW('Water Data'!F74)))</f>
        <v/>
      </c>
      <c r="C80" s="354" t="str">
        <f t="shared" ca="true" si="1"/>
        <v/>
      </c>
      <c r="D80" s="101"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101"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101"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101"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101"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101"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101"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101"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101"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101"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101"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101"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101"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101"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101"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101"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101"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101"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102"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102"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102"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102"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102"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102"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102"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102"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102"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102"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102"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102"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102"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102"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102"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102"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102"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102"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102"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102"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102"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102"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102"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102"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102"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102"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102"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102"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102"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102"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103"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103"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103"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103"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103"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103"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103"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103"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103"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103"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103"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103"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103"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103"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103"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103"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103"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103"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98"/>
      <c r="BS80" s="298" t="str">
        <f ca="true">+IF(OFFSET('Water Data'!$D$27,0,10*ROW('Water Data'!D74))="","",OFFSET('Water Data'!$D$27,0,10*ROW('Water Data'!D74)))</f>
        <v/>
      </c>
      <c r="BT80" s="298" t="str">
        <f ca="true">+IF(OFFSET('Water Data'!$D$28,0,10*ROW('Water Data'!D74))="","",OFFSET('Water Data'!$D$28,0,10*ROW('Water Data'!D74)))</f>
        <v/>
      </c>
      <c r="BU80" s="298" t="str">
        <f ca="true">+IF(OFFSET('Water Data'!$D$29,0,10*ROW('Water Data'!D74))="","",OFFSET('Water Data'!$D$29,0,10*ROW('Water Data'!D74)))</f>
        <v/>
      </c>
      <c r="BV80" s="298" t="str">
        <f ca="true">+IF(OFFSET('Water Data'!$E$27,0,10*ROW('Water Data'!E74))="","",OFFSET('Water Data'!$E$27,0,10*ROW('Water Data'!E74)))</f>
        <v/>
      </c>
      <c r="BW80" s="298" t="str">
        <f ca="true">+IF(OFFSET('Water Data'!$E$28,0,10*ROW('Water Data'!E74))="","",OFFSET('Water Data'!$E$28,0,10*ROW('Water Data'!E74)))</f>
        <v/>
      </c>
      <c r="BX80" s="298" t="str">
        <f ca="true">+IF(OFFSET('Water Data'!$E$29,0,10*ROW('Water Data'!E74))="","",OFFSET('Water Data'!$E$29,0,10*ROW('Water Data'!E74)))</f>
        <v/>
      </c>
      <c r="BY80" s="298" t="str">
        <f ca="true">+IF(OFFSET('Water Data'!$F$27,0,10*ROW('Water Data'!F74))="","",OFFSET('Water Data'!$F$27,0,10*ROW('Water Data'!F74)))</f>
        <v/>
      </c>
      <c r="BZ80" s="298" t="str">
        <f ca="true">+IF(OFFSET('Water Data'!$F$28,0,10*ROW('Water Data'!F74))="","",OFFSET('Water Data'!$F$28,0,10*ROW('Water Data'!F74)))</f>
        <v/>
      </c>
      <c r="CA80" s="298" t="str">
        <f ca="true">+IF(OFFSET('Water Data'!$F$29,0,10*ROW('Water Data'!F74))="","",OFFSET('Water Data'!$F$29,0,10*ROW('Water Data'!F74)))</f>
        <v/>
      </c>
      <c r="CB80" s="298" t="str">
        <f ca="true">+IF(OFFSET('Water Data'!$G$27,0,10*ROW('Water Data'!G74))="","",OFFSET('Water Data'!$G$27,0,10*ROW('Water Data'!G74)))</f>
        <v/>
      </c>
      <c r="CC80" s="298" t="str">
        <f ca="true">+IF(OFFSET('Water Data'!$G$28,0,10*ROW('Water Data'!G74))="","",OFFSET('Water Data'!$G$28,0,10*ROW('Water Data'!G74)))</f>
        <v/>
      </c>
      <c r="CD80" s="298" t="str">
        <f ca="true">+IF(OFFSET('Water Data'!$G$29,0,10*ROW('Water Data'!G74))="","",OFFSET('Water Data'!$G$29,0,10*ROW('Water Data'!G74)))</f>
        <v/>
      </c>
      <c r="CE80" s="298" t="str">
        <f ca="true">+IF(OFFSET('Water Data'!$H$27,0,10*ROW('Water Data'!H74))="","",OFFSET('Water Data'!$H$27,0,10*ROW('Water Data'!H74)))</f>
        <v/>
      </c>
      <c r="CF80" s="298" t="str">
        <f ca="true">+IF(OFFSET('Water Data'!$H$28,0,10*ROW('Water Data'!H74))="","",OFFSET('Water Data'!$H$28,0,10*ROW('Water Data'!H74)))</f>
        <v/>
      </c>
      <c r="CG80" s="298" t="str">
        <f ca="true">+IF(OFFSET('Water Data'!$H$29,0,10*ROW('Water Data'!H74))="","",OFFSET('Water Data'!$H$29,0,10*ROW('Water Data'!H74)))</f>
        <v/>
      </c>
      <c r="CH80" s="298" t="str">
        <f ca="true">+IF(OFFSET('Water Data'!$I$27,0,10*ROW('Water Data'!I74))="","",OFFSET('Water Data'!$I$27,0,10*ROW('Water Data'!I74)))</f>
        <v/>
      </c>
      <c r="CI80" s="298" t="str">
        <f ca="true">+IF(OFFSET('Water Data'!$I$28,0,10*ROW('Water Data'!I74))="","",OFFSET('Water Data'!$I$28,0,10*ROW('Water Data'!I74)))</f>
        <v/>
      </c>
      <c r="CJ80" s="298" t="str">
        <f ca="true">+IF(OFFSET('Water Data'!$I$29,0,10*ROW('Water Data'!I74))="","",OFFSET('Water Data'!$I$29,0,10*ROW('Water Data'!I74)))</f>
        <v/>
      </c>
      <c r="CK80" s="298" t="str">
        <f ca="true">+IF(OFFSET('Sanitation Data'!$D$28,0,10*ROW('Sanitation Data'!D74))="","",OFFSET('Sanitation Data'!$D$28,0,10*ROW('Sanitation Data'!D74)))</f>
        <v/>
      </c>
      <c r="CL80" s="298" t="str">
        <f ca="true">+IF(OFFSET('Sanitation Data'!$D$29,0,10*ROW('Sanitation Data'!D74))="","",OFFSET('Sanitation Data'!$D$29,0,10*ROW('Sanitation Data'!D74)))</f>
        <v/>
      </c>
      <c r="CM80" s="298" t="str">
        <f ca="true">+IF(OFFSET('Sanitation Data'!$D$30,0,10*ROW('Sanitation Data'!D74))="","",OFFSET('Sanitation Data'!$D$30,0,10*ROW('Sanitation Data'!D74)))</f>
        <v/>
      </c>
      <c r="CN80" s="298" t="str">
        <f ca="true">+IF(OFFSET('Sanitation Data'!$D$31,0,10*ROW('Sanitation Data'!D74))="","",OFFSET('Sanitation Data'!$D$31,0,10*ROW('Sanitation Data'!D74)))</f>
        <v/>
      </c>
      <c r="CO80" s="298" t="str">
        <f ca="true">+IF(OFFSET('Sanitation Data'!$D$32,0,10*ROW('Sanitation Data'!D74))="","",OFFSET('Sanitation Data'!$D$32,0,10*ROW('Sanitation Data'!D74)))</f>
        <v/>
      </c>
      <c r="CP80" s="298" t="str">
        <f ca="true">+IF(OFFSET('Sanitation Data'!$E$28,0,10*ROW('Sanitation Data'!E74))="","",OFFSET('Sanitation Data'!$E$28,0,10*ROW('Sanitation Data'!E74)))</f>
        <v/>
      </c>
      <c r="CQ80" s="298" t="str">
        <f ca="true">+IF(OFFSET('Sanitation Data'!$E$29,0,10*ROW('Sanitation Data'!E74))="","",OFFSET('Sanitation Data'!$E$29,0,10*ROW('Sanitation Data'!E74)))</f>
        <v/>
      </c>
      <c r="CR80" s="298" t="str">
        <f ca="true">+IF(OFFSET('Sanitation Data'!$E$30,0,10*ROW('Sanitation Data'!E74))="","",OFFSET('Sanitation Data'!$E$30,0,10*ROW('Sanitation Data'!E74)))</f>
        <v/>
      </c>
      <c r="CS80" s="298" t="str">
        <f ca="true">+IF(OFFSET('Sanitation Data'!$E$31,0,10*ROW('Sanitation Data'!E74))="","",OFFSET('Sanitation Data'!$E$31,0,10*ROW('Sanitation Data'!E74)))</f>
        <v/>
      </c>
      <c r="CT80" s="298" t="str">
        <f ca="true">+IF(OFFSET('Sanitation Data'!$E$32,0,10*ROW('Sanitation Data'!E74))="","",OFFSET('Sanitation Data'!$E$32,0,10*ROW('Sanitation Data'!E74)))</f>
        <v/>
      </c>
      <c r="CU80" s="298" t="str">
        <f ca="true">+IF(OFFSET('Sanitation Data'!$F$28,0,10*ROW('Sanitation Data'!F74))="","",OFFSET('Sanitation Data'!$F$28,0,10*ROW('Sanitation Data'!F74)))</f>
        <v/>
      </c>
      <c r="CV80" s="298" t="str">
        <f ca="true">+IF(OFFSET('Sanitation Data'!$F$29,0,10*ROW('Sanitation Data'!F74))="","",OFFSET('Sanitation Data'!$F$29,0,10*ROW('Sanitation Data'!F74)))</f>
        <v/>
      </c>
      <c r="CW80" s="298" t="str">
        <f ca="true">+IF(OFFSET('Sanitation Data'!$F$30,0,10*ROW('Sanitation Data'!F74))="","",OFFSET('Sanitation Data'!$F$30,0,10*ROW('Sanitation Data'!F74)))</f>
        <v/>
      </c>
      <c r="CX80" s="298" t="str">
        <f ca="true">+IF(OFFSET('Sanitation Data'!$F$31,0,10*ROW('Sanitation Data'!F74))="","",OFFSET('Sanitation Data'!$F$31,0,10*ROW('Sanitation Data'!F74)))</f>
        <v/>
      </c>
      <c r="CY80" s="298" t="str">
        <f ca="true">+IF(OFFSET('Sanitation Data'!$F$32,0,10*ROW('Sanitation Data'!F74))="","",OFFSET('Sanitation Data'!$F$32,0,10*ROW('Sanitation Data'!F74)))</f>
        <v/>
      </c>
      <c r="CZ80" s="298" t="str">
        <f ca="true">+IF(OFFSET('Sanitation Data'!$G$28,0,10*ROW('Sanitation Data'!G74))="","",OFFSET('Sanitation Data'!$G$28,0,10*ROW('Sanitation Data'!G74)))</f>
        <v/>
      </c>
      <c r="DA80" s="298" t="str">
        <f ca="true">+IF(OFFSET('Sanitation Data'!$G$29,0,10*ROW('Sanitation Data'!G74))="","",OFFSET('Sanitation Data'!$G$29,0,10*ROW('Sanitation Data'!G74)))</f>
        <v/>
      </c>
      <c r="DB80" s="298" t="str">
        <f ca="true">+IF(OFFSET('Sanitation Data'!$G$30,0,10*ROW('Sanitation Data'!G74))="","",OFFSET('Sanitation Data'!$G$30,0,10*ROW('Sanitation Data'!G74)))</f>
        <v/>
      </c>
      <c r="DC80" s="298" t="str">
        <f ca="true">+IF(OFFSET('Sanitation Data'!$G$31,0,10*ROW('Sanitation Data'!G74))="","",OFFSET('Sanitation Data'!$G$31,0,10*ROW('Sanitation Data'!G74)))</f>
        <v/>
      </c>
      <c r="DD80" s="298" t="str">
        <f ca="true">+IF(OFFSET('Sanitation Data'!$G$32,0,10*ROW('Sanitation Data'!G74))="","",OFFSET('Sanitation Data'!$G$32,0,10*ROW('Sanitation Data'!G74)))</f>
        <v/>
      </c>
      <c r="DE80" s="298" t="str">
        <f ca="true">+IF(OFFSET('Sanitation Data'!$H$28,0,10*ROW('Sanitation Data'!H74))="","",OFFSET('Sanitation Data'!$H$28,0,10*ROW('Sanitation Data'!H74)))</f>
        <v/>
      </c>
      <c r="DF80" s="298" t="str">
        <f ca="true">+IF(OFFSET('Sanitation Data'!$H$29,0,10*ROW('Sanitation Data'!H74))="","",OFFSET('Sanitation Data'!$H$29,0,10*ROW('Sanitation Data'!H74)))</f>
        <v/>
      </c>
      <c r="DG80" s="298" t="str">
        <f ca="true">+IF(OFFSET('Sanitation Data'!$H$30,0,10*ROW('Sanitation Data'!H74))="","",OFFSET('Sanitation Data'!$H$30,0,10*ROW('Sanitation Data'!H74)))</f>
        <v/>
      </c>
      <c r="DH80" s="298" t="str">
        <f ca="true">+IF(OFFSET('Sanitation Data'!$H$31,0,10*ROW('Sanitation Data'!H74))="","",OFFSET('Sanitation Data'!$H$31,0,10*ROW('Sanitation Data'!H74)))</f>
        <v/>
      </c>
      <c r="DI80" s="298" t="str">
        <f ca="true">+IF(OFFSET('Sanitation Data'!$H$32,0,10*ROW('Sanitation Data'!H74))="","",OFFSET('Sanitation Data'!$H$32,0,10*ROW('Sanitation Data'!H74)))</f>
        <v/>
      </c>
      <c r="DJ80" s="298" t="str">
        <f ca="true">+IF(OFFSET('Sanitation Data'!$I$28,0,10*ROW('Sanitation Data'!I74))="","",OFFSET('Sanitation Data'!$I$28,0,10*ROW('Sanitation Data'!I74)))</f>
        <v/>
      </c>
      <c r="DK80" s="298" t="str">
        <f ca="true">+IF(OFFSET('Sanitation Data'!$I$29,0,10*ROW('Sanitation Data'!I74))="","",OFFSET('Sanitation Data'!$I$29,0,10*ROW('Sanitation Data'!I74)))</f>
        <v/>
      </c>
      <c r="DL80" s="298" t="str">
        <f ca="true">+IF(OFFSET('Sanitation Data'!$I$30,0,10*ROW('Sanitation Data'!I74))="","",OFFSET('Sanitation Data'!$I$30,0,10*ROW('Sanitation Data'!I74)))</f>
        <v/>
      </c>
      <c r="DM80" s="298" t="str">
        <f ca="true">+IF(OFFSET('Sanitation Data'!$I$31,0,10*ROW('Sanitation Data'!I74))="","",OFFSET('Sanitation Data'!$I$31,0,10*ROW('Sanitation Data'!I74)))</f>
        <v/>
      </c>
      <c r="DN80" s="298" t="str">
        <f ca="true">+IF(OFFSET('Sanitation Data'!$I$32,0,10*ROW('Sanitation Data'!I74))="","",OFFSET('Sanitation Data'!$I$32,0,10*ROW('Sanitation Data'!I74)))</f>
        <v/>
      </c>
      <c r="DO80" s="298" t="str">
        <f ca="true">+IF(OFFSET('Hygiene Data'!$D$11,0,10*ROW('Hygiene Data'!D74))="","",OFFSET('Hygiene Data'!$D$11,0,10*ROW('Hygiene Data'!D74)))</f>
        <v/>
      </c>
      <c r="DP80" s="298" t="str">
        <f ca="true">+IF(OFFSET('Hygiene Data'!$D$12,0,10*ROW('Hygiene Data'!D74))="","",OFFSET('Hygiene Data'!$D$12,0,10*ROW('Hygiene Data'!D74)))</f>
        <v/>
      </c>
      <c r="DQ80" s="298" t="str">
        <f ca="true">+IF(OFFSET('Hygiene Data'!$D$13,0,10*ROW('Hygiene Data'!D74))="","",OFFSET('Hygiene Data'!$D$13,0,10*ROW('Hygiene Data'!D74)))</f>
        <v/>
      </c>
      <c r="DR80" s="298" t="str">
        <f ca="true">+IF(OFFSET('Hygiene Data'!$E$11,0,10*ROW('Hygiene Data'!E74))="","",OFFSET('Hygiene Data'!$E$11,0,10*ROW('Hygiene Data'!E74)))</f>
        <v/>
      </c>
      <c r="DS80" s="298" t="str">
        <f ca="true">+IF(OFFSET('Hygiene Data'!$E$12,0,10*ROW('Hygiene Data'!E74))="","",OFFSET('Hygiene Data'!$E$12,0,10*ROW('Hygiene Data'!E74)))</f>
        <v/>
      </c>
      <c r="DT80" s="298" t="str">
        <f ca="true">+IF(OFFSET('Hygiene Data'!$E$13,0,10*ROW('Hygiene Data'!E74))="","",OFFSET('Hygiene Data'!$E$13,0,10*ROW('Hygiene Data'!E74)))</f>
        <v/>
      </c>
      <c r="DU80" s="298" t="str">
        <f ca="true">+IF(OFFSET('Hygiene Data'!$F$11,0,10*ROW('Hygiene Data'!F74))="","",OFFSET('Hygiene Data'!$F$11,0,10*ROW('Hygiene Data'!F74)))</f>
        <v/>
      </c>
      <c r="DV80" s="298" t="str">
        <f ca="true">+IF(OFFSET('Hygiene Data'!$F$12,0,10*ROW('Hygiene Data'!F74))="","",OFFSET('Hygiene Data'!$F$12,0,10*ROW('Hygiene Data'!F74)))</f>
        <v/>
      </c>
      <c r="DW80" s="298" t="str">
        <f ca="true">+IF(OFFSET('Hygiene Data'!$F$13,0,10*ROW('Hygiene Data'!F74))="","",OFFSET('Hygiene Data'!$F$13,0,10*ROW('Hygiene Data'!F74)))</f>
        <v/>
      </c>
      <c r="DX80" s="298" t="str">
        <f ca="true">+IF(OFFSET('Hygiene Data'!$G$11,0,10*ROW('Hygiene Data'!G74))="","",OFFSET('Hygiene Data'!$G$11,0,10*ROW('Hygiene Data'!G74)))</f>
        <v/>
      </c>
      <c r="DY80" s="298" t="str">
        <f ca="true">+IF(OFFSET('Hygiene Data'!$G$12,0,10*ROW('Hygiene Data'!G74))="","",OFFSET('Hygiene Data'!$G$12,0,10*ROW('Hygiene Data'!G74)))</f>
        <v/>
      </c>
      <c r="DZ80" s="298" t="str">
        <f ca="true">+IF(OFFSET('Hygiene Data'!$G$13,0,10*ROW('Hygiene Data'!G74))="","",OFFSET('Hygiene Data'!$G$13,0,10*ROW('Hygiene Data'!G74)))</f>
        <v/>
      </c>
      <c r="EA80" s="298" t="str">
        <f ca="true">+IF(OFFSET('Hygiene Data'!$H$11,0,10*ROW('Hygiene Data'!H74))="","",OFFSET('Hygiene Data'!$H$11,0,10*ROW('Hygiene Data'!H74)))</f>
        <v/>
      </c>
      <c r="EB80" s="298" t="str">
        <f ca="true">+IF(OFFSET('Hygiene Data'!$H$12,0,10*ROW('Hygiene Data'!H74))="","",OFFSET('Hygiene Data'!$H$12,0,10*ROW('Hygiene Data'!H74)))</f>
        <v/>
      </c>
      <c r="EC80" s="298" t="str">
        <f ca="true">+IF(OFFSET('Hygiene Data'!$H$13,0,10*ROW('Hygiene Data'!H74))="","",OFFSET('Hygiene Data'!$H$13,0,10*ROW('Hygiene Data'!H74)))</f>
        <v/>
      </c>
      <c r="ED80" s="298" t="str">
        <f ca="true">+IF(OFFSET('Hygiene Data'!$I$11,0,10*ROW('Hygiene Data'!I74))="","",OFFSET('Hygiene Data'!$I$11,0,10*ROW('Hygiene Data'!I74)))</f>
        <v/>
      </c>
      <c r="EE80" s="298" t="str">
        <f ca="true">+IF(OFFSET('Hygiene Data'!$I$12,0,10*ROW('Hygiene Data'!I74))="","",OFFSET('Hygiene Data'!$I$12,0,10*ROW('Hygiene Data'!I74)))</f>
        <v/>
      </c>
      <c r="EF80" s="298" t="str">
        <f ca="true">+IF(OFFSET('Hygiene Data'!$I$13,0,10*ROW('Hygiene Data'!I74))="","",OFFSET('Hygiene Data'!$I$13,0,10*ROW('Hygiene Data'!I74)))</f>
        <v/>
      </c>
    </row>
    <row xmlns:x14ac="http://schemas.microsoft.com/office/spreadsheetml/2009/9/ac" r="81" x14ac:dyDescent="0.2">
      <c r="A81" s="38" t="str">
        <f ca="true">+IF(OFFSET('Water Data'!$B$2,0,10*ROW('Water Data'!E75))="","",OFFSET('Water Data'!$B$2,0,10*ROW('Water Data'!E75)))</f>
        <v/>
      </c>
      <c r="B81" s="38" t="str">
        <f ca="true">+IF(OFFSET('Water Data'!$C$2,0,10*ROW('Water Data'!F75))="","",OFFSET('Water Data'!$C$2,0,10*ROW('Water Data'!F75)))</f>
        <v/>
      </c>
      <c r="C81" s="354" t="str">
        <f t="shared" ca="true" si="1"/>
        <v/>
      </c>
      <c r="D81" s="101"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101"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101"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101"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101"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101"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101"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101"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101"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101"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101"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101"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101"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101"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101"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101"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101"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101"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102"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102"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102"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102"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102"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102"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102"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102"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102"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102"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102"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102"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102"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102"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102"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102"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102"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102"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102"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102"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102"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102"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102"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102"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102"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102"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102"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102"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102"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102"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103"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103"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103"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103"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103"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103"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103"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103"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103"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103"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103"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103"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103"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103"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103"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103"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103"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103"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98"/>
      <c r="BS81" s="298" t="str">
        <f ca="true">+IF(OFFSET('Water Data'!$D$27,0,10*ROW('Water Data'!D75))="","",OFFSET('Water Data'!$D$27,0,10*ROW('Water Data'!D75)))</f>
        <v/>
      </c>
      <c r="BT81" s="298" t="str">
        <f ca="true">+IF(OFFSET('Water Data'!$D$28,0,10*ROW('Water Data'!D75))="","",OFFSET('Water Data'!$D$28,0,10*ROW('Water Data'!D75)))</f>
        <v/>
      </c>
      <c r="BU81" s="298" t="str">
        <f ca="true">+IF(OFFSET('Water Data'!$D$29,0,10*ROW('Water Data'!D75))="","",OFFSET('Water Data'!$D$29,0,10*ROW('Water Data'!D75)))</f>
        <v/>
      </c>
      <c r="BV81" s="298" t="str">
        <f ca="true">+IF(OFFSET('Water Data'!$E$27,0,10*ROW('Water Data'!E75))="","",OFFSET('Water Data'!$E$27,0,10*ROW('Water Data'!E75)))</f>
        <v/>
      </c>
      <c r="BW81" s="298" t="str">
        <f ca="true">+IF(OFFSET('Water Data'!$E$28,0,10*ROW('Water Data'!E75))="","",OFFSET('Water Data'!$E$28,0,10*ROW('Water Data'!E75)))</f>
        <v/>
      </c>
      <c r="BX81" s="298" t="str">
        <f ca="true">+IF(OFFSET('Water Data'!$E$29,0,10*ROW('Water Data'!E75))="","",OFFSET('Water Data'!$E$29,0,10*ROW('Water Data'!E75)))</f>
        <v/>
      </c>
      <c r="BY81" s="298" t="str">
        <f ca="true">+IF(OFFSET('Water Data'!$F$27,0,10*ROW('Water Data'!F75))="","",OFFSET('Water Data'!$F$27,0,10*ROW('Water Data'!F75)))</f>
        <v/>
      </c>
      <c r="BZ81" s="298" t="str">
        <f ca="true">+IF(OFFSET('Water Data'!$F$28,0,10*ROW('Water Data'!F75))="","",OFFSET('Water Data'!$F$28,0,10*ROW('Water Data'!F75)))</f>
        <v/>
      </c>
      <c r="CA81" s="298" t="str">
        <f ca="true">+IF(OFFSET('Water Data'!$F$29,0,10*ROW('Water Data'!F75))="","",OFFSET('Water Data'!$F$29,0,10*ROW('Water Data'!F75)))</f>
        <v/>
      </c>
      <c r="CB81" s="298" t="str">
        <f ca="true">+IF(OFFSET('Water Data'!$G$27,0,10*ROW('Water Data'!G75))="","",OFFSET('Water Data'!$G$27,0,10*ROW('Water Data'!G75)))</f>
        <v/>
      </c>
      <c r="CC81" s="298" t="str">
        <f ca="true">+IF(OFFSET('Water Data'!$G$28,0,10*ROW('Water Data'!G75))="","",OFFSET('Water Data'!$G$28,0,10*ROW('Water Data'!G75)))</f>
        <v/>
      </c>
      <c r="CD81" s="298" t="str">
        <f ca="true">+IF(OFFSET('Water Data'!$G$29,0,10*ROW('Water Data'!G75))="","",OFFSET('Water Data'!$G$29,0,10*ROW('Water Data'!G75)))</f>
        <v/>
      </c>
      <c r="CE81" s="298" t="str">
        <f ca="true">+IF(OFFSET('Water Data'!$H$27,0,10*ROW('Water Data'!H75))="","",OFFSET('Water Data'!$H$27,0,10*ROW('Water Data'!H75)))</f>
        <v/>
      </c>
      <c r="CF81" s="298" t="str">
        <f ca="true">+IF(OFFSET('Water Data'!$H$28,0,10*ROW('Water Data'!H75))="","",OFFSET('Water Data'!$H$28,0,10*ROW('Water Data'!H75)))</f>
        <v/>
      </c>
      <c r="CG81" s="298" t="str">
        <f ca="true">+IF(OFFSET('Water Data'!$H$29,0,10*ROW('Water Data'!H75))="","",OFFSET('Water Data'!$H$29,0,10*ROW('Water Data'!H75)))</f>
        <v/>
      </c>
      <c r="CH81" s="298" t="str">
        <f ca="true">+IF(OFFSET('Water Data'!$I$27,0,10*ROW('Water Data'!I75))="","",OFFSET('Water Data'!$I$27,0,10*ROW('Water Data'!I75)))</f>
        <v/>
      </c>
      <c r="CI81" s="298" t="str">
        <f ca="true">+IF(OFFSET('Water Data'!$I$28,0,10*ROW('Water Data'!I75))="","",OFFSET('Water Data'!$I$28,0,10*ROW('Water Data'!I75)))</f>
        <v/>
      </c>
      <c r="CJ81" s="298" t="str">
        <f ca="true">+IF(OFFSET('Water Data'!$I$29,0,10*ROW('Water Data'!I75))="","",OFFSET('Water Data'!$I$29,0,10*ROW('Water Data'!I75)))</f>
        <v/>
      </c>
      <c r="CK81" s="298" t="str">
        <f ca="true">+IF(OFFSET('Sanitation Data'!$D$28,0,10*ROW('Sanitation Data'!D75))="","",OFFSET('Sanitation Data'!$D$28,0,10*ROW('Sanitation Data'!D75)))</f>
        <v/>
      </c>
      <c r="CL81" s="298" t="str">
        <f ca="true">+IF(OFFSET('Sanitation Data'!$D$29,0,10*ROW('Sanitation Data'!D75))="","",OFFSET('Sanitation Data'!$D$29,0,10*ROW('Sanitation Data'!D75)))</f>
        <v/>
      </c>
      <c r="CM81" s="298" t="str">
        <f ca="true">+IF(OFFSET('Sanitation Data'!$D$30,0,10*ROW('Sanitation Data'!D75))="","",OFFSET('Sanitation Data'!$D$30,0,10*ROW('Sanitation Data'!D75)))</f>
        <v/>
      </c>
      <c r="CN81" s="298" t="str">
        <f ca="true">+IF(OFFSET('Sanitation Data'!$D$31,0,10*ROW('Sanitation Data'!D75))="","",OFFSET('Sanitation Data'!$D$31,0,10*ROW('Sanitation Data'!D75)))</f>
        <v/>
      </c>
      <c r="CO81" s="298" t="str">
        <f ca="true">+IF(OFFSET('Sanitation Data'!$D$32,0,10*ROW('Sanitation Data'!D75))="","",OFFSET('Sanitation Data'!$D$32,0,10*ROW('Sanitation Data'!D75)))</f>
        <v/>
      </c>
      <c r="CP81" s="298" t="str">
        <f ca="true">+IF(OFFSET('Sanitation Data'!$E$28,0,10*ROW('Sanitation Data'!E75))="","",OFFSET('Sanitation Data'!$E$28,0,10*ROW('Sanitation Data'!E75)))</f>
        <v/>
      </c>
      <c r="CQ81" s="298" t="str">
        <f ca="true">+IF(OFFSET('Sanitation Data'!$E$29,0,10*ROW('Sanitation Data'!E75))="","",OFFSET('Sanitation Data'!$E$29,0,10*ROW('Sanitation Data'!E75)))</f>
        <v/>
      </c>
      <c r="CR81" s="298" t="str">
        <f ca="true">+IF(OFFSET('Sanitation Data'!$E$30,0,10*ROW('Sanitation Data'!E75))="","",OFFSET('Sanitation Data'!$E$30,0,10*ROW('Sanitation Data'!E75)))</f>
        <v/>
      </c>
      <c r="CS81" s="298" t="str">
        <f ca="true">+IF(OFFSET('Sanitation Data'!$E$31,0,10*ROW('Sanitation Data'!E75))="","",OFFSET('Sanitation Data'!$E$31,0,10*ROW('Sanitation Data'!E75)))</f>
        <v/>
      </c>
      <c r="CT81" s="298" t="str">
        <f ca="true">+IF(OFFSET('Sanitation Data'!$E$32,0,10*ROW('Sanitation Data'!E75))="","",OFFSET('Sanitation Data'!$E$32,0,10*ROW('Sanitation Data'!E75)))</f>
        <v/>
      </c>
      <c r="CU81" s="298" t="str">
        <f ca="true">+IF(OFFSET('Sanitation Data'!$F$28,0,10*ROW('Sanitation Data'!F75))="","",OFFSET('Sanitation Data'!$F$28,0,10*ROW('Sanitation Data'!F75)))</f>
        <v/>
      </c>
      <c r="CV81" s="298" t="str">
        <f ca="true">+IF(OFFSET('Sanitation Data'!$F$29,0,10*ROW('Sanitation Data'!F75))="","",OFFSET('Sanitation Data'!$F$29,0,10*ROW('Sanitation Data'!F75)))</f>
        <v/>
      </c>
      <c r="CW81" s="298" t="str">
        <f ca="true">+IF(OFFSET('Sanitation Data'!$F$30,0,10*ROW('Sanitation Data'!F75))="","",OFFSET('Sanitation Data'!$F$30,0,10*ROW('Sanitation Data'!F75)))</f>
        <v/>
      </c>
      <c r="CX81" s="298" t="str">
        <f ca="true">+IF(OFFSET('Sanitation Data'!$F$31,0,10*ROW('Sanitation Data'!F75))="","",OFFSET('Sanitation Data'!$F$31,0,10*ROW('Sanitation Data'!F75)))</f>
        <v/>
      </c>
      <c r="CY81" s="298" t="str">
        <f ca="true">+IF(OFFSET('Sanitation Data'!$F$32,0,10*ROW('Sanitation Data'!F75))="","",OFFSET('Sanitation Data'!$F$32,0,10*ROW('Sanitation Data'!F75)))</f>
        <v/>
      </c>
      <c r="CZ81" s="298" t="str">
        <f ca="true">+IF(OFFSET('Sanitation Data'!$G$28,0,10*ROW('Sanitation Data'!G75))="","",OFFSET('Sanitation Data'!$G$28,0,10*ROW('Sanitation Data'!G75)))</f>
        <v/>
      </c>
      <c r="DA81" s="298" t="str">
        <f ca="true">+IF(OFFSET('Sanitation Data'!$G$29,0,10*ROW('Sanitation Data'!G75))="","",OFFSET('Sanitation Data'!$G$29,0,10*ROW('Sanitation Data'!G75)))</f>
        <v/>
      </c>
      <c r="DB81" s="298" t="str">
        <f ca="true">+IF(OFFSET('Sanitation Data'!$G$30,0,10*ROW('Sanitation Data'!G75))="","",OFFSET('Sanitation Data'!$G$30,0,10*ROW('Sanitation Data'!G75)))</f>
        <v/>
      </c>
      <c r="DC81" s="298" t="str">
        <f ca="true">+IF(OFFSET('Sanitation Data'!$G$31,0,10*ROW('Sanitation Data'!G75))="","",OFFSET('Sanitation Data'!$G$31,0,10*ROW('Sanitation Data'!G75)))</f>
        <v/>
      </c>
      <c r="DD81" s="298" t="str">
        <f ca="true">+IF(OFFSET('Sanitation Data'!$G$32,0,10*ROW('Sanitation Data'!G75))="","",OFFSET('Sanitation Data'!$G$32,0,10*ROW('Sanitation Data'!G75)))</f>
        <v/>
      </c>
      <c r="DE81" s="298" t="str">
        <f ca="true">+IF(OFFSET('Sanitation Data'!$H$28,0,10*ROW('Sanitation Data'!H75))="","",OFFSET('Sanitation Data'!$H$28,0,10*ROW('Sanitation Data'!H75)))</f>
        <v/>
      </c>
      <c r="DF81" s="298" t="str">
        <f ca="true">+IF(OFFSET('Sanitation Data'!$H$29,0,10*ROW('Sanitation Data'!H75))="","",OFFSET('Sanitation Data'!$H$29,0,10*ROW('Sanitation Data'!H75)))</f>
        <v/>
      </c>
      <c r="DG81" s="298" t="str">
        <f ca="true">+IF(OFFSET('Sanitation Data'!$H$30,0,10*ROW('Sanitation Data'!H75))="","",OFFSET('Sanitation Data'!$H$30,0,10*ROW('Sanitation Data'!H75)))</f>
        <v/>
      </c>
      <c r="DH81" s="298" t="str">
        <f ca="true">+IF(OFFSET('Sanitation Data'!$H$31,0,10*ROW('Sanitation Data'!H75))="","",OFFSET('Sanitation Data'!$H$31,0,10*ROW('Sanitation Data'!H75)))</f>
        <v/>
      </c>
      <c r="DI81" s="298" t="str">
        <f ca="true">+IF(OFFSET('Sanitation Data'!$H$32,0,10*ROW('Sanitation Data'!H75))="","",OFFSET('Sanitation Data'!$H$32,0,10*ROW('Sanitation Data'!H75)))</f>
        <v/>
      </c>
      <c r="DJ81" s="298" t="str">
        <f ca="true">+IF(OFFSET('Sanitation Data'!$I$28,0,10*ROW('Sanitation Data'!I75))="","",OFFSET('Sanitation Data'!$I$28,0,10*ROW('Sanitation Data'!I75)))</f>
        <v/>
      </c>
      <c r="DK81" s="298" t="str">
        <f ca="true">+IF(OFFSET('Sanitation Data'!$I$29,0,10*ROW('Sanitation Data'!I75))="","",OFFSET('Sanitation Data'!$I$29,0,10*ROW('Sanitation Data'!I75)))</f>
        <v/>
      </c>
      <c r="DL81" s="298" t="str">
        <f ca="true">+IF(OFFSET('Sanitation Data'!$I$30,0,10*ROW('Sanitation Data'!I75))="","",OFFSET('Sanitation Data'!$I$30,0,10*ROW('Sanitation Data'!I75)))</f>
        <v/>
      </c>
      <c r="DM81" s="298" t="str">
        <f ca="true">+IF(OFFSET('Sanitation Data'!$I$31,0,10*ROW('Sanitation Data'!I75))="","",OFFSET('Sanitation Data'!$I$31,0,10*ROW('Sanitation Data'!I75)))</f>
        <v/>
      </c>
      <c r="DN81" s="298" t="str">
        <f ca="true">+IF(OFFSET('Sanitation Data'!$I$32,0,10*ROW('Sanitation Data'!I75))="","",OFFSET('Sanitation Data'!$I$32,0,10*ROW('Sanitation Data'!I75)))</f>
        <v/>
      </c>
      <c r="DO81" s="298" t="str">
        <f ca="true">+IF(OFFSET('Hygiene Data'!$D$11,0,10*ROW('Hygiene Data'!D75))="","",OFFSET('Hygiene Data'!$D$11,0,10*ROW('Hygiene Data'!D75)))</f>
        <v/>
      </c>
      <c r="DP81" s="298" t="str">
        <f ca="true">+IF(OFFSET('Hygiene Data'!$D$12,0,10*ROW('Hygiene Data'!D75))="","",OFFSET('Hygiene Data'!$D$12,0,10*ROW('Hygiene Data'!D75)))</f>
        <v/>
      </c>
      <c r="DQ81" s="298" t="str">
        <f ca="true">+IF(OFFSET('Hygiene Data'!$D$13,0,10*ROW('Hygiene Data'!D75))="","",OFFSET('Hygiene Data'!$D$13,0,10*ROW('Hygiene Data'!D75)))</f>
        <v/>
      </c>
      <c r="DR81" s="298" t="str">
        <f ca="true">+IF(OFFSET('Hygiene Data'!$E$11,0,10*ROW('Hygiene Data'!E75))="","",OFFSET('Hygiene Data'!$E$11,0,10*ROW('Hygiene Data'!E75)))</f>
        <v/>
      </c>
      <c r="DS81" s="298" t="str">
        <f ca="true">+IF(OFFSET('Hygiene Data'!$E$12,0,10*ROW('Hygiene Data'!E75))="","",OFFSET('Hygiene Data'!$E$12,0,10*ROW('Hygiene Data'!E75)))</f>
        <v/>
      </c>
      <c r="DT81" s="298" t="str">
        <f ca="true">+IF(OFFSET('Hygiene Data'!$E$13,0,10*ROW('Hygiene Data'!E75))="","",OFFSET('Hygiene Data'!$E$13,0,10*ROW('Hygiene Data'!E75)))</f>
        <v/>
      </c>
      <c r="DU81" s="298" t="str">
        <f ca="true">+IF(OFFSET('Hygiene Data'!$F$11,0,10*ROW('Hygiene Data'!F75))="","",OFFSET('Hygiene Data'!$F$11,0,10*ROW('Hygiene Data'!F75)))</f>
        <v/>
      </c>
      <c r="DV81" s="298" t="str">
        <f ca="true">+IF(OFFSET('Hygiene Data'!$F$12,0,10*ROW('Hygiene Data'!F75))="","",OFFSET('Hygiene Data'!$F$12,0,10*ROW('Hygiene Data'!F75)))</f>
        <v/>
      </c>
      <c r="DW81" s="298" t="str">
        <f ca="true">+IF(OFFSET('Hygiene Data'!$F$13,0,10*ROW('Hygiene Data'!F75))="","",OFFSET('Hygiene Data'!$F$13,0,10*ROW('Hygiene Data'!F75)))</f>
        <v/>
      </c>
      <c r="DX81" s="298" t="str">
        <f ca="true">+IF(OFFSET('Hygiene Data'!$G$11,0,10*ROW('Hygiene Data'!G75))="","",OFFSET('Hygiene Data'!$G$11,0,10*ROW('Hygiene Data'!G75)))</f>
        <v/>
      </c>
      <c r="DY81" s="298" t="str">
        <f ca="true">+IF(OFFSET('Hygiene Data'!$G$12,0,10*ROW('Hygiene Data'!G75))="","",OFFSET('Hygiene Data'!$G$12,0,10*ROW('Hygiene Data'!G75)))</f>
        <v/>
      </c>
      <c r="DZ81" s="298" t="str">
        <f ca="true">+IF(OFFSET('Hygiene Data'!$G$13,0,10*ROW('Hygiene Data'!G75))="","",OFFSET('Hygiene Data'!$G$13,0,10*ROW('Hygiene Data'!G75)))</f>
        <v/>
      </c>
      <c r="EA81" s="298" t="str">
        <f ca="true">+IF(OFFSET('Hygiene Data'!$H$11,0,10*ROW('Hygiene Data'!H75))="","",OFFSET('Hygiene Data'!$H$11,0,10*ROW('Hygiene Data'!H75)))</f>
        <v/>
      </c>
      <c r="EB81" s="298" t="str">
        <f ca="true">+IF(OFFSET('Hygiene Data'!$H$12,0,10*ROW('Hygiene Data'!H75))="","",OFFSET('Hygiene Data'!$H$12,0,10*ROW('Hygiene Data'!H75)))</f>
        <v/>
      </c>
      <c r="EC81" s="298" t="str">
        <f ca="true">+IF(OFFSET('Hygiene Data'!$H$13,0,10*ROW('Hygiene Data'!H75))="","",OFFSET('Hygiene Data'!$H$13,0,10*ROW('Hygiene Data'!H75)))</f>
        <v/>
      </c>
      <c r="ED81" s="298" t="str">
        <f ca="true">+IF(OFFSET('Hygiene Data'!$I$11,0,10*ROW('Hygiene Data'!I75))="","",OFFSET('Hygiene Data'!$I$11,0,10*ROW('Hygiene Data'!I75)))</f>
        <v/>
      </c>
      <c r="EE81" s="298" t="str">
        <f ca="true">+IF(OFFSET('Hygiene Data'!$I$12,0,10*ROW('Hygiene Data'!I75))="","",OFFSET('Hygiene Data'!$I$12,0,10*ROW('Hygiene Data'!I75)))</f>
        <v/>
      </c>
      <c r="EF81" s="298" t="str">
        <f ca="true">+IF(OFFSET('Hygiene Data'!$I$13,0,10*ROW('Hygiene Data'!I75))="","",OFFSET('Hygiene Data'!$I$13,0,10*ROW('Hygiene Data'!I75)))</f>
        <v/>
      </c>
    </row>
    <row xmlns:x14ac="http://schemas.microsoft.com/office/spreadsheetml/2009/9/ac" r="82" x14ac:dyDescent="0.2">
      <c r="A82" s="38" t="str">
        <f ca="true">+IF(OFFSET('Water Data'!$B$2,0,10*ROW('Water Data'!E76))="","",OFFSET('Water Data'!$B$2,0,10*ROW('Water Data'!E76)))</f>
        <v/>
      </c>
      <c r="B82" s="38" t="str">
        <f ca="true">+IF(OFFSET('Water Data'!$C$2,0,10*ROW('Water Data'!F76))="","",OFFSET('Water Data'!$C$2,0,10*ROW('Water Data'!F76)))</f>
        <v/>
      </c>
      <c r="C82" s="354" t="str">
        <f t="shared" ca="true" si="1"/>
        <v/>
      </c>
      <c r="D82" s="101"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101"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101"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101"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101"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101"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101"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101"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101"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101"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101"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101"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101"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101"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101"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101"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101"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101"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102"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102"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102"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102"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102"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102"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102"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102"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102"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102"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102"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102"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102"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102"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102"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102"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102"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102"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102"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102"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102"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102"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102"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102"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102"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102"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102"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102"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102"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102"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103"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103"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103"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103"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103"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103"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103"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103"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103"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103"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103"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103"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103"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103"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103"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103"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103"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103"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98"/>
      <c r="BS82" s="298" t="str">
        <f ca="true">+IF(OFFSET('Water Data'!$D$27,0,10*ROW('Water Data'!D76))="","",OFFSET('Water Data'!$D$27,0,10*ROW('Water Data'!D76)))</f>
        <v/>
      </c>
      <c r="BT82" s="298" t="str">
        <f ca="true">+IF(OFFSET('Water Data'!$D$28,0,10*ROW('Water Data'!D76))="","",OFFSET('Water Data'!$D$28,0,10*ROW('Water Data'!D76)))</f>
        <v/>
      </c>
      <c r="BU82" s="298" t="str">
        <f ca="true">+IF(OFFSET('Water Data'!$D$29,0,10*ROW('Water Data'!D76))="","",OFFSET('Water Data'!$D$29,0,10*ROW('Water Data'!D76)))</f>
        <v/>
      </c>
      <c r="BV82" s="298" t="str">
        <f ca="true">+IF(OFFSET('Water Data'!$E$27,0,10*ROW('Water Data'!E76))="","",OFFSET('Water Data'!$E$27,0,10*ROW('Water Data'!E76)))</f>
        <v/>
      </c>
      <c r="BW82" s="298" t="str">
        <f ca="true">+IF(OFFSET('Water Data'!$E$28,0,10*ROW('Water Data'!E76))="","",OFFSET('Water Data'!$E$28,0,10*ROW('Water Data'!E76)))</f>
        <v/>
      </c>
      <c r="BX82" s="298" t="str">
        <f ca="true">+IF(OFFSET('Water Data'!$E$29,0,10*ROW('Water Data'!E76))="","",OFFSET('Water Data'!$E$29,0,10*ROW('Water Data'!E76)))</f>
        <v/>
      </c>
      <c r="BY82" s="298" t="str">
        <f ca="true">+IF(OFFSET('Water Data'!$F$27,0,10*ROW('Water Data'!F76))="","",OFFSET('Water Data'!$F$27,0,10*ROW('Water Data'!F76)))</f>
        <v/>
      </c>
      <c r="BZ82" s="298" t="str">
        <f ca="true">+IF(OFFSET('Water Data'!$F$28,0,10*ROW('Water Data'!F76))="","",OFFSET('Water Data'!$F$28,0,10*ROW('Water Data'!F76)))</f>
        <v/>
      </c>
      <c r="CA82" s="298" t="str">
        <f ca="true">+IF(OFFSET('Water Data'!$F$29,0,10*ROW('Water Data'!F76))="","",OFFSET('Water Data'!$F$29,0,10*ROW('Water Data'!F76)))</f>
        <v/>
      </c>
      <c r="CB82" s="298" t="str">
        <f ca="true">+IF(OFFSET('Water Data'!$G$27,0,10*ROW('Water Data'!G76))="","",OFFSET('Water Data'!$G$27,0,10*ROW('Water Data'!G76)))</f>
        <v/>
      </c>
      <c r="CC82" s="298" t="str">
        <f ca="true">+IF(OFFSET('Water Data'!$G$28,0,10*ROW('Water Data'!G76))="","",OFFSET('Water Data'!$G$28,0,10*ROW('Water Data'!G76)))</f>
        <v/>
      </c>
      <c r="CD82" s="298" t="str">
        <f ca="true">+IF(OFFSET('Water Data'!$G$29,0,10*ROW('Water Data'!G76))="","",OFFSET('Water Data'!$G$29,0,10*ROW('Water Data'!G76)))</f>
        <v/>
      </c>
      <c r="CE82" s="298" t="str">
        <f ca="true">+IF(OFFSET('Water Data'!$H$27,0,10*ROW('Water Data'!H76))="","",OFFSET('Water Data'!$H$27,0,10*ROW('Water Data'!H76)))</f>
        <v/>
      </c>
      <c r="CF82" s="298" t="str">
        <f ca="true">+IF(OFFSET('Water Data'!$H$28,0,10*ROW('Water Data'!H76))="","",OFFSET('Water Data'!$H$28,0,10*ROW('Water Data'!H76)))</f>
        <v/>
      </c>
      <c r="CG82" s="298" t="str">
        <f ca="true">+IF(OFFSET('Water Data'!$H$29,0,10*ROW('Water Data'!H76))="","",OFFSET('Water Data'!$H$29,0,10*ROW('Water Data'!H76)))</f>
        <v/>
      </c>
      <c r="CH82" s="298" t="str">
        <f ca="true">+IF(OFFSET('Water Data'!$I$27,0,10*ROW('Water Data'!I76))="","",OFFSET('Water Data'!$I$27,0,10*ROW('Water Data'!I76)))</f>
        <v/>
      </c>
      <c r="CI82" s="298" t="str">
        <f ca="true">+IF(OFFSET('Water Data'!$I$28,0,10*ROW('Water Data'!I76))="","",OFFSET('Water Data'!$I$28,0,10*ROW('Water Data'!I76)))</f>
        <v/>
      </c>
      <c r="CJ82" s="298" t="str">
        <f ca="true">+IF(OFFSET('Water Data'!$I$29,0,10*ROW('Water Data'!I76))="","",OFFSET('Water Data'!$I$29,0,10*ROW('Water Data'!I76)))</f>
        <v/>
      </c>
      <c r="CK82" s="298" t="str">
        <f ca="true">+IF(OFFSET('Sanitation Data'!$D$28,0,10*ROW('Sanitation Data'!D76))="","",OFFSET('Sanitation Data'!$D$28,0,10*ROW('Sanitation Data'!D76)))</f>
        <v/>
      </c>
      <c r="CL82" s="298" t="str">
        <f ca="true">+IF(OFFSET('Sanitation Data'!$D$29,0,10*ROW('Sanitation Data'!D76))="","",OFFSET('Sanitation Data'!$D$29,0,10*ROW('Sanitation Data'!D76)))</f>
        <v/>
      </c>
      <c r="CM82" s="298" t="str">
        <f ca="true">+IF(OFFSET('Sanitation Data'!$D$30,0,10*ROW('Sanitation Data'!D76))="","",OFFSET('Sanitation Data'!$D$30,0,10*ROW('Sanitation Data'!D76)))</f>
        <v/>
      </c>
      <c r="CN82" s="298" t="str">
        <f ca="true">+IF(OFFSET('Sanitation Data'!$D$31,0,10*ROW('Sanitation Data'!D76))="","",OFFSET('Sanitation Data'!$D$31,0,10*ROW('Sanitation Data'!D76)))</f>
        <v/>
      </c>
      <c r="CO82" s="298" t="str">
        <f ca="true">+IF(OFFSET('Sanitation Data'!$D$32,0,10*ROW('Sanitation Data'!D76))="","",OFFSET('Sanitation Data'!$D$32,0,10*ROW('Sanitation Data'!D76)))</f>
        <v/>
      </c>
      <c r="CP82" s="298" t="str">
        <f ca="true">+IF(OFFSET('Sanitation Data'!$E$28,0,10*ROW('Sanitation Data'!E76))="","",OFFSET('Sanitation Data'!$E$28,0,10*ROW('Sanitation Data'!E76)))</f>
        <v/>
      </c>
      <c r="CQ82" s="298" t="str">
        <f ca="true">+IF(OFFSET('Sanitation Data'!$E$29,0,10*ROW('Sanitation Data'!E76))="","",OFFSET('Sanitation Data'!$E$29,0,10*ROW('Sanitation Data'!E76)))</f>
        <v/>
      </c>
      <c r="CR82" s="298" t="str">
        <f ca="true">+IF(OFFSET('Sanitation Data'!$E$30,0,10*ROW('Sanitation Data'!E76))="","",OFFSET('Sanitation Data'!$E$30,0,10*ROW('Sanitation Data'!E76)))</f>
        <v/>
      </c>
      <c r="CS82" s="298" t="str">
        <f ca="true">+IF(OFFSET('Sanitation Data'!$E$31,0,10*ROW('Sanitation Data'!E76))="","",OFFSET('Sanitation Data'!$E$31,0,10*ROW('Sanitation Data'!E76)))</f>
        <v/>
      </c>
      <c r="CT82" s="298" t="str">
        <f ca="true">+IF(OFFSET('Sanitation Data'!$E$32,0,10*ROW('Sanitation Data'!E76))="","",OFFSET('Sanitation Data'!$E$32,0,10*ROW('Sanitation Data'!E76)))</f>
        <v/>
      </c>
      <c r="CU82" s="298" t="str">
        <f ca="true">+IF(OFFSET('Sanitation Data'!$F$28,0,10*ROW('Sanitation Data'!F76))="","",OFFSET('Sanitation Data'!$F$28,0,10*ROW('Sanitation Data'!F76)))</f>
        <v/>
      </c>
      <c r="CV82" s="298" t="str">
        <f ca="true">+IF(OFFSET('Sanitation Data'!$F$29,0,10*ROW('Sanitation Data'!F76))="","",OFFSET('Sanitation Data'!$F$29,0,10*ROW('Sanitation Data'!F76)))</f>
        <v/>
      </c>
      <c r="CW82" s="298" t="str">
        <f ca="true">+IF(OFFSET('Sanitation Data'!$F$30,0,10*ROW('Sanitation Data'!F76))="","",OFFSET('Sanitation Data'!$F$30,0,10*ROW('Sanitation Data'!F76)))</f>
        <v/>
      </c>
      <c r="CX82" s="298" t="str">
        <f ca="true">+IF(OFFSET('Sanitation Data'!$F$31,0,10*ROW('Sanitation Data'!F76))="","",OFFSET('Sanitation Data'!$F$31,0,10*ROW('Sanitation Data'!F76)))</f>
        <v/>
      </c>
      <c r="CY82" s="298" t="str">
        <f ca="true">+IF(OFFSET('Sanitation Data'!$F$32,0,10*ROW('Sanitation Data'!F76))="","",OFFSET('Sanitation Data'!$F$32,0,10*ROW('Sanitation Data'!F76)))</f>
        <v/>
      </c>
      <c r="CZ82" s="298" t="str">
        <f ca="true">+IF(OFFSET('Sanitation Data'!$G$28,0,10*ROW('Sanitation Data'!G76))="","",OFFSET('Sanitation Data'!$G$28,0,10*ROW('Sanitation Data'!G76)))</f>
        <v/>
      </c>
      <c r="DA82" s="298" t="str">
        <f ca="true">+IF(OFFSET('Sanitation Data'!$G$29,0,10*ROW('Sanitation Data'!G76))="","",OFFSET('Sanitation Data'!$G$29,0,10*ROW('Sanitation Data'!G76)))</f>
        <v/>
      </c>
      <c r="DB82" s="298" t="str">
        <f ca="true">+IF(OFFSET('Sanitation Data'!$G$30,0,10*ROW('Sanitation Data'!G76))="","",OFFSET('Sanitation Data'!$G$30,0,10*ROW('Sanitation Data'!G76)))</f>
        <v/>
      </c>
      <c r="DC82" s="298" t="str">
        <f ca="true">+IF(OFFSET('Sanitation Data'!$G$31,0,10*ROW('Sanitation Data'!G76))="","",OFFSET('Sanitation Data'!$G$31,0,10*ROW('Sanitation Data'!G76)))</f>
        <v/>
      </c>
      <c r="DD82" s="298" t="str">
        <f ca="true">+IF(OFFSET('Sanitation Data'!$G$32,0,10*ROW('Sanitation Data'!G76))="","",OFFSET('Sanitation Data'!$G$32,0,10*ROW('Sanitation Data'!G76)))</f>
        <v/>
      </c>
      <c r="DE82" s="298" t="str">
        <f ca="true">+IF(OFFSET('Sanitation Data'!$H$28,0,10*ROW('Sanitation Data'!H76))="","",OFFSET('Sanitation Data'!$H$28,0,10*ROW('Sanitation Data'!H76)))</f>
        <v/>
      </c>
      <c r="DF82" s="298" t="str">
        <f ca="true">+IF(OFFSET('Sanitation Data'!$H$29,0,10*ROW('Sanitation Data'!H76))="","",OFFSET('Sanitation Data'!$H$29,0,10*ROW('Sanitation Data'!H76)))</f>
        <v/>
      </c>
      <c r="DG82" s="298" t="str">
        <f ca="true">+IF(OFFSET('Sanitation Data'!$H$30,0,10*ROW('Sanitation Data'!H76))="","",OFFSET('Sanitation Data'!$H$30,0,10*ROW('Sanitation Data'!H76)))</f>
        <v/>
      </c>
      <c r="DH82" s="298" t="str">
        <f ca="true">+IF(OFFSET('Sanitation Data'!$H$31,0,10*ROW('Sanitation Data'!H76))="","",OFFSET('Sanitation Data'!$H$31,0,10*ROW('Sanitation Data'!H76)))</f>
        <v/>
      </c>
      <c r="DI82" s="298" t="str">
        <f ca="true">+IF(OFFSET('Sanitation Data'!$H$32,0,10*ROW('Sanitation Data'!H76))="","",OFFSET('Sanitation Data'!$H$32,0,10*ROW('Sanitation Data'!H76)))</f>
        <v/>
      </c>
      <c r="DJ82" s="298" t="str">
        <f ca="true">+IF(OFFSET('Sanitation Data'!$I$28,0,10*ROW('Sanitation Data'!I76))="","",OFFSET('Sanitation Data'!$I$28,0,10*ROW('Sanitation Data'!I76)))</f>
        <v/>
      </c>
      <c r="DK82" s="298" t="str">
        <f ca="true">+IF(OFFSET('Sanitation Data'!$I$29,0,10*ROW('Sanitation Data'!I76))="","",OFFSET('Sanitation Data'!$I$29,0,10*ROW('Sanitation Data'!I76)))</f>
        <v/>
      </c>
      <c r="DL82" s="298" t="str">
        <f ca="true">+IF(OFFSET('Sanitation Data'!$I$30,0,10*ROW('Sanitation Data'!I76))="","",OFFSET('Sanitation Data'!$I$30,0,10*ROW('Sanitation Data'!I76)))</f>
        <v/>
      </c>
      <c r="DM82" s="298" t="str">
        <f ca="true">+IF(OFFSET('Sanitation Data'!$I$31,0,10*ROW('Sanitation Data'!I76))="","",OFFSET('Sanitation Data'!$I$31,0,10*ROW('Sanitation Data'!I76)))</f>
        <v/>
      </c>
      <c r="DN82" s="298" t="str">
        <f ca="true">+IF(OFFSET('Sanitation Data'!$I$32,0,10*ROW('Sanitation Data'!I76))="","",OFFSET('Sanitation Data'!$I$32,0,10*ROW('Sanitation Data'!I76)))</f>
        <v/>
      </c>
      <c r="DO82" s="298" t="str">
        <f ca="true">+IF(OFFSET('Hygiene Data'!$D$11,0,10*ROW('Hygiene Data'!D76))="","",OFFSET('Hygiene Data'!$D$11,0,10*ROW('Hygiene Data'!D76)))</f>
        <v/>
      </c>
      <c r="DP82" s="298" t="str">
        <f ca="true">+IF(OFFSET('Hygiene Data'!$D$12,0,10*ROW('Hygiene Data'!D76))="","",OFFSET('Hygiene Data'!$D$12,0,10*ROW('Hygiene Data'!D76)))</f>
        <v/>
      </c>
      <c r="DQ82" s="298" t="str">
        <f ca="true">+IF(OFFSET('Hygiene Data'!$D$13,0,10*ROW('Hygiene Data'!D76))="","",OFFSET('Hygiene Data'!$D$13,0,10*ROW('Hygiene Data'!D76)))</f>
        <v/>
      </c>
      <c r="DR82" s="298" t="str">
        <f ca="true">+IF(OFFSET('Hygiene Data'!$E$11,0,10*ROW('Hygiene Data'!E76))="","",OFFSET('Hygiene Data'!$E$11,0,10*ROW('Hygiene Data'!E76)))</f>
        <v/>
      </c>
      <c r="DS82" s="298" t="str">
        <f ca="true">+IF(OFFSET('Hygiene Data'!$E$12,0,10*ROW('Hygiene Data'!E76))="","",OFFSET('Hygiene Data'!$E$12,0,10*ROW('Hygiene Data'!E76)))</f>
        <v/>
      </c>
      <c r="DT82" s="298" t="str">
        <f ca="true">+IF(OFFSET('Hygiene Data'!$E$13,0,10*ROW('Hygiene Data'!E76))="","",OFFSET('Hygiene Data'!$E$13,0,10*ROW('Hygiene Data'!E76)))</f>
        <v/>
      </c>
      <c r="DU82" s="298" t="str">
        <f ca="true">+IF(OFFSET('Hygiene Data'!$F$11,0,10*ROW('Hygiene Data'!F76))="","",OFFSET('Hygiene Data'!$F$11,0,10*ROW('Hygiene Data'!F76)))</f>
        <v/>
      </c>
      <c r="DV82" s="298" t="str">
        <f ca="true">+IF(OFFSET('Hygiene Data'!$F$12,0,10*ROW('Hygiene Data'!F76))="","",OFFSET('Hygiene Data'!$F$12,0,10*ROW('Hygiene Data'!F76)))</f>
        <v/>
      </c>
      <c r="DW82" s="298" t="str">
        <f ca="true">+IF(OFFSET('Hygiene Data'!$F$13,0,10*ROW('Hygiene Data'!F76))="","",OFFSET('Hygiene Data'!$F$13,0,10*ROW('Hygiene Data'!F76)))</f>
        <v/>
      </c>
      <c r="DX82" s="298" t="str">
        <f ca="true">+IF(OFFSET('Hygiene Data'!$G$11,0,10*ROW('Hygiene Data'!G76))="","",OFFSET('Hygiene Data'!$G$11,0,10*ROW('Hygiene Data'!G76)))</f>
        <v/>
      </c>
      <c r="DY82" s="298" t="str">
        <f ca="true">+IF(OFFSET('Hygiene Data'!$G$12,0,10*ROW('Hygiene Data'!G76))="","",OFFSET('Hygiene Data'!$G$12,0,10*ROW('Hygiene Data'!G76)))</f>
        <v/>
      </c>
      <c r="DZ82" s="298" t="str">
        <f ca="true">+IF(OFFSET('Hygiene Data'!$G$13,0,10*ROW('Hygiene Data'!G76))="","",OFFSET('Hygiene Data'!$G$13,0,10*ROW('Hygiene Data'!G76)))</f>
        <v/>
      </c>
      <c r="EA82" s="298" t="str">
        <f ca="true">+IF(OFFSET('Hygiene Data'!$H$11,0,10*ROW('Hygiene Data'!H76))="","",OFFSET('Hygiene Data'!$H$11,0,10*ROW('Hygiene Data'!H76)))</f>
        <v/>
      </c>
      <c r="EB82" s="298" t="str">
        <f ca="true">+IF(OFFSET('Hygiene Data'!$H$12,0,10*ROW('Hygiene Data'!H76))="","",OFFSET('Hygiene Data'!$H$12,0,10*ROW('Hygiene Data'!H76)))</f>
        <v/>
      </c>
      <c r="EC82" s="298" t="str">
        <f ca="true">+IF(OFFSET('Hygiene Data'!$H$13,0,10*ROW('Hygiene Data'!H76))="","",OFFSET('Hygiene Data'!$H$13,0,10*ROW('Hygiene Data'!H76)))</f>
        <v/>
      </c>
      <c r="ED82" s="298" t="str">
        <f ca="true">+IF(OFFSET('Hygiene Data'!$I$11,0,10*ROW('Hygiene Data'!I76))="","",OFFSET('Hygiene Data'!$I$11,0,10*ROW('Hygiene Data'!I76)))</f>
        <v/>
      </c>
      <c r="EE82" s="298" t="str">
        <f ca="true">+IF(OFFSET('Hygiene Data'!$I$12,0,10*ROW('Hygiene Data'!I76))="","",OFFSET('Hygiene Data'!$I$12,0,10*ROW('Hygiene Data'!I76)))</f>
        <v/>
      </c>
      <c r="EF82" s="298" t="str">
        <f ca="true">+IF(OFFSET('Hygiene Data'!$I$13,0,10*ROW('Hygiene Data'!I76))="","",OFFSET('Hygiene Data'!$I$13,0,10*ROW('Hygiene Data'!I76)))</f>
        <v/>
      </c>
    </row>
    <row xmlns:x14ac="http://schemas.microsoft.com/office/spreadsheetml/2009/9/ac" r="83" x14ac:dyDescent="0.2">
      <c r="A83" s="38" t="str">
        <f ca="true">+IF(OFFSET('Water Data'!$B$2,0,10*ROW('Water Data'!E77))="","",OFFSET('Water Data'!$B$2,0,10*ROW('Water Data'!E77)))</f>
        <v/>
      </c>
      <c r="B83" s="38" t="str">
        <f ca="true">+IF(OFFSET('Water Data'!$C$2,0,10*ROW('Water Data'!F77))="","",OFFSET('Water Data'!$C$2,0,10*ROW('Water Data'!F77)))</f>
        <v/>
      </c>
      <c r="C83" s="354" t="str">
        <f t="shared" ca="true" si="1"/>
        <v/>
      </c>
      <c r="D83" s="101"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101"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101"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101"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101"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101"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101"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101"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101"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101"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101"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101"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101"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101"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101"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101"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101"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101"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102"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102"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102"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102"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102"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102"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102"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102"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102"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102"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102"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102"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102"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102"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102"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102"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102"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102"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102"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102"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102"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102"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102"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102"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102"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102"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102"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102"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102"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102"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103"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103"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103"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103"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103"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103"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103"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103"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103"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103"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103"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103"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103"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103"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103"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103"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103"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103"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98"/>
      <c r="BS83" s="298" t="str">
        <f ca="true">+IF(OFFSET('Water Data'!$D$27,0,10*ROW('Water Data'!D77))="","",OFFSET('Water Data'!$D$27,0,10*ROW('Water Data'!D77)))</f>
        <v/>
      </c>
      <c r="BT83" s="298" t="str">
        <f ca="true">+IF(OFFSET('Water Data'!$D$28,0,10*ROW('Water Data'!D77))="","",OFFSET('Water Data'!$D$28,0,10*ROW('Water Data'!D77)))</f>
        <v/>
      </c>
      <c r="BU83" s="298" t="str">
        <f ca="true">+IF(OFFSET('Water Data'!$D$29,0,10*ROW('Water Data'!D77))="","",OFFSET('Water Data'!$D$29,0,10*ROW('Water Data'!D77)))</f>
        <v/>
      </c>
      <c r="BV83" s="298" t="str">
        <f ca="true">+IF(OFFSET('Water Data'!$E$27,0,10*ROW('Water Data'!E77))="","",OFFSET('Water Data'!$E$27,0,10*ROW('Water Data'!E77)))</f>
        <v/>
      </c>
      <c r="BW83" s="298" t="str">
        <f ca="true">+IF(OFFSET('Water Data'!$E$28,0,10*ROW('Water Data'!E77))="","",OFFSET('Water Data'!$E$28,0,10*ROW('Water Data'!E77)))</f>
        <v/>
      </c>
      <c r="BX83" s="298" t="str">
        <f ca="true">+IF(OFFSET('Water Data'!$E$29,0,10*ROW('Water Data'!E77))="","",OFFSET('Water Data'!$E$29,0,10*ROW('Water Data'!E77)))</f>
        <v/>
      </c>
      <c r="BY83" s="298" t="str">
        <f ca="true">+IF(OFFSET('Water Data'!$F$27,0,10*ROW('Water Data'!F77))="","",OFFSET('Water Data'!$F$27,0,10*ROW('Water Data'!F77)))</f>
        <v/>
      </c>
      <c r="BZ83" s="298" t="str">
        <f ca="true">+IF(OFFSET('Water Data'!$F$28,0,10*ROW('Water Data'!F77))="","",OFFSET('Water Data'!$F$28,0,10*ROW('Water Data'!F77)))</f>
        <v/>
      </c>
      <c r="CA83" s="298" t="str">
        <f ca="true">+IF(OFFSET('Water Data'!$F$29,0,10*ROW('Water Data'!F77))="","",OFFSET('Water Data'!$F$29,0,10*ROW('Water Data'!F77)))</f>
        <v/>
      </c>
      <c r="CB83" s="298" t="str">
        <f ca="true">+IF(OFFSET('Water Data'!$G$27,0,10*ROW('Water Data'!G77))="","",OFFSET('Water Data'!$G$27,0,10*ROW('Water Data'!G77)))</f>
        <v/>
      </c>
      <c r="CC83" s="298" t="str">
        <f ca="true">+IF(OFFSET('Water Data'!$G$28,0,10*ROW('Water Data'!G77))="","",OFFSET('Water Data'!$G$28,0,10*ROW('Water Data'!G77)))</f>
        <v/>
      </c>
      <c r="CD83" s="298" t="str">
        <f ca="true">+IF(OFFSET('Water Data'!$G$29,0,10*ROW('Water Data'!G77))="","",OFFSET('Water Data'!$G$29,0,10*ROW('Water Data'!G77)))</f>
        <v/>
      </c>
      <c r="CE83" s="298" t="str">
        <f ca="true">+IF(OFFSET('Water Data'!$H$27,0,10*ROW('Water Data'!H77))="","",OFFSET('Water Data'!$H$27,0,10*ROW('Water Data'!H77)))</f>
        <v/>
      </c>
      <c r="CF83" s="298" t="str">
        <f ca="true">+IF(OFFSET('Water Data'!$H$28,0,10*ROW('Water Data'!H77))="","",OFFSET('Water Data'!$H$28,0,10*ROW('Water Data'!H77)))</f>
        <v/>
      </c>
      <c r="CG83" s="298" t="str">
        <f ca="true">+IF(OFFSET('Water Data'!$H$29,0,10*ROW('Water Data'!H77))="","",OFFSET('Water Data'!$H$29,0,10*ROW('Water Data'!H77)))</f>
        <v/>
      </c>
      <c r="CH83" s="298" t="str">
        <f ca="true">+IF(OFFSET('Water Data'!$I$27,0,10*ROW('Water Data'!I77))="","",OFFSET('Water Data'!$I$27,0,10*ROW('Water Data'!I77)))</f>
        <v/>
      </c>
      <c r="CI83" s="298" t="str">
        <f ca="true">+IF(OFFSET('Water Data'!$I$28,0,10*ROW('Water Data'!I77))="","",OFFSET('Water Data'!$I$28,0,10*ROW('Water Data'!I77)))</f>
        <v/>
      </c>
      <c r="CJ83" s="298" t="str">
        <f ca="true">+IF(OFFSET('Water Data'!$I$29,0,10*ROW('Water Data'!I77))="","",OFFSET('Water Data'!$I$29,0,10*ROW('Water Data'!I77)))</f>
        <v/>
      </c>
      <c r="CK83" s="298" t="str">
        <f ca="true">+IF(OFFSET('Sanitation Data'!$D$28,0,10*ROW('Sanitation Data'!D77))="","",OFFSET('Sanitation Data'!$D$28,0,10*ROW('Sanitation Data'!D77)))</f>
        <v/>
      </c>
      <c r="CL83" s="298" t="str">
        <f ca="true">+IF(OFFSET('Sanitation Data'!$D$29,0,10*ROW('Sanitation Data'!D77))="","",OFFSET('Sanitation Data'!$D$29,0,10*ROW('Sanitation Data'!D77)))</f>
        <v/>
      </c>
      <c r="CM83" s="298" t="str">
        <f ca="true">+IF(OFFSET('Sanitation Data'!$D$30,0,10*ROW('Sanitation Data'!D77))="","",OFFSET('Sanitation Data'!$D$30,0,10*ROW('Sanitation Data'!D77)))</f>
        <v/>
      </c>
      <c r="CN83" s="298" t="str">
        <f ca="true">+IF(OFFSET('Sanitation Data'!$D$31,0,10*ROW('Sanitation Data'!D77))="","",OFFSET('Sanitation Data'!$D$31,0,10*ROW('Sanitation Data'!D77)))</f>
        <v/>
      </c>
      <c r="CO83" s="298" t="str">
        <f ca="true">+IF(OFFSET('Sanitation Data'!$D$32,0,10*ROW('Sanitation Data'!D77))="","",OFFSET('Sanitation Data'!$D$32,0,10*ROW('Sanitation Data'!D77)))</f>
        <v/>
      </c>
      <c r="CP83" s="298" t="str">
        <f ca="true">+IF(OFFSET('Sanitation Data'!$E$28,0,10*ROW('Sanitation Data'!E77))="","",OFFSET('Sanitation Data'!$E$28,0,10*ROW('Sanitation Data'!E77)))</f>
        <v/>
      </c>
      <c r="CQ83" s="298" t="str">
        <f ca="true">+IF(OFFSET('Sanitation Data'!$E$29,0,10*ROW('Sanitation Data'!E77))="","",OFFSET('Sanitation Data'!$E$29,0,10*ROW('Sanitation Data'!E77)))</f>
        <v/>
      </c>
      <c r="CR83" s="298" t="str">
        <f ca="true">+IF(OFFSET('Sanitation Data'!$E$30,0,10*ROW('Sanitation Data'!E77))="","",OFFSET('Sanitation Data'!$E$30,0,10*ROW('Sanitation Data'!E77)))</f>
        <v/>
      </c>
      <c r="CS83" s="298" t="str">
        <f ca="true">+IF(OFFSET('Sanitation Data'!$E$31,0,10*ROW('Sanitation Data'!E77))="","",OFFSET('Sanitation Data'!$E$31,0,10*ROW('Sanitation Data'!E77)))</f>
        <v/>
      </c>
      <c r="CT83" s="298" t="str">
        <f ca="true">+IF(OFFSET('Sanitation Data'!$E$32,0,10*ROW('Sanitation Data'!E77))="","",OFFSET('Sanitation Data'!$E$32,0,10*ROW('Sanitation Data'!E77)))</f>
        <v/>
      </c>
      <c r="CU83" s="298" t="str">
        <f ca="true">+IF(OFFSET('Sanitation Data'!$F$28,0,10*ROW('Sanitation Data'!F77))="","",OFFSET('Sanitation Data'!$F$28,0,10*ROW('Sanitation Data'!F77)))</f>
        <v/>
      </c>
      <c r="CV83" s="298" t="str">
        <f ca="true">+IF(OFFSET('Sanitation Data'!$F$29,0,10*ROW('Sanitation Data'!F77))="","",OFFSET('Sanitation Data'!$F$29,0,10*ROW('Sanitation Data'!F77)))</f>
        <v/>
      </c>
      <c r="CW83" s="298" t="str">
        <f ca="true">+IF(OFFSET('Sanitation Data'!$F$30,0,10*ROW('Sanitation Data'!F77))="","",OFFSET('Sanitation Data'!$F$30,0,10*ROW('Sanitation Data'!F77)))</f>
        <v/>
      </c>
      <c r="CX83" s="298" t="str">
        <f ca="true">+IF(OFFSET('Sanitation Data'!$F$31,0,10*ROW('Sanitation Data'!F77))="","",OFFSET('Sanitation Data'!$F$31,0,10*ROW('Sanitation Data'!F77)))</f>
        <v/>
      </c>
      <c r="CY83" s="298" t="str">
        <f ca="true">+IF(OFFSET('Sanitation Data'!$F$32,0,10*ROW('Sanitation Data'!F77))="","",OFFSET('Sanitation Data'!$F$32,0,10*ROW('Sanitation Data'!F77)))</f>
        <v/>
      </c>
      <c r="CZ83" s="298" t="str">
        <f ca="true">+IF(OFFSET('Sanitation Data'!$G$28,0,10*ROW('Sanitation Data'!G77))="","",OFFSET('Sanitation Data'!$G$28,0,10*ROW('Sanitation Data'!G77)))</f>
        <v/>
      </c>
      <c r="DA83" s="298" t="str">
        <f ca="true">+IF(OFFSET('Sanitation Data'!$G$29,0,10*ROW('Sanitation Data'!G77))="","",OFFSET('Sanitation Data'!$G$29,0,10*ROW('Sanitation Data'!G77)))</f>
        <v/>
      </c>
      <c r="DB83" s="298" t="str">
        <f ca="true">+IF(OFFSET('Sanitation Data'!$G$30,0,10*ROW('Sanitation Data'!G77))="","",OFFSET('Sanitation Data'!$G$30,0,10*ROW('Sanitation Data'!G77)))</f>
        <v/>
      </c>
      <c r="DC83" s="298" t="str">
        <f ca="true">+IF(OFFSET('Sanitation Data'!$G$31,0,10*ROW('Sanitation Data'!G77))="","",OFFSET('Sanitation Data'!$G$31,0,10*ROW('Sanitation Data'!G77)))</f>
        <v/>
      </c>
      <c r="DD83" s="298" t="str">
        <f ca="true">+IF(OFFSET('Sanitation Data'!$G$32,0,10*ROW('Sanitation Data'!G77))="","",OFFSET('Sanitation Data'!$G$32,0,10*ROW('Sanitation Data'!G77)))</f>
        <v/>
      </c>
      <c r="DE83" s="298" t="str">
        <f ca="true">+IF(OFFSET('Sanitation Data'!$H$28,0,10*ROW('Sanitation Data'!H77))="","",OFFSET('Sanitation Data'!$H$28,0,10*ROW('Sanitation Data'!H77)))</f>
        <v/>
      </c>
      <c r="DF83" s="298" t="str">
        <f ca="true">+IF(OFFSET('Sanitation Data'!$H$29,0,10*ROW('Sanitation Data'!H77))="","",OFFSET('Sanitation Data'!$H$29,0,10*ROW('Sanitation Data'!H77)))</f>
        <v/>
      </c>
      <c r="DG83" s="298" t="str">
        <f ca="true">+IF(OFFSET('Sanitation Data'!$H$30,0,10*ROW('Sanitation Data'!H77))="","",OFFSET('Sanitation Data'!$H$30,0,10*ROW('Sanitation Data'!H77)))</f>
        <v/>
      </c>
      <c r="DH83" s="298" t="str">
        <f ca="true">+IF(OFFSET('Sanitation Data'!$H$31,0,10*ROW('Sanitation Data'!H77))="","",OFFSET('Sanitation Data'!$H$31,0,10*ROW('Sanitation Data'!H77)))</f>
        <v/>
      </c>
      <c r="DI83" s="298" t="str">
        <f ca="true">+IF(OFFSET('Sanitation Data'!$H$32,0,10*ROW('Sanitation Data'!H77))="","",OFFSET('Sanitation Data'!$H$32,0,10*ROW('Sanitation Data'!H77)))</f>
        <v/>
      </c>
      <c r="DJ83" s="298" t="str">
        <f ca="true">+IF(OFFSET('Sanitation Data'!$I$28,0,10*ROW('Sanitation Data'!I77))="","",OFFSET('Sanitation Data'!$I$28,0,10*ROW('Sanitation Data'!I77)))</f>
        <v/>
      </c>
      <c r="DK83" s="298" t="str">
        <f ca="true">+IF(OFFSET('Sanitation Data'!$I$29,0,10*ROW('Sanitation Data'!I77))="","",OFFSET('Sanitation Data'!$I$29,0,10*ROW('Sanitation Data'!I77)))</f>
        <v/>
      </c>
      <c r="DL83" s="298" t="str">
        <f ca="true">+IF(OFFSET('Sanitation Data'!$I$30,0,10*ROW('Sanitation Data'!I77))="","",OFFSET('Sanitation Data'!$I$30,0,10*ROW('Sanitation Data'!I77)))</f>
        <v/>
      </c>
      <c r="DM83" s="298" t="str">
        <f ca="true">+IF(OFFSET('Sanitation Data'!$I$31,0,10*ROW('Sanitation Data'!I77))="","",OFFSET('Sanitation Data'!$I$31,0,10*ROW('Sanitation Data'!I77)))</f>
        <v/>
      </c>
      <c r="DN83" s="298" t="str">
        <f ca="true">+IF(OFFSET('Sanitation Data'!$I$32,0,10*ROW('Sanitation Data'!I77))="","",OFFSET('Sanitation Data'!$I$32,0,10*ROW('Sanitation Data'!I77)))</f>
        <v/>
      </c>
      <c r="DO83" s="298" t="str">
        <f ca="true">+IF(OFFSET('Hygiene Data'!$D$11,0,10*ROW('Hygiene Data'!D77))="","",OFFSET('Hygiene Data'!$D$11,0,10*ROW('Hygiene Data'!D77)))</f>
        <v/>
      </c>
      <c r="DP83" s="298" t="str">
        <f ca="true">+IF(OFFSET('Hygiene Data'!$D$12,0,10*ROW('Hygiene Data'!D77))="","",OFFSET('Hygiene Data'!$D$12,0,10*ROW('Hygiene Data'!D77)))</f>
        <v/>
      </c>
      <c r="DQ83" s="298" t="str">
        <f ca="true">+IF(OFFSET('Hygiene Data'!$D$13,0,10*ROW('Hygiene Data'!D77))="","",OFFSET('Hygiene Data'!$D$13,0,10*ROW('Hygiene Data'!D77)))</f>
        <v/>
      </c>
      <c r="DR83" s="298" t="str">
        <f ca="true">+IF(OFFSET('Hygiene Data'!$E$11,0,10*ROW('Hygiene Data'!E77))="","",OFFSET('Hygiene Data'!$E$11,0,10*ROW('Hygiene Data'!E77)))</f>
        <v/>
      </c>
      <c r="DS83" s="298" t="str">
        <f ca="true">+IF(OFFSET('Hygiene Data'!$E$12,0,10*ROW('Hygiene Data'!E77))="","",OFFSET('Hygiene Data'!$E$12,0,10*ROW('Hygiene Data'!E77)))</f>
        <v/>
      </c>
      <c r="DT83" s="298" t="str">
        <f ca="true">+IF(OFFSET('Hygiene Data'!$E$13,0,10*ROW('Hygiene Data'!E77))="","",OFFSET('Hygiene Data'!$E$13,0,10*ROW('Hygiene Data'!E77)))</f>
        <v/>
      </c>
      <c r="DU83" s="298" t="str">
        <f ca="true">+IF(OFFSET('Hygiene Data'!$F$11,0,10*ROW('Hygiene Data'!F77))="","",OFFSET('Hygiene Data'!$F$11,0,10*ROW('Hygiene Data'!F77)))</f>
        <v/>
      </c>
      <c r="DV83" s="298" t="str">
        <f ca="true">+IF(OFFSET('Hygiene Data'!$F$12,0,10*ROW('Hygiene Data'!F77))="","",OFFSET('Hygiene Data'!$F$12,0,10*ROW('Hygiene Data'!F77)))</f>
        <v/>
      </c>
      <c r="DW83" s="298" t="str">
        <f ca="true">+IF(OFFSET('Hygiene Data'!$F$13,0,10*ROW('Hygiene Data'!F77))="","",OFFSET('Hygiene Data'!$F$13,0,10*ROW('Hygiene Data'!F77)))</f>
        <v/>
      </c>
      <c r="DX83" s="298" t="str">
        <f ca="true">+IF(OFFSET('Hygiene Data'!$G$11,0,10*ROW('Hygiene Data'!G77))="","",OFFSET('Hygiene Data'!$G$11,0,10*ROW('Hygiene Data'!G77)))</f>
        <v/>
      </c>
      <c r="DY83" s="298" t="str">
        <f ca="true">+IF(OFFSET('Hygiene Data'!$G$12,0,10*ROW('Hygiene Data'!G77))="","",OFFSET('Hygiene Data'!$G$12,0,10*ROW('Hygiene Data'!G77)))</f>
        <v/>
      </c>
      <c r="DZ83" s="298" t="str">
        <f ca="true">+IF(OFFSET('Hygiene Data'!$G$13,0,10*ROW('Hygiene Data'!G77))="","",OFFSET('Hygiene Data'!$G$13,0,10*ROW('Hygiene Data'!G77)))</f>
        <v/>
      </c>
      <c r="EA83" s="298" t="str">
        <f ca="true">+IF(OFFSET('Hygiene Data'!$H$11,0,10*ROW('Hygiene Data'!H77))="","",OFFSET('Hygiene Data'!$H$11,0,10*ROW('Hygiene Data'!H77)))</f>
        <v/>
      </c>
      <c r="EB83" s="298" t="str">
        <f ca="true">+IF(OFFSET('Hygiene Data'!$H$12,0,10*ROW('Hygiene Data'!H77))="","",OFFSET('Hygiene Data'!$H$12,0,10*ROW('Hygiene Data'!H77)))</f>
        <v/>
      </c>
      <c r="EC83" s="298" t="str">
        <f ca="true">+IF(OFFSET('Hygiene Data'!$H$13,0,10*ROW('Hygiene Data'!H77))="","",OFFSET('Hygiene Data'!$H$13,0,10*ROW('Hygiene Data'!H77)))</f>
        <v/>
      </c>
      <c r="ED83" s="298" t="str">
        <f ca="true">+IF(OFFSET('Hygiene Data'!$I$11,0,10*ROW('Hygiene Data'!I77))="","",OFFSET('Hygiene Data'!$I$11,0,10*ROW('Hygiene Data'!I77)))</f>
        <v/>
      </c>
      <c r="EE83" s="298" t="str">
        <f ca="true">+IF(OFFSET('Hygiene Data'!$I$12,0,10*ROW('Hygiene Data'!I77))="","",OFFSET('Hygiene Data'!$I$12,0,10*ROW('Hygiene Data'!I77)))</f>
        <v/>
      </c>
      <c r="EF83" s="298" t="str">
        <f ca="true">+IF(OFFSET('Hygiene Data'!$I$13,0,10*ROW('Hygiene Data'!I77))="","",OFFSET('Hygiene Data'!$I$13,0,10*ROW('Hygiene Data'!I77)))</f>
        <v/>
      </c>
    </row>
    <row xmlns:x14ac="http://schemas.microsoft.com/office/spreadsheetml/2009/9/ac" r="84" x14ac:dyDescent="0.2">
      <c r="A84" s="38" t="str">
        <f ca="true">+IF(OFFSET('Water Data'!$B$2,0,10*ROW('Water Data'!E78))="","",OFFSET('Water Data'!$B$2,0,10*ROW('Water Data'!E78)))</f>
        <v/>
      </c>
      <c r="B84" s="38" t="str">
        <f ca="true">+IF(OFFSET('Water Data'!$C$2,0,10*ROW('Water Data'!F78))="","",OFFSET('Water Data'!$C$2,0,10*ROW('Water Data'!F78)))</f>
        <v/>
      </c>
      <c r="C84" s="354" t="str">
        <f t="shared" ca="true" si="1"/>
        <v/>
      </c>
      <c r="D84" s="101"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101"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101"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101"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101"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101"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101"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101"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101"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101"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101"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101"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101"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101"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101"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101"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101"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101"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102"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102"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102"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102"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102"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102"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102"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102"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102"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102"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102"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102"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102"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102"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102"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102"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102"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102"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102"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102"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102"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102"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102"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102"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102"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102"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102"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102"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102"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102"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103"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103"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103"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103"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103"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103"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103"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103"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103"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103"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103"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103"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103"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103"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103"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103"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103"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103"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98"/>
      <c r="BS84" s="298" t="str">
        <f ca="true">+IF(OFFSET('Water Data'!$D$27,0,10*ROW('Water Data'!D78))="","",OFFSET('Water Data'!$D$27,0,10*ROW('Water Data'!D78)))</f>
        <v/>
      </c>
      <c r="BT84" s="298" t="str">
        <f ca="true">+IF(OFFSET('Water Data'!$D$28,0,10*ROW('Water Data'!D78))="","",OFFSET('Water Data'!$D$28,0,10*ROW('Water Data'!D78)))</f>
        <v/>
      </c>
      <c r="BU84" s="298" t="str">
        <f ca="true">+IF(OFFSET('Water Data'!$D$29,0,10*ROW('Water Data'!D78))="","",OFFSET('Water Data'!$D$29,0,10*ROW('Water Data'!D78)))</f>
        <v/>
      </c>
      <c r="BV84" s="298" t="str">
        <f ca="true">+IF(OFFSET('Water Data'!$E$27,0,10*ROW('Water Data'!E78))="","",OFFSET('Water Data'!$E$27,0,10*ROW('Water Data'!E78)))</f>
        <v/>
      </c>
      <c r="BW84" s="298" t="str">
        <f ca="true">+IF(OFFSET('Water Data'!$E$28,0,10*ROW('Water Data'!E78))="","",OFFSET('Water Data'!$E$28,0,10*ROW('Water Data'!E78)))</f>
        <v/>
      </c>
      <c r="BX84" s="298" t="str">
        <f ca="true">+IF(OFFSET('Water Data'!$E$29,0,10*ROW('Water Data'!E78))="","",OFFSET('Water Data'!$E$29,0,10*ROW('Water Data'!E78)))</f>
        <v/>
      </c>
      <c r="BY84" s="298" t="str">
        <f ca="true">+IF(OFFSET('Water Data'!$F$27,0,10*ROW('Water Data'!F78))="","",OFFSET('Water Data'!$F$27,0,10*ROW('Water Data'!F78)))</f>
        <v/>
      </c>
      <c r="BZ84" s="298" t="str">
        <f ca="true">+IF(OFFSET('Water Data'!$F$28,0,10*ROW('Water Data'!F78))="","",OFFSET('Water Data'!$F$28,0,10*ROW('Water Data'!F78)))</f>
        <v/>
      </c>
      <c r="CA84" s="298" t="str">
        <f ca="true">+IF(OFFSET('Water Data'!$F$29,0,10*ROW('Water Data'!F78))="","",OFFSET('Water Data'!$F$29,0,10*ROW('Water Data'!F78)))</f>
        <v/>
      </c>
      <c r="CB84" s="298" t="str">
        <f ca="true">+IF(OFFSET('Water Data'!$G$27,0,10*ROW('Water Data'!G78))="","",OFFSET('Water Data'!$G$27,0,10*ROW('Water Data'!G78)))</f>
        <v/>
      </c>
      <c r="CC84" s="298" t="str">
        <f ca="true">+IF(OFFSET('Water Data'!$G$28,0,10*ROW('Water Data'!G78))="","",OFFSET('Water Data'!$G$28,0,10*ROW('Water Data'!G78)))</f>
        <v/>
      </c>
      <c r="CD84" s="298" t="str">
        <f ca="true">+IF(OFFSET('Water Data'!$G$29,0,10*ROW('Water Data'!G78))="","",OFFSET('Water Data'!$G$29,0,10*ROW('Water Data'!G78)))</f>
        <v/>
      </c>
      <c r="CE84" s="298" t="str">
        <f ca="true">+IF(OFFSET('Water Data'!$H$27,0,10*ROW('Water Data'!H78))="","",OFFSET('Water Data'!$H$27,0,10*ROW('Water Data'!H78)))</f>
        <v/>
      </c>
      <c r="CF84" s="298" t="str">
        <f ca="true">+IF(OFFSET('Water Data'!$H$28,0,10*ROW('Water Data'!H78))="","",OFFSET('Water Data'!$H$28,0,10*ROW('Water Data'!H78)))</f>
        <v/>
      </c>
      <c r="CG84" s="298" t="str">
        <f ca="true">+IF(OFFSET('Water Data'!$H$29,0,10*ROW('Water Data'!H78))="","",OFFSET('Water Data'!$H$29,0,10*ROW('Water Data'!H78)))</f>
        <v/>
      </c>
      <c r="CH84" s="298" t="str">
        <f ca="true">+IF(OFFSET('Water Data'!$I$27,0,10*ROW('Water Data'!I78))="","",OFFSET('Water Data'!$I$27,0,10*ROW('Water Data'!I78)))</f>
        <v/>
      </c>
      <c r="CI84" s="298" t="str">
        <f ca="true">+IF(OFFSET('Water Data'!$I$28,0,10*ROW('Water Data'!I78))="","",OFFSET('Water Data'!$I$28,0,10*ROW('Water Data'!I78)))</f>
        <v/>
      </c>
      <c r="CJ84" s="298" t="str">
        <f ca="true">+IF(OFFSET('Water Data'!$I$29,0,10*ROW('Water Data'!I78))="","",OFFSET('Water Data'!$I$29,0,10*ROW('Water Data'!I78)))</f>
        <v/>
      </c>
      <c r="CK84" s="298" t="str">
        <f ca="true">+IF(OFFSET('Sanitation Data'!$D$28,0,10*ROW('Sanitation Data'!D78))="","",OFFSET('Sanitation Data'!$D$28,0,10*ROW('Sanitation Data'!D78)))</f>
        <v/>
      </c>
      <c r="CL84" s="298" t="str">
        <f ca="true">+IF(OFFSET('Sanitation Data'!$D$29,0,10*ROW('Sanitation Data'!D78))="","",OFFSET('Sanitation Data'!$D$29,0,10*ROW('Sanitation Data'!D78)))</f>
        <v/>
      </c>
      <c r="CM84" s="298" t="str">
        <f ca="true">+IF(OFFSET('Sanitation Data'!$D$30,0,10*ROW('Sanitation Data'!D78))="","",OFFSET('Sanitation Data'!$D$30,0,10*ROW('Sanitation Data'!D78)))</f>
        <v/>
      </c>
      <c r="CN84" s="298" t="str">
        <f ca="true">+IF(OFFSET('Sanitation Data'!$D$31,0,10*ROW('Sanitation Data'!D78))="","",OFFSET('Sanitation Data'!$D$31,0,10*ROW('Sanitation Data'!D78)))</f>
        <v/>
      </c>
      <c r="CO84" s="298" t="str">
        <f ca="true">+IF(OFFSET('Sanitation Data'!$D$32,0,10*ROW('Sanitation Data'!D78))="","",OFFSET('Sanitation Data'!$D$32,0,10*ROW('Sanitation Data'!D78)))</f>
        <v/>
      </c>
      <c r="CP84" s="298" t="str">
        <f ca="true">+IF(OFFSET('Sanitation Data'!$E$28,0,10*ROW('Sanitation Data'!E78))="","",OFFSET('Sanitation Data'!$E$28,0,10*ROW('Sanitation Data'!E78)))</f>
        <v/>
      </c>
      <c r="CQ84" s="298" t="str">
        <f ca="true">+IF(OFFSET('Sanitation Data'!$E$29,0,10*ROW('Sanitation Data'!E78))="","",OFFSET('Sanitation Data'!$E$29,0,10*ROW('Sanitation Data'!E78)))</f>
        <v/>
      </c>
      <c r="CR84" s="298" t="str">
        <f ca="true">+IF(OFFSET('Sanitation Data'!$E$30,0,10*ROW('Sanitation Data'!E78))="","",OFFSET('Sanitation Data'!$E$30,0,10*ROW('Sanitation Data'!E78)))</f>
        <v/>
      </c>
      <c r="CS84" s="298" t="str">
        <f ca="true">+IF(OFFSET('Sanitation Data'!$E$31,0,10*ROW('Sanitation Data'!E78))="","",OFFSET('Sanitation Data'!$E$31,0,10*ROW('Sanitation Data'!E78)))</f>
        <v/>
      </c>
      <c r="CT84" s="298" t="str">
        <f ca="true">+IF(OFFSET('Sanitation Data'!$E$32,0,10*ROW('Sanitation Data'!E78))="","",OFFSET('Sanitation Data'!$E$32,0,10*ROW('Sanitation Data'!E78)))</f>
        <v/>
      </c>
      <c r="CU84" s="298" t="str">
        <f ca="true">+IF(OFFSET('Sanitation Data'!$F$28,0,10*ROW('Sanitation Data'!F78))="","",OFFSET('Sanitation Data'!$F$28,0,10*ROW('Sanitation Data'!F78)))</f>
        <v/>
      </c>
      <c r="CV84" s="298" t="str">
        <f ca="true">+IF(OFFSET('Sanitation Data'!$F$29,0,10*ROW('Sanitation Data'!F78))="","",OFFSET('Sanitation Data'!$F$29,0,10*ROW('Sanitation Data'!F78)))</f>
        <v/>
      </c>
      <c r="CW84" s="298" t="str">
        <f ca="true">+IF(OFFSET('Sanitation Data'!$F$30,0,10*ROW('Sanitation Data'!F78))="","",OFFSET('Sanitation Data'!$F$30,0,10*ROW('Sanitation Data'!F78)))</f>
        <v/>
      </c>
      <c r="CX84" s="298" t="str">
        <f ca="true">+IF(OFFSET('Sanitation Data'!$F$31,0,10*ROW('Sanitation Data'!F78))="","",OFFSET('Sanitation Data'!$F$31,0,10*ROW('Sanitation Data'!F78)))</f>
        <v/>
      </c>
      <c r="CY84" s="298" t="str">
        <f ca="true">+IF(OFFSET('Sanitation Data'!$F$32,0,10*ROW('Sanitation Data'!F78))="","",OFFSET('Sanitation Data'!$F$32,0,10*ROW('Sanitation Data'!F78)))</f>
        <v/>
      </c>
      <c r="CZ84" s="298" t="str">
        <f ca="true">+IF(OFFSET('Sanitation Data'!$G$28,0,10*ROW('Sanitation Data'!G78))="","",OFFSET('Sanitation Data'!$G$28,0,10*ROW('Sanitation Data'!G78)))</f>
        <v/>
      </c>
      <c r="DA84" s="298" t="str">
        <f ca="true">+IF(OFFSET('Sanitation Data'!$G$29,0,10*ROW('Sanitation Data'!G78))="","",OFFSET('Sanitation Data'!$G$29,0,10*ROW('Sanitation Data'!G78)))</f>
        <v/>
      </c>
      <c r="DB84" s="298" t="str">
        <f ca="true">+IF(OFFSET('Sanitation Data'!$G$30,0,10*ROW('Sanitation Data'!G78))="","",OFFSET('Sanitation Data'!$G$30,0,10*ROW('Sanitation Data'!G78)))</f>
        <v/>
      </c>
      <c r="DC84" s="298" t="str">
        <f ca="true">+IF(OFFSET('Sanitation Data'!$G$31,0,10*ROW('Sanitation Data'!G78))="","",OFFSET('Sanitation Data'!$G$31,0,10*ROW('Sanitation Data'!G78)))</f>
        <v/>
      </c>
      <c r="DD84" s="298" t="str">
        <f ca="true">+IF(OFFSET('Sanitation Data'!$G$32,0,10*ROW('Sanitation Data'!G78))="","",OFFSET('Sanitation Data'!$G$32,0,10*ROW('Sanitation Data'!G78)))</f>
        <v/>
      </c>
      <c r="DE84" s="298" t="str">
        <f ca="true">+IF(OFFSET('Sanitation Data'!$H$28,0,10*ROW('Sanitation Data'!H78))="","",OFFSET('Sanitation Data'!$H$28,0,10*ROW('Sanitation Data'!H78)))</f>
        <v/>
      </c>
      <c r="DF84" s="298" t="str">
        <f ca="true">+IF(OFFSET('Sanitation Data'!$H$29,0,10*ROW('Sanitation Data'!H78))="","",OFFSET('Sanitation Data'!$H$29,0,10*ROW('Sanitation Data'!H78)))</f>
        <v/>
      </c>
      <c r="DG84" s="298" t="str">
        <f ca="true">+IF(OFFSET('Sanitation Data'!$H$30,0,10*ROW('Sanitation Data'!H78))="","",OFFSET('Sanitation Data'!$H$30,0,10*ROW('Sanitation Data'!H78)))</f>
        <v/>
      </c>
      <c r="DH84" s="298" t="str">
        <f ca="true">+IF(OFFSET('Sanitation Data'!$H$31,0,10*ROW('Sanitation Data'!H78))="","",OFFSET('Sanitation Data'!$H$31,0,10*ROW('Sanitation Data'!H78)))</f>
        <v/>
      </c>
      <c r="DI84" s="298" t="str">
        <f ca="true">+IF(OFFSET('Sanitation Data'!$H$32,0,10*ROW('Sanitation Data'!H78))="","",OFFSET('Sanitation Data'!$H$32,0,10*ROW('Sanitation Data'!H78)))</f>
        <v/>
      </c>
      <c r="DJ84" s="298" t="str">
        <f ca="true">+IF(OFFSET('Sanitation Data'!$I$28,0,10*ROW('Sanitation Data'!I78))="","",OFFSET('Sanitation Data'!$I$28,0,10*ROW('Sanitation Data'!I78)))</f>
        <v/>
      </c>
      <c r="DK84" s="298" t="str">
        <f ca="true">+IF(OFFSET('Sanitation Data'!$I$29,0,10*ROW('Sanitation Data'!I78))="","",OFFSET('Sanitation Data'!$I$29,0,10*ROW('Sanitation Data'!I78)))</f>
        <v/>
      </c>
      <c r="DL84" s="298" t="str">
        <f ca="true">+IF(OFFSET('Sanitation Data'!$I$30,0,10*ROW('Sanitation Data'!I78))="","",OFFSET('Sanitation Data'!$I$30,0,10*ROW('Sanitation Data'!I78)))</f>
        <v/>
      </c>
      <c r="DM84" s="298" t="str">
        <f ca="true">+IF(OFFSET('Sanitation Data'!$I$31,0,10*ROW('Sanitation Data'!I78))="","",OFFSET('Sanitation Data'!$I$31,0,10*ROW('Sanitation Data'!I78)))</f>
        <v/>
      </c>
      <c r="DN84" s="298" t="str">
        <f ca="true">+IF(OFFSET('Sanitation Data'!$I$32,0,10*ROW('Sanitation Data'!I78))="","",OFFSET('Sanitation Data'!$I$32,0,10*ROW('Sanitation Data'!I78)))</f>
        <v/>
      </c>
      <c r="DO84" s="298" t="str">
        <f ca="true">+IF(OFFSET('Hygiene Data'!$D$11,0,10*ROW('Hygiene Data'!D78))="","",OFFSET('Hygiene Data'!$D$11,0,10*ROW('Hygiene Data'!D78)))</f>
        <v/>
      </c>
      <c r="DP84" s="298" t="str">
        <f ca="true">+IF(OFFSET('Hygiene Data'!$D$12,0,10*ROW('Hygiene Data'!D78))="","",OFFSET('Hygiene Data'!$D$12,0,10*ROW('Hygiene Data'!D78)))</f>
        <v/>
      </c>
      <c r="DQ84" s="298" t="str">
        <f ca="true">+IF(OFFSET('Hygiene Data'!$D$13,0,10*ROW('Hygiene Data'!D78))="","",OFFSET('Hygiene Data'!$D$13,0,10*ROW('Hygiene Data'!D78)))</f>
        <v/>
      </c>
      <c r="DR84" s="298" t="str">
        <f ca="true">+IF(OFFSET('Hygiene Data'!$E$11,0,10*ROW('Hygiene Data'!E78))="","",OFFSET('Hygiene Data'!$E$11,0,10*ROW('Hygiene Data'!E78)))</f>
        <v/>
      </c>
      <c r="DS84" s="298" t="str">
        <f ca="true">+IF(OFFSET('Hygiene Data'!$E$12,0,10*ROW('Hygiene Data'!E78))="","",OFFSET('Hygiene Data'!$E$12,0,10*ROW('Hygiene Data'!E78)))</f>
        <v/>
      </c>
      <c r="DT84" s="298" t="str">
        <f ca="true">+IF(OFFSET('Hygiene Data'!$E$13,0,10*ROW('Hygiene Data'!E78))="","",OFFSET('Hygiene Data'!$E$13,0,10*ROW('Hygiene Data'!E78)))</f>
        <v/>
      </c>
      <c r="DU84" s="298" t="str">
        <f ca="true">+IF(OFFSET('Hygiene Data'!$F$11,0,10*ROW('Hygiene Data'!F78))="","",OFFSET('Hygiene Data'!$F$11,0,10*ROW('Hygiene Data'!F78)))</f>
        <v/>
      </c>
      <c r="DV84" s="298" t="str">
        <f ca="true">+IF(OFFSET('Hygiene Data'!$F$12,0,10*ROW('Hygiene Data'!F78))="","",OFFSET('Hygiene Data'!$F$12,0,10*ROW('Hygiene Data'!F78)))</f>
        <v/>
      </c>
      <c r="DW84" s="298" t="str">
        <f ca="true">+IF(OFFSET('Hygiene Data'!$F$13,0,10*ROW('Hygiene Data'!F78))="","",OFFSET('Hygiene Data'!$F$13,0,10*ROW('Hygiene Data'!F78)))</f>
        <v/>
      </c>
      <c r="DX84" s="298" t="str">
        <f ca="true">+IF(OFFSET('Hygiene Data'!$G$11,0,10*ROW('Hygiene Data'!G78))="","",OFFSET('Hygiene Data'!$G$11,0,10*ROW('Hygiene Data'!G78)))</f>
        <v/>
      </c>
      <c r="DY84" s="298" t="str">
        <f ca="true">+IF(OFFSET('Hygiene Data'!$G$12,0,10*ROW('Hygiene Data'!G78))="","",OFFSET('Hygiene Data'!$G$12,0,10*ROW('Hygiene Data'!G78)))</f>
        <v/>
      </c>
      <c r="DZ84" s="298" t="str">
        <f ca="true">+IF(OFFSET('Hygiene Data'!$G$13,0,10*ROW('Hygiene Data'!G78))="","",OFFSET('Hygiene Data'!$G$13,0,10*ROW('Hygiene Data'!G78)))</f>
        <v/>
      </c>
      <c r="EA84" s="298" t="str">
        <f ca="true">+IF(OFFSET('Hygiene Data'!$H$11,0,10*ROW('Hygiene Data'!H78))="","",OFFSET('Hygiene Data'!$H$11,0,10*ROW('Hygiene Data'!H78)))</f>
        <v/>
      </c>
      <c r="EB84" s="298" t="str">
        <f ca="true">+IF(OFFSET('Hygiene Data'!$H$12,0,10*ROW('Hygiene Data'!H78))="","",OFFSET('Hygiene Data'!$H$12,0,10*ROW('Hygiene Data'!H78)))</f>
        <v/>
      </c>
      <c r="EC84" s="298" t="str">
        <f ca="true">+IF(OFFSET('Hygiene Data'!$H$13,0,10*ROW('Hygiene Data'!H78))="","",OFFSET('Hygiene Data'!$H$13,0,10*ROW('Hygiene Data'!H78)))</f>
        <v/>
      </c>
      <c r="ED84" s="298" t="str">
        <f ca="true">+IF(OFFSET('Hygiene Data'!$I$11,0,10*ROW('Hygiene Data'!I78))="","",OFFSET('Hygiene Data'!$I$11,0,10*ROW('Hygiene Data'!I78)))</f>
        <v/>
      </c>
      <c r="EE84" s="298" t="str">
        <f ca="true">+IF(OFFSET('Hygiene Data'!$I$12,0,10*ROW('Hygiene Data'!I78))="","",OFFSET('Hygiene Data'!$I$12,0,10*ROW('Hygiene Data'!I78)))</f>
        <v/>
      </c>
      <c r="EF84" s="298" t="str">
        <f ca="true">+IF(OFFSET('Hygiene Data'!$I$13,0,10*ROW('Hygiene Data'!I78))="","",OFFSET('Hygiene Data'!$I$13,0,10*ROW('Hygiene Data'!I78)))</f>
        <v/>
      </c>
    </row>
    <row xmlns:x14ac="http://schemas.microsoft.com/office/spreadsheetml/2009/9/ac" r="85" x14ac:dyDescent="0.2">
      <c r="A85" s="38" t="str">
        <f ca="true">+IF(OFFSET('Water Data'!$B$2,0,10*ROW('Water Data'!E79))="","",OFFSET('Water Data'!$B$2,0,10*ROW('Water Data'!E79)))</f>
        <v/>
      </c>
      <c r="B85" s="38" t="str">
        <f ca="true">+IF(OFFSET('Water Data'!$C$2,0,10*ROW('Water Data'!F79))="","",OFFSET('Water Data'!$C$2,0,10*ROW('Water Data'!F79)))</f>
        <v/>
      </c>
      <c r="C85" s="354" t="str">
        <f t="shared" ca="true" si="1"/>
        <v/>
      </c>
      <c r="D85" s="101"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101"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101"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101"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101"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101"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101"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101"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101"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101"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101"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101"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101"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101"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101"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101"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101"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101"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102"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102"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102"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102"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102"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102"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102"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102"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102"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102"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102"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102"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102"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102"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102"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102"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102"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102"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102"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102"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102"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102"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102"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102"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102"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102"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102"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102"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102"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102"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103"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103"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103"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103"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103"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103"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103"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103"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103"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103"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103"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103"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103"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103"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103"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103"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103"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103"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98"/>
      <c r="BS85" s="298" t="str">
        <f ca="true">+IF(OFFSET('Water Data'!$D$27,0,10*ROW('Water Data'!D79))="","",OFFSET('Water Data'!$D$27,0,10*ROW('Water Data'!D79)))</f>
        <v/>
      </c>
      <c r="BT85" s="298" t="str">
        <f ca="true">+IF(OFFSET('Water Data'!$D$28,0,10*ROW('Water Data'!D79))="","",OFFSET('Water Data'!$D$28,0,10*ROW('Water Data'!D79)))</f>
        <v/>
      </c>
      <c r="BU85" s="298" t="str">
        <f ca="true">+IF(OFFSET('Water Data'!$D$29,0,10*ROW('Water Data'!D79))="","",OFFSET('Water Data'!$D$29,0,10*ROW('Water Data'!D79)))</f>
        <v/>
      </c>
      <c r="BV85" s="298" t="str">
        <f ca="true">+IF(OFFSET('Water Data'!$E$27,0,10*ROW('Water Data'!E79))="","",OFFSET('Water Data'!$E$27,0,10*ROW('Water Data'!E79)))</f>
        <v/>
      </c>
      <c r="BW85" s="298" t="str">
        <f ca="true">+IF(OFFSET('Water Data'!$E$28,0,10*ROW('Water Data'!E79))="","",OFFSET('Water Data'!$E$28,0,10*ROW('Water Data'!E79)))</f>
        <v/>
      </c>
      <c r="BX85" s="298" t="str">
        <f ca="true">+IF(OFFSET('Water Data'!$E$29,0,10*ROW('Water Data'!E79))="","",OFFSET('Water Data'!$E$29,0,10*ROW('Water Data'!E79)))</f>
        <v/>
      </c>
      <c r="BY85" s="298" t="str">
        <f ca="true">+IF(OFFSET('Water Data'!$F$27,0,10*ROW('Water Data'!F79))="","",OFFSET('Water Data'!$F$27,0,10*ROW('Water Data'!F79)))</f>
        <v/>
      </c>
      <c r="BZ85" s="298" t="str">
        <f ca="true">+IF(OFFSET('Water Data'!$F$28,0,10*ROW('Water Data'!F79))="","",OFFSET('Water Data'!$F$28,0,10*ROW('Water Data'!F79)))</f>
        <v/>
      </c>
      <c r="CA85" s="298" t="str">
        <f ca="true">+IF(OFFSET('Water Data'!$F$29,0,10*ROW('Water Data'!F79))="","",OFFSET('Water Data'!$F$29,0,10*ROW('Water Data'!F79)))</f>
        <v/>
      </c>
      <c r="CB85" s="298" t="str">
        <f ca="true">+IF(OFFSET('Water Data'!$G$27,0,10*ROW('Water Data'!G79))="","",OFFSET('Water Data'!$G$27,0,10*ROW('Water Data'!G79)))</f>
        <v/>
      </c>
      <c r="CC85" s="298" t="str">
        <f ca="true">+IF(OFFSET('Water Data'!$G$28,0,10*ROW('Water Data'!G79))="","",OFFSET('Water Data'!$G$28,0,10*ROW('Water Data'!G79)))</f>
        <v/>
      </c>
      <c r="CD85" s="298" t="str">
        <f ca="true">+IF(OFFSET('Water Data'!$G$29,0,10*ROW('Water Data'!G79))="","",OFFSET('Water Data'!$G$29,0,10*ROW('Water Data'!G79)))</f>
        <v/>
      </c>
      <c r="CE85" s="298" t="str">
        <f ca="true">+IF(OFFSET('Water Data'!$H$27,0,10*ROW('Water Data'!H79))="","",OFFSET('Water Data'!$H$27,0,10*ROW('Water Data'!H79)))</f>
        <v/>
      </c>
      <c r="CF85" s="298" t="str">
        <f ca="true">+IF(OFFSET('Water Data'!$H$28,0,10*ROW('Water Data'!H79))="","",OFFSET('Water Data'!$H$28,0,10*ROW('Water Data'!H79)))</f>
        <v/>
      </c>
      <c r="CG85" s="298" t="str">
        <f ca="true">+IF(OFFSET('Water Data'!$H$29,0,10*ROW('Water Data'!H79))="","",OFFSET('Water Data'!$H$29,0,10*ROW('Water Data'!H79)))</f>
        <v/>
      </c>
      <c r="CH85" s="298" t="str">
        <f ca="true">+IF(OFFSET('Water Data'!$I$27,0,10*ROW('Water Data'!I79))="","",OFFSET('Water Data'!$I$27,0,10*ROW('Water Data'!I79)))</f>
        <v/>
      </c>
      <c r="CI85" s="298" t="str">
        <f ca="true">+IF(OFFSET('Water Data'!$I$28,0,10*ROW('Water Data'!I79))="","",OFFSET('Water Data'!$I$28,0,10*ROW('Water Data'!I79)))</f>
        <v/>
      </c>
      <c r="CJ85" s="298" t="str">
        <f ca="true">+IF(OFFSET('Water Data'!$I$29,0,10*ROW('Water Data'!I79))="","",OFFSET('Water Data'!$I$29,0,10*ROW('Water Data'!I79)))</f>
        <v/>
      </c>
      <c r="CK85" s="298" t="str">
        <f ca="true">+IF(OFFSET('Sanitation Data'!$D$28,0,10*ROW('Sanitation Data'!D79))="","",OFFSET('Sanitation Data'!$D$28,0,10*ROW('Sanitation Data'!D79)))</f>
        <v/>
      </c>
      <c r="CL85" s="298" t="str">
        <f ca="true">+IF(OFFSET('Sanitation Data'!$D$29,0,10*ROW('Sanitation Data'!D79))="","",OFFSET('Sanitation Data'!$D$29,0,10*ROW('Sanitation Data'!D79)))</f>
        <v/>
      </c>
      <c r="CM85" s="298" t="str">
        <f ca="true">+IF(OFFSET('Sanitation Data'!$D$30,0,10*ROW('Sanitation Data'!D79))="","",OFFSET('Sanitation Data'!$D$30,0,10*ROW('Sanitation Data'!D79)))</f>
        <v/>
      </c>
      <c r="CN85" s="298" t="str">
        <f ca="true">+IF(OFFSET('Sanitation Data'!$D$31,0,10*ROW('Sanitation Data'!D79))="","",OFFSET('Sanitation Data'!$D$31,0,10*ROW('Sanitation Data'!D79)))</f>
        <v/>
      </c>
      <c r="CO85" s="298" t="str">
        <f ca="true">+IF(OFFSET('Sanitation Data'!$D$32,0,10*ROW('Sanitation Data'!D79))="","",OFFSET('Sanitation Data'!$D$32,0,10*ROW('Sanitation Data'!D79)))</f>
        <v/>
      </c>
      <c r="CP85" s="298" t="str">
        <f ca="true">+IF(OFFSET('Sanitation Data'!$E$28,0,10*ROW('Sanitation Data'!E79))="","",OFFSET('Sanitation Data'!$E$28,0,10*ROW('Sanitation Data'!E79)))</f>
        <v/>
      </c>
      <c r="CQ85" s="298" t="str">
        <f ca="true">+IF(OFFSET('Sanitation Data'!$E$29,0,10*ROW('Sanitation Data'!E79))="","",OFFSET('Sanitation Data'!$E$29,0,10*ROW('Sanitation Data'!E79)))</f>
        <v/>
      </c>
      <c r="CR85" s="298" t="str">
        <f ca="true">+IF(OFFSET('Sanitation Data'!$E$30,0,10*ROW('Sanitation Data'!E79))="","",OFFSET('Sanitation Data'!$E$30,0,10*ROW('Sanitation Data'!E79)))</f>
        <v/>
      </c>
      <c r="CS85" s="298" t="str">
        <f ca="true">+IF(OFFSET('Sanitation Data'!$E$31,0,10*ROW('Sanitation Data'!E79))="","",OFFSET('Sanitation Data'!$E$31,0,10*ROW('Sanitation Data'!E79)))</f>
        <v/>
      </c>
      <c r="CT85" s="298" t="str">
        <f ca="true">+IF(OFFSET('Sanitation Data'!$E$32,0,10*ROW('Sanitation Data'!E79))="","",OFFSET('Sanitation Data'!$E$32,0,10*ROW('Sanitation Data'!E79)))</f>
        <v/>
      </c>
      <c r="CU85" s="298" t="str">
        <f ca="true">+IF(OFFSET('Sanitation Data'!$F$28,0,10*ROW('Sanitation Data'!F79))="","",OFFSET('Sanitation Data'!$F$28,0,10*ROW('Sanitation Data'!F79)))</f>
        <v/>
      </c>
      <c r="CV85" s="298" t="str">
        <f ca="true">+IF(OFFSET('Sanitation Data'!$F$29,0,10*ROW('Sanitation Data'!F79))="","",OFFSET('Sanitation Data'!$F$29,0,10*ROW('Sanitation Data'!F79)))</f>
        <v/>
      </c>
      <c r="CW85" s="298" t="str">
        <f ca="true">+IF(OFFSET('Sanitation Data'!$F$30,0,10*ROW('Sanitation Data'!F79))="","",OFFSET('Sanitation Data'!$F$30,0,10*ROW('Sanitation Data'!F79)))</f>
        <v/>
      </c>
      <c r="CX85" s="298" t="str">
        <f ca="true">+IF(OFFSET('Sanitation Data'!$F$31,0,10*ROW('Sanitation Data'!F79))="","",OFFSET('Sanitation Data'!$F$31,0,10*ROW('Sanitation Data'!F79)))</f>
        <v/>
      </c>
      <c r="CY85" s="298" t="str">
        <f ca="true">+IF(OFFSET('Sanitation Data'!$F$32,0,10*ROW('Sanitation Data'!F79))="","",OFFSET('Sanitation Data'!$F$32,0,10*ROW('Sanitation Data'!F79)))</f>
        <v/>
      </c>
      <c r="CZ85" s="298" t="str">
        <f ca="true">+IF(OFFSET('Sanitation Data'!$G$28,0,10*ROW('Sanitation Data'!G79))="","",OFFSET('Sanitation Data'!$G$28,0,10*ROW('Sanitation Data'!G79)))</f>
        <v/>
      </c>
      <c r="DA85" s="298" t="str">
        <f ca="true">+IF(OFFSET('Sanitation Data'!$G$29,0,10*ROW('Sanitation Data'!G79))="","",OFFSET('Sanitation Data'!$G$29,0,10*ROW('Sanitation Data'!G79)))</f>
        <v/>
      </c>
      <c r="DB85" s="298" t="str">
        <f ca="true">+IF(OFFSET('Sanitation Data'!$G$30,0,10*ROW('Sanitation Data'!G79))="","",OFFSET('Sanitation Data'!$G$30,0,10*ROW('Sanitation Data'!G79)))</f>
        <v/>
      </c>
      <c r="DC85" s="298" t="str">
        <f ca="true">+IF(OFFSET('Sanitation Data'!$G$31,0,10*ROW('Sanitation Data'!G79))="","",OFFSET('Sanitation Data'!$G$31,0,10*ROW('Sanitation Data'!G79)))</f>
        <v/>
      </c>
      <c r="DD85" s="298" t="str">
        <f ca="true">+IF(OFFSET('Sanitation Data'!$G$32,0,10*ROW('Sanitation Data'!G79))="","",OFFSET('Sanitation Data'!$G$32,0,10*ROW('Sanitation Data'!G79)))</f>
        <v/>
      </c>
      <c r="DE85" s="298" t="str">
        <f ca="true">+IF(OFFSET('Sanitation Data'!$H$28,0,10*ROW('Sanitation Data'!H79))="","",OFFSET('Sanitation Data'!$H$28,0,10*ROW('Sanitation Data'!H79)))</f>
        <v/>
      </c>
      <c r="DF85" s="298" t="str">
        <f ca="true">+IF(OFFSET('Sanitation Data'!$H$29,0,10*ROW('Sanitation Data'!H79))="","",OFFSET('Sanitation Data'!$H$29,0,10*ROW('Sanitation Data'!H79)))</f>
        <v/>
      </c>
      <c r="DG85" s="298" t="str">
        <f ca="true">+IF(OFFSET('Sanitation Data'!$H$30,0,10*ROW('Sanitation Data'!H79))="","",OFFSET('Sanitation Data'!$H$30,0,10*ROW('Sanitation Data'!H79)))</f>
        <v/>
      </c>
      <c r="DH85" s="298" t="str">
        <f ca="true">+IF(OFFSET('Sanitation Data'!$H$31,0,10*ROW('Sanitation Data'!H79))="","",OFFSET('Sanitation Data'!$H$31,0,10*ROW('Sanitation Data'!H79)))</f>
        <v/>
      </c>
      <c r="DI85" s="298" t="str">
        <f ca="true">+IF(OFFSET('Sanitation Data'!$H$32,0,10*ROW('Sanitation Data'!H79))="","",OFFSET('Sanitation Data'!$H$32,0,10*ROW('Sanitation Data'!H79)))</f>
        <v/>
      </c>
      <c r="DJ85" s="298" t="str">
        <f ca="true">+IF(OFFSET('Sanitation Data'!$I$28,0,10*ROW('Sanitation Data'!I79))="","",OFFSET('Sanitation Data'!$I$28,0,10*ROW('Sanitation Data'!I79)))</f>
        <v/>
      </c>
      <c r="DK85" s="298" t="str">
        <f ca="true">+IF(OFFSET('Sanitation Data'!$I$29,0,10*ROW('Sanitation Data'!I79))="","",OFFSET('Sanitation Data'!$I$29,0,10*ROW('Sanitation Data'!I79)))</f>
        <v/>
      </c>
      <c r="DL85" s="298" t="str">
        <f ca="true">+IF(OFFSET('Sanitation Data'!$I$30,0,10*ROW('Sanitation Data'!I79))="","",OFFSET('Sanitation Data'!$I$30,0,10*ROW('Sanitation Data'!I79)))</f>
        <v/>
      </c>
      <c r="DM85" s="298" t="str">
        <f ca="true">+IF(OFFSET('Sanitation Data'!$I$31,0,10*ROW('Sanitation Data'!I79))="","",OFFSET('Sanitation Data'!$I$31,0,10*ROW('Sanitation Data'!I79)))</f>
        <v/>
      </c>
      <c r="DN85" s="298" t="str">
        <f ca="true">+IF(OFFSET('Sanitation Data'!$I$32,0,10*ROW('Sanitation Data'!I79))="","",OFFSET('Sanitation Data'!$I$32,0,10*ROW('Sanitation Data'!I79)))</f>
        <v/>
      </c>
      <c r="DO85" s="298" t="str">
        <f ca="true">+IF(OFFSET('Hygiene Data'!$D$11,0,10*ROW('Hygiene Data'!D79))="","",OFFSET('Hygiene Data'!$D$11,0,10*ROW('Hygiene Data'!D79)))</f>
        <v/>
      </c>
      <c r="DP85" s="298" t="str">
        <f ca="true">+IF(OFFSET('Hygiene Data'!$D$12,0,10*ROW('Hygiene Data'!D79))="","",OFFSET('Hygiene Data'!$D$12,0,10*ROW('Hygiene Data'!D79)))</f>
        <v/>
      </c>
      <c r="DQ85" s="298" t="str">
        <f ca="true">+IF(OFFSET('Hygiene Data'!$D$13,0,10*ROW('Hygiene Data'!D79))="","",OFFSET('Hygiene Data'!$D$13,0,10*ROW('Hygiene Data'!D79)))</f>
        <v/>
      </c>
      <c r="DR85" s="298" t="str">
        <f ca="true">+IF(OFFSET('Hygiene Data'!$E$11,0,10*ROW('Hygiene Data'!E79))="","",OFFSET('Hygiene Data'!$E$11,0,10*ROW('Hygiene Data'!E79)))</f>
        <v/>
      </c>
      <c r="DS85" s="298" t="str">
        <f ca="true">+IF(OFFSET('Hygiene Data'!$E$12,0,10*ROW('Hygiene Data'!E79))="","",OFFSET('Hygiene Data'!$E$12,0,10*ROW('Hygiene Data'!E79)))</f>
        <v/>
      </c>
      <c r="DT85" s="298" t="str">
        <f ca="true">+IF(OFFSET('Hygiene Data'!$E$13,0,10*ROW('Hygiene Data'!E79))="","",OFFSET('Hygiene Data'!$E$13,0,10*ROW('Hygiene Data'!E79)))</f>
        <v/>
      </c>
      <c r="DU85" s="298" t="str">
        <f ca="true">+IF(OFFSET('Hygiene Data'!$F$11,0,10*ROW('Hygiene Data'!F79))="","",OFFSET('Hygiene Data'!$F$11,0,10*ROW('Hygiene Data'!F79)))</f>
        <v/>
      </c>
      <c r="DV85" s="298" t="str">
        <f ca="true">+IF(OFFSET('Hygiene Data'!$F$12,0,10*ROW('Hygiene Data'!F79))="","",OFFSET('Hygiene Data'!$F$12,0,10*ROW('Hygiene Data'!F79)))</f>
        <v/>
      </c>
      <c r="DW85" s="298" t="str">
        <f ca="true">+IF(OFFSET('Hygiene Data'!$F$13,0,10*ROW('Hygiene Data'!F79))="","",OFFSET('Hygiene Data'!$F$13,0,10*ROW('Hygiene Data'!F79)))</f>
        <v/>
      </c>
      <c r="DX85" s="298" t="str">
        <f ca="true">+IF(OFFSET('Hygiene Data'!$G$11,0,10*ROW('Hygiene Data'!G79))="","",OFFSET('Hygiene Data'!$G$11,0,10*ROW('Hygiene Data'!G79)))</f>
        <v/>
      </c>
      <c r="DY85" s="298" t="str">
        <f ca="true">+IF(OFFSET('Hygiene Data'!$G$12,0,10*ROW('Hygiene Data'!G79))="","",OFFSET('Hygiene Data'!$G$12,0,10*ROW('Hygiene Data'!G79)))</f>
        <v/>
      </c>
      <c r="DZ85" s="298" t="str">
        <f ca="true">+IF(OFFSET('Hygiene Data'!$G$13,0,10*ROW('Hygiene Data'!G79))="","",OFFSET('Hygiene Data'!$G$13,0,10*ROW('Hygiene Data'!G79)))</f>
        <v/>
      </c>
      <c r="EA85" s="298" t="str">
        <f ca="true">+IF(OFFSET('Hygiene Data'!$H$11,0,10*ROW('Hygiene Data'!H79))="","",OFFSET('Hygiene Data'!$H$11,0,10*ROW('Hygiene Data'!H79)))</f>
        <v/>
      </c>
      <c r="EB85" s="298" t="str">
        <f ca="true">+IF(OFFSET('Hygiene Data'!$H$12,0,10*ROW('Hygiene Data'!H79))="","",OFFSET('Hygiene Data'!$H$12,0,10*ROW('Hygiene Data'!H79)))</f>
        <v/>
      </c>
      <c r="EC85" s="298" t="str">
        <f ca="true">+IF(OFFSET('Hygiene Data'!$H$13,0,10*ROW('Hygiene Data'!H79))="","",OFFSET('Hygiene Data'!$H$13,0,10*ROW('Hygiene Data'!H79)))</f>
        <v/>
      </c>
      <c r="ED85" s="298" t="str">
        <f ca="true">+IF(OFFSET('Hygiene Data'!$I$11,0,10*ROW('Hygiene Data'!I79))="","",OFFSET('Hygiene Data'!$I$11,0,10*ROW('Hygiene Data'!I79)))</f>
        <v/>
      </c>
      <c r="EE85" s="298" t="str">
        <f ca="true">+IF(OFFSET('Hygiene Data'!$I$12,0,10*ROW('Hygiene Data'!I79))="","",OFFSET('Hygiene Data'!$I$12,0,10*ROW('Hygiene Data'!I79)))</f>
        <v/>
      </c>
      <c r="EF85" s="298" t="str">
        <f ca="true">+IF(OFFSET('Hygiene Data'!$I$13,0,10*ROW('Hygiene Data'!I79))="","",OFFSET('Hygiene Data'!$I$13,0,10*ROW('Hygiene Data'!I79)))</f>
        <v/>
      </c>
    </row>
    <row xmlns:x14ac="http://schemas.microsoft.com/office/spreadsheetml/2009/9/ac" r="86" x14ac:dyDescent="0.2">
      <c r="A86" s="38" t="str">
        <f ca="true">+IF(OFFSET('Water Data'!$B$2,0,10*ROW('Water Data'!E80))="","",OFFSET('Water Data'!$B$2,0,10*ROW('Water Data'!E80)))</f>
        <v/>
      </c>
      <c r="B86" s="38" t="str">
        <f ca="true">+IF(OFFSET('Water Data'!$C$2,0,10*ROW('Water Data'!F80))="","",OFFSET('Water Data'!$C$2,0,10*ROW('Water Data'!F80)))</f>
        <v/>
      </c>
      <c r="C86" s="354" t="str">
        <f t="shared" ca="true" si="1"/>
        <v/>
      </c>
      <c r="D86" s="101"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101"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101"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101"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101"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101"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101"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101"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101"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101"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101"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101"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101"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101"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101"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101"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101"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101"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102"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102"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102"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102"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102"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102"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102"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102"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102"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102"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102"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102"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102"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102"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102"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102"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102"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102"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102"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102"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102"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102"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102"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102"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102"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102"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102"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102"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102"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102"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103"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103"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103"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103"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103"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103"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103"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103"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103"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103"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103"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103"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103"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103"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103"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103"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103"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103"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98"/>
      <c r="BS86" s="298" t="str">
        <f ca="true">+IF(OFFSET('Water Data'!$D$27,0,10*ROW('Water Data'!D80))="","",OFFSET('Water Data'!$D$27,0,10*ROW('Water Data'!D80)))</f>
        <v/>
      </c>
      <c r="BT86" s="298" t="str">
        <f ca="true">+IF(OFFSET('Water Data'!$D$28,0,10*ROW('Water Data'!D80))="","",OFFSET('Water Data'!$D$28,0,10*ROW('Water Data'!D80)))</f>
        <v/>
      </c>
      <c r="BU86" s="298" t="str">
        <f ca="true">+IF(OFFSET('Water Data'!$D$29,0,10*ROW('Water Data'!D80))="","",OFFSET('Water Data'!$D$29,0,10*ROW('Water Data'!D80)))</f>
        <v/>
      </c>
      <c r="BV86" s="298" t="str">
        <f ca="true">+IF(OFFSET('Water Data'!$E$27,0,10*ROW('Water Data'!E80))="","",OFFSET('Water Data'!$E$27,0,10*ROW('Water Data'!E80)))</f>
        <v/>
      </c>
      <c r="BW86" s="298" t="str">
        <f ca="true">+IF(OFFSET('Water Data'!$E$28,0,10*ROW('Water Data'!E80))="","",OFFSET('Water Data'!$E$28,0,10*ROW('Water Data'!E80)))</f>
        <v/>
      </c>
      <c r="BX86" s="298" t="str">
        <f ca="true">+IF(OFFSET('Water Data'!$E$29,0,10*ROW('Water Data'!E80))="","",OFFSET('Water Data'!$E$29,0,10*ROW('Water Data'!E80)))</f>
        <v/>
      </c>
      <c r="BY86" s="298" t="str">
        <f ca="true">+IF(OFFSET('Water Data'!$F$27,0,10*ROW('Water Data'!F80))="","",OFFSET('Water Data'!$F$27,0,10*ROW('Water Data'!F80)))</f>
        <v/>
      </c>
      <c r="BZ86" s="298" t="str">
        <f ca="true">+IF(OFFSET('Water Data'!$F$28,0,10*ROW('Water Data'!F80))="","",OFFSET('Water Data'!$F$28,0,10*ROW('Water Data'!F80)))</f>
        <v/>
      </c>
      <c r="CA86" s="298" t="str">
        <f ca="true">+IF(OFFSET('Water Data'!$F$29,0,10*ROW('Water Data'!F80))="","",OFFSET('Water Data'!$F$29,0,10*ROW('Water Data'!F80)))</f>
        <v/>
      </c>
      <c r="CB86" s="298" t="str">
        <f ca="true">+IF(OFFSET('Water Data'!$G$27,0,10*ROW('Water Data'!G80))="","",OFFSET('Water Data'!$G$27,0,10*ROW('Water Data'!G80)))</f>
        <v/>
      </c>
      <c r="CC86" s="298" t="str">
        <f ca="true">+IF(OFFSET('Water Data'!$G$28,0,10*ROW('Water Data'!G80))="","",OFFSET('Water Data'!$G$28,0,10*ROW('Water Data'!G80)))</f>
        <v/>
      </c>
      <c r="CD86" s="298" t="str">
        <f ca="true">+IF(OFFSET('Water Data'!$G$29,0,10*ROW('Water Data'!G80))="","",OFFSET('Water Data'!$G$29,0,10*ROW('Water Data'!G80)))</f>
        <v/>
      </c>
      <c r="CE86" s="298" t="str">
        <f ca="true">+IF(OFFSET('Water Data'!$H$27,0,10*ROW('Water Data'!H80))="","",OFFSET('Water Data'!$H$27,0,10*ROW('Water Data'!H80)))</f>
        <v/>
      </c>
      <c r="CF86" s="298" t="str">
        <f ca="true">+IF(OFFSET('Water Data'!$H$28,0,10*ROW('Water Data'!H80))="","",OFFSET('Water Data'!$H$28,0,10*ROW('Water Data'!H80)))</f>
        <v/>
      </c>
      <c r="CG86" s="298" t="str">
        <f ca="true">+IF(OFFSET('Water Data'!$H$29,0,10*ROW('Water Data'!H80))="","",OFFSET('Water Data'!$H$29,0,10*ROW('Water Data'!H80)))</f>
        <v/>
      </c>
      <c r="CH86" s="298" t="str">
        <f ca="true">+IF(OFFSET('Water Data'!$I$27,0,10*ROW('Water Data'!I80))="","",OFFSET('Water Data'!$I$27,0,10*ROW('Water Data'!I80)))</f>
        <v/>
      </c>
      <c r="CI86" s="298" t="str">
        <f ca="true">+IF(OFFSET('Water Data'!$I$28,0,10*ROW('Water Data'!I80))="","",OFFSET('Water Data'!$I$28,0,10*ROW('Water Data'!I80)))</f>
        <v/>
      </c>
      <c r="CJ86" s="298" t="str">
        <f ca="true">+IF(OFFSET('Water Data'!$I$29,0,10*ROW('Water Data'!I80))="","",OFFSET('Water Data'!$I$29,0,10*ROW('Water Data'!I80)))</f>
        <v/>
      </c>
      <c r="CK86" s="298" t="str">
        <f ca="true">+IF(OFFSET('Sanitation Data'!$D$28,0,10*ROW('Sanitation Data'!D80))="","",OFFSET('Sanitation Data'!$D$28,0,10*ROW('Sanitation Data'!D80)))</f>
        <v/>
      </c>
      <c r="CL86" s="298" t="str">
        <f ca="true">+IF(OFFSET('Sanitation Data'!$D$29,0,10*ROW('Sanitation Data'!D80))="","",OFFSET('Sanitation Data'!$D$29,0,10*ROW('Sanitation Data'!D80)))</f>
        <v/>
      </c>
      <c r="CM86" s="298" t="str">
        <f ca="true">+IF(OFFSET('Sanitation Data'!$D$30,0,10*ROW('Sanitation Data'!D80))="","",OFFSET('Sanitation Data'!$D$30,0,10*ROW('Sanitation Data'!D80)))</f>
        <v/>
      </c>
      <c r="CN86" s="298" t="str">
        <f ca="true">+IF(OFFSET('Sanitation Data'!$D$31,0,10*ROW('Sanitation Data'!D80))="","",OFFSET('Sanitation Data'!$D$31,0,10*ROW('Sanitation Data'!D80)))</f>
        <v/>
      </c>
      <c r="CO86" s="298" t="str">
        <f ca="true">+IF(OFFSET('Sanitation Data'!$D$32,0,10*ROW('Sanitation Data'!D80))="","",OFFSET('Sanitation Data'!$D$32,0,10*ROW('Sanitation Data'!D80)))</f>
        <v/>
      </c>
      <c r="CP86" s="298" t="str">
        <f ca="true">+IF(OFFSET('Sanitation Data'!$E$28,0,10*ROW('Sanitation Data'!E80))="","",OFFSET('Sanitation Data'!$E$28,0,10*ROW('Sanitation Data'!E80)))</f>
        <v/>
      </c>
      <c r="CQ86" s="298" t="str">
        <f ca="true">+IF(OFFSET('Sanitation Data'!$E$29,0,10*ROW('Sanitation Data'!E80))="","",OFFSET('Sanitation Data'!$E$29,0,10*ROW('Sanitation Data'!E80)))</f>
        <v/>
      </c>
      <c r="CR86" s="298" t="str">
        <f ca="true">+IF(OFFSET('Sanitation Data'!$E$30,0,10*ROW('Sanitation Data'!E80))="","",OFFSET('Sanitation Data'!$E$30,0,10*ROW('Sanitation Data'!E80)))</f>
        <v/>
      </c>
      <c r="CS86" s="298" t="str">
        <f ca="true">+IF(OFFSET('Sanitation Data'!$E$31,0,10*ROW('Sanitation Data'!E80))="","",OFFSET('Sanitation Data'!$E$31,0,10*ROW('Sanitation Data'!E80)))</f>
        <v/>
      </c>
      <c r="CT86" s="298" t="str">
        <f ca="true">+IF(OFFSET('Sanitation Data'!$E$32,0,10*ROW('Sanitation Data'!E80))="","",OFFSET('Sanitation Data'!$E$32,0,10*ROW('Sanitation Data'!E80)))</f>
        <v/>
      </c>
      <c r="CU86" s="298" t="str">
        <f ca="true">+IF(OFFSET('Sanitation Data'!$F$28,0,10*ROW('Sanitation Data'!F80))="","",OFFSET('Sanitation Data'!$F$28,0,10*ROW('Sanitation Data'!F80)))</f>
        <v/>
      </c>
      <c r="CV86" s="298" t="str">
        <f ca="true">+IF(OFFSET('Sanitation Data'!$F$29,0,10*ROW('Sanitation Data'!F80))="","",OFFSET('Sanitation Data'!$F$29,0,10*ROW('Sanitation Data'!F80)))</f>
        <v/>
      </c>
      <c r="CW86" s="298" t="str">
        <f ca="true">+IF(OFFSET('Sanitation Data'!$F$30,0,10*ROW('Sanitation Data'!F80))="","",OFFSET('Sanitation Data'!$F$30,0,10*ROW('Sanitation Data'!F80)))</f>
        <v/>
      </c>
      <c r="CX86" s="298" t="str">
        <f ca="true">+IF(OFFSET('Sanitation Data'!$F$31,0,10*ROW('Sanitation Data'!F80))="","",OFFSET('Sanitation Data'!$F$31,0,10*ROW('Sanitation Data'!F80)))</f>
        <v/>
      </c>
      <c r="CY86" s="298" t="str">
        <f ca="true">+IF(OFFSET('Sanitation Data'!$F$32,0,10*ROW('Sanitation Data'!F80))="","",OFFSET('Sanitation Data'!$F$32,0,10*ROW('Sanitation Data'!F80)))</f>
        <v/>
      </c>
      <c r="CZ86" s="298" t="str">
        <f ca="true">+IF(OFFSET('Sanitation Data'!$G$28,0,10*ROW('Sanitation Data'!G80))="","",OFFSET('Sanitation Data'!$G$28,0,10*ROW('Sanitation Data'!G80)))</f>
        <v/>
      </c>
      <c r="DA86" s="298" t="str">
        <f ca="true">+IF(OFFSET('Sanitation Data'!$G$29,0,10*ROW('Sanitation Data'!G80))="","",OFFSET('Sanitation Data'!$G$29,0,10*ROW('Sanitation Data'!G80)))</f>
        <v/>
      </c>
      <c r="DB86" s="298" t="str">
        <f ca="true">+IF(OFFSET('Sanitation Data'!$G$30,0,10*ROW('Sanitation Data'!G80))="","",OFFSET('Sanitation Data'!$G$30,0,10*ROW('Sanitation Data'!G80)))</f>
        <v/>
      </c>
      <c r="DC86" s="298" t="str">
        <f ca="true">+IF(OFFSET('Sanitation Data'!$G$31,0,10*ROW('Sanitation Data'!G80))="","",OFFSET('Sanitation Data'!$G$31,0,10*ROW('Sanitation Data'!G80)))</f>
        <v/>
      </c>
      <c r="DD86" s="298" t="str">
        <f ca="true">+IF(OFFSET('Sanitation Data'!$G$32,0,10*ROW('Sanitation Data'!G80))="","",OFFSET('Sanitation Data'!$G$32,0,10*ROW('Sanitation Data'!G80)))</f>
        <v/>
      </c>
      <c r="DE86" s="298" t="str">
        <f ca="true">+IF(OFFSET('Sanitation Data'!$H$28,0,10*ROW('Sanitation Data'!H80))="","",OFFSET('Sanitation Data'!$H$28,0,10*ROW('Sanitation Data'!H80)))</f>
        <v/>
      </c>
      <c r="DF86" s="298" t="str">
        <f ca="true">+IF(OFFSET('Sanitation Data'!$H$29,0,10*ROW('Sanitation Data'!H80))="","",OFFSET('Sanitation Data'!$H$29,0,10*ROW('Sanitation Data'!H80)))</f>
        <v/>
      </c>
      <c r="DG86" s="298" t="str">
        <f ca="true">+IF(OFFSET('Sanitation Data'!$H$30,0,10*ROW('Sanitation Data'!H80))="","",OFFSET('Sanitation Data'!$H$30,0,10*ROW('Sanitation Data'!H80)))</f>
        <v/>
      </c>
      <c r="DH86" s="298" t="str">
        <f ca="true">+IF(OFFSET('Sanitation Data'!$H$31,0,10*ROW('Sanitation Data'!H80))="","",OFFSET('Sanitation Data'!$H$31,0,10*ROW('Sanitation Data'!H80)))</f>
        <v/>
      </c>
      <c r="DI86" s="298" t="str">
        <f ca="true">+IF(OFFSET('Sanitation Data'!$H$32,0,10*ROW('Sanitation Data'!H80))="","",OFFSET('Sanitation Data'!$H$32,0,10*ROW('Sanitation Data'!H80)))</f>
        <v/>
      </c>
      <c r="DJ86" s="298" t="str">
        <f ca="true">+IF(OFFSET('Sanitation Data'!$I$28,0,10*ROW('Sanitation Data'!I80))="","",OFFSET('Sanitation Data'!$I$28,0,10*ROW('Sanitation Data'!I80)))</f>
        <v/>
      </c>
      <c r="DK86" s="298" t="str">
        <f ca="true">+IF(OFFSET('Sanitation Data'!$I$29,0,10*ROW('Sanitation Data'!I80))="","",OFFSET('Sanitation Data'!$I$29,0,10*ROW('Sanitation Data'!I80)))</f>
        <v/>
      </c>
      <c r="DL86" s="298" t="str">
        <f ca="true">+IF(OFFSET('Sanitation Data'!$I$30,0,10*ROW('Sanitation Data'!I80))="","",OFFSET('Sanitation Data'!$I$30,0,10*ROW('Sanitation Data'!I80)))</f>
        <v/>
      </c>
      <c r="DM86" s="298" t="str">
        <f ca="true">+IF(OFFSET('Sanitation Data'!$I$31,0,10*ROW('Sanitation Data'!I80))="","",OFFSET('Sanitation Data'!$I$31,0,10*ROW('Sanitation Data'!I80)))</f>
        <v/>
      </c>
      <c r="DN86" s="298" t="str">
        <f ca="true">+IF(OFFSET('Sanitation Data'!$I$32,0,10*ROW('Sanitation Data'!I80))="","",OFFSET('Sanitation Data'!$I$32,0,10*ROW('Sanitation Data'!I80)))</f>
        <v/>
      </c>
      <c r="DO86" s="298" t="str">
        <f ca="true">+IF(OFFSET('Hygiene Data'!$D$11,0,10*ROW('Hygiene Data'!D80))="","",OFFSET('Hygiene Data'!$D$11,0,10*ROW('Hygiene Data'!D80)))</f>
        <v/>
      </c>
      <c r="DP86" s="298" t="str">
        <f ca="true">+IF(OFFSET('Hygiene Data'!$D$12,0,10*ROW('Hygiene Data'!D80))="","",OFFSET('Hygiene Data'!$D$12,0,10*ROW('Hygiene Data'!D80)))</f>
        <v/>
      </c>
      <c r="DQ86" s="298" t="str">
        <f ca="true">+IF(OFFSET('Hygiene Data'!$D$13,0,10*ROW('Hygiene Data'!D80))="","",OFFSET('Hygiene Data'!$D$13,0,10*ROW('Hygiene Data'!D80)))</f>
        <v/>
      </c>
      <c r="DR86" s="298" t="str">
        <f ca="true">+IF(OFFSET('Hygiene Data'!$E$11,0,10*ROW('Hygiene Data'!E80))="","",OFFSET('Hygiene Data'!$E$11,0,10*ROW('Hygiene Data'!E80)))</f>
        <v/>
      </c>
      <c r="DS86" s="298" t="str">
        <f ca="true">+IF(OFFSET('Hygiene Data'!$E$12,0,10*ROW('Hygiene Data'!E80))="","",OFFSET('Hygiene Data'!$E$12,0,10*ROW('Hygiene Data'!E80)))</f>
        <v/>
      </c>
      <c r="DT86" s="298" t="str">
        <f ca="true">+IF(OFFSET('Hygiene Data'!$E$13,0,10*ROW('Hygiene Data'!E80))="","",OFFSET('Hygiene Data'!$E$13,0,10*ROW('Hygiene Data'!E80)))</f>
        <v/>
      </c>
      <c r="DU86" s="298" t="str">
        <f ca="true">+IF(OFFSET('Hygiene Data'!$F$11,0,10*ROW('Hygiene Data'!F80))="","",OFFSET('Hygiene Data'!$F$11,0,10*ROW('Hygiene Data'!F80)))</f>
        <v/>
      </c>
      <c r="DV86" s="298" t="str">
        <f ca="true">+IF(OFFSET('Hygiene Data'!$F$12,0,10*ROW('Hygiene Data'!F80))="","",OFFSET('Hygiene Data'!$F$12,0,10*ROW('Hygiene Data'!F80)))</f>
        <v/>
      </c>
      <c r="DW86" s="298" t="str">
        <f ca="true">+IF(OFFSET('Hygiene Data'!$F$13,0,10*ROW('Hygiene Data'!F80))="","",OFFSET('Hygiene Data'!$F$13,0,10*ROW('Hygiene Data'!F80)))</f>
        <v/>
      </c>
      <c r="DX86" s="298" t="str">
        <f ca="true">+IF(OFFSET('Hygiene Data'!$G$11,0,10*ROW('Hygiene Data'!G80))="","",OFFSET('Hygiene Data'!$G$11,0,10*ROW('Hygiene Data'!G80)))</f>
        <v/>
      </c>
      <c r="DY86" s="298" t="str">
        <f ca="true">+IF(OFFSET('Hygiene Data'!$G$12,0,10*ROW('Hygiene Data'!G80))="","",OFFSET('Hygiene Data'!$G$12,0,10*ROW('Hygiene Data'!G80)))</f>
        <v/>
      </c>
      <c r="DZ86" s="298" t="str">
        <f ca="true">+IF(OFFSET('Hygiene Data'!$G$13,0,10*ROW('Hygiene Data'!G80))="","",OFFSET('Hygiene Data'!$G$13,0,10*ROW('Hygiene Data'!G80)))</f>
        <v/>
      </c>
      <c r="EA86" s="298" t="str">
        <f ca="true">+IF(OFFSET('Hygiene Data'!$H$11,0,10*ROW('Hygiene Data'!H80))="","",OFFSET('Hygiene Data'!$H$11,0,10*ROW('Hygiene Data'!H80)))</f>
        <v/>
      </c>
      <c r="EB86" s="298" t="str">
        <f ca="true">+IF(OFFSET('Hygiene Data'!$H$12,0,10*ROW('Hygiene Data'!H80))="","",OFFSET('Hygiene Data'!$H$12,0,10*ROW('Hygiene Data'!H80)))</f>
        <v/>
      </c>
      <c r="EC86" s="298" t="str">
        <f ca="true">+IF(OFFSET('Hygiene Data'!$H$13,0,10*ROW('Hygiene Data'!H80))="","",OFFSET('Hygiene Data'!$H$13,0,10*ROW('Hygiene Data'!H80)))</f>
        <v/>
      </c>
      <c r="ED86" s="298" t="str">
        <f ca="true">+IF(OFFSET('Hygiene Data'!$I$11,0,10*ROW('Hygiene Data'!I80))="","",OFFSET('Hygiene Data'!$I$11,0,10*ROW('Hygiene Data'!I80)))</f>
        <v/>
      </c>
      <c r="EE86" s="298" t="str">
        <f ca="true">+IF(OFFSET('Hygiene Data'!$I$12,0,10*ROW('Hygiene Data'!I80))="","",OFFSET('Hygiene Data'!$I$12,0,10*ROW('Hygiene Data'!I80)))</f>
        <v/>
      </c>
      <c r="EF86" s="298" t="str">
        <f ca="true">+IF(OFFSET('Hygiene Data'!$I$13,0,10*ROW('Hygiene Data'!I80))="","",OFFSET('Hygiene Data'!$I$13,0,10*ROW('Hygiene Data'!I80)))</f>
        <v/>
      </c>
    </row>
    <row xmlns:x14ac="http://schemas.microsoft.com/office/spreadsheetml/2009/9/ac" r="87" x14ac:dyDescent="0.2">
      <c r="A87" s="38" t="str">
        <f ca="true">+IF(OFFSET('Water Data'!$B$2,0,10*ROW('Water Data'!E81))="","",OFFSET('Water Data'!$B$2,0,10*ROW('Water Data'!E81)))</f>
        <v/>
      </c>
      <c r="B87" s="38" t="str">
        <f ca="true">+IF(OFFSET('Water Data'!$C$2,0,10*ROW('Water Data'!F81))="","",OFFSET('Water Data'!$C$2,0,10*ROW('Water Data'!F81)))</f>
        <v/>
      </c>
      <c r="C87" s="354" t="str">
        <f t="shared" ca="true" si="1"/>
        <v/>
      </c>
      <c r="D87" s="101"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101"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101"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101"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101"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101"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101"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101"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101"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101"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101"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101"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101"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101"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101"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101"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101"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101"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102"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102"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102"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102"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102"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102"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102"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102"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102"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102"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102"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102"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102"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102"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102"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102"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102"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102"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102"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102"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102"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102"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102"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102"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102"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102"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102"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102"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102"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102"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103"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103"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103"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103"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103"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103"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103"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103"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103"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103"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103"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103"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103"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103"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103"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103"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103"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103"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98"/>
      <c r="BS87" s="298" t="str">
        <f ca="true">+IF(OFFSET('Water Data'!$D$27,0,10*ROW('Water Data'!D81))="","",OFFSET('Water Data'!$D$27,0,10*ROW('Water Data'!D81)))</f>
        <v/>
      </c>
      <c r="BT87" s="298" t="str">
        <f ca="true">+IF(OFFSET('Water Data'!$D$28,0,10*ROW('Water Data'!D81))="","",OFFSET('Water Data'!$D$28,0,10*ROW('Water Data'!D81)))</f>
        <v/>
      </c>
      <c r="BU87" s="298" t="str">
        <f ca="true">+IF(OFFSET('Water Data'!$D$29,0,10*ROW('Water Data'!D81))="","",OFFSET('Water Data'!$D$29,0,10*ROW('Water Data'!D81)))</f>
        <v/>
      </c>
      <c r="BV87" s="298" t="str">
        <f ca="true">+IF(OFFSET('Water Data'!$E$27,0,10*ROW('Water Data'!E81))="","",OFFSET('Water Data'!$E$27,0,10*ROW('Water Data'!E81)))</f>
        <v/>
      </c>
      <c r="BW87" s="298" t="str">
        <f ca="true">+IF(OFFSET('Water Data'!$E$28,0,10*ROW('Water Data'!E81))="","",OFFSET('Water Data'!$E$28,0,10*ROW('Water Data'!E81)))</f>
        <v/>
      </c>
      <c r="BX87" s="298" t="str">
        <f ca="true">+IF(OFFSET('Water Data'!$E$29,0,10*ROW('Water Data'!E81))="","",OFFSET('Water Data'!$E$29,0,10*ROW('Water Data'!E81)))</f>
        <v/>
      </c>
      <c r="BY87" s="298" t="str">
        <f ca="true">+IF(OFFSET('Water Data'!$F$27,0,10*ROW('Water Data'!F81))="","",OFFSET('Water Data'!$F$27,0,10*ROW('Water Data'!F81)))</f>
        <v/>
      </c>
      <c r="BZ87" s="298" t="str">
        <f ca="true">+IF(OFFSET('Water Data'!$F$28,0,10*ROW('Water Data'!F81))="","",OFFSET('Water Data'!$F$28,0,10*ROW('Water Data'!F81)))</f>
        <v/>
      </c>
      <c r="CA87" s="298" t="str">
        <f ca="true">+IF(OFFSET('Water Data'!$F$29,0,10*ROW('Water Data'!F81))="","",OFFSET('Water Data'!$F$29,0,10*ROW('Water Data'!F81)))</f>
        <v/>
      </c>
      <c r="CB87" s="298" t="str">
        <f ca="true">+IF(OFFSET('Water Data'!$G$27,0,10*ROW('Water Data'!G81))="","",OFFSET('Water Data'!$G$27,0,10*ROW('Water Data'!G81)))</f>
        <v/>
      </c>
      <c r="CC87" s="298" t="str">
        <f ca="true">+IF(OFFSET('Water Data'!$G$28,0,10*ROW('Water Data'!G81))="","",OFFSET('Water Data'!$G$28,0,10*ROW('Water Data'!G81)))</f>
        <v/>
      </c>
      <c r="CD87" s="298" t="str">
        <f ca="true">+IF(OFFSET('Water Data'!$G$29,0,10*ROW('Water Data'!G81))="","",OFFSET('Water Data'!$G$29,0,10*ROW('Water Data'!G81)))</f>
        <v/>
      </c>
      <c r="CE87" s="298" t="str">
        <f ca="true">+IF(OFFSET('Water Data'!$H$27,0,10*ROW('Water Data'!H81))="","",OFFSET('Water Data'!$H$27,0,10*ROW('Water Data'!H81)))</f>
        <v/>
      </c>
      <c r="CF87" s="298" t="str">
        <f ca="true">+IF(OFFSET('Water Data'!$H$28,0,10*ROW('Water Data'!H81))="","",OFFSET('Water Data'!$H$28,0,10*ROW('Water Data'!H81)))</f>
        <v/>
      </c>
      <c r="CG87" s="298" t="str">
        <f ca="true">+IF(OFFSET('Water Data'!$H$29,0,10*ROW('Water Data'!H81))="","",OFFSET('Water Data'!$H$29,0,10*ROW('Water Data'!H81)))</f>
        <v/>
      </c>
      <c r="CH87" s="298" t="str">
        <f ca="true">+IF(OFFSET('Water Data'!$I$27,0,10*ROW('Water Data'!I81))="","",OFFSET('Water Data'!$I$27,0,10*ROW('Water Data'!I81)))</f>
        <v/>
      </c>
      <c r="CI87" s="298" t="str">
        <f ca="true">+IF(OFFSET('Water Data'!$I$28,0,10*ROW('Water Data'!I81))="","",OFFSET('Water Data'!$I$28,0,10*ROW('Water Data'!I81)))</f>
        <v/>
      </c>
      <c r="CJ87" s="298" t="str">
        <f ca="true">+IF(OFFSET('Water Data'!$I$29,0,10*ROW('Water Data'!I81))="","",OFFSET('Water Data'!$I$29,0,10*ROW('Water Data'!I81)))</f>
        <v/>
      </c>
      <c r="CK87" s="298" t="str">
        <f ca="true">+IF(OFFSET('Sanitation Data'!$D$28,0,10*ROW('Sanitation Data'!D81))="","",OFFSET('Sanitation Data'!$D$28,0,10*ROW('Sanitation Data'!D81)))</f>
        <v/>
      </c>
      <c r="CL87" s="298" t="str">
        <f ca="true">+IF(OFFSET('Sanitation Data'!$D$29,0,10*ROW('Sanitation Data'!D81))="","",OFFSET('Sanitation Data'!$D$29,0,10*ROW('Sanitation Data'!D81)))</f>
        <v/>
      </c>
      <c r="CM87" s="298" t="str">
        <f ca="true">+IF(OFFSET('Sanitation Data'!$D$30,0,10*ROW('Sanitation Data'!D81))="","",OFFSET('Sanitation Data'!$D$30,0,10*ROW('Sanitation Data'!D81)))</f>
        <v/>
      </c>
      <c r="CN87" s="298" t="str">
        <f ca="true">+IF(OFFSET('Sanitation Data'!$D$31,0,10*ROW('Sanitation Data'!D81))="","",OFFSET('Sanitation Data'!$D$31,0,10*ROW('Sanitation Data'!D81)))</f>
        <v/>
      </c>
      <c r="CO87" s="298" t="str">
        <f ca="true">+IF(OFFSET('Sanitation Data'!$D$32,0,10*ROW('Sanitation Data'!D81))="","",OFFSET('Sanitation Data'!$D$32,0,10*ROW('Sanitation Data'!D81)))</f>
        <v/>
      </c>
      <c r="CP87" s="298" t="str">
        <f ca="true">+IF(OFFSET('Sanitation Data'!$E$28,0,10*ROW('Sanitation Data'!E81))="","",OFFSET('Sanitation Data'!$E$28,0,10*ROW('Sanitation Data'!E81)))</f>
        <v/>
      </c>
      <c r="CQ87" s="298" t="str">
        <f ca="true">+IF(OFFSET('Sanitation Data'!$E$29,0,10*ROW('Sanitation Data'!E81))="","",OFFSET('Sanitation Data'!$E$29,0,10*ROW('Sanitation Data'!E81)))</f>
        <v/>
      </c>
      <c r="CR87" s="298" t="str">
        <f ca="true">+IF(OFFSET('Sanitation Data'!$E$30,0,10*ROW('Sanitation Data'!E81))="","",OFFSET('Sanitation Data'!$E$30,0,10*ROW('Sanitation Data'!E81)))</f>
        <v/>
      </c>
      <c r="CS87" s="298" t="str">
        <f ca="true">+IF(OFFSET('Sanitation Data'!$E$31,0,10*ROW('Sanitation Data'!E81))="","",OFFSET('Sanitation Data'!$E$31,0,10*ROW('Sanitation Data'!E81)))</f>
        <v/>
      </c>
      <c r="CT87" s="298" t="str">
        <f ca="true">+IF(OFFSET('Sanitation Data'!$E$32,0,10*ROW('Sanitation Data'!E81))="","",OFFSET('Sanitation Data'!$E$32,0,10*ROW('Sanitation Data'!E81)))</f>
        <v/>
      </c>
      <c r="CU87" s="298" t="str">
        <f ca="true">+IF(OFFSET('Sanitation Data'!$F$28,0,10*ROW('Sanitation Data'!F81))="","",OFFSET('Sanitation Data'!$F$28,0,10*ROW('Sanitation Data'!F81)))</f>
        <v/>
      </c>
      <c r="CV87" s="298" t="str">
        <f ca="true">+IF(OFFSET('Sanitation Data'!$F$29,0,10*ROW('Sanitation Data'!F81))="","",OFFSET('Sanitation Data'!$F$29,0,10*ROW('Sanitation Data'!F81)))</f>
        <v/>
      </c>
      <c r="CW87" s="298" t="str">
        <f ca="true">+IF(OFFSET('Sanitation Data'!$F$30,0,10*ROW('Sanitation Data'!F81))="","",OFFSET('Sanitation Data'!$F$30,0,10*ROW('Sanitation Data'!F81)))</f>
        <v/>
      </c>
      <c r="CX87" s="298" t="str">
        <f ca="true">+IF(OFFSET('Sanitation Data'!$F$31,0,10*ROW('Sanitation Data'!F81))="","",OFFSET('Sanitation Data'!$F$31,0,10*ROW('Sanitation Data'!F81)))</f>
        <v/>
      </c>
      <c r="CY87" s="298" t="str">
        <f ca="true">+IF(OFFSET('Sanitation Data'!$F$32,0,10*ROW('Sanitation Data'!F81))="","",OFFSET('Sanitation Data'!$F$32,0,10*ROW('Sanitation Data'!F81)))</f>
        <v/>
      </c>
      <c r="CZ87" s="298" t="str">
        <f ca="true">+IF(OFFSET('Sanitation Data'!$G$28,0,10*ROW('Sanitation Data'!G81))="","",OFFSET('Sanitation Data'!$G$28,0,10*ROW('Sanitation Data'!G81)))</f>
        <v/>
      </c>
      <c r="DA87" s="298" t="str">
        <f ca="true">+IF(OFFSET('Sanitation Data'!$G$29,0,10*ROW('Sanitation Data'!G81))="","",OFFSET('Sanitation Data'!$G$29,0,10*ROW('Sanitation Data'!G81)))</f>
        <v/>
      </c>
      <c r="DB87" s="298" t="str">
        <f ca="true">+IF(OFFSET('Sanitation Data'!$G$30,0,10*ROW('Sanitation Data'!G81))="","",OFFSET('Sanitation Data'!$G$30,0,10*ROW('Sanitation Data'!G81)))</f>
        <v/>
      </c>
      <c r="DC87" s="298" t="str">
        <f ca="true">+IF(OFFSET('Sanitation Data'!$G$31,0,10*ROW('Sanitation Data'!G81))="","",OFFSET('Sanitation Data'!$G$31,0,10*ROW('Sanitation Data'!G81)))</f>
        <v/>
      </c>
      <c r="DD87" s="298" t="str">
        <f ca="true">+IF(OFFSET('Sanitation Data'!$G$32,0,10*ROW('Sanitation Data'!G81))="","",OFFSET('Sanitation Data'!$G$32,0,10*ROW('Sanitation Data'!G81)))</f>
        <v/>
      </c>
      <c r="DE87" s="298" t="str">
        <f ca="true">+IF(OFFSET('Sanitation Data'!$H$28,0,10*ROW('Sanitation Data'!H81))="","",OFFSET('Sanitation Data'!$H$28,0,10*ROW('Sanitation Data'!H81)))</f>
        <v/>
      </c>
      <c r="DF87" s="298" t="str">
        <f ca="true">+IF(OFFSET('Sanitation Data'!$H$29,0,10*ROW('Sanitation Data'!H81))="","",OFFSET('Sanitation Data'!$H$29,0,10*ROW('Sanitation Data'!H81)))</f>
        <v/>
      </c>
      <c r="DG87" s="298" t="str">
        <f ca="true">+IF(OFFSET('Sanitation Data'!$H$30,0,10*ROW('Sanitation Data'!H81))="","",OFFSET('Sanitation Data'!$H$30,0,10*ROW('Sanitation Data'!H81)))</f>
        <v/>
      </c>
      <c r="DH87" s="298" t="str">
        <f ca="true">+IF(OFFSET('Sanitation Data'!$H$31,0,10*ROW('Sanitation Data'!H81))="","",OFFSET('Sanitation Data'!$H$31,0,10*ROW('Sanitation Data'!H81)))</f>
        <v/>
      </c>
      <c r="DI87" s="298" t="str">
        <f ca="true">+IF(OFFSET('Sanitation Data'!$H$32,0,10*ROW('Sanitation Data'!H81))="","",OFFSET('Sanitation Data'!$H$32,0,10*ROW('Sanitation Data'!H81)))</f>
        <v/>
      </c>
      <c r="DJ87" s="298" t="str">
        <f ca="true">+IF(OFFSET('Sanitation Data'!$I$28,0,10*ROW('Sanitation Data'!I81))="","",OFFSET('Sanitation Data'!$I$28,0,10*ROW('Sanitation Data'!I81)))</f>
        <v/>
      </c>
      <c r="DK87" s="298" t="str">
        <f ca="true">+IF(OFFSET('Sanitation Data'!$I$29,0,10*ROW('Sanitation Data'!I81))="","",OFFSET('Sanitation Data'!$I$29,0,10*ROW('Sanitation Data'!I81)))</f>
        <v/>
      </c>
      <c r="DL87" s="298" t="str">
        <f ca="true">+IF(OFFSET('Sanitation Data'!$I$30,0,10*ROW('Sanitation Data'!I81))="","",OFFSET('Sanitation Data'!$I$30,0,10*ROW('Sanitation Data'!I81)))</f>
        <v/>
      </c>
      <c r="DM87" s="298" t="str">
        <f ca="true">+IF(OFFSET('Sanitation Data'!$I$31,0,10*ROW('Sanitation Data'!I81))="","",OFFSET('Sanitation Data'!$I$31,0,10*ROW('Sanitation Data'!I81)))</f>
        <v/>
      </c>
      <c r="DN87" s="298" t="str">
        <f ca="true">+IF(OFFSET('Sanitation Data'!$I$32,0,10*ROW('Sanitation Data'!I81))="","",OFFSET('Sanitation Data'!$I$32,0,10*ROW('Sanitation Data'!I81)))</f>
        <v/>
      </c>
      <c r="DO87" s="298" t="str">
        <f ca="true">+IF(OFFSET('Hygiene Data'!$D$11,0,10*ROW('Hygiene Data'!D81))="","",OFFSET('Hygiene Data'!$D$11,0,10*ROW('Hygiene Data'!D81)))</f>
        <v/>
      </c>
      <c r="DP87" s="298" t="str">
        <f ca="true">+IF(OFFSET('Hygiene Data'!$D$12,0,10*ROW('Hygiene Data'!D81))="","",OFFSET('Hygiene Data'!$D$12,0,10*ROW('Hygiene Data'!D81)))</f>
        <v/>
      </c>
      <c r="DQ87" s="298" t="str">
        <f ca="true">+IF(OFFSET('Hygiene Data'!$D$13,0,10*ROW('Hygiene Data'!D81))="","",OFFSET('Hygiene Data'!$D$13,0,10*ROW('Hygiene Data'!D81)))</f>
        <v/>
      </c>
      <c r="DR87" s="298" t="str">
        <f ca="true">+IF(OFFSET('Hygiene Data'!$E$11,0,10*ROW('Hygiene Data'!E81))="","",OFFSET('Hygiene Data'!$E$11,0,10*ROW('Hygiene Data'!E81)))</f>
        <v/>
      </c>
      <c r="DS87" s="298" t="str">
        <f ca="true">+IF(OFFSET('Hygiene Data'!$E$12,0,10*ROW('Hygiene Data'!E81))="","",OFFSET('Hygiene Data'!$E$12,0,10*ROW('Hygiene Data'!E81)))</f>
        <v/>
      </c>
      <c r="DT87" s="298" t="str">
        <f ca="true">+IF(OFFSET('Hygiene Data'!$E$13,0,10*ROW('Hygiene Data'!E81))="","",OFFSET('Hygiene Data'!$E$13,0,10*ROW('Hygiene Data'!E81)))</f>
        <v/>
      </c>
      <c r="DU87" s="298" t="str">
        <f ca="true">+IF(OFFSET('Hygiene Data'!$F$11,0,10*ROW('Hygiene Data'!F81))="","",OFFSET('Hygiene Data'!$F$11,0,10*ROW('Hygiene Data'!F81)))</f>
        <v/>
      </c>
      <c r="DV87" s="298" t="str">
        <f ca="true">+IF(OFFSET('Hygiene Data'!$F$12,0,10*ROW('Hygiene Data'!F81))="","",OFFSET('Hygiene Data'!$F$12,0,10*ROW('Hygiene Data'!F81)))</f>
        <v/>
      </c>
      <c r="DW87" s="298" t="str">
        <f ca="true">+IF(OFFSET('Hygiene Data'!$F$13,0,10*ROW('Hygiene Data'!F81))="","",OFFSET('Hygiene Data'!$F$13,0,10*ROW('Hygiene Data'!F81)))</f>
        <v/>
      </c>
      <c r="DX87" s="298" t="str">
        <f ca="true">+IF(OFFSET('Hygiene Data'!$G$11,0,10*ROW('Hygiene Data'!G81))="","",OFFSET('Hygiene Data'!$G$11,0,10*ROW('Hygiene Data'!G81)))</f>
        <v/>
      </c>
      <c r="DY87" s="298" t="str">
        <f ca="true">+IF(OFFSET('Hygiene Data'!$G$12,0,10*ROW('Hygiene Data'!G81))="","",OFFSET('Hygiene Data'!$G$12,0,10*ROW('Hygiene Data'!G81)))</f>
        <v/>
      </c>
      <c r="DZ87" s="298" t="str">
        <f ca="true">+IF(OFFSET('Hygiene Data'!$G$13,0,10*ROW('Hygiene Data'!G81))="","",OFFSET('Hygiene Data'!$G$13,0,10*ROW('Hygiene Data'!G81)))</f>
        <v/>
      </c>
      <c r="EA87" s="298" t="str">
        <f ca="true">+IF(OFFSET('Hygiene Data'!$H$11,0,10*ROW('Hygiene Data'!H81))="","",OFFSET('Hygiene Data'!$H$11,0,10*ROW('Hygiene Data'!H81)))</f>
        <v/>
      </c>
      <c r="EB87" s="298" t="str">
        <f ca="true">+IF(OFFSET('Hygiene Data'!$H$12,0,10*ROW('Hygiene Data'!H81))="","",OFFSET('Hygiene Data'!$H$12,0,10*ROW('Hygiene Data'!H81)))</f>
        <v/>
      </c>
      <c r="EC87" s="298" t="str">
        <f ca="true">+IF(OFFSET('Hygiene Data'!$H$13,0,10*ROW('Hygiene Data'!H81))="","",OFFSET('Hygiene Data'!$H$13,0,10*ROW('Hygiene Data'!H81)))</f>
        <v/>
      </c>
      <c r="ED87" s="298" t="str">
        <f ca="true">+IF(OFFSET('Hygiene Data'!$I$11,0,10*ROW('Hygiene Data'!I81))="","",OFFSET('Hygiene Data'!$I$11,0,10*ROW('Hygiene Data'!I81)))</f>
        <v/>
      </c>
      <c r="EE87" s="298" t="str">
        <f ca="true">+IF(OFFSET('Hygiene Data'!$I$12,0,10*ROW('Hygiene Data'!I81))="","",OFFSET('Hygiene Data'!$I$12,0,10*ROW('Hygiene Data'!I81)))</f>
        <v/>
      </c>
      <c r="EF87" s="298" t="str">
        <f ca="true">+IF(OFFSET('Hygiene Data'!$I$13,0,10*ROW('Hygiene Data'!I81))="","",OFFSET('Hygiene Data'!$I$13,0,10*ROW('Hygiene Data'!I81)))</f>
        <v/>
      </c>
    </row>
    <row xmlns:x14ac="http://schemas.microsoft.com/office/spreadsheetml/2009/9/ac" r="88" x14ac:dyDescent="0.2">
      <c r="A88" s="38" t="str">
        <f ca="true">+IF(OFFSET('Water Data'!$B$2,0,10*ROW('Water Data'!E82))="","",OFFSET('Water Data'!$B$2,0,10*ROW('Water Data'!E82)))</f>
        <v/>
      </c>
      <c r="B88" s="38" t="str">
        <f ca="true">+IF(OFFSET('Water Data'!$C$2,0,10*ROW('Water Data'!F82))="","",OFFSET('Water Data'!$C$2,0,10*ROW('Water Data'!F82)))</f>
        <v/>
      </c>
      <c r="C88" s="354" t="str">
        <f t="shared" ca="true" si="1"/>
        <v/>
      </c>
      <c r="D88" s="101"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101"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101"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101"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101"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101"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101"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101"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101"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101"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101"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101"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101"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101"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101"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101"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101"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101"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102"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102"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102"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102"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102"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102"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102"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102"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102"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102"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102"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102"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102"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102"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102"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102"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102"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102"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102"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102"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102"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102"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102"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102"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102"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102"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102"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102"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102"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102"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103"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103"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103"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103"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103"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103"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103"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103"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103"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103"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103"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103"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103"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103"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103"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103"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103"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103"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98"/>
      <c r="BS88" s="298" t="str">
        <f ca="true">+IF(OFFSET('Water Data'!$D$27,0,10*ROW('Water Data'!D82))="","",OFFSET('Water Data'!$D$27,0,10*ROW('Water Data'!D82)))</f>
        <v/>
      </c>
      <c r="BT88" s="298" t="str">
        <f ca="true">+IF(OFFSET('Water Data'!$D$28,0,10*ROW('Water Data'!D82))="","",OFFSET('Water Data'!$D$28,0,10*ROW('Water Data'!D82)))</f>
        <v/>
      </c>
      <c r="BU88" s="298" t="str">
        <f ca="true">+IF(OFFSET('Water Data'!$D$29,0,10*ROW('Water Data'!D82))="","",OFFSET('Water Data'!$D$29,0,10*ROW('Water Data'!D82)))</f>
        <v/>
      </c>
      <c r="BV88" s="298" t="str">
        <f ca="true">+IF(OFFSET('Water Data'!$E$27,0,10*ROW('Water Data'!E82))="","",OFFSET('Water Data'!$E$27,0,10*ROW('Water Data'!E82)))</f>
        <v/>
      </c>
      <c r="BW88" s="298" t="str">
        <f ca="true">+IF(OFFSET('Water Data'!$E$28,0,10*ROW('Water Data'!E82))="","",OFFSET('Water Data'!$E$28,0,10*ROW('Water Data'!E82)))</f>
        <v/>
      </c>
      <c r="BX88" s="298" t="str">
        <f ca="true">+IF(OFFSET('Water Data'!$E$29,0,10*ROW('Water Data'!E82))="","",OFFSET('Water Data'!$E$29,0,10*ROW('Water Data'!E82)))</f>
        <v/>
      </c>
      <c r="BY88" s="298" t="str">
        <f ca="true">+IF(OFFSET('Water Data'!$F$27,0,10*ROW('Water Data'!F82))="","",OFFSET('Water Data'!$F$27,0,10*ROW('Water Data'!F82)))</f>
        <v/>
      </c>
      <c r="BZ88" s="298" t="str">
        <f ca="true">+IF(OFFSET('Water Data'!$F$28,0,10*ROW('Water Data'!F82))="","",OFFSET('Water Data'!$F$28,0,10*ROW('Water Data'!F82)))</f>
        <v/>
      </c>
      <c r="CA88" s="298" t="str">
        <f ca="true">+IF(OFFSET('Water Data'!$F$29,0,10*ROW('Water Data'!F82))="","",OFFSET('Water Data'!$F$29,0,10*ROW('Water Data'!F82)))</f>
        <v/>
      </c>
      <c r="CB88" s="298" t="str">
        <f ca="true">+IF(OFFSET('Water Data'!$G$27,0,10*ROW('Water Data'!G82))="","",OFFSET('Water Data'!$G$27,0,10*ROW('Water Data'!G82)))</f>
        <v/>
      </c>
      <c r="CC88" s="298" t="str">
        <f ca="true">+IF(OFFSET('Water Data'!$G$28,0,10*ROW('Water Data'!G82))="","",OFFSET('Water Data'!$G$28,0,10*ROW('Water Data'!G82)))</f>
        <v/>
      </c>
      <c r="CD88" s="298" t="str">
        <f ca="true">+IF(OFFSET('Water Data'!$G$29,0,10*ROW('Water Data'!G82))="","",OFFSET('Water Data'!$G$29,0,10*ROW('Water Data'!G82)))</f>
        <v/>
      </c>
      <c r="CE88" s="298" t="str">
        <f ca="true">+IF(OFFSET('Water Data'!$H$27,0,10*ROW('Water Data'!H82))="","",OFFSET('Water Data'!$H$27,0,10*ROW('Water Data'!H82)))</f>
        <v/>
      </c>
      <c r="CF88" s="298" t="str">
        <f ca="true">+IF(OFFSET('Water Data'!$H$28,0,10*ROW('Water Data'!H82))="","",OFFSET('Water Data'!$H$28,0,10*ROW('Water Data'!H82)))</f>
        <v/>
      </c>
      <c r="CG88" s="298" t="str">
        <f ca="true">+IF(OFFSET('Water Data'!$H$29,0,10*ROW('Water Data'!H82))="","",OFFSET('Water Data'!$H$29,0,10*ROW('Water Data'!H82)))</f>
        <v/>
      </c>
      <c r="CH88" s="298" t="str">
        <f ca="true">+IF(OFFSET('Water Data'!$I$27,0,10*ROW('Water Data'!I82))="","",OFFSET('Water Data'!$I$27,0,10*ROW('Water Data'!I82)))</f>
        <v/>
      </c>
      <c r="CI88" s="298" t="str">
        <f ca="true">+IF(OFFSET('Water Data'!$I$28,0,10*ROW('Water Data'!I82))="","",OFFSET('Water Data'!$I$28,0,10*ROW('Water Data'!I82)))</f>
        <v/>
      </c>
      <c r="CJ88" s="298" t="str">
        <f ca="true">+IF(OFFSET('Water Data'!$I$29,0,10*ROW('Water Data'!I82))="","",OFFSET('Water Data'!$I$29,0,10*ROW('Water Data'!I82)))</f>
        <v/>
      </c>
      <c r="CK88" s="298" t="str">
        <f ca="true">+IF(OFFSET('Sanitation Data'!$D$28,0,10*ROW('Sanitation Data'!D82))="","",OFFSET('Sanitation Data'!$D$28,0,10*ROW('Sanitation Data'!D82)))</f>
        <v/>
      </c>
      <c r="CL88" s="298" t="str">
        <f ca="true">+IF(OFFSET('Sanitation Data'!$D$29,0,10*ROW('Sanitation Data'!D82))="","",OFFSET('Sanitation Data'!$D$29,0,10*ROW('Sanitation Data'!D82)))</f>
        <v/>
      </c>
      <c r="CM88" s="298" t="str">
        <f ca="true">+IF(OFFSET('Sanitation Data'!$D$30,0,10*ROW('Sanitation Data'!D82))="","",OFFSET('Sanitation Data'!$D$30,0,10*ROW('Sanitation Data'!D82)))</f>
        <v/>
      </c>
      <c r="CN88" s="298" t="str">
        <f ca="true">+IF(OFFSET('Sanitation Data'!$D$31,0,10*ROW('Sanitation Data'!D82))="","",OFFSET('Sanitation Data'!$D$31,0,10*ROW('Sanitation Data'!D82)))</f>
        <v/>
      </c>
      <c r="CO88" s="298" t="str">
        <f ca="true">+IF(OFFSET('Sanitation Data'!$D$32,0,10*ROW('Sanitation Data'!D82))="","",OFFSET('Sanitation Data'!$D$32,0,10*ROW('Sanitation Data'!D82)))</f>
        <v/>
      </c>
      <c r="CP88" s="298" t="str">
        <f ca="true">+IF(OFFSET('Sanitation Data'!$E$28,0,10*ROW('Sanitation Data'!E82))="","",OFFSET('Sanitation Data'!$E$28,0,10*ROW('Sanitation Data'!E82)))</f>
        <v/>
      </c>
      <c r="CQ88" s="298" t="str">
        <f ca="true">+IF(OFFSET('Sanitation Data'!$E$29,0,10*ROW('Sanitation Data'!E82))="","",OFFSET('Sanitation Data'!$E$29,0,10*ROW('Sanitation Data'!E82)))</f>
        <v/>
      </c>
      <c r="CR88" s="298" t="str">
        <f ca="true">+IF(OFFSET('Sanitation Data'!$E$30,0,10*ROW('Sanitation Data'!E82))="","",OFFSET('Sanitation Data'!$E$30,0,10*ROW('Sanitation Data'!E82)))</f>
        <v/>
      </c>
      <c r="CS88" s="298" t="str">
        <f ca="true">+IF(OFFSET('Sanitation Data'!$E$31,0,10*ROW('Sanitation Data'!E82))="","",OFFSET('Sanitation Data'!$E$31,0,10*ROW('Sanitation Data'!E82)))</f>
        <v/>
      </c>
      <c r="CT88" s="298" t="str">
        <f ca="true">+IF(OFFSET('Sanitation Data'!$E$32,0,10*ROW('Sanitation Data'!E82))="","",OFFSET('Sanitation Data'!$E$32,0,10*ROW('Sanitation Data'!E82)))</f>
        <v/>
      </c>
      <c r="CU88" s="298" t="str">
        <f ca="true">+IF(OFFSET('Sanitation Data'!$F$28,0,10*ROW('Sanitation Data'!F82))="","",OFFSET('Sanitation Data'!$F$28,0,10*ROW('Sanitation Data'!F82)))</f>
        <v/>
      </c>
      <c r="CV88" s="298" t="str">
        <f ca="true">+IF(OFFSET('Sanitation Data'!$F$29,0,10*ROW('Sanitation Data'!F82))="","",OFFSET('Sanitation Data'!$F$29,0,10*ROW('Sanitation Data'!F82)))</f>
        <v/>
      </c>
      <c r="CW88" s="298" t="str">
        <f ca="true">+IF(OFFSET('Sanitation Data'!$F$30,0,10*ROW('Sanitation Data'!F82))="","",OFFSET('Sanitation Data'!$F$30,0,10*ROW('Sanitation Data'!F82)))</f>
        <v/>
      </c>
      <c r="CX88" s="298" t="str">
        <f ca="true">+IF(OFFSET('Sanitation Data'!$F$31,0,10*ROW('Sanitation Data'!F82))="","",OFFSET('Sanitation Data'!$F$31,0,10*ROW('Sanitation Data'!F82)))</f>
        <v/>
      </c>
      <c r="CY88" s="298" t="str">
        <f ca="true">+IF(OFFSET('Sanitation Data'!$F$32,0,10*ROW('Sanitation Data'!F82))="","",OFFSET('Sanitation Data'!$F$32,0,10*ROW('Sanitation Data'!F82)))</f>
        <v/>
      </c>
      <c r="CZ88" s="298" t="str">
        <f ca="true">+IF(OFFSET('Sanitation Data'!$G$28,0,10*ROW('Sanitation Data'!G82))="","",OFFSET('Sanitation Data'!$G$28,0,10*ROW('Sanitation Data'!G82)))</f>
        <v/>
      </c>
      <c r="DA88" s="298" t="str">
        <f ca="true">+IF(OFFSET('Sanitation Data'!$G$29,0,10*ROW('Sanitation Data'!G82))="","",OFFSET('Sanitation Data'!$G$29,0,10*ROW('Sanitation Data'!G82)))</f>
        <v/>
      </c>
      <c r="DB88" s="298" t="str">
        <f ca="true">+IF(OFFSET('Sanitation Data'!$G$30,0,10*ROW('Sanitation Data'!G82))="","",OFFSET('Sanitation Data'!$G$30,0,10*ROW('Sanitation Data'!G82)))</f>
        <v/>
      </c>
      <c r="DC88" s="298" t="str">
        <f ca="true">+IF(OFFSET('Sanitation Data'!$G$31,0,10*ROW('Sanitation Data'!G82))="","",OFFSET('Sanitation Data'!$G$31,0,10*ROW('Sanitation Data'!G82)))</f>
        <v/>
      </c>
      <c r="DD88" s="298" t="str">
        <f ca="true">+IF(OFFSET('Sanitation Data'!$G$32,0,10*ROW('Sanitation Data'!G82))="","",OFFSET('Sanitation Data'!$G$32,0,10*ROW('Sanitation Data'!G82)))</f>
        <v/>
      </c>
      <c r="DE88" s="298" t="str">
        <f ca="true">+IF(OFFSET('Sanitation Data'!$H$28,0,10*ROW('Sanitation Data'!H82))="","",OFFSET('Sanitation Data'!$H$28,0,10*ROW('Sanitation Data'!H82)))</f>
        <v/>
      </c>
      <c r="DF88" s="298" t="str">
        <f ca="true">+IF(OFFSET('Sanitation Data'!$H$29,0,10*ROW('Sanitation Data'!H82))="","",OFFSET('Sanitation Data'!$H$29,0,10*ROW('Sanitation Data'!H82)))</f>
        <v/>
      </c>
      <c r="DG88" s="298" t="str">
        <f ca="true">+IF(OFFSET('Sanitation Data'!$H$30,0,10*ROW('Sanitation Data'!H82))="","",OFFSET('Sanitation Data'!$H$30,0,10*ROW('Sanitation Data'!H82)))</f>
        <v/>
      </c>
      <c r="DH88" s="298" t="str">
        <f ca="true">+IF(OFFSET('Sanitation Data'!$H$31,0,10*ROW('Sanitation Data'!H82))="","",OFFSET('Sanitation Data'!$H$31,0,10*ROW('Sanitation Data'!H82)))</f>
        <v/>
      </c>
      <c r="DI88" s="298" t="str">
        <f ca="true">+IF(OFFSET('Sanitation Data'!$H$32,0,10*ROW('Sanitation Data'!H82))="","",OFFSET('Sanitation Data'!$H$32,0,10*ROW('Sanitation Data'!H82)))</f>
        <v/>
      </c>
      <c r="DJ88" s="298" t="str">
        <f ca="true">+IF(OFFSET('Sanitation Data'!$I$28,0,10*ROW('Sanitation Data'!I82))="","",OFFSET('Sanitation Data'!$I$28,0,10*ROW('Sanitation Data'!I82)))</f>
        <v/>
      </c>
      <c r="DK88" s="298" t="str">
        <f ca="true">+IF(OFFSET('Sanitation Data'!$I$29,0,10*ROW('Sanitation Data'!I82))="","",OFFSET('Sanitation Data'!$I$29,0,10*ROW('Sanitation Data'!I82)))</f>
        <v/>
      </c>
      <c r="DL88" s="298" t="str">
        <f ca="true">+IF(OFFSET('Sanitation Data'!$I$30,0,10*ROW('Sanitation Data'!I82))="","",OFFSET('Sanitation Data'!$I$30,0,10*ROW('Sanitation Data'!I82)))</f>
        <v/>
      </c>
      <c r="DM88" s="298" t="str">
        <f ca="true">+IF(OFFSET('Sanitation Data'!$I$31,0,10*ROW('Sanitation Data'!I82))="","",OFFSET('Sanitation Data'!$I$31,0,10*ROW('Sanitation Data'!I82)))</f>
        <v/>
      </c>
      <c r="DN88" s="298" t="str">
        <f ca="true">+IF(OFFSET('Sanitation Data'!$I$32,0,10*ROW('Sanitation Data'!I82))="","",OFFSET('Sanitation Data'!$I$32,0,10*ROW('Sanitation Data'!I82)))</f>
        <v/>
      </c>
      <c r="DO88" s="298" t="str">
        <f ca="true">+IF(OFFSET('Hygiene Data'!$D$11,0,10*ROW('Hygiene Data'!D82))="","",OFFSET('Hygiene Data'!$D$11,0,10*ROW('Hygiene Data'!D82)))</f>
        <v/>
      </c>
      <c r="DP88" s="298" t="str">
        <f ca="true">+IF(OFFSET('Hygiene Data'!$D$12,0,10*ROW('Hygiene Data'!D82))="","",OFFSET('Hygiene Data'!$D$12,0,10*ROW('Hygiene Data'!D82)))</f>
        <v/>
      </c>
      <c r="DQ88" s="298" t="str">
        <f ca="true">+IF(OFFSET('Hygiene Data'!$D$13,0,10*ROW('Hygiene Data'!D82))="","",OFFSET('Hygiene Data'!$D$13,0,10*ROW('Hygiene Data'!D82)))</f>
        <v/>
      </c>
      <c r="DR88" s="298" t="str">
        <f ca="true">+IF(OFFSET('Hygiene Data'!$E$11,0,10*ROW('Hygiene Data'!E82))="","",OFFSET('Hygiene Data'!$E$11,0,10*ROW('Hygiene Data'!E82)))</f>
        <v/>
      </c>
      <c r="DS88" s="298" t="str">
        <f ca="true">+IF(OFFSET('Hygiene Data'!$E$12,0,10*ROW('Hygiene Data'!E82))="","",OFFSET('Hygiene Data'!$E$12,0,10*ROW('Hygiene Data'!E82)))</f>
        <v/>
      </c>
      <c r="DT88" s="298" t="str">
        <f ca="true">+IF(OFFSET('Hygiene Data'!$E$13,0,10*ROW('Hygiene Data'!E82))="","",OFFSET('Hygiene Data'!$E$13,0,10*ROW('Hygiene Data'!E82)))</f>
        <v/>
      </c>
      <c r="DU88" s="298" t="str">
        <f ca="true">+IF(OFFSET('Hygiene Data'!$F$11,0,10*ROW('Hygiene Data'!F82))="","",OFFSET('Hygiene Data'!$F$11,0,10*ROW('Hygiene Data'!F82)))</f>
        <v/>
      </c>
      <c r="DV88" s="298" t="str">
        <f ca="true">+IF(OFFSET('Hygiene Data'!$F$12,0,10*ROW('Hygiene Data'!F82))="","",OFFSET('Hygiene Data'!$F$12,0,10*ROW('Hygiene Data'!F82)))</f>
        <v/>
      </c>
      <c r="DW88" s="298" t="str">
        <f ca="true">+IF(OFFSET('Hygiene Data'!$F$13,0,10*ROW('Hygiene Data'!F82))="","",OFFSET('Hygiene Data'!$F$13,0,10*ROW('Hygiene Data'!F82)))</f>
        <v/>
      </c>
      <c r="DX88" s="298" t="str">
        <f ca="true">+IF(OFFSET('Hygiene Data'!$G$11,0,10*ROW('Hygiene Data'!G82))="","",OFFSET('Hygiene Data'!$G$11,0,10*ROW('Hygiene Data'!G82)))</f>
        <v/>
      </c>
      <c r="DY88" s="298" t="str">
        <f ca="true">+IF(OFFSET('Hygiene Data'!$G$12,0,10*ROW('Hygiene Data'!G82))="","",OFFSET('Hygiene Data'!$G$12,0,10*ROW('Hygiene Data'!G82)))</f>
        <v/>
      </c>
      <c r="DZ88" s="298" t="str">
        <f ca="true">+IF(OFFSET('Hygiene Data'!$G$13,0,10*ROW('Hygiene Data'!G82))="","",OFFSET('Hygiene Data'!$G$13,0,10*ROW('Hygiene Data'!G82)))</f>
        <v/>
      </c>
      <c r="EA88" s="298" t="str">
        <f ca="true">+IF(OFFSET('Hygiene Data'!$H$11,0,10*ROW('Hygiene Data'!H82))="","",OFFSET('Hygiene Data'!$H$11,0,10*ROW('Hygiene Data'!H82)))</f>
        <v/>
      </c>
      <c r="EB88" s="298" t="str">
        <f ca="true">+IF(OFFSET('Hygiene Data'!$H$12,0,10*ROW('Hygiene Data'!H82))="","",OFFSET('Hygiene Data'!$H$12,0,10*ROW('Hygiene Data'!H82)))</f>
        <v/>
      </c>
      <c r="EC88" s="298" t="str">
        <f ca="true">+IF(OFFSET('Hygiene Data'!$H$13,0,10*ROW('Hygiene Data'!H82))="","",OFFSET('Hygiene Data'!$H$13,0,10*ROW('Hygiene Data'!H82)))</f>
        <v/>
      </c>
      <c r="ED88" s="298" t="str">
        <f ca="true">+IF(OFFSET('Hygiene Data'!$I$11,0,10*ROW('Hygiene Data'!I82))="","",OFFSET('Hygiene Data'!$I$11,0,10*ROW('Hygiene Data'!I82)))</f>
        <v/>
      </c>
      <c r="EE88" s="298" t="str">
        <f ca="true">+IF(OFFSET('Hygiene Data'!$I$12,0,10*ROW('Hygiene Data'!I82))="","",OFFSET('Hygiene Data'!$I$12,0,10*ROW('Hygiene Data'!I82)))</f>
        <v/>
      </c>
      <c r="EF88" s="298" t="str">
        <f ca="true">+IF(OFFSET('Hygiene Data'!$I$13,0,10*ROW('Hygiene Data'!I82))="","",OFFSET('Hygiene Data'!$I$13,0,10*ROW('Hygiene Data'!I82)))</f>
        <v/>
      </c>
    </row>
    <row xmlns:x14ac="http://schemas.microsoft.com/office/spreadsheetml/2009/9/ac" r="89" x14ac:dyDescent="0.2">
      <c r="A89" s="38" t="str">
        <f ca="true">+IF(OFFSET('Water Data'!$B$2,0,10*ROW('Water Data'!E83))="","",OFFSET('Water Data'!$B$2,0,10*ROW('Water Data'!E83)))</f>
        <v/>
      </c>
      <c r="B89" s="38" t="str">
        <f ca="true">+IF(OFFSET('Water Data'!$C$2,0,10*ROW('Water Data'!F83))="","",OFFSET('Water Data'!$C$2,0,10*ROW('Water Data'!F83)))</f>
        <v/>
      </c>
      <c r="C89" s="354" t="str">
        <f t="shared" ca="true" si="1"/>
        <v/>
      </c>
      <c r="D89" s="101"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101"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101"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101"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101"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101"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101"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101"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101"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101"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101"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101"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101"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101"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101"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101"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101"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101"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102"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102"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102"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102"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102"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102"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102"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102"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102"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102"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102"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102"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102"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102"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102"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102"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102"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102"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102"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102"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102"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102"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102"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102"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102"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102"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102"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102"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102"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102"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103"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103"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103"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103"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103"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103"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103"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103"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103"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103"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103"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103"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103"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103"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103"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103"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103"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103"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98"/>
      <c r="BS89" s="298" t="str">
        <f ca="true">+IF(OFFSET('Water Data'!$D$27,0,10*ROW('Water Data'!D83))="","",OFFSET('Water Data'!$D$27,0,10*ROW('Water Data'!D83)))</f>
        <v/>
      </c>
      <c r="BT89" s="298" t="str">
        <f ca="true">+IF(OFFSET('Water Data'!$D$28,0,10*ROW('Water Data'!D83))="","",OFFSET('Water Data'!$D$28,0,10*ROW('Water Data'!D83)))</f>
        <v/>
      </c>
      <c r="BU89" s="298" t="str">
        <f ca="true">+IF(OFFSET('Water Data'!$D$29,0,10*ROW('Water Data'!D83))="","",OFFSET('Water Data'!$D$29,0,10*ROW('Water Data'!D83)))</f>
        <v/>
      </c>
      <c r="BV89" s="298" t="str">
        <f ca="true">+IF(OFFSET('Water Data'!$E$27,0,10*ROW('Water Data'!E83))="","",OFFSET('Water Data'!$E$27,0,10*ROW('Water Data'!E83)))</f>
        <v/>
      </c>
      <c r="BW89" s="298" t="str">
        <f ca="true">+IF(OFFSET('Water Data'!$E$28,0,10*ROW('Water Data'!E83))="","",OFFSET('Water Data'!$E$28,0,10*ROW('Water Data'!E83)))</f>
        <v/>
      </c>
      <c r="BX89" s="298" t="str">
        <f ca="true">+IF(OFFSET('Water Data'!$E$29,0,10*ROW('Water Data'!E83))="","",OFFSET('Water Data'!$E$29,0,10*ROW('Water Data'!E83)))</f>
        <v/>
      </c>
      <c r="BY89" s="298" t="str">
        <f ca="true">+IF(OFFSET('Water Data'!$F$27,0,10*ROW('Water Data'!F83))="","",OFFSET('Water Data'!$F$27,0,10*ROW('Water Data'!F83)))</f>
        <v/>
      </c>
      <c r="BZ89" s="298" t="str">
        <f ca="true">+IF(OFFSET('Water Data'!$F$28,0,10*ROW('Water Data'!F83))="","",OFFSET('Water Data'!$F$28,0,10*ROW('Water Data'!F83)))</f>
        <v/>
      </c>
      <c r="CA89" s="298" t="str">
        <f ca="true">+IF(OFFSET('Water Data'!$F$29,0,10*ROW('Water Data'!F83))="","",OFFSET('Water Data'!$F$29,0,10*ROW('Water Data'!F83)))</f>
        <v/>
      </c>
      <c r="CB89" s="298" t="str">
        <f ca="true">+IF(OFFSET('Water Data'!$G$27,0,10*ROW('Water Data'!G83))="","",OFFSET('Water Data'!$G$27,0,10*ROW('Water Data'!G83)))</f>
        <v/>
      </c>
      <c r="CC89" s="298" t="str">
        <f ca="true">+IF(OFFSET('Water Data'!$G$28,0,10*ROW('Water Data'!G83))="","",OFFSET('Water Data'!$G$28,0,10*ROW('Water Data'!G83)))</f>
        <v/>
      </c>
      <c r="CD89" s="298" t="str">
        <f ca="true">+IF(OFFSET('Water Data'!$G$29,0,10*ROW('Water Data'!G83))="","",OFFSET('Water Data'!$G$29,0,10*ROW('Water Data'!G83)))</f>
        <v/>
      </c>
      <c r="CE89" s="298" t="str">
        <f ca="true">+IF(OFFSET('Water Data'!$H$27,0,10*ROW('Water Data'!H83))="","",OFFSET('Water Data'!$H$27,0,10*ROW('Water Data'!H83)))</f>
        <v/>
      </c>
      <c r="CF89" s="298" t="str">
        <f ca="true">+IF(OFFSET('Water Data'!$H$28,0,10*ROW('Water Data'!H83))="","",OFFSET('Water Data'!$H$28,0,10*ROW('Water Data'!H83)))</f>
        <v/>
      </c>
      <c r="CG89" s="298" t="str">
        <f ca="true">+IF(OFFSET('Water Data'!$H$29,0,10*ROW('Water Data'!H83))="","",OFFSET('Water Data'!$H$29,0,10*ROW('Water Data'!H83)))</f>
        <v/>
      </c>
      <c r="CH89" s="298" t="str">
        <f ca="true">+IF(OFFSET('Water Data'!$I$27,0,10*ROW('Water Data'!I83))="","",OFFSET('Water Data'!$I$27,0,10*ROW('Water Data'!I83)))</f>
        <v/>
      </c>
      <c r="CI89" s="298" t="str">
        <f ca="true">+IF(OFFSET('Water Data'!$I$28,0,10*ROW('Water Data'!I83))="","",OFFSET('Water Data'!$I$28,0,10*ROW('Water Data'!I83)))</f>
        <v/>
      </c>
      <c r="CJ89" s="298" t="str">
        <f ca="true">+IF(OFFSET('Water Data'!$I$29,0,10*ROW('Water Data'!I83))="","",OFFSET('Water Data'!$I$29,0,10*ROW('Water Data'!I83)))</f>
        <v/>
      </c>
      <c r="CK89" s="298" t="str">
        <f ca="true">+IF(OFFSET('Sanitation Data'!$D$28,0,10*ROW('Sanitation Data'!D83))="","",OFFSET('Sanitation Data'!$D$28,0,10*ROW('Sanitation Data'!D83)))</f>
        <v/>
      </c>
      <c r="CL89" s="298" t="str">
        <f ca="true">+IF(OFFSET('Sanitation Data'!$D$29,0,10*ROW('Sanitation Data'!D83))="","",OFFSET('Sanitation Data'!$D$29,0,10*ROW('Sanitation Data'!D83)))</f>
        <v/>
      </c>
      <c r="CM89" s="298" t="str">
        <f ca="true">+IF(OFFSET('Sanitation Data'!$D$30,0,10*ROW('Sanitation Data'!D83))="","",OFFSET('Sanitation Data'!$D$30,0,10*ROW('Sanitation Data'!D83)))</f>
        <v/>
      </c>
      <c r="CN89" s="298" t="str">
        <f ca="true">+IF(OFFSET('Sanitation Data'!$D$31,0,10*ROW('Sanitation Data'!D83))="","",OFFSET('Sanitation Data'!$D$31,0,10*ROW('Sanitation Data'!D83)))</f>
        <v/>
      </c>
      <c r="CO89" s="298" t="str">
        <f ca="true">+IF(OFFSET('Sanitation Data'!$D$32,0,10*ROW('Sanitation Data'!D83))="","",OFFSET('Sanitation Data'!$D$32,0,10*ROW('Sanitation Data'!D83)))</f>
        <v/>
      </c>
      <c r="CP89" s="298" t="str">
        <f ca="true">+IF(OFFSET('Sanitation Data'!$E$28,0,10*ROW('Sanitation Data'!E83))="","",OFFSET('Sanitation Data'!$E$28,0,10*ROW('Sanitation Data'!E83)))</f>
        <v/>
      </c>
      <c r="CQ89" s="298" t="str">
        <f ca="true">+IF(OFFSET('Sanitation Data'!$E$29,0,10*ROW('Sanitation Data'!E83))="","",OFFSET('Sanitation Data'!$E$29,0,10*ROW('Sanitation Data'!E83)))</f>
        <v/>
      </c>
      <c r="CR89" s="298" t="str">
        <f ca="true">+IF(OFFSET('Sanitation Data'!$E$30,0,10*ROW('Sanitation Data'!E83))="","",OFFSET('Sanitation Data'!$E$30,0,10*ROW('Sanitation Data'!E83)))</f>
        <v/>
      </c>
      <c r="CS89" s="298" t="str">
        <f ca="true">+IF(OFFSET('Sanitation Data'!$E$31,0,10*ROW('Sanitation Data'!E83))="","",OFFSET('Sanitation Data'!$E$31,0,10*ROW('Sanitation Data'!E83)))</f>
        <v/>
      </c>
      <c r="CT89" s="298" t="str">
        <f ca="true">+IF(OFFSET('Sanitation Data'!$E$32,0,10*ROW('Sanitation Data'!E83))="","",OFFSET('Sanitation Data'!$E$32,0,10*ROW('Sanitation Data'!E83)))</f>
        <v/>
      </c>
      <c r="CU89" s="298" t="str">
        <f ca="true">+IF(OFFSET('Sanitation Data'!$F$28,0,10*ROW('Sanitation Data'!F83))="","",OFFSET('Sanitation Data'!$F$28,0,10*ROW('Sanitation Data'!F83)))</f>
        <v/>
      </c>
      <c r="CV89" s="298" t="str">
        <f ca="true">+IF(OFFSET('Sanitation Data'!$F$29,0,10*ROW('Sanitation Data'!F83))="","",OFFSET('Sanitation Data'!$F$29,0,10*ROW('Sanitation Data'!F83)))</f>
        <v/>
      </c>
      <c r="CW89" s="298" t="str">
        <f ca="true">+IF(OFFSET('Sanitation Data'!$F$30,0,10*ROW('Sanitation Data'!F83))="","",OFFSET('Sanitation Data'!$F$30,0,10*ROW('Sanitation Data'!F83)))</f>
        <v/>
      </c>
      <c r="CX89" s="298" t="str">
        <f ca="true">+IF(OFFSET('Sanitation Data'!$F$31,0,10*ROW('Sanitation Data'!F83))="","",OFFSET('Sanitation Data'!$F$31,0,10*ROW('Sanitation Data'!F83)))</f>
        <v/>
      </c>
      <c r="CY89" s="298" t="str">
        <f ca="true">+IF(OFFSET('Sanitation Data'!$F$32,0,10*ROW('Sanitation Data'!F83))="","",OFFSET('Sanitation Data'!$F$32,0,10*ROW('Sanitation Data'!F83)))</f>
        <v/>
      </c>
      <c r="CZ89" s="298" t="str">
        <f ca="true">+IF(OFFSET('Sanitation Data'!$G$28,0,10*ROW('Sanitation Data'!G83))="","",OFFSET('Sanitation Data'!$G$28,0,10*ROW('Sanitation Data'!G83)))</f>
        <v/>
      </c>
      <c r="DA89" s="298" t="str">
        <f ca="true">+IF(OFFSET('Sanitation Data'!$G$29,0,10*ROW('Sanitation Data'!G83))="","",OFFSET('Sanitation Data'!$G$29,0,10*ROW('Sanitation Data'!G83)))</f>
        <v/>
      </c>
      <c r="DB89" s="298" t="str">
        <f ca="true">+IF(OFFSET('Sanitation Data'!$G$30,0,10*ROW('Sanitation Data'!G83))="","",OFFSET('Sanitation Data'!$G$30,0,10*ROW('Sanitation Data'!G83)))</f>
        <v/>
      </c>
      <c r="DC89" s="298" t="str">
        <f ca="true">+IF(OFFSET('Sanitation Data'!$G$31,0,10*ROW('Sanitation Data'!G83))="","",OFFSET('Sanitation Data'!$G$31,0,10*ROW('Sanitation Data'!G83)))</f>
        <v/>
      </c>
      <c r="DD89" s="298" t="str">
        <f ca="true">+IF(OFFSET('Sanitation Data'!$G$32,0,10*ROW('Sanitation Data'!G83))="","",OFFSET('Sanitation Data'!$G$32,0,10*ROW('Sanitation Data'!G83)))</f>
        <v/>
      </c>
      <c r="DE89" s="298" t="str">
        <f ca="true">+IF(OFFSET('Sanitation Data'!$H$28,0,10*ROW('Sanitation Data'!H83))="","",OFFSET('Sanitation Data'!$H$28,0,10*ROW('Sanitation Data'!H83)))</f>
        <v/>
      </c>
      <c r="DF89" s="298" t="str">
        <f ca="true">+IF(OFFSET('Sanitation Data'!$H$29,0,10*ROW('Sanitation Data'!H83))="","",OFFSET('Sanitation Data'!$H$29,0,10*ROW('Sanitation Data'!H83)))</f>
        <v/>
      </c>
      <c r="DG89" s="298" t="str">
        <f ca="true">+IF(OFFSET('Sanitation Data'!$H$30,0,10*ROW('Sanitation Data'!H83))="","",OFFSET('Sanitation Data'!$H$30,0,10*ROW('Sanitation Data'!H83)))</f>
        <v/>
      </c>
      <c r="DH89" s="298" t="str">
        <f ca="true">+IF(OFFSET('Sanitation Data'!$H$31,0,10*ROW('Sanitation Data'!H83))="","",OFFSET('Sanitation Data'!$H$31,0,10*ROW('Sanitation Data'!H83)))</f>
        <v/>
      </c>
      <c r="DI89" s="298" t="str">
        <f ca="true">+IF(OFFSET('Sanitation Data'!$H$32,0,10*ROW('Sanitation Data'!H83))="","",OFFSET('Sanitation Data'!$H$32,0,10*ROW('Sanitation Data'!H83)))</f>
        <v/>
      </c>
      <c r="DJ89" s="298" t="str">
        <f ca="true">+IF(OFFSET('Sanitation Data'!$I$28,0,10*ROW('Sanitation Data'!I83))="","",OFFSET('Sanitation Data'!$I$28,0,10*ROW('Sanitation Data'!I83)))</f>
        <v/>
      </c>
      <c r="DK89" s="298" t="str">
        <f ca="true">+IF(OFFSET('Sanitation Data'!$I$29,0,10*ROW('Sanitation Data'!I83))="","",OFFSET('Sanitation Data'!$I$29,0,10*ROW('Sanitation Data'!I83)))</f>
        <v/>
      </c>
      <c r="DL89" s="298" t="str">
        <f ca="true">+IF(OFFSET('Sanitation Data'!$I$30,0,10*ROW('Sanitation Data'!I83))="","",OFFSET('Sanitation Data'!$I$30,0,10*ROW('Sanitation Data'!I83)))</f>
        <v/>
      </c>
      <c r="DM89" s="298" t="str">
        <f ca="true">+IF(OFFSET('Sanitation Data'!$I$31,0,10*ROW('Sanitation Data'!I83))="","",OFFSET('Sanitation Data'!$I$31,0,10*ROW('Sanitation Data'!I83)))</f>
        <v/>
      </c>
      <c r="DN89" s="298" t="str">
        <f ca="true">+IF(OFFSET('Sanitation Data'!$I$32,0,10*ROW('Sanitation Data'!I83))="","",OFFSET('Sanitation Data'!$I$32,0,10*ROW('Sanitation Data'!I83)))</f>
        <v/>
      </c>
      <c r="DO89" s="298" t="str">
        <f ca="true">+IF(OFFSET('Hygiene Data'!$D$11,0,10*ROW('Hygiene Data'!D83))="","",OFFSET('Hygiene Data'!$D$11,0,10*ROW('Hygiene Data'!D83)))</f>
        <v/>
      </c>
      <c r="DP89" s="298" t="str">
        <f ca="true">+IF(OFFSET('Hygiene Data'!$D$12,0,10*ROW('Hygiene Data'!D83))="","",OFFSET('Hygiene Data'!$D$12,0,10*ROW('Hygiene Data'!D83)))</f>
        <v/>
      </c>
      <c r="DQ89" s="298" t="str">
        <f ca="true">+IF(OFFSET('Hygiene Data'!$D$13,0,10*ROW('Hygiene Data'!D83))="","",OFFSET('Hygiene Data'!$D$13,0,10*ROW('Hygiene Data'!D83)))</f>
        <v/>
      </c>
      <c r="DR89" s="298" t="str">
        <f ca="true">+IF(OFFSET('Hygiene Data'!$E$11,0,10*ROW('Hygiene Data'!E83))="","",OFFSET('Hygiene Data'!$E$11,0,10*ROW('Hygiene Data'!E83)))</f>
        <v/>
      </c>
      <c r="DS89" s="298" t="str">
        <f ca="true">+IF(OFFSET('Hygiene Data'!$E$12,0,10*ROW('Hygiene Data'!E83))="","",OFFSET('Hygiene Data'!$E$12,0,10*ROW('Hygiene Data'!E83)))</f>
        <v/>
      </c>
      <c r="DT89" s="298" t="str">
        <f ca="true">+IF(OFFSET('Hygiene Data'!$E$13,0,10*ROW('Hygiene Data'!E83))="","",OFFSET('Hygiene Data'!$E$13,0,10*ROW('Hygiene Data'!E83)))</f>
        <v/>
      </c>
      <c r="DU89" s="298" t="str">
        <f ca="true">+IF(OFFSET('Hygiene Data'!$F$11,0,10*ROW('Hygiene Data'!F83))="","",OFFSET('Hygiene Data'!$F$11,0,10*ROW('Hygiene Data'!F83)))</f>
        <v/>
      </c>
      <c r="DV89" s="298" t="str">
        <f ca="true">+IF(OFFSET('Hygiene Data'!$F$12,0,10*ROW('Hygiene Data'!F83))="","",OFFSET('Hygiene Data'!$F$12,0,10*ROW('Hygiene Data'!F83)))</f>
        <v/>
      </c>
      <c r="DW89" s="298" t="str">
        <f ca="true">+IF(OFFSET('Hygiene Data'!$F$13,0,10*ROW('Hygiene Data'!F83))="","",OFFSET('Hygiene Data'!$F$13,0,10*ROW('Hygiene Data'!F83)))</f>
        <v/>
      </c>
      <c r="DX89" s="298" t="str">
        <f ca="true">+IF(OFFSET('Hygiene Data'!$G$11,0,10*ROW('Hygiene Data'!G83))="","",OFFSET('Hygiene Data'!$G$11,0,10*ROW('Hygiene Data'!G83)))</f>
        <v/>
      </c>
      <c r="DY89" s="298" t="str">
        <f ca="true">+IF(OFFSET('Hygiene Data'!$G$12,0,10*ROW('Hygiene Data'!G83))="","",OFFSET('Hygiene Data'!$G$12,0,10*ROW('Hygiene Data'!G83)))</f>
        <v/>
      </c>
      <c r="DZ89" s="298" t="str">
        <f ca="true">+IF(OFFSET('Hygiene Data'!$G$13,0,10*ROW('Hygiene Data'!G83))="","",OFFSET('Hygiene Data'!$G$13,0,10*ROW('Hygiene Data'!G83)))</f>
        <v/>
      </c>
      <c r="EA89" s="298" t="str">
        <f ca="true">+IF(OFFSET('Hygiene Data'!$H$11,0,10*ROW('Hygiene Data'!H83))="","",OFFSET('Hygiene Data'!$H$11,0,10*ROW('Hygiene Data'!H83)))</f>
        <v/>
      </c>
      <c r="EB89" s="298" t="str">
        <f ca="true">+IF(OFFSET('Hygiene Data'!$H$12,0,10*ROW('Hygiene Data'!H83))="","",OFFSET('Hygiene Data'!$H$12,0,10*ROW('Hygiene Data'!H83)))</f>
        <v/>
      </c>
      <c r="EC89" s="298" t="str">
        <f ca="true">+IF(OFFSET('Hygiene Data'!$H$13,0,10*ROW('Hygiene Data'!H83))="","",OFFSET('Hygiene Data'!$H$13,0,10*ROW('Hygiene Data'!H83)))</f>
        <v/>
      </c>
      <c r="ED89" s="298" t="str">
        <f ca="true">+IF(OFFSET('Hygiene Data'!$I$11,0,10*ROW('Hygiene Data'!I83))="","",OFFSET('Hygiene Data'!$I$11,0,10*ROW('Hygiene Data'!I83)))</f>
        <v/>
      </c>
      <c r="EE89" s="298" t="str">
        <f ca="true">+IF(OFFSET('Hygiene Data'!$I$12,0,10*ROW('Hygiene Data'!I83))="","",OFFSET('Hygiene Data'!$I$12,0,10*ROW('Hygiene Data'!I83)))</f>
        <v/>
      </c>
      <c r="EF89" s="298" t="str">
        <f ca="true">+IF(OFFSET('Hygiene Data'!$I$13,0,10*ROW('Hygiene Data'!I83))="","",OFFSET('Hygiene Data'!$I$13,0,10*ROW('Hygiene Data'!I83)))</f>
        <v/>
      </c>
    </row>
    <row xmlns:x14ac="http://schemas.microsoft.com/office/spreadsheetml/2009/9/ac" r="90" x14ac:dyDescent="0.2">
      <c r="A90" s="38" t="str">
        <f ca="true">+IF(OFFSET('Water Data'!$B$2,0,10*ROW('Water Data'!E84))="","",OFFSET('Water Data'!$B$2,0,10*ROW('Water Data'!E84)))</f>
        <v/>
      </c>
      <c r="B90" s="38" t="str">
        <f ca="true">+IF(OFFSET('Water Data'!$C$2,0,10*ROW('Water Data'!F84))="","",OFFSET('Water Data'!$C$2,0,10*ROW('Water Data'!F84)))</f>
        <v/>
      </c>
      <c r="C90" s="354" t="str">
        <f t="shared" ca="true" si="1"/>
        <v/>
      </c>
      <c r="D90" s="101"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101"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101"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101"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101"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101"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101"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101"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101"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101"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101"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101"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101"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101"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101"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101"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101"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101"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102"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102"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102"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102"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102"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102"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102"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102"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102"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102"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102"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102"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102"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102"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102"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102"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102"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102"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102"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102"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102"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102"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102"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102"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102"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102"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102"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102"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102"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102"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103"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103"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103"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103"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103"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103"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103"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103"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103"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103"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103"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103"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103"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103"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103"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103"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103"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103"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98"/>
      <c r="BS90" s="298" t="str">
        <f ca="true">+IF(OFFSET('Water Data'!$D$27,0,10*ROW('Water Data'!D84))="","",OFFSET('Water Data'!$D$27,0,10*ROW('Water Data'!D84)))</f>
        <v/>
      </c>
      <c r="BT90" s="298" t="str">
        <f ca="true">+IF(OFFSET('Water Data'!$D$28,0,10*ROW('Water Data'!D84))="","",OFFSET('Water Data'!$D$28,0,10*ROW('Water Data'!D84)))</f>
        <v/>
      </c>
      <c r="BU90" s="298" t="str">
        <f ca="true">+IF(OFFSET('Water Data'!$D$29,0,10*ROW('Water Data'!D84))="","",OFFSET('Water Data'!$D$29,0,10*ROW('Water Data'!D84)))</f>
        <v/>
      </c>
      <c r="BV90" s="298" t="str">
        <f ca="true">+IF(OFFSET('Water Data'!$E$27,0,10*ROW('Water Data'!E84))="","",OFFSET('Water Data'!$E$27,0,10*ROW('Water Data'!E84)))</f>
        <v/>
      </c>
      <c r="BW90" s="298" t="str">
        <f ca="true">+IF(OFFSET('Water Data'!$E$28,0,10*ROW('Water Data'!E84))="","",OFFSET('Water Data'!$E$28,0,10*ROW('Water Data'!E84)))</f>
        <v/>
      </c>
      <c r="BX90" s="298" t="str">
        <f ca="true">+IF(OFFSET('Water Data'!$E$29,0,10*ROW('Water Data'!E84))="","",OFFSET('Water Data'!$E$29,0,10*ROW('Water Data'!E84)))</f>
        <v/>
      </c>
      <c r="BY90" s="298" t="str">
        <f ca="true">+IF(OFFSET('Water Data'!$F$27,0,10*ROW('Water Data'!F84))="","",OFFSET('Water Data'!$F$27,0,10*ROW('Water Data'!F84)))</f>
        <v/>
      </c>
      <c r="BZ90" s="298" t="str">
        <f ca="true">+IF(OFFSET('Water Data'!$F$28,0,10*ROW('Water Data'!F84))="","",OFFSET('Water Data'!$F$28,0,10*ROW('Water Data'!F84)))</f>
        <v/>
      </c>
      <c r="CA90" s="298" t="str">
        <f ca="true">+IF(OFFSET('Water Data'!$F$29,0,10*ROW('Water Data'!F84))="","",OFFSET('Water Data'!$F$29,0,10*ROW('Water Data'!F84)))</f>
        <v/>
      </c>
      <c r="CB90" s="298" t="str">
        <f ca="true">+IF(OFFSET('Water Data'!$G$27,0,10*ROW('Water Data'!G84))="","",OFFSET('Water Data'!$G$27,0,10*ROW('Water Data'!G84)))</f>
        <v/>
      </c>
      <c r="CC90" s="298" t="str">
        <f ca="true">+IF(OFFSET('Water Data'!$G$28,0,10*ROW('Water Data'!G84))="","",OFFSET('Water Data'!$G$28,0,10*ROW('Water Data'!G84)))</f>
        <v/>
      </c>
      <c r="CD90" s="298" t="str">
        <f ca="true">+IF(OFFSET('Water Data'!$G$29,0,10*ROW('Water Data'!G84))="","",OFFSET('Water Data'!$G$29,0,10*ROW('Water Data'!G84)))</f>
        <v/>
      </c>
      <c r="CE90" s="298" t="str">
        <f ca="true">+IF(OFFSET('Water Data'!$H$27,0,10*ROW('Water Data'!H84))="","",OFFSET('Water Data'!$H$27,0,10*ROW('Water Data'!H84)))</f>
        <v/>
      </c>
      <c r="CF90" s="298" t="str">
        <f ca="true">+IF(OFFSET('Water Data'!$H$28,0,10*ROW('Water Data'!H84))="","",OFFSET('Water Data'!$H$28,0,10*ROW('Water Data'!H84)))</f>
        <v/>
      </c>
      <c r="CG90" s="298" t="str">
        <f ca="true">+IF(OFFSET('Water Data'!$H$29,0,10*ROW('Water Data'!H84))="","",OFFSET('Water Data'!$H$29,0,10*ROW('Water Data'!H84)))</f>
        <v/>
      </c>
      <c r="CH90" s="298" t="str">
        <f ca="true">+IF(OFFSET('Water Data'!$I$27,0,10*ROW('Water Data'!I84))="","",OFFSET('Water Data'!$I$27,0,10*ROW('Water Data'!I84)))</f>
        <v/>
      </c>
      <c r="CI90" s="298" t="str">
        <f ca="true">+IF(OFFSET('Water Data'!$I$28,0,10*ROW('Water Data'!I84))="","",OFFSET('Water Data'!$I$28,0,10*ROW('Water Data'!I84)))</f>
        <v/>
      </c>
      <c r="CJ90" s="298" t="str">
        <f ca="true">+IF(OFFSET('Water Data'!$I$29,0,10*ROW('Water Data'!I84))="","",OFFSET('Water Data'!$I$29,0,10*ROW('Water Data'!I84)))</f>
        <v/>
      </c>
      <c r="CK90" s="298" t="str">
        <f ca="true">+IF(OFFSET('Sanitation Data'!$D$28,0,10*ROW('Sanitation Data'!D84))="","",OFFSET('Sanitation Data'!$D$28,0,10*ROW('Sanitation Data'!D84)))</f>
        <v/>
      </c>
      <c r="CL90" s="298" t="str">
        <f ca="true">+IF(OFFSET('Sanitation Data'!$D$29,0,10*ROW('Sanitation Data'!D84))="","",OFFSET('Sanitation Data'!$D$29,0,10*ROW('Sanitation Data'!D84)))</f>
        <v/>
      </c>
      <c r="CM90" s="298" t="str">
        <f ca="true">+IF(OFFSET('Sanitation Data'!$D$30,0,10*ROW('Sanitation Data'!D84))="","",OFFSET('Sanitation Data'!$D$30,0,10*ROW('Sanitation Data'!D84)))</f>
        <v/>
      </c>
      <c r="CN90" s="298" t="str">
        <f ca="true">+IF(OFFSET('Sanitation Data'!$D$31,0,10*ROW('Sanitation Data'!D84))="","",OFFSET('Sanitation Data'!$D$31,0,10*ROW('Sanitation Data'!D84)))</f>
        <v/>
      </c>
      <c r="CO90" s="298" t="str">
        <f ca="true">+IF(OFFSET('Sanitation Data'!$D$32,0,10*ROW('Sanitation Data'!D84))="","",OFFSET('Sanitation Data'!$D$32,0,10*ROW('Sanitation Data'!D84)))</f>
        <v/>
      </c>
      <c r="CP90" s="298" t="str">
        <f ca="true">+IF(OFFSET('Sanitation Data'!$E$28,0,10*ROW('Sanitation Data'!E84))="","",OFFSET('Sanitation Data'!$E$28,0,10*ROW('Sanitation Data'!E84)))</f>
        <v/>
      </c>
      <c r="CQ90" s="298" t="str">
        <f ca="true">+IF(OFFSET('Sanitation Data'!$E$29,0,10*ROW('Sanitation Data'!E84))="","",OFFSET('Sanitation Data'!$E$29,0,10*ROW('Sanitation Data'!E84)))</f>
        <v/>
      </c>
      <c r="CR90" s="298" t="str">
        <f ca="true">+IF(OFFSET('Sanitation Data'!$E$30,0,10*ROW('Sanitation Data'!E84))="","",OFFSET('Sanitation Data'!$E$30,0,10*ROW('Sanitation Data'!E84)))</f>
        <v/>
      </c>
      <c r="CS90" s="298" t="str">
        <f ca="true">+IF(OFFSET('Sanitation Data'!$E$31,0,10*ROW('Sanitation Data'!E84))="","",OFFSET('Sanitation Data'!$E$31,0,10*ROW('Sanitation Data'!E84)))</f>
        <v/>
      </c>
      <c r="CT90" s="298" t="str">
        <f ca="true">+IF(OFFSET('Sanitation Data'!$E$32,0,10*ROW('Sanitation Data'!E84))="","",OFFSET('Sanitation Data'!$E$32,0,10*ROW('Sanitation Data'!E84)))</f>
        <v/>
      </c>
      <c r="CU90" s="298" t="str">
        <f ca="true">+IF(OFFSET('Sanitation Data'!$F$28,0,10*ROW('Sanitation Data'!F84))="","",OFFSET('Sanitation Data'!$F$28,0,10*ROW('Sanitation Data'!F84)))</f>
        <v/>
      </c>
      <c r="CV90" s="298" t="str">
        <f ca="true">+IF(OFFSET('Sanitation Data'!$F$29,0,10*ROW('Sanitation Data'!F84))="","",OFFSET('Sanitation Data'!$F$29,0,10*ROW('Sanitation Data'!F84)))</f>
        <v/>
      </c>
      <c r="CW90" s="298" t="str">
        <f ca="true">+IF(OFFSET('Sanitation Data'!$F$30,0,10*ROW('Sanitation Data'!F84))="","",OFFSET('Sanitation Data'!$F$30,0,10*ROW('Sanitation Data'!F84)))</f>
        <v/>
      </c>
      <c r="CX90" s="298" t="str">
        <f ca="true">+IF(OFFSET('Sanitation Data'!$F$31,0,10*ROW('Sanitation Data'!F84))="","",OFFSET('Sanitation Data'!$F$31,0,10*ROW('Sanitation Data'!F84)))</f>
        <v/>
      </c>
      <c r="CY90" s="298" t="str">
        <f ca="true">+IF(OFFSET('Sanitation Data'!$F$32,0,10*ROW('Sanitation Data'!F84))="","",OFFSET('Sanitation Data'!$F$32,0,10*ROW('Sanitation Data'!F84)))</f>
        <v/>
      </c>
      <c r="CZ90" s="298" t="str">
        <f ca="true">+IF(OFFSET('Sanitation Data'!$G$28,0,10*ROW('Sanitation Data'!G84))="","",OFFSET('Sanitation Data'!$G$28,0,10*ROW('Sanitation Data'!G84)))</f>
        <v/>
      </c>
      <c r="DA90" s="298" t="str">
        <f ca="true">+IF(OFFSET('Sanitation Data'!$G$29,0,10*ROW('Sanitation Data'!G84))="","",OFFSET('Sanitation Data'!$G$29,0,10*ROW('Sanitation Data'!G84)))</f>
        <v/>
      </c>
      <c r="DB90" s="298" t="str">
        <f ca="true">+IF(OFFSET('Sanitation Data'!$G$30,0,10*ROW('Sanitation Data'!G84))="","",OFFSET('Sanitation Data'!$G$30,0,10*ROW('Sanitation Data'!G84)))</f>
        <v/>
      </c>
      <c r="DC90" s="298" t="str">
        <f ca="true">+IF(OFFSET('Sanitation Data'!$G$31,0,10*ROW('Sanitation Data'!G84))="","",OFFSET('Sanitation Data'!$G$31,0,10*ROW('Sanitation Data'!G84)))</f>
        <v/>
      </c>
      <c r="DD90" s="298" t="str">
        <f ca="true">+IF(OFFSET('Sanitation Data'!$G$32,0,10*ROW('Sanitation Data'!G84))="","",OFFSET('Sanitation Data'!$G$32,0,10*ROW('Sanitation Data'!G84)))</f>
        <v/>
      </c>
      <c r="DE90" s="298" t="str">
        <f ca="true">+IF(OFFSET('Sanitation Data'!$H$28,0,10*ROW('Sanitation Data'!H84))="","",OFFSET('Sanitation Data'!$H$28,0,10*ROW('Sanitation Data'!H84)))</f>
        <v/>
      </c>
      <c r="DF90" s="298" t="str">
        <f ca="true">+IF(OFFSET('Sanitation Data'!$H$29,0,10*ROW('Sanitation Data'!H84))="","",OFFSET('Sanitation Data'!$H$29,0,10*ROW('Sanitation Data'!H84)))</f>
        <v/>
      </c>
      <c r="DG90" s="298" t="str">
        <f ca="true">+IF(OFFSET('Sanitation Data'!$H$30,0,10*ROW('Sanitation Data'!H84))="","",OFFSET('Sanitation Data'!$H$30,0,10*ROW('Sanitation Data'!H84)))</f>
        <v/>
      </c>
      <c r="DH90" s="298" t="str">
        <f ca="true">+IF(OFFSET('Sanitation Data'!$H$31,0,10*ROW('Sanitation Data'!H84))="","",OFFSET('Sanitation Data'!$H$31,0,10*ROW('Sanitation Data'!H84)))</f>
        <v/>
      </c>
      <c r="DI90" s="298" t="str">
        <f ca="true">+IF(OFFSET('Sanitation Data'!$H$32,0,10*ROW('Sanitation Data'!H84))="","",OFFSET('Sanitation Data'!$H$32,0,10*ROW('Sanitation Data'!H84)))</f>
        <v/>
      </c>
      <c r="DJ90" s="298" t="str">
        <f ca="true">+IF(OFFSET('Sanitation Data'!$I$28,0,10*ROW('Sanitation Data'!I84))="","",OFFSET('Sanitation Data'!$I$28,0,10*ROW('Sanitation Data'!I84)))</f>
        <v/>
      </c>
      <c r="DK90" s="298" t="str">
        <f ca="true">+IF(OFFSET('Sanitation Data'!$I$29,0,10*ROW('Sanitation Data'!I84))="","",OFFSET('Sanitation Data'!$I$29,0,10*ROW('Sanitation Data'!I84)))</f>
        <v/>
      </c>
      <c r="DL90" s="298" t="str">
        <f ca="true">+IF(OFFSET('Sanitation Data'!$I$30,0,10*ROW('Sanitation Data'!I84))="","",OFFSET('Sanitation Data'!$I$30,0,10*ROW('Sanitation Data'!I84)))</f>
        <v/>
      </c>
      <c r="DM90" s="298" t="str">
        <f ca="true">+IF(OFFSET('Sanitation Data'!$I$31,0,10*ROW('Sanitation Data'!I84))="","",OFFSET('Sanitation Data'!$I$31,0,10*ROW('Sanitation Data'!I84)))</f>
        <v/>
      </c>
      <c r="DN90" s="298" t="str">
        <f ca="true">+IF(OFFSET('Sanitation Data'!$I$32,0,10*ROW('Sanitation Data'!I84))="","",OFFSET('Sanitation Data'!$I$32,0,10*ROW('Sanitation Data'!I84)))</f>
        <v/>
      </c>
      <c r="DO90" s="298" t="str">
        <f ca="true">+IF(OFFSET('Hygiene Data'!$D$11,0,10*ROW('Hygiene Data'!D84))="","",OFFSET('Hygiene Data'!$D$11,0,10*ROW('Hygiene Data'!D84)))</f>
        <v/>
      </c>
      <c r="DP90" s="298" t="str">
        <f ca="true">+IF(OFFSET('Hygiene Data'!$D$12,0,10*ROW('Hygiene Data'!D84))="","",OFFSET('Hygiene Data'!$D$12,0,10*ROW('Hygiene Data'!D84)))</f>
        <v/>
      </c>
      <c r="DQ90" s="298" t="str">
        <f ca="true">+IF(OFFSET('Hygiene Data'!$D$13,0,10*ROW('Hygiene Data'!D84))="","",OFFSET('Hygiene Data'!$D$13,0,10*ROW('Hygiene Data'!D84)))</f>
        <v/>
      </c>
      <c r="DR90" s="298" t="str">
        <f ca="true">+IF(OFFSET('Hygiene Data'!$E$11,0,10*ROW('Hygiene Data'!E84))="","",OFFSET('Hygiene Data'!$E$11,0,10*ROW('Hygiene Data'!E84)))</f>
        <v/>
      </c>
      <c r="DS90" s="298" t="str">
        <f ca="true">+IF(OFFSET('Hygiene Data'!$E$12,0,10*ROW('Hygiene Data'!E84))="","",OFFSET('Hygiene Data'!$E$12,0,10*ROW('Hygiene Data'!E84)))</f>
        <v/>
      </c>
      <c r="DT90" s="298" t="str">
        <f ca="true">+IF(OFFSET('Hygiene Data'!$E$13,0,10*ROW('Hygiene Data'!E84))="","",OFFSET('Hygiene Data'!$E$13,0,10*ROW('Hygiene Data'!E84)))</f>
        <v/>
      </c>
      <c r="DU90" s="298" t="str">
        <f ca="true">+IF(OFFSET('Hygiene Data'!$F$11,0,10*ROW('Hygiene Data'!F84))="","",OFFSET('Hygiene Data'!$F$11,0,10*ROW('Hygiene Data'!F84)))</f>
        <v/>
      </c>
      <c r="DV90" s="298" t="str">
        <f ca="true">+IF(OFFSET('Hygiene Data'!$F$12,0,10*ROW('Hygiene Data'!F84))="","",OFFSET('Hygiene Data'!$F$12,0,10*ROW('Hygiene Data'!F84)))</f>
        <v/>
      </c>
      <c r="DW90" s="298" t="str">
        <f ca="true">+IF(OFFSET('Hygiene Data'!$F$13,0,10*ROW('Hygiene Data'!F84))="","",OFFSET('Hygiene Data'!$F$13,0,10*ROW('Hygiene Data'!F84)))</f>
        <v/>
      </c>
      <c r="DX90" s="298" t="str">
        <f ca="true">+IF(OFFSET('Hygiene Data'!$G$11,0,10*ROW('Hygiene Data'!G84))="","",OFFSET('Hygiene Data'!$G$11,0,10*ROW('Hygiene Data'!G84)))</f>
        <v/>
      </c>
      <c r="DY90" s="298" t="str">
        <f ca="true">+IF(OFFSET('Hygiene Data'!$G$12,0,10*ROW('Hygiene Data'!G84))="","",OFFSET('Hygiene Data'!$G$12,0,10*ROW('Hygiene Data'!G84)))</f>
        <v/>
      </c>
      <c r="DZ90" s="298" t="str">
        <f ca="true">+IF(OFFSET('Hygiene Data'!$G$13,0,10*ROW('Hygiene Data'!G84))="","",OFFSET('Hygiene Data'!$G$13,0,10*ROW('Hygiene Data'!G84)))</f>
        <v/>
      </c>
      <c r="EA90" s="298" t="str">
        <f ca="true">+IF(OFFSET('Hygiene Data'!$H$11,0,10*ROW('Hygiene Data'!H84))="","",OFFSET('Hygiene Data'!$H$11,0,10*ROW('Hygiene Data'!H84)))</f>
        <v/>
      </c>
      <c r="EB90" s="298" t="str">
        <f ca="true">+IF(OFFSET('Hygiene Data'!$H$12,0,10*ROW('Hygiene Data'!H84))="","",OFFSET('Hygiene Data'!$H$12,0,10*ROW('Hygiene Data'!H84)))</f>
        <v/>
      </c>
      <c r="EC90" s="298" t="str">
        <f ca="true">+IF(OFFSET('Hygiene Data'!$H$13,0,10*ROW('Hygiene Data'!H84))="","",OFFSET('Hygiene Data'!$H$13,0,10*ROW('Hygiene Data'!H84)))</f>
        <v/>
      </c>
      <c r="ED90" s="298" t="str">
        <f ca="true">+IF(OFFSET('Hygiene Data'!$I$11,0,10*ROW('Hygiene Data'!I84))="","",OFFSET('Hygiene Data'!$I$11,0,10*ROW('Hygiene Data'!I84)))</f>
        <v/>
      </c>
      <c r="EE90" s="298" t="str">
        <f ca="true">+IF(OFFSET('Hygiene Data'!$I$12,0,10*ROW('Hygiene Data'!I84))="","",OFFSET('Hygiene Data'!$I$12,0,10*ROW('Hygiene Data'!I84)))</f>
        <v/>
      </c>
      <c r="EF90" s="298" t="str">
        <f ca="true">+IF(OFFSET('Hygiene Data'!$I$13,0,10*ROW('Hygiene Data'!I84))="","",OFFSET('Hygiene Data'!$I$13,0,10*ROW('Hygiene Data'!I84)))</f>
        <v/>
      </c>
    </row>
    <row xmlns:x14ac="http://schemas.microsoft.com/office/spreadsheetml/2009/9/ac" r="91" x14ac:dyDescent="0.2">
      <c r="A91" s="38" t="str">
        <f ca="true">+IF(OFFSET('Water Data'!$B$2,0,10*ROW('Water Data'!E85))="","",OFFSET('Water Data'!$B$2,0,10*ROW('Water Data'!E85)))</f>
        <v/>
      </c>
      <c r="B91" s="38" t="str">
        <f ca="true">+IF(OFFSET('Water Data'!$C$2,0,10*ROW('Water Data'!F85))="","",OFFSET('Water Data'!$C$2,0,10*ROW('Water Data'!F85)))</f>
        <v/>
      </c>
      <c r="C91" s="354" t="str">
        <f t="shared" ca="true" si="1"/>
        <v/>
      </c>
      <c r="D91" s="101"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101"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101"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101"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101"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101"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101"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101"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101"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101"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101"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101"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101"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101"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101"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101"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101"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101"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102"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102"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102"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102"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102"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102"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102"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102"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102"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102"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102"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102"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102"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102"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102"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102"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102"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102"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102"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102"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102"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102"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102"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102"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102"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102"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102"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102"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102"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102"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103"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103"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103"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103"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103"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103"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103"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103"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103"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103"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103"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103"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103"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103"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103"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103"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103"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103"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98"/>
      <c r="BS91" s="298" t="str">
        <f ca="true">+IF(OFFSET('Water Data'!$D$27,0,10*ROW('Water Data'!D85))="","",OFFSET('Water Data'!$D$27,0,10*ROW('Water Data'!D85)))</f>
        <v/>
      </c>
      <c r="BT91" s="298" t="str">
        <f ca="true">+IF(OFFSET('Water Data'!$D$28,0,10*ROW('Water Data'!D85))="","",OFFSET('Water Data'!$D$28,0,10*ROW('Water Data'!D85)))</f>
        <v/>
      </c>
      <c r="BU91" s="298" t="str">
        <f ca="true">+IF(OFFSET('Water Data'!$D$29,0,10*ROW('Water Data'!D85))="","",OFFSET('Water Data'!$D$29,0,10*ROW('Water Data'!D85)))</f>
        <v/>
      </c>
      <c r="BV91" s="298" t="str">
        <f ca="true">+IF(OFFSET('Water Data'!$E$27,0,10*ROW('Water Data'!E85))="","",OFFSET('Water Data'!$E$27,0,10*ROW('Water Data'!E85)))</f>
        <v/>
      </c>
      <c r="BW91" s="298" t="str">
        <f ca="true">+IF(OFFSET('Water Data'!$E$28,0,10*ROW('Water Data'!E85))="","",OFFSET('Water Data'!$E$28,0,10*ROW('Water Data'!E85)))</f>
        <v/>
      </c>
      <c r="BX91" s="298" t="str">
        <f ca="true">+IF(OFFSET('Water Data'!$E$29,0,10*ROW('Water Data'!E85))="","",OFFSET('Water Data'!$E$29,0,10*ROW('Water Data'!E85)))</f>
        <v/>
      </c>
      <c r="BY91" s="298" t="str">
        <f ca="true">+IF(OFFSET('Water Data'!$F$27,0,10*ROW('Water Data'!F85))="","",OFFSET('Water Data'!$F$27,0,10*ROW('Water Data'!F85)))</f>
        <v/>
      </c>
      <c r="BZ91" s="298" t="str">
        <f ca="true">+IF(OFFSET('Water Data'!$F$28,0,10*ROW('Water Data'!F85))="","",OFFSET('Water Data'!$F$28,0,10*ROW('Water Data'!F85)))</f>
        <v/>
      </c>
      <c r="CA91" s="298" t="str">
        <f ca="true">+IF(OFFSET('Water Data'!$F$29,0,10*ROW('Water Data'!F85))="","",OFFSET('Water Data'!$F$29,0,10*ROW('Water Data'!F85)))</f>
        <v/>
      </c>
      <c r="CB91" s="298" t="str">
        <f ca="true">+IF(OFFSET('Water Data'!$G$27,0,10*ROW('Water Data'!G85))="","",OFFSET('Water Data'!$G$27,0,10*ROW('Water Data'!G85)))</f>
        <v/>
      </c>
      <c r="CC91" s="298" t="str">
        <f ca="true">+IF(OFFSET('Water Data'!$G$28,0,10*ROW('Water Data'!G85))="","",OFFSET('Water Data'!$G$28,0,10*ROW('Water Data'!G85)))</f>
        <v/>
      </c>
      <c r="CD91" s="298" t="str">
        <f ca="true">+IF(OFFSET('Water Data'!$G$29,0,10*ROW('Water Data'!G85))="","",OFFSET('Water Data'!$G$29,0,10*ROW('Water Data'!G85)))</f>
        <v/>
      </c>
      <c r="CE91" s="298" t="str">
        <f ca="true">+IF(OFFSET('Water Data'!$H$27,0,10*ROW('Water Data'!H85))="","",OFFSET('Water Data'!$H$27,0,10*ROW('Water Data'!H85)))</f>
        <v/>
      </c>
      <c r="CF91" s="298" t="str">
        <f ca="true">+IF(OFFSET('Water Data'!$H$28,0,10*ROW('Water Data'!H85))="","",OFFSET('Water Data'!$H$28,0,10*ROW('Water Data'!H85)))</f>
        <v/>
      </c>
      <c r="CG91" s="298" t="str">
        <f ca="true">+IF(OFFSET('Water Data'!$H$29,0,10*ROW('Water Data'!H85))="","",OFFSET('Water Data'!$H$29,0,10*ROW('Water Data'!H85)))</f>
        <v/>
      </c>
      <c r="CH91" s="298" t="str">
        <f ca="true">+IF(OFFSET('Water Data'!$I$27,0,10*ROW('Water Data'!I85))="","",OFFSET('Water Data'!$I$27,0,10*ROW('Water Data'!I85)))</f>
        <v/>
      </c>
      <c r="CI91" s="298" t="str">
        <f ca="true">+IF(OFFSET('Water Data'!$I$28,0,10*ROW('Water Data'!I85))="","",OFFSET('Water Data'!$I$28,0,10*ROW('Water Data'!I85)))</f>
        <v/>
      </c>
      <c r="CJ91" s="298" t="str">
        <f ca="true">+IF(OFFSET('Water Data'!$I$29,0,10*ROW('Water Data'!I85))="","",OFFSET('Water Data'!$I$29,0,10*ROW('Water Data'!I85)))</f>
        <v/>
      </c>
      <c r="CK91" s="298" t="str">
        <f ca="true">+IF(OFFSET('Sanitation Data'!$D$28,0,10*ROW('Sanitation Data'!D85))="","",OFFSET('Sanitation Data'!$D$28,0,10*ROW('Sanitation Data'!D85)))</f>
        <v/>
      </c>
      <c r="CL91" s="298" t="str">
        <f ca="true">+IF(OFFSET('Sanitation Data'!$D$29,0,10*ROW('Sanitation Data'!D85))="","",OFFSET('Sanitation Data'!$D$29,0,10*ROW('Sanitation Data'!D85)))</f>
        <v/>
      </c>
      <c r="CM91" s="298" t="str">
        <f ca="true">+IF(OFFSET('Sanitation Data'!$D$30,0,10*ROW('Sanitation Data'!D85))="","",OFFSET('Sanitation Data'!$D$30,0,10*ROW('Sanitation Data'!D85)))</f>
        <v/>
      </c>
      <c r="CN91" s="298" t="str">
        <f ca="true">+IF(OFFSET('Sanitation Data'!$D$31,0,10*ROW('Sanitation Data'!D85))="","",OFFSET('Sanitation Data'!$D$31,0,10*ROW('Sanitation Data'!D85)))</f>
        <v/>
      </c>
      <c r="CO91" s="298" t="str">
        <f ca="true">+IF(OFFSET('Sanitation Data'!$D$32,0,10*ROW('Sanitation Data'!D85))="","",OFFSET('Sanitation Data'!$D$32,0,10*ROW('Sanitation Data'!D85)))</f>
        <v/>
      </c>
      <c r="CP91" s="298" t="str">
        <f ca="true">+IF(OFFSET('Sanitation Data'!$E$28,0,10*ROW('Sanitation Data'!E85))="","",OFFSET('Sanitation Data'!$E$28,0,10*ROW('Sanitation Data'!E85)))</f>
        <v/>
      </c>
      <c r="CQ91" s="298" t="str">
        <f ca="true">+IF(OFFSET('Sanitation Data'!$E$29,0,10*ROW('Sanitation Data'!E85))="","",OFFSET('Sanitation Data'!$E$29,0,10*ROW('Sanitation Data'!E85)))</f>
        <v/>
      </c>
      <c r="CR91" s="298" t="str">
        <f ca="true">+IF(OFFSET('Sanitation Data'!$E$30,0,10*ROW('Sanitation Data'!E85))="","",OFFSET('Sanitation Data'!$E$30,0,10*ROW('Sanitation Data'!E85)))</f>
        <v/>
      </c>
      <c r="CS91" s="298" t="str">
        <f ca="true">+IF(OFFSET('Sanitation Data'!$E$31,0,10*ROW('Sanitation Data'!E85))="","",OFFSET('Sanitation Data'!$E$31,0,10*ROW('Sanitation Data'!E85)))</f>
        <v/>
      </c>
      <c r="CT91" s="298" t="str">
        <f ca="true">+IF(OFFSET('Sanitation Data'!$E$32,0,10*ROW('Sanitation Data'!E85))="","",OFFSET('Sanitation Data'!$E$32,0,10*ROW('Sanitation Data'!E85)))</f>
        <v/>
      </c>
      <c r="CU91" s="298" t="str">
        <f ca="true">+IF(OFFSET('Sanitation Data'!$F$28,0,10*ROW('Sanitation Data'!F85))="","",OFFSET('Sanitation Data'!$F$28,0,10*ROW('Sanitation Data'!F85)))</f>
        <v/>
      </c>
      <c r="CV91" s="298" t="str">
        <f ca="true">+IF(OFFSET('Sanitation Data'!$F$29,0,10*ROW('Sanitation Data'!F85))="","",OFFSET('Sanitation Data'!$F$29,0,10*ROW('Sanitation Data'!F85)))</f>
        <v/>
      </c>
      <c r="CW91" s="298" t="str">
        <f ca="true">+IF(OFFSET('Sanitation Data'!$F$30,0,10*ROW('Sanitation Data'!F85))="","",OFFSET('Sanitation Data'!$F$30,0,10*ROW('Sanitation Data'!F85)))</f>
        <v/>
      </c>
      <c r="CX91" s="298" t="str">
        <f ca="true">+IF(OFFSET('Sanitation Data'!$F$31,0,10*ROW('Sanitation Data'!F85))="","",OFFSET('Sanitation Data'!$F$31,0,10*ROW('Sanitation Data'!F85)))</f>
        <v/>
      </c>
      <c r="CY91" s="298" t="str">
        <f ca="true">+IF(OFFSET('Sanitation Data'!$F$32,0,10*ROW('Sanitation Data'!F85))="","",OFFSET('Sanitation Data'!$F$32,0,10*ROW('Sanitation Data'!F85)))</f>
        <v/>
      </c>
      <c r="CZ91" s="298" t="str">
        <f ca="true">+IF(OFFSET('Sanitation Data'!$G$28,0,10*ROW('Sanitation Data'!G85))="","",OFFSET('Sanitation Data'!$G$28,0,10*ROW('Sanitation Data'!G85)))</f>
        <v/>
      </c>
      <c r="DA91" s="298" t="str">
        <f ca="true">+IF(OFFSET('Sanitation Data'!$G$29,0,10*ROW('Sanitation Data'!G85))="","",OFFSET('Sanitation Data'!$G$29,0,10*ROW('Sanitation Data'!G85)))</f>
        <v/>
      </c>
      <c r="DB91" s="298" t="str">
        <f ca="true">+IF(OFFSET('Sanitation Data'!$G$30,0,10*ROW('Sanitation Data'!G85))="","",OFFSET('Sanitation Data'!$G$30,0,10*ROW('Sanitation Data'!G85)))</f>
        <v/>
      </c>
      <c r="DC91" s="298" t="str">
        <f ca="true">+IF(OFFSET('Sanitation Data'!$G$31,0,10*ROW('Sanitation Data'!G85))="","",OFFSET('Sanitation Data'!$G$31,0,10*ROW('Sanitation Data'!G85)))</f>
        <v/>
      </c>
      <c r="DD91" s="298" t="str">
        <f ca="true">+IF(OFFSET('Sanitation Data'!$G$32,0,10*ROW('Sanitation Data'!G85))="","",OFFSET('Sanitation Data'!$G$32,0,10*ROW('Sanitation Data'!G85)))</f>
        <v/>
      </c>
      <c r="DE91" s="298" t="str">
        <f ca="true">+IF(OFFSET('Sanitation Data'!$H$28,0,10*ROW('Sanitation Data'!H85))="","",OFFSET('Sanitation Data'!$H$28,0,10*ROW('Sanitation Data'!H85)))</f>
        <v/>
      </c>
      <c r="DF91" s="298" t="str">
        <f ca="true">+IF(OFFSET('Sanitation Data'!$H$29,0,10*ROW('Sanitation Data'!H85))="","",OFFSET('Sanitation Data'!$H$29,0,10*ROW('Sanitation Data'!H85)))</f>
        <v/>
      </c>
      <c r="DG91" s="298" t="str">
        <f ca="true">+IF(OFFSET('Sanitation Data'!$H$30,0,10*ROW('Sanitation Data'!H85))="","",OFFSET('Sanitation Data'!$H$30,0,10*ROW('Sanitation Data'!H85)))</f>
        <v/>
      </c>
      <c r="DH91" s="298" t="str">
        <f ca="true">+IF(OFFSET('Sanitation Data'!$H$31,0,10*ROW('Sanitation Data'!H85))="","",OFFSET('Sanitation Data'!$H$31,0,10*ROW('Sanitation Data'!H85)))</f>
        <v/>
      </c>
      <c r="DI91" s="298" t="str">
        <f ca="true">+IF(OFFSET('Sanitation Data'!$H$32,0,10*ROW('Sanitation Data'!H85))="","",OFFSET('Sanitation Data'!$H$32,0,10*ROW('Sanitation Data'!H85)))</f>
        <v/>
      </c>
      <c r="DJ91" s="298" t="str">
        <f ca="true">+IF(OFFSET('Sanitation Data'!$I$28,0,10*ROW('Sanitation Data'!I85))="","",OFFSET('Sanitation Data'!$I$28,0,10*ROW('Sanitation Data'!I85)))</f>
        <v/>
      </c>
      <c r="DK91" s="298" t="str">
        <f ca="true">+IF(OFFSET('Sanitation Data'!$I$29,0,10*ROW('Sanitation Data'!I85))="","",OFFSET('Sanitation Data'!$I$29,0,10*ROW('Sanitation Data'!I85)))</f>
        <v/>
      </c>
      <c r="DL91" s="298" t="str">
        <f ca="true">+IF(OFFSET('Sanitation Data'!$I$30,0,10*ROW('Sanitation Data'!I85))="","",OFFSET('Sanitation Data'!$I$30,0,10*ROW('Sanitation Data'!I85)))</f>
        <v/>
      </c>
      <c r="DM91" s="298" t="str">
        <f ca="true">+IF(OFFSET('Sanitation Data'!$I$31,0,10*ROW('Sanitation Data'!I85))="","",OFFSET('Sanitation Data'!$I$31,0,10*ROW('Sanitation Data'!I85)))</f>
        <v/>
      </c>
      <c r="DN91" s="298" t="str">
        <f ca="true">+IF(OFFSET('Sanitation Data'!$I$32,0,10*ROW('Sanitation Data'!I85))="","",OFFSET('Sanitation Data'!$I$32,0,10*ROW('Sanitation Data'!I85)))</f>
        <v/>
      </c>
      <c r="DO91" s="298" t="str">
        <f ca="true">+IF(OFFSET('Hygiene Data'!$D$11,0,10*ROW('Hygiene Data'!D85))="","",OFFSET('Hygiene Data'!$D$11,0,10*ROW('Hygiene Data'!D85)))</f>
        <v/>
      </c>
      <c r="DP91" s="298" t="str">
        <f ca="true">+IF(OFFSET('Hygiene Data'!$D$12,0,10*ROW('Hygiene Data'!D85))="","",OFFSET('Hygiene Data'!$D$12,0,10*ROW('Hygiene Data'!D85)))</f>
        <v/>
      </c>
      <c r="DQ91" s="298" t="str">
        <f ca="true">+IF(OFFSET('Hygiene Data'!$D$13,0,10*ROW('Hygiene Data'!D85))="","",OFFSET('Hygiene Data'!$D$13,0,10*ROW('Hygiene Data'!D85)))</f>
        <v/>
      </c>
      <c r="DR91" s="298" t="str">
        <f ca="true">+IF(OFFSET('Hygiene Data'!$E$11,0,10*ROW('Hygiene Data'!E85))="","",OFFSET('Hygiene Data'!$E$11,0,10*ROW('Hygiene Data'!E85)))</f>
        <v/>
      </c>
      <c r="DS91" s="298" t="str">
        <f ca="true">+IF(OFFSET('Hygiene Data'!$E$12,0,10*ROW('Hygiene Data'!E85))="","",OFFSET('Hygiene Data'!$E$12,0,10*ROW('Hygiene Data'!E85)))</f>
        <v/>
      </c>
      <c r="DT91" s="298" t="str">
        <f ca="true">+IF(OFFSET('Hygiene Data'!$E$13,0,10*ROW('Hygiene Data'!E85))="","",OFFSET('Hygiene Data'!$E$13,0,10*ROW('Hygiene Data'!E85)))</f>
        <v/>
      </c>
      <c r="DU91" s="298" t="str">
        <f ca="true">+IF(OFFSET('Hygiene Data'!$F$11,0,10*ROW('Hygiene Data'!F85))="","",OFFSET('Hygiene Data'!$F$11,0,10*ROW('Hygiene Data'!F85)))</f>
        <v/>
      </c>
      <c r="DV91" s="298" t="str">
        <f ca="true">+IF(OFFSET('Hygiene Data'!$F$12,0,10*ROW('Hygiene Data'!F85))="","",OFFSET('Hygiene Data'!$F$12,0,10*ROW('Hygiene Data'!F85)))</f>
        <v/>
      </c>
      <c r="DW91" s="298" t="str">
        <f ca="true">+IF(OFFSET('Hygiene Data'!$F$13,0,10*ROW('Hygiene Data'!F85))="","",OFFSET('Hygiene Data'!$F$13,0,10*ROW('Hygiene Data'!F85)))</f>
        <v/>
      </c>
      <c r="DX91" s="298" t="str">
        <f ca="true">+IF(OFFSET('Hygiene Data'!$G$11,0,10*ROW('Hygiene Data'!G85))="","",OFFSET('Hygiene Data'!$G$11,0,10*ROW('Hygiene Data'!G85)))</f>
        <v/>
      </c>
      <c r="DY91" s="298" t="str">
        <f ca="true">+IF(OFFSET('Hygiene Data'!$G$12,0,10*ROW('Hygiene Data'!G85))="","",OFFSET('Hygiene Data'!$G$12,0,10*ROW('Hygiene Data'!G85)))</f>
        <v/>
      </c>
      <c r="DZ91" s="298" t="str">
        <f ca="true">+IF(OFFSET('Hygiene Data'!$G$13,0,10*ROW('Hygiene Data'!G85))="","",OFFSET('Hygiene Data'!$G$13,0,10*ROW('Hygiene Data'!G85)))</f>
        <v/>
      </c>
      <c r="EA91" s="298" t="str">
        <f ca="true">+IF(OFFSET('Hygiene Data'!$H$11,0,10*ROW('Hygiene Data'!H85))="","",OFFSET('Hygiene Data'!$H$11,0,10*ROW('Hygiene Data'!H85)))</f>
        <v/>
      </c>
      <c r="EB91" s="298" t="str">
        <f ca="true">+IF(OFFSET('Hygiene Data'!$H$12,0,10*ROW('Hygiene Data'!H85))="","",OFFSET('Hygiene Data'!$H$12,0,10*ROW('Hygiene Data'!H85)))</f>
        <v/>
      </c>
      <c r="EC91" s="298" t="str">
        <f ca="true">+IF(OFFSET('Hygiene Data'!$H$13,0,10*ROW('Hygiene Data'!H85))="","",OFFSET('Hygiene Data'!$H$13,0,10*ROW('Hygiene Data'!H85)))</f>
        <v/>
      </c>
      <c r="ED91" s="298" t="str">
        <f ca="true">+IF(OFFSET('Hygiene Data'!$I$11,0,10*ROW('Hygiene Data'!I85))="","",OFFSET('Hygiene Data'!$I$11,0,10*ROW('Hygiene Data'!I85)))</f>
        <v/>
      </c>
      <c r="EE91" s="298" t="str">
        <f ca="true">+IF(OFFSET('Hygiene Data'!$I$12,0,10*ROW('Hygiene Data'!I85))="","",OFFSET('Hygiene Data'!$I$12,0,10*ROW('Hygiene Data'!I85)))</f>
        <v/>
      </c>
      <c r="EF91" s="298" t="str">
        <f ca="true">+IF(OFFSET('Hygiene Data'!$I$13,0,10*ROW('Hygiene Data'!I85))="","",OFFSET('Hygiene Data'!$I$13,0,10*ROW('Hygiene Data'!I85)))</f>
        <v/>
      </c>
    </row>
    <row xmlns:x14ac="http://schemas.microsoft.com/office/spreadsheetml/2009/9/ac" r="92" x14ac:dyDescent="0.2">
      <c r="A92" s="38" t="str">
        <f ca="true">+IF(OFFSET('Water Data'!$B$2,0,10*ROW('Water Data'!E86))="","",OFFSET('Water Data'!$B$2,0,10*ROW('Water Data'!E86)))</f>
        <v/>
      </c>
      <c r="B92" s="38" t="str">
        <f ca="true">+IF(OFFSET('Water Data'!$C$2,0,10*ROW('Water Data'!F86))="","",OFFSET('Water Data'!$C$2,0,10*ROW('Water Data'!F86)))</f>
        <v/>
      </c>
      <c r="C92" s="354" t="str">
        <f t="shared" ca="true" si="1"/>
        <v/>
      </c>
      <c r="D92" s="101"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101"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101"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101"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101"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101"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101"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101"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101"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101"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101"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101"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101"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101"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101"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101"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101"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101"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102"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102"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102"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102"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102"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102"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102"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102"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102"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102"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102"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102"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102"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102"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102"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102"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102"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102"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102"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102"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102"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102"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102"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102"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102"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102"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102"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102"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102"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102"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103"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103"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103"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103"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103"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103"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103"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103"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103"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103"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103"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103"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103"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103"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103"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103"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103"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103"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98"/>
      <c r="BS92" s="298" t="str">
        <f ca="true">+IF(OFFSET('Water Data'!$D$27,0,10*ROW('Water Data'!D86))="","",OFFSET('Water Data'!$D$27,0,10*ROW('Water Data'!D86)))</f>
        <v/>
      </c>
      <c r="BT92" s="298" t="str">
        <f ca="true">+IF(OFFSET('Water Data'!$D$28,0,10*ROW('Water Data'!D86))="","",OFFSET('Water Data'!$D$28,0,10*ROW('Water Data'!D86)))</f>
        <v/>
      </c>
      <c r="BU92" s="298" t="str">
        <f ca="true">+IF(OFFSET('Water Data'!$D$29,0,10*ROW('Water Data'!D86))="","",OFFSET('Water Data'!$D$29,0,10*ROW('Water Data'!D86)))</f>
        <v/>
      </c>
      <c r="BV92" s="298" t="str">
        <f ca="true">+IF(OFFSET('Water Data'!$E$27,0,10*ROW('Water Data'!E86))="","",OFFSET('Water Data'!$E$27,0,10*ROW('Water Data'!E86)))</f>
        <v/>
      </c>
      <c r="BW92" s="298" t="str">
        <f ca="true">+IF(OFFSET('Water Data'!$E$28,0,10*ROW('Water Data'!E86))="","",OFFSET('Water Data'!$E$28,0,10*ROW('Water Data'!E86)))</f>
        <v/>
      </c>
      <c r="BX92" s="298" t="str">
        <f ca="true">+IF(OFFSET('Water Data'!$E$29,0,10*ROW('Water Data'!E86))="","",OFFSET('Water Data'!$E$29,0,10*ROW('Water Data'!E86)))</f>
        <v/>
      </c>
      <c r="BY92" s="298" t="str">
        <f ca="true">+IF(OFFSET('Water Data'!$F$27,0,10*ROW('Water Data'!F86))="","",OFFSET('Water Data'!$F$27,0,10*ROW('Water Data'!F86)))</f>
        <v/>
      </c>
      <c r="BZ92" s="298" t="str">
        <f ca="true">+IF(OFFSET('Water Data'!$F$28,0,10*ROW('Water Data'!F86))="","",OFFSET('Water Data'!$F$28,0,10*ROW('Water Data'!F86)))</f>
        <v/>
      </c>
      <c r="CA92" s="298" t="str">
        <f ca="true">+IF(OFFSET('Water Data'!$F$29,0,10*ROW('Water Data'!F86))="","",OFFSET('Water Data'!$F$29,0,10*ROW('Water Data'!F86)))</f>
        <v/>
      </c>
      <c r="CB92" s="298" t="str">
        <f ca="true">+IF(OFFSET('Water Data'!$G$27,0,10*ROW('Water Data'!G86))="","",OFFSET('Water Data'!$G$27,0,10*ROW('Water Data'!G86)))</f>
        <v/>
      </c>
      <c r="CC92" s="298" t="str">
        <f ca="true">+IF(OFFSET('Water Data'!$G$28,0,10*ROW('Water Data'!G86))="","",OFFSET('Water Data'!$G$28,0,10*ROW('Water Data'!G86)))</f>
        <v/>
      </c>
      <c r="CD92" s="298" t="str">
        <f ca="true">+IF(OFFSET('Water Data'!$G$29,0,10*ROW('Water Data'!G86))="","",OFFSET('Water Data'!$G$29,0,10*ROW('Water Data'!G86)))</f>
        <v/>
      </c>
      <c r="CE92" s="298" t="str">
        <f ca="true">+IF(OFFSET('Water Data'!$H$27,0,10*ROW('Water Data'!H86))="","",OFFSET('Water Data'!$H$27,0,10*ROW('Water Data'!H86)))</f>
        <v/>
      </c>
      <c r="CF92" s="298" t="str">
        <f ca="true">+IF(OFFSET('Water Data'!$H$28,0,10*ROW('Water Data'!H86))="","",OFFSET('Water Data'!$H$28,0,10*ROW('Water Data'!H86)))</f>
        <v/>
      </c>
      <c r="CG92" s="298" t="str">
        <f ca="true">+IF(OFFSET('Water Data'!$H$29,0,10*ROW('Water Data'!H86))="","",OFFSET('Water Data'!$H$29,0,10*ROW('Water Data'!H86)))</f>
        <v/>
      </c>
      <c r="CH92" s="298" t="str">
        <f ca="true">+IF(OFFSET('Water Data'!$I$27,0,10*ROW('Water Data'!I86))="","",OFFSET('Water Data'!$I$27,0,10*ROW('Water Data'!I86)))</f>
        <v/>
      </c>
      <c r="CI92" s="298" t="str">
        <f ca="true">+IF(OFFSET('Water Data'!$I$28,0,10*ROW('Water Data'!I86))="","",OFFSET('Water Data'!$I$28,0,10*ROW('Water Data'!I86)))</f>
        <v/>
      </c>
      <c r="CJ92" s="298" t="str">
        <f ca="true">+IF(OFFSET('Water Data'!$I$29,0,10*ROW('Water Data'!I86))="","",OFFSET('Water Data'!$I$29,0,10*ROW('Water Data'!I86)))</f>
        <v/>
      </c>
      <c r="CK92" s="298" t="str">
        <f ca="true">+IF(OFFSET('Sanitation Data'!$D$28,0,10*ROW('Sanitation Data'!D86))="","",OFFSET('Sanitation Data'!$D$28,0,10*ROW('Sanitation Data'!D86)))</f>
        <v/>
      </c>
      <c r="CL92" s="298" t="str">
        <f ca="true">+IF(OFFSET('Sanitation Data'!$D$29,0,10*ROW('Sanitation Data'!D86))="","",OFFSET('Sanitation Data'!$D$29,0,10*ROW('Sanitation Data'!D86)))</f>
        <v/>
      </c>
      <c r="CM92" s="298" t="str">
        <f ca="true">+IF(OFFSET('Sanitation Data'!$D$30,0,10*ROW('Sanitation Data'!D86))="","",OFFSET('Sanitation Data'!$D$30,0,10*ROW('Sanitation Data'!D86)))</f>
        <v/>
      </c>
      <c r="CN92" s="298" t="str">
        <f ca="true">+IF(OFFSET('Sanitation Data'!$D$31,0,10*ROW('Sanitation Data'!D86))="","",OFFSET('Sanitation Data'!$D$31,0,10*ROW('Sanitation Data'!D86)))</f>
        <v/>
      </c>
      <c r="CO92" s="298" t="str">
        <f ca="true">+IF(OFFSET('Sanitation Data'!$D$32,0,10*ROW('Sanitation Data'!D86))="","",OFFSET('Sanitation Data'!$D$32,0,10*ROW('Sanitation Data'!D86)))</f>
        <v/>
      </c>
      <c r="CP92" s="298" t="str">
        <f ca="true">+IF(OFFSET('Sanitation Data'!$E$28,0,10*ROW('Sanitation Data'!E86))="","",OFFSET('Sanitation Data'!$E$28,0,10*ROW('Sanitation Data'!E86)))</f>
        <v/>
      </c>
      <c r="CQ92" s="298" t="str">
        <f ca="true">+IF(OFFSET('Sanitation Data'!$E$29,0,10*ROW('Sanitation Data'!E86))="","",OFFSET('Sanitation Data'!$E$29,0,10*ROW('Sanitation Data'!E86)))</f>
        <v/>
      </c>
      <c r="CR92" s="298" t="str">
        <f ca="true">+IF(OFFSET('Sanitation Data'!$E$30,0,10*ROW('Sanitation Data'!E86))="","",OFFSET('Sanitation Data'!$E$30,0,10*ROW('Sanitation Data'!E86)))</f>
        <v/>
      </c>
      <c r="CS92" s="298" t="str">
        <f ca="true">+IF(OFFSET('Sanitation Data'!$E$31,0,10*ROW('Sanitation Data'!E86))="","",OFFSET('Sanitation Data'!$E$31,0,10*ROW('Sanitation Data'!E86)))</f>
        <v/>
      </c>
      <c r="CT92" s="298" t="str">
        <f ca="true">+IF(OFFSET('Sanitation Data'!$E$32,0,10*ROW('Sanitation Data'!E86))="","",OFFSET('Sanitation Data'!$E$32,0,10*ROW('Sanitation Data'!E86)))</f>
        <v/>
      </c>
      <c r="CU92" s="298" t="str">
        <f ca="true">+IF(OFFSET('Sanitation Data'!$F$28,0,10*ROW('Sanitation Data'!F86))="","",OFFSET('Sanitation Data'!$F$28,0,10*ROW('Sanitation Data'!F86)))</f>
        <v/>
      </c>
      <c r="CV92" s="298" t="str">
        <f ca="true">+IF(OFFSET('Sanitation Data'!$F$29,0,10*ROW('Sanitation Data'!F86))="","",OFFSET('Sanitation Data'!$F$29,0,10*ROW('Sanitation Data'!F86)))</f>
        <v/>
      </c>
      <c r="CW92" s="298" t="str">
        <f ca="true">+IF(OFFSET('Sanitation Data'!$F$30,0,10*ROW('Sanitation Data'!F86))="","",OFFSET('Sanitation Data'!$F$30,0,10*ROW('Sanitation Data'!F86)))</f>
        <v/>
      </c>
      <c r="CX92" s="298" t="str">
        <f ca="true">+IF(OFFSET('Sanitation Data'!$F$31,0,10*ROW('Sanitation Data'!F86))="","",OFFSET('Sanitation Data'!$F$31,0,10*ROW('Sanitation Data'!F86)))</f>
        <v/>
      </c>
      <c r="CY92" s="298" t="str">
        <f ca="true">+IF(OFFSET('Sanitation Data'!$F$32,0,10*ROW('Sanitation Data'!F86))="","",OFFSET('Sanitation Data'!$F$32,0,10*ROW('Sanitation Data'!F86)))</f>
        <v/>
      </c>
      <c r="CZ92" s="298" t="str">
        <f ca="true">+IF(OFFSET('Sanitation Data'!$G$28,0,10*ROW('Sanitation Data'!G86))="","",OFFSET('Sanitation Data'!$G$28,0,10*ROW('Sanitation Data'!G86)))</f>
        <v/>
      </c>
      <c r="DA92" s="298" t="str">
        <f ca="true">+IF(OFFSET('Sanitation Data'!$G$29,0,10*ROW('Sanitation Data'!G86))="","",OFFSET('Sanitation Data'!$G$29,0,10*ROW('Sanitation Data'!G86)))</f>
        <v/>
      </c>
      <c r="DB92" s="298" t="str">
        <f ca="true">+IF(OFFSET('Sanitation Data'!$G$30,0,10*ROW('Sanitation Data'!G86))="","",OFFSET('Sanitation Data'!$G$30,0,10*ROW('Sanitation Data'!G86)))</f>
        <v/>
      </c>
      <c r="DC92" s="298" t="str">
        <f ca="true">+IF(OFFSET('Sanitation Data'!$G$31,0,10*ROW('Sanitation Data'!G86))="","",OFFSET('Sanitation Data'!$G$31,0,10*ROW('Sanitation Data'!G86)))</f>
        <v/>
      </c>
      <c r="DD92" s="298" t="str">
        <f ca="true">+IF(OFFSET('Sanitation Data'!$G$32,0,10*ROW('Sanitation Data'!G86))="","",OFFSET('Sanitation Data'!$G$32,0,10*ROW('Sanitation Data'!G86)))</f>
        <v/>
      </c>
      <c r="DE92" s="298" t="str">
        <f ca="true">+IF(OFFSET('Sanitation Data'!$H$28,0,10*ROW('Sanitation Data'!H86))="","",OFFSET('Sanitation Data'!$H$28,0,10*ROW('Sanitation Data'!H86)))</f>
        <v/>
      </c>
      <c r="DF92" s="298" t="str">
        <f ca="true">+IF(OFFSET('Sanitation Data'!$H$29,0,10*ROW('Sanitation Data'!H86))="","",OFFSET('Sanitation Data'!$H$29,0,10*ROW('Sanitation Data'!H86)))</f>
        <v/>
      </c>
      <c r="DG92" s="298" t="str">
        <f ca="true">+IF(OFFSET('Sanitation Data'!$H$30,0,10*ROW('Sanitation Data'!H86))="","",OFFSET('Sanitation Data'!$H$30,0,10*ROW('Sanitation Data'!H86)))</f>
        <v/>
      </c>
      <c r="DH92" s="298" t="str">
        <f ca="true">+IF(OFFSET('Sanitation Data'!$H$31,0,10*ROW('Sanitation Data'!H86))="","",OFFSET('Sanitation Data'!$H$31,0,10*ROW('Sanitation Data'!H86)))</f>
        <v/>
      </c>
      <c r="DI92" s="298" t="str">
        <f ca="true">+IF(OFFSET('Sanitation Data'!$H$32,0,10*ROW('Sanitation Data'!H86))="","",OFFSET('Sanitation Data'!$H$32,0,10*ROW('Sanitation Data'!H86)))</f>
        <v/>
      </c>
      <c r="DJ92" s="298" t="str">
        <f ca="true">+IF(OFFSET('Sanitation Data'!$I$28,0,10*ROW('Sanitation Data'!I86))="","",OFFSET('Sanitation Data'!$I$28,0,10*ROW('Sanitation Data'!I86)))</f>
        <v/>
      </c>
      <c r="DK92" s="298" t="str">
        <f ca="true">+IF(OFFSET('Sanitation Data'!$I$29,0,10*ROW('Sanitation Data'!I86))="","",OFFSET('Sanitation Data'!$I$29,0,10*ROW('Sanitation Data'!I86)))</f>
        <v/>
      </c>
      <c r="DL92" s="298" t="str">
        <f ca="true">+IF(OFFSET('Sanitation Data'!$I$30,0,10*ROW('Sanitation Data'!I86))="","",OFFSET('Sanitation Data'!$I$30,0,10*ROW('Sanitation Data'!I86)))</f>
        <v/>
      </c>
      <c r="DM92" s="298" t="str">
        <f ca="true">+IF(OFFSET('Sanitation Data'!$I$31,0,10*ROW('Sanitation Data'!I86))="","",OFFSET('Sanitation Data'!$I$31,0,10*ROW('Sanitation Data'!I86)))</f>
        <v/>
      </c>
      <c r="DN92" s="298" t="str">
        <f ca="true">+IF(OFFSET('Sanitation Data'!$I$32,0,10*ROW('Sanitation Data'!I86))="","",OFFSET('Sanitation Data'!$I$32,0,10*ROW('Sanitation Data'!I86)))</f>
        <v/>
      </c>
      <c r="DO92" s="298" t="str">
        <f ca="true">+IF(OFFSET('Hygiene Data'!$D$11,0,10*ROW('Hygiene Data'!D86))="","",OFFSET('Hygiene Data'!$D$11,0,10*ROW('Hygiene Data'!D86)))</f>
        <v/>
      </c>
      <c r="DP92" s="298" t="str">
        <f ca="true">+IF(OFFSET('Hygiene Data'!$D$12,0,10*ROW('Hygiene Data'!D86))="","",OFFSET('Hygiene Data'!$D$12,0,10*ROW('Hygiene Data'!D86)))</f>
        <v/>
      </c>
      <c r="DQ92" s="298" t="str">
        <f ca="true">+IF(OFFSET('Hygiene Data'!$D$13,0,10*ROW('Hygiene Data'!D86))="","",OFFSET('Hygiene Data'!$D$13,0,10*ROW('Hygiene Data'!D86)))</f>
        <v/>
      </c>
      <c r="DR92" s="298" t="str">
        <f ca="true">+IF(OFFSET('Hygiene Data'!$E$11,0,10*ROW('Hygiene Data'!E86))="","",OFFSET('Hygiene Data'!$E$11,0,10*ROW('Hygiene Data'!E86)))</f>
        <v/>
      </c>
      <c r="DS92" s="298" t="str">
        <f ca="true">+IF(OFFSET('Hygiene Data'!$E$12,0,10*ROW('Hygiene Data'!E86))="","",OFFSET('Hygiene Data'!$E$12,0,10*ROW('Hygiene Data'!E86)))</f>
        <v/>
      </c>
      <c r="DT92" s="298" t="str">
        <f ca="true">+IF(OFFSET('Hygiene Data'!$E$13,0,10*ROW('Hygiene Data'!E86))="","",OFFSET('Hygiene Data'!$E$13,0,10*ROW('Hygiene Data'!E86)))</f>
        <v/>
      </c>
      <c r="DU92" s="298" t="str">
        <f ca="true">+IF(OFFSET('Hygiene Data'!$F$11,0,10*ROW('Hygiene Data'!F86))="","",OFFSET('Hygiene Data'!$F$11,0,10*ROW('Hygiene Data'!F86)))</f>
        <v/>
      </c>
      <c r="DV92" s="298" t="str">
        <f ca="true">+IF(OFFSET('Hygiene Data'!$F$12,0,10*ROW('Hygiene Data'!F86))="","",OFFSET('Hygiene Data'!$F$12,0,10*ROW('Hygiene Data'!F86)))</f>
        <v/>
      </c>
      <c r="DW92" s="298" t="str">
        <f ca="true">+IF(OFFSET('Hygiene Data'!$F$13,0,10*ROW('Hygiene Data'!F86))="","",OFFSET('Hygiene Data'!$F$13,0,10*ROW('Hygiene Data'!F86)))</f>
        <v/>
      </c>
      <c r="DX92" s="298" t="str">
        <f ca="true">+IF(OFFSET('Hygiene Data'!$G$11,0,10*ROW('Hygiene Data'!G86))="","",OFFSET('Hygiene Data'!$G$11,0,10*ROW('Hygiene Data'!G86)))</f>
        <v/>
      </c>
      <c r="DY92" s="298" t="str">
        <f ca="true">+IF(OFFSET('Hygiene Data'!$G$12,0,10*ROW('Hygiene Data'!G86))="","",OFFSET('Hygiene Data'!$G$12,0,10*ROW('Hygiene Data'!G86)))</f>
        <v/>
      </c>
      <c r="DZ92" s="298" t="str">
        <f ca="true">+IF(OFFSET('Hygiene Data'!$G$13,0,10*ROW('Hygiene Data'!G86))="","",OFFSET('Hygiene Data'!$G$13,0,10*ROW('Hygiene Data'!G86)))</f>
        <v/>
      </c>
      <c r="EA92" s="298" t="str">
        <f ca="true">+IF(OFFSET('Hygiene Data'!$H$11,0,10*ROW('Hygiene Data'!H86))="","",OFFSET('Hygiene Data'!$H$11,0,10*ROW('Hygiene Data'!H86)))</f>
        <v/>
      </c>
      <c r="EB92" s="298" t="str">
        <f ca="true">+IF(OFFSET('Hygiene Data'!$H$12,0,10*ROW('Hygiene Data'!H86))="","",OFFSET('Hygiene Data'!$H$12,0,10*ROW('Hygiene Data'!H86)))</f>
        <v/>
      </c>
      <c r="EC92" s="298" t="str">
        <f ca="true">+IF(OFFSET('Hygiene Data'!$H$13,0,10*ROW('Hygiene Data'!H86))="","",OFFSET('Hygiene Data'!$H$13,0,10*ROW('Hygiene Data'!H86)))</f>
        <v/>
      </c>
      <c r="ED92" s="298" t="str">
        <f ca="true">+IF(OFFSET('Hygiene Data'!$I$11,0,10*ROW('Hygiene Data'!I86))="","",OFFSET('Hygiene Data'!$I$11,0,10*ROW('Hygiene Data'!I86)))</f>
        <v/>
      </c>
      <c r="EE92" s="298" t="str">
        <f ca="true">+IF(OFFSET('Hygiene Data'!$I$12,0,10*ROW('Hygiene Data'!I86))="","",OFFSET('Hygiene Data'!$I$12,0,10*ROW('Hygiene Data'!I86)))</f>
        <v/>
      </c>
      <c r="EF92" s="298" t="str">
        <f ca="true">+IF(OFFSET('Hygiene Data'!$I$13,0,10*ROW('Hygiene Data'!I86))="","",OFFSET('Hygiene Data'!$I$13,0,10*ROW('Hygiene Data'!I86)))</f>
        <v/>
      </c>
    </row>
    <row xmlns:x14ac="http://schemas.microsoft.com/office/spreadsheetml/2009/9/ac" r="93" x14ac:dyDescent="0.2">
      <c r="A93" s="38" t="str">
        <f ca="true">+IF(OFFSET('Water Data'!$B$2,0,10*ROW('Water Data'!E87))="","",OFFSET('Water Data'!$B$2,0,10*ROW('Water Data'!E87)))</f>
        <v/>
      </c>
      <c r="B93" s="38" t="str">
        <f ca="true">+IF(OFFSET('Water Data'!$C$2,0,10*ROW('Water Data'!F87))="","",OFFSET('Water Data'!$C$2,0,10*ROW('Water Data'!F87)))</f>
        <v/>
      </c>
      <c r="C93" s="354" t="str">
        <f t="shared" ca="true" si="1"/>
        <v/>
      </c>
      <c r="D93" s="101"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101"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101"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101"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101"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101"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101"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101"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101"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101"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101"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101"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101"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101"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101"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101"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101"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101"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102"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102"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102"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102"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102"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102"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102"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102"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102"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102"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102"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102"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102"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102"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102"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102"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102"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102"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102"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102"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102"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102"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102"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102"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102"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102"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102"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102"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102"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102"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103"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103"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103"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103"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103"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103"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103"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103"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103"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103"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103"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103"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103"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103"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103"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103"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103"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103"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98"/>
      <c r="BS93" s="298" t="str">
        <f ca="true">+IF(OFFSET('Water Data'!$D$27,0,10*ROW('Water Data'!D87))="","",OFFSET('Water Data'!$D$27,0,10*ROW('Water Data'!D87)))</f>
        <v/>
      </c>
      <c r="BT93" s="298" t="str">
        <f ca="true">+IF(OFFSET('Water Data'!$D$28,0,10*ROW('Water Data'!D87))="","",OFFSET('Water Data'!$D$28,0,10*ROW('Water Data'!D87)))</f>
        <v/>
      </c>
      <c r="BU93" s="298" t="str">
        <f ca="true">+IF(OFFSET('Water Data'!$D$29,0,10*ROW('Water Data'!D87))="","",OFFSET('Water Data'!$D$29,0,10*ROW('Water Data'!D87)))</f>
        <v/>
      </c>
      <c r="BV93" s="298" t="str">
        <f ca="true">+IF(OFFSET('Water Data'!$E$27,0,10*ROW('Water Data'!E87))="","",OFFSET('Water Data'!$E$27,0,10*ROW('Water Data'!E87)))</f>
        <v/>
      </c>
      <c r="BW93" s="298" t="str">
        <f ca="true">+IF(OFFSET('Water Data'!$E$28,0,10*ROW('Water Data'!E87))="","",OFFSET('Water Data'!$E$28,0,10*ROW('Water Data'!E87)))</f>
        <v/>
      </c>
      <c r="BX93" s="298" t="str">
        <f ca="true">+IF(OFFSET('Water Data'!$E$29,0,10*ROW('Water Data'!E87))="","",OFFSET('Water Data'!$E$29,0,10*ROW('Water Data'!E87)))</f>
        <v/>
      </c>
      <c r="BY93" s="298" t="str">
        <f ca="true">+IF(OFFSET('Water Data'!$F$27,0,10*ROW('Water Data'!F87))="","",OFFSET('Water Data'!$F$27,0,10*ROW('Water Data'!F87)))</f>
        <v/>
      </c>
      <c r="BZ93" s="298" t="str">
        <f ca="true">+IF(OFFSET('Water Data'!$F$28,0,10*ROW('Water Data'!F87))="","",OFFSET('Water Data'!$F$28,0,10*ROW('Water Data'!F87)))</f>
        <v/>
      </c>
      <c r="CA93" s="298" t="str">
        <f ca="true">+IF(OFFSET('Water Data'!$F$29,0,10*ROW('Water Data'!F87))="","",OFFSET('Water Data'!$F$29,0,10*ROW('Water Data'!F87)))</f>
        <v/>
      </c>
      <c r="CB93" s="298" t="str">
        <f ca="true">+IF(OFFSET('Water Data'!$G$27,0,10*ROW('Water Data'!G87))="","",OFFSET('Water Data'!$G$27,0,10*ROW('Water Data'!G87)))</f>
        <v/>
      </c>
      <c r="CC93" s="298" t="str">
        <f ca="true">+IF(OFFSET('Water Data'!$G$28,0,10*ROW('Water Data'!G87))="","",OFFSET('Water Data'!$G$28,0,10*ROW('Water Data'!G87)))</f>
        <v/>
      </c>
      <c r="CD93" s="298" t="str">
        <f ca="true">+IF(OFFSET('Water Data'!$G$29,0,10*ROW('Water Data'!G87))="","",OFFSET('Water Data'!$G$29,0,10*ROW('Water Data'!G87)))</f>
        <v/>
      </c>
      <c r="CE93" s="298" t="str">
        <f ca="true">+IF(OFFSET('Water Data'!$H$27,0,10*ROW('Water Data'!H87))="","",OFFSET('Water Data'!$H$27,0,10*ROW('Water Data'!H87)))</f>
        <v/>
      </c>
      <c r="CF93" s="298" t="str">
        <f ca="true">+IF(OFFSET('Water Data'!$H$28,0,10*ROW('Water Data'!H87))="","",OFFSET('Water Data'!$H$28,0,10*ROW('Water Data'!H87)))</f>
        <v/>
      </c>
      <c r="CG93" s="298" t="str">
        <f ca="true">+IF(OFFSET('Water Data'!$H$29,0,10*ROW('Water Data'!H87))="","",OFFSET('Water Data'!$H$29,0,10*ROW('Water Data'!H87)))</f>
        <v/>
      </c>
      <c r="CH93" s="298" t="str">
        <f ca="true">+IF(OFFSET('Water Data'!$I$27,0,10*ROW('Water Data'!I87))="","",OFFSET('Water Data'!$I$27,0,10*ROW('Water Data'!I87)))</f>
        <v/>
      </c>
      <c r="CI93" s="298" t="str">
        <f ca="true">+IF(OFFSET('Water Data'!$I$28,0,10*ROW('Water Data'!I87))="","",OFFSET('Water Data'!$I$28,0,10*ROW('Water Data'!I87)))</f>
        <v/>
      </c>
      <c r="CJ93" s="298" t="str">
        <f ca="true">+IF(OFFSET('Water Data'!$I$29,0,10*ROW('Water Data'!I87))="","",OFFSET('Water Data'!$I$29,0,10*ROW('Water Data'!I87)))</f>
        <v/>
      </c>
      <c r="CK93" s="298" t="str">
        <f ca="true">+IF(OFFSET('Sanitation Data'!$D$28,0,10*ROW('Sanitation Data'!D87))="","",OFFSET('Sanitation Data'!$D$28,0,10*ROW('Sanitation Data'!D87)))</f>
        <v/>
      </c>
      <c r="CL93" s="298" t="str">
        <f ca="true">+IF(OFFSET('Sanitation Data'!$D$29,0,10*ROW('Sanitation Data'!D87))="","",OFFSET('Sanitation Data'!$D$29,0,10*ROW('Sanitation Data'!D87)))</f>
        <v/>
      </c>
      <c r="CM93" s="298" t="str">
        <f ca="true">+IF(OFFSET('Sanitation Data'!$D$30,0,10*ROW('Sanitation Data'!D87))="","",OFFSET('Sanitation Data'!$D$30,0,10*ROW('Sanitation Data'!D87)))</f>
        <v/>
      </c>
      <c r="CN93" s="298" t="str">
        <f ca="true">+IF(OFFSET('Sanitation Data'!$D$31,0,10*ROW('Sanitation Data'!D87))="","",OFFSET('Sanitation Data'!$D$31,0,10*ROW('Sanitation Data'!D87)))</f>
        <v/>
      </c>
      <c r="CO93" s="298" t="str">
        <f ca="true">+IF(OFFSET('Sanitation Data'!$D$32,0,10*ROW('Sanitation Data'!D87))="","",OFFSET('Sanitation Data'!$D$32,0,10*ROW('Sanitation Data'!D87)))</f>
        <v/>
      </c>
      <c r="CP93" s="298" t="str">
        <f ca="true">+IF(OFFSET('Sanitation Data'!$E$28,0,10*ROW('Sanitation Data'!E87))="","",OFFSET('Sanitation Data'!$E$28,0,10*ROW('Sanitation Data'!E87)))</f>
        <v/>
      </c>
      <c r="CQ93" s="298" t="str">
        <f ca="true">+IF(OFFSET('Sanitation Data'!$E$29,0,10*ROW('Sanitation Data'!E87))="","",OFFSET('Sanitation Data'!$E$29,0,10*ROW('Sanitation Data'!E87)))</f>
        <v/>
      </c>
      <c r="CR93" s="298" t="str">
        <f ca="true">+IF(OFFSET('Sanitation Data'!$E$30,0,10*ROW('Sanitation Data'!E87))="","",OFFSET('Sanitation Data'!$E$30,0,10*ROW('Sanitation Data'!E87)))</f>
        <v/>
      </c>
      <c r="CS93" s="298" t="str">
        <f ca="true">+IF(OFFSET('Sanitation Data'!$E$31,0,10*ROW('Sanitation Data'!E87))="","",OFFSET('Sanitation Data'!$E$31,0,10*ROW('Sanitation Data'!E87)))</f>
        <v/>
      </c>
      <c r="CT93" s="298" t="str">
        <f ca="true">+IF(OFFSET('Sanitation Data'!$E$32,0,10*ROW('Sanitation Data'!E87))="","",OFFSET('Sanitation Data'!$E$32,0,10*ROW('Sanitation Data'!E87)))</f>
        <v/>
      </c>
      <c r="CU93" s="298" t="str">
        <f ca="true">+IF(OFFSET('Sanitation Data'!$F$28,0,10*ROW('Sanitation Data'!F87))="","",OFFSET('Sanitation Data'!$F$28,0,10*ROW('Sanitation Data'!F87)))</f>
        <v/>
      </c>
      <c r="CV93" s="298" t="str">
        <f ca="true">+IF(OFFSET('Sanitation Data'!$F$29,0,10*ROW('Sanitation Data'!F87))="","",OFFSET('Sanitation Data'!$F$29,0,10*ROW('Sanitation Data'!F87)))</f>
        <v/>
      </c>
      <c r="CW93" s="298" t="str">
        <f ca="true">+IF(OFFSET('Sanitation Data'!$F$30,0,10*ROW('Sanitation Data'!F87))="","",OFFSET('Sanitation Data'!$F$30,0,10*ROW('Sanitation Data'!F87)))</f>
        <v/>
      </c>
      <c r="CX93" s="298" t="str">
        <f ca="true">+IF(OFFSET('Sanitation Data'!$F$31,0,10*ROW('Sanitation Data'!F87))="","",OFFSET('Sanitation Data'!$F$31,0,10*ROW('Sanitation Data'!F87)))</f>
        <v/>
      </c>
      <c r="CY93" s="298" t="str">
        <f ca="true">+IF(OFFSET('Sanitation Data'!$F$32,0,10*ROW('Sanitation Data'!F87))="","",OFFSET('Sanitation Data'!$F$32,0,10*ROW('Sanitation Data'!F87)))</f>
        <v/>
      </c>
      <c r="CZ93" s="298" t="str">
        <f ca="true">+IF(OFFSET('Sanitation Data'!$G$28,0,10*ROW('Sanitation Data'!G87))="","",OFFSET('Sanitation Data'!$G$28,0,10*ROW('Sanitation Data'!G87)))</f>
        <v/>
      </c>
      <c r="DA93" s="298" t="str">
        <f ca="true">+IF(OFFSET('Sanitation Data'!$G$29,0,10*ROW('Sanitation Data'!G87))="","",OFFSET('Sanitation Data'!$G$29,0,10*ROW('Sanitation Data'!G87)))</f>
        <v/>
      </c>
      <c r="DB93" s="298" t="str">
        <f ca="true">+IF(OFFSET('Sanitation Data'!$G$30,0,10*ROW('Sanitation Data'!G87))="","",OFFSET('Sanitation Data'!$G$30,0,10*ROW('Sanitation Data'!G87)))</f>
        <v/>
      </c>
      <c r="DC93" s="298" t="str">
        <f ca="true">+IF(OFFSET('Sanitation Data'!$G$31,0,10*ROW('Sanitation Data'!G87))="","",OFFSET('Sanitation Data'!$G$31,0,10*ROW('Sanitation Data'!G87)))</f>
        <v/>
      </c>
      <c r="DD93" s="298" t="str">
        <f ca="true">+IF(OFFSET('Sanitation Data'!$G$32,0,10*ROW('Sanitation Data'!G87))="","",OFFSET('Sanitation Data'!$G$32,0,10*ROW('Sanitation Data'!G87)))</f>
        <v/>
      </c>
      <c r="DE93" s="298" t="str">
        <f ca="true">+IF(OFFSET('Sanitation Data'!$H$28,0,10*ROW('Sanitation Data'!H87))="","",OFFSET('Sanitation Data'!$H$28,0,10*ROW('Sanitation Data'!H87)))</f>
        <v/>
      </c>
      <c r="DF93" s="298" t="str">
        <f ca="true">+IF(OFFSET('Sanitation Data'!$H$29,0,10*ROW('Sanitation Data'!H87))="","",OFFSET('Sanitation Data'!$H$29,0,10*ROW('Sanitation Data'!H87)))</f>
        <v/>
      </c>
      <c r="DG93" s="298" t="str">
        <f ca="true">+IF(OFFSET('Sanitation Data'!$H$30,0,10*ROW('Sanitation Data'!H87))="","",OFFSET('Sanitation Data'!$H$30,0,10*ROW('Sanitation Data'!H87)))</f>
        <v/>
      </c>
      <c r="DH93" s="298" t="str">
        <f ca="true">+IF(OFFSET('Sanitation Data'!$H$31,0,10*ROW('Sanitation Data'!H87))="","",OFFSET('Sanitation Data'!$H$31,0,10*ROW('Sanitation Data'!H87)))</f>
        <v/>
      </c>
      <c r="DI93" s="298" t="str">
        <f ca="true">+IF(OFFSET('Sanitation Data'!$H$32,0,10*ROW('Sanitation Data'!H87))="","",OFFSET('Sanitation Data'!$H$32,0,10*ROW('Sanitation Data'!H87)))</f>
        <v/>
      </c>
      <c r="DJ93" s="298" t="str">
        <f ca="true">+IF(OFFSET('Sanitation Data'!$I$28,0,10*ROW('Sanitation Data'!I87))="","",OFFSET('Sanitation Data'!$I$28,0,10*ROW('Sanitation Data'!I87)))</f>
        <v/>
      </c>
      <c r="DK93" s="298" t="str">
        <f ca="true">+IF(OFFSET('Sanitation Data'!$I$29,0,10*ROW('Sanitation Data'!I87))="","",OFFSET('Sanitation Data'!$I$29,0,10*ROW('Sanitation Data'!I87)))</f>
        <v/>
      </c>
      <c r="DL93" s="298" t="str">
        <f ca="true">+IF(OFFSET('Sanitation Data'!$I$30,0,10*ROW('Sanitation Data'!I87))="","",OFFSET('Sanitation Data'!$I$30,0,10*ROW('Sanitation Data'!I87)))</f>
        <v/>
      </c>
      <c r="DM93" s="298" t="str">
        <f ca="true">+IF(OFFSET('Sanitation Data'!$I$31,0,10*ROW('Sanitation Data'!I87))="","",OFFSET('Sanitation Data'!$I$31,0,10*ROW('Sanitation Data'!I87)))</f>
        <v/>
      </c>
      <c r="DN93" s="298" t="str">
        <f ca="true">+IF(OFFSET('Sanitation Data'!$I$32,0,10*ROW('Sanitation Data'!I87))="","",OFFSET('Sanitation Data'!$I$32,0,10*ROW('Sanitation Data'!I87)))</f>
        <v/>
      </c>
      <c r="DO93" s="298" t="str">
        <f ca="true">+IF(OFFSET('Hygiene Data'!$D$11,0,10*ROW('Hygiene Data'!D87))="","",OFFSET('Hygiene Data'!$D$11,0,10*ROW('Hygiene Data'!D87)))</f>
        <v/>
      </c>
      <c r="DP93" s="298" t="str">
        <f ca="true">+IF(OFFSET('Hygiene Data'!$D$12,0,10*ROW('Hygiene Data'!D87))="","",OFFSET('Hygiene Data'!$D$12,0,10*ROW('Hygiene Data'!D87)))</f>
        <v/>
      </c>
      <c r="DQ93" s="298" t="str">
        <f ca="true">+IF(OFFSET('Hygiene Data'!$D$13,0,10*ROW('Hygiene Data'!D87))="","",OFFSET('Hygiene Data'!$D$13,0,10*ROW('Hygiene Data'!D87)))</f>
        <v/>
      </c>
      <c r="DR93" s="298" t="str">
        <f ca="true">+IF(OFFSET('Hygiene Data'!$E$11,0,10*ROW('Hygiene Data'!E87))="","",OFFSET('Hygiene Data'!$E$11,0,10*ROW('Hygiene Data'!E87)))</f>
        <v/>
      </c>
      <c r="DS93" s="298" t="str">
        <f ca="true">+IF(OFFSET('Hygiene Data'!$E$12,0,10*ROW('Hygiene Data'!E87))="","",OFFSET('Hygiene Data'!$E$12,0,10*ROW('Hygiene Data'!E87)))</f>
        <v/>
      </c>
      <c r="DT93" s="298" t="str">
        <f ca="true">+IF(OFFSET('Hygiene Data'!$E$13,0,10*ROW('Hygiene Data'!E87))="","",OFFSET('Hygiene Data'!$E$13,0,10*ROW('Hygiene Data'!E87)))</f>
        <v/>
      </c>
      <c r="DU93" s="298" t="str">
        <f ca="true">+IF(OFFSET('Hygiene Data'!$F$11,0,10*ROW('Hygiene Data'!F87))="","",OFFSET('Hygiene Data'!$F$11,0,10*ROW('Hygiene Data'!F87)))</f>
        <v/>
      </c>
      <c r="DV93" s="298" t="str">
        <f ca="true">+IF(OFFSET('Hygiene Data'!$F$12,0,10*ROW('Hygiene Data'!F87))="","",OFFSET('Hygiene Data'!$F$12,0,10*ROW('Hygiene Data'!F87)))</f>
        <v/>
      </c>
      <c r="DW93" s="298" t="str">
        <f ca="true">+IF(OFFSET('Hygiene Data'!$F$13,0,10*ROW('Hygiene Data'!F87))="","",OFFSET('Hygiene Data'!$F$13,0,10*ROW('Hygiene Data'!F87)))</f>
        <v/>
      </c>
      <c r="DX93" s="298" t="str">
        <f ca="true">+IF(OFFSET('Hygiene Data'!$G$11,0,10*ROW('Hygiene Data'!G87))="","",OFFSET('Hygiene Data'!$G$11,0,10*ROW('Hygiene Data'!G87)))</f>
        <v/>
      </c>
      <c r="DY93" s="298" t="str">
        <f ca="true">+IF(OFFSET('Hygiene Data'!$G$12,0,10*ROW('Hygiene Data'!G87))="","",OFFSET('Hygiene Data'!$G$12,0,10*ROW('Hygiene Data'!G87)))</f>
        <v/>
      </c>
      <c r="DZ93" s="298" t="str">
        <f ca="true">+IF(OFFSET('Hygiene Data'!$G$13,0,10*ROW('Hygiene Data'!G87))="","",OFFSET('Hygiene Data'!$G$13,0,10*ROW('Hygiene Data'!G87)))</f>
        <v/>
      </c>
      <c r="EA93" s="298" t="str">
        <f ca="true">+IF(OFFSET('Hygiene Data'!$H$11,0,10*ROW('Hygiene Data'!H87))="","",OFFSET('Hygiene Data'!$H$11,0,10*ROW('Hygiene Data'!H87)))</f>
        <v/>
      </c>
      <c r="EB93" s="298" t="str">
        <f ca="true">+IF(OFFSET('Hygiene Data'!$H$12,0,10*ROW('Hygiene Data'!H87))="","",OFFSET('Hygiene Data'!$H$12,0,10*ROW('Hygiene Data'!H87)))</f>
        <v/>
      </c>
      <c r="EC93" s="298" t="str">
        <f ca="true">+IF(OFFSET('Hygiene Data'!$H$13,0,10*ROW('Hygiene Data'!H87))="","",OFFSET('Hygiene Data'!$H$13,0,10*ROW('Hygiene Data'!H87)))</f>
        <v/>
      </c>
      <c r="ED93" s="298" t="str">
        <f ca="true">+IF(OFFSET('Hygiene Data'!$I$11,0,10*ROW('Hygiene Data'!I87))="","",OFFSET('Hygiene Data'!$I$11,0,10*ROW('Hygiene Data'!I87)))</f>
        <v/>
      </c>
      <c r="EE93" s="298" t="str">
        <f ca="true">+IF(OFFSET('Hygiene Data'!$I$12,0,10*ROW('Hygiene Data'!I87))="","",OFFSET('Hygiene Data'!$I$12,0,10*ROW('Hygiene Data'!I87)))</f>
        <v/>
      </c>
      <c r="EF93" s="298" t="str">
        <f ca="true">+IF(OFFSET('Hygiene Data'!$I$13,0,10*ROW('Hygiene Data'!I87))="","",OFFSET('Hygiene Data'!$I$13,0,10*ROW('Hygiene Data'!I87)))</f>
        <v/>
      </c>
    </row>
    <row xmlns:x14ac="http://schemas.microsoft.com/office/spreadsheetml/2009/9/ac" r="94" x14ac:dyDescent="0.2">
      <c r="A94" s="38" t="str">
        <f ca="true">+IF(OFFSET('Water Data'!$B$2,0,10*ROW('Water Data'!E88))="","",OFFSET('Water Data'!$B$2,0,10*ROW('Water Data'!E88)))</f>
        <v/>
      </c>
      <c r="B94" s="38" t="str">
        <f ca="true">+IF(OFFSET('Water Data'!$C$2,0,10*ROW('Water Data'!F88))="","",OFFSET('Water Data'!$C$2,0,10*ROW('Water Data'!F88)))</f>
        <v/>
      </c>
      <c r="C94" s="354" t="str">
        <f t="shared" ca="true" si="1"/>
        <v/>
      </c>
      <c r="D94" s="101"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101"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101"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101"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101"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101"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101"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101"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101"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101"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101"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101"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101"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101"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101"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101"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101"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101"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102"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102"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102"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102"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102"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102"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102"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102"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102"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102"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102"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102"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102"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102"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102"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102"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102"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102"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102"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102"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102"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102"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102"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102"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102"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102"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102"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102"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102"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102"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103"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103"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103"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103"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103"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103"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103"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103"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103"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103"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103"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103"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103"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103"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103"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103"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103"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103"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98"/>
      <c r="BS94" s="298" t="str">
        <f ca="true">+IF(OFFSET('Water Data'!$D$27,0,10*ROW('Water Data'!D88))="","",OFFSET('Water Data'!$D$27,0,10*ROW('Water Data'!D88)))</f>
        <v/>
      </c>
      <c r="BT94" s="298" t="str">
        <f ca="true">+IF(OFFSET('Water Data'!$D$28,0,10*ROW('Water Data'!D88))="","",OFFSET('Water Data'!$D$28,0,10*ROW('Water Data'!D88)))</f>
        <v/>
      </c>
      <c r="BU94" s="298" t="str">
        <f ca="true">+IF(OFFSET('Water Data'!$D$29,0,10*ROW('Water Data'!D88))="","",OFFSET('Water Data'!$D$29,0,10*ROW('Water Data'!D88)))</f>
        <v/>
      </c>
      <c r="BV94" s="298" t="str">
        <f ca="true">+IF(OFFSET('Water Data'!$E$27,0,10*ROW('Water Data'!E88))="","",OFFSET('Water Data'!$E$27,0,10*ROW('Water Data'!E88)))</f>
        <v/>
      </c>
      <c r="BW94" s="298" t="str">
        <f ca="true">+IF(OFFSET('Water Data'!$E$28,0,10*ROW('Water Data'!E88))="","",OFFSET('Water Data'!$E$28,0,10*ROW('Water Data'!E88)))</f>
        <v/>
      </c>
      <c r="BX94" s="298" t="str">
        <f ca="true">+IF(OFFSET('Water Data'!$E$29,0,10*ROW('Water Data'!E88))="","",OFFSET('Water Data'!$E$29,0,10*ROW('Water Data'!E88)))</f>
        <v/>
      </c>
      <c r="BY94" s="298" t="str">
        <f ca="true">+IF(OFFSET('Water Data'!$F$27,0,10*ROW('Water Data'!F88))="","",OFFSET('Water Data'!$F$27,0,10*ROW('Water Data'!F88)))</f>
        <v/>
      </c>
      <c r="BZ94" s="298" t="str">
        <f ca="true">+IF(OFFSET('Water Data'!$F$28,0,10*ROW('Water Data'!F88))="","",OFFSET('Water Data'!$F$28,0,10*ROW('Water Data'!F88)))</f>
        <v/>
      </c>
      <c r="CA94" s="298" t="str">
        <f ca="true">+IF(OFFSET('Water Data'!$F$29,0,10*ROW('Water Data'!F88))="","",OFFSET('Water Data'!$F$29,0,10*ROW('Water Data'!F88)))</f>
        <v/>
      </c>
      <c r="CB94" s="298" t="str">
        <f ca="true">+IF(OFFSET('Water Data'!$G$27,0,10*ROW('Water Data'!G88))="","",OFFSET('Water Data'!$G$27,0,10*ROW('Water Data'!G88)))</f>
        <v/>
      </c>
      <c r="CC94" s="298" t="str">
        <f ca="true">+IF(OFFSET('Water Data'!$G$28,0,10*ROW('Water Data'!G88))="","",OFFSET('Water Data'!$G$28,0,10*ROW('Water Data'!G88)))</f>
        <v/>
      </c>
      <c r="CD94" s="298" t="str">
        <f ca="true">+IF(OFFSET('Water Data'!$G$29,0,10*ROW('Water Data'!G88))="","",OFFSET('Water Data'!$G$29,0,10*ROW('Water Data'!G88)))</f>
        <v/>
      </c>
      <c r="CE94" s="298" t="str">
        <f ca="true">+IF(OFFSET('Water Data'!$H$27,0,10*ROW('Water Data'!H88))="","",OFFSET('Water Data'!$H$27,0,10*ROW('Water Data'!H88)))</f>
        <v/>
      </c>
      <c r="CF94" s="298" t="str">
        <f ca="true">+IF(OFFSET('Water Data'!$H$28,0,10*ROW('Water Data'!H88))="","",OFFSET('Water Data'!$H$28,0,10*ROW('Water Data'!H88)))</f>
        <v/>
      </c>
      <c r="CG94" s="298" t="str">
        <f ca="true">+IF(OFFSET('Water Data'!$H$29,0,10*ROW('Water Data'!H88))="","",OFFSET('Water Data'!$H$29,0,10*ROW('Water Data'!H88)))</f>
        <v/>
      </c>
      <c r="CH94" s="298" t="str">
        <f ca="true">+IF(OFFSET('Water Data'!$I$27,0,10*ROW('Water Data'!I88))="","",OFFSET('Water Data'!$I$27,0,10*ROW('Water Data'!I88)))</f>
        <v/>
      </c>
      <c r="CI94" s="298" t="str">
        <f ca="true">+IF(OFFSET('Water Data'!$I$28,0,10*ROW('Water Data'!I88))="","",OFFSET('Water Data'!$I$28,0,10*ROW('Water Data'!I88)))</f>
        <v/>
      </c>
      <c r="CJ94" s="298" t="str">
        <f ca="true">+IF(OFFSET('Water Data'!$I$29,0,10*ROW('Water Data'!I88))="","",OFFSET('Water Data'!$I$29,0,10*ROW('Water Data'!I88)))</f>
        <v/>
      </c>
      <c r="CK94" s="298" t="str">
        <f ca="true">+IF(OFFSET('Sanitation Data'!$D$28,0,10*ROW('Sanitation Data'!D88))="","",OFFSET('Sanitation Data'!$D$28,0,10*ROW('Sanitation Data'!D88)))</f>
        <v/>
      </c>
      <c r="CL94" s="298" t="str">
        <f ca="true">+IF(OFFSET('Sanitation Data'!$D$29,0,10*ROW('Sanitation Data'!D88))="","",OFFSET('Sanitation Data'!$D$29,0,10*ROW('Sanitation Data'!D88)))</f>
        <v/>
      </c>
      <c r="CM94" s="298" t="str">
        <f ca="true">+IF(OFFSET('Sanitation Data'!$D$30,0,10*ROW('Sanitation Data'!D88))="","",OFFSET('Sanitation Data'!$D$30,0,10*ROW('Sanitation Data'!D88)))</f>
        <v/>
      </c>
      <c r="CN94" s="298" t="str">
        <f ca="true">+IF(OFFSET('Sanitation Data'!$D$31,0,10*ROW('Sanitation Data'!D88))="","",OFFSET('Sanitation Data'!$D$31,0,10*ROW('Sanitation Data'!D88)))</f>
        <v/>
      </c>
      <c r="CO94" s="298" t="str">
        <f ca="true">+IF(OFFSET('Sanitation Data'!$D$32,0,10*ROW('Sanitation Data'!D88))="","",OFFSET('Sanitation Data'!$D$32,0,10*ROW('Sanitation Data'!D88)))</f>
        <v/>
      </c>
      <c r="CP94" s="298" t="str">
        <f ca="true">+IF(OFFSET('Sanitation Data'!$E$28,0,10*ROW('Sanitation Data'!E88))="","",OFFSET('Sanitation Data'!$E$28,0,10*ROW('Sanitation Data'!E88)))</f>
        <v/>
      </c>
      <c r="CQ94" s="298" t="str">
        <f ca="true">+IF(OFFSET('Sanitation Data'!$E$29,0,10*ROW('Sanitation Data'!E88))="","",OFFSET('Sanitation Data'!$E$29,0,10*ROW('Sanitation Data'!E88)))</f>
        <v/>
      </c>
      <c r="CR94" s="298" t="str">
        <f ca="true">+IF(OFFSET('Sanitation Data'!$E$30,0,10*ROW('Sanitation Data'!E88))="","",OFFSET('Sanitation Data'!$E$30,0,10*ROW('Sanitation Data'!E88)))</f>
        <v/>
      </c>
      <c r="CS94" s="298" t="str">
        <f ca="true">+IF(OFFSET('Sanitation Data'!$E$31,0,10*ROW('Sanitation Data'!E88))="","",OFFSET('Sanitation Data'!$E$31,0,10*ROW('Sanitation Data'!E88)))</f>
        <v/>
      </c>
      <c r="CT94" s="298" t="str">
        <f ca="true">+IF(OFFSET('Sanitation Data'!$E$32,0,10*ROW('Sanitation Data'!E88))="","",OFFSET('Sanitation Data'!$E$32,0,10*ROW('Sanitation Data'!E88)))</f>
        <v/>
      </c>
      <c r="CU94" s="298" t="str">
        <f ca="true">+IF(OFFSET('Sanitation Data'!$F$28,0,10*ROW('Sanitation Data'!F88))="","",OFFSET('Sanitation Data'!$F$28,0,10*ROW('Sanitation Data'!F88)))</f>
        <v/>
      </c>
      <c r="CV94" s="298" t="str">
        <f ca="true">+IF(OFFSET('Sanitation Data'!$F$29,0,10*ROW('Sanitation Data'!F88))="","",OFFSET('Sanitation Data'!$F$29,0,10*ROW('Sanitation Data'!F88)))</f>
        <v/>
      </c>
      <c r="CW94" s="298" t="str">
        <f ca="true">+IF(OFFSET('Sanitation Data'!$F$30,0,10*ROW('Sanitation Data'!F88))="","",OFFSET('Sanitation Data'!$F$30,0,10*ROW('Sanitation Data'!F88)))</f>
        <v/>
      </c>
      <c r="CX94" s="298" t="str">
        <f ca="true">+IF(OFFSET('Sanitation Data'!$F$31,0,10*ROW('Sanitation Data'!F88))="","",OFFSET('Sanitation Data'!$F$31,0,10*ROW('Sanitation Data'!F88)))</f>
        <v/>
      </c>
      <c r="CY94" s="298" t="str">
        <f ca="true">+IF(OFFSET('Sanitation Data'!$F$32,0,10*ROW('Sanitation Data'!F88))="","",OFFSET('Sanitation Data'!$F$32,0,10*ROW('Sanitation Data'!F88)))</f>
        <v/>
      </c>
      <c r="CZ94" s="298" t="str">
        <f ca="true">+IF(OFFSET('Sanitation Data'!$G$28,0,10*ROW('Sanitation Data'!G88))="","",OFFSET('Sanitation Data'!$G$28,0,10*ROW('Sanitation Data'!G88)))</f>
        <v/>
      </c>
      <c r="DA94" s="298" t="str">
        <f ca="true">+IF(OFFSET('Sanitation Data'!$G$29,0,10*ROW('Sanitation Data'!G88))="","",OFFSET('Sanitation Data'!$G$29,0,10*ROW('Sanitation Data'!G88)))</f>
        <v/>
      </c>
      <c r="DB94" s="298" t="str">
        <f ca="true">+IF(OFFSET('Sanitation Data'!$G$30,0,10*ROW('Sanitation Data'!G88))="","",OFFSET('Sanitation Data'!$G$30,0,10*ROW('Sanitation Data'!G88)))</f>
        <v/>
      </c>
      <c r="DC94" s="298" t="str">
        <f ca="true">+IF(OFFSET('Sanitation Data'!$G$31,0,10*ROW('Sanitation Data'!G88))="","",OFFSET('Sanitation Data'!$G$31,0,10*ROW('Sanitation Data'!G88)))</f>
        <v/>
      </c>
      <c r="DD94" s="298" t="str">
        <f ca="true">+IF(OFFSET('Sanitation Data'!$G$32,0,10*ROW('Sanitation Data'!G88))="","",OFFSET('Sanitation Data'!$G$32,0,10*ROW('Sanitation Data'!G88)))</f>
        <v/>
      </c>
      <c r="DE94" s="298" t="str">
        <f ca="true">+IF(OFFSET('Sanitation Data'!$H$28,0,10*ROW('Sanitation Data'!H88))="","",OFFSET('Sanitation Data'!$H$28,0,10*ROW('Sanitation Data'!H88)))</f>
        <v/>
      </c>
      <c r="DF94" s="298" t="str">
        <f ca="true">+IF(OFFSET('Sanitation Data'!$H$29,0,10*ROW('Sanitation Data'!H88))="","",OFFSET('Sanitation Data'!$H$29,0,10*ROW('Sanitation Data'!H88)))</f>
        <v/>
      </c>
      <c r="DG94" s="298" t="str">
        <f ca="true">+IF(OFFSET('Sanitation Data'!$H$30,0,10*ROW('Sanitation Data'!H88))="","",OFFSET('Sanitation Data'!$H$30,0,10*ROW('Sanitation Data'!H88)))</f>
        <v/>
      </c>
      <c r="DH94" s="298" t="str">
        <f ca="true">+IF(OFFSET('Sanitation Data'!$H$31,0,10*ROW('Sanitation Data'!H88))="","",OFFSET('Sanitation Data'!$H$31,0,10*ROW('Sanitation Data'!H88)))</f>
        <v/>
      </c>
      <c r="DI94" s="298" t="str">
        <f ca="true">+IF(OFFSET('Sanitation Data'!$H$32,0,10*ROW('Sanitation Data'!H88))="","",OFFSET('Sanitation Data'!$H$32,0,10*ROW('Sanitation Data'!H88)))</f>
        <v/>
      </c>
      <c r="DJ94" s="298" t="str">
        <f ca="true">+IF(OFFSET('Sanitation Data'!$I$28,0,10*ROW('Sanitation Data'!I88))="","",OFFSET('Sanitation Data'!$I$28,0,10*ROW('Sanitation Data'!I88)))</f>
        <v/>
      </c>
      <c r="DK94" s="298" t="str">
        <f ca="true">+IF(OFFSET('Sanitation Data'!$I$29,0,10*ROW('Sanitation Data'!I88))="","",OFFSET('Sanitation Data'!$I$29,0,10*ROW('Sanitation Data'!I88)))</f>
        <v/>
      </c>
      <c r="DL94" s="298" t="str">
        <f ca="true">+IF(OFFSET('Sanitation Data'!$I$30,0,10*ROW('Sanitation Data'!I88))="","",OFFSET('Sanitation Data'!$I$30,0,10*ROW('Sanitation Data'!I88)))</f>
        <v/>
      </c>
      <c r="DM94" s="298" t="str">
        <f ca="true">+IF(OFFSET('Sanitation Data'!$I$31,0,10*ROW('Sanitation Data'!I88))="","",OFFSET('Sanitation Data'!$I$31,0,10*ROW('Sanitation Data'!I88)))</f>
        <v/>
      </c>
      <c r="DN94" s="298" t="str">
        <f ca="true">+IF(OFFSET('Sanitation Data'!$I$32,0,10*ROW('Sanitation Data'!I88))="","",OFFSET('Sanitation Data'!$I$32,0,10*ROW('Sanitation Data'!I88)))</f>
        <v/>
      </c>
      <c r="DO94" s="298" t="str">
        <f ca="true">+IF(OFFSET('Hygiene Data'!$D$11,0,10*ROW('Hygiene Data'!D88))="","",OFFSET('Hygiene Data'!$D$11,0,10*ROW('Hygiene Data'!D88)))</f>
        <v/>
      </c>
      <c r="DP94" s="298" t="str">
        <f ca="true">+IF(OFFSET('Hygiene Data'!$D$12,0,10*ROW('Hygiene Data'!D88))="","",OFFSET('Hygiene Data'!$D$12,0,10*ROW('Hygiene Data'!D88)))</f>
        <v/>
      </c>
      <c r="DQ94" s="298" t="str">
        <f ca="true">+IF(OFFSET('Hygiene Data'!$D$13,0,10*ROW('Hygiene Data'!D88))="","",OFFSET('Hygiene Data'!$D$13,0,10*ROW('Hygiene Data'!D88)))</f>
        <v/>
      </c>
      <c r="DR94" s="298" t="str">
        <f ca="true">+IF(OFFSET('Hygiene Data'!$E$11,0,10*ROW('Hygiene Data'!E88))="","",OFFSET('Hygiene Data'!$E$11,0,10*ROW('Hygiene Data'!E88)))</f>
        <v/>
      </c>
      <c r="DS94" s="298" t="str">
        <f ca="true">+IF(OFFSET('Hygiene Data'!$E$12,0,10*ROW('Hygiene Data'!E88))="","",OFFSET('Hygiene Data'!$E$12,0,10*ROW('Hygiene Data'!E88)))</f>
        <v/>
      </c>
      <c r="DT94" s="298" t="str">
        <f ca="true">+IF(OFFSET('Hygiene Data'!$E$13,0,10*ROW('Hygiene Data'!E88))="","",OFFSET('Hygiene Data'!$E$13,0,10*ROW('Hygiene Data'!E88)))</f>
        <v/>
      </c>
      <c r="DU94" s="298" t="str">
        <f ca="true">+IF(OFFSET('Hygiene Data'!$F$11,0,10*ROW('Hygiene Data'!F88))="","",OFFSET('Hygiene Data'!$F$11,0,10*ROW('Hygiene Data'!F88)))</f>
        <v/>
      </c>
      <c r="DV94" s="298" t="str">
        <f ca="true">+IF(OFFSET('Hygiene Data'!$F$12,0,10*ROW('Hygiene Data'!F88))="","",OFFSET('Hygiene Data'!$F$12,0,10*ROW('Hygiene Data'!F88)))</f>
        <v/>
      </c>
      <c r="DW94" s="298" t="str">
        <f ca="true">+IF(OFFSET('Hygiene Data'!$F$13,0,10*ROW('Hygiene Data'!F88))="","",OFFSET('Hygiene Data'!$F$13,0,10*ROW('Hygiene Data'!F88)))</f>
        <v/>
      </c>
      <c r="DX94" s="298" t="str">
        <f ca="true">+IF(OFFSET('Hygiene Data'!$G$11,0,10*ROW('Hygiene Data'!G88))="","",OFFSET('Hygiene Data'!$G$11,0,10*ROW('Hygiene Data'!G88)))</f>
        <v/>
      </c>
      <c r="DY94" s="298" t="str">
        <f ca="true">+IF(OFFSET('Hygiene Data'!$G$12,0,10*ROW('Hygiene Data'!G88))="","",OFFSET('Hygiene Data'!$G$12,0,10*ROW('Hygiene Data'!G88)))</f>
        <v/>
      </c>
      <c r="DZ94" s="298" t="str">
        <f ca="true">+IF(OFFSET('Hygiene Data'!$G$13,0,10*ROW('Hygiene Data'!G88))="","",OFFSET('Hygiene Data'!$G$13,0,10*ROW('Hygiene Data'!G88)))</f>
        <v/>
      </c>
      <c r="EA94" s="298" t="str">
        <f ca="true">+IF(OFFSET('Hygiene Data'!$H$11,0,10*ROW('Hygiene Data'!H88))="","",OFFSET('Hygiene Data'!$H$11,0,10*ROW('Hygiene Data'!H88)))</f>
        <v/>
      </c>
      <c r="EB94" s="298" t="str">
        <f ca="true">+IF(OFFSET('Hygiene Data'!$H$12,0,10*ROW('Hygiene Data'!H88))="","",OFFSET('Hygiene Data'!$H$12,0,10*ROW('Hygiene Data'!H88)))</f>
        <v/>
      </c>
      <c r="EC94" s="298" t="str">
        <f ca="true">+IF(OFFSET('Hygiene Data'!$H$13,0,10*ROW('Hygiene Data'!H88))="","",OFFSET('Hygiene Data'!$H$13,0,10*ROW('Hygiene Data'!H88)))</f>
        <v/>
      </c>
      <c r="ED94" s="298" t="str">
        <f ca="true">+IF(OFFSET('Hygiene Data'!$I$11,0,10*ROW('Hygiene Data'!I88))="","",OFFSET('Hygiene Data'!$I$11,0,10*ROW('Hygiene Data'!I88)))</f>
        <v/>
      </c>
      <c r="EE94" s="298" t="str">
        <f ca="true">+IF(OFFSET('Hygiene Data'!$I$12,0,10*ROW('Hygiene Data'!I88))="","",OFFSET('Hygiene Data'!$I$12,0,10*ROW('Hygiene Data'!I88)))</f>
        <v/>
      </c>
      <c r="EF94" s="298" t="str">
        <f ca="true">+IF(OFFSET('Hygiene Data'!$I$13,0,10*ROW('Hygiene Data'!I88))="","",OFFSET('Hygiene Data'!$I$13,0,10*ROW('Hygiene Data'!I88)))</f>
        <v/>
      </c>
    </row>
    <row xmlns:x14ac="http://schemas.microsoft.com/office/spreadsheetml/2009/9/ac" r="95" x14ac:dyDescent="0.2">
      <c r="A95" s="38" t="str">
        <f ca="true">+IF(OFFSET('Water Data'!$B$2,0,10*ROW('Water Data'!E89))="","",OFFSET('Water Data'!$B$2,0,10*ROW('Water Data'!E89)))</f>
        <v/>
      </c>
      <c r="B95" s="38" t="str">
        <f ca="true">+IF(OFFSET('Water Data'!$C$2,0,10*ROW('Water Data'!F89))="","",OFFSET('Water Data'!$C$2,0,10*ROW('Water Data'!F89)))</f>
        <v/>
      </c>
      <c r="C95" s="354" t="str">
        <f t="shared" ca="true" si="1"/>
        <v/>
      </c>
      <c r="D95" s="101"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101"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101"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101"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101"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101"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101"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101"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101"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101"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101"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101"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101"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101"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101"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101"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101"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101"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102"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102"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102"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102"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102"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102"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102"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102"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102"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102"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102"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102"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102"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102"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102"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102"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102"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102"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102"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102"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102"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102"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102"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102"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102"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102"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102"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102"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102"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102"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103"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103"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103"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103"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103"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103"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103"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103"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103"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103"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103"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103"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103"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103"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103"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103"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103"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103"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98"/>
      <c r="BS95" s="298" t="str">
        <f ca="true">+IF(OFFSET('Water Data'!$D$27,0,10*ROW('Water Data'!D89))="","",OFFSET('Water Data'!$D$27,0,10*ROW('Water Data'!D89)))</f>
        <v/>
      </c>
      <c r="BT95" s="298" t="str">
        <f ca="true">+IF(OFFSET('Water Data'!$D$28,0,10*ROW('Water Data'!D89))="","",OFFSET('Water Data'!$D$28,0,10*ROW('Water Data'!D89)))</f>
        <v/>
      </c>
      <c r="BU95" s="298" t="str">
        <f ca="true">+IF(OFFSET('Water Data'!$D$29,0,10*ROW('Water Data'!D89))="","",OFFSET('Water Data'!$D$29,0,10*ROW('Water Data'!D89)))</f>
        <v/>
      </c>
      <c r="BV95" s="298" t="str">
        <f ca="true">+IF(OFFSET('Water Data'!$E$27,0,10*ROW('Water Data'!E89))="","",OFFSET('Water Data'!$E$27,0,10*ROW('Water Data'!E89)))</f>
        <v/>
      </c>
      <c r="BW95" s="298" t="str">
        <f ca="true">+IF(OFFSET('Water Data'!$E$28,0,10*ROW('Water Data'!E89))="","",OFFSET('Water Data'!$E$28,0,10*ROW('Water Data'!E89)))</f>
        <v/>
      </c>
      <c r="BX95" s="298" t="str">
        <f ca="true">+IF(OFFSET('Water Data'!$E$29,0,10*ROW('Water Data'!E89))="","",OFFSET('Water Data'!$E$29,0,10*ROW('Water Data'!E89)))</f>
        <v/>
      </c>
      <c r="BY95" s="298" t="str">
        <f ca="true">+IF(OFFSET('Water Data'!$F$27,0,10*ROW('Water Data'!F89))="","",OFFSET('Water Data'!$F$27,0,10*ROW('Water Data'!F89)))</f>
        <v/>
      </c>
      <c r="BZ95" s="298" t="str">
        <f ca="true">+IF(OFFSET('Water Data'!$F$28,0,10*ROW('Water Data'!F89))="","",OFFSET('Water Data'!$F$28,0,10*ROW('Water Data'!F89)))</f>
        <v/>
      </c>
      <c r="CA95" s="298" t="str">
        <f ca="true">+IF(OFFSET('Water Data'!$F$29,0,10*ROW('Water Data'!F89))="","",OFFSET('Water Data'!$F$29,0,10*ROW('Water Data'!F89)))</f>
        <v/>
      </c>
      <c r="CB95" s="298" t="str">
        <f ca="true">+IF(OFFSET('Water Data'!$G$27,0,10*ROW('Water Data'!G89))="","",OFFSET('Water Data'!$G$27,0,10*ROW('Water Data'!G89)))</f>
        <v/>
      </c>
      <c r="CC95" s="298" t="str">
        <f ca="true">+IF(OFFSET('Water Data'!$G$28,0,10*ROW('Water Data'!G89))="","",OFFSET('Water Data'!$G$28,0,10*ROW('Water Data'!G89)))</f>
        <v/>
      </c>
      <c r="CD95" s="298" t="str">
        <f ca="true">+IF(OFFSET('Water Data'!$G$29,0,10*ROW('Water Data'!G89))="","",OFFSET('Water Data'!$G$29,0,10*ROW('Water Data'!G89)))</f>
        <v/>
      </c>
      <c r="CE95" s="298" t="str">
        <f ca="true">+IF(OFFSET('Water Data'!$H$27,0,10*ROW('Water Data'!H89))="","",OFFSET('Water Data'!$H$27,0,10*ROW('Water Data'!H89)))</f>
        <v/>
      </c>
      <c r="CF95" s="298" t="str">
        <f ca="true">+IF(OFFSET('Water Data'!$H$28,0,10*ROW('Water Data'!H89))="","",OFFSET('Water Data'!$H$28,0,10*ROW('Water Data'!H89)))</f>
        <v/>
      </c>
      <c r="CG95" s="298" t="str">
        <f ca="true">+IF(OFFSET('Water Data'!$H$29,0,10*ROW('Water Data'!H89))="","",OFFSET('Water Data'!$H$29,0,10*ROW('Water Data'!H89)))</f>
        <v/>
      </c>
      <c r="CH95" s="298" t="str">
        <f ca="true">+IF(OFFSET('Water Data'!$I$27,0,10*ROW('Water Data'!I89))="","",OFFSET('Water Data'!$I$27,0,10*ROW('Water Data'!I89)))</f>
        <v/>
      </c>
      <c r="CI95" s="298" t="str">
        <f ca="true">+IF(OFFSET('Water Data'!$I$28,0,10*ROW('Water Data'!I89))="","",OFFSET('Water Data'!$I$28,0,10*ROW('Water Data'!I89)))</f>
        <v/>
      </c>
      <c r="CJ95" s="298" t="str">
        <f ca="true">+IF(OFFSET('Water Data'!$I$29,0,10*ROW('Water Data'!I89))="","",OFFSET('Water Data'!$I$29,0,10*ROW('Water Data'!I89)))</f>
        <v/>
      </c>
      <c r="CK95" s="298" t="str">
        <f ca="true">+IF(OFFSET('Sanitation Data'!$D$28,0,10*ROW('Sanitation Data'!D89))="","",OFFSET('Sanitation Data'!$D$28,0,10*ROW('Sanitation Data'!D89)))</f>
        <v/>
      </c>
      <c r="CL95" s="298" t="str">
        <f ca="true">+IF(OFFSET('Sanitation Data'!$D$29,0,10*ROW('Sanitation Data'!D89))="","",OFFSET('Sanitation Data'!$D$29,0,10*ROW('Sanitation Data'!D89)))</f>
        <v/>
      </c>
      <c r="CM95" s="298" t="str">
        <f ca="true">+IF(OFFSET('Sanitation Data'!$D$30,0,10*ROW('Sanitation Data'!D89))="","",OFFSET('Sanitation Data'!$D$30,0,10*ROW('Sanitation Data'!D89)))</f>
        <v/>
      </c>
      <c r="CN95" s="298" t="str">
        <f ca="true">+IF(OFFSET('Sanitation Data'!$D$31,0,10*ROW('Sanitation Data'!D89))="","",OFFSET('Sanitation Data'!$D$31,0,10*ROW('Sanitation Data'!D89)))</f>
        <v/>
      </c>
      <c r="CO95" s="298" t="str">
        <f ca="true">+IF(OFFSET('Sanitation Data'!$D$32,0,10*ROW('Sanitation Data'!D89))="","",OFFSET('Sanitation Data'!$D$32,0,10*ROW('Sanitation Data'!D89)))</f>
        <v/>
      </c>
      <c r="CP95" s="298" t="str">
        <f ca="true">+IF(OFFSET('Sanitation Data'!$E$28,0,10*ROW('Sanitation Data'!E89))="","",OFFSET('Sanitation Data'!$E$28,0,10*ROW('Sanitation Data'!E89)))</f>
        <v/>
      </c>
      <c r="CQ95" s="298" t="str">
        <f ca="true">+IF(OFFSET('Sanitation Data'!$E$29,0,10*ROW('Sanitation Data'!E89))="","",OFFSET('Sanitation Data'!$E$29,0,10*ROW('Sanitation Data'!E89)))</f>
        <v/>
      </c>
      <c r="CR95" s="298" t="str">
        <f ca="true">+IF(OFFSET('Sanitation Data'!$E$30,0,10*ROW('Sanitation Data'!E89))="","",OFFSET('Sanitation Data'!$E$30,0,10*ROW('Sanitation Data'!E89)))</f>
        <v/>
      </c>
      <c r="CS95" s="298" t="str">
        <f ca="true">+IF(OFFSET('Sanitation Data'!$E$31,0,10*ROW('Sanitation Data'!E89))="","",OFFSET('Sanitation Data'!$E$31,0,10*ROW('Sanitation Data'!E89)))</f>
        <v/>
      </c>
      <c r="CT95" s="298" t="str">
        <f ca="true">+IF(OFFSET('Sanitation Data'!$E$32,0,10*ROW('Sanitation Data'!E89))="","",OFFSET('Sanitation Data'!$E$32,0,10*ROW('Sanitation Data'!E89)))</f>
        <v/>
      </c>
      <c r="CU95" s="298" t="str">
        <f ca="true">+IF(OFFSET('Sanitation Data'!$F$28,0,10*ROW('Sanitation Data'!F89))="","",OFFSET('Sanitation Data'!$F$28,0,10*ROW('Sanitation Data'!F89)))</f>
        <v/>
      </c>
      <c r="CV95" s="298" t="str">
        <f ca="true">+IF(OFFSET('Sanitation Data'!$F$29,0,10*ROW('Sanitation Data'!F89))="","",OFFSET('Sanitation Data'!$F$29,0,10*ROW('Sanitation Data'!F89)))</f>
        <v/>
      </c>
      <c r="CW95" s="298" t="str">
        <f ca="true">+IF(OFFSET('Sanitation Data'!$F$30,0,10*ROW('Sanitation Data'!F89))="","",OFFSET('Sanitation Data'!$F$30,0,10*ROW('Sanitation Data'!F89)))</f>
        <v/>
      </c>
      <c r="CX95" s="298" t="str">
        <f ca="true">+IF(OFFSET('Sanitation Data'!$F$31,0,10*ROW('Sanitation Data'!F89))="","",OFFSET('Sanitation Data'!$F$31,0,10*ROW('Sanitation Data'!F89)))</f>
        <v/>
      </c>
      <c r="CY95" s="298" t="str">
        <f ca="true">+IF(OFFSET('Sanitation Data'!$F$32,0,10*ROW('Sanitation Data'!F89))="","",OFFSET('Sanitation Data'!$F$32,0,10*ROW('Sanitation Data'!F89)))</f>
        <v/>
      </c>
      <c r="CZ95" s="298" t="str">
        <f ca="true">+IF(OFFSET('Sanitation Data'!$G$28,0,10*ROW('Sanitation Data'!G89))="","",OFFSET('Sanitation Data'!$G$28,0,10*ROW('Sanitation Data'!G89)))</f>
        <v/>
      </c>
      <c r="DA95" s="298" t="str">
        <f ca="true">+IF(OFFSET('Sanitation Data'!$G$29,0,10*ROW('Sanitation Data'!G89))="","",OFFSET('Sanitation Data'!$G$29,0,10*ROW('Sanitation Data'!G89)))</f>
        <v/>
      </c>
      <c r="DB95" s="298" t="str">
        <f ca="true">+IF(OFFSET('Sanitation Data'!$G$30,0,10*ROW('Sanitation Data'!G89))="","",OFFSET('Sanitation Data'!$G$30,0,10*ROW('Sanitation Data'!G89)))</f>
        <v/>
      </c>
      <c r="DC95" s="298" t="str">
        <f ca="true">+IF(OFFSET('Sanitation Data'!$G$31,0,10*ROW('Sanitation Data'!G89))="","",OFFSET('Sanitation Data'!$G$31,0,10*ROW('Sanitation Data'!G89)))</f>
        <v/>
      </c>
      <c r="DD95" s="298" t="str">
        <f ca="true">+IF(OFFSET('Sanitation Data'!$G$32,0,10*ROW('Sanitation Data'!G89))="","",OFFSET('Sanitation Data'!$G$32,0,10*ROW('Sanitation Data'!G89)))</f>
        <v/>
      </c>
      <c r="DE95" s="298" t="str">
        <f ca="true">+IF(OFFSET('Sanitation Data'!$H$28,0,10*ROW('Sanitation Data'!H89))="","",OFFSET('Sanitation Data'!$H$28,0,10*ROW('Sanitation Data'!H89)))</f>
        <v/>
      </c>
      <c r="DF95" s="298" t="str">
        <f ca="true">+IF(OFFSET('Sanitation Data'!$H$29,0,10*ROW('Sanitation Data'!H89))="","",OFFSET('Sanitation Data'!$H$29,0,10*ROW('Sanitation Data'!H89)))</f>
        <v/>
      </c>
      <c r="DG95" s="298" t="str">
        <f ca="true">+IF(OFFSET('Sanitation Data'!$H$30,0,10*ROW('Sanitation Data'!H89))="","",OFFSET('Sanitation Data'!$H$30,0,10*ROW('Sanitation Data'!H89)))</f>
        <v/>
      </c>
      <c r="DH95" s="298" t="str">
        <f ca="true">+IF(OFFSET('Sanitation Data'!$H$31,0,10*ROW('Sanitation Data'!H89))="","",OFFSET('Sanitation Data'!$H$31,0,10*ROW('Sanitation Data'!H89)))</f>
        <v/>
      </c>
      <c r="DI95" s="298" t="str">
        <f ca="true">+IF(OFFSET('Sanitation Data'!$H$32,0,10*ROW('Sanitation Data'!H89))="","",OFFSET('Sanitation Data'!$H$32,0,10*ROW('Sanitation Data'!H89)))</f>
        <v/>
      </c>
      <c r="DJ95" s="298" t="str">
        <f ca="true">+IF(OFFSET('Sanitation Data'!$I$28,0,10*ROW('Sanitation Data'!I89))="","",OFFSET('Sanitation Data'!$I$28,0,10*ROW('Sanitation Data'!I89)))</f>
        <v/>
      </c>
      <c r="DK95" s="298" t="str">
        <f ca="true">+IF(OFFSET('Sanitation Data'!$I$29,0,10*ROW('Sanitation Data'!I89))="","",OFFSET('Sanitation Data'!$I$29,0,10*ROW('Sanitation Data'!I89)))</f>
        <v/>
      </c>
      <c r="DL95" s="298" t="str">
        <f ca="true">+IF(OFFSET('Sanitation Data'!$I$30,0,10*ROW('Sanitation Data'!I89))="","",OFFSET('Sanitation Data'!$I$30,0,10*ROW('Sanitation Data'!I89)))</f>
        <v/>
      </c>
      <c r="DM95" s="298" t="str">
        <f ca="true">+IF(OFFSET('Sanitation Data'!$I$31,0,10*ROW('Sanitation Data'!I89))="","",OFFSET('Sanitation Data'!$I$31,0,10*ROW('Sanitation Data'!I89)))</f>
        <v/>
      </c>
      <c r="DN95" s="298" t="str">
        <f ca="true">+IF(OFFSET('Sanitation Data'!$I$32,0,10*ROW('Sanitation Data'!I89))="","",OFFSET('Sanitation Data'!$I$32,0,10*ROW('Sanitation Data'!I89)))</f>
        <v/>
      </c>
      <c r="DO95" s="298" t="str">
        <f ca="true">+IF(OFFSET('Hygiene Data'!$D$11,0,10*ROW('Hygiene Data'!D89))="","",OFFSET('Hygiene Data'!$D$11,0,10*ROW('Hygiene Data'!D89)))</f>
        <v/>
      </c>
      <c r="DP95" s="298" t="str">
        <f ca="true">+IF(OFFSET('Hygiene Data'!$D$12,0,10*ROW('Hygiene Data'!D89))="","",OFFSET('Hygiene Data'!$D$12,0,10*ROW('Hygiene Data'!D89)))</f>
        <v/>
      </c>
      <c r="DQ95" s="298" t="str">
        <f ca="true">+IF(OFFSET('Hygiene Data'!$D$13,0,10*ROW('Hygiene Data'!D89))="","",OFFSET('Hygiene Data'!$D$13,0,10*ROW('Hygiene Data'!D89)))</f>
        <v/>
      </c>
      <c r="DR95" s="298" t="str">
        <f ca="true">+IF(OFFSET('Hygiene Data'!$E$11,0,10*ROW('Hygiene Data'!E89))="","",OFFSET('Hygiene Data'!$E$11,0,10*ROW('Hygiene Data'!E89)))</f>
        <v/>
      </c>
      <c r="DS95" s="298" t="str">
        <f ca="true">+IF(OFFSET('Hygiene Data'!$E$12,0,10*ROW('Hygiene Data'!E89))="","",OFFSET('Hygiene Data'!$E$12,0,10*ROW('Hygiene Data'!E89)))</f>
        <v/>
      </c>
      <c r="DT95" s="298" t="str">
        <f ca="true">+IF(OFFSET('Hygiene Data'!$E$13,0,10*ROW('Hygiene Data'!E89))="","",OFFSET('Hygiene Data'!$E$13,0,10*ROW('Hygiene Data'!E89)))</f>
        <v/>
      </c>
      <c r="DU95" s="298" t="str">
        <f ca="true">+IF(OFFSET('Hygiene Data'!$F$11,0,10*ROW('Hygiene Data'!F89))="","",OFFSET('Hygiene Data'!$F$11,0,10*ROW('Hygiene Data'!F89)))</f>
        <v/>
      </c>
      <c r="DV95" s="298" t="str">
        <f ca="true">+IF(OFFSET('Hygiene Data'!$F$12,0,10*ROW('Hygiene Data'!F89))="","",OFFSET('Hygiene Data'!$F$12,0,10*ROW('Hygiene Data'!F89)))</f>
        <v/>
      </c>
      <c r="DW95" s="298" t="str">
        <f ca="true">+IF(OFFSET('Hygiene Data'!$F$13,0,10*ROW('Hygiene Data'!F89))="","",OFFSET('Hygiene Data'!$F$13,0,10*ROW('Hygiene Data'!F89)))</f>
        <v/>
      </c>
      <c r="DX95" s="298" t="str">
        <f ca="true">+IF(OFFSET('Hygiene Data'!$G$11,0,10*ROW('Hygiene Data'!G89))="","",OFFSET('Hygiene Data'!$G$11,0,10*ROW('Hygiene Data'!G89)))</f>
        <v/>
      </c>
      <c r="DY95" s="298" t="str">
        <f ca="true">+IF(OFFSET('Hygiene Data'!$G$12,0,10*ROW('Hygiene Data'!G89))="","",OFFSET('Hygiene Data'!$G$12,0,10*ROW('Hygiene Data'!G89)))</f>
        <v/>
      </c>
      <c r="DZ95" s="298" t="str">
        <f ca="true">+IF(OFFSET('Hygiene Data'!$G$13,0,10*ROW('Hygiene Data'!G89))="","",OFFSET('Hygiene Data'!$G$13,0,10*ROW('Hygiene Data'!G89)))</f>
        <v/>
      </c>
      <c r="EA95" s="298" t="str">
        <f ca="true">+IF(OFFSET('Hygiene Data'!$H$11,0,10*ROW('Hygiene Data'!H89))="","",OFFSET('Hygiene Data'!$H$11,0,10*ROW('Hygiene Data'!H89)))</f>
        <v/>
      </c>
      <c r="EB95" s="298" t="str">
        <f ca="true">+IF(OFFSET('Hygiene Data'!$H$12,0,10*ROW('Hygiene Data'!H89))="","",OFFSET('Hygiene Data'!$H$12,0,10*ROW('Hygiene Data'!H89)))</f>
        <v/>
      </c>
      <c r="EC95" s="298" t="str">
        <f ca="true">+IF(OFFSET('Hygiene Data'!$H$13,0,10*ROW('Hygiene Data'!H89))="","",OFFSET('Hygiene Data'!$H$13,0,10*ROW('Hygiene Data'!H89)))</f>
        <v/>
      </c>
      <c r="ED95" s="298" t="str">
        <f ca="true">+IF(OFFSET('Hygiene Data'!$I$11,0,10*ROW('Hygiene Data'!I89))="","",OFFSET('Hygiene Data'!$I$11,0,10*ROW('Hygiene Data'!I89)))</f>
        <v/>
      </c>
      <c r="EE95" s="298" t="str">
        <f ca="true">+IF(OFFSET('Hygiene Data'!$I$12,0,10*ROW('Hygiene Data'!I89))="","",OFFSET('Hygiene Data'!$I$12,0,10*ROW('Hygiene Data'!I89)))</f>
        <v/>
      </c>
      <c r="EF95" s="298" t="str">
        <f ca="true">+IF(OFFSET('Hygiene Data'!$I$13,0,10*ROW('Hygiene Data'!I89))="","",OFFSET('Hygiene Data'!$I$13,0,10*ROW('Hygiene Data'!I89)))</f>
        <v/>
      </c>
    </row>
    <row xmlns:x14ac="http://schemas.microsoft.com/office/spreadsheetml/2009/9/ac" r="96" x14ac:dyDescent="0.2">
      <c r="A96" s="38" t="str">
        <f ca="true">+IF(OFFSET('Water Data'!$B$2,0,10*ROW('Water Data'!E90))="","",OFFSET('Water Data'!$B$2,0,10*ROW('Water Data'!E90)))</f>
        <v/>
      </c>
      <c r="B96" s="38" t="str">
        <f ca="true">+IF(OFFSET('Water Data'!$C$2,0,10*ROW('Water Data'!F90))="","",OFFSET('Water Data'!$C$2,0,10*ROW('Water Data'!F90)))</f>
        <v/>
      </c>
      <c r="C96" s="354" t="str">
        <f t="shared" ca="true" si="1"/>
        <v/>
      </c>
      <c r="D96" s="101"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101"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101"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101"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101"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101"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101"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101"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101"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101"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101"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101"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101"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101"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101"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101"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101"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101"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102"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102"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102"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102"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102"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102"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102"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102"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102"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102"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102"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102"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102"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102"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102"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102"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102"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102"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102"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102"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102"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102"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102"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102"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102"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102"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102"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102"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102"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102"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103"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103"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103"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103"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103"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103"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103"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103"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103"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103"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103"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103"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103"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103"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103"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103"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103"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103"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98"/>
      <c r="BS96" s="298" t="str">
        <f ca="true">+IF(OFFSET('Water Data'!$D$27,0,10*ROW('Water Data'!D90))="","",OFFSET('Water Data'!$D$27,0,10*ROW('Water Data'!D90)))</f>
        <v/>
      </c>
      <c r="BT96" s="298" t="str">
        <f ca="true">+IF(OFFSET('Water Data'!$D$28,0,10*ROW('Water Data'!D90))="","",OFFSET('Water Data'!$D$28,0,10*ROW('Water Data'!D90)))</f>
        <v/>
      </c>
      <c r="BU96" s="298" t="str">
        <f ca="true">+IF(OFFSET('Water Data'!$D$29,0,10*ROW('Water Data'!D90))="","",OFFSET('Water Data'!$D$29,0,10*ROW('Water Data'!D90)))</f>
        <v/>
      </c>
      <c r="BV96" s="298" t="str">
        <f ca="true">+IF(OFFSET('Water Data'!$E$27,0,10*ROW('Water Data'!E90))="","",OFFSET('Water Data'!$E$27,0,10*ROW('Water Data'!E90)))</f>
        <v/>
      </c>
      <c r="BW96" s="298" t="str">
        <f ca="true">+IF(OFFSET('Water Data'!$E$28,0,10*ROW('Water Data'!E90))="","",OFFSET('Water Data'!$E$28,0,10*ROW('Water Data'!E90)))</f>
        <v/>
      </c>
      <c r="BX96" s="298" t="str">
        <f ca="true">+IF(OFFSET('Water Data'!$E$29,0,10*ROW('Water Data'!E90))="","",OFFSET('Water Data'!$E$29,0,10*ROW('Water Data'!E90)))</f>
        <v/>
      </c>
      <c r="BY96" s="298" t="str">
        <f ca="true">+IF(OFFSET('Water Data'!$F$27,0,10*ROW('Water Data'!F90))="","",OFFSET('Water Data'!$F$27,0,10*ROW('Water Data'!F90)))</f>
        <v/>
      </c>
      <c r="BZ96" s="298" t="str">
        <f ca="true">+IF(OFFSET('Water Data'!$F$28,0,10*ROW('Water Data'!F90))="","",OFFSET('Water Data'!$F$28,0,10*ROW('Water Data'!F90)))</f>
        <v/>
      </c>
      <c r="CA96" s="298" t="str">
        <f ca="true">+IF(OFFSET('Water Data'!$F$29,0,10*ROW('Water Data'!F90))="","",OFFSET('Water Data'!$F$29,0,10*ROW('Water Data'!F90)))</f>
        <v/>
      </c>
      <c r="CB96" s="298" t="str">
        <f ca="true">+IF(OFFSET('Water Data'!$G$27,0,10*ROW('Water Data'!G90))="","",OFFSET('Water Data'!$G$27,0,10*ROW('Water Data'!G90)))</f>
        <v/>
      </c>
      <c r="CC96" s="298" t="str">
        <f ca="true">+IF(OFFSET('Water Data'!$G$28,0,10*ROW('Water Data'!G90))="","",OFFSET('Water Data'!$G$28,0,10*ROW('Water Data'!G90)))</f>
        <v/>
      </c>
      <c r="CD96" s="298" t="str">
        <f ca="true">+IF(OFFSET('Water Data'!$G$29,0,10*ROW('Water Data'!G90))="","",OFFSET('Water Data'!$G$29,0,10*ROW('Water Data'!G90)))</f>
        <v/>
      </c>
      <c r="CE96" s="298" t="str">
        <f ca="true">+IF(OFFSET('Water Data'!$H$27,0,10*ROW('Water Data'!H90))="","",OFFSET('Water Data'!$H$27,0,10*ROW('Water Data'!H90)))</f>
        <v/>
      </c>
      <c r="CF96" s="298" t="str">
        <f ca="true">+IF(OFFSET('Water Data'!$H$28,0,10*ROW('Water Data'!H90))="","",OFFSET('Water Data'!$H$28,0,10*ROW('Water Data'!H90)))</f>
        <v/>
      </c>
      <c r="CG96" s="298" t="str">
        <f ca="true">+IF(OFFSET('Water Data'!$H$29,0,10*ROW('Water Data'!H90))="","",OFFSET('Water Data'!$H$29,0,10*ROW('Water Data'!H90)))</f>
        <v/>
      </c>
      <c r="CH96" s="298" t="str">
        <f ca="true">+IF(OFFSET('Water Data'!$I$27,0,10*ROW('Water Data'!I90))="","",OFFSET('Water Data'!$I$27,0,10*ROW('Water Data'!I90)))</f>
        <v/>
      </c>
      <c r="CI96" s="298" t="str">
        <f ca="true">+IF(OFFSET('Water Data'!$I$28,0,10*ROW('Water Data'!I90))="","",OFFSET('Water Data'!$I$28,0,10*ROW('Water Data'!I90)))</f>
        <v/>
      </c>
      <c r="CJ96" s="298" t="str">
        <f ca="true">+IF(OFFSET('Water Data'!$I$29,0,10*ROW('Water Data'!I90))="","",OFFSET('Water Data'!$I$29,0,10*ROW('Water Data'!I90)))</f>
        <v/>
      </c>
      <c r="CK96" s="298" t="str">
        <f ca="true">+IF(OFFSET('Sanitation Data'!$D$28,0,10*ROW('Sanitation Data'!D90))="","",OFFSET('Sanitation Data'!$D$28,0,10*ROW('Sanitation Data'!D90)))</f>
        <v/>
      </c>
      <c r="CL96" s="298" t="str">
        <f ca="true">+IF(OFFSET('Sanitation Data'!$D$29,0,10*ROW('Sanitation Data'!D90))="","",OFFSET('Sanitation Data'!$D$29,0,10*ROW('Sanitation Data'!D90)))</f>
        <v/>
      </c>
      <c r="CM96" s="298" t="str">
        <f ca="true">+IF(OFFSET('Sanitation Data'!$D$30,0,10*ROW('Sanitation Data'!D90))="","",OFFSET('Sanitation Data'!$D$30,0,10*ROW('Sanitation Data'!D90)))</f>
        <v/>
      </c>
      <c r="CN96" s="298" t="str">
        <f ca="true">+IF(OFFSET('Sanitation Data'!$D$31,0,10*ROW('Sanitation Data'!D90))="","",OFFSET('Sanitation Data'!$D$31,0,10*ROW('Sanitation Data'!D90)))</f>
        <v/>
      </c>
      <c r="CO96" s="298" t="str">
        <f ca="true">+IF(OFFSET('Sanitation Data'!$D$32,0,10*ROW('Sanitation Data'!D90))="","",OFFSET('Sanitation Data'!$D$32,0,10*ROW('Sanitation Data'!D90)))</f>
        <v/>
      </c>
      <c r="CP96" s="298" t="str">
        <f ca="true">+IF(OFFSET('Sanitation Data'!$E$28,0,10*ROW('Sanitation Data'!E90))="","",OFFSET('Sanitation Data'!$E$28,0,10*ROW('Sanitation Data'!E90)))</f>
        <v/>
      </c>
      <c r="CQ96" s="298" t="str">
        <f ca="true">+IF(OFFSET('Sanitation Data'!$E$29,0,10*ROW('Sanitation Data'!E90))="","",OFFSET('Sanitation Data'!$E$29,0,10*ROW('Sanitation Data'!E90)))</f>
        <v/>
      </c>
      <c r="CR96" s="298" t="str">
        <f ca="true">+IF(OFFSET('Sanitation Data'!$E$30,0,10*ROW('Sanitation Data'!E90))="","",OFFSET('Sanitation Data'!$E$30,0,10*ROW('Sanitation Data'!E90)))</f>
        <v/>
      </c>
      <c r="CS96" s="298" t="str">
        <f ca="true">+IF(OFFSET('Sanitation Data'!$E$31,0,10*ROW('Sanitation Data'!E90))="","",OFFSET('Sanitation Data'!$E$31,0,10*ROW('Sanitation Data'!E90)))</f>
        <v/>
      </c>
      <c r="CT96" s="298" t="str">
        <f ca="true">+IF(OFFSET('Sanitation Data'!$E$32,0,10*ROW('Sanitation Data'!E90))="","",OFFSET('Sanitation Data'!$E$32,0,10*ROW('Sanitation Data'!E90)))</f>
        <v/>
      </c>
      <c r="CU96" s="298" t="str">
        <f ca="true">+IF(OFFSET('Sanitation Data'!$F$28,0,10*ROW('Sanitation Data'!F90))="","",OFFSET('Sanitation Data'!$F$28,0,10*ROW('Sanitation Data'!F90)))</f>
        <v/>
      </c>
      <c r="CV96" s="298" t="str">
        <f ca="true">+IF(OFFSET('Sanitation Data'!$F$29,0,10*ROW('Sanitation Data'!F90))="","",OFFSET('Sanitation Data'!$F$29,0,10*ROW('Sanitation Data'!F90)))</f>
        <v/>
      </c>
      <c r="CW96" s="298" t="str">
        <f ca="true">+IF(OFFSET('Sanitation Data'!$F$30,0,10*ROW('Sanitation Data'!F90))="","",OFFSET('Sanitation Data'!$F$30,0,10*ROW('Sanitation Data'!F90)))</f>
        <v/>
      </c>
      <c r="CX96" s="298" t="str">
        <f ca="true">+IF(OFFSET('Sanitation Data'!$F$31,0,10*ROW('Sanitation Data'!F90))="","",OFFSET('Sanitation Data'!$F$31,0,10*ROW('Sanitation Data'!F90)))</f>
        <v/>
      </c>
      <c r="CY96" s="298" t="str">
        <f ca="true">+IF(OFFSET('Sanitation Data'!$F$32,0,10*ROW('Sanitation Data'!F90))="","",OFFSET('Sanitation Data'!$F$32,0,10*ROW('Sanitation Data'!F90)))</f>
        <v/>
      </c>
      <c r="CZ96" s="298" t="str">
        <f ca="true">+IF(OFFSET('Sanitation Data'!$G$28,0,10*ROW('Sanitation Data'!G90))="","",OFFSET('Sanitation Data'!$G$28,0,10*ROW('Sanitation Data'!G90)))</f>
        <v/>
      </c>
      <c r="DA96" s="298" t="str">
        <f ca="true">+IF(OFFSET('Sanitation Data'!$G$29,0,10*ROW('Sanitation Data'!G90))="","",OFFSET('Sanitation Data'!$G$29,0,10*ROW('Sanitation Data'!G90)))</f>
        <v/>
      </c>
      <c r="DB96" s="298" t="str">
        <f ca="true">+IF(OFFSET('Sanitation Data'!$G$30,0,10*ROW('Sanitation Data'!G90))="","",OFFSET('Sanitation Data'!$G$30,0,10*ROW('Sanitation Data'!G90)))</f>
        <v/>
      </c>
      <c r="DC96" s="298" t="str">
        <f ca="true">+IF(OFFSET('Sanitation Data'!$G$31,0,10*ROW('Sanitation Data'!G90))="","",OFFSET('Sanitation Data'!$G$31,0,10*ROW('Sanitation Data'!G90)))</f>
        <v/>
      </c>
      <c r="DD96" s="298" t="str">
        <f ca="true">+IF(OFFSET('Sanitation Data'!$G$32,0,10*ROW('Sanitation Data'!G90))="","",OFFSET('Sanitation Data'!$G$32,0,10*ROW('Sanitation Data'!G90)))</f>
        <v/>
      </c>
      <c r="DE96" s="298" t="str">
        <f ca="true">+IF(OFFSET('Sanitation Data'!$H$28,0,10*ROW('Sanitation Data'!H90))="","",OFFSET('Sanitation Data'!$H$28,0,10*ROW('Sanitation Data'!H90)))</f>
        <v/>
      </c>
      <c r="DF96" s="298" t="str">
        <f ca="true">+IF(OFFSET('Sanitation Data'!$H$29,0,10*ROW('Sanitation Data'!H90))="","",OFFSET('Sanitation Data'!$H$29,0,10*ROW('Sanitation Data'!H90)))</f>
        <v/>
      </c>
      <c r="DG96" s="298" t="str">
        <f ca="true">+IF(OFFSET('Sanitation Data'!$H$30,0,10*ROW('Sanitation Data'!H90))="","",OFFSET('Sanitation Data'!$H$30,0,10*ROW('Sanitation Data'!H90)))</f>
        <v/>
      </c>
      <c r="DH96" s="298" t="str">
        <f ca="true">+IF(OFFSET('Sanitation Data'!$H$31,0,10*ROW('Sanitation Data'!H90))="","",OFFSET('Sanitation Data'!$H$31,0,10*ROW('Sanitation Data'!H90)))</f>
        <v/>
      </c>
      <c r="DI96" s="298" t="str">
        <f ca="true">+IF(OFFSET('Sanitation Data'!$H$32,0,10*ROW('Sanitation Data'!H90))="","",OFFSET('Sanitation Data'!$H$32,0,10*ROW('Sanitation Data'!H90)))</f>
        <v/>
      </c>
      <c r="DJ96" s="298" t="str">
        <f ca="true">+IF(OFFSET('Sanitation Data'!$I$28,0,10*ROW('Sanitation Data'!I90))="","",OFFSET('Sanitation Data'!$I$28,0,10*ROW('Sanitation Data'!I90)))</f>
        <v/>
      </c>
      <c r="DK96" s="298" t="str">
        <f ca="true">+IF(OFFSET('Sanitation Data'!$I$29,0,10*ROW('Sanitation Data'!I90))="","",OFFSET('Sanitation Data'!$I$29,0,10*ROW('Sanitation Data'!I90)))</f>
        <v/>
      </c>
      <c r="DL96" s="298" t="str">
        <f ca="true">+IF(OFFSET('Sanitation Data'!$I$30,0,10*ROW('Sanitation Data'!I90))="","",OFFSET('Sanitation Data'!$I$30,0,10*ROW('Sanitation Data'!I90)))</f>
        <v/>
      </c>
      <c r="DM96" s="298" t="str">
        <f ca="true">+IF(OFFSET('Sanitation Data'!$I$31,0,10*ROW('Sanitation Data'!I90))="","",OFFSET('Sanitation Data'!$I$31,0,10*ROW('Sanitation Data'!I90)))</f>
        <v/>
      </c>
      <c r="DN96" s="298" t="str">
        <f ca="true">+IF(OFFSET('Sanitation Data'!$I$32,0,10*ROW('Sanitation Data'!I90))="","",OFFSET('Sanitation Data'!$I$32,0,10*ROW('Sanitation Data'!I90)))</f>
        <v/>
      </c>
      <c r="DO96" s="298" t="str">
        <f ca="true">+IF(OFFSET('Hygiene Data'!$D$11,0,10*ROW('Hygiene Data'!D90))="","",OFFSET('Hygiene Data'!$D$11,0,10*ROW('Hygiene Data'!D90)))</f>
        <v/>
      </c>
      <c r="DP96" s="298" t="str">
        <f ca="true">+IF(OFFSET('Hygiene Data'!$D$12,0,10*ROW('Hygiene Data'!D90))="","",OFFSET('Hygiene Data'!$D$12,0,10*ROW('Hygiene Data'!D90)))</f>
        <v/>
      </c>
      <c r="DQ96" s="298" t="str">
        <f ca="true">+IF(OFFSET('Hygiene Data'!$D$13,0,10*ROW('Hygiene Data'!D90))="","",OFFSET('Hygiene Data'!$D$13,0,10*ROW('Hygiene Data'!D90)))</f>
        <v/>
      </c>
      <c r="DR96" s="298" t="str">
        <f ca="true">+IF(OFFSET('Hygiene Data'!$E$11,0,10*ROW('Hygiene Data'!E90))="","",OFFSET('Hygiene Data'!$E$11,0,10*ROW('Hygiene Data'!E90)))</f>
        <v/>
      </c>
      <c r="DS96" s="298" t="str">
        <f ca="true">+IF(OFFSET('Hygiene Data'!$E$12,0,10*ROW('Hygiene Data'!E90))="","",OFFSET('Hygiene Data'!$E$12,0,10*ROW('Hygiene Data'!E90)))</f>
        <v/>
      </c>
      <c r="DT96" s="298" t="str">
        <f ca="true">+IF(OFFSET('Hygiene Data'!$E$13,0,10*ROW('Hygiene Data'!E90))="","",OFFSET('Hygiene Data'!$E$13,0,10*ROW('Hygiene Data'!E90)))</f>
        <v/>
      </c>
      <c r="DU96" s="298" t="str">
        <f ca="true">+IF(OFFSET('Hygiene Data'!$F$11,0,10*ROW('Hygiene Data'!F90))="","",OFFSET('Hygiene Data'!$F$11,0,10*ROW('Hygiene Data'!F90)))</f>
        <v/>
      </c>
      <c r="DV96" s="298" t="str">
        <f ca="true">+IF(OFFSET('Hygiene Data'!$F$12,0,10*ROW('Hygiene Data'!F90))="","",OFFSET('Hygiene Data'!$F$12,0,10*ROW('Hygiene Data'!F90)))</f>
        <v/>
      </c>
      <c r="DW96" s="298" t="str">
        <f ca="true">+IF(OFFSET('Hygiene Data'!$F$13,0,10*ROW('Hygiene Data'!F90))="","",OFFSET('Hygiene Data'!$F$13,0,10*ROW('Hygiene Data'!F90)))</f>
        <v/>
      </c>
      <c r="DX96" s="298" t="str">
        <f ca="true">+IF(OFFSET('Hygiene Data'!$G$11,0,10*ROW('Hygiene Data'!G90))="","",OFFSET('Hygiene Data'!$G$11,0,10*ROW('Hygiene Data'!G90)))</f>
        <v/>
      </c>
      <c r="DY96" s="298" t="str">
        <f ca="true">+IF(OFFSET('Hygiene Data'!$G$12,0,10*ROW('Hygiene Data'!G90))="","",OFFSET('Hygiene Data'!$G$12,0,10*ROW('Hygiene Data'!G90)))</f>
        <v/>
      </c>
      <c r="DZ96" s="298" t="str">
        <f ca="true">+IF(OFFSET('Hygiene Data'!$G$13,0,10*ROW('Hygiene Data'!G90))="","",OFFSET('Hygiene Data'!$G$13,0,10*ROW('Hygiene Data'!G90)))</f>
        <v/>
      </c>
      <c r="EA96" s="298" t="str">
        <f ca="true">+IF(OFFSET('Hygiene Data'!$H$11,0,10*ROW('Hygiene Data'!H90))="","",OFFSET('Hygiene Data'!$H$11,0,10*ROW('Hygiene Data'!H90)))</f>
        <v/>
      </c>
      <c r="EB96" s="298" t="str">
        <f ca="true">+IF(OFFSET('Hygiene Data'!$H$12,0,10*ROW('Hygiene Data'!H90))="","",OFFSET('Hygiene Data'!$H$12,0,10*ROW('Hygiene Data'!H90)))</f>
        <v/>
      </c>
      <c r="EC96" s="298" t="str">
        <f ca="true">+IF(OFFSET('Hygiene Data'!$H$13,0,10*ROW('Hygiene Data'!H90))="","",OFFSET('Hygiene Data'!$H$13,0,10*ROW('Hygiene Data'!H90)))</f>
        <v/>
      </c>
      <c r="ED96" s="298" t="str">
        <f ca="true">+IF(OFFSET('Hygiene Data'!$I$11,0,10*ROW('Hygiene Data'!I90))="","",OFFSET('Hygiene Data'!$I$11,0,10*ROW('Hygiene Data'!I90)))</f>
        <v/>
      </c>
      <c r="EE96" s="298" t="str">
        <f ca="true">+IF(OFFSET('Hygiene Data'!$I$12,0,10*ROW('Hygiene Data'!I90))="","",OFFSET('Hygiene Data'!$I$12,0,10*ROW('Hygiene Data'!I90)))</f>
        <v/>
      </c>
      <c r="EF96" s="298" t="str">
        <f ca="true">+IF(OFFSET('Hygiene Data'!$I$13,0,10*ROW('Hygiene Data'!I90))="","",OFFSET('Hygiene Data'!$I$13,0,10*ROW('Hygiene Data'!I90)))</f>
        <v/>
      </c>
    </row>
    <row xmlns:x14ac="http://schemas.microsoft.com/office/spreadsheetml/2009/9/ac" r="97" x14ac:dyDescent="0.2">
      <c r="A97" s="38" t="str">
        <f ca="true">+IF(OFFSET('Water Data'!$B$2,0,10*ROW('Water Data'!E91))="","",OFFSET('Water Data'!$B$2,0,10*ROW('Water Data'!E91)))</f>
        <v/>
      </c>
      <c r="B97" s="38" t="str">
        <f ca="true">+IF(OFFSET('Water Data'!$C$2,0,10*ROW('Water Data'!F91))="","",OFFSET('Water Data'!$C$2,0,10*ROW('Water Data'!F91)))</f>
        <v/>
      </c>
      <c r="C97" s="354" t="str">
        <f t="shared" ca="true" si="1"/>
        <v/>
      </c>
      <c r="D97" s="101"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101"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101"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101"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101"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101"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101"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101"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101"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101"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101"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101"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101"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101"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101"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101"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101"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101"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102"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102"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102"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102"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102"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102"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102"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102"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102"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102"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102"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102"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102"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102"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102"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102"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102"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102"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102"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102"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102"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102"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102"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102"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102"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102"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102"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102"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102"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102"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103"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103"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103"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103"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103"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103"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103"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103"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103"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103"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103"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103"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103"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103"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103"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103"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103"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103"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98"/>
      <c r="BS97" s="298" t="str">
        <f ca="true">+IF(OFFSET('Water Data'!$D$27,0,10*ROW('Water Data'!D91))="","",OFFSET('Water Data'!$D$27,0,10*ROW('Water Data'!D91)))</f>
        <v/>
      </c>
      <c r="BT97" s="298" t="str">
        <f ca="true">+IF(OFFSET('Water Data'!$D$28,0,10*ROW('Water Data'!D91))="","",OFFSET('Water Data'!$D$28,0,10*ROW('Water Data'!D91)))</f>
        <v/>
      </c>
      <c r="BU97" s="298" t="str">
        <f ca="true">+IF(OFFSET('Water Data'!$D$29,0,10*ROW('Water Data'!D91))="","",OFFSET('Water Data'!$D$29,0,10*ROW('Water Data'!D91)))</f>
        <v/>
      </c>
      <c r="BV97" s="298" t="str">
        <f ca="true">+IF(OFFSET('Water Data'!$E$27,0,10*ROW('Water Data'!E91))="","",OFFSET('Water Data'!$E$27,0,10*ROW('Water Data'!E91)))</f>
        <v/>
      </c>
      <c r="BW97" s="298" t="str">
        <f ca="true">+IF(OFFSET('Water Data'!$E$28,0,10*ROW('Water Data'!E91))="","",OFFSET('Water Data'!$E$28,0,10*ROW('Water Data'!E91)))</f>
        <v/>
      </c>
      <c r="BX97" s="298" t="str">
        <f ca="true">+IF(OFFSET('Water Data'!$E$29,0,10*ROW('Water Data'!E91))="","",OFFSET('Water Data'!$E$29,0,10*ROW('Water Data'!E91)))</f>
        <v/>
      </c>
      <c r="BY97" s="298" t="str">
        <f ca="true">+IF(OFFSET('Water Data'!$F$27,0,10*ROW('Water Data'!F91))="","",OFFSET('Water Data'!$F$27,0,10*ROW('Water Data'!F91)))</f>
        <v/>
      </c>
      <c r="BZ97" s="298" t="str">
        <f ca="true">+IF(OFFSET('Water Data'!$F$28,0,10*ROW('Water Data'!F91))="","",OFFSET('Water Data'!$F$28,0,10*ROW('Water Data'!F91)))</f>
        <v/>
      </c>
      <c r="CA97" s="298" t="str">
        <f ca="true">+IF(OFFSET('Water Data'!$F$29,0,10*ROW('Water Data'!F91))="","",OFFSET('Water Data'!$F$29,0,10*ROW('Water Data'!F91)))</f>
        <v/>
      </c>
      <c r="CB97" s="298" t="str">
        <f ca="true">+IF(OFFSET('Water Data'!$G$27,0,10*ROW('Water Data'!G91))="","",OFFSET('Water Data'!$G$27,0,10*ROW('Water Data'!G91)))</f>
        <v/>
      </c>
      <c r="CC97" s="298" t="str">
        <f ca="true">+IF(OFFSET('Water Data'!$G$28,0,10*ROW('Water Data'!G91))="","",OFFSET('Water Data'!$G$28,0,10*ROW('Water Data'!G91)))</f>
        <v/>
      </c>
      <c r="CD97" s="298" t="str">
        <f ca="true">+IF(OFFSET('Water Data'!$G$29,0,10*ROW('Water Data'!G91))="","",OFFSET('Water Data'!$G$29,0,10*ROW('Water Data'!G91)))</f>
        <v/>
      </c>
      <c r="CE97" s="298" t="str">
        <f ca="true">+IF(OFFSET('Water Data'!$H$27,0,10*ROW('Water Data'!H91))="","",OFFSET('Water Data'!$H$27,0,10*ROW('Water Data'!H91)))</f>
        <v/>
      </c>
      <c r="CF97" s="298" t="str">
        <f ca="true">+IF(OFFSET('Water Data'!$H$28,0,10*ROW('Water Data'!H91))="","",OFFSET('Water Data'!$H$28,0,10*ROW('Water Data'!H91)))</f>
        <v/>
      </c>
      <c r="CG97" s="298" t="str">
        <f ca="true">+IF(OFFSET('Water Data'!$H$29,0,10*ROW('Water Data'!H91))="","",OFFSET('Water Data'!$H$29,0,10*ROW('Water Data'!H91)))</f>
        <v/>
      </c>
      <c r="CH97" s="298" t="str">
        <f ca="true">+IF(OFFSET('Water Data'!$I$27,0,10*ROW('Water Data'!I91))="","",OFFSET('Water Data'!$I$27,0,10*ROW('Water Data'!I91)))</f>
        <v/>
      </c>
      <c r="CI97" s="298" t="str">
        <f ca="true">+IF(OFFSET('Water Data'!$I$28,0,10*ROW('Water Data'!I91))="","",OFFSET('Water Data'!$I$28,0,10*ROW('Water Data'!I91)))</f>
        <v/>
      </c>
      <c r="CJ97" s="298" t="str">
        <f ca="true">+IF(OFFSET('Water Data'!$I$29,0,10*ROW('Water Data'!I91))="","",OFFSET('Water Data'!$I$29,0,10*ROW('Water Data'!I91)))</f>
        <v/>
      </c>
      <c r="CK97" s="298" t="str">
        <f ca="true">+IF(OFFSET('Sanitation Data'!$D$28,0,10*ROW('Sanitation Data'!D91))="","",OFFSET('Sanitation Data'!$D$28,0,10*ROW('Sanitation Data'!D91)))</f>
        <v/>
      </c>
      <c r="CL97" s="298" t="str">
        <f ca="true">+IF(OFFSET('Sanitation Data'!$D$29,0,10*ROW('Sanitation Data'!D91))="","",OFFSET('Sanitation Data'!$D$29,0,10*ROW('Sanitation Data'!D91)))</f>
        <v/>
      </c>
      <c r="CM97" s="298" t="str">
        <f ca="true">+IF(OFFSET('Sanitation Data'!$D$30,0,10*ROW('Sanitation Data'!D91))="","",OFFSET('Sanitation Data'!$D$30,0,10*ROW('Sanitation Data'!D91)))</f>
        <v/>
      </c>
      <c r="CN97" s="298" t="str">
        <f ca="true">+IF(OFFSET('Sanitation Data'!$D$31,0,10*ROW('Sanitation Data'!D91))="","",OFFSET('Sanitation Data'!$D$31,0,10*ROW('Sanitation Data'!D91)))</f>
        <v/>
      </c>
      <c r="CO97" s="298" t="str">
        <f ca="true">+IF(OFFSET('Sanitation Data'!$D$32,0,10*ROW('Sanitation Data'!D91))="","",OFFSET('Sanitation Data'!$D$32,0,10*ROW('Sanitation Data'!D91)))</f>
        <v/>
      </c>
      <c r="CP97" s="298" t="str">
        <f ca="true">+IF(OFFSET('Sanitation Data'!$E$28,0,10*ROW('Sanitation Data'!E91))="","",OFFSET('Sanitation Data'!$E$28,0,10*ROW('Sanitation Data'!E91)))</f>
        <v/>
      </c>
      <c r="CQ97" s="298" t="str">
        <f ca="true">+IF(OFFSET('Sanitation Data'!$E$29,0,10*ROW('Sanitation Data'!E91))="","",OFFSET('Sanitation Data'!$E$29,0,10*ROW('Sanitation Data'!E91)))</f>
        <v/>
      </c>
      <c r="CR97" s="298" t="str">
        <f ca="true">+IF(OFFSET('Sanitation Data'!$E$30,0,10*ROW('Sanitation Data'!E91))="","",OFFSET('Sanitation Data'!$E$30,0,10*ROW('Sanitation Data'!E91)))</f>
        <v/>
      </c>
      <c r="CS97" s="298" t="str">
        <f ca="true">+IF(OFFSET('Sanitation Data'!$E$31,0,10*ROW('Sanitation Data'!E91))="","",OFFSET('Sanitation Data'!$E$31,0,10*ROW('Sanitation Data'!E91)))</f>
        <v/>
      </c>
      <c r="CT97" s="298" t="str">
        <f ca="true">+IF(OFFSET('Sanitation Data'!$E$32,0,10*ROW('Sanitation Data'!E91))="","",OFFSET('Sanitation Data'!$E$32,0,10*ROW('Sanitation Data'!E91)))</f>
        <v/>
      </c>
      <c r="CU97" s="298" t="str">
        <f ca="true">+IF(OFFSET('Sanitation Data'!$F$28,0,10*ROW('Sanitation Data'!F91))="","",OFFSET('Sanitation Data'!$F$28,0,10*ROW('Sanitation Data'!F91)))</f>
        <v/>
      </c>
      <c r="CV97" s="298" t="str">
        <f ca="true">+IF(OFFSET('Sanitation Data'!$F$29,0,10*ROW('Sanitation Data'!F91))="","",OFFSET('Sanitation Data'!$F$29,0,10*ROW('Sanitation Data'!F91)))</f>
        <v/>
      </c>
      <c r="CW97" s="298" t="str">
        <f ca="true">+IF(OFFSET('Sanitation Data'!$F$30,0,10*ROW('Sanitation Data'!F91))="","",OFFSET('Sanitation Data'!$F$30,0,10*ROW('Sanitation Data'!F91)))</f>
        <v/>
      </c>
      <c r="CX97" s="298" t="str">
        <f ca="true">+IF(OFFSET('Sanitation Data'!$F$31,0,10*ROW('Sanitation Data'!F91))="","",OFFSET('Sanitation Data'!$F$31,0,10*ROW('Sanitation Data'!F91)))</f>
        <v/>
      </c>
      <c r="CY97" s="298" t="str">
        <f ca="true">+IF(OFFSET('Sanitation Data'!$F$32,0,10*ROW('Sanitation Data'!F91))="","",OFFSET('Sanitation Data'!$F$32,0,10*ROW('Sanitation Data'!F91)))</f>
        <v/>
      </c>
      <c r="CZ97" s="298" t="str">
        <f ca="true">+IF(OFFSET('Sanitation Data'!$G$28,0,10*ROW('Sanitation Data'!G91))="","",OFFSET('Sanitation Data'!$G$28,0,10*ROW('Sanitation Data'!G91)))</f>
        <v/>
      </c>
      <c r="DA97" s="298" t="str">
        <f ca="true">+IF(OFFSET('Sanitation Data'!$G$29,0,10*ROW('Sanitation Data'!G91))="","",OFFSET('Sanitation Data'!$G$29,0,10*ROW('Sanitation Data'!G91)))</f>
        <v/>
      </c>
      <c r="DB97" s="298" t="str">
        <f ca="true">+IF(OFFSET('Sanitation Data'!$G$30,0,10*ROW('Sanitation Data'!G91))="","",OFFSET('Sanitation Data'!$G$30,0,10*ROW('Sanitation Data'!G91)))</f>
        <v/>
      </c>
      <c r="DC97" s="298" t="str">
        <f ca="true">+IF(OFFSET('Sanitation Data'!$G$31,0,10*ROW('Sanitation Data'!G91))="","",OFFSET('Sanitation Data'!$G$31,0,10*ROW('Sanitation Data'!G91)))</f>
        <v/>
      </c>
      <c r="DD97" s="298" t="str">
        <f ca="true">+IF(OFFSET('Sanitation Data'!$G$32,0,10*ROW('Sanitation Data'!G91))="","",OFFSET('Sanitation Data'!$G$32,0,10*ROW('Sanitation Data'!G91)))</f>
        <v/>
      </c>
      <c r="DE97" s="298" t="str">
        <f ca="true">+IF(OFFSET('Sanitation Data'!$H$28,0,10*ROW('Sanitation Data'!H91))="","",OFFSET('Sanitation Data'!$H$28,0,10*ROW('Sanitation Data'!H91)))</f>
        <v/>
      </c>
      <c r="DF97" s="298" t="str">
        <f ca="true">+IF(OFFSET('Sanitation Data'!$H$29,0,10*ROW('Sanitation Data'!H91))="","",OFFSET('Sanitation Data'!$H$29,0,10*ROW('Sanitation Data'!H91)))</f>
        <v/>
      </c>
      <c r="DG97" s="298" t="str">
        <f ca="true">+IF(OFFSET('Sanitation Data'!$H$30,0,10*ROW('Sanitation Data'!H91))="","",OFFSET('Sanitation Data'!$H$30,0,10*ROW('Sanitation Data'!H91)))</f>
        <v/>
      </c>
      <c r="DH97" s="298" t="str">
        <f ca="true">+IF(OFFSET('Sanitation Data'!$H$31,0,10*ROW('Sanitation Data'!H91))="","",OFFSET('Sanitation Data'!$H$31,0,10*ROW('Sanitation Data'!H91)))</f>
        <v/>
      </c>
      <c r="DI97" s="298" t="str">
        <f ca="true">+IF(OFFSET('Sanitation Data'!$H$32,0,10*ROW('Sanitation Data'!H91))="","",OFFSET('Sanitation Data'!$H$32,0,10*ROW('Sanitation Data'!H91)))</f>
        <v/>
      </c>
      <c r="DJ97" s="298" t="str">
        <f ca="true">+IF(OFFSET('Sanitation Data'!$I$28,0,10*ROW('Sanitation Data'!I91))="","",OFFSET('Sanitation Data'!$I$28,0,10*ROW('Sanitation Data'!I91)))</f>
        <v/>
      </c>
      <c r="DK97" s="298" t="str">
        <f ca="true">+IF(OFFSET('Sanitation Data'!$I$29,0,10*ROW('Sanitation Data'!I91))="","",OFFSET('Sanitation Data'!$I$29,0,10*ROW('Sanitation Data'!I91)))</f>
        <v/>
      </c>
      <c r="DL97" s="298" t="str">
        <f ca="true">+IF(OFFSET('Sanitation Data'!$I$30,0,10*ROW('Sanitation Data'!I91))="","",OFFSET('Sanitation Data'!$I$30,0,10*ROW('Sanitation Data'!I91)))</f>
        <v/>
      </c>
      <c r="DM97" s="298" t="str">
        <f ca="true">+IF(OFFSET('Sanitation Data'!$I$31,0,10*ROW('Sanitation Data'!I91))="","",OFFSET('Sanitation Data'!$I$31,0,10*ROW('Sanitation Data'!I91)))</f>
        <v/>
      </c>
      <c r="DN97" s="298" t="str">
        <f ca="true">+IF(OFFSET('Sanitation Data'!$I$32,0,10*ROW('Sanitation Data'!I91))="","",OFFSET('Sanitation Data'!$I$32,0,10*ROW('Sanitation Data'!I91)))</f>
        <v/>
      </c>
      <c r="DO97" s="298" t="str">
        <f ca="true">+IF(OFFSET('Hygiene Data'!$D$11,0,10*ROW('Hygiene Data'!D91))="","",OFFSET('Hygiene Data'!$D$11,0,10*ROW('Hygiene Data'!D91)))</f>
        <v/>
      </c>
      <c r="DP97" s="298" t="str">
        <f ca="true">+IF(OFFSET('Hygiene Data'!$D$12,0,10*ROW('Hygiene Data'!D91))="","",OFFSET('Hygiene Data'!$D$12,0,10*ROW('Hygiene Data'!D91)))</f>
        <v/>
      </c>
      <c r="DQ97" s="298" t="str">
        <f ca="true">+IF(OFFSET('Hygiene Data'!$D$13,0,10*ROW('Hygiene Data'!D91))="","",OFFSET('Hygiene Data'!$D$13,0,10*ROW('Hygiene Data'!D91)))</f>
        <v/>
      </c>
      <c r="DR97" s="298" t="str">
        <f ca="true">+IF(OFFSET('Hygiene Data'!$E$11,0,10*ROW('Hygiene Data'!E91))="","",OFFSET('Hygiene Data'!$E$11,0,10*ROW('Hygiene Data'!E91)))</f>
        <v/>
      </c>
      <c r="DS97" s="298" t="str">
        <f ca="true">+IF(OFFSET('Hygiene Data'!$E$12,0,10*ROW('Hygiene Data'!E91))="","",OFFSET('Hygiene Data'!$E$12,0,10*ROW('Hygiene Data'!E91)))</f>
        <v/>
      </c>
      <c r="DT97" s="298" t="str">
        <f ca="true">+IF(OFFSET('Hygiene Data'!$E$13,0,10*ROW('Hygiene Data'!E91))="","",OFFSET('Hygiene Data'!$E$13,0,10*ROW('Hygiene Data'!E91)))</f>
        <v/>
      </c>
      <c r="DU97" s="298" t="str">
        <f ca="true">+IF(OFFSET('Hygiene Data'!$F$11,0,10*ROW('Hygiene Data'!F91))="","",OFFSET('Hygiene Data'!$F$11,0,10*ROW('Hygiene Data'!F91)))</f>
        <v/>
      </c>
      <c r="DV97" s="298" t="str">
        <f ca="true">+IF(OFFSET('Hygiene Data'!$F$12,0,10*ROW('Hygiene Data'!F91))="","",OFFSET('Hygiene Data'!$F$12,0,10*ROW('Hygiene Data'!F91)))</f>
        <v/>
      </c>
      <c r="DW97" s="298" t="str">
        <f ca="true">+IF(OFFSET('Hygiene Data'!$F$13,0,10*ROW('Hygiene Data'!F91))="","",OFFSET('Hygiene Data'!$F$13,0,10*ROW('Hygiene Data'!F91)))</f>
        <v/>
      </c>
      <c r="DX97" s="298" t="str">
        <f ca="true">+IF(OFFSET('Hygiene Data'!$G$11,0,10*ROW('Hygiene Data'!G91))="","",OFFSET('Hygiene Data'!$G$11,0,10*ROW('Hygiene Data'!G91)))</f>
        <v/>
      </c>
      <c r="DY97" s="298" t="str">
        <f ca="true">+IF(OFFSET('Hygiene Data'!$G$12,0,10*ROW('Hygiene Data'!G91))="","",OFFSET('Hygiene Data'!$G$12,0,10*ROW('Hygiene Data'!G91)))</f>
        <v/>
      </c>
      <c r="DZ97" s="298" t="str">
        <f ca="true">+IF(OFFSET('Hygiene Data'!$G$13,0,10*ROW('Hygiene Data'!G91))="","",OFFSET('Hygiene Data'!$G$13,0,10*ROW('Hygiene Data'!G91)))</f>
        <v/>
      </c>
      <c r="EA97" s="298" t="str">
        <f ca="true">+IF(OFFSET('Hygiene Data'!$H$11,0,10*ROW('Hygiene Data'!H91))="","",OFFSET('Hygiene Data'!$H$11,0,10*ROW('Hygiene Data'!H91)))</f>
        <v/>
      </c>
      <c r="EB97" s="298" t="str">
        <f ca="true">+IF(OFFSET('Hygiene Data'!$H$12,0,10*ROW('Hygiene Data'!H91))="","",OFFSET('Hygiene Data'!$H$12,0,10*ROW('Hygiene Data'!H91)))</f>
        <v/>
      </c>
      <c r="EC97" s="298" t="str">
        <f ca="true">+IF(OFFSET('Hygiene Data'!$H$13,0,10*ROW('Hygiene Data'!H91))="","",OFFSET('Hygiene Data'!$H$13,0,10*ROW('Hygiene Data'!H91)))</f>
        <v/>
      </c>
      <c r="ED97" s="298" t="str">
        <f ca="true">+IF(OFFSET('Hygiene Data'!$I$11,0,10*ROW('Hygiene Data'!I91))="","",OFFSET('Hygiene Data'!$I$11,0,10*ROW('Hygiene Data'!I91)))</f>
        <v/>
      </c>
      <c r="EE97" s="298" t="str">
        <f ca="true">+IF(OFFSET('Hygiene Data'!$I$12,0,10*ROW('Hygiene Data'!I91))="","",OFFSET('Hygiene Data'!$I$12,0,10*ROW('Hygiene Data'!I91)))</f>
        <v/>
      </c>
      <c r="EF97" s="298" t="str">
        <f ca="true">+IF(OFFSET('Hygiene Data'!$I$13,0,10*ROW('Hygiene Data'!I91))="","",OFFSET('Hygiene Data'!$I$13,0,10*ROW('Hygiene Data'!I91)))</f>
        <v/>
      </c>
    </row>
    <row xmlns:x14ac="http://schemas.microsoft.com/office/spreadsheetml/2009/9/ac" r="98" x14ac:dyDescent="0.2">
      <c r="A98" s="38" t="str">
        <f ca="true">+IF(OFFSET('Water Data'!$B$2,0,10*ROW('Water Data'!E92))="","",OFFSET('Water Data'!$B$2,0,10*ROW('Water Data'!E92)))</f>
        <v/>
      </c>
      <c r="B98" s="38" t="str">
        <f ca="true">+IF(OFFSET('Water Data'!$C$2,0,10*ROW('Water Data'!F92))="","",OFFSET('Water Data'!$C$2,0,10*ROW('Water Data'!F92)))</f>
        <v/>
      </c>
      <c r="C98" s="354" t="str">
        <f t="shared" ca="true" si="1"/>
        <v/>
      </c>
      <c r="D98" s="101"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101"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101"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101"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101"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101"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101"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101"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101"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101"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101"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101"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101"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101"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101"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101"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101"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101"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102"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102"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102"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102"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102"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102"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102"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102"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102"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102"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102"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102"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102"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102"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102"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102"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102"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102"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102"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102"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102"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102"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102"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102"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102"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102"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102"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102"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102"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102"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103"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103"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103"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103"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103"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103"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103"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103"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103"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103"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103"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103"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103"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103"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103"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103"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103"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103"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98"/>
      <c r="BS98" s="298" t="str">
        <f ca="true">+IF(OFFSET('Water Data'!$D$27,0,10*ROW('Water Data'!D92))="","",OFFSET('Water Data'!$D$27,0,10*ROW('Water Data'!D92)))</f>
        <v/>
      </c>
      <c r="BT98" s="298" t="str">
        <f ca="true">+IF(OFFSET('Water Data'!$D$28,0,10*ROW('Water Data'!D92))="","",OFFSET('Water Data'!$D$28,0,10*ROW('Water Data'!D92)))</f>
        <v/>
      </c>
      <c r="BU98" s="298" t="str">
        <f ca="true">+IF(OFFSET('Water Data'!$D$29,0,10*ROW('Water Data'!D92))="","",OFFSET('Water Data'!$D$29,0,10*ROW('Water Data'!D92)))</f>
        <v/>
      </c>
      <c r="BV98" s="298" t="str">
        <f ca="true">+IF(OFFSET('Water Data'!$E$27,0,10*ROW('Water Data'!E92))="","",OFFSET('Water Data'!$E$27,0,10*ROW('Water Data'!E92)))</f>
        <v/>
      </c>
      <c r="BW98" s="298" t="str">
        <f ca="true">+IF(OFFSET('Water Data'!$E$28,0,10*ROW('Water Data'!E92))="","",OFFSET('Water Data'!$E$28,0,10*ROW('Water Data'!E92)))</f>
        <v/>
      </c>
      <c r="BX98" s="298" t="str">
        <f ca="true">+IF(OFFSET('Water Data'!$E$29,0,10*ROW('Water Data'!E92))="","",OFFSET('Water Data'!$E$29,0,10*ROW('Water Data'!E92)))</f>
        <v/>
      </c>
      <c r="BY98" s="298" t="str">
        <f ca="true">+IF(OFFSET('Water Data'!$F$27,0,10*ROW('Water Data'!F92))="","",OFFSET('Water Data'!$F$27,0,10*ROW('Water Data'!F92)))</f>
        <v/>
      </c>
      <c r="BZ98" s="298" t="str">
        <f ca="true">+IF(OFFSET('Water Data'!$F$28,0,10*ROW('Water Data'!F92))="","",OFFSET('Water Data'!$F$28,0,10*ROW('Water Data'!F92)))</f>
        <v/>
      </c>
      <c r="CA98" s="298" t="str">
        <f ca="true">+IF(OFFSET('Water Data'!$F$29,0,10*ROW('Water Data'!F92))="","",OFFSET('Water Data'!$F$29,0,10*ROW('Water Data'!F92)))</f>
        <v/>
      </c>
      <c r="CB98" s="298" t="str">
        <f ca="true">+IF(OFFSET('Water Data'!$G$27,0,10*ROW('Water Data'!G92))="","",OFFSET('Water Data'!$G$27,0,10*ROW('Water Data'!G92)))</f>
        <v/>
      </c>
      <c r="CC98" s="298" t="str">
        <f ca="true">+IF(OFFSET('Water Data'!$G$28,0,10*ROW('Water Data'!G92))="","",OFFSET('Water Data'!$G$28,0,10*ROW('Water Data'!G92)))</f>
        <v/>
      </c>
      <c r="CD98" s="298" t="str">
        <f ca="true">+IF(OFFSET('Water Data'!$G$29,0,10*ROW('Water Data'!G92))="","",OFFSET('Water Data'!$G$29,0,10*ROW('Water Data'!G92)))</f>
        <v/>
      </c>
      <c r="CE98" s="298" t="str">
        <f ca="true">+IF(OFFSET('Water Data'!$H$27,0,10*ROW('Water Data'!H92))="","",OFFSET('Water Data'!$H$27,0,10*ROW('Water Data'!H92)))</f>
        <v/>
      </c>
      <c r="CF98" s="298" t="str">
        <f ca="true">+IF(OFFSET('Water Data'!$H$28,0,10*ROW('Water Data'!H92))="","",OFFSET('Water Data'!$H$28,0,10*ROW('Water Data'!H92)))</f>
        <v/>
      </c>
      <c r="CG98" s="298" t="str">
        <f ca="true">+IF(OFFSET('Water Data'!$H$29,0,10*ROW('Water Data'!H92))="","",OFFSET('Water Data'!$H$29,0,10*ROW('Water Data'!H92)))</f>
        <v/>
      </c>
      <c r="CH98" s="298" t="str">
        <f ca="true">+IF(OFFSET('Water Data'!$I$27,0,10*ROW('Water Data'!I92))="","",OFFSET('Water Data'!$I$27,0,10*ROW('Water Data'!I92)))</f>
        <v/>
      </c>
      <c r="CI98" s="298" t="str">
        <f ca="true">+IF(OFFSET('Water Data'!$I$28,0,10*ROW('Water Data'!I92))="","",OFFSET('Water Data'!$I$28,0,10*ROW('Water Data'!I92)))</f>
        <v/>
      </c>
      <c r="CJ98" s="298" t="str">
        <f ca="true">+IF(OFFSET('Water Data'!$I$29,0,10*ROW('Water Data'!I92))="","",OFFSET('Water Data'!$I$29,0,10*ROW('Water Data'!I92)))</f>
        <v/>
      </c>
      <c r="CK98" s="298" t="str">
        <f ca="true">+IF(OFFSET('Sanitation Data'!$D$28,0,10*ROW('Sanitation Data'!D92))="","",OFFSET('Sanitation Data'!$D$28,0,10*ROW('Sanitation Data'!D92)))</f>
        <v/>
      </c>
      <c r="CL98" s="298" t="str">
        <f ca="true">+IF(OFFSET('Sanitation Data'!$D$29,0,10*ROW('Sanitation Data'!D92))="","",OFFSET('Sanitation Data'!$D$29,0,10*ROW('Sanitation Data'!D92)))</f>
        <v/>
      </c>
      <c r="CM98" s="298" t="str">
        <f ca="true">+IF(OFFSET('Sanitation Data'!$D$30,0,10*ROW('Sanitation Data'!D92))="","",OFFSET('Sanitation Data'!$D$30,0,10*ROW('Sanitation Data'!D92)))</f>
        <v/>
      </c>
      <c r="CN98" s="298" t="str">
        <f ca="true">+IF(OFFSET('Sanitation Data'!$D$31,0,10*ROW('Sanitation Data'!D92))="","",OFFSET('Sanitation Data'!$D$31,0,10*ROW('Sanitation Data'!D92)))</f>
        <v/>
      </c>
      <c r="CO98" s="298" t="str">
        <f ca="true">+IF(OFFSET('Sanitation Data'!$D$32,0,10*ROW('Sanitation Data'!D92))="","",OFFSET('Sanitation Data'!$D$32,0,10*ROW('Sanitation Data'!D92)))</f>
        <v/>
      </c>
      <c r="CP98" s="298" t="str">
        <f ca="true">+IF(OFFSET('Sanitation Data'!$E$28,0,10*ROW('Sanitation Data'!E92))="","",OFFSET('Sanitation Data'!$E$28,0,10*ROW('Sanitation Data'!E92)))</f>
        <v/>
      </c>
      <c r="CQ98" s="298" t="str">
        <f ca="true">+IF(OFFSET('Sanitation Data'!$E$29,0,10*ROW('Sanitation Data'!E92))="","",OFFSET('Sanitation Data'!$E$29,0,10*ROW('Sanitation Data'!E92)))</f>
        <v/>
      </c>
      <c r="CR98" s="298" t="str">
        <f ca="true">+IF(OFFSET('Sanitation Data'!$E$30,0,10*ROW('Sanitation Data'!E92))="","",OFFSET('Sanitation Data'!$E$30,0,10*ROW('Sanitation Data'!E92)))</f>
        <v/>
      </c>
      <c r="CS98" s="298" t="str">
        <f ca="true">+IF(OFFSET('Sanitation Data'!$E$31,0,10*ROW('Sanitation Data'!E92))="","",OFFSET('Sanitation Data'!$E$31,0,10*ROW('Sanitation Data'!E92)))</f>
        <v/>
      </c>
      <c r="CT98" s="298" t="str">
        <f ca="true">+IF(OFFSET('Sanitation Data'!$E$32,0,10*ROW('Sanitation Data'!E92))="","",OFFSET('Sanitation Data'!$E$32,0,10*ROW('Sanitation Data'!E92)))</f>
        <v/>
      </c>
      <c r="CU98" s="298" t="str">
        <f ca="true">+IF(OFFSET('Sanitation Data'!$F$28,0,10*ROW('Sanitation Data'!F92))="","",OFFSET('Sanitation Data'!$F$28,0,10*ROW('Sanitation Data'!F92)))</f>
        <v/>
      </c>
      <c r="CV98" s="298" t="str">
        <f ca="true">+IF(OFFSET('Sanitation Data'!$F$29,0,10*ROW('Sanitation Data'!F92))="","",OFFSET('Sanitation Data'!$F$29,0,10*ROW('Sanitation Data'!F92)))</f>
        <v/>
      </c>
      <c r="CW98" s="298" t="str">
        <f ca="true">+IF(OFFSET('Sanitation Data'!$F$30,0,10*ROW('Sanitation Data'!F92))="","",OFFSET('Sanitation Data'!$F$30,0,10*ROW('Sanitation Data'!F92)))</f>
        <v/>
      </c>
      <c r="CX98" s="298" t="str">
        <f ca="true">+IF(OFFSET('Sanitation Data'!$F$31,0,10*ROW('Sanitation Data'!F92))="","",OFFSET('Sanitation Data'!$F$31,0,10*ROW('Sanitation Data'!F92)))</f>
        <v/>
      </c>
      <c r="CY98" s="298" t="str">
        <f ca="true">+IF(OFFSET('Sanitation Data'!$F$32,0,10*ROW('Sanitation Data'!F92))="","",OFFSET('Sanitation Data'!$F$32,0,10*ROW('Sanitation Data'!F92)))</f>
        <v/>
      </c>
      <c r="CZ98" s="298" t="str">
        <f ca="true">+IF(OFFSET('Sanitation Data'!$G$28,0,10*ROW('Sanitation Data'!G92))="","",OFFSET('Sanitation Data'!$G$28,0,10*ROW('Sanitation Data'!G92)))</f>
        <v/>
      </c>
      <c r="DA98" s="298" t="str">
        <f ca="true">+IF(OFFSET('Sanitation Data'!$G$29,0,10*ROW('Sanitation Data'!G92))="","",OFFSET('Sanitation Data'!$G$29,0,10*ROW('Sanitation Data'!G92)))</f>
        <v/>
      </c>
      <c r="DB98" s="298" t="str">
        <f ca="true">+IF(OFFSET('Sanitation Data'!$G$30,0,10*ROW('Sanitation Data'!G92))="","",OFFSET('Sanitation Data'!$G$30,0,10*ROW('Sanitation Data'!G92)))</f>
        <v/>
      </c>
      <c r="DC98" s="298" t="str">
        <f ca="true">+IF(OFFSET('Sanitation Data'!$G$31,0,10*ROW('Sanitation Data'!G92))="","",OFFSET('Sanitation Data'!$G$31,0,10*ROW('Sanitation Data'!G92)))</f>
        <v/>
      </c>
      <c r="DD98" s="298" t="str">
        <f ca="true">+IF(OFFSET('Sanitation Data'!$G$32,0,10*ROW('Sanitation Data'!G92))="","",OFFSET('Sanitation Data'!$G$32,0,10*ROW('Sanitation Data'!G92)))</f>
        <v/>
      </c>
      <c r="DE98" s="298" t="str">
        <f ca="true">+IF(OFFSET('Sanitation Data'!$H$28,0,10*ROW('Sanitation Data'!H92))="","",OFFSET('Sanitation Data'!$H$28,0,10*ROW('Sanitation Data'!H92)))</f>
        <v/>
      </c>
      <c r="DF98" s="298" t="str">
        <f ca="true">+IF(OFFSET('Sanitation Data'!$H$29,0,10*ROW('Sanitation Data'!H92))="","",OFFSET('Sanitation Data'!$H$29,0,10*ROW('Sanitation Data'!H92)))</f>
        <v/>
      </c>
      <c r="DG98" s="298" t="str">
        <f ca="true">+IF(OFFSET('Sanitation Data'!$H$30,0,10*ROW('Sanitation Data'!H92))="","",OFFSET('Sanitation Data'!$H$30,0,10*ROW('Sanitation Data'!H92)))</f>
        <v/>
      </c>
      <c r="DH98" s="298" t="str">
        <f ca="true">+IF(OFFSET('Sanitation Data'!$H$31,0,10*ROW('Sanitation Data'!H92))="","",OFFSET('Sanitation Data'!$H$31,0,10*ROW('Sanitation Data'!H92)))</f>
        <v/>
      </c>
      <c r="DI98" s="298" t="str">
        <f ca="true">+IF(OFFSET('Sanitation Data'!$H$32,0,10*ROW('Sanitation Data'!H92))="","",OFFSET('Sanitation Data'!$H$32,0,10*ROW('Sanitation Data'!H92)))</f>
        <v/>
      </c>
      <c r="DJ98" s="298" t="str">
        <f ca="true">+IF(OFFSET('Sanitation Data'!$I$28,0,10*ROW('Sanitation Data'!I92))="","",OFFSET('Sanitation Data'!$I$28,0,10*ROW('Sanitation Data'!I92)))</f>
        <v/>
      </c>
      <c r="DK98" s="298" t="str">
        <f ca="true">+IF(OFFSET('Sanitation Data'!$I$29,0,10*ROW('Sanitation Data'!I92))="","",OFFSET('Sanitation Data'!$I$29,0,10*ROW('Sanitation Data'!I92)))</f>
        <v/>
      </c>
      <c r="DL98" s="298" t="str">
        <f ca="true">+IF(OFFSET('Sanitation Data'!$I$30,0,10*ROW('Sanitation Data'!I92))="","",OFFSET('Sanitation Data'!$I$30,0,10*ROW('Sanitation Data'!I92)))</f>
        <v/>
      </c>
      <c r="DM98" s="298" t="str">
        <f ca="true">+IF(OFFSET('Sanitation Data'!$I$31,0,10*ROW('Sanitation Data'!I92))="","",OFFSET('Sanitation Data'!$I$31,0,10*ROW('Sanitation Data'!I92)))</f>
        <v/>
      </c>
      <c r="DN98" s="298" t="str">
        <f ca="true">+IF(OFFSET('Sanitation Data'!$I$32,0,10*ROW('Sanitation Data'!I92))="","",OFFSET('Sanitation Data'!$I$32,0,10*ROW('Sanitation Data'!I92)))</f>
        <v/>
      </c>
      <c r="DO98" s="298" t="str">
        <f ca="true">+IF(OFFSET('Hygiene Data'!$D$11,0,10*ROW('Hygiene Data'!D92))="","",OFFSET('Hygiene Data'!$D$11,0,10*ROW('Hygiene Data'!D92)))</f>
        <v/>
      </c>
      <c r="DP98" s="298" t="str">
        <f ca="true">+IF(OFFSET('Hygiene Data'!$D$12,0,10*ROW('Hygiene Data'!D92))="","",OFFSET('Hygiene Data'!$D$12,0,10*ROW('Hygiene Data'!D92)))</f>
        <v/>
      </c>
      <c r="DQ98" s="298" t="str">
        <f ca="true">+IF(OFFSET('Hygiene Data'!$D$13,0,10*ROW('Hygiene Data'!D92))="","",OFFSET('Hygiene Data'!$D$13,0,10*ROW('Hygiene Data'!D92)))</f>
        <v/>
      </c>
      <c r="DR98" s="298" t="str">
        <f ca="true">+IF(OFFSET('Hygiene Data'!$E$11,0,10*ROW('Hygiene Data'!E92))="","",OFFSET('Hygiene Data'!$E$11,0,10*ROW('Hygiene Data'!E92)))</f>
        <v/>
      </c>
      <c r="DS98" s="298" t="str">
        <f ca="true">+IF(OFFSET('Hygiene Data'!$E$12,0,10*ROW('Hygiene Data'!E92))="","",OFFSET('Hygiene Data'!$E$12,0,10*ROW('Hygiene Data'!E92)))</f>
        <v/>
      </c>
      <c r="DT98" s="298" t="str">
        <f ca="true">+IF(OFFSET('Hygiene Data'!$E$13,0,10*ROW('Hygiene Data'!E92))="","",OFFSET('Hygiene Data'!$E$13,0,10*ROW('Hygiene Data'!E92)))</f>
        <v/>
      </c>
      <c r="DU98" s="298" t="str">
        <f ca="true">+IF(OFFSET('Hygiene Data'!$F$11,0,10*ROW('Hygiene Data'!F92))="","",OFFSET('Hygiene Data'!$F$11,0,10*ROW('Hygiene Data'!F92)))</f>
        <v/>
      </c>
      <c r="DV98" s="298" t="str">
        <f ca="true">+IF(OFFSET('Hygiene Data'!$F$12,0,10*ROW('Hygiene Data'!F92))="","",OFFSET('Hygiene Data'!$F$12,0,10*ROW('Hygiene Data'!F92)))</f>
        <v/>
      </c>
      <c r="DW98" s="298" t="str">
        <f ca="true">+IF(OFFSET('Hygiene Data'!$F$13,0,10*ROW('Hygiene Data'!F92))="","",OFFSET('Hygiene Data'!$F$13,0,10*ROW('Hygiene Data'!F92)))</f>
        <v/>
      </c>
      <c r="DX98" s="298" t="str">
        <f ca="true">+IF(OFFSET('Hygiene Data'!$G$11,0,10*ROW('Hygiene Data'!G92))="","",OFFSET('Hygiene Data'!$G$11,0,10*ROW('Hygiene Data'!G92)))</f>
        <v/>
      </c>
      <c r="DY98" s="298" t="str">
        <f ca="true">+IF(OFFSET('Hygiene Data'!$G$12,0,10*ROW('Hygiene Data'!G92))="","",OFFSET('Hygiene Data'!$G$12,0,10*ROW('Hygiene Data'!G92)))</f>
        <v/>
      </c>
      <c r="DZ98" s="298" t="str">
        <f ca="true">+IF(OFFSET('Hygiene Data'!$G$13,0,10*ROW('Hygiene Data'!G92))="","",OFFSET('Hygiene Data'!$G$13,0,10*ROW('Hygiene Data'!G92)))</f>
        <v/>
      </c>
      <c r="EA98" s="298" t="str">
        <f ca="true">+IF(OFFSET('Hygiene Data'!$H$11,0,10*ROW('Hygiene Data'!H92))="","",OFFSET('Hygiene Data'!$H$11,0,10*ROW('Hygiene Data'!H92)))</f>
        <v/>
      </c>
      <c r="EB98" s="298" t="str">
        <f ca="true">+IF(OFFSET('Hygiene Data'!$H$12,0,10*ROW('Hygiene Data'!H92))="","",OFFSET('Hygiene Data'!$H$12,0,10*ROW('Hygiene Data'!H92)))</f>
        <v/>
      </c>
      <c r="EC98" s="298" t="str">
        <f ca="true">+IF(OFFSET('Hygiene Data'!$H$13,0,10*ROW('Hygiene Data'!H92))="","",OFFSET('Hygiene Data'!$H$13,0,10*ROW('Hygiene Data'!H92)))</f>
        <v/>
      </c>
      <c r="ED98" s="298" t="str">
        <f ca="true">+IF(OFFSET('Hygiene Data'!$I$11,0,10*ROW('Hygiene Data'!I92))="","",OFFSET('Hygiene Data'!$I$11,0,10*ROW('Hygiene Data'!I92)))</f>
        <v/>
      </c>
      <c r="EE98" s="298" t="str">
        <f ca="true">+IF(OFFSET('Hygiene Data'!$I$12,0,10*ROW('Hygiene Data'!I92))="","",OFFSET('Hygiene Data'!$I$12,0,10*ROW('Hygiene Data'!I92)))</f>
        <v/>
      </c>
      <c r="EF98" s="298" t="str">
        <f ca="true">+IF(OFFSET('Hygiene Data'!$I$13,0,10*ROW('Hygiene Data'!I92))="","",OFFSET('Hygiene Data'!$I$13,0,10*ROW('Hygiene Data'!I92)))</f>
        <v/>
      </c>
    </row>
    <row xmlns:x14ac="http://schemas.microsoft.com/office/spreadsheetml/2009/9/ac" r="99" x14ac:dyDescent="0.2">
      <c r="A99" s="38" t="str">
        <f ca="true">+IF(OFFSET('Water Data'!$B$2,0,10*ROW('Water Data'!E93))="","",OFFSET('Water Data'!$B$2,0,10*ROW('Water Data'!E93)))</f>
        <v/>
      </c>
      <c r="B99" s="38" t="str">
        <f ca="true">+IF(OFFSET('Water Data'!$C$2,0,10*ROW('Water Data'!F93))="","",OFFSET('Water Data'!$C$2,0,10*ROW('Water Data'!F93)))</f>
        <v/>
      </c>
      <c r="C99" s="354" t="str">
        <f t="shared" ca="true" si="1"/>
        <v/>
      </c>
      <c r="D99" s="101"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101"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101"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101"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101"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101"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101"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101"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101"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101"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101"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101"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101"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101"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101"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101"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101"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101"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102"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102"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102"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102"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102"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102"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102"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102"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102"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102"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102"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102"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102"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102"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102"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102"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102"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102"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102"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102"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102"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102"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102"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102"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102"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102"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102"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102"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102"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102"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103"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103"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103"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103"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103"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103"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103"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103"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103"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103"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103"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103"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103"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103"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103"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103"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103"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103"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98"/>
      <c r="BS99" s="298" t="str">
        <f ca="true">+IF(OFFSET('Water Data'!$D$27,0,10*ROW('Water Data'!D93))="","",OFFSET('Water Data'!$D$27,0,10*ROW('Water Data'!D93)))</f>
        <v/>
      </c>
      <c r="BT99" s="298" t="str">
        <f ca="true">+IF(OFFSET('Water Data'!$D$28,0,10*ROW('Water Data'!D93))="","",OFFSET('Water Data'!$D$28,0,10*ROW('Water Data'!D93)))</f>
        <v/>
      </c>
      <c r="BU99" s="298" t="str">
        <f ca="true">+IF(OFFSET('Water Data'!$D$29,0,10*ROW('Water Data'!D93))="","",OFFSET('Water Data'!$D$29,0,10*ROW('Water Data'!D93)))</f>
        <v/>
      </c>
      <c r="BV99" s="298" t="str">
        <f ca="true">+IF(OFFSET('Water Data'!$E$27,0,10*ROW('Water Data'!E93))="","",OFFSET('Water Data'!$E$27,0,10*ROW('Water Data'!E93)))</f>
        <v/>
      </c>
      <c r="BW99" s="298" t="str">
        <f ca="true">+IF(OFFSET('Water Data'!$E$28,0,10*ROW('Water Data'!E93))="","",OFFSET('Water Data'!$E$28,0,10*ROW('Water Data'!E93)))</f>
        <v/>
      </c>
      <c r="BX99" s="298" t="str">
        <f ca="true">+IF(OFFSET('Water Data'!$E$29,0,10*ROW('Water Data'!E93))="","",OFFSET('Water Data'!$E$29,0,10*ROW('Water Data'!E93)))</f>
        <v/>
      </c>
      <c r="BY99" s="298" t="str">
        <f ca="true">+IF(OFFSET('Water Data'!$F$27,0,10*ROW('Water Data'!F93))="","",OFFSET('Water Data'!$F$27,0,10*ROW('Water Data'!F93)))</f>
        <v/>
      </c>
      <c r="BZ99" s="298" t="str">
        <f ca="true">+IF(OFFSET('Water Data'!$F$28,0,10*ROW('Water Data'!F93))="","",OFFSET('Water Data'!$F$28,0,10*ROW('Water Data'!F93)))</f>
        <v/>
      </c>
      <c r="CA99" s="298" t="str">
        <f ca="true">+IF(OFFSET('Water Data'!$F$29,0,10*ROW('Water Data'!F93))="","",OFFSET('Water Data'!$F$29,0,10*ROW('Water Data'!F93)))</f>
        <v/>
      </c>
      <c r="CB99" s="298" t="str">
        <f ca="true">+IF(OFFSET('Water Data'!$G$27,0,10*ROW('Water Data'!G93))="","",OFFSET('Water Data'!$G$27,0,10*ROW('Water Data'!G93)))</f>
        <v/>
      </c>
      <c r="CC99" s="298" t="str">
        <f ca="true">+IF(OFFSET('Water Data'!$G$28,0,10*ROW('Water Data'!G93))="","",OFFSET('Water Data'!$G$28,0,10*ROW('Water Data'!G93)))</f>
        <v/>
      </c>
      <c r="CD99" s="298" t="str">
        <f ca="true">+IF(OFFSET('Water Data'!$G$29,0,10*ROW('Water Data'!G93))="","",OFFSET('Water Data'!$G$29,0,10*ROW('Water Data'!G93)))</f>
        <v/>
      </c>
      <c r="CE99" s="298" t="str">
        <f ca="true">+IF(OFFSET('Water Data'!$H$27,0,10*ROW('Water Data'!H93))="","",OFFSET('Water Data'!$H$27,0,10*ROW('Water Data'!H93)))</f>
        <v/>
      </c>
      <c r="CF99" s="298" t="str">
        <f ca="true">+IF(OFFSET('Water Data'!$H$28,0,10*ROW('Water Data'!H93))="","",OFFSET('Water Data'!$H$28,0,10*ROW('Water Data'!H93)))</f>
        <v/>
      </c>
      <c r="CG99" s="298" t="str">
        <f ca="true">+IF(OFFSET('Water Data'!$H$29,0,10*ROW('Water Data'!H93))="","",OFFSET('Water Data'!$H$29,0,10*ROW('Water Data'!H93)))</f>
        <v/>
      </c>
      <c r="CH99" s="298" t="str">
        <f ca="true">+IF(OFFSET('Water Data'!$I$27,0,10*ROW('Water Data'!I93))="","",OFFSET('Water Data'!$I$27,0,10*ROW('Water Data'!I93)))</f>
        <v/>
      </c>
      <c r="CI99" s="298" t="str">
        <f ca="true">+IF(OFFSET('Water Data'!$I$28,0,10*ROW('Water Data'!I93))="","",OFFSET('Water Data'!$I$28,0,10*ROW('Water Data'!I93)))</f>
        <v/>
      </c>
      <c r="CJ99" s="298" t="str">
        <f ca="true">+IF(OFFSET('Water Data'!$I$29,0,10*ROW('Water Data'!I93))="","",OFFSET('Water Data'!$I$29,0,10*ROW('Water Data'!I93)))</f>
        <v/>
      </c>
      <c r="CK99" s="298" t="str">
        <f ca="true">+IF(OFFSET('Sanitation Data'!$D$28,0,10*ROW('Sanitation Data'!D93))="","",OFFSET('Sanitation Data'!$D$28,0,10*ROW('Sanitation Data'!D93)))</f>
        <v/>
      </c>
      <c r="CL99" s="298" t="str">
        <f ca="true">+IF(OFFSET('Sanitation Data'!$D$29,0,10*ROW('Sanitation Data'!D93))="","",OFFSET('Sanitation Data'!$D$29,0,10*ROW('Sanitation Data'!D93)))</f>
        <v/>
      </c>
      <c r="CM99" s="298" t="str">
        <f ca="true">+IF(OFFSET('Sanitation Data'!$D$30,0,10*ROW('Sanitation Data'!D93))="","",OFFSET('Sanitation Data'!$D$30,0,10*ROW('Sanitation Data'!D93)))</f>
        <v/>
      </c>
      <c r="CN99" s="298" t="str">
        <f ca="true">+IF(OFFSET('Sanitation Data'!$D$31,0,10*ROW('Sanitation Data'!D93))="","",OFFSET('Sanitation Data'!$D$31,0,10*ROW('Sanitation Data'!D93)))</f>
        <v/>
      </c>
      <c r="CO99" s="298" t="str">
        <f ca="true">+IF(OFFSET('Sanitation Data'!$D$32,0,10*ROW('Sanitation Data'!D93))="","",OFFSET('Sanitation Data'!$D$32,0,10*ROW('Sanitation Data'!D93)))</f>
        <v/>
      </c>
      <c r="CP99" s="298" t="str">
        <f ca="true">+IF(OFFSET('Sanitation Data'!$E$28,0,10*ROW('Sanitation Data'!E93))="","",OFFSET('Sanitation Data'!$E$28,0,10*ROW('Sanitation Data'!E93)))</f>
        <v/>
      </c>
      <c r="CQ99" s="298" t="str">
        <f ca="true">+IF(OFFSET('Sanitation Data'!$E$29,0,10*ROW('Sanitation Data'!E93))="","",OFFSET('Sanitation Data'!$E$29,0,10*ROW('Sanitation Data'!E93)))</f>
        <v/>
      </c>
      <c r="CR99" s="298" t="str">
        <f ca="true">+IF(OFFSET('Sanitation Data'!$E$30,0,10*ROW('Sanitation Data'!E93))="","",OFFSET('Sanitation Data'!$E$30,0,10*ROW('Sanitation Data'!E93)))</f>
        <v/>
      </c>
      <c r="CS99" s="298" t="str">
        <f ca="true">+IF(OFFSET('Sanitation Data'!$E$31,0,10*ROW('Sanitation Data'!E93))="","",OFFSET('Sanitation Data'!$E$31,0,10*ROW('Sanitation Data'!E93)))</f>
        <v/>
      </c>
      <c r="CT99" s="298" t="str">
        <f ca="true">+IF(OFFSET('Sanitation Data'!$E$32,0,10*ROW('Sanitation Data'!E93))="","",OFFSET('Sanitation Data'!$E$32,0,10*ROW('Sanitation Data'!E93)))</f>
        <v/>
      </c>
      <c r="CU99" s="298" t="str">
        <f ca="true">+IF(OFFSET('Sanitation Data'!$F$28,0,10*ROW('Sanitation Data'!F93))="","",OFFSET('Sanitation Data'!$F$28,0,10*ROW('Sanitation Data'!F93)))</f>
        <v/>
      </c>
      <c r="CV99" s="298" t="str">
        <f ca="true">+IF(OFFSET('Sanitation Data'!$F$29,0,10*ROW('Sanitation Data'!F93))="","",OFFSET('Sanitation Data'!$F$29,0,10*ROW('Sanitation Data'!F93)))</f>
        <v/>
      </c>
      <c r="CW99" s="298" t="str">
        <f ca="true">+IF(OFFSET('Sanitation Data'!$F$30,0,10*ROW('Sanitation Data'!F93))="","",OFFSET('Sanitation Data'!$F$30,0,10*ROW('Sanitation Data'!F93)))</f>
        <v/>
      </c>
      <c r="CX99" s="298" t="str">
        <f ca="true">+IF(OFFSET('Sanitation Data'!$F$31,0,10*ROW('Sanitation Data'!F93))="","",OFFSET('Sanitation Data'!$F$31,0,10*ROW('Sanitation Data'!F93)))</f>
        <v/>
      </c>
      <c r="CY99" s="298" t="str">
        <f ca="true">+IF(OFFSET('Sanitation Data'!$F$32,0,10*ROW('Sanitation Data'!F93))="","",OFFSET('Sanitation Data'!$F$32,0,10*ROW('Sanitation Data'!F93)))</f>
        <v/>
      </c>
      <c r="CZ99" s="298" t="str">
        <f ca="true">+IF(OFFSET('Sanitation Data'!$G$28,0,10*ROW('Sanitation Data'!G93))="","",OFFSET('Sanitation Data'!$G$28,0,10*ROW('Sanitation Data'!G93)))</f>
        <v/>
      </c>
      <c r="DA99" s="298" t="str">
        <f ca="true">+IF(OFFSET('Sanitation Data'!$G$29,0,10*ROW('Sanitation Data'!G93))="","",OFFSET('Sanitation Data'!$G$29,0,10*ROW('Sanitation Data'!G93)))</f>
        <v/>
      </c>
      <c r="DB99" s="298" t="str">
        <f ca="true">+IF(OFFSET('Sanitation Data'!$G$30,0,10*ROW('Sanitation Data'!G93))="","",OFFSET('Sanitation Data'!$G$30,0,10*ROW('Sanitation Data'!G93)))</f>
        <v/>
      </c>
      <c r="DC99" s="298" t="str">
        <f ca="true">+IF(OFFSET('Sanitation Data'!$G$31,0,10*ROW('Sanitation Data'!G93))="","",OFFSET('Sanitation Data'!$G$31,0,10*ROW('Sanitation Data'!G93)))</f>
        <v/>
      </c>
      <c r="DD99" s="298" t="str">
        <f ca="true">+IF(OFFSET('Sanitation Data'!$G$32,0,10*ROW('Sanitation Data'!G93))="","",OFFSET('Sanitation Data'!$G$32,0,10*ROW('Sanitation Data'!G93)))</f>
        <v/>
      </c>
      <c r="DE99" s="298" t="str">
        <f ca="true">+IF(OFFSET('Sanitation Data'!$H$28,0,10*ROW('Sanitation Data'!H93))="","",OFFSET('Sanitation Data'!$H$28,0,10*ROW('Sanitation Data'!H93)))</f>
        <v/>
      </c>
      <c r="DF99" s="298" t="str">
        <f ca="true">+IF(OFFSET('Sanitation Data'!$H$29,0,10*ROW('Sanitation Data'!H93))="","",OFFSET('Sanitation Data'!$H$29,0,10*ROW('Sanitation Data'!H93)))</f>
        <v/>
      </c>
      <c r="DG99" s="298" t="str">
        <f ca="true">+IF(OFFSET('Sanitation Data'!$H$30,0,10*ROW('Sanitation Data'!H93))="","",OFFSET('Sanitation Data'!$H$30,0,10*ROW('Sanitation Data'!H93)))</f>
        <v/>
      </c>
      <c r="DH99" s="298" t="str">
        <f ca="true">+IF(OFFSET('Sanitation Data'!$H$31,0,10*ROW('Sanitation Data'!H93))="","",OFFSET('Sanitation Data'!$H$31,0,10*ROW('Sanitation Data'!H93)))</f>
        <v/>
      </c>
      <c r="DI99" s="298" t="str">
        <f ca="true">+IF(OFFSET('Sanitation Data'!$H$32,0,10*ROW('Sanitation Data'!H93))="","",OFFSET('Sanitation Data'!$H$32,0,10*ROW('Sanitation Data'!H93)))</f>
        <v/>
      </c>
      <c r="DJ99" s="298" t="str">
        <f ca="true">+IF(OFFSET('Sanitation Data'!$I$28,0,10*ROW('Sanitation Data'!I93))="","",OFFSET('Sanitation Data'!$I$28,0,10*ROW('Sanitation Data'!I93)))</f>
        <v/>
      </c>
      <c r="DK99" s="298" t="str">
        <f ca="true">+IF(OFFSET('Sanitation Data'!$I$29,0,10*ROW('Sanitation Data'!I93))="","",OFFSET('Sanitation Data'!$I$29,0,10*ROW('Sanitation Data'!I93)))</f>
        <v/>
      </c>
      <c r="DL99" s="298" t="str">
        <f ca="true">+IF(OFFSET('Sanitation Data'!$I$30,0,10*ROW('Sanitation Data'!I93))="","",OFFSET('Sanitation Data'!$I$30,0,10*ROW('Sanitation Data'!I93)))</f>
        <v/>
      </c>
      <c r="DM99" s="298" t="str">
        <f ca="true">+IF(OFFSET('Sanitation Data'!$I$31,0,10*ROW('Sanitation Data'!I93))="","",OFFSET('Sanitation Data'!$I$31,0,10*ROW('Sanitation Data'!I93)))</f>
        <v/>
      </c>
      <c r="DN99" s="298" t="str">
        <f ca="true">+IF(OFFSET('Sanitation Data'!$I$32,0,10*ROW('Sanitation Data'!I93))="","",OFFSET('Sanitation Data'!$I$32,0,10*ROW('Sanitation Data'!I93)))</f>
        <v/>
      </c>
      <c r="DO99" s="298" t="str">
        <f ca="true">+IF(OFFSET('Hygiene Data'!$D$11,0,10*ROW('Hygiene Data'!D93))="","",OFFSET('Hygiene Data'!$D$11,0,10*ROW('Hygiene Data'!D93)))</f>
        <v/>
      </c>
      <c r="DP99" s="298" t="str">
        <f ca="true">+IF(OFFSET('Hygiene Data'!$D$12,0,10*ROW('Hygiene Data'!D93))="","",OFFSET('Hygiene Data'!$D$12,0,10*ROW('Hygiene Data'!D93)))</f>
        <v/>
      </c>
      <c r="DQ99" s="298" t="str">
        <f ca="true">+IF(OFFSET('Hygiene Data'!$D$13,0,10*ROW('Hygiene Data'!D93))="","",OFFSET('Hygiene Data'!$D$13,0,10*ROW('Hygiene Data'!D93)))</f>
        <v/>
      </c>
      <c r="DR99" s="298" t="str">
        <f ca="true">+IF(OFFSET('Hygiene Data'!$E$11,0,10*ROW('Hygiene Data'!E93))="","",OFFSET('Hygiene Data'!$E$11,0,10*ROW('Hygiene Data'!E93)))</f>
        <v/>
      </c>
      <c r="DS99" s="298" t="str">
        <f ca="true">+IF(OFFSET('Hygiene Data'!$E$12,0,10*ROW('Hygiene Data'!E93))="","",OFFSET('Hygiene Data'!$E$12,0,10*ROW('Hygiene Data'!E93)))</f>
        <v/>
      </c>
      <c r="DT99" s="298" t="str">
        <f ca="true">+IF(OFFSET('Hygiene Data'!$E$13,0,10*ROW('Hygiene Data'!E93))="","",OFFSET('Hygiene Data'!$E$13,0,10*ROW('Hygiene Data'!E93)))</f>
        <v/>
      </c>
      <c r="DU99" s="298" t="str">
        <f ca="true">+IF(OFFSET('Hygiene Data'!$F$11,0,10*ROW('Hygiene Data'!F93))="","",OFFSET('Hygiene Data'!$F$11,0,10*ROW('Hygiene Data'!F93)))</f>
        <v/>
      </c>
      <c r="DV99" s="298" t="str">
        <f ca="true">+IF(OFFSET('Hygiene Data'!$F$12,0,10*ROW('Hygiene Data'!F93))="","",OFFSET('Hygiene Data'!$F$12,0,10*ROW('Hygiene Data'!F93)))</f>
        <v/>
      </c>
      <c r="DW99" s="298" t="str">
        <f ca="true">+IF(OFFSET('Hygiene Data'!$F$13,0,10*ROW('Hygiene Data'!F93))="","",OFFSET('Hygiene Data'!$F$13,0,10*ROW('Hygiene Data'!F93)))</f>
        <v/>
      </c>
      <c r="DX99" s="298" t="str">
        <f ca="true">+IF(OFFSET('Hygiene Data'!$G$11,0,10*ROW('Hygiene Data'!G93))="","",OFFSET('Hygiene Data'!$G$11,0,10*ROW('Hygiene Data'!G93)))</f>
        <v/>
      </c>
      <c r="DY99" s="298" t="str">
        <f ca="true">+IF(OFFSET('Hygiene Data'!$G$12,0,10*ROW('Hygiene Data'!G93))="","",OFFSET('Hygiene Data'!$G$12,0,10*ROW('Hygiene Data'!G93)))</f>
        <v/>
      </c>
      <c r="DZ99" s="298" t="str">
        <f ca="true">+IF(OFFSET('Hygiene Data'!$G$13,0,10*ROW('Hygiene Data'!G93))="","",OFFSET('Hygiene Data'!$G$13,0,10*ROW('Hygiene Data'!G93)))</f>
        <v/>
      </c>
      <c r="EA99" s="298" t="str">
        <f ca="true">+IF(OFFSET('Hygiene Data'!$H$11,0,10*ROW('Hygiene Data'!H93))="","",OFFSET('Hygiene Data'!$H$11,0,10*ROW('Hygiene Data'!H93)))</f>
        <v/>
      </c>
      <c r="EB99" s="298" t="str">
        <f ca="true">+IF(OFFSET('Hygiene Data'!$H$12,0,10*ROW('Hygiene Data'!H93))="","",OFFSET('Hygiene Data'!$H$12,0,10*ROW('Hygiene Data'!H93)))</f>
        <v/>
      </c>
      <c r="EC99" s="298" t="str">
        <f ca="true">+IF(OFFSET('Hygiene Data'!$H$13,0,10*ROW('Hygiene Data'!H93))="","",OFFSET('Hygiene Data'!$H$13,0,10*ROW('Hygiene Data'!H93)))</f>
        <v/>
      </c>
      <c r="ED99" s="298" t="str">
        <f ca="true">+IF(OFFSET('Hygiene Data'!$I$11,0,10*ROW('Hygiene Data'!I93))="","",OFFSET('Hygiene Data'!$I$11,0,10*ROW('Hygiene Data'!I93)))</f>
        <v/>
      </c>
      <c r="EE99" s="298" t="str">
        <f ca="true">+IF(OFFSET('Hygiene Data'!$I$12,0,10*ROW('Hygiene Data'!I93))="","",OFFSET('Hygiene Data'!$I$12,0,10*ROW('Hygiene Data'!I93)))</f>
        <v/>
      </c>
      <c r="EF99" s="298" t="str">
        <f ca="true">+IF(OFFSET('Hygiene Data'!$I$13,0,10*ROW('Hygiene Data'!I93))="","",OFFSET('Hygiene Data'!$I$13,0,10*ROW('Hygiene Data'!I93)))</f>
        <v/>
      </c>
    </row>
    <row xmlns:x14ac="http://schemas.microsoft.com/office/spreadsheetml/2009/9/ac" r="100" x14ac:dyDescent="0.2">
      <c r="A100" s="38" t="str">
        <f ca="true">+IF(OFFSET('Water Data'!$B$2,0,10*ROW('Water Data'!E94))="","",OFFSET('Water Data'!$B$2,0,10*ROW('Water Data'!E94)))</f>
        <v/>
      </c>
      <c r="B100" s="38" t="str">
        <f ca="true">+IF(OFFSET('Water Data'!$C$2,0,10*ROW('Water Data'!F94))="","",OFFSET('Water Data'!$C$2,0,10*ROW('Water Data'!F94)))</f>
        <v/>
      </c>
      <c r="C100" s="354" t="str">
        <f t="shared" ca="true" si="1"/>
        <v/>
      </c>
      <c r="D100" s="101"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101"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101"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101"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101"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101"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101"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101"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101"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101"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101"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101"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101"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101"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101"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101"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101"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101"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102"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102"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102"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102"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102"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102"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102"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102"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102"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102"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102"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102"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102"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102"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102"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102"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102"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102"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102"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102"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102"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102"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102"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102"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102"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102"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102"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102"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102"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102"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103"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103"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103"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103"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103"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103"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103"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103"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103"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103"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103"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103"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103"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103"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103"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103"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103"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103"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98"/>
      <c r="BS100" s="298" t="str">
        <f ca="true">+IF(OFFSET('Water Data'!$D$27,0,10*ROW('Water Data'!D94))="","",OFFSET('Water Data'!$D$27,0,10*ROW('Water Data'!D94)))</f>
        <v/>
      </c>
      <c r="BT100" s="298" t="str">
        <f ca="true">+IF(OFFSET('Water Data'!$D$28,0,10*ROW('Water Data'!D94))="","",OFFSET('Water Data'!$D$28,0,10*ROW('Water Data'!D94)))</f>
        <v/>
      </c>
      <c r="BU100" s="298" t="str">
        <f ca="true">+IF(OFFSET('Water Data'!$D$29,0,10*ROW('Water Data'!D94))="","",OFFSET('Water Data'!$D$29,0,10*ROW('Water Data'!D94)))</f>
        <v/>
      </c>
      <c r="BV100" s="298" t="str">
        <f ca="true">+IF(OFFSET('Water Data'!$E$27,0,10*ROW('Water Data'!E94))="","",OFFSET('Water Data'!$E$27,0,10*ROW('Water Data'!E94)))</f>
        <v/>
      </c>
      <c r="BW100" s="298" t="str">
        <f ca="true">+IF(OFFSET('Water Data'!$E$28,0,10*ROW('Water Data'!E94))="","",OFFSET('Water Data'!$E$28,0,10*ROW('Water Data'!E94)))</f>
        <v/>
      </c>
      <c r="BX100" s="298" t="str">
        <f ca="true">+IF(OFFSET('Water Data'!$E$29,0,10*ROW('Water Data'!E94))="","",OFFSET('Water Data'!$E$29,0,10*ROW('Water Data'!E94)))</f>
        <v/>
      </c>
      <c r="BY100" s="298" t="str">
        <f ca="true">+IF(OFFSET('Water Data'!$F$27,0,10*ROW('Water Data'!F94))="","",OFFSET('Water Data'!$F$27,0,10*ROW('Water Data'!F94)))</f>
        <v/>
      </c>
      <c r="BZ100" s="298" t="str">
        <f ca="true">+IF(OFFSET('Water Data'!$F$28,0,10*ROW('Water Data'!F94))="","",OFFSET('Water Data'!$F$28,0,10*ROW('Water Data'!F94)))</f>
        <v/>
      </c>
      <c r="CA100" s="298" t="str">
        <f ca="true">+IF(OFFSET('Water Data'!$F$29,0,10*ROW('Water Data'!F94))="","",OFFSET('Water Data'!$F$29,0,10*ROW('Water Data'!F94)))</f>
        <v/>
      </c>
      <c r="CB100" s="298" t="str">
        <f ca="true">+IF(OFFSET('Water Data'!$G$27,0,10*ROW('Water Data'!G94))="","",OFFSET('Water Data'!$G$27,0,10*ROW('Water Data'!G94)))</f>
        <v/>
      </c>
      <c r="CC100" s="298" t="str">
        <f ca="true">+IF(OFFSET('Water Data'!$G$28,0,10*ROW('Water Data'!G94))="","",OFFSET('Water Data'!$G$28,0,10*ROW('Water Data'!G94)))</f>
        <v/>
      </c>
      <c r="CD100" s="298" t="str">
        <f ca="true">+IF(OFFSET('Water Data'!$G$29,0,10*ROW('Water Data'!G94))="","",OFFSET('Water Data'!$G$29,0,10*ROW('Water Data'!G94)))</f>
        <v/>
      </c>
      <c r="CE100" s="298" t="str">
        <f ca="true">+IF(OFFSET('Water Data'!$H$27,0,10*ROW('Water Data'!H94))="","",OFFSET('Water Data'!$H$27,0,10*ROW('Water Data'!H94)))</f>
        <v/>
      </c>
      <c r="CF100" s="298" t="str">
        <f ca="true">+IF(OFFSET('Water Data'!$H$28,0,10*ROW('Water Data'!H94))="","",OFFSET('Water Data'!$H$28,0,10*ROW('Water Data'!H94)))</f>
        <v/>
      </c>
      <c r="CG100" s="298" t="str">
        <f ca="true">+IF(OFFSET('Water Data'!$H$29,0,10*ROW('Water Data'!H94))="","",OFFSET('Water Data'!$H$29,0,10*ROW('Water Data'!H94)))</f>
        <v/>
      </c>
      <c r="CH100" s="298" t="str">
        <f ca="true">+IF(OFFSET('Water Data'!$I$27,0,10*ROW('Water Data'!I94))="","",OFFSET('Water Data'!$I$27,0,10*ROW('Water Data'!I94)))</f>
        <v/>
      </c>
      <c r="CI100" s="298" t="str">
        <f ca="true">+IF(OFFSET('Water Data'!$I$28,0,10*ROW('Water Data'!I94))="","",OFFSET('Water Data'!$I$28,0,10*ROW('Water Data'!I94)))</f>
        <v/>
      </c>
      <c r="CJ100" s="298" t="str">
        <f ca="true">+IF(OFFSET('Water Data'!$I$29,0,10*ROW('Water Data'!I94))="","",OFFSET('Water Data'!$I$29,0,10*ROW('Water Data'!I94)))</f>
        <v/>
      </c>
      <c r="CK100" s="298" t="str">
        <f ca="true">+IF(OFFSET('Sanitation Data'!$D$28,0,10*ROW('Sanitation Data'!D94))="","",OFFSET('Sanitation Data'!$D$28,0,10*ROW('Sanitation Data'!D94)))</f>
        <v/>
      </c>
      <c r="CL100" s="298" t="str">
        <f ca="true">+IF(OFFSET('Sanitation Data'!$D$29,0,10*ROW('Sanitation Data'!D94))="","",OFFSET('Sanitation Data'!$D$29,0,10*ROW('Sanitation Data'!D94)))</f>
        <v/>
      </c>
      <c r="CM100" s="298" t="str">
        <f ca="true">+IF(OFFSET('Sanitation Data'!$D$30,0,10*ROW('Sanitation Data'!D94))="","",OFFSET('Sanitation Data'!$D$30,0,10*ROW('Sanitation Data'!D94)))</f>
        <v/>
      </c>
      <c r="CN100" s="298" t="str">
        <f ca="true">+IF(OFFSET('Sanitation Data'!$D$31,0,10*ROW('Sanitation Data'!D94))="","",OFFSET('Sanitation Data'!$D$31,0,10*ROW('Sanitation Data'!D94)))</f>
        <v/>
      </c>
      <c r="CO100" s="298" t="str">
        <f ca="true">+IF(OFFSET('Sanitation Data'!$D$32,0,10*ROW('Sanitation Data'!D94))="","",OFFSET('Sanitation Data'!$D$32,0,10*ROW('Sanitation Data'!D94)))</f>
        <v/>
      </c>
      <c r="CP100" s="298" t="str">
        <f ca="true">+IF(OFFSET('Sanitation Data'!$E$28,0,10*ROW('Sanitation Data'!E94))="","",OFFSET('Sanitation Data'!$E$28,0,10*ROW('Sanitation Data'!E94)))</f>
        <v/>
      </c>
      <c r="CQ100" s="298" t="str">
        <f ca="true">+IF(OFFSET('Sanitation Data'!$E$29,0,10*ROW('Sanitation Data'!E94))="","",OFFSET('Sanitation Data'!$E$29,0,10*ROW('Sanitation Data'!E94)))</f>
        <v/>
      </c>
      <c r="CR100" s="298" t="str">
        <f ca="true">+IF(OFFSET('Sanitation Data'!$E$30,0,10*ROW('Sanitation Data'!E94))="","",OFFSET('Sanitation Data'!$E$30,0,10*ROW('Sanitation Data'!E94)))</f>
        <v/>
      </c>
      <c r="CS100" s="298" t="str">
        <f ca="true">+IF(OFFSET('Sanitation Data'!$E$31,0,10*ROW('Sanitation Data'!E94))="","",OFFSET('Sanitation Data'!$E$31,0,10*ROW('Sanitation Data'!E94)))</f>
        <v/>
      </c>
      <c r="CT100" s="298" t="str">
        <f ca="true">+IF(OFFSET('Sanitation Data'!$E$32,0,10*ROW('Sanitation Data'!E94))="","",OFFSET('Sanitation Data'!$E$32,0,10*ROW('Sanitation Data'!E94)))</f>
        <v/>
      </c>
      <c r="CU100" s="298" t="str">
        <f ca="true">+IF(OFFSET('Sanitation Data'!$F$28,0,10*ROW('Sanitation Data'!F94))="","",OFFSET('Sanitation Data'!$F$28,0,10*ROW('Sanitation Data'!F94)))</f>
        <v/>
      </c>
      <c r="CV100" s="298" t="str">
        <f ca="true">+IF(OFFSET('Sanitation Data'!$F$29,0,10*ROW('Sanitation Data'!F94))="","",OFFSET('Sanitation Data'!$F$29,0,10*ROW('Sanitation Data'!F94)))</f>
        <v/>
      </c>
      <c r="CW100" s="298" t="str">
        <f ca="true">+IF(OFFSET('Sanitation Data'!$F$30,0,10*ROW('Sanitation Data'!F94))="","",OFFSET('Sanitation Data'!$F$30,0,10*ROW('Sanitation Data'!F94)))</f>
        <v/>
      </c>
      <c r="CX100" s="298" t="str">
        <f ca="true">+IF(OFFSET('Sanitation Data'!$F$31,0,10*ROW('Sanitation Data'!F94))="","",OFFSET('Sanitation Data'!$F$31,0,10*ROW('Sanitation Data'!F94)))</f>
        <v/>
      </c>
      <c r="CY100" s="298" t="str">
        <f ca="true">+IF(OFFSET('Sanitation Data'!$F$32,0,10*ROW('Sanitation Data'!F94))="","",OFFSET('Sanitation Data'!$F$32,0,10*ROW('Sanitation Data'!F94)))</f>
        <v/>
      </c>
      <c r="CZ100" s="298" t="str">
        <f ca="true">+IF(OFFSET('Sanitation Data'!$G$28,0,10*ROW('Sanitation Data'!G94))="","",OFFSET('Sanitation Data'!$G$28,0,10*ROW('Sanitation Data'!G94)))</f>
        <v/>
      </c>
      <c r="DA100" s="298" t="str">
        <f ca="true">+IF(OFFSET('Sanitation Data'!$G$29,0,10*ROW('Sanitation Data'!G94))="","",OFFSET('Sanitation Data'!$G$29,0,10*ROW('Sanitation Data'!G94)))</f>
        <v/>
      </c>
      <c r="DB100" s="298" t="str">
        <f ca="true">+IF(OFFSET('Sanitation Data'!$G$30,0,10*ROW('Sanitation Data'!G94))="","",OFFSET('Sanitation Data'!$G$30,0,10*ROW('Sanitation Data'!G94)))</f>
        <v/>
      </c>
      <c r="DC100" s="298" t="str">
        <f ca="true">+IF(OFFSET('Sanitation Data'!$G$31,0,10*ROW('Sanitation Data'!G94))="","",OFFSET('Sanitation Data'!$G$31,0,10*ROW('Sanitation Data'!G94)))</f>
        <v/>
      </c>
      <c r="DD100" s="298" t="str">
        <f ca="true">+IF(OFFSET('Sanitation Data'!$G$32,0,10*ROW('Sanitation Data'!G94))="","",OFFSET('Sanitation Data'!$G$32,0,10*ROW('Sanitation Data'!G94)))</f>
        <v/>
      </c>
      <c r="DE100" s="298" t="str">
        <f ca="true">+IF(OFFSET('Sanitation Data'!$H$28,0,10*ROW('Sanitation Data'!H94))="","",OFFSET('Sanitation Data'!$H$28,0,10*ROW('Sanitation Data'!H94)))</f>
        <v/>
      </c>
      <c r="DF100" s="298" t="str">
        <f ca="true">+IF(OFFSET('Sanitation Data'!$H$29,0,10*ROW('Sanitation Data'!H94))="","",OFFSET('Sanitation Data'!$H$29,0,10*ROW('Sanitation Data'!H94)))</f>
        <v/>
      </c>
      <c r="DG100" s="298" t="str">
        <f ca="true">+IF(OFFSET('Sanitation Data'!$H$30,0,10*ROW('Sanitation Data'!H94))="","",OFFSET('Sanitation Data'!$H$30,0,10*ROW('Sanitation Data'!H94)))</f>
        <v/>
      </c>
      <c r="DH100" s="298" t="str">
        <f ca="true">+IF(OFFSET('Sanitation Data'!$H$31,0,10*ROW('Sanitation Data'!H94))="","",OFFSET('Sanitation Data'!$H$31,0,10*ROW('Sanitation Data'!H94)))</f>
        <v/>
      </c>
      <c r="DI100" s="298" t="str">
        <f ca="true">+IF(OFFSET('Sanitation Data'!$H$32,0,10*ROW('Sanitation Data'!H94))="","",OFFSET('Sanitation Data'!$H$32,0,10*ROW('Sanitation Data'!H94)))</f>
        <v/>
      </c>
      <c r="DJ100" s="298" t="str">
        <f ca="true">+IF(OFFSET('Sanitation Data'!$I$28,0,10*ROW('Sanitation Data'!I94))="","",OFFSET('Sanitation Data'!$I$28,0,10*ROW('Sanitation Data'!I94)))</f>
        <v/>
      </c>
      <c r="DK100" s="298" t="str">
        <f ca="true">+IF(OFFSET('Sanitation Data'!$I$29,0,10*ROW('Sanitation Data'!I94))="","",OFFSET('Sanitation Data'!$I$29,0,10*ROW('Sanitation Data'!I94)))</f>
        <v/>
      </c>
      <c r="DL100" s="298" t="str">
        <f ca="true">+IF(OFFSET('Sanitation Data'!$I$30,0,10*ROW('Sanitation Data'!I94))="","",OFFSET('Sanitation Data'!$I$30,0,10*ROW('Sanitation Data'!I94)))</f>
        <v/>
      </c>
      <c r="DM100" s="298" t="str">
        <f ca="true">+IF(OFFSET('Sanitation Data'!$I$31,0,10*ROW('Sanitation Data'!I94))="","",OFFSET('Sanitation Data'!$I$31,0,10*ROW('Sanitation Data'!I94)))</f>
        <v/>
      </c>
      <c r="DN100" s="298" t="str">
        <f ca="true">+IF(OFFSET('Sanitation Data'!$I$32,0,10*ROW('Sanitation Data'!I94))="","",OFFSET('Sanitation Data'!$I$32,0,10*ROW('Sanitation Data'!I94)))</f>
        <v/>
      </c>
      <c r="DO100" s="298" t="str">
        <f ca="true">+IF(OFFSET('Hygiene Data'!$D$11,0,10*ROW('Hygiene Data'!D94))="","",OFFSET('Hygiene Data'!$D$11,0,10*ROW('Hygiene Data'!D94)))</f>
        <v/>
      </c>
      <c r="DP100" s="298" t="str">
        <f ca="true">+IF(OFFSET('Hygiene Data'!$D$12,0,10*ROW('Hygiene Data'!D94))="","",OFFSET('Hygiene Data'!$D$12,0,10*ROW('Hygiene Data'!D94)))</f>
        <v/>
      </c>
      <c r="DQ100" s="298" t="str">
        <f ca="true">+IF(OFFSET('Hygiene Data'!$D$13,0,10*ROW('Hygiene Data'!D94))="","",OFFSET('Hygiene Data'!$D$13,0,10*ROW('Hygiene Data'!D94)))</f>
        <v/>
      </c>
      <c r="DR100" s="298" t="str">
        <f ca="true">+IF(OFFSET('Hygiene Data'!$E$11,0,10*ROW('Hygiene Data'!E94))="","",OFFSET('Hygiene Data'!$E$11,0,10*ROW('Hygiene Data'!E94)))</f>
        <v/>
      </c>
      <c r="DS100" s="298" t="str">
        <f ca="true">+IF(OFFSET('Hygiene Data'!$E$12,0,10*ROW('Hygiene Data'!E94))="","",OFFSET('Hygiene Data'!$E$12,0,10*ROW('Hygiene Data'!E94)))</f>
        <v/>
      </c>
      <c r="DT100" s="298" t="str">
        <f ca="true">+IF(OFFSET('Hygiene Data'!$E$13,0,10*ROW('Hygiene Data'!E94))="","",OFFSET('Hygiene Data'!$E$13,0,10*ROW('Hygiene Data'!E94)))</f>
        <v/>
      </c>
      <c r="DU100" s="298" t="str">
        <f ca="true">+IF(OFFSET('Hygiene Data'!$F$11,0,10*ROW('Hygiene Data'!F94))="","",OFFSET('Hygiene Data'!$F$11,0,10*ROW('Hygiene Data'!F94)))</f>
        <v/>
      </c>
      <c r="DV100" s="298" t="str">
        <f ca="true">+IF(OFFSET('Hygiene Data'!$F$12,0,10*ROW('Hygiene Data'!F94))="","",OFFSET('Hygiene Data'!$F$12,0,10*ROW('Hygiene Data'!F94)))</f>
        <v/>
      </c>
      <c r="DW100" s="298" t="str">
        <f ca="true">+IF(OFFSET('Hygiene Data'!$F$13,0,10*ROW('Hygiene Data'!F94))="","",OFFSET('Hygiene Data'!$F$13,0,10*ROW('Hygiene Data'!F94)))</f>
        <v/>
      </c>
      <c r="DX100" s="298" t="str">
        <f ca="true">+IF(OFFSET('Hygiene Data'!$G$11,0,10*ROW('Hygiene Data'!G94))="","",OFFSET('Hygiene Data'!$G$11,0,10*ROW('Hygiene Data'!G94)))</f>
        <v/>
      </c>
      <c r="DY100" s="298" t="str">
        <f ca="true">+IF(OFFSET('Hygiene Data'!$G$12,0,10*ROW('Hygiene Data'!G94))="","",OFFSET('Hygiene Data'!$G$12,0,10*ROW('Hygiene Data'!G94)))</f>
        <v/>
      </c>
      <c r="DZ100" s="298" t="str">
        <f ca="true">+IF(OFFSET('Hygiene Data'!$G$13,0,10*ROW('Hygiene Data'!G94))="","",OFFSET('Hygiene Data'!$G$13,0,10*ROW('Hygiene Data'!G94)))</f>
        <v/>
      </c>
      <c r="EA100" s="298" t="str">
        <f ca="true">+IF(OFFSET('Hygiene Data'!$H$11,0,10*ROW('Hygiene Data'!H94))="","",OFFSET('Hygiene Data'!$H$11,0,10*ROW('Hygiene Data'!H94)))</f>
        <v/>
      </c>
      <c r="EB100" s="298" t="str">
        <f ca="true">+IF(OFFSET('Hygiene Data'!$H$12,0,10*ROW('Hygiene Data'!H94))="","",OFFSET('Hygiene Data'!$H$12,0,10*ROW('Hygiene Data'!H94)))</f>
        <v/>
      </c>
      <c r="EC100" s="298" t="str">
        <f ca="true">+IF(OFFSET('Hygiene Data'!$H$13,0,10*ROW('Hygiene Data'!H94))="","",OFFSET('Hygiene Data'!$H$13,0,10*ROW('Hygiene Data'!H94)))</f>
        <v/>
      </c>
      <c r="ED100" s="298" t="str">
        <f ca="true">+IF(OFFSET('Hygiene Data'!$I$11,0,10*ROW('Hygiene Data'!I94))="","",OFFSET('Hygiene Data'!$I$11,0,10*ROW('Hygiene Data'!I94)))</f>
        <v/>
      </c>
      <c r="EE100" s="298" t="str">
        <f ca="true">+IF(OFFSET('Hygiene Data'!$I$12,0,10*ROW('Hygiene Data'!I94))="","",OFFSET('Hygiene Data'!$I$12,0,10*ROW('Hygiene Data'!I94)))</f>
        <v/>
      </c>
      <c r="EF100" s="298" t="str">
        <f ca="true">+IF(OFFSET('Hygiene Data'!$I$13,0,10*ROW('Hygiene Data'!I94))="","",OFFSET('Hygiene Data'!$I$13,0,10*ROW('Hygiene Data'!I94)))</f>
        <v/>
      </c>
    </row>
    <row xmlns:x14ac="http://schemas.microsoft.com/office/spreadsheetml/2009/9/ac" r="101" x14ac:dyDescent="0.2">
      <c r="A101" s="38" t="str">
        <f ca="true">+IF(OFFSET('Water Data'!$B$2,0,10*ROW('Water Data'!E95))="","",OFFSET('Water Data'!$B$2,0,10*ROW('Water Data'!E95)))</f>
        <v/>
      </c>
      <c r="B101" s="38" t="str">
        <f ca="true">+IF(OFFSET('Water Data'!$C$2,0,10*ROW('Water Data'!F95))="","",OFFSET('Water Data'!$C$2,0,10*ROW('Water Data'!F95)))</f>
        <v/>
      </c>
      <c r="C101" s="354" t="str">
        <f t="shared" ca="true" si="1"/>
        <v/>
      </c>
      <c r="D101" s="101"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101"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101"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101"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101"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101"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101"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101"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101"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101"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101"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101"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101"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101"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101"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101"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101"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101"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102"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102"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102"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102"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102"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102"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102"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102"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102"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102"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102"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102"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102"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102"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102"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102"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102"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102"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102"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102"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102"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102"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102"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102"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102"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102"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102"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102"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102"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102"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103"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103"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103"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103"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103"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103"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103"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103"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103"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103"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103"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103"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103"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103"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103"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103"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103"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103"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98"/>
      <c r="BS101" s="298" t="str">
        <f ca="true">+IF(OFFSET('Water Data'!$D$27,0,10*ROW('Water Data'!D95))="","",OFFSET('Water Data'!$D$27,0,10*ROW('Water Data'!D95)))</f>
        <v/>
      </c>
      <c r="BT101" s="298" t="str">
        <f ca="true">+IF(OFFSET('Water Data'!$D$28,0,10*ROW('Water Data'!D95))="","",OFFSET('Water Data'!$D$28,0,10*ROW('Water Data'!D95)))</f>
        <v/>
      </c>
      <c r="BU101" s="298" t="str">
        <f ca="true">+IF(OFFSET('Water Data'!$D$29,0,10*ROW('Water Data'!D95))="","",OFFSET('Water Data'!$D$29,0,10*ROW('Water Data'!D95)))</f>
        <v/>
      </c>
      <c r="BV101" s="298" t="str">
        <f ca="true">+IF(OFFSET('Water Data'!$E$27,0,10*ROW('Water Data'!E95))="","",OFFSET('Water Data'!$E$27,0,10*ROW('Water Data'!E95)))</f>
        <v/>
      </c>
      <c r="BW101" s="298" t="str">
        <f ca="true">+IF(OFFSET('Water Data'!$E$28,0,10*ROW('Water Data'!E95))="","",OFFSET('Water Data'!$E$28,0,10*ROW('Water Data'!E95)))</f>
        <v/>
      </c>
      <c r="BX101" s="298" t="str">
        <f ca="true">+IF(OFFSET('Water Data'!$E$29,0,10*ROW('Water Data'!E95))="","",OFFSET('Water Data'!$E$29,0,10*ROW('Water Data'!E95)))</f>
        <v/>
      </c>
      <c r="BY101" s="298" t="str">
        <f ca="true">+IF(OFFSET('Water Data'!$F$27,0,10*ROW('Water Data'!F95))="","",OFFSET('Water Data'!$F$27,0,10*ROW('Water Data'!F95)))</f>
        <v/>
      </c>
      <c r="BZ101" s="298" t="str">
        <f ca="true">+IF(OFFSET('Water Data'!$F$28,0,10*ROW('Water Data'!F95))="","",OFFSET('Water Data'!$F$28,0,10*ROW('Water Data'!F95)))</f>
        <v/>
      </c>
      <c r="CA101" s="298" t="str">
        <f ca="true">+IF(OFFSET('Water Data'!$F$29,0,10*ROW('Water Data'!F95))="","",OFFSET('Water Data'!$F$29,0,10*ROW('Water Data'!F95)))</f>
        <v/>
      </c>
      <c r="CB101" s="298" t="str">
        <f ca="true">+IF(OFFSET('Water Data'!$G$27,0,10*ROW('Water Data'!G95))="","",OFFSET('Water Data'!$G$27,0,10*ROW('Water Data'!G95)))</f>
        <v/>
      </c>
      <c r="CC101" s="298" t="str">
        <f ca="true">+IF(OFFSET('Water Data'!$G$28,0,10*ROW('Water Data'!G95))="","",OFFSET('Water Data'!$G$28,0,10*ROW('Water Data'!G95)))</f>
        <v/>
      </c>
      <c r="CD101" s="298" t="str">
        <f ca="true">+IF(OFFSET('Water Data'!$G$29,0,10*ROW('Water Data'!G95))="","",OFFSET('Water Data'!$G$29,0,10*ROW('Water Data'!G95)))</f>
        <v/>
      </c>
      <c r="CE101" s="298" t="str">
        <f ca="true">+IF(OFFSET('Water Data'!$H$27,0,10*ROW('Water Data'!H95))="","",OFFSET('Water Data'!$H$27,0,10*ROW('Water Data'!H95)))</f>
        <v/>
      </c>
      <c r="CF101" s="298" t="str">
        <f ca="true">+IF(OFFSET('Water Data'!$H$28,0,10*ROW('Water Data'!H95))="","",OFFSET('Water Data'!$H$28,0,10*ROW('Water Data'!H95)))</f>
        <v/>
      </c>
      <c r="CG101" s="298" t="str">
        <f ca="true">+IF(OFFSET('Water Data'!$H$29,0,10*ROW('Water Data'!H95))="","",OFFSET('Water Data'!$H$29,0,10*ROW('Water Data'!H95)))</f>
        <v/>
      </c>
      <c r="CH101" s="298" t="str">
        <f ca="true">+IF(OFFSET('Water Data'!$I$27,0,10*ROW('Water Data'!I95))="","",OFFSET('Water Data'!$I$27,0,10*ROW('Water Data'!I95)))</f>
        <v/>
      </c>
      <c r="CI101" s="298" t="str">
        <f ca="true">+IF(OFFSET('Water Data'!$I$28,0,10*ROW('Water Data'!I95))="","",OFFSET('Water Data'!$I$28,0,10*ROW('Water Data'!I95)))</f>
        <v/>
      </c>
      <c r="CJ101" s="298" t="str">
        <f ca="true">+IF(OFFSET('Water Data'!$I$29,0,10*ROW('Water Data'!I95))="","",OFFSET('Water Data'!$I$29,0,10*ROW('Water Data'!I95)))</f>
        <v/>
      </c>
      <c r="CK101" s="298" t="str">
        <f ca="true">+IF(OFFSET('Sanitation Data'!$D$28,0,10*ROW('Sanitation Data'!D95))="","",OFFSET('Sanitation Data'!$D$28,0,10*ROW('Sanitation Data'!D95)))</f>
        <v/>
      </c>
      <c r="CL101" s="298" t="str">
        <f ca="true">+IF(OFFSET('Sanitation Data'!$D$29,0,10*ROW('Sanitation Data'!D95))="","",OFFSET('Sanitation Data'!$D$29,0,10*ROW('Sanitation Data'!D95)))</f>
        <v/>
      </c>
      <c r="CM101" s="298" t="str">
        <f ca="true">+IF(OFFSET('Sanitation Data'!$D$30,0,10*ROW('Sanitation Data'!D95))="","",OFFSET('Sanitation Data'!$D$30,0,10*ROW('Sanitation Data'!D95)))</f>
        <v/>
      </c>
      <c r="CN101" s="298" t="str">
        <f ca="true">+IF(OFFSET('Sanitation Data'!$D$31,0,10*ROW('Sanitation Data'!D95))="","",OFFSET('Sanitation Data'!$D$31,0,10*ROW('Sanitation Data'!D95)))</f>
        <v/>
      </c>
      <c r="CO101" s="298" t="str">
        <f ca="true">+IF(OFFSET('Sanitation Data'!$D$32,0,10*ROW('Sanitation Data'!D95))="","",OFFSET('Sanitation Data'!$D$32,0,10*ROW('Sanitation Data'!D95)))</f>
        <v/>
      </c>
      <c r="CP101" s="298" t="str">
        <f ca="true">+IF(OFFSET('Sanitation Data'!$E$28,0,10*ROW('Sanitation Data'!E95))="","",OFFSET('Sanitation Data'!$E$28,0,10*ROW('Sanitation Data'!E95)))</f>
        <v/>
      </c>
      <c r="CQ101" s="298" t="str">
        <f ca="true">+IF(OFFSET('Sanitation Data'!$E$29,0,10*ROW('Sanitation Data'!E95))="","",OFFSET('Sanitation Data'!$E$29,0,10*ROW('Sanitation Data'!E95)))</f>
        <v/>
      </c>
      <c r="CR101" s="298" t="str">
        <f ca="true">+IF(OFFSET('Sanitation Data'!$E$30,0,10*ROW('Sanitation Data'!E95))="","",OFFSET('Sanitation Data'!$E$30,0,10*ROW('Sanitation Data'!E95)))</f>
        <v/>
      </c>
      <c r="CS101" s="298" t="str">
        <f ca="true">+IF(OFFSET('Sanitation Data'!$E$31,0,10*ROW('Sanitation Data'!E95))="","",OFFSET('Sanitation Data'!$E$31,0,10*ROW('Sanitation Data'!E95)))</f>
        <v/>
      </c>
      <c r="CT101" s="298" t="str">
        <f ca="true">+IF(OFFSET('Sanitation Data'!$E$32,0,10*ROW('Sanitation Data'!E95))="","",OFFSET('Sanitation Data'!$E$32,0,10*ROW('Sanitation Data'!E95)))</f>
        <v/>
      </c>
      <c r="CU101" s="298" t="str">
        <f ca="true">+IF(OFFSET('Sanitation Data'!$F$28,0,10*ROW('Sanitation Data'!F95))="","",OFFSET('Sanitation Data'!$F$28,0,10*ROW('Sanitation Data'!F95)))</f>
        <v/>
      </c>
      <c r="CV101" s="298" t="str">
        <f ca="true">+IF(OFFSET('Sanitation Data'!$F$29,0,10*ROW('Sanitation Data'!F95))="","",OFFSET('Sanitation Data'!$F$29,0,10*ROW('Sanitation Data'!F95)))</f>
        <v/>
      </c>
      <c r="CW101" s="298" t="str">
        <f ca="true">+IF(OFFSET('Sanitation Data'!$F$30,0,10*ROW('Sanitation Data'!F95))="","",OFFSET('Sanitation Data'!$F$30,0,10*ROW('Sanitation Data'!F95)))</f>
        <v/>
      </c>
      <c r="CX101" s="298" t="str">
        <f ca="true">+IF(OFFSET('Sanitation Data'!$F$31,0,10*ROW('Sanitation Data'!F95))="","",OFFSET('Sanitation Data'!$F$31,0,10*ROW('Sanitation Data'!F95)))</f>
        <v/>
      </c>
      <c r="CY101" s="298" t="str">
        <f ca="true">+IF(OFFSET('Sanitation Data'!$F$32,0,10*ROW('Sanitation Data'!F95))="","",OFFSET('Sanitation Data'!$F$32,0,10*ROW('Sanitation Data'!F95)))</f>
        <v/>
      </c>
      <c r="CZ101" s="298" t="str">
        <f ca="true">+IF(OFFSET('Sanitation Data'!$G$28,0,10*ROW('Sanitation Data'!G95))="","",OFFSET('Sanitation Data'!$G$28,0,10*ROW('Sanitation Data'!G95)))</f>
        <v/>
      </c>
      <c r="DA101" s="298" t="str">
        <f ca="true">+IF(OFFSET('Sanitation Data'!$G$29,0,10*ROW('Sanitation Data'!G95))="","",OFFSET('Sanitation Data'!$G$29,0,10*ROW('Sanitation Data'!G95)))</f>
        <v/>
      </c>
      <c r="DB101" s="298" t="str">
        <f ca="true">+IF(OFFSET('Sanitation Data'!$G$30,0,10*ROW('Sanitation Data'!G95))="","",OFFSET('Sanitation Data'!$G$30,0,10*ROW('Sanitation Data'!G95)))</f>
        <v/>
      </c>
      <c r="DC101" s="298" t="str">
        <f ca="true">+IF(OFFSET('Sanitation Data'!$G$31,0,10*ROW('Sanitation Data'!G95))="","",OFFSET('Sanitation Data'!$G$31,0,10*ROW('Sanitation Data'!G95)))</f>
        <v/>
      </c>
      <c r="DD101" s="298" t="str">
        <f ca="true">+IF(OFFSET('Sanitation Data'!$G$32,0,10*ROW('Sanitation Data'!G95))="","",OFFSET('Sanitation Data'!$G$32,0,10*ROW('Sanitation Data'!G95)))</f>
        <v/>
      </c>
      <c r="DE101" s="298" t="str">
        <f ca="true">+IF(OFFSET('Sanitation Data'!$H$28,0,10*ROW('Sanitation Data'!H95))="","",OFFSET('Sanitation Data'!$H$28,0,10*ROW('Sanitation Data'!H95)))</f>
        <v/>
      </c>
      <c r="DF101" s="298" t="str">
        <f ca="true">+IF(OFFSET('Sanitation Data'!$H$29,0,10*ROW('Sanitation Data'!H95))="","",OFFSET('Sanitation Data'!$H$29,0,10*ROW('Sanitation Data'!H95)))</f>
        <v/>
      </c>
      <c r="DG101" s="298" t="str">
        <f ca="true">+IF(OFFSET('Sanitation Data'!$H$30,0,10*ROW('Sanitation Data'!H95))="","",OFFSET('Sanitation Data'!$H$30,0,10*ROW('Sanitation Data'!H95)))</f>
        <v/>
      </c>
      <c r="DH101" s="298" t="str">
        <f ca="true">+IF(OFFSET('Sanitation Data'!$H$31,0,10*ROW('Sanitation Data'!H95))="","",OFFSET('Sanitation Data'!$H$31,0,10*ROW('Sanitation Data'!H95)))</f>
        <v/>
      </c>
      <c r="DI101" s="298" t="str">
        <f ca="true">+IF(OFFSET('Sanitation Data'!$H$32,0,10*ROW('Sanitation Data'!H95))="","",OFFSET('Sanitation Data'!$H$32,0,10*ROW('Sanitation Data'!H95)))</f>
        <v/>
      </c>
      <c r="DJ101" s="298" t="str">
        <f ca="true">+IF(OFFSET('Sanitation Data'!$I$28,0,10*ROW('Sanitation Data'!I95))="","",OFFSET('Sanitation Data'!$I$28,0,10*ROW('Sanitation Data'!I95)))</f>
        <v/>
      </c>
      <c r="DK101" s="298" t="str">
        <f ca="true">+IF(OFFSET('Sanitation Data'!$I$29,0,10*ROW('Sanitation Data'!I95))="","",OFFSET('Sanitation Data'!$I$29,0,10*ROW('Sanitation Data'!I95)))</f>
        <v/>
      </c>
      <c r="DL101" s="298" t="str">
        <f ca="true">+IF(OFFSET('Sanitation Data'!$I$30,0,10*ROW('Sanitation Data'!I95))="","",OFFSET('Sanitation Data'!$I$30,0,10*ROW('Sanitation Data'!I95)))</f>
        <v/>
      </c>
      <c r="DM101" s="298" t="str">
        <f ca="true">+IF(OFFSET('Sanitation Data'!$I$31,0,10*ROW('Sanitation Data'!I95))="","",OFFSET('Sanitation Data'!$I$31,0,10*ROW('Sanitation Data'!I95)))</f>
        <v/>
      </c>
      <c r="DN101" s="298" t="str">
        <f ca="true">+IF(OFFSET('Sanitation Data'!$I$32,0,10*ROW('Sanitation Data'!I95))="","",OFFSET('Sanitation Data'!$I$32,0,10*ROW('Sanitation Data'!I95)))</f>
        <v/>
      </c>
      <c r="DO101" s="298" t="str">
        <f ca="true">+IF(OFFSET('Hygiene Data'!$D$11,0,10*ROW('Hygiene Data'!D95))="","",OFFSET('Hygiene Data'!$D$11,0,10*ROW('Hygiene Data'!D95)))</f>
        <v/>
      </c>
      <c r="DP101" s="298" t="str">
        <f ca="true">+IF(OFFSET('Hygiene Data'!$D$12,0,10*ROW('Hygiene Data'!D95))="","",OFFSET('Hygiene Data'!$D$12,0,10*ROW('Hygiene Data'!D95)))</f>
        <v/>
      </c>
      <c r="DQ101" s="298" t="str">
        <f ca="true">+IF(OFFSET('Hygiene Data'!$D$13,0,10*ROW('Hygiene Data'!D95))="","",OFFSET('Hygiene Data'!$D$13,0,10*ROW('Hygiene Data'!D95)))</f>
        <v/>
      </c>
      <c r="DR101" s="298" t="str">
        <f ca="true">+IF(OFFSET('Hygiene Data'!$E$11,0,10*ROW('Hygiene Data'!E95))="","",OFFSET('Hygiene Data'!$E$11,0,10*ROW('Hygiene Data'!E95)))</f>
        <v/>
      </c>
      <c r="DS101" s="298" t="str">
        <f ca="true">+IF(OFFSET('Hygiene Data'!$E$12,0,10*ROW('Hygiene Data'!E95))="","",OFFSET('Hygiene Data'!$E$12,0,10*ROW('Hygiene Data'!E95)))</f>
        <v/>
      </c>
      <c r="DT101" s="298" t="str">
        <f ca="true">+IF(OFFSET('Hygiene Data'!$E$13,0,10*ROW('Hygiene Data'!E95))="","",OFFSET('Hygiene Data'!$E$13,0,10*ROW('Hygiene Data'!E95)))</f>
        <v/>
      </c>
      <c r="DU101" s="298" t="str">
        <f ca="true">+IF(OFFSET('Hygiene Data'!$F$11,0,10*ROW('Hygiene Data'!F95))="","",OFFSET('Hygiene Data'!$F$11,0,10*ROW('Hygiene Data'!F95)))</f>
        <v/>
      </c>
      <c r="DV101" s="298" t="str">
        <f ca="true">+IF(OFFSET('Hygiene Data'!$F$12,0,10*ROW('Hygiene Data'!F95))="","",OFFSET('Hygiene Data'!$F$12,0,10*ROW('Hygiene Data'!F95)))</f>
        <v/>
      </c>
      <c r="DW101" s="298" t="str">
        <f ca="true">+IF(OFFSET('Hygiene Data'!$F$13,0,10*ROW('Hygiene Data'!F95))="","",OFFSET('Hygiene Data'!$F$13,0,10*ROW('Hygiene Data'!F95)))</f>
        <v/>
      </c>
      <c r="DX101" s="298" t="str">
        <f ca="true">+IF(OFFSET('Hygiene Data'!$G$11,0,10*ROW('Hygiene Data'!G95))="","",OFFSET('Hygiene Data'!$G$11,0,10*ROW('Hygiene Data'!G95)))</f>
        <v/>
      </c>
      <c r="DY101" s="298" t="str">
        <f ca="true">+IF(OFFSET('Hygiene Data'!$G$12,0,10*ROW('Hygiene Data'!G95))="","",OFFSET('Hygiene Data'!$G$12,0,10*ROW('Hygiene Data'!G95)))</f>
        <v/>
      </c>
      <c r="DZ101" s="298" t="str">
        <f ca="true">+IF(OFFSET('Hygiene Data'!$G$13,0,10*ROW('Hygiene Data'!G95))="","",OFFSET('Hygiene Data'!$G$13,0,10*ROW('Hygiene Data'!G95)))</f>
        <v/>
      </c>
      <c r="EA101" s="298" t="str">
        <f ca="true">+IF(OFFSET('Hygiene Data'!$H$11,0,10*ROW('Hygiene Data'!H95))="","",OFFSET('Hygiene Data'!$H$11,0,10*ROW('Hygiene Data'!H95)))</f>
        <v/>
      </c>
      <c r="EB101" s="298" t="str">
        <f ca="true">+IF(OFFSET('Hygiene Data'!$H$12,0,10*ROW('Hygiene Data'!H95))="","",OFFSET('Hygiene Data'!$H$12,0,10*ROW('Hygiene Data'!H95)))</f>
        <v/>
      </c>
      <c r="EC101" s="298" t="str">
        <f ca="true">+IF(OFFSET('Hygiene Data'!$H$13,0,10*ROW('Hygiene Data'!H95))="","",OFFSET('Hygiene Data'!$H$13,0,10*ROW('Hygiene Data'!H95)))</f>
        <v/>
      </c>
      <c r="ED101" s="298" t="str">
        <f ca="true">+IF(OFFSET('Hygiene Data'!$I$11,0,10*ROW('Hygiene Data'!I95))="","",OFFSET('Hygiene Data'!$I$11,0,10*ROW('Hygiene Data'!I95)))</f>
        <v/>
      </c>
      <c r="EE101" s="298" t="str">
        <f ca="true">+IF(OFFSET('Hygiene Data'!$I$12,0,10*ROW('Hygiene Data'!I95))="","",OFFSET('Hygiene Data'!$I$12,0,10*ROW('Hygiene Data'!I95)))</f>
        <v/>
      </c>
      <c r="EF101" s="298" t="str">
        <f ca="true">+IF(OFFSET('Hygiene Data'!$I$13,0,10*ROW('Hygiene Data'!I95))="","",OFFSET('Hygiene Data'!$I$13,0,10*ROW('Hygiene Data'!I95)))</f>
        <v/>
      </c>
    </row>
    <row xmlns:x14ac="http://schemas.microsoft.com/office/spreadsheetml/2009/9/ac" r="102" x14ac:dyDescent="0.2">
      <c r="A102" s="38" t="str">
        <f ca="true">+IF(OFFSET('Water Data'!$B$2,0,10*ROW('Water Data'!E96))="","",OFFSET('Water Data'!$B$2,0,10*ROW('Water Data'!E96)))</f>
        <v/>
      </c>
      <c r="B102" s="38" t="str">
        <f ca="true">+IF(OFFSET('Water Data'!$C$2,0,10*ROW('Water Data'!F96))="","",OFFSET('Water Data'!$C$2,0,10*ROW('Water Data'!F96)))</f>
        <v/>
      </c>
      <c r="C102" s="354" t="str">
        <f t="shared" ca="true" si="1"/>
        <v/>
      </c>
      <c r="D102" s="101"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101"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101"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101"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101"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101"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101"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101"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101"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101"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101"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101"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101"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101"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101"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101"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101"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101"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102"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102"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102"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102"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102"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102"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102"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102"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102"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102"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102"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102"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102"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102"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102"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102"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102"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102"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102"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102"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102"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102"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102"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102"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102"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102"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102"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102"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102"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102"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103"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103"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103"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103"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103"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103"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103"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103"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103"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103"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103"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103"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103"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103"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103"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103"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103"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103"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98"/>
      <c r="BS102" s="298" t="str">
        <f ca="true">+IF(OFFSET('Water Data'!$D$27,0,10*ROW('Water Data'!D96))="","",OFFSET('Water Data'!$D$27,0,10*ROW('Water Data'!D96)))</f>
        <v/>
      </c>
      <c r="BT102" s="298" t="str">
        <f ca="true">+IF(OFFSET('Water Data'!$D$28,0,10*ROW('Water Data'!D96))="","",OFFSET('Water Data'!$D$28,0,10*ROW('Water Data'!D96)))</f>
        <v/>
      </c>
      <c r="BU102" s="298" t="str">
        <f ca="true">+IF(OFFSET('Water Data'!$D$29,0,10*ROW('Water Data'!D96))="","",OFFSET('Water Data'!$D$29,0,10*ROW('Water Data'!D96)))</f>
        <v/>
      </c>
      <c r="BV102" s="298" t="str">
        <f ca="true">+IF(OFFSET('Water Data'!$E$27,0,10*ROW('Water Data'!E96))="","",OFFSET('Water Data'!$E$27,0,10*ROW('Water Data'!E96)))</f>
        <v/>
      </c>
      <c r="BW102" s="298" t="str">
        <f ca="true">+IF(OFFSET('Water Data'!$E$28,0,10*ROW('Water Data'!E96))="","",OFFSET('Water Data'!$E$28,0,10*ROW('Water Data'!E96)))</f>
        <v/>
      </c>
      <c r="BX102" s="298" t="str">
        <f ca="true">+IF(OFFSET('Water Data'!$E$29,0,10*ROW('Water Data'!E96))="","",OFFSET('Water Data'!$E$29,0,10*ROW('Water Data'!E96)))</f>
        <v/>
      </c>
      <c r="BY102" s="298" t="str">
        <f ca="true">+IF(OFFSET('Water Data'!$F$27,0,10*ROW('Water Data'!F96))="","",OFFSET('Water Data'!$F$27,0,10*ROW('Water Data'!F96)))</f>
        <v/>
      </c>
      <c r="BZ102" s="298" t="str">
        <f ca="true">+IF(OFFSET('Water Data'!$F$28,0,10*ROW('Water Data'!F96))="","",OFFSET('Water Data'!$F$28,0,10*ROW('Water Data'!F96)))</f>
        <v/>
      </c>
      <c r="CA102" s="298" t="str">
        <f ca="true">+IF(OFFSET('Water Data'!$F$29,0,10*ROW('Water Data'!F96))="","",OFFSET('Water Data'!$F$29,0,10*ROW('Water Data'!F96)))</f>
        <v/>
      </c>
      <c r="CB102" s="298" t="str">
        <f ca="true">+IF(OFFSET('Water Data'!$G$27,0,10*ROW('Water Data'!G96))="","",OFFSET('Water Data'!$G$27,0,10*ROW('Water Data'!G96)))</f>
        <v/>
      </c>
      <c r="CC102" s="298" t="str">
        <f ca="true">+IF(OFFSET('Water Data'!$G$28,0,10*ROW('Water Data'!G96))="","",OFFSET('Water Data'!$G$28,0,10*ROW('Water Data'!G96)))</f>
        <v/>
      </c>
      <c r="CD102" s="298" t="str">
        <f ca="true">+IF(OFFSET('Water Data'!$G$29,0,10*ROW('Water Data'!G96))="","",OFFSET('Water Data'!$G$29,0,10*ROW('Water Data'!G96)))</f>
        <v/>
      </c>
      <c r="CE102" s="298" t="str">
        <f ca="true">+IF(OFFSET('Water Data'!$H$27,0,10*ROW('Water Data'!H96))="","",OFFSET('Water Data'!$H$27,0,10*ROW('Water Data'!H96)))</f>
        <v/>
      </c>
      <c r="CF102" s="298" t="str">
        <f ca="true">+IF(OFFSET('Water Data'!$H$28,0,10*ROW('Water Data'!H96))="","",OFFSET('Water Data'!$H$28,0,10*ROW('Water Data'!H96)))</f>
        <v/>
      </c>
      <c r="CG102" s="298" t="str">
        <f ca="true">+IF(OFFSET('Water Data'!$H$29,0,10*ROW('Water Data'!H96))="","",OFFSET('Water Data'!$H$29,0,10*ROW('Water Data'!H96)))</f>
        <v/>
      </c>
      <c r="CH102" s="298" t="str">
        <f ca="true">+IF(OFFSET('Water Data'!$I$27,0,10*ROW('Water Data'!I96))="","",OFFSET('Water Data'!$I$27,0,10*ROW('Water Data'!I96)))</f>
        <v/>
      </c>
      <c r="CI102" s="298" t="str">
        <f ca="true">+IF(OFFSET('Water Data'!$I$28,0,10*ROW('Water Data'!I96))="","",OFFSET('Water Data'!$I$28,0,10*ROW('Water Data'!I96)))</f>
        <v/>
      </c>
      <c r="CJ102" s="298" t="str">
        <f ca="true">+IF(OFFSET('Water Data'!$I$29,0,10*ROW('Water Data'!I96))="","",OFFSET('Water Data'!$I$29,0,10*ROW('Water Data'!I96)))</f>
        <v/>
      </c>
      <c r="CK102" s="298" t="str">
        <f ca="true">+IF(OFFSET('Sanitation Data'!$D$28,0,10*ROW('Sanitation Data'!D96))="","",OFFSET('Sanitation Data'!$D$28,0,10*ROW('Sanitation Data'!D96)))</f>
        <v/>
      </c>
      <c r="CL102" s="298" t="str">
        <f ca="true">+IF(OFFSET('Sanitation Data'!$D$29,0,10*ROW('Sanitation Data'!D96))="","",OFFSET('Sanitation Data'!$D$29,0,10*ROW('Sanitation Data'!D96)))</f>
        <v/>
      </c>
      <c r="CM102" s="298" t="str">
        <f ca="true">+IF(OFFSET('Sanitation Data'!$D$30,0,10*ROW('Sanitation Data'!D96))="","",OFFSET('Sanitation Data'!$D$30,0,10*ROW('Sanitation Data'!D96)))</f>
        <v/>
      </c>
      <c r="CN102" s="298" t="str">
        <f ca="true">+IF(OFFSET('Sanitation Data'!$D$31,0,10*ROW('Sanitation Data'!D96))="","",OFFSET('Sanitation Data'!$D$31,0,10*ROW('Sanitation Data'!D96)))</f>
        <v/>
      </c>
      <c r="CO102" s="298" t="str">
        <f ca="true">+IF(OFFSET('Sanitation Data'!$D$32,0,10*ROW('Sanitation Data'!D96))="","",OFFSET('Sanitation Data'!$D$32,0,10*ROW('Sanitation Data'!D96)))</f>
        <v/>
      </c>
      <c r="CP102" s="298" t="str">
        <f ca="true">+IF(OFFSET('Sanitation Data'!$E$28,0,10*ROW('Sanitation Data'!E96))="","",OFFSET('Sanitation Data'!$E$28,0,10*ROW('Sanitation Data'!E96)))</f>
        <v/>
      </c>
      <c r="CQ102" s="298" t="str">
        <f ca="true">+IF(OFFSET('Sanitation Data'!$E$29,0,10*ROW('Sanitation Data'!E96))="","",OFFSET('Sanitation Data'!$E$29,0,10*ROW('Sanitation Data'!E96)))</f>
        <v/>
      </c>
      <c r="CR102" s="298" t="str">
        <f ca="true">+IF(OFFSET('Sanitation Data'!$E$30,0,10*ROW('Sanitation Data'!E96))="","",OFFSET('Sanitation Data'!$E$30,0,10*ROW('Sanitation Data'!E96)))</f>
        <v/>
      </c>
      <c r="CS102" s="298" t="str">
        <f ca="true">+IF(OFFSET('Sanitation Data'!$E$31,0,10*ROW('Sanitation Data'!E96))="","",OFFSET('Sanitation Data'!$E$31,0,10*ROW('Sanitation Data'!E96)))</f>
        <v/>
      </c>
      <c r="CT102" s="298" t="str">
        <f ca="true">+IF(OFFSET('Sanitation Data'!$E$32,0,10*ROW('Sanitation Data'!E96))="","",OFFSET('Sanitation Data'!$E$32,0,10*ROW('Sanitation Data'!E96)))</f>
        <v/>
      </c>
      <c r="CU102" s="298" t="str">
        <f ca="true">+IF(OFFSET('Sanitation Data'!$F$28,0,10*ROW('Sanitation Data'!F96))="","",OFFSET('Sanitation Data'!$F$28,0,10*ROW('Sanitation Data'!F96)))</f>
        <v/>
      </c>
      <c r="CV102" s="298" t="str">
        <f ca="true">+IF(OFFSET('Sanitation Data'!$F$29,0,10*ROW('Sanitation Data'!F96))="","",OFFSET('Sanitation Data'!$F$29,0,10*ROW('Sanitation Data'!F96)))</f>
        <v/>
      </c>
      <c r="CW102" s="298" t="str">
        <f ca="true">+IF(OFFSET('Sanitation Data'!$F$30,0,10*ROW('Sanitation Data'!F96))="","",OFFSET('Sanitation Data'!$F$30,0,10*ROW('Sanitation Data'!F96)))</f>
        <v/>
      </c>
      <c r="CX102" s="298" t="str">
        <f ca="true">+IF(OFFSET('Sanitation Data'!$F$31,0,10*ROW('Sanitation Data'!F96))="","",OFFSET('Sanitation Data'!$F$31,0,10*ROW('Sanitation Data'!F96)))</f>
        <v/>
      </c>
      <c r="CY102" s="298" t="str">
        <f ca="true">+IF(OFFSET('Sanitation Data'!$F$32,0,10*ROW('Sanitation Data'!F96))="","",OFFSET('Sanitation Data'!$F$32,0,10*ROW('Sanitation Data'!F96)))</f>
        <v/>
      </c>
      <c r="CZ102" s="298" t="str">
        <f ca="true">+IF(OFFSET('Sanitation Data'!$G$28,0,10*ROW('Sanitation Data'!G96))="","",OFFSET('Sanitation Data'!$G$28,0,10*ROW('Sanitation Data'!G96)))</f>
        <v/>
      </c>
      <c r="DA102" s="298" t="str">
        <f ca="true">+IF(OFFSET('Sanitation Data'!$G$29,0,10*ROW('Sanitation Data'!G96))="","",OFFSET('Sanitation Data'!$G$29,0,10*ROW('Sanitation Data'!G96)))</f>
        <v/>
      </c>
      <c r="DB102" s="298" t="str">
        <f ca="true">+IF(OFFSET('Sanitation Data'!$G$30,0,10*ROW('Sanitation Data'!G96))="","",OFFSET('Sanitation Data'!$G$30,0,10*ROW('Sanitation Data'!G96)))</f>
        <v/>
      </c>
      <c r="DC102" s="298" t="str">
        <f ca="true">+IF(OFFSET('Sanitation Data'!$G$31,0,10*ROW('Sanitation Data'!G96))="","",OFFSET('Sanitation Data'!$G$31,0,10*ROW('Sanitation Data'!G96)))</f>
        <v/>
      </c>
      <c r="DD102" s="298" t="str">
        <f ca="true">+IF(OFFSET('Sanitation Data'!$G$32,0,10*ROW('Sanitation Data'!G96))="","",OFFSET('Sanitation Data'!$G$32,0,10*ROW('Sanitation Data'!G96)))</f>
        <v/>
      </c>
      <c r="DE102" s="298" t="str">
        <f ca="true">+IF(OFFSET('Sanitation Data'!$H$28,0,10*ROW('Sanitation Data'!H96))="","",OFFSET('Sanitation Data'!$H$28,0,10*ROW('Sanitation Data'!H96)))</f>
        <v/>
      </c>
      <c r="DF102" s="298" t="str">
        <f ca="true">+IF(OFFSET('Sanitation Data'!$H$29,0,10*ROW('Sanitation Data'!H96))="","",OFFSET('Sanitation Data'!$H$29,0,10*ROW('Sanitation Data'!H96)))</f>
        <v/>
      </c>
      <c r="DG102" s="298" t="str">
        <f ca="true">+IF(OFFSET('Sanitation Data'!$H$30,0,10*ROW('Sanitation Data'!H96))="","",OFFSET('Sanitation Data'!$H$30,0,10*ROW('Sanitation Data'!H96)))</f>
        <v/>
      </c>
      <c r="DH102" s="298" t="str">
        <f ca="true">+IF(OFFSET('Sanitation Data'!$H$31,0,10*ROW('Sanitation Data'!H96))="","",OFFSET('Sanitation Data'!$H$31,0,10*ROW('Sanitation Data'!H96)))</f>
        <v/>
      </c>
      <c r="DI102" s="298" t="str">
        <f ca="true">+IF(OFFSET('Sanitation Data'!$H$32,0,10*ROW('Sanitation Data'!H96))="","",OFFSET('Sanitation Data'!$H$32,0,10*ROW('Sanitation Data'!H96)))</f>
        <v/>
      </c>
      <c r="DJ102" s="298" t="str">
        <f ca="true">+IF(OFFSET('Sanitation Data'!$I$28,0,10*ROW('Sanitation Data'!I96))="","",OFFSET('Sanitation Data'!$I$28,0,10*ROW('Sanitation Data'!I96)))</f>
        <v/>
      </c>
      <c r="DK102" s="298" t="str">
        <f ca="true">+IF(OFFSET('Sanitation Data'!$I$29,0,10*ROW('Sanitation Data'!I96))="","",OFFSET('Sanitation Data'!$I$29,0,10*ROW('Sanitation Data'!I96)))</f>
        <v/>
      </c>
      <c r="DL102" s="298" t="str">
        <f ca="true">+IF(OFFSET('Sanitation Data'!$I$30,0,10*ROW('Sanitation Data'!I96))="","",OFFSET('Sanitation Data'!$I$30,0,10*ROW('Sanitation Data'!I96)))</f>
        <v/>
      </c>
      <c r="DM102" s="298" t="str">
        <f ca="true">+IF(OFFSET('Sanitation Data'!$I$31,0,10*ROW('Sanitation Data'!I96))="","",OFFSET('Sanitation Data'!$I$31,0,10*ROW('Sanitation Data'!I96)))</f>
        <v/>
      </c>
      <c r="DN102" s="298" t="str">
        <f ca="true">+IF(OFFSET('Sanitation Data'!$I$32,0,10*ROW('Sanitation Data'!I96))="","",OFFSET('Sanitation Data'!$I$32,0,10*ROW('Sanitation Data'!I96)))</f>
        <v/>
      </c>
      <c r="DO102" s="298" t="str">
        <f ca="true">+IF(OFFSET('Hygiene Data'!$D$11,0,10*ROW('Hygiene Data'!D96))="","",OFFSET('Hygiene Data'!$D$11,0,10*ROW('Hygiene Data'!D96)))</f>
        <v/>
      </c>
      <c r="DP102" s="298" t="str">
        <f ca="true">+IF(OFFSET('Hygiene Data'!$D$12,0,10*ROW('Hygiene Data'!D96))="","",OFFSET('Hygiene Data'!$D$12,0,10*ROW('Hygiene Data'!D96)))</f>
        <v/>
      </c>
      <c r="DQ102" s="298" t="str">
        <f ca="true">+IF(OFFSET('Hygiene Data'!$D$13,0,10*ROW('Hygiene Data'!D96))="","",OFFSET('Hygiene Data'!$D$13,0,10*ROW('Hygiene Data'!D96)))</f>
        <v/>
      </c>
      <c r="DR102" s="298" t="str">
        <f ca="true">+IF(OFFSET('Hygiene Data'!$E$11,0,10*ROW('Hygiene Data'!E96))="","",OFFSET('Hygiene Data'!$E$11,0,10*ROW('Hygiene Data'!E96)))</f>
        <v/>
      </c>
      <c r="DS102" s="298" t="str">
        <f ca="true">+IF(OFFSET('Hygiene Data'!$E$12,0,10*ROW('Hygiene Data'!E96))="","",OFFSET('Hygiene Data'!$E$12,0,10*ROW('Hygiene Data'!E96)))</f>
        <v/>
      </c>
      <c r="DT102" s="298" t="str">
        <f ca="true">+IF(OFFSET('Hygiene Data'!$E$13,0,10*ROW('Hygiene Data'!E96))="","",OFFSET('Hygiene Data'!$E$13,0,10*ROW('Hygiene Data'!E96)))</f>
        <v/>
      </c>
      <c r="DU102" s="298" t="str">
        <f ca="true">+IF(OFFSET('Hygiene Data'!$F$11,0,10*ROW('Hygiene Data'!F96))="","",OFFSET('Hygiene Data'!$F$11,0,10*ROW('Hygiene Data'!F96)))</f>
        <v/>
      </c>
      <c r="DV102" s="298" t="str">
        <f ca="true">+IF(OFFSET('Hygiene Data'!$F$12,0,10*ROW('Hygiene Data'!F96))="","",OFFSET('Hygiene Data'!$F$12,0,10*ROW('Hygiene Data'!F96)))</f>
        <v/>
      </c>
      <c r="DW102" s="298" t="str">
        <f ca="true">+IF(OFFSET('Hygiene Data'!$F$13,0,10*ROW('Hygiene Data'!F96))="","",OFFSET('Hygiene Data'!$F$13,0,10*ROW('Hygiene Data'!F96)))</f>
        <v/>
      </c>
      <c r="DX102" s="298" t="str">
        <f ca="true">+IF(OFFSET('Hygiene Data'!$G$11,0,10*ROW('Hygiene Data'!G96))="","",OFFSET('Hygiene Data'!$G$11,0,10*ROW('Hygiene Data'!G96)))</f>
        <v/>
      </c>
      <c r="DY102" s="298" t="str">
        <f ca="true">+IF(OFFSET('Hygiene Data'!$G$12,0,10*ROW('Hygiene Data'!G96))="","",OFFSET('Hygiene Data'!$G$12,0,10*ROW('Hygiene Data'!G96)))</f>
        <v/>
      </c>
      <c r="DZ102" s="298" t="str">
        <f ca="true">+IF(OFFSET('Hygiene Data'!$G$13,0,10*ROW('Hygiene Data'!G96))="","",OFFSET('Hygiene Data'!$G$13,0,10*ROW('Hygiene Data'!G96)))</f>
        <v/>
      </c>
      <c r="EA102" s="298" t="str">
        <f ca="true">+IF(OFFSET('Hygiene Data'!$H$11,0,10*ROW('Hygiene Data'!H96))="","",OFFSET('Hygiene Data'!$H$11,0,10*ROW('Hygiene Data'!H96)))</f>
        <v/>
      </c>
      <c r="EB102" s="298" t="str">
        <f ca="true">+IF(OFFSET('Hygiene Data'!$H$12,0,10*ROW('Hygiene Data'!H96))="","",OFFSET('Hygiene Data'!$H$12,0,10*ROW('Hygiene Data'!H96)))</f>
        <v/>
      </c>
      <c r="EC102" s="298" t="str">
        <f ca="true">+IF(OFFSET('Hygiene Data'!$H$13,0,10*ROW('Hygiene Data'!H96))="","",OFFSET('Hygiene Data'!$H$13,0,10*ROW('Hygiene Data'!H96)))</f>
        <v/>
      </c>
      <c r="ED102" s="298" t="str">
        <f ca="true">+IF(OFFSET('Hygiene Data'!$I$11,0,10*ROW('Hygiene Data'!I96))="","",OFFSET('Hygiene Data'!$I$11,0,10*ROW('Hygiene Data'!I96)))</f>
        <v/>
      </c>
      <c r="EE102" s="298" t="str">
        <f ca="true">+IF(OFFSET('Hygiene Data'!$I$12,0,10*ROW('Hygiene Data'!I96))="","",OFFSET('Hygiene Data'!$I$12,0,10*ROW('Hygiene Data'!I96)))</f>
        <v/>
      </c>
      <c r="EF102" s="298" t="str">
        <f ca="true">+IF(OFFSET('Hygiene Data'!$I$13,0,10*ROW('Hygiene Data'!I96))="","",OFFSET('Hygiene Data'!$I$13,0,10*ROW('Hygiene Data'!I96)))</f>
        <v/>
      </c>
    </row>
    <row xmlns:x14ac="http://schemas.microsoft.com/office/spreadsheetml/2009/9/ac" r="103" x14ac:dyDescent="0.2">
      <c r="A103" s="38" t="str">
        <f ca="true">+IF(OFFSET('Water Data'!$B$2,0,10*ROW('Water Data'!E97))="","",OFFSET('Water Data'!$B$2,0,10*ROW('Water Data'!E97)))</f>
        <v/>
      </c>
      <c r="B103" s="38" t="str">
        <f ca="true">+IF(OFFSET('Water Data'!$C$2,0,10*ROW('Water Data'!F97))="","",OFFSET('Water Data'!$C$2,0,10*ROW('Water Data'!F97)))</f>
        <v/>
      </c>
      <c r="C103" s="354" t="str">
        <f t="shared" ca="true" si="1"/>
        <v/>
      </c>
      <c r="D103" s="101"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101"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101"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101"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101"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101"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101"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101"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101"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101"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101"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101"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101"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101"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101"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101"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101"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101"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102"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102"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102"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102"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102"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102"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102"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102"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102"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102"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102"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102"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102"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102"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102"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102"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102"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102"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102"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102"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102"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102"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102"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102"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102"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102"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102"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102"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102"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102"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103"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103"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103"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103"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103"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103"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103"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103"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103"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103"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103"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103"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103"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103"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103"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103"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103"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103"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98"/>
      <c r="BS103" s="298" t="str">
        <f ca="true">+IF(OFFSET('Water Data'!$D$27,0,10*ROW('Water Data'!D97))="","",OFFSET('Water Data'!$D$27,0,10*ROW('Water Data'!D97)))</f>
        <v/>
      </c>
      <c r="BT103" s="298" t="str">
        <f ca="true">+IF(OFFSET('Water Data'!$D$28,0,10*ROW('Water Data'!D97))="","",OFFSET('Water Data'!$D$28,0,10*ROW('Water Data'!D97)))</f>
        <v/>
      </c>
      <c r="BU103" s="298" t="str">
        <f ca="true">+IF(OFFSET('Water Data'!$D$29,0,10*ROW('Water Data'!D97))="","",OFFSET('Water Data'!$D$29,0,10*ROW('Water Data'!D97)))</f>
        <v/>
      </c>
      <c r="BV103" s="298" t="str">
        <f ca="true">+IF(OFFSET('Water Data'!$E$27,0,10*ROW('Water Data'!E97))="","",OFFSET('Water Data'!$E$27,0,10*ROW('Water Data'!E97)))</f>
        <v/>
      </c>
      <c r="BW103" s="298" t="str">
        <f ca="true">+IF(OFFSET('Water Data'!$E$28,0,10*ROW('Water Data'!E97))="","",OFFSET('Water Data'!$E$28,0,10*ROW('Water Data'!E97)))</f>
        <v/>
      </c>
      <c r="BX103" s="298" t="str">
        <f ca="true">+IF(OFFSET('Water Data'!$E$29,0,10*ROW('Water Data'!E97))="","",OFFSET('Water Data'!$E$29,0,10*ROW('Water Data'!E97)))</f>
        <v/>
      </c>
      <c r="BY103" s="298" t="str">
        <f ca="true">+IF(OFFSET('Water Data'!$F$27,0,10*ROW('Water Data'!F97))="","",OFFSET('Water Data'!$F$27,0,10*ROW('Water Data'!F97)))</f>
        <v/>
      </c>
      <c r="BZ103" s="298" t="str">
        <f ca="true">+IF(OFFSET('Water Data'!$F$28,0,10*ROW('Water Data'!F97))="","",OFFSET('Water Data'!$F$28,0,10*ROW('Water Data'!F97)))</f>
        <v/>
      </c>
      <c r="CA103" s="298" t="str">
        <f ca="true">+IF(OFFSET('Water Data'!$F$29,0,10*ROW('Water Data'!F97))="","",OFFSET('Water Data'!$F$29,0,10*ROW('Water Data'!F97)))</f>
        <v/>
      </c>
      <c r="CB103" s="298" t="str">
        <f ca="true">+IF(OFFSET('Water Data'!$G$27,0,10*ROW('Water Data'!G97))="","",OFFSET('Water Data'!$G$27,0,10*ROW('Water Data'!G97)))</f>
        <v/>
      </c>
      <c r="CC103" s="298" t="str">
        <f ca="true">+IF(OFFSET('Water Data'!$G$28,0,10*ROW('Water Data'!G97))="","",OFFSET('Water Data'!$G$28,0,10*ROW('Water Data'!G97)))</f>
        <v/>
      </c>
      <c r="CD103" s="298" t="str">
        <f ca="true">+IF(OFFSET('Water Data'!$G$29,0,10*ROW('Water Data'!G97))="","",OFFSET('Water Data'!$G$29,0,10*ROW('Water Data'!G97)))</f>
        <v/>
      </c>
      <c r="CE103" s="298" t="str">
        <f ca="true">+IF(OFFSET('Water Data'!$H$27,0,10*ROW('Water Data'!H97))="","",OFFSET('Water Data'!$H$27,0,10*ROW('Water Data'!H97)))</f>
        <v/>
      </c>
      <c r="CF103" s="298" t="str">
        <f ca="true">+IF(OFFSET('Water Data'!$H$28,0,10*ROW('Water Data'!H97))="","",OFFSET('Water Data'!$H$28,0,10*ROW('Water Data'!H97)))</f>
        <v/>
      </c>
      <c r="CG103" s="298" t="str">
        <f ca="true">+IF(OFFSET('Water Data'!$H$29,0,10*ROW('Water Data'!H97))="","",OFFSET('Water Data'!$H$29,0,10*ROW('Water Data'!H97)))</f>
        <v/>
      </c>
      <c r="CH103" s="298" t="str">
        <f ca="true">+IF(OFFSET('Water Data'!$I$27,0,10*ROW('Water Data'!I97))="","",OFFSET('Water Data'!$I$27,0,10*ROW('Water Data'!I97)))</f>
        <v/>
      </c>
      <c r="CI103" s="298" t="str">
        <f ca="true">+IF(OFFSET('Water Data'!$I$28,0,10*ROW('Water Data'!I97))="","",OFFSET('Water Data'!$I$28,0,10*ROW('Water Data'!I97)))</f>
        <v/>
      </c>
      <c r="CJ103" s="298" t="str">
        <f ca="true">+IF(OFFSET('Water Data'!$I$29,0,10*ROW('Water Data'!I97))="","",OFFSET('Water Data'!$I$29,0,10*ROW('Water Data'!I97)))</f>
        <v/>
      </c>
      <c r="CK103" s="298" t="str">
        <f ca="true">+IF(OFFSET('Sanitation Data'!$D$28,0,10*ROW('Sanitation Data'!D97))="","",OFFSET('Sanitation Data'!$D$28,0,10*ROW('Sanitation Data'!D97)))</f>
        <v/>
      </c>
      <c r="CL103" s="298" t="str">
        <f ca="true">+IF(OFFSET('Sanitation Data'!$D$29,0,10*ROW('Sanitation Data'!D97))="","",OFFSET('Sanitation Data'!$D$29,0,10*ROW('Sanitation Data'!D97)))</f>
        <v/>
      </c>
      <c r="CM103" s="298" t="str">
        <f ca="true">+IF(OFFSET('Sanitation Data'!$D$30,0,10*ROW('Sanitation Data'!D97))="","",OFFSET('Sanitation Data'!$D$30,0,10*ROW('Sanitation Data'!D97)))</f>
        <v/>
      </c>
      <c r="CN103" s="298" t="str">
        <f ca="true">+IF(OFFSET('Sanitation Data'!$D$31,0,10*ROW('Sanitation Data'!D97))="","",OFFSET('Sanitation Data'!$D$31,0,10*ROW('Sanitation Data'!D97)))</f>
        <v/>
      </c>
      <c r="CO103" s="298" t="str">
        <f ca="true">+IF(OFFSET('Sanitation Data'!$D$32,0,10*ROW('Sanitation Data'!D97))="","",OFFSET('Sanitation Data'!$D$32,0,10*ROW('Sanitation Data'!D97)))</f>
        <v/>
      </c>
      <c r="CP103" s="298" t="str">
        <f ca="true">+IF(OFFSET('Sanitation Data'!$E$28,0,10*ROW('Sanitation Data'!E97))="","",OFFSET('Sanitation Data'!$E$28,0,10*ROW('Sanitation Data'!E97)))</f>
        <v/>
      </c>
      <c r="CQ103" s="298" t="str">
        <f ca="true">+IF(OFFSET('Sanitation Data'!$E$29,0,10*ROW('Sanitation Data'!E97))="","",OFFSET('Sanitation Data'!$E$29,0,10*ROW('Sanitation Data'!E97)))</f>
        <v/>
      </c>
      <c r="CR103" s="298" t="str">
        <f ca="true">+IF(OFFSET('Sanitation Data'!$E$30,0,10*ROW('Sanitation Data'!E97))="","",OFFSET('Sanitation Data'!$E$30,0,10*ROW('Sanitation Data'!E97)))</f>
        <v/>
      </c>
      <c r="CS103" s="298" t="str">
        <f ca="true">+IF(OFFSET('Sanitation Data'!$E$31,0,10*ROW('Sanitation Data'!E97))="","",OFFSET('Sanitation Data'!$E$31,0,10*ROW('Sanitation Data'!E97)))</f>
        <v/>
      </c>
      <c r="CT103" s="298" t="str">
        <f ca="true">+IF(OFFSET('Sanitation Data'!$E$32,0,10*ROW('Sanitation Data'!E97))="","",OFFSET('Sanitation Data'!$E$32,0,10*ROW('Sanitation Data'!E97)))</f>
        <v/>
      </c>
      <c r="CU103" s="298" t="str">
        <f ca="true">+IF(OFFSET('Sanitation Data'!$F$28,0,10*ROW('Sanitation Data'!F97))="","",OFFSET('Sanitation Data'!$F$28,0,10*ROW('Sanitation Data'!F97)))</f>
        <v/>
      </c>
      <c r="CV103" s="298" t="str">
        <f ca="true">+IF(OFFSET('Sanitation Data'!$F$29,0,10*ROW('Sanitation Data'!F97))="","",OFFSET('Sanitation Data'!$F$29,0,10*ROW('Sanitation Data'!F97)))</f>
        <v/>
      </c>
      <c r="CW103" s="298" t="str">
        <f ca="true">+IF(OFFSET('Sanitation Data'!$F$30,0,10*ROW('Sanitation Data'!F97))="","",OFFSET('Sanitation Data'!$F$30,0,10*ROW('Sanitation Data'!F97)))</f>
        <v/>
      </c>
      <c r="CX103" s="298" t="str">
        <f ca="true">+IF(OFFSET('Sanitation Data'!$F$31,0,10*ROW('Sanitation Data'!F97))="","",OFFSET('Sanitation Data'!$F$31,0,10*ROW('Sanitation Data'!F97)))</f>
        <v/>
      </c>
      <c r="CY103" s="298" t="str">
        <f ca="true">+IF(OFFSET('Sanitation Data'!$F$32,0,10*ROW('Sanitation Data'!F97))="","",OFFSET('Sanitation Data'!$F$32,0,10*ROW('Sanitation Data'!F97)))</f>
        <v/>
      </c>
      <c r="CZ103" s="298" t="str">
        <f ca="true">+IF(OFFSET('Sanitation Data'!$G$28,0,10*ROW('Sanitation Data'!G97))="","",OFFSET('Sanitation Data'!$G$28,0,10*ROW('Sanitation Data'!G97)))</f>
        <v/>
      </c>
      <c r="DA103" s="298" t="str">
        <f ca="true">+IF(OFFSET('Sanitation Data'!$G$29,0,10*ROW('Sanitation Data'!G97))="","",OFFSET('Sanitation Data'!$G$29,0,10*ROW('Sanitation Data'!G97)))</f>
        <v/>
      </c>
      <c r="DB103" s="298" t="str">
        <f ca="true">+IF(OFFSET('Sanitation Data'!$G$30,0,10*ROW('Sanitation Data'!G97))="","",OFFSET('Sanitation Data'!$G$30,0,10*ROW('Sanitation Data'!G97)))</f>
        <v/>
      </c>
      <c r="DC103" s="298" t="str">
        <f ca="true">+IF(OFFSET('Sanitation Data'!$G$31,0,10*ROW('Sanitation Data'!G97))="","",OFFSET('Sanitation Data'!$G$31,0,10*ROW('Sanitation Data'!G97)))</f>
        <v/>
      </c>
      <c r="DD103" s="298" t="str">
        <f ca="true">+IF(OFFSET('Sanitation Data'!$G$32,0,10*ROW('Sanitation Data'!G97))="","",OFFSET('Sanitation Data'!$G$32,0,10*ROW('Sanitation Data'!G97)))</f>
        <v/>
      </c>
      <c r="DE103" s="298" t="str">
        <f ca="true">+IF(OFFSET('Sanitation Data'!$H$28,0,10*ROW('Sanitation Data'!H97))="","",OFFSET('Sanitation Data'!$H$28,0,10*ROW('Sanitation Data'!H97)))</f>
        <v/>
      </c>
      <c r="DF103" s="298" t="str">
        <f ca="true">+IF(OFFSET('Sanitation Data'!$H$29,0,10*ROW('Sanitation Data'!H97))="","",OFFSET('Sanitation Data'!$H$29,0,10*ROW('Sanitation Data'!H97)))</f>
        <v/>
      </c>
      <c r="DG103" s="298" t="str">
        <f ca="true">+IF(OFFSET('Sanitation Data'!$H$30,0,10*ROW('Sanitation Data'!H97))="","",OFFSET('Sanitation Data'!$H$30,0,10*ROW('Sanitation Data'!H97)))</f>
        <v/>
      </c>
      <c r="DH103" s="298" t="str">
        <f ca="true">+IF(OFFSET('Sanitation Data'!$H$31,0,10*ROW('Sanitation Data'!H97))="","",OFFSET('Sanitation Data'!$H$31,0,10*ROW('Sanitation Data'!H97)))</f>
        <v/>
      </c>
      <c r="DI103" s="298" t="str">
        <f ca="true">+IF(OFFSET('Sanitation Data'!$H$32,0,10*ROW('Sanitation Data'!H97))="","",OFFSET('Sanitation Data'!$H$32,0,10*ROW('Sanitation Data'!H97)))</f>
        <v/>
      </c>
      <c r="DJ103" s="298" t="str">
        <f ca="true">+IF(OFFSET('Sanitation Data'!$I$28,0,10*ROW('Sanitation Data'!I97))="","",OFFSET('Sanitation Data'!$I$28,0,10*ROW('Sanitation Data'!I97)))</f>
        <v/>
      </c>
      <c r="DK103" s="298" t="str">
        <f ca="true">+IF(OFFSET('Sanitation Data'!$I$29,0,10*ROW('Sanitation Data'!I97))="","",OFFSET('Sanitation Data'!$I$29,0,10*ROW('Sanitation Data'!I97)))</f>
        <v/>
      </c>
      <c r="DL103" s="298" t="str">
        <f ca="true">+IF(OFFSET('Sanitation Data'!$I$30,0,10*ROW('Sanitation Data'!I97))="","",OFFSET('Sanitation Data'!$I$30,0,10*ROW('Sanitation Data'!I97)))</f>
        <v/>
      </c>
      <c r="DM103" s="298" t="str">
        <f ca="true">+IF(OFFSET('Sanitation Data'!$I$31,0,10*ROW('Sanitation Data'!I97))="","",OFFSET('Sanitation Data'!$I$31,0,10*ROW('Sanitation Data'!I97)))</f>
        <v/>
      </c>
      <c r="DN103" s="298" t="str">
        <f ca="true">+IF(OFFSET('Sanitation Data'!$I$32,0,10*ROW('Sanitation Data'!I97))="","",OFFSET('Sanitation Data'!$I$32,0,10*ROW('Sanitation Data'!I97)))</f>
        <v/>
      </c>
      <c r="DO103" s="298" t="str">
        <f ca="true">+IF(OFFSET('Hygiene Data'!$D$11,0,10*ROW('Hygiene Data'!D97))="","",OFFSET('Hygiene Data'!$D$11,0,10*ROW('Hygiene Data'!D97)))</f>
        <v/>
      </c>
      <c r="DP103" s="298" t="str">
        <f ca="true">+IF(OFFSET('Hygiene Data'!$D$12,0,10*ROW('Hygiene Data'!D97))="","",OFFSET('Hygiene Data'!$D$12,0,10*ROW('Hygiene Data'!D97)))</f>
        <v/>
      </c>
      <c r="DQ103" s="298" t="str">
        <f ca="true">+IF(OFFSET('Hygiene Data'!$D$13,0,10*ROW('Hygiene Data'!D97))="","",OFFSET('Hygiene Data'!$D$13,0,10*ROW('Hygiene Data'!D97)))</f>
        <v/>
      </c>
      <c r="DR103" s="298" t="str">
        <f ca="true">+IF(OFFSET('Hygiene Data'!$E$11,0,10*ROW('Hygiene Data'!E97))="","",OFFSET('Hygiene Data'!$E$11,0,10*ROW('Hygiene Data'!E97)))</f>
        <v/>
      </c>
      <c r="DS103" s="298" t="str">
        <f ca="true">+IF(OFFSET('Hygiene Data'!$E$12,0,10*ROW('Hygiene Data'!E97))="","",OFFSET('Hygiene Data'!$E$12,0,10*ROW('Hygiene Data'!E97)))</f>
        <v/>
      </c>
      <c r="DT103" s="298" t="str">
        <f ca="true">+IF(OFFSET('Hygiene Data'!$E$13,0,10*ROW('Hygiene Data'!E97))="","",OFFSET('Hygiene Data'!$E$13,0,10*ROW('Hygiene Data'!E97)))</f>
        <v/>
      </c>
      <c r="DU103" s="298" t="str">
        <f ca="true">+IF(OFFSET('Hygiene Data'!$F$11,0,10*ROW('Hygiene Data'!F97))="","",OFFSET('Hygiene Data'!$F$11,0,10*ROW('Hygiene Data'!F97)))</f>
        <v/>
      </c>
      <c r="DV103" s="298" t="str">
        <f ca="true">+IF(OFFSET('Hygiene Data'!$F$12,0,10*ROW('Hygiene Data'!F97))="","",OFFSET('Hygiene Data'!$F$12,0,10*ROW('Hygiene Data'!F97)))</f>
        <v/>
      </c>
      <c r="DW103" s="298" t="str">
        <f ca="true">+IF(OFFSET('Hygiene Data'!$F$13,0,10*ROW('Hygiene Data'!F97))="","",OFFSET('Hygiene Data'!$F$13,0,10*ROW('Hygiene Data'!F97)))</f>
        <v/>
      </c>
      <c r="DX103" s="298" t="str">
        <f ca="true">+IF(OFFSET('Hygiene Data'!$G$11,0,10*ROW('Hygiene Data'!G97))="","",OFFSET('Hygiene Data'!$G$11,0,10*ROW('Hygiene Data'!G97)))</f>
        <v/>
      </c>
      <c r="DY103" s="298" t="str">
        <f ca="true">+IF(OFFSET('Hygiene Data'!$G$12,0,10*ROW('Hygiene Data'!G97))="","",OFFSET('Hygiene Data'!$G$12,0,10*ROW('Hygiene Data'!G97)))</f>
        <v/>
      </c>
      <c r="DZ103" s="298" t="str">
        <f ca="true">+IF(OFFSET('Hygiene Data'!$G$13,0,10*ROW('Hygiene Data'!G97))="","",OFFSET('Hygiene Data'!$G$13,0,10*ROW('Hygiene Data'!G97)))</f>
        <v/>
      </c>
      <c r="EA103" s="298" t="str">
        <f ca="true">+IF(OFFSET('Hygiene Data'!$H$11,0,10*ROW('Hygiene Data'!H97))="","",OFFSET('Hygiene Data'!$H$11,0,10*ROW('Hygiene Data'!H97)))</f>
        <v/>
      </c>
      <c r="EB103" s="298" t="str">
        <f ca="true">+IF(OFFSET('Hygiene Data'!$H$12,0,10*ROW('Hygiene Data'!H97))="","",OFFSET('Hygiene Data'!$H$12,0,10*ROW('Hygiene Data'!H97)))</f>
        <v/>
      </c>
      <c r="EC103" s="298" t="str">
        <f ca="true">+IF(OFFSET('Hygiene Data'!$H$13,0,10*ROW('Hygiene Data'!H97))="","",OFFSET('Hygiene Data'!$H$13,0,10*ROW('Hygiene Data'!H97)))</f>
        <v/>
      </c>
      <c r="ED103" s="298" t="str">
        <f ca="true">+IF(OFFSET('Hygiene Data'!$I$11,0,10*ROW('Hygiene Data'!I97))="","",OFFSET('Hygiene Data'!$I$11,0,10*ROW('Hygiene Data'!I97)))</f>
        <v/>
      </c>
      <c r="EE103" s="298" t="str">
        <f ca="true">+IF(OFFSET('Hygiene Data'!$I$12,0,10*ROW('Hygiene Data'!I97))="","",OFFSET('Hygiene Data'!$I$12,0,10*ROW('Hygiene Data'!I97)))</f>
        <v/>
      </c>
      <c r="EF103" s="298" t="str">
        <f ca="true">+IF(OFFSET('Hygiene Data'!$I$13,0,10*ROW('Hygiene Data'!I97))="","",OFFSET('Hygiene Data'!$I$13,0,10*ROW('Hygiene Data'!I97)))</f>
        <v/>
      </c>
    </row>
    <row xmlns:x14ac="http://schemas.microsoft.com/office/spreadsheetml/2009/9/ac" r="104" x14ac:dyDescent="0.2">
      <c r="A104" s="38" t="str">
        <f ca="true">+IF(OFFSET('Water Data'!$B$2,0,10*ROW('Water Data'!E98))="","",OFFSET('Water Data'!$B$2,0,10*ROW('Water Data'!E98)))</f>
        <v/>
      </c>
      <c r="B104" s="38" t="str">
        <f ca="true">+IF(OFFSET('Water Data'!$C$2,0,10*ROW('Water Data'!F98))="","",OFFSET('Water Data'!$C$2,0,10*ROW('Water Data'!F98)))</f>
        <v/>
      </c>
      <c r="C104" s="354" t="str">
        <f t="shared" ca="true" si="1"/>
        <v/>
      </c>
      <c r="D104" s="101"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101"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101"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101"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101"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101"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101"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101"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101"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101"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101"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101"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101"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101"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101"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101"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101"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101"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102"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102"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102"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102"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102"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102"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102"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102"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102"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102"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102"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102"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102"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102"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102"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102"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102"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102"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102"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102"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102"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102"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102"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102"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102"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102"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102"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102"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102"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102"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103"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103"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103"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103"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103"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103"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103"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103"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103"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103"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103"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103"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103"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103"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103"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103"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103"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103"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98"/>
      <c r="BS104" s="298" t="str">
        <f ca="true">+IF(OFFSET('Water Data'!$D$27,0,10*ROW('Water Data'!D98))="","",OFFSET('Water Data'!$D$27,0,10*ROW('Water Data'!D98)))</f>
        <v/>
      </c>
      <c r="BT104" s="298" t="str">
        <f ca="true">+IF(OFFSET('Water Data'!$D$28,0,10*ROW('Water Data'!D98))="","",OFFSET('Water Data'!$D$28,0,10*ROW('Water Data'!D98)))</f>
        <v/>
      </c>
      <c r="BU104" s="298" t="str">
        <f ca="true">+IF(OFFSET('Water Data'!$D$29,0,10*ROW('Water Data'!D98))="","",OFFSET('Water Data'!$D$29,0,10*ROW('Water Data'!D98)))</f>
        <v/>
      </c>
      <c r="BV104" s="298" t="str">
        <f ca="true">+IF(OFFSET('Water Data'!$E$27,0,10*ROW('Water Data'!E98))="","",OFFSET('Water Data'!$E$27,0,10*ROW('Water Data'!E98)))</f>
        <v/>
      </c>
      <c r="BW104" s="298" t="str">
        <f ca="true">+IF(OFFSET('Water Data'!$E$28,0,10*ROW('Water Data'!E98))="","",OFFSET('Water Data'!$E$28,0,10*ROW('Water Data'!E98)))</f>
        <v/>
      </c>
      <c r="BX104" s="298" t="str">
        <f ca="true">+IF(OFFSET('Water Data'!$E$29,0,10*ROW('Water Data'!E98))="","",OFFSET('Water Data'!$E$29,0,10*ROW('Water Data'!E98)))</f>
        <v/>
      </c>
      <c r="BY104" s="298" t="str">
        <f ca="true">+IF(OFFSET('Water Data'!$F$27,0,10*ROW('Water Data'!F98))="","",OFFSET('Water Data'!$F$27,0,10*ROW('Water Data'!F98)))</f>
        <v/>
      </c>
      <c r="BZ104" s="298" t="str">
        <f ca="true">+IF(OFFSET('Water Data'!$F$28,0,10*ROW('Water Data'!F98))="","",OFFSET('Water Data'!$F$28,0,10*ROW('Water Data'!F98)))</f>
        <v/>
      </c>
      <c r="CA104" s="298" t="str">
        <f ca="true">+IF(OFFSET('Water Data'!$F$29,0,10*ROW('Water Data'!F98))="","",OFFSET('Water Data'!$F$29,0,10*ROW('Water Data'!F98)))</f>
        <v/>
      </c>
      <c r="CB104" s="298" t="str">
        <f ca="true">+IF(OFFSET('Water Data'!$G$27,0,10*ROW('Water Data'!G98))="","",OFFSET('Water Data'!$G$27,0,10*ROW('Water Data'!G98)))</f>
        <v/>
      </c>
      <c r="CC104" s="298" t="str">
        <f ca="true">+IF(OFFSET('Water Data'!$G$28,0,10*ROW('Water Data'!G98))="","",OFFSET('Water Data'!$G$28,0,10*ROW('Water Data'!G98)))</f>
        <v/>
      </c>
      <c r="CD104" s="298" t="str">
        <f ca="true">+IF(OFFSET('Water Data'!$G$29,0,10*ROW('Water Data'!G98))="","",OFFSET('Water Data'!$G$29,0,10*ROW('Water Data'!G98)))</f>
        <v/>
      </c>
      <c r="CE104" s="298" t="str">
        <f ca="true">+IF(OFFSET('Water Data'!$H$27,0,10*ROW('Water Data'!H98))="","",OFFSET('Water Data'!$H$27,0,10*ROW('Water Data'!H98)))</f>
        <v/>
      </c>
      <c r="CF104" s="298" t="str">
        <f ca="true">+IF(OFFSET('Water Data'!$H$28,0,10*ROW('Water Data'!H98))="","",OFFSET('Water Data'!$H$28,0,10*ROW('Water Data'!H98)))</f>
        <v/>
      </c>
      <c r="CG104" s="298" t="str">
        <f ca="true">+IF(OFFSET('Water Data'!$H$29,0,10*ROW('Water Data'!H98))="","",OFFSET('Water Data'!$H$29,0,10*ROW('Water Data'!H98)))</f>
        <v/>
      </c>
      <c r="CH104" s="298" t="str">
        <f ca="true">+IF(OFFSET('Water Data'!$I$27,0,10*ROW('Water Data'!I98))="","",OFFSET('Water Data'!$I$27,0,10*ROW('Water Data'!I98)))</f>
        <v/>
      </c>
      <c r="CI104" s="298" t="str">
        <f ca="true">+IF(OFFSET('Water Data'!$I$28,0,10*ROW('Water Data'!I98))="","",OFFSET('Water Data'!$I$28,0,10*ROW('Water Data'!I98)))</f>
        <v/>
      </c>
      <c r="CJ104" s="298" t="str">
        <f ca="true">+IF(OFFSET('Water Data'!$I$29,0,10*ROW('Water Data'!I98))="","",OFFSET('Water Data'!$I$29,0,10*ROW('Water Data'!I98)))</f>
        <v/>
      </c>
      <c r="CK104" s="298" t="str">
        <f ca="true">+IF(OFFSET('Sanitation Data'!$D$28,0,10*ROW('Sanitation Data'!D98))="","",OFFSET('Sanitation Data'!$D$28,0,10*ROW('Sanitation Data'!D98)))</f>
        <v/>
      </c>
      <c r="CL104" s="298" t="str">
        <f ca="true">+IF(OFFSET('Sanitation Data'!$D$29,0,10*ROW('Sanitation Data'!D98))="","",OFFSET('Sanitation Data'!$D$29,0,10*ROW('Sanitation Data'!D98)))</f>
        <v/>
      </c>
      <c r="CM104" s="298" t="str">
        <f ca="true">+IF(OFFSET('Sanitation Data'!$D$30,0,10*ROW('Sanitation Data'!D98))="","",OFFSET('Sanitation Data'!$D$30,0,10*ROW('Sanitation Data'!D98)))</f>
        <v/>
      </c>
      <c r="CN104" s="298" t="str">
        <f ca="true">+IF(OFFSET('Sanitation Data'!$D$31,0,10*ROW('Sanitation Data'!D98))="","",OFFSET('Sanitation Data'!$D$31,0,10*ROW('Sanitation Data'!D98)))</f>
        <v/>
      </c>
      <c r="CO104" s="298" t="str">
        <f ca="true">+IF(OFFSET('Sanitation Data'!$D$32,0,10*ROW('Sanitation Data'!D98))="","",OFFSET('Sanitation Data'!$D$32,0,10*ROW('Sanitation Data'!D98)))</f>
        <v/>
      </c>
      <c r="CP104" s="298" t="str">
        <f ca="true">+IF(OFFSET('Sanitation Data'!$E$28,0,10*ROW('Sanitation Data'!E98))="","",OFFSET('Sanitation Data'!$E$28,0,10*ROW('Sanitation Data'!E98)))</f>
        <v/>
      </c>
      <c r="CQ104" s="298" t="str">
        <f ca="true">+IF(OFFSET('Sanitation Data'!$E$29,0,10*ROW('Sanitation Data'!E98))="","",OFFSET('Sanitation Data'!$E$29,0,10*ROW('Sanitation Data'!E98)))</f>
        <v/>
      </c>
      <c r="CR104" s="298" t="str">
        <f ca="true">+IF(OFFSET('Sanitation Data'!$E$30,0,10*ROW('Sanitation Data'!E98))="","",OFFSET('Sanitation Data'!$E$30,0,10*ROW('Sanitation Data'!E98)))</f>
        <v/>
      </c>
      <c r="CS104" s="298" t="str">
        <f ca="true">+IF(OFFSET('Sanitation Data'!$E$31,0,10*ROW('Sanitation Data'!E98))="","",OFFSET('Sanitation Data'!$E$31,0,10*ROW('Sanitation Data'!E98)))</f>
        <v/>
      </c>
      <c r="CT104" s="298" t="str">
        <f ca="true">+IF(OFFSET('Sanitation Data'!$E$32,0,10*ROW('Sanitation Data'!E98))="","",OFFSET('Sanitation Data'!$E$32,0,10*ROW('Sanitation Data'!E98)))</f>
        <v/>
      </c>
      <c r="CU104" s="298" t="str">
        <f ca="true">+IF(OFFSET('Sanitation Data'!$F$28,0,10*ROW('Sanitation Data'!F98))="","",OFFSET('Sanitation Data'!$F$28,0,10*ROW('Sanitation Data'!F98)))</f>
        <v/>
      </c>
      <c r="CV104" s="298" t="str">
        <f ca="true">+IF(OFFSET('Sanitation Data'!$F$29,0,10*ROW('Sanitation Data'!F98))="","",OFFSET('Sanitation Data'!$F$29,0,10*ROW('Sanitation Data'!F98)))</f>
        <v/>
      </c>
      <c r="CW104" s="298" t="str">
        <f ca="true">+IF(OFFSET('Sanitation Data'!$F$30,0,10*ROW('Sanitation Data'!F98))="","",OFFSET('Sanitation Data'!$F$30,0,10*ROW('Sanitation Data'!F98)))</f>
        <v/>
      </c>
      <c r="CX104" s="298" t="str">
        <f ca="true">+IF(OFFSET('Sanitation Data'!$F$31,0,10*ROW('Sanitation Data'!F98))="","",OFFSET('Sanitation Data'!$F$31,0,10*ROW('Sanitation Data'!F98)))</f>
        <v/>
      </c>
      <c r="CY104" s="298" t="str">
        <f ca="true">+IF(OFFSET('Sanitation Data'!$F$32,0,10*ROW('Sanitation Data'!F98))="","",OFFSET('Sanitation Data'!$F$32,0,10*ROW('Sanitation Data'!F98)))</f>
        <v/>
      </c>
      <c r="CZ104" s="298" t="str">
        <f ca="true">+IF(OFFSET('Sanitation Data'!$G$28,0,10*ROW('Sanitation Data'!G98))="","",OFFSET('Sanitation Data'!$G$28,0,10*ROW('Sanitation Data'!G98)))</f>
        <v/>
      </c>
      <c r="DA104" s="298" t="str">
        <f ca="true">+IF(OFFSET('Sanitation Data'!$G$29,0,10*ROW('Sanitation Data'!G98))="","",OFFSET('Sanitation Data'!$G$29,0,10*ROW('Sanitation Data'!G98)))</f>
        <v/>
      </c>
      <c r="DB104" s="298" t="str">
        <f ca="true">+IF(OFFSET('Sanitation Data'!$G$30,0,10*ROW('Sanitation Data'!G98))="","",OFFSET('Sanitation Data'!$G$30,0,10*ROW('Sanitation Data'!G98)))</f>
        <v/>
      </c>
      <c r="DC104" s="298" t="str">
        <f ca="true">+IF(OFFSET('Sanitation Data'!$G$31,0,10*ROW('Sanitation Data'!G98))="","",OFFSET('Sanitation Data'!$G$31,0,10*ROW('Sanitation Data'!G98)))</f>
        <v/>
      </c>
      <c r="DD104" s="298" t="str">
        <f ca="true">+IF(OFFSET('Sanitation Data'!$G$32,0,10*ROW('Sanitation Data'!G98))="","",OFFSET('Sanitation Data'!$G$32,0,10*ROW('Sanitation Data'!G98)))</f>
        <v/>
      </c>
      <c r="DE104" s="298" t="str">
        <f ca="true">+IF(OFFSET('Sanitation Data'!$H$28,0,10*ROW('Sanitation Data'!H98))="","",OFFSET('Sanitation Data'!$H$28,0,10*ROW('Sanitation Data'!H98)))</f>
        <v/>
      </c>
      <c r="DF104" s="298" t="str">
        <f ca="true">+IF(OFFSET('Sanitation Data'!$H$29,0,10*ROW('Sanitation Data'!H98))="","",OFFSET('Sanitation Data'!$H$29,0,10*ROW('Sanitation Data'!H98)))</f>
        <v/>
      </c>
      <c r="DG104" s="298" t="str">
        <f ca="true">+IF(OFFSET('Sanitation Data'!$H$30,0,10*ROW('Sanitation Data'!H98))="","",OFFSET('Sanitation Data'!$H$30,0,10*ROW('Sanitation Data'!H98)))</f>
        <v/>
      </c>
      <c r="DH104" s="298" t="str">
        <f ca="true">+IF(OFFSET('Sanitation Data'!$H$31,0,10*ROW('Sanitation Data'!H98))="","",OFFSET('Sanitation Data'!$H$31,0,10*ROW('Sanitation Data'!H98)))</f>
        <v/>
      </c>
      <c r="DI104" s="298" t="str">
        <f ca="true">+IF(OFFSET('Sanitation Data'!$H$32,0,10*ROW('Sanitation Data'!H98))="","",OFFSET('Sanitation Data'!$H$32,0,10*ROW('Sanitation Data'!H98)))</f>
        <v/>
      </c>
      <c r="DJ104" s="298" t="str">
        <f ca="true">+IF(OFFSET('Sanitation Data'!$I$28,0,10*ROW('Sanitation Data'!I98))="","",OFFSET('Sanitation Data'!$I$28,0,10*ROW('Sanitation Data'!I98)))</f>
        <v/>
      </c>
      <c r="DK104" s="298" t="str">
        <f ca="true">+IF(OFFSET('Sanitation Data'!$I$29,0,10*ROW('Sanitation Data'!I98))="","",OFFSET('Sanitation Data'!$I$29,0,10*ROW('Sanitation Data'!I98)))</f>
        <v/>
      </c>
      <c r="DL104" s="298" t="str">
        <f ca="true">+IF(OFFSET('Sanitation Data'!$I$30,0,10*ROW('Sanitation Data'!I98))="","",OFFSET('Sanitation Data'!$I$30,0,10*ROW('Sanitation Data'!I98)))</f>
        <v/>
      </c>
      <c r="DM104" s="298" t="str">
        <f ca="true">+IF(OFFSET('Sanitation Data'!$I$31,0,10*ROW('Sanitation Data'!I98))="","",OFFSET('Sanitation Data'!$I$31,0,10*ROW('Sanitation Data'!I98)))</f>
        <v/>
      </c>
      <c r="DN104" s="298" t="str">
        <f ca="true">+IF(OFFSET('Sanitation Data'!$I$32,0,10*ROW('Sanitation Data'!I98))="","",OFFSET('Sanitation Data'!$I$32,0,10*ROW('Sanitation Data'!I98)))</f>
        <v/>
      </c>
      <c r="DO104" s="298" t="str">
        <f ca="true">+IF(OFFSET('Hygiene Data'!$D$11,0,10*ROW('Hygiene Data'!D98))="","",OFFSET('Hygiene Data'!$D$11,0,10*ROW('Hygiene Data'!D98)))</f>
        <v/>
      </c>
      <c r="DP104" s="298" t="str">
        <f ca="true">+IF(OFFSET('Hygiene Data'!$D$12,0,10*ROW('Hygiene Data'!D98))="","",OFFSET('Hygiene Data'!$D$12,0,10*ROW('Hygiene Data'!D98)))</f>
        <v/>
      </c>
      <c r="DQ104" s="298" t="str">
        <f ca="true">+IF(OFFSET('Hygiene Data'!$D$13,0,10*ROW('Hygiene Data'!D98))="","",OFFSET('Hygiene Data'!$D$13,0,10*ROW('Hygiene Data'!D98)))</f>
        <v/>
      </c>
      <c r="DR104" s="298" t="str">
        <f ca="true">+IF(OFFSET('Hygiene Data'!$E$11,0,10*ROW('Hygiene Data'!E98))="","",OFFSET('Hygiene Data'!$E$11,0,10*ROW('Hygiene Data'!E98)))</f>
        <v/>
      </c>
      <c r="DS104" s="298" t="str">
        <f ca="true">+IF(OFFSET('Hygiene Data'!$E$12,0,10*ROW('Hygiene Data'!E98))="","",OFFSET('Hygiene Data'!$E$12,0,10*ROW('Hygiene Data'!E98)))</f>
        <v/>
      </c>
      <c r="DT104" s="298" t="str">
        <f ca="true">+IF(OFFSET('Hygiene Data'!$E$13,0,10*ROW('Hygiene Data'!E98))="","",OFFSET('Hygiene Data'!$E$13,0,10*ROW('Hygiene Data'!E98)))</f>
        <v/>
      </c>
      <c r="DU104" s="298" t="str">
        <f ca="true">+IF(OFFSET('Hygiene Data'!$F$11,0,10*ROW('Hygiene Data'!F98))="","",OFFSET('Hygiene Data'!$F$11,0,10*ROW('Hygiene Data'!F98)))</f>
        <v/>
      </c>
      <c r="DV104" s="298" t="str">
        <f ca="true">+IF(OFFSET('Hygiene Data'!$F$12,0,10*ROW('Hygiene Data'!F98))="","",OFFSET('Hygiene Data'!$F$12,0,10*ROW('Hygiene Data'!F98)))</f>
        <v/>
      </c>
      <c r="DW104" s="298" t="str">
        <f ca="true">+IF(OFFSET('Hygiene Data'!$F$13,0,10*ROW('Hygiene Data'!F98))="","",OFFSET('Hygiene Data'!$F$13,0,10*ROW('Hygiene Data'!F98)))</f>
        <v/>
      </c>
      <c r="DX104" s="298" t="str">
        <f ca="true">+IF(OFFSET('Hygiene Data'!$G$11,0,10*ROW('Hygiene Data'!G98))="","",OFFSET('Hygiene Data'!$G$11,0,10*ROW('Hygiene Data'!G98)))</f>
        <v/>
      </c>
      <c r="DY104" s="298" t="str">
        <f ca="true">+IF(OFFSET('Hygiene Data'!$G$12,0,10*ROW('Hygiene Data'!G98))="","",OFFSET('Hygiene Data'!$G$12,0,10*ROW('Hygiene Data'!G98)))</f>
        <v/>
      </c>
      <c r="DZ104" s="298" t="str">
        <f ca="true">+IF(OFFSET('Hygiene Data'!$G$13,0,10*ROW('Hygiene Data'!G98))="","",OFFSET('Hygiene Data'!$G$13,0,10*ROW('Hygiene Data'!G98)))</f>
        <v/>
      </c>
      <c r="EA104" s="298" t="str">
        <f ca="true">+IF(OFFSET('Hygiene Data'!$H$11,0,10*ROW('Hygiene Data'!H98))="","",OFFSET('Hygiene Data'!$H$11,0,10*ROW('Hygiene Data'!H98)))</f>
        <v/>
      </c>
      <c r="EB104" s="298" t="str">
        <f ca="true">+IF(OFFSET('Hygiene Data'!$H$12,0,10*ROW('Hygiene Data'!H98))="","",OFFSET('Hygiene Data'!$H$12,0,10*ROW('Hygiene Data'!H98)))</f>
        <v/>
      </c>
      <c r="EC104" s="298" t="str">
        <f ca="true">+IF(OFFSET('Hygiene Data'!$H$13,0,10*ROW('Hygiene Data'!H98))="","",OFFSET('Hygiene Data'!$H$13,0,10*ROW('Hygiene Data'!H98)))</f>
        <v/>
      </c>
      <c r="ED104" s="298" t="str">
        <f ca="true">+IF(OFFSET('Hygiene Data'!$I$11,0,10*ROW('Hygiene Data'!I98))="","",OFFSET('Hygiene Data'!$I$11,0,10*ROW('Hygiene Data'!I98)))</f>
        <v/>
      </c>
      <c r="EE104" s="298" t="str">
        <f ca="true">+IF(OFFSET('Hygiene Data'!$I$12,0,10*ROW('Hygiene Data'!I98))="","",OFFSET('Hygiene Data'!$I$12,0,10*ROW('Hygiene Data'!I98)))</f>
        <v/>
      </c>
      <c r="EF104" s="298" t="str">
        <f ca="true">+IF(OFFSET('Hygiene Data'!$I$13,0,10*ROW('Hygiene Data'!I98))="","",OFFSET('Hygiene Data'!$I$13,0,10*ROW('Hygiene Data'!I98)))</f>
        <v/>
      </c>
    </row>
    <row xmlns:x14ac="http://schemas.microsoft.com/office/spreadsheetml/2009/9/ac" r="105" x14ac:dyDescent="0.2">
      <c r="A105" s="38" t="str">
        <f ca="true">+IF(OFFSET('Water Data'!$B$2,0,10*ROW('Water Data'!E99))="","",OFFSET('Water Data'!$B$2,0,10*ROW('Water Data'!E99)))</f>
        <v/>
      </c>
      <c r="B105" s="38" t="str">
        <f ca="true">+IF(OFFSET('Water Data'!$C$2,0,10*ROW('Water Data'!F99))="","",OFFSET('Water Data'!$C$2,0,10*ROW('Water Data'!F99)))</f>
        <v/>
      </c>
      <c r="C105" s="354" t="str">
        <f t="shared" ca="true" si="1"/>
        <v/>
      </c>
      <c r="D105" s="101"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101"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101"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101"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101"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101"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101"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101"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101"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101"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101"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101"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101"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101"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101"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101"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101"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101"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102"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102"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102"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102"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102"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102"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102"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102"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102"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102"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102"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102"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102"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102"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102"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102"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102"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102"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102"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102"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102"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102"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102"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102"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102"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102"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102"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102"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102"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102"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103"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103"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103"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103"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103"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103"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103"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103"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103"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103"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103"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103"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103"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103"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103"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103"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103"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103"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98"/>
      <c r="BS105" s="298" t="str">
        <f ca="true">+IF(OFFSET('Water Data'!$D$27,0,10*ROW('Water Data'!D99))="","",OFFSET('Water Data'!$D$27,0,10*ROW('Water Data'!D99)))</f>
        <v/>
      </c>
      <c r="BT105" s="298" t="str">
        <f ca="true">+IF(OFFSET('Water Data'!$D$28,0,10*ROW('Water Data'!D99))="","",OFFSET('Water Data'!$D$28,0,10*ROW('Water Data'!D99)))</f>
        <v/>
      </c>
      <c r="BU105" s="298" t="str">
        <f ca="true">+IF(OFFSET('Water Data'!$D$29,0,10*ROW('Water Data'!D99))="","",OFFSET('Water Data'!$D$29,0,10*ROW('Water Data'!D99)))</f>
        <v/>
      </c>
      <c r="BV105" s="298" t="str">
        <f ca="true">+IF(OFFSET('Water Data'!$E$27,0,10*ROW('Water Data'!E99))="","",OFFSET('Water Data'!$E$27,0,10*ROW('Water Data'!E99)))</f>
        <v/>
      </c>
      <c r="BW105" s="298" t="str">
        <f ca="true">+IF(OFFSET('Water Data'!$E$28,0,10*ROW('Water Data'!E99))="","",OFFSET('Water Data'!$E$28,0,10*ROW('Water Data'!E99)))</f>
        <v/>
      </c>
      <c r="BX105" s="298" t="str">
        <f ca="true">+IF(OFFSET('Water Data'!$E$29,0,10*ROW('Water Data'!E99))="","",OFFSET('Water Data'!$E$29,0,10*ROW('Water Data'!E99)))</f>
        <v/>
      </c>
      <c r="BY105" s="298" t="str">
        <f ca="true">+IF(OFFSET('Water Data'!$F$27,0,10*ROW('Water Data'!F99))="","",OFFSET('Water Data'!$F$27,0,10*ROW('Water Data'!F99)))</f>
        <v/>
      </c>
      <c r="BZ105" s="298" t="str">
        <f ca="true">+IF(OFFSET('Water Data'!$F$28,0,10*ROW('Water Data'!F99))="","",OFFSET('Water Data'!$F$28,0,10*ROW('Water Data'!F99)))</f>
        <v/>
      </c>
      <c r="CA105" s="298" t="str">
        <f ca="true">+IF(OFFSET('Water Data'!$F$29,0,10*ROW('Water Data'!F99))="","",OFFSET('Water Data'!$F$29,0,10*ROW('Water Data'!F99)))</f>
        <v/>
      </c>
      <c r="CB105" s="298" t="str">
        <f ca="true">+IF(OFFSET('Water Data'!$G$27,0,10*ROW('Water Data'!G99))="","",OFFSET('Water Data'!$G$27,0,10*ROW('Water Data'!G99)))</f>
        <v/>
      </c>
      <c r="CC105" s="298" t="str">
        <f ca="true">+IF(OFFSET('Water Data'!$G$28,0,10*ROW('Water Data'!G99))="","",OFFSET('Water Data'!$G$28,0,10*ROW('Water Data'!G99)))</f>
        <v/>
      </c>
      <c r="CD105" s="298" t="str">
        <f ca="true">+IF(OFFSET('Water Data'!$G$29,0,10*ROW('Water Data'!G99))="","",OFFSET('Water Data'!$G$29,0,10*ROW('Water Data'!G99)))</f>
        <v/>
      </c>
      <c r="CE105" s="298" t="str">
        <f ca="true">+IF(OFFSET('Water Data'!$H$27,0,10*ROW('Water Data'!H99))="","",OFFSET('Water Data'!$H$27,0,10*ROW('Water Data'!H99)))</f>
        <v/>
      </c>
      <c r="CF105" s="298" t="str">
        <f ca="true">+IF(OFFSET('Water Data'!$H$28,0,10*ROW('Water Data'!H99))="","",OFFSET('Water Data'!$H$28,0,10*ROW('Water Data'!H99)))</f>
        <v/>
      </c>
      <c r="CG105" s="298" t="str">
        <f ca="true">+IF(OFFSET('Water Data'!$H$29,0,10*ROW('Water Data'!H99))="","",OFFSET('Water Data'!$H$29,0,10*ROW('Water Data'!H99)))</f>
        <v/>
      </c>
      <c r="CH105" s="298" t="str">
        <f ca="true">+IF(OFFSET('Water Data'!$I$27,0,10*ROW('Water Data'!I99))="","",OFFSET('Water Data'!$I$27,0,10*ROW('Water Data'!I99)))</f>
        <v/>
      </c>
      <c r="CI105" s="298" t="str">
        <f ca="true">+IF(OFFSET('Water Data'!$I$28,0,10*ROW('Water Data'!I99))="","",OFFSET('Water Data'!$I$28,0,10*ROW('Water Data'!I99)))</f>
        <v/>
      </c>
      <c r="CJ105" s="298" t="str">
        <f ca="true">+IF(OFFSET('Water Data'!$I$29,0,10*ROW('Water Data'!I99))="","",OFFSET('Water Data'!$I$29,0,10*ROW('Water Data'!I99)))</f>
        <v/>
      </c>
      <c r="CK105" s="298" t="str">
        <f ca="true">+IF(OFFSET('Sanitation Data'!$D$28,0,10*ROW('Sanitation Data'!D99))="","",OFFSET('Sanitation Data'!$D$28,0,10*ROW('Sanitation Data'!D99)))</f>
        <v/>
      </c>
      <c r="CL105" s="298" t="str">
        <f ca="true">+IF(OFFSET('Sanitation Data'!$D$29,0,10*ROW('Sanitation Data'!D99))="","",OFFSET('Sanitation Data'!$D$29,0,10*ROW('Sanitation Data'!D99)))</f>
        <v/>
      </c>
      <c r="CM105" s="298" t="str">
        <f ca="true">+IF(OFFSET('Sanitation Data'!$D$30,0,10*ROW('Sanitation Data'!D99))="","",OFFSET('Sanitation Data'!$D$30,0,10*ROW('Sanitation Data'!D99)))</f>
        <v/>
      </c>
      <c r="CN105" s="298" t="str">
        <f ca="true">+IF(OFFSET('Sanitation Data'!$D$31,0,10*ROW('Sanitation Data'!D99))="","",OFFSET('Sanitation Data'!$D$31,0,10*ROW('Sanitation Data'!D99)))</f>
        <v/>
      </c>
      <c r="CO105" s="298" t="str">
        <f ca="true">+IF(OFFSET('Sanitation Data'!$D$32,0,10*ROW('Sanitation Data'!D99))="","",OFFSET('Sanitation Data'!$D$32,0,10*ROW('Sanitation Data'!D99)))</f>
        <v/>
      </c>
      <c r="CP105" s="298" t="str">
        <f ca="true">+IF(OFFSET('Sanitation Data'!$E$28,0,10*ROW('Sanitation Data'!E99))="","",OFFSET('Sanitation Data'!$E$28,0,10*ROW('Sanitation Data'!E99)))</f>
        <v/>
      </c>
      <c r="CQ105" s="298" t="str">
        <f ca="true">+IF(OFFSET('Sanitation Data'!$E$29,0,10*ROW('Sanitation Data'!E99))="","",OFFSET('Sanitation Data'!$E$29,0,10*ROW('Sanitation Data'!E99)))</f>
        <v/>
      </c>
      <c r="CR105" s="298" t="str">
        <f ca="true">+IF(OFFSET('Sanitation Data'!$E$30,0,10*ROW('Sanitation Data'!E99))="","",OFFSET('Sanitation Data'!$E$30,0,10*ROW('Sanitation Data'!E99)))</f>
        <v/>
      </c>
      <c r="CS105" s="298" t="str">
        <f ca="true">+IF(OFFSET('Sanitation Data'!$E$31,0,10*ROW('Sanitation Data'!E99))="","",OFFSET('Sanitation Data'!$E$31,0,10*ROW('Sanitation Data'!E99)))</f>
        <v/>
      </c>
      <c r="CT105" s="298" t="str">
        <f ca="true">+IF(OFFSET('Sanitation Data'!$E$32,0,10*ROW('Sanitation Data'!E99))="","",OFFSET('Sanitation Data'!$E$32,0,10*ROW('Sanitation Data'!E99)))</f>
        <v/>
      </c>
      <c r="CU105" s="298" t="str">
        <f ca="true">+IF(OFFSET('Sanitation Data'!$F$28,0,10*ROW('Sanitation Data'!F99))="","",OFFSET('Sanitation Data'!$F$28,0,10*ROW('Sanitation Data'!F99)))</f>
        <v/>
      </c>
      <c r="CV105" s="298" t="str">
        <f ca="true">+IF(OFFSET('Sanitation Data'!$F$29,0,10*ROW('Sanitation Data'!F99))="","",OFFSET('Sanitation Data'!$F$29,0,10*ROW('Sanitation Data'!F99)))</f>
        <v/>
      </c>
      <c r="CW105" s="298" t="str">
        <f ca="true">+IF(OFFSET('Sanitation Data'!$F$30,0,10*ROW('Sanitation Data'!F99))="","",OFFSET('Sanitation Data'!$F$30,0,10*ROW('Sanitation Data'!F99)))</f>
        <v/>
      </c>
      <c r="CX105" s="298" t="str">
        <f ca="true">+IF(OFFSET('Sanitation Data'!$F$31,0,10*ROW('Sanitation Data'!F99))="","",OFFSET('Sanitation Data'!$F$31,0,10*ROW('Sanitation Data'!F99)))</f>
        <v/>
      </c>
      <c r="CY105" s="298" t="str">
        <f ca="true">+IF(OFFSET('Sanitation Data'!$F$32,0,10*ROW('Sanitation Data'!F99))="","",OFFSET('Sanitation Data'!$F$32,0,10*ROW('Sanitation Data'!F99)))</f>
        <v/>
      </c>
      <c r="CZ105" s="298" t="str">
        <f ca="true">+IF(OFFSET('Sanitation Data'!$G$28,0,10*ROW('Sanitation Data'!G99))="","",OFFSET('Sanitation Data'!$G$28,0,10*ROW('Sanitation Data'!G99)))</f>
        <v/>
      </c>
      <c r="DA105" s="298" t="str">
        <f ca="true">+IF(OFFSET('Sanitation Data'!$G$29,0,10*ROW('Sanitation Data'!G99))="","",OFFSET('Sanitation Data'!$G$29,0,10*ROW('Sanitation Data'!G99)))</f>
        <v/>
      </c>
      <c r="DB105" s="298" t="str">
        <f ca="true">+IF(OFFSET('Sanitation Data'!$G$30,0,10*ROW('Sanitation Data'!G99))="","",OFFSET('Sanitation Data'!$G$30,0,10*ROW('Sanitation Data'!G99)))</f>
        <v/>
      </c>
      <c r="DC105" s="298" t="str">
        <f ca="true">+IF(OFFSET('Sanitation Data'!$G$31,0,10*ROW('Sanitation Data'!G99))="","",OFFSET('Sanitation Data'!$G$31,0,10*ROW('Sanitation Data'!G99)))</f>
        <v/>
      </c>
      <c r="DD105" s="298" t="str">
        <f ca="true">+IF(OFFSET('Sanitation Data'!$G$32,0,10*ROW('Sanitation Data'!G99))="","",OFFSET('Sanitation Data'!$G$32,0,10*ROW('Sanitation Data'!G99)))</f>
        <v/>
      </c>
      <c r="DE105" s="298" t="str">
        <f ca="true">+IF(OFFSET('Sanitation Data'!$H$28,0,10*ROW('Sanitation Data'!H99))="","",OFFSET('Sanitation Data'!$H$28,0,10*ROW('Sanitation Data'!H99)))</f>
        <v/>
      </c>
      <c r="DF105" s="298" t="str">
        <f ca="true">+IF(OFFSET('Sanitation Data'!$H$29,0,10*ROW('Sanitation Data'!H99))="","",OFFSET('Sanitation Data'!$H$29,0,10*ROW('Sanitation Data'!H99)))</f>
        <v/>
      </c>
      <c r="DG105" s="298" t="str">
        <f ca="true">+IF(OFFSET('Sanitation Data'!$H$30,0,10*ROW('Sanitation Data'!H99))="","",OFFSET('Sanitation Data'!$H$30,0,10*ROW('Sanitation Data'!H99)))</f>
        <v/>
      </c>
      <c r="DH105" s="298" t="str">
        <f ca="true">+IF(OFFSET('Sanitation Data'!$H$31,0,10*ROW('Sanitation Data'!H99))="","",OFFSET('Sanitation Data'!$H$31,0,10*ROW('Sanitation Data'!H99)))</f>
        <v/>
      </c>
      <c r="DI105" s="298" t="str">
        <f ca="true">+IF(OFFSET('Sanitation Data'!$H$32,0,10*ROW('Sanitation Data'!H99))="","",OFFSET('Sanitation Data'!$H$32,0,10*ROW('Sanitation Data'!H99)))</f>
        <v/>
      </c>
      <c r="DJ105" s="298" t="str">
        <f ca="true">+IF(OFFSET('Sanitation Data'!$I$28,0,10*ROW('Sanitation Data'!I99))="","",OFFSET('Sanitation Data'!$I$28,0,10*ROW('Sanitation Data'!I99)))</f>
        <v/>
      </c>
      <c r="DK105" s="298" t="str">
        <f ca="true">+IF(OFFSET('Sanitation Data'!$I$29,0,10*ROW('Sanitation Data'!I99))="","",OFFSET('Sanitation Data'!$I$29,0,10*ROW('Sanitation Data'!I99)))</f>
        <v/>
      </c>
      <c r="DL105" s="298" t="str">
        <f ca="true">+IF(OFFSET('Sanitation Data'!$I$30,0,10*ROW('Sanitation Data'!I99))="","",OFFSET('Sanitation Data'!$I$30,0,10*ROW('Sanitation Data'!I99)))</f>
        <v/>
      </c>
      <c r="DM105" s="298" t="str">
        <f ca="true">+IF(OFFSET('Sanitation Data'!$I$31,0,10*ROW('Sanitation Data'!I99))="","",OFFSET('Sanitation Data'!$I$31,0,10*ROW('Sanitation Data'!I99)))</f>
        <v/>
      </c>
      <c r="DN105" s="298" t="str">
        <f ca="true">+IF(OFFSET('Sanitation Data'!$I$32,0,10*ROW('Sanitation Data'!I99))="","",OFFSET('Sanitation Data'!$I$32,0,10*ROW('Sanitation Data'!I99)))</f>
        <v/>
      </c>
      <c r="DO105" s="298" t="str">
        <f ca="true">+IF(OFFSET('Hygiene Data'!$D$11,0,10*ROW('Hygiene Data'!D99))="","",OFFSET('Hygiene Data'!$D$11,0,10*ROW('Hygiene Data'!D99)))</f>
        <v/>
      </c>
      <c r="DP105" s="298" t="str">
        <f ca="true">+IF(OFFSET('Hygiene Data'!$D$12,0,10*ROW('Hygiene Data'!D99))="","",OFFSET('Hygiene Data'!$D$12,0,10*ROW('Hygiene Data'!D99)))</f>
        <v/>
      </c>
      <c r="DQ105" s="298" t="str">
        <f ca="true">+IF(OFFSET('Hygiene Data'!$D$13,0,10*ROW('Hygiene Data'!D99))="","",OFFSET('Hygiene Data'!$D$13,0,10*ROW('Hygiene Data'!D99)))</f>
        <v/>
      </c>
      <c r="DR105" s="298" t="str">
        <f ca="true">+IF(OFFSET('Hygiene Data'!$E$11,0,10*ROW('Hygiene Data'!E99))="","",OFFSET('Hygiene Data'!$E$11,0,10*ROW('Hygiene Data'!E99)))</f>
        <v/>
      </c>
      <c r="DS105" s="298" t="str">
        <f ca="true">+IF(OFFSET('Hygiene Data'!$E$12,0,10*ROW('Hygiene Data'!E99))="","",OFFSET('Hygiene Data'!$E$12,0,10*ROW('Hygiene Data'!E99)))</f>
        <v/>
      </c>
      <c r="DT105" s="298" t="str">
        <f ca="true">+IF(OFFSET('Hygiene Data'!$E$13,0,10*ROW('Hygiene Data'!E99))="","",OFFSET('Hygiene Data'!$E$13,0,10*ROW('Hygiene Data'!E99)))</f>
        <v/>
      </c>
      <c r="DU105" s="298" t="str">
        <f ca="true">+IF(OFFSET('Hygiene Data'!$F$11,0,10*ROW('Hygiene Data'!F99))="","",OFFSET('Hygiene Data'!$F$11,0,10*ROW('Hygiene Data'!F99)))</f>
        <v/>
      </c>
      <c r="DV105" s="298" t="str">
        <f ca="true">+IF(OFFSET('Hygiene Data'!$F$12,0,10*ROW('Hygiene Data'!F99))="","",OFFSET('Hygiene Data'!$F$12,0,10*ROW('Hygiene Data'!F99)))</f>
        <v/>
      </c>
      <c r="DW105" s="298" t="str">
        <f ca="true">+IF(OFFSET('Hygiene Data'!$F$13,0,10*ROW('Hygiene Data'!F99))="","",OFFSET('Hygiene Data'!$F$13,0,10*ROW('Hygiene Data'!F99)))</f>
        <v/>
      </c>
      <c r="DX105" s="298" t="str">
        <f ca="true">+IF(OFFSET('Hygiene Data'!$G$11,0,10*ROW('Hygiene Data'!G99))="","",OFFSET('Hygiene Data'!$G$11,0,10*ROW('Hygiene Data'!G99)))</f>
        <v/>
      </c>
      <c r="DY105" s="298" t="str">
        <f ca="true">+IF(OFFSET('Hygiene Data'!$G$12,0,10*ROW('Hygiene Data'!G99))="","",OFFSET('Hygiene Data'!$G$12,0,10*ROW('Hygiene Data'!G99)))</f>
        <v/>
      </c>
      <c r="DZ105" s="298" t="str">
        <f ca="true">+IF(OFFSET('Hygiene Data'!$G$13,0,10*ROW('Hygiene Data'!G99))="","",OFFSET('Hygiene Data'!$G$13,0,10*ROW('Hygiene Data'!G99)))</f>
        <v/>
      </c>
      <c r="EA105" s="298" t="str">
        <f ca="true">+IF(OFFSET('Hygiene Data'!$H$11,0,10*ROW('Hygiene Data'!H99))="","",OFFSET('Hygiene Data'!$H$11,0,10*ROW('Hygiene Data'!H99)))</f>
        <v/>
      </c>
      <c r="EB105" s="298" t="str">
        <f ca="true">+IF(OFFSET('Hygiene Data'!$H$12,0,10*ROW('Hygiene Data'!H99))="","",OFFSET('Hygiene Data'!$H$12,0,10*ROW('Hygiene Data'!H99)))</f>
        <v/>
      </c>
      <c r="EC105" s="298" t="str">
        <f ca="true">+IF(OFFSET('Hygiene Data'!$H$13,0,10*ROW('Hygiene Data'!H99))="","",OFFSET('Hygiene Data'!$H$13,0,10*ROW('Hygiene Data'!H99)))</f>
        <v/>
      </c>
      <c r="ED105" s="298" t="str">
        <f ca="true">+IF(OFFSET('Hygiene Data'!$I$11,0,10*ROW('Hygiene Data'!I99))="","",OFFSET('Hygiene Data'!$I$11,0,10*ROW('Hygiene Data'!I99)))</f>
        <v/>
      </c>
      <c r="EE105" s="298" t="str">
        <f ca="true">+IF(OFFSET('Hygiene Data'!$I$12,0,10*ROW('Hygiene Data'!I99))="","",OFFSET('Hygiene Data'!$I$12,0,10*ROW('Hygiene Data'!I99)))</f>
        <v/>
      </c>
      <c r="EF105" s="298" t="str">
        <f ca="true">+IF(OFFSET('Hygiene Data'!$I$13,0,10*ROW('Hygiene Data'!I99))="","",OFFSET('Hygiene Data'!$I$13,0,10*ROW('Hygiene Data'!I99)))</f>
        <v/>
      </c>
    </row>
    <row xmlns:x14ac="http://schemas.microsoft.com/office/spreadsheetml/2009/9/ac" r="106" x14ac:dyDescent="0.2">
      <c r="A106" s="38" t="str">
        <f ca="true">+IF(OFFSET('Water Data'!$B$2,0,10*ROW('Water Data'!E100))="","",OFFSET('Water Data'!$B$2,0,10*ROW('Water Data'!E100)))</f>
        <v/>
      </c>
      <c r="B106" s="38" t="str">
        <f ca="true">+IF(OFFSET('Water Data'!$C$2,0,10*ROW('Water Data'!F100))="","",OFFSET('Water Data'!$C$2,0,10*ROW('Water Data'!F100)))</f>
        <v/>
      </c>
      <c r="C106" s="354" t="str">
        <f t="shared" ca="true" si="1"/>
        <v/>
      </c>
      <c r="D106" s="101"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101"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101"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101"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101"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101"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101"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101"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101"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101"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101"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101"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101"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101"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101"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101"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101"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101"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102"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102"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102"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102"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102"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102"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102"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102"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102"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102"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102"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102"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102"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102"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102"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102"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102"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102"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102"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102"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102"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102"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102"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102"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102"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102"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102"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102"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102"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102"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103"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103"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103"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103"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103"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103"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103"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103"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103"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103"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103"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103"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103"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103"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103"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103"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103"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103"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98"/>
      <c r="BS106" s="298" t="str">
        <f ca="true">+IF(OFFSET('Water Data'!$D$27,0,10*ROW('Water Data'!D100))="","",OFFSET('Water Data'!$D$27,0,10*ROW('Water Data'!D100)))</f>
        <v/>
      </c>
      <c r="BT106" s="298" t="str">
        <f ca="true">+IF(OFFSET('Water Data'!$D$28,0,10*ROW('Water Data'!D100))="","",OFFSET('Water Data'!$D$28,0,10*ROW('Water Data'!D100)))</f>
        <v/>
      </c>
      <c r="BU106" s="298" t="str">
        <f ca="true">+IF(OFFSET('Water Data'!$D$29,0,10*ROW('Water Data'!D100))="","",OFFSET('Water Data'!$D$29,0,10*ROW('Water Data'!D100)))</f>
        <v/>
      </c>
      <c r="BV106" s="298" t="str">
        <f ca="true">+IF(OFFSET('Water Data'!$E$27,0,10*ROW('Water Data'!E100))="","",OFFSET('Water Data'!$E$27,0,10*ROW('Water Data'!E100)))</f>
        <v/>
      </c>
      <c r="BW106" s="298" t="str">
        <f ca="true">+IF(OFFSET('Water Data'!$E$28,0,10*ROW('Water Data'!E100))="","",OFFSET('Water Data'!$E$28,0,10*ROW('Water Data'!E100)))</f>
        <v/>
      </c>
      <c r="BX106" s="298" t="str">
        <f ca="true">+IF(OFFSET('Water Data'!$E$29,0,10*ROW('Water Data'!E100))="","",OFFSET('Water Data'!$E$29,0,10*ROW('Water Data'!E100)))</f>
        <v/>
      </c>
      <c r="BY106" s="298" t="str">
        <f ca="true">+IF(OFFSET('Water Data'!$F$27,0,10*ROW('Water Data'!F100))="","",OFFSET('Water Data'!$F$27,0,10*ROW('Water Data'!F100)))</f>
        <v/>
      </c>
      <c r="BZ106" s="298" t="str">
        <f ca="true">+IF(OFFSET('Water Data'!$F$28,0,10*ROW('Water Data'!F100))="","",OFFSET('Water Data'!$F$28,0,10*ROW('Water Data'!F100)))</f>
        <v/>
      </c>
      <c r="CA106" s="298" t="str">
        <f ca="true">+IF(OFFSET('Water Data'!$F$29,0,10*ROW('Water Data'!F100))="","",OFFSET('Water Data'!$F$29,0,10*ROW('Water Data'!F100)))</f>
        <v/>
      </c>
      <c r="CB106" s="298" t="str">
        <f ca="true">+IF(OFFSET('Water Data'!$G$27,0,10*ROW('Water Data'!G100))="","",OFFSET('Water Data'!$G$27,0,10*ROW('Water Data'!G100)))</f>
        <v/>
      </c>
      <c r="CC106" s="298" t="str">
        <f ca="true">+IF(OFFSET('Water Data'!$G$28,0,10*ROW('Water Data'!G100))="","",OFFSET('Water Data'!$G$28,0,10*ROW('Water Data'!G100)))</f>
        <v/>
      </c>
      <c r="CD106" s="298" t="str">
        <f ca="true">+IF(OFFSET('Water Data'!$G$29,0,10*ROW('Water Data'!G100))="","",OFFSET('Water Data'!$G$29,0,10*ROW('Water Data'!G100)))</f>
        <v/>
      </c>
      <c r="CE106" s="298" t="str">
        <f ca="true">+IF(OFFSET('Water Data'!$H$27,0,10*ROW('Water Data'!H100))="","",OFFSET('Water Data'!$H$27,0,10*ROW('Water Data'!H100)))</f>
        <v/>
      </c>
      <c r="CF106" s="298" t="str">
        <f ca="true">+IF(OFFSET('Water Data'!$H$28,0,10*ROW('Water Data'!H100))="","",OFFSET('Water Data'!$H$28,0,10*ROW('Water Data'!H100)))</f>
        <v/>
      </c>
      <c r="CG106" s="298" t="str">
        <f ca="true">+IF(OFFSET('Water Data'!$H$29,0,10*ROW('Water Data'!H100))="","",OFFSET('Water Data'!$H$29,0,10*ROW('Water Data'!H100)))</f>
        <v/>
      </c>
      <c r="CH106" s="298" t="str">
        <f ca="true">+IF(OFFSET('Water Data'!$I$27,0,10*ROW('Water Data'!I100))="","",OFFSET('Water Data'!$I$27,0,10*ROW('Water Data'!I100)))</f>
        <v/>
      </c>
      <c r="CI106" s="298" t="str">
        <f ca="true">+IF(OFFSET('Water Data'!$I$28,0,10*ROW('Water Data'!I100))="","",OFFSET('Water Data'!$I$28,0,10*ROW('Water Data'!I100)))</f>
        <v/>
      </c>
      <c r="CJ106" s="298" t="str">
        <f ca="true">+IF(OFFSET('Water Data'!$I$29,0,10*ROW('Water Data'!I100))="","",OFFSET('Water Data'!$I$29,0,10*ROW('Water Data'!I100)))</f>
        <v/>
      </c>
      <c r="CK106" s="298" t="str">
        <f ca="true">+IF(OFFSET('Sanitation Data'!$D$28,0,10*ROW('Sanitation Data'!D100))="","",OFFSET('Sanitation Data'!$D$28,0,10*ROW('Sanitation Data'!D100)))</f>
        <v/>
      </c>
      <c r="CL106" s="298" t="str">
        <f ca="true">+IF(OFFSET('Sanitation Data'!$D$29,0,10*ROW('Sanitation Data'!D100))="","",OFFSET('Sanitation Data'!$D$29,0,10*ROW('Sanitation Data'!D100)))</f>
        <v/>
      </c>
      <c r="CM106" s="298" t="str">
        <f ca="true">+IF(OFFSET('Sanitation Data'!$D$30,0,10*ROW('Sanitation Data'!D100))="","",OFFSET('Sanitation Data'!$D$30,0,10*ROW('Sanitation Data'!D100)))</f>
        <v/>
      </c>
      <c r="CN106" s="298" t="str">
        <f ca="true">+IF(OFFSET('Sanitation Data'!$D$31,0,10*ROW('Sanitation Data'!D100))="","",OFFSET('Sanitation Data'!$D$31,0,10*ROW('Sanitation Data'!D100)))</f>
        <v/>
      </c>
      <c r="CO106" s="298" t="str">
        <f ca="true">+IF(OFFSET('Sanitation Data'!$D$32,0,10*ROW('Sanitation Data'!D100))="","",OFFSET('Sanitation Data'!$D$32,0,10*ROW('Sanitation Data'!D100)))</f>
        <v/>
      </c>
      <c r="CP106" s="298" t="str">
        <f ca="true">+IF(OFFSET('Sanitation Data'!$E$28,0,10*ROW('Sanitation Data'!E100))="","",OFFSET('Sanitation Data'!$E$28,0,10*ROW('Sanitation Data'!E100)))</f>
        <v/>
      </c>
      <c r="CQ106" s="298" t="str">
        <f ca="true">+IF(OFFSET('Sanitation Data'!$E$29,0,10*ROW('Sanitation Data'!E100))="","",OFFSET('Sanitation Data'!$E$29,0,10*ROW('Sanitation Data'!E100)))</f>
        <v/>
      </c>
      <c r="CR106" s="298" t="str">
        <f ca="true">+IF(OFFSET('Sanitation Data'!$E$30,0,10*ROW('Sanitation Data'!E100))="","",OFFSET('Sanitation Data'!$E$30,0,10*ROW('Sanitation Data'!E100)))</f>
        <v/>
      </c>
      <c r="CS106" s="298" t="str">
        <f ca="true">+IF(OFFSET('Sanitation Data'!$E$31,0,10*ROW('Sanitation Data'!E100))="","",OFFSET('Sanitation Data'!$E$31,0,10*ROW('Sanitation Data'!E100)))</f>
        <v/>
      </c>
      <c r="CT106" s="298" t="str">
        <f ca="true">+IF(OFFSET('Sanitation Data'!$E$32,0,10*ROW('Sanitation Data'!E100))="","",OFFSET('Sanitation Data'!$E$32,0,10*ROW('Sanitation Data'!E100)))</f>
        <v/>
      </c>
      <c r="CU106" s="298" t="str">
        <f ca="true">+IF(OFFSET('Sanitation Data'!$F$28,0,10*ROW('Sanitation Data'!F100))="","",OFFSET('Sanitation Data'!$F$28,0,10*ROW('Sanitation Data'!F100)))</f>
        <v/>
      </c>
      <c r="CV106" s="298" t="str">
        <f ca="true">+IF(OFFSET('Sanitation Data'!$F$29,0,10*ROW('Sanitation Data'!F100))="","",OFFSET('Sanitation Data'!$F$29,0,10*ROW('Sanitation Data'!F100)))</f>
        <v/>
      </c>
      <c r="CW106" s="298" t="str">
        <f ca="true">+IF(OFFSET('Sanitation Data'!$F$30,0,10*ROW('Sanitation Data'!F100))="","",OFFSET('Sanitation Data'!$F$30,0,10*ROW('Sanitation Data'!F100)))</f>
        <v/>
      </c>
      <c r="CX106" s="298" t="str">
        <f ca="true">+IF(OFFSET('Sanitation Data'!$F$31,0,10*ROW('Sanitation Data'!F100))="","",OFFSET('Sanitation Data'!$F$31,0,10*ROW('Sanitation Data'!F100)))</f>
        <v/>
      </c>
      <c r="CY106" s="298" t="str">
        <f ca="true">+IF(OFFSET('Sanitation Data'!$F$32,0,10*ROW('Sanitation Data'!F100))="","",OFFSET('Sanitation Data'!$F$32,0,10*ROW('Sanitation Data'!F100)))</f>
        <v/>
      </c>
      <c r="CZ106" s="298" t="str">
        <f ca="true">+IF(OFFSET('Sanitation Data'!$G$28,0,10*ROW('Sanitation Data'!G100))="","",OFFSET('Sanitation Data'!$G$28,0,10*ROW('Sanitation Data'!G100)))</f>
        <v/>
      </c>
      <c r="DA106" s="298" t="str">
        <f ca="true">+IF(OFFSET('Sanitation Data'!$G$29,0,10*ROW('Sanitation Data'!G100))="","",OFFSET('Sanitation Data'!$G$29,0,10*ROW('Sanitation Data'!G100)))</f>
        <v/>
      </c>
      <c r="DB106" s="298" t="str">
        <f ca="true">+IF(OFFSET('Sanitation Data'!$G$30,0,10*ROW('Sanitation Data'!G100))="","",OFFSET('Sanitation Data'!$G$30,0,10*ROW('Sanitation Data'!G100)))</f>
        <v/>
      </c>
      <c r="DC106" s="298" t="str">
        <f ca="true">+IF(OFFSET('Sanitation Data'!$G$31,0,10*ROW('Sanitation Data'!G100))="","",OFFSET('Sanitation Data'!$G$31,0,10*ROW('Sanitation Data'!G100)))</f>
        <v/>
      </c>
      <c r="DD106" s="298" t="str">
        <f ca="true">+IF(OFFSET('Sanitation Data'!$G$32,0,10*ROW('Sanitation Data'!G100))="","",OFFSET('Sanitation Data'!$G$32,0,10*ROW('Sanitation Data'!G100)))</f>
        <v/>
      </c>
      <c r="DE106" s="298" t="str">
        <f ca="true">+IF(OFFSET('Sanitation Data'!$H$28,0,10*ROW('Sanitation Data'!H100))="","",OFFSET('Sanitation Data'!$H$28,0,10*ROW('Sanitation Data'!H100)))</f>
        <v/>
      </c>
      <c r="DF106" s="298" t="str">
        <f ca="true">+IF(OFFSET('Sanitation Data'!$H$29,0,10*ROW('Sanitation Data'!H100))="","",OFFSET('Sanitation Data'!$H$29,0,10*ROW('Sanitation Data'!H100)))</f>
        <v/>
      </c>
      <c r="DG106" s="298" t="str">
        <f ca="true">+IF(OFFSET('Sanitation Data'!$H$30,0,10*ROW('Sanitation Data'!H100))="","",OFFSET('Sanitation Data'!$H$30,0,10*ROW('Sanitation Data'!H100)))</f>
        <v/>
      </c>
      <c r="DH106" s="298" t="str">
        <f ca="true">+IF(OFFSET('Sanitation Data'!$H$31,0,10*ROW('Sanitation Data'!H100))="","",OFFSET('Sanitation Data'!$H$31,0,10*ROW('Sanitation Data'!H100)))</f>
        <v/>
      </c>
      <c r="DI106" s="298" t="str">
        <f ca="true">+IF(OFFSET('Sanitation Data'!$H$32,0,10*ROW('Sanitation Data'!H100))="","",OFFSET('Sanitation Data'!$H$32,0,10*ROW('Sanitation Data'!H100)))</f>
        <v/>
      </c>
      <c r="DJ106" s="298" t="str">
        <f ca="true">+IF(OFFSET('Sanitation Data'!$I$28,0,10*ROW('Sanitation Data'!I100))="","",OFFSET('Sanitation Data'!$I$28,0,10*ROW('Sanitation Data'!I100)))</f>
        <v/>
      </c>
      <c r="DK106" s="298" t="str">
        <f ca="true">+IF(OFFSET('Sanitation Data'!$I$29,0,10*ROW('Sanitation Data'!I100))="","",OFFSET('Sanitation Data'!$I$29,0,10*ROW('Sanitation Data'!I100)))</f>
        <v/>
      </c>
      <c r="DL106" s="298" t="str">
        <f ca="true">+IF(OFFSET('Sanitation Data'!$I$30,0,10*ROW('Sanitation Data'!I100))="","",OFFSET('Sanitation Data'!$I$30,0,10*ROW('Sanitation Data'!I100)))</f>
        <v/>
      </c>
      <c r="DM106" s="298" t="str">
        <f ca="true">+IF(OFFSET('Sanitation Data'!$I$31,0,10*ROW('Sanitation Data'!I100))="","",OFFSET('Sanitation Data'!$I$31,0,10*ROW('Sanitation Data'!I100)))</f>
        <v/>
      </c>
      <c r="DN106" s="298" t="str">
        <f ca="true">+IF(OFFSET('Sanitation Data'!$I$32,0,10*ROW('Sanitation Data'!I100))="","",OFFSET('Sanitation Data'!$I$32,0,10*ROW('Sanitation Data'!I100)))</f>
        <v/>
      </c>
      <c r="DO106" s="298" t="str">
        <f ca="true">+IF(OFFSET('Hygiene Data'!$D$11,0,10*ROW('Hygiene Data'!D100))="","",OFFSET('Hygiene Data'!$D$11,0,10*ROW('Hygiene Data'!D100)))</f>
        <v/>
      </c>
      <c r="DP106" s="298" t="str">
        <f ca="true">+IF(OFFSET('Hygiene Data'!$D$12,0,10*ROW('Hygiene Data'!D100))="","",OFFSET('Hygiene Data'!$D$12,0,10*ROW('Hygiene Data'!D100)))</f>
        <v/>
      </c>
      <c r="DQ106" s="298" t="str">
        <f ca="true">+IF(OFFSET('Hygiene Data'!$D$13,0,10*ROW('Hygiene Data'!D100))="","",OFFSET('Hygiene Data'!$D$13,0,10*ROW('Hygiene Data'!D100)))</f>
        <v/>
      </c>
      <c r="DR106" s="298" t="str">
        <f ca="true">+IF(OFFSET('Hygiene Data'!$E$11,0,10*ROW('Hygiene Data'!E100))="","",OFFSET('Hygiene Data'!$E$11,0,10*ROW('Hygiene Data'!E100)))</f>
        <v/>
      </c>
      <c r="DS106" s="298" t="str">
        <f ca="true">+IF(OFFSET('Hygiene Data'!$E$12,0,10*ROW('Hygiene Data'!E100))="","",OFFSET('Hygiene Data'!$E$12,0,10*ROW('Hygiene Data'!E100)))</f>
        <v/>
      </c>
      <c r="DT106" s="298" t="str">
        <f ca="true">+IF(OFFSET('Hygiene Data'!$E$13,0,10*ROW('Hygiene Data'!E100))="","",OFFSET('Hygiene Data'!$E$13,0,10*ROW('Hygiene Data'!E100)))</f>
        <v/>
      </c>
      <c r="DU106" s="298" t="str">
        <f ca="true">+IF(OFFSET('Hygiene Data'!$F$11,0,10*ROW('Hygiene Data'!F100))="","",OFFSET('Hygiene Data'!$F$11,0,10*ROW('Hygiene Data'!F100)))</f>
        <v/>
      </c>
      <c r="DV106" s="298" t="str">
        <f ca="true">+IF(OFFSET('Hygiene Data'!$F$12,0,10*ROW('Hygiene Data'!F100))="","",OFFSET('Hygiene Data'!$F$12,0,10*ROW('Hygiene Data'!F100)))</f>
        <v/>
      </c>
      <c r="DW106" s="298" t="str">
        <f ca="true">+IF(OFFSET('Hygiene Data'!$F$13,0,10*ROW('Hygiene Data'!F100))="","",OFFSET('Hygiene Data'!$F$13,0,10*ROW('Hygiene Data'!F100)))</f>
        <v/>
      </c>
      <c r="DX106" s="298" t="str">
        <f ca="true">+IF(OFFSET('Hygiene Data'!$G$11,0,10*ROW('Hygiene Data'!G100))="","",OFFSET('Hygiene Data'!$G$11,0,10*ROW('Hygiene Data'!G100)))</f>
        <v/>
      </c>
      <c r="DY106" s="298" t="str">
        <f ca="true">+IF(OFFSET('Hygiene Data'!$G$12,0,10*ROW('Hygiene Data'!G100))="","",OFFSET('Hygiene Data'!$G$12,0,10*ROW('Hygiene Data'!G100)))</f>
        <v/>
      </c>
      <c r="DZ106" s="298" t="str">
        <f ca="true">+IF(OFFSET('Hygiene Data'!$G$13,0,10*ROW('Hygiene Data'!G100))="","",OFFSET('Hygiene Data'!$G$13,0,10*ROW('Hygiene Data'!G100)))</f>
        <v/>
      </c>
      <c r="EA106" s="298" t="str">
        <f ca="true">+IF(OFFSET('Hygiene Data'!$H$11,0,10*ROW('Hygiene Data'!H100))="","",OFFSET('Hygiene Data'!$H$11,0,10*ROW('Hygiene Data'!H100)))</f>
        <v/>
      </c>
      <c r="EB106" s="298" t="str">
        <f ca="true">+IF(OFFSET('Hygiene Data'!$H$12,0,10*ROW('Hygiene Data'!H100))="","",OFFSET('Hygiene Data'!$H$12,0,10*ROW('Hygiene Data'!H100)))</f>
        <v/>
      </c>
      <c r="EC106" s="298" t="str">
        <f ca="true">+IF(OFFSET('Hygiene Data'!$H$13,0,10*ROW('Hygiene Data'!H100))="","",OFFSET('Hygiene Data'!$H$13,0,10*ROW('Hygiene Data'!H100)))</f>
        <v/>
      </c>
      <c r="ED106" s="298" t="str">
        <f ca="true">+IF(OFFSET('Hygiene Data'!$I$11,0,10*ROW('Hygiene Data'!I100))="","",OFFSET('Hygiene Data'!$I$11,0,10*ROW('Hygiene Data'!I100)))</f>
        <v/>
      </c>
      <c r="EE106" s="298" t="str">
        <f ca="true">+IF(OFFSET('Hygiene Data'!$I$12,0,10*ROW('Hygiene Data'!I100))="","",OFFSET('Hygiene Data'!$I$12,0,10*ROW('Hygiene Data'!I100)))</f>
        <v/>
      </c>
      <c r="EF106" s="298" t="str">
        <f ca="true">+IF(OFFSET('Hygiene Data'!$I$13,0,10*ROW('Hygiene Data'!I100))="","",OFFSET('Hygiene Data'!$I$13,0,10*ROW('Hygiene Data'!I100)))</f>
        <v/>
      </c>
    </row>
    <row xmlns:x14ac="http://schemas.microsoft.com/office/spreadsheetml/2009/9/ac" r="107" x14ac:dyDescent="0.2">
      <c r="A107" s="38" t="str">
        <f ca="true">+IF(OFFSET('Water Data'!$B$2,0,10*ROW('Water Data'!E101))="","",OFFSET('Water Data'!$B$2,0,10*ROW('Water Data'!E101)))</f>
        <v/>
      </c>
      <c r="B107" s="38" t="str">
        <f ca="true">+IF(OFFSET('Water Data'!$C$2,0,10*ROW('Water Data'!F101))="","",OFFSET('Water Data'!$C$2,0,10*ROW('Water Data'!F101)))</f>
        <v/>
      </c>
      <c r="C107" s="354" t="str">
        <f t="shared" ca="true" si="1"/>
        <v/>
      </c>
      <c r="D107" s="101"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101"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101"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101"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101"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101"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101"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101"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101"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101"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101"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101"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101"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101"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101"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101"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101"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101"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102"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102"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102"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102"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102"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102"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102"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102"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102"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102"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102"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102"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102"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102"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102"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102"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102"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102"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102"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102"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102"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102"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102"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102"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102"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102"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102"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102"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102"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102"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103"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103"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103"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103"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103"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103"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103"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103"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103"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103"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103"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103"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103"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103"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103"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103"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103"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103"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98"/>
      <c r="BS107" s="298" t="str">
        <f ca="true">+IF(OFFSET('Water Data'!$D$27,0,10*ROW('Water Data'!D101))="","",OFFSET('Water Data'!$D$27,0,10*ROW('Water Data'!D101)))</f>
        <v/>
      </c>
      <c r="BT107" s="298" t="str">
        <f ca="true">+IF(OFFSET('Water Data'!$D$28,0,10*ROW('Water Data'!D101))="","",OFFSET('Water Data'!$D$28,0,10*ROW('Water Data'!D101)))</f>
        <v/>
      </c>
      <c r="BU107" s="298" t="str">
        <f ca="true">+IF(OFFSET('Water Data'!$D$29,0,10*ROW('Water Data'!D101))="","",OFFSET('Water Data'!$D$29,0,10*ROW('Water Data'!D101)))</f>
        <v/>
      </c>
      <c r="BV107" s="298" t="str">
        <f ca="true">+IF(OFFSET('Water Data'!$E$27,0,10*ROW('Water Data'!E101))="","",OFFSET('Water Data'!$E$27,0,10*ROW('Water Data'!E101)))</f>
        <v/>
      </c>
      <c r="BW107" s="298" t="str">
        <f ca="true">+IF(OFFSET('Water Data'!$E$28,0,10*ROW('Water Data'!E101))="","",OFFSET('Water Data'!$E$28,0,10*ROW('Water Data'!E101)))</f>
        <v/>
      </c>
      <c r="BX107" s="298" t="str">
        <f ca="true">+IF(OFFSET('Water Data'!$E$29,0,10*ROW('Water Data'!E101))="","",OFFSET('Water Data'!$E$29,0,10*ROW('Water Data'!E101)))</f>
        <v/>
      </c>
      <c r="BY107" s="298" t="str">
        <f ca="true">+IF(OFFSET('Water Data'!$F$27,0,10*ROW('Water Data'!F101))="","",OFFSET('Water Data'!$F$27,0,10*ROW('Water Data'!F101)))</f>
        <v/>
      </c>
      <c r="BZ107" s="298" t="str">
        <f ca="true">+IF(OFFSET('Water Data'!$F$28,0,10*ROW('Water Data'!F101))="","",OFFSET('Water Data'!$F$28,0,10*ROW('Water Data'!F101)))</f>
        <v/>
      </c>
      <c r="CA107" s="298" t="str">
        <f ca="true">+IF(OFFSET('Water Data'!$F$29,0,10*ROW('Water Data'!F101))="","",OFFSET('Water Data'!$F$29,0,10*ROW('Water Data'!F101)))</f>
        <v/>
      </c>
      <c r="CB107" s="298" t="str">
        <f ca="true">+IF(OFFSET('Water Data'!$G$27,0,10*ROW('Water Data'!G101))="","",OFFSET('Water Data'!$G$27,0,10*ROW('Water Data'!G101)))</f>
        <v/>
      </c>
      <c r="CC107" s="298" t="str">
        <f ca="true">+IF(OFFSET('Water Data'!$G$28,0,10*ROW('Water Data'!G101))="","",OFFSET('Water Data'!$G$28,0,10*ROW('Water Data'!G101)))</f>
        <v/>
      </c>
      <c r="CD107" s="298" t="str">
        <f ca="true">+IF(OFFSET('Water Data'!$G$29,0,10*ROW('Water Data'!G101))="","",OFFSET('Water Data'!$G$29,0,10*ROW('Water Data'!G101)))</f>
        <v/>
      </c>
      <c r="CE107" s="298" t="str">
        <f ca="true">+IF(OFFSET('Water Data'!$H$27,0,10*ROW('Water Data'!H101))="","",OFFSET('Water Data'!$H$27,0,10*ROW('Water Data'!H101)))</f>
        <v/>
      </c>
      <c r="CF107" s="298" t="str">
        <f ca="true">+IF(OFFSET('Water Data'!$H$28,0,10*ROW('Water Data'!H101))="","",OFFSET('Water Data'!$H$28,0,10*ROW('Water Data'!H101)))</f>
        <v/>
      </c>
      <c r="CG107" s="298" t="str">
        <f ca="true">+IF(OFFSET('Water Data'!$H$29,0,10*ROW('Water Data'!H101))="","",OFFSET('Water Data'!$H$29,0,10*ROW('Water Data'!H101)))</f>
        <v/>
      </c>
      <c r="CH107" s="298" t="str">
        <f ca="true">+IF(OFFSET('Water Data'!$I$27,0,10*ROW('Water Data'!I101))="","",OFFSET('Water Data'!$I$27,0,10*ROW('Water Data'!I101)))</f>
        <v/>
      </c>
      <c r="CI107" s="298" t="str">
        <f ca="true">+IF(OFFSET('Water Data'!$I$28,0,10*ROW('Water Data'!I101))="","",OFFSET('Water Data'!$I$28,0,10*ROW('Water Data'!I101)))</f>
        <v/>
      </c>
      <c r="CJ107" s="298" t="str">
        <f ca="true">+IF(OFFSET('Water Data'!$I$29,0,10*ROW('Water Data'!I101))="","",OFFSET('Water Data'!$I$29,0,10*ROW('Water Data'!I101)))</f>
        <v/>
      </c>
      <c r="CK107" s="298" t="str">
        <f ca="true">+IF(OFFSET('Sanitation Data'!$D$28,0,10*ROW('Sanitation Data'!D101))="","",OFFSET('Sanitation Data'!$D$28,0,10*ROW('Sanitation Data'!D101)))</f>
        <v/>
      </c>
      <c r="CL107" s="298" t="str">
        <f ca="true">+IF(OFFSET('Sanitation Data'!$D$29,0,10*ROW('Sanitation Data'!D101))="","",OFFSET('Sanitation Data'!$D$29,0,10*ROW('Sanitation Data'!D101)))</f>
        <v/>
      </c>
      <c r="CM107" s="298" t="str">
        <f ca="true">+IF(OFFSET('Sanitation Data'!$D$30,0,10*ROW('Sanitation Data'!D101))="","",OFFSET('Sanitation Data'!$D$30,0,10*ROW('Sanitation Data'!D101)))</f>
        <v/>
      </c>
      <c r="CN107" s="298" t="str">
        <f ca="true">+IF(OFFSET('Sanitation Data'!$D$31,0,10*ROW('Sanitation Data'!D101))="","",OFFSET('Sanitation Data'!$D$31,0,10*ROW('Sanitation Data'!D101)))</f>
        <v/>
      </c>
      <c r="CO107" s="298" t="str">
        <f ca="true">+IF(OFFSET('Sanitation Data'!$D$32,0,10*ROW('Sanitation Data'!D101))="","",OFFSET('Sanitation Data'!$D$32,0,10*ROW('Sanitation Data'!D101)))</f>
        <v/>
      </c>
      <c r="CP107" s="298" t="str">
        <f ca="true">+IF(OFFSET('Sanitation Data'!$E$28,0,10*ROW('Sanitation Data'!E101))="","",OFFSET('Sanitation Data'!$E$28,0,10*ROW('Sanitation Data'!E101)))</f>
        <v/>
      </c>
      <c r="CQ107" s="298" t="str">
        <f ca="true">+IF(OFFSET('Sanitation Data'!$E$29,0,10*ROW('Sanitation Data'!E101))="","",OFFSET('Sanitation Data'!$E$29,0,10*ROW('Sanitation Data'!E101)))</f>
        <v/>
      </c>
      <c r="CR107" s="298" t="str">
        <f ca="true">+IF(OFFSET('Sanitation Data'!$E$30,0,10*ROW('Sanitation Data'!E101))="","",OFFSET('Sanitation Data'!$E$30,0,10*ROW('Sanitation Data'!E101)))</f>
        <v/>
      </c>
      <c r="CS107" s="298" t="str">
        <f ca="true">+IF(OFFSET('Sanitation Data'!$E$31,0,10*ROW('Sanitation Data'!E101))="","",OFFSET('Sanitation Data'!$E$31,0,10*ROW('Sanitation Data'!E101)))</f>
        <v/>
      </c>
      <c r="CT107" s="298" t="str">
        <f ca="true">+IF(OFFSET('Sanitation Data'!$E$32,0,10*ROW('Sanitation Data'!E101))="","",OFFSET('Sanitation Data'!$E$32,0,10*ROW('Sanitation Data'!E101)))</f>
        <v/>
      </c>
      <c r="CU107" s="298" t="str">
        <f ca="true">+IF(OFFSET('Sanitation Data'!$F$28,0,10*ROW('Sanitation Data'!F101))="","",OFFSET('Sanitation Data'!$F$28,0,10*ROW('Sanitation Data'!F101)))</f>
        <v/>
      </c>
      <c r="CV107" s="298" t="str">
        <f ca="true">+IF(OFFSET('Sanitation Data'!$F$29,0,10*ROW('Sanitation Data'!F101))="","",OFFSET('Sanitation Data'!$F$29,0,10*ROW('Sanitation Data'!F101)))</f>
        <v/>
      </c>
      <c r="CW107" s="298" t="str">
        <f ca="true">+IF(OFFSET('Sanitation Data'!$F$30,0,10*ROW('Sanitation Data'!F101))="","",OFFSET('Sanitation Data'!$F$30,0,10*ROW('Sanitation Data'!F101)))</f>
        <v/>
      </c>
      <c r="CX107" s="298" t="str">
        <f ca="true">+IF(OFFSET('Sanitation Data'!$F$31,0,10*ROW('Sanitation Data'!F101))="","",OFFSET('Sanitation Data'!$F$31,0,10*ROW('Sanitation Data'!F101)))</f>
        <v/>
      </c>
      <c r="CY107" s="298" t="str">
        <f ca="true">+IF(OFFSET('Sanitation Data'!$F$32,0,10*ROW('Sanitation Data'!F101))="","",OFFSET('Sanitation Data'!$F$32,0,10*ROW('Sanitation Data'!F101)))</f>
        <v/>
      </c>
      <c r="CZ107" s="298" t="str">
        <f ca="true">+IF(OFFSET('Sanitation Data'!$G$28,0,10*ROW('Sanitation Data'!G101))="","",OFFSET('Sanitation Data'!$G$28,0,10*ROW('Sanitation Data'!G101)))</f>
        <v/>
      </c>
      <c r="DA107" s="298" t="str">
        <f ca="true">+IF(OFFSET('Sanitation Data'!$G$29,0,10*ROW('Sanitation Data'!G101))="","",OFFSET('Sanitation Data'!$G$29,0,10*ROW('Sanitation Data'!G101)))</f>
        <v/>
      </c>
      <c r="DB107" s="298" t="str">
        <f ca="true">+IF(OFFSET('Sanitation Data'!$G$30,0,10*ROW('Sanitation Data'!G101))="","",OFFSET('Sanitation Data'!$G$30,0,10*ROW('Sanitation Data'!G101)))</f>
        <v/>
      </c>
      <c r="DC107" s="298" t="str">
        <f ca="true">+IF(OFFSET('Sanitation Data'!$G$31,0,10*ROW('Sanitation Data'!G101))="","",OFFSET('Sanitation Data'!$G$31,0,10*ROW('Sanitation Data'!G101)))</f>
        <v/>
      </c>
      <c r="DD107" s="298" t="str">
        <f ca="true">+IF(OFFSET('Sanitation Data'!$G$32,0,10*ROW('Sanitation Data'!G101))="","",OFFSET('Sanitation Data'!$G$32,0,10*ROW('Sanitation Data'!G101)))</f>
        <v/>
      </c>
      <c r="DE107" s="298" t="str">
        <f ca="true">+IF(OFFSET('Sanitation Data'!$H$28,0,10*ROW('Sanitation Data'!H101))="","",OFFSET('Sanitation Data'!$H$28,0,10*ROW('Sanitation Data'!H101)))</f>
        <v/>
      </c>
      <c r="DF107" s="298" t="str">
        <f ca="true">+IF(OFFSET('Sanitation Data'!$H$29,0,10*ROW('Sanitation Data'!H101))="","",OFFSET('Sanitation Data'!$H$29,0,10*ROW('Sanitation Data'!H101)))</f>
        <v/>
      </c>
      <c r="DG107" s="298" t="str">
        <f ca="true">+IF(OFFSET('Sanitation Data'!$H$30,0,10*ROW('Sanitation Data'!H101))="","",OFFSET('Sanitation Data'!$H$30,0,10*ROW('Sanitation Data'!H101)))</f>
        <v/>
      </c>
      <c r="DH107" s="298" t="str">
        <f ca="true">+IF(OFFSET('Sanitation Data'!$H$31,0,10*ROW('Sanitation Data'!H101))="","",OFFSET('Sanitation Data'!$H$31,0,10*ROW('Sanitation Data'!H101)))</f>
        <v/>
      </c>
      <c r="DI107" s="298" t="str">
        <f ca="true">+IF(OFFSET('Sanitation Data'!$H$32,0,10*ROW('Sanitation Data'!H101))="","",OFFSET('Sanitation Data'!$H$32,0,10*ROW('Sanitation Data'!H101)))</f>
        <v/>
      </c>
      <c r="DJ107" s="298" t="str">
        <f ca="true">+IF(OFFSET('Sanitation Data'!$I$28,0,10*ROW('Sanitation Data'!I101))="","",OFFSET('Sanitation Data'!$I$28,0,10*ROW('Sanitation Data'!I101)))</f>
        <v/>
      </c>
      <c r="DK107" s="298" t="str">
        <f ca="true">+IF(OFFSET('Sanitation Data'!$I$29,0,10*ROW('Sanitation Data'!I101))="","",OFFSET('Sanitation Data'!$I$29,0,10*ROW('Sanitation Data'!I101)))</f>
        <v/>
      </c>
      <c r="DL107" s="298" t="str">
        <f ca="true">+IF(OFFSET('Sanitation Data'!$I$30,0,10*ROW('Sanitation Data'!I101))="","",OFFSET('Sanitation Data'!$I$30,0,10*ROW('Sanitation Data'!I101)))</f>
        <v/>
      </c>
      <c r="DM107" s="298" t="str">
        <f ca="true">+IF(OFFSET('Sanitation Data'!$I$31,0,10*ROW('Sanitation Data'!I101))="","",OFFSET('Sanitation Data'!$I$31,0,10*ROW('Sanitation Data'!I101)))</f>
        <v/>
      </c>
      <c r="DN107" s="298" t="str">
        <f ca="true">+IF(OFFSET('Sanitation Data'!$I$32,0,10*ROW('Sanitation Data'!I101))="","",OFFSET('Sanitation Data'!$I$32,0,10*ROW('Sanitation Data'!I101)))</f>
        <v/>
      </c>
      <c r="DO107" s="298" t="str">
        <f ca="true">+IF(OFFSET('Hygiene Data'!$D$11,0,10*ROW('Hygiene Data'!D101))="","",OFFSET('Hygiene Data'!$D$11,0,10*ROW('Hygiene Data'!D101)))</f>
        <v/>
      </c>
      <c r="DP107" s="298" t="str">
        <f ca="true">+IF(OFFSET('Hygiene Data'!$D$12,0,10*ROW('Hygiene Data'!D101))="","",OFFSET('Hygiene Data'!$D$12,0,10*ROW('Hygiene Data'!D101)))</f>
        <v/>
      </c>
      <c r="DQ107" s="298" t="str">
        <f ca="true">+IF(OFFSET('Hygiene Data'!$D$13,0,10*ROW('Hygiene Data'!D101))="","",OFFSET('Hygiene Data'!$D$13,0,10*ROW('Hygiene Data'!D101)))</f>
        <v/>
      </c>
      <c r="DR107" s="298" t="str">
        <f ca="true">+IF(OFFSET('Hygiene Data'!$E$11,0,10*ROW('Hygiene Data'!E101))="","",OFFSET('Hygiene Data'!$E$11,0,10*ROW('Hygiene Data'!E101)))</f>
        <v/>
      </c>
      <c r="DS107" s="298" t="str">
        <f ca="true">+IF(OFFSET('Hygiene Data'!$E$12,0,10*ROW('Hygiene Data'!E101))="","",OFFSET('Hygiene Data'!$E$12,0,10*ROW('Hygiene Data'!E101)))</f>
        <v/>
      </c>
      <c r="DT107" s="298" t="str">
        <f ca="true">+IF(OFFSET('Hygiene Data'!$E$13,0,10*ROW('Hygiene Data'!E101))="","",OFFSET('Hygiene Data'!$E$13,0,10*ROW('Hygiene Data'!E101)))</f>
        <v/>
      </c>
      <c r="DU107" s="298" t="str">
        <f ca="true">+IF(OFFSET('Hygiene Data'!$F$11,0,10*ROW('Hygiene Data'!F101))="","",OFFSET('Hygiene Data'!$F$11,0,10*ROW('Hygiene Data'!F101)))</f>
        <v/>
      </c>
      <c r="DV107" s="298" t="str">
        <f ca="true">+IF(OFFSET('Hygiene Data'!$F$12,0,10*ROW('Hygiene Data'!F101))="","",OFFSET('Hygiene Data'!$F$12,0,10*ROW('Hygiene Data'!F101)))</f>
        <v/>
      </c>
      <c r="DW107" s="298" t="str">
        <f ca="true">+IF(OFFSET('Hygiene Data'!$F$13,0,10*ROW('Hygiene Data'!F101))="","",OFFSET('Hygiene Data'!$F$13,0,10*ROW('Hygiene Data'!F101)))</f>
        <v/>
      </c>
      <c r="DX107" s="298" t="str">
        <f ca="true">+IF(OFFSET('Hygiene Data'!$G$11,0,10*ROW('Hygiene Data'!G101))="","",OFFSET('Hygiene Data'!$G$11,0,10*ROW('Hygiene Data'!G101)))</f>
        <v/>
      </c>
      <c r="DY107" s="298" t="str">
        <f ca="true">+IF(OFFSET('Hygiene Data'!$G$12,0,10*ROW('Hygiene Data'!G101))="","",OFFSET('Hygiene Data'!$G$12,0,10*ROW('Hygiene Data'!G101)))</f>
        <v/>
      </c>
      <c r="DZ107" s="298" t="str">
        <f ca="true">+IF(OFFSET('Hygiene Data'!$G$13,0,10*ROW('Hygiene Data'!G101))="","",OFFSET('Hygiene Data'!$G$13,0,10*ROW('Hygiene Data'!G101)))</f>
        <v/>
      </c>
      <c r="EA107" s="298" t="str">
        <f ca="true">+IF(OFFSET('Hygiene Data'!$H$11,0,10*ROW('Hygiene Data'!H101))="","",OFFSET('Hygiene Data'!$H$11,0,10*ROW('Hygiene Data'!H101)))</f>
        <v/>
      </c>
      <c r="EB107" s="298" t="str">
        <f ca="true">+IF(OFFSET('Hygiene Data'!$H$12,0,10*ROW('Hygiene Data'!H101))="","",OFFSET('Hygiene Data'!$H$12,0,10*ROW('Hygiene Data'!H101)))</f>
        <v/>
      </c>
      <c r="EC107" s="298" t="str">
        <f ca="true">+IF(OFFSET('Hygiene Data'!$H$13,0,10*ROW('Hygiene Data'!H101))="","",OFFSET('Hygiene Data'!$H$13,0,10*ROW('Hygiene Data'!H101)))</f>
        <v/>
      </c>
      <c r="ED107" s="298" t="str">
        <f ca="true">+IF(OFFSET('Hygiene Data'!$I$11,0,10*ROW('Hygiene Data'!I101))="","",OFFSET('Hygiene Data'!$I$11,0,10*ROW('Hygiene Data'!I101)))</f>
        <v/>
      </c>
      <c r="EE107" s="298" t="str">
        <f ca="true">+IF(OFFSET('Hygiene Data'!$I$12,0,10*ROW('Hygiene Data'!I101))="","",OFFSET('Hygiene Data'!$I$12,0,10*ROW('Hygiene Data'!I101)))</f>
        <v/>
      </c>
      <c r="EF107" s="298" t="str">
        <f ca="true">+IF(OFFSET('Hygiene Data'!$I$13,0,10*ROW('Hygiene Data'!I101))="","",OFFSET('Hygiene Data'!$I$13,0,10*ROW('Hygiene Data'!I101)))</f>
        <v/>
      </c>
    </row>
    <row xmlns:x14ac="http://schemas.microsoft.com/office/spreadsheetml/2009/9/ac" r="108" x14ac:dyDescent="0.2">
      <c r="A108" s="38" t="str">
        <f ca="true">+IF(OFFSET('Water Data'!$B$2,0,10*ROW('Water Data'!E102))="","",OFFSET('Water Data'!$B$2,0,10*ROW('Water Data'!E102)))</f>
        <v/>
      </c>
      <c r="B108" s="38" t="str">
        <f ca="true">+IF(OFFSET('Water Data'!$C$2,0,10*ROW('Water Data'!F102))="","",OFFSET('Water Data'!$C$2,0,10*ROW('Water Data'!F102)))</f>
        <v/>
      </c>
      <c r="C108" s="354" t="str">
        <f t="shared" ca="true" si="1"/>
        <v/>
      </c>
      <c r="D108" s="101"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101"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101"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101"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101"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101"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101"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101"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101"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101"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101"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101"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101"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101"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101"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101"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101"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101"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102"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102"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102"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102"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102"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102"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102"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102"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102"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102"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102"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102"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102"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102"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102"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102"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102"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102"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102"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102"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102"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102"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102"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102"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102"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102"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102"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102"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102"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102"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103"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103"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103"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103"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103"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103"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103"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103"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103"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103"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103"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103"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103"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103"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103"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103"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103"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103"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98"/>
      <c r="BS108" s="298" t="str">
        <f ca="true">+IF(OFFSET('Water Data'!$D$27,0,10*ROW('Water Data'!D102))="","",OFFSET('Water Data'!$D$27,0,10*ROW('Water Data'!D102)))</f>
        <v/>
      </c>
      <c r="BT108" s="298" t="str">
        <f ca="true">+IF(OFFSET('Water Data'!$D$28,0,10*ROW('Water Data'!D102))="","",OFFSET('Water Data'!$D$28,0,10*ROW('Water Data'!D102)))</f>
        <v/>
      </c>
      <c r="BU108" s="298" t="str">
        <f ca="true">+IF(OFFSET('Water Data'!$D$29,0,10*ROW('Water Data'!D102))="","",OFFSET('Water Data'!$D$29,0,10*ROW('Water Data'!D102)))</f>
        <v/>
      </c>
      <c r="BV108" s="298" t="str">
        <f ca="true">+IF(OFFSET('Water Data'!$E$27,0,10*ROW('Water Data'!E102))="","",OFFSET('Water Data'!$E$27,0,10*ROW('Water Data'!E102)))</f>
        <v/>
      </c>
      <c r="BW108" s="298" t="str">
        <f ca="true">+IF(OFFSET('Water Data'!$E$28,0,10*ROW('Water Data'!E102))="","",OFFSET('Water Data'!$E$28,0,10*ROW('Water Data'!E102)))</f>
        <v/>
      </c>
      <c r="BX108" s="298" t="str">
        <f ca="true">+IF(OFFSET('Water Data'!$E$29,0,10*ROW('Water Data'!E102))="","",OFFSET('Water Data'!$E$29,0,10*ROW('Water Data'!E102)))</f>
        <v/>
      </c>
      <c r="BY108" s="298" t="str">
        <f ca="true">+IF(OFFSET('Water Data'!$F$27,0,10*ROW('Water Data'!F102))="","",OFFSET('Water Data'!$F$27,0,10*ROW('Water Data'!F102)))</f>
        <v/>
      </c>
      <c r="BZ108" s="298" t="str">
        <f ca="true">+IF(OFFSET('Water Data'!$F$28,0,10*ROW('Water Data'!F102))="","",OFFSET('Water Data'!$F$28,0,10*ROW('Water Data'!F102)))</f>
        <v/>
      </c>
      <c r="CA108" s="298" t="str">
        <f ca="true">+IF(OFFSET('Water Data'!$F$29,0,10*ROW('Water Data'!F102))="","",OFFSET('Water Data'!$F$29,0,10*ROW('Water Data'!F102)))</f>
        <v/>
      </c>
      <c r="CB108" s="298" t="str">
        <f ca="true">+IF(OFFSET('Water Data'!$G$27,0,10*ROW('Water Data'!G102))="","",OFFSET('Water Data'!$G$27,0,10*ROW('Water Data'!G102)))</f>
        <v/>
      </c>
      <c r="CC108" s="298" t="str">
        <f ca="true">+IF(OFFSET('Water Data'!$G$28,0,10*ROW('Water Data'!G102))="","",OFFSET('Water Data'!$G$28,0,10*ROW('Water Data'!G102)))</f>
        <v/>
      </c>
      <c r="CD108" s="298" t="str">
        <f ca="true">+IF(OFFSET('Water Data'!$G$29,0,10*ROW('Water Data'!G102))="","",OFFSET('Water Data'!$G$29,0,10*ROW('Water Data'!G102)))</f>
        <v/>
      </c>
      <c r="CE108" s="298" t="str">
        <f ca="true">+IF(OFFSET('Water Data'!$H$27,0,10*ROW('Water Data'!H102))="","",OFFSET('Water Data'!$H$27,0,10*ROW('Water Data'!H102)))</f>
        <v/>
      </c>
      <c r="CF108" s="298" t="str">
        <f ca="true">+IF(OFFSET('Water Data'!$H$28,0,10*ROW('Water Data'!H102))="","",OFFSET('Water Data'!$H$28,0,10*ROW('Water Data'!H102)))</f>
        <v/>
      </c>
      <c r="CG108" s="298" t="str">
        <f ca="true">+IF(OFFSET('Water Data'!$H$29,0,10*ROW('Water Data'!H102))="","",OFFSET('Water Data'!$H$29,0,10*ROW('Water Data'!H102)))</f>
        <v/>
      </c>
      <c r="CH108" s="298" t="str">
        <f ca="true">+IF(OFFSET('Water Data'!$I$27,0,10*ROW('Water Data'!I102))="","",OFFSET('Water Data'!$I$27,0,10*ROW('Water Data'!I102)))</f>
        <v/>
      </c>
      <c r="CI108" s="298" t="str">
        <f ca="true">+IF(OFFSET('Water Data'!$I$28,0,10*ROW('Water Data'!I102))="","",OFFSET('Water Data'!$I$28,0,10*ROW('Water Data'!I102)))</f>
        <v/>
      </c>
      <c r="CJ108" s="298" t="str">
        <f ca="true">+IF(OFFSET('Water Data'!$I$29,0,10*ROW('Water Data'!I102))="","",OFFSET('Water Data'!$I$29,0,10*ROW('Water Data'!I102)))</f>
        <v/>
      </c>
      <c r="CK108" s="298" t="str">
        <f ca="true">+IF(OFFSET('Sanitation Data'!$D$28,0,10*ROW('Sanitation Data'!D102))="","",OFFSET('Sanitation Data'!$D$28,0,10*ROW('Sanitation Data'!D102)))</f>
        <v/>
      </c>
      <c r="CL108" s="298" t="str">
        <f ca="true">+IF(OFFSET('Sanitation Data'!$D$29,0,10*ROW('Sanitation Data'!D102))="","",OFFSET('Sanitation Data'!$D$29,0,10*ROW('Sanitation Data'!D102)))</f>
        <v/>
      </c>
      <c r="CM108" s="298" t="str">
        <f ca="true">+IF(OFFSET('Sanitation Data'!$D$30,0,10*ROW('Sanitation Data'!D102))="","",OFFSET('Sanitation Data'!$D$30,0,10*ROW('Sanitation Data'!D102)))</f>
        <v/>
      </c>
      <c r="CN108" s="298" t="str">
        <f ca="true">+IF(OFFSET('Sanitation Data'!$D$31,0,10*ROW('Sanitation Data'!D102))="","",OFFSET('Sanitation Data'!$D$31,0,10*ROW('Sanitation Data'!D102)))</f>
        <v/>
      </c>
      <c r="CO108" s="298" t="str">
        <f ca="true">+IF(OFFSET('Sanitation Data'!$D$32,0,10*ROW('Sanitation Data'!D102))="","",OFFSET('Sanitation Data'!$D$32,0,10*ROW('Sanitation Data'!D102)))</f>
        <v/>
      </c>
      <c r="CP108" s="298" t="str">
        <f ca="true">+IF(OFFSET('Sanitation Data'!$E$28,0,10*ROW('Sanitation Data'!E102))="","",OFFSET('Sanitation Data'!$E$28,0,10*ROW('Sanitation Data'!E102)))</f>
        <v/>
      </c>
      <c r="CQ108" s="298" t="str">
        <f ca="true">+IF(OFFSET('Sanitation Data'!$E$29,0,10*ROW('Sanitation Data'!E102))="","",OFFSET('Sanitation Data'!$E$29,0,10*ROW('Sanitation Data'!E102)))</f>
        <v/>
      </c>
      <c r="CR108" s="298" t="str">
        <f ca="true">+IF(OFFSET('Sanitation Data'!$E$30,0,10*ROW('Sanitation Data'!E102))="","",OFFSET('Sanitation Data'!$E$30,0,10*ROW('Sanitation Data'!E102)))</f>
        <v/>
      </c>
      <c r="CS108" s="298" t="str">
        <f ca="true">+IF(OFFSET('Sanitation Data'!$E$31,0,10*ROW('Sanitation Data'!E102))="","",OFFSET('Sanitation Data'!$E$31,0,10*ROW('Sanitation Data'!E102)))</f>
        <v/>
      </c>
      <c r="CT108" s="298" t="str">
        <f ca="true">+IF(OFFSET('Sanitation Data'!$E$32,0,10*ROW('Sanitation Data'!E102))="","",OFFSET('Sanitation Data'!$E$32,0,10*ROW('Sanitation Data'!E102)))</f>
        <v/>
      </c>
      <c r="CU108" s="298" t="str">
        <f ca="true">+IF(OFFSET('Sanitation Data'!$F$28,0,10*ROW('Sanitation Data'!F102))="","",OFFSET('Sanitation Data'!$F$28,0,10*ROW('Sanitation Data'!F102)))</f>
        <v/>
      </c>
      <c r="CV108" s="298" t="str">
        <f ca="true">+IF(OFFSET('Sanitation Data'!$F$29,0,10*ROW('Sanitation Data'!F102))="","",OFFSET('Sanitation Data'!$F$29,0,10*ROW('Sanitation Data'!F102)))</f>
        <v/>
      </c>
      <c r="CW108" s="298" t="str">
        <f ca="true">+IF(OFFSET('Sanitation Data'!$F$30,0,10*ROW('Sanitation Data'!F102))="","",OFFSET('Sanitation Data'!$F$30,0,10*ROW('Sanitation Data'!F102)))</f>
        <v/>
      </c>
      <c r="CX108" s="298" t="str">
        <f ca="true">+IF(OFFSET('Sanitation Data'!$F$31,0,10*ROW('Sanitation Data'!F102))="","",OFFSET('Sanitation Data'!$F$31,0,10*ROW('Sanitation Data'!F102)))</f>
        <v/>
      </c>
      <c r="CY108" s="298" t="str">
        <f ca="true">+IF(OFFSET('Sanitation Data'!$F$32,0,10*ROW('Sanitation Data'!F102))="","",OFFSET('Sanitation Data'!$F$32,0,10*ROW('Sanitation Data'!F102)))</f>
        <v/>
      </c>
      <c r="CZ108" s="298" t="str">
        <f ca="true">+IF(OFFSET('Sanitation Data'!$G$28,0,10*ROW('Sanitation Data'!G102))="","",OFFSET('Sanitation Data'!$G$28,0,10*ROW('Sanitation Data'!G102)))</f>
        <v/>
      </c>
      <c r="DA108" s="298" t="str">
        <f ca="true">+IF(OFFSET('Sanitation Data'!$G$29,0,10*ROW('Sanitation Data'!G102))="","",OFFSET('Sanitation Data'!$G$29,0,10*ROW('Sanitation Data'!G102)))</f>
        <v/>
      </c>
      <c r="DB108" s="298" t="str">
        <f ca="true">+IF(OFFSET('Sanitation Data'!$G$30,0,10*ROW('Sanitation Data'!G102))="","",OFFSET('Sanitation Data'!$G$30,0,10*ROW('Sanitation Data'!G102)))</f>
        <v/>
      </c>
      <c r="DC108" s="298" t="str">
        <f ca="true">+IF(OFFSET('Sanitation Data'!$G$31,0,10*ROW('Sanitation Data'!G102))="","",OFFSET('Sanitation Data'!$G$31,0,10*ROW('Sanitation Data'!G102)))</f>
        <v/>
      </c>
      <c r="DD108" s="298" t="str">
        <f ca="true">+IF(OFFSET('Sanitation Data'!$G$32,0,10*ROW('Sanitation Data'!G102))="","",OFFSET('Sanitation Data'!$G$32,0,10*ROW('Sanitation Data'!G102)))</f>
        <v/>
      </c>
      <c r="DE108" s="298" t="str">
        <f ca="true">+IF(OFFSET('Sanitation Data'!$H$28,0,10*ROW('Sanitation Data'!H102))="","",OFFSET('Sanitation Data'!$H$28,0,10*ROW('Sanitation Data'!H102)))</f>
        <v/>
      </c>
      <c r="DF108" s="298" t="str">
        <f ca="true">+IF(OFFSET('Sanitation Data'!$H$29,0,10*ROW('Sanitation Data'!H102))="","",OFFSET('Sanitation Data'!$H$29,0,10*ROW('Sanitation Data'!H102)))</f>
        <v/>
      </c>
      <c r="DG108" s="298" t="str">
        <f ca="true">+IF(OFFSET('Sanitation Data'!$H$30,0,10*ROW('Sanitation Data'!H102))="","",OFFSET('Sanitation Data'!$H$30,0,10*ROW('Sanitation Data'!H102)))</f>
        <v/>
      </c>
      <c r="DH108" s="298" t="str">
        <f ca="true">+IF(OFFSET('Sanitation Data'!$H$31,0,10*ROW('Sanitation Data'!H102))="","",OFFSET('Sanitation Data'!$H$31,0,10*ROW('Sanitation Data'!H102)))</f>
        <v/>
      </c>
      <c r="DI108" s="298" t="str">
        <f ca="true">+IF(OFFSET('Sanitation Data'!$H$32,0,10*ROW('Sanitation Data'!H102))="","",OFFSET('Sanitation Data'!$H$32,0,10*ROW('Sanitation Data'!H102)))</f>
        <v/>
      </c>
      <c r="DJ108" s="298" t="str">
        <f ca="true">+IF(OFFSET('Sanitation Data'!$I$28,0,10*ROW('Sanitation Data'!I102))="","",OFFSET('Sanitation Data'!$I$28,0,10*ROW('Sanitation Data'!I102)))</f>
        <v/>
      </c>
      <c r="DK108" s="298" t="str">
        <f ca="true">+IF(OFFSET('Sanitation Data'!$I$29,0,10*ROW('Sanitation Data'!I102))="","",OFFSET('Sanitation Data'!$I$29,0,10*ROW('Sanitation Data'!I102)))</f>
        <v/>
      </c>
      <c r="DL108" s="298" t="str">
        <f ca="true">+IF(OFFSET('Sanitation Data'!$I$30,0,10*ROW('Sanitation Data'!I102))="","",OFFSET('Sanitation Data'!$I$30,0,10*ROW('Sanitation Data'!I102)))</f>
        <v/>
      </c>
      <c r="DM108" s="298" t="str">
        <f ca="true">+IF(OFFSET('Sanitation Data'!$I$31,0,10*ROW('Sanitation Data'!I102))="","",OFFSET('Sanitation Data'!$I$31,0,10*ROW('Sanitation Data'!I102)))</f>
        <v/>
      </c>
      <c r="DN108" s="298" t="str">
        <f ca="true">+IF(OFFSET('Sanitation Data'!$I$32,0,10*ROW('Sanitation Data'!I102))="","",OFFSET('Sanitation Data'!$I$32,0,10*ROW('Sanitation Data'!I102)))</f>
        <v/>
      </c>
      <c r="DO108" s="298" t="str">
        <f ca="true">+IF(OFFSET('Hygiene Data'!$D$11,0,10*ROW('Hygiene Data'!D102))="","",OFFSET('Hygiene Data'!$D$11,0,10*ROW('Hygiene Data'!D102)))</f>
        <v/>
      </c>
      <c r="DP108" s="298" t="str">
        <f ca="true">+IF(OFFSET('Hygiene Data'!$D$12,0,10*ROW('Hygiene Data'!D102))="","",OFFSET('Hygiene Data'!$D$12,0,10*ROW('Hygiene Data'!D102)))</f>
        <v/>
      </c>
      <c r="DQ108" s="298" t="str">
        <f ca="true">+IF(OFFSET('Hygiene Data'!$D$13,0,10*ROW('Hygiene Data'!D102))="","",OFFSET('Hygiene Data'!$D$13,0,10*ROW('Hygiene Data'!D102)))</f>
        <v/>
      </c>
      <c r="DR108" s="298" t="str">
        <f ca="true">+IF(OFFSET('Hygiene Data'!$E$11,0,10*ROW('Hygiene Data'!E102))="","",OFFSET('Hygiene Data'!$E$11,0,10*ROW('Hygiene Data'!E102)))</f>
        <v/>
      </c>
      <c r="DS108" s="298" t="str">
        <f ca="true">+IF(OFFSET('Hygiene Data'!$E$12,0,10*ROW('Hygiene Data'!E102))="","",OFFSET('Hygiene Data'!$E$12,0,10*ROW('Hygiene Data'!E102)))</f>
        <v/>
      </c>
      <c r="DT108" s="298" t="str">
        <f ca="true">+IF(OFFSET('Hygiene Data'!$E$13,0,10*ROW('Hygiene Data'!E102))="","",OFFSET('Hygiene Data'!$E$13,0,10*ROW('Hygiene Data'!E102)))</f>
        <v/>
      </c>
      <c r="DU108" s="298" t="str">
        <f ca="true">+IF(OFFSET('Hygiene Data'!$F$11,0,10*ROW('Hygiene Data'!F102))="","",OFFSET('Hygiene Data'!$F$11,0,10*ROW('Hygiene Data'!F102)))</f>
        <v/>
      </c>
      <c r="DV108" s="298" t="str">
        <f ca="true">+IF(OFFSET('Hygiene Data'!$F$12,0,10*ROW('Hygiene Data'!F102))="","",OFFSET('Hygiene Data'!$F$12,0,10*ROW('Hygiene Data'!F102)))</f>
        <v/>
      </c>
      <c r="DW108" s="298" t="str">
        <f ca="true">+IF(OFFSET('Hygiene Data'!$F$13,0,10*ROW('Hygiene Data'!F102))="","",OFFSET('Hygiene Data'!$F$13,0,10*ROW('Hygiene Data'!F102)))</f>
        <v/>
      </c>
      <c r="DX108" s="298" t="str">
        <f ca="true">+IF(OFFSET('Hygiene Data'!$G$11,0,10*ROW('Hygiene Data'!G102))="","",OFFSET('Hygiene Data'!$G$11,0,10*ROW('Hygiene Data'!G102)))</f>
        <v/>
      </c>
      <c r="DY108" s="298" t="str">
        <f ca="true">+IF(OFFSET('Hygiene Data'!$G$12,0,10*ROW('Hygiene Data'!G102))="","",OFFSET('Hygiene Data'!$G$12,0,10*ROW('Hygiene Data'!G102)))</f>
        <v/>
      </c>
      <c r="DZ108" s="298" t="str">
        <f ca="true">+IF(OFFSET('Hygiene Data'!$G$13,0,10*ROW('Hygiene Data'!G102))="","",OFFSET('Hygiene Data'!$G$13,0,10*ROW('Hygiene Data'!G102)))</f>
        <v/>
      </c>
      <c r="EA108" s="298" t="str">
        <f ca="true">+IF(OFFSET('Hygiene Data'!$H$11,0,10*ROW('Hygiene Data'!H102))="","",OFFSET('Hygiene Data'!$H$11,0,10*ROW('Hygiene Data'!H102)))</f>
        <v/>
      </c>
      <c r="EB108" s="298" t="str">
        <f ca="true">+IF(OFFSET('Hygiene Data'!$H$12,0,10*ROW('Hygiene Data'!H102))="","",OFFSET('Hygiene Data'!$H$12,0,10*ROW('Hygiene Data'!H102)))</f>
        <v/>
      </c>
      <c r="EC108" s="298" t="str">
        <f ca="true">+IF(OFFSET('Hygiene Data'!$H$13,0,10*ROW('Hygiene Data'!H102))="","",OFFSET('Hygiene Data'!$H$13,0,10*ROW('Hygiene Data'!H102)))</f>
        <v/>
      </c>
      <c r="ED108" s="298" t="str">
        <f ca="true">+IF(OFFSET('Hygiene Data'!$I$11,0,10*ROW('Hygiene Data'!I102))="","",OFFSET('Hygiene Data'!$I$11,0,10*ROW('Hygiene Data'!I102)))</f>
        <v/>
      </c>
      <c r="EE108" s="298" t="str">
        <f ca="true">+IF(OFFSET('Hygiene Data'!$I$12,0,10*ROW('Hygiene Data'!I102))="","",OFFSET('Hygiene Data'!$I$12,0,10*ROW('Hygiene Data'!I102)))</f>
        <v/>
      </c>
      <c r="EF108" s="298" t="str">
        <f ca="true">+IF(OFFSET('Hygiene Data'!$I$13,0,10*ROW('Hygiene Data'!I102))="","",OFFSET('Hygiene Data'!$I$13,0,10*ROW('Hygiene Data'!I102)))</f>
        <v/>
      </c>
    </row>
    <row xmlns:x14ac="http://schemas.microsoft.com/office/spreadsheetml/2009/9/ac" r="109" x14ac:dyDescent="0.2">
      <c r="A109" s="38" t="str">
        <f ca="true">+IF(OFFSET('Water Data'!$B$2,0,10*ROW('Water Data'!E103))="","",OFFSET('Water Data'!$B$2,0,10*ROW('Water Data'!E103)))</f>
        <v/>
      </c>
      <c r="B109" s="38" t="str">
        <f ca="true">+IF(OFFSET('Water Data'!$C$2,0,10*ROW('Water Data'!F103))="","",OFFSET('Water Data'!$C$2,0,10*ROW('Water Data'!F103)))</f>
        <v/>
      </c>
      <c r="C109" s="354" t="str">
        <f t="shared" ca="true" si="1"/>
        <v/>
      </c>
      <c r="D109" s="101"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101"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101"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101"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101"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101"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101"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101"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101"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101"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101"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101"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101"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101"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101"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101"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101"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101"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102"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102"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102"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102"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102"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102"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102"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102"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102"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102"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102"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102"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102"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102"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102"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102"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102"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102"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102"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102"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102"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102"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102"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102"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102"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102"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102"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102"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102"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102"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103"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103"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103"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103"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103"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103"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103"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103"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103"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103"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103"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103"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103"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103"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103"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103"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103"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103"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98"/>
      <c r="BS109" s="298" t="str">
        <f ca="true">+IF(OFFSET('Water Data'!$D$27,0,10*ROW('Water Data'!D103))="","",OFFSET('Water Data'!$D$27,0,10*ROW('Water Data'!D103)))</f>
        <v/>
      </c>
      <c r="BT109" s="298" t="str">
        <f ca="true">+IF(OFFSET('Water Data'!$D$28,0,10*ROW('Water Data'!D103))="","",OFFSET('Water Data'!$D$28,0,10*ROW('Water Data'!D103)))</f>
        <v/>
      </c>
      <c r="BU109" s="298" t="str">
        <f ca="true">+IF(OFFSET('Water Data'!$D$29,0,10*ROW('Water Data'!D103))="","",OFFSET('Water Data'!$D$29,0,10*ROW('Water Data'!D103)))</f>
        <v/>
      </c>
      <c r="BV109" s="298" t="str">
        <f ca="true">+IF(OFFSET('Water Data'!$E$27,0,10*ROW('Water Data'!E103))="","",OFFSET('Water Data'!$E$27,0,10*ROW('Water Data'!E103)))</f>
        <v/>
      </c>
      <c r="BW109" s="298" t="str">
        <f ca="true">+IF(OFFSET('Water Data'!$E$28,0,10*ROW('Water Data'!E103))="","",OFFSET('Water Data'!$E$28,0,10*ROW('Water Data'!E103)))</f>
        <v/>
      </c>
      <c r="BX109" s="298" t="str">
        <f ca="true">+IF(OFFSET('Water Data'!$E$29,0,10*ROW('Water Data'!E103))="","",OFFSET('Water Data'!$E$29,0,10*ROW('Water Data'!E103)))</f>
        <v/>
      </c>
      <c r="BY109" s="298" t="str">
        <f ca="true">+IF(OFFSET('Water Data'!$F$27,0,10*ROW('Water Data'!F103))="","",OFFSET('Water Data'!$F$27,0,10*ROW('Water Data'!F103)))</f>
        <v/>
      </c>
      <c r="BZ109" s="298" t="str">
        <f ca="true">+IF(OFFSET('Water Data'!$F$28,0,10*ROW('Water Data'!F103))="","",OFFSET('Water Data'!$F$28,0,10*ROW('Water Data'!F103)))</f>
        <v/>
      </c>
      <c r="CA109" s="298" t="str">
        <f ca="true">+IF(OFFSET('Water Data'!$F$29,0,10*ROW('Water Data'!F103))="","",OFFSET('Water Data'!$F$29,0,10*ROW('Water Data'!F103)))</f>
        <v/>
      </c>
      <c r="CB109" s="298" t="str">
        <f ca="true">+IF(OFFSET('Water Data'!$G$27,0,10*ROW('Water Data'!G103))="","",OFFSET('Water Data'!$G$27,0,10*ROW('Water Data'!G103)))</f>
        <v/>
      </c>
      <c r="CC109" s="298" t="str">
        <f ca="true">+IF(OFFSET('Water Data'!$G$28,0,10*ROW('Water Data'!G103))="","",OFFSET('Water Data'!$G$28,0,10*ROW('Water Data'!G103)))</f>
        <v/>
      </c>
      <c r="CD109" s="298" t="str">
        <f ca="true">+IF(OFFSET('Water Data'!$G$29,0,10*ROW('Water Data'!G103))="","",OFFSET('Water Data'!$G$29,0,10*ROW('Water Data'!G103)))</f>
        <v/>
      </c>
      <c r="CE109" s="298" t="str">
        <f ca="true">+IF(OFFSET('Water Data'!$H$27,0,10*ROW('Water Data'!H103))="","",OFFSET('Water Data'!$H$27,0,10*ROW('Water Data'!H103)))</f>
        <v/>
      </c>
      <c r="CF109" s="298" t="str">
        <f ca="true">+IF(OFFSET('Water Data'!$H$28,0,10*ROW('Water Data'!H103))="","",OFFSET('Water Data'!$H$28,0,10*ROW('Water Data'!H103)))</f>
        <v/>
      </c>
      <c r="CG109" s="298" t="str">
        <f ca="true">+IF(OFFSET('Water Data'!$H$29,0,10*ROW('Water Data'!H103))="","",OFFSET('Water Data'!$H$29,0,10*ROW('Water Data'!H103)))</f>
        <v/>
      </c>
      <c r="CH109" s="298" t="str">
        <f ca="true">+IF(OFFSET('Water Data'!$I$27,0,10*ROW('Water Data'!I103))="","",OFFSET('Water Data'!$I$27,0,10*ROW('Water Data'!I103)))</f>
        <v/>
      </c>
      <c r="CI109" s="298" t="str">
        <f ca="true">+IF(OFFSET('Water Data'!$I$28,0,10*ROW('Water Data'!I103))="","",OFFSET('Water Data'!$I$28,0,10*ROW('Water Data'!I103)))</f>
        <v/>
      </c>
      <c r="CJ109" s="298" t="str">
        <f ca="true">+IF(OFFSET('Water Data'!$I$29,0,10*ROW('Water Data'!I103))="","",OFFSET('Water Data'!$I$29,0,10*ROW('Water Data'!I103)))</f>
        <v/>
      </c>
      <c r="CK109" s="298" t="str">
        <f ca="true">+IF(OFFSET('Sanitation Data'!$D$28,0,10*ROW('Sanitation Data'!D103))="","",OFFSET('Sanitation Data'!$D$28,0,10*ROW('Sanitation Data'!D103)))</f>
        <v/>
      </c>
      <c r="CL109" s="298" t="str">
        <f ca="true">+IF(OFFSET('Sanitation Data'!$D$29,0,10*ROW('Sanitation Data'!D103))="","",OFFSET('Sanitation Data'!$D$29,0,10*ROW('Sanitation Data'!D103)))</f>
        <v/>
      </c>
      <c r="CM109" s="298" t="str">
        <f ca="true">+IF(OFFSET('Sanitation Data'!$D$30,0,10*ROW('Sanitation Data'!D103))="","",OFFSET('Sanitation Data'!$D$30,0,10*ROW('Sanitation Data'!D103)))</f>
        <v/>
      </c>
      <c r="CN109" s="298" t="str">
        <f ca="true">+IF(OFFSET('Sanitation Data'!$D$31,0,10*ROW('Sanitation Data'!D103))="","",OFFSET('Sanitation Data'!$D$31,0,10*ROW('Sanitation Data'!D103)))</f>
        <v/>
      </c>
      <c r="CO109" s="298" t="str">
        <f ca="true">+IF(OFFSET('Sanitation Data'!$D$32,0,10*ROW('Sanitation Data'!D103))="","",OFFSET('Sanitation Data'!$D$32,0,10*ROW('Sanitation Data'!D103)))</f>
        <v/>
      </c>
      <c r="CP109" s="298" t="str">
        <f ca="true">+IF(OFFSET('Sanitation Data'!$E$28,0,10*ROW('Sanitation Data'!E103))="","",OFFSET('Sanitation Data'!$E$28,0,10*ROW('Sanitation Data'!E103)))</f>
        <v/>
      </c>
      <c r="CQ109" s="298" t="str">
        <f ca="true">+IF(OFFSET('Sanitation Data'!$E$29,0,10*ROW('Sanitation Data'!E103))="","",OFFSET('Sanitation Data'!$E$29,0,10*ROW('Sanitation Data'!E103)))</f>
        <v/>
      </c>
      <c r="CR109" s="298" t="str">
        <f ca="true">+IF(OFFSET('Sanitation Data'!$E$30,0,10*ROW('Sanitation Data'!E103))="","",OFFSET('Sanitation Data'!$E$30,0,10*ROW('Sanitation Data'!E103)))</f>
        <v/>
      </c>
      <c r="CS109" s="298" t="str">
        <f ca="true">+IF(OFFSET('Sanitation Data'!$E$31,0,10*ROW('Sanitation Data'!E103))="","",OFFSET('Sanitation Data'!$E$31,0,10*ROW('Sanitation Data'!E103)))</f>
        <v/>
      </c>
      <c r="CT109" s="298" t="str">
        <f ca="true">+IF(OFFSET('Sanitation Data'!$E$32,0,10*ROW('Sanitation Data'!E103))="","",OFFSET('Sanitation Data'!$E$32,0,10*ROW('Sanitation Data'!E103)))</f>
        <v/>
      </c>
      <c r="CU109" s="298" t="str">
        <f ca="true">+IF(OFFSET('Sanitation Data'!$F$28,0,10*ROW('Sanitation Data'!F103))="","",OFFSET('Sanitation Data'!$F$28,0,10*ROW('Sanitation Data'!F103)))</f>
        <v/>
      </c>
      <c r="CV109" s="298" t="str">
        <f ca="true">+IF(OFFSET('Sanitation Data'!$F$29,0,10*ROW('Sanitation Data'!F103))="","",OFFSET('Sanitation Data'!$F$29,0,10*ROW('Sanitation Data'!F103)))</f>
        <v/>
      </c>
      <c r="CW109" s="298" t="str">
        <f ca="true">+IF(OFFSET('Sanitation Data'!$F$30,0,10*ROW('Sanitation Data'!F103))="","",OFFSET('Sanitation Data'!$F$30,0,10*ROW('Sanitation Data'!F103)))</f>
        <v/>
      </c>
      <c r="CX109" s="298" t="str">
        <f ca="true">+IF(OFFSET('Sanitation Data'!$F$31,0,10*ROW('Sanitation Data'!F103))="","",OFFSET('Sanitation Data'!$F$31,0,10*ROW('Sanitation Data'!F103)))</f>
        <v/>
      </c>
      <c r="CY109" s="298" t="str">
        <f ca="true">+IF(OFFSET('Sanitation Data'!$F$32,0,10*ROW('Sanitation Data'!F103))="","",OFFSET('Sanitation Data'!$F$32,0,10*ROW('Sanitation Data'!F103)))</f>
        <v/>
      </c>
      <c r="CZ109" s="298" t="str">
        <f ca="true">+IF(OFFSET('Sanitation Data'!$G$28,0,10*ROW('Sanitation Data'!G103))="","",OFFSET('Sanitation Data'!$G$28,0,10*ROW('Sanitation Data'!G103)))</f>
        <v/>
      </c>
      <c r="DA109" s="298" t="str">
        <f ca="true">+IF(OFFSET('Sanitation Data'!$G$29,0,10*ROW('Sanitation Data'!G103))="","",OFFSET('Sanitation Data'!$G$29,0,10*ROW('Sanitation Data'!G103)))</f>
        <v/>
      </c>
      <c r="DB109" s="298" t="str">
        <f ca="true">+IF(OFFSET('Sanitation Data'!$G$30,0,10*ROW('Sanitation Data'!G103))="","",OFFSET('Sanitation Data'!$G$30,0,10*ROW('Sanitation Data'!G103)))</f>
        <v/>
      </c>
      <c r="DC109" s="298" t="str">
        <f ca="true">+IF(OFFSET('Sanitation Data'!$G$31,0,10*ROW('Sanitation Data'!G103))="","",OFFSET('Sanitation Data'!$G$31,0,10*ROW('Sanitation Data'!G103)))</f>
        <v/>
      </c>
      <c r="DD109" s="298" t="str">
        <f ca="true">+IF(OFFSET('Sanitation Data'!$G$32,0,10*ROW('Sanitation Data'!G103))="","",OFFSET('Sanitation Data'!$G$32,0,10*ROW('Sanitation Data'!G103)))</f>
        <v/>
      </c>
      <c r="DE109" s="298" t="str">
        <f ca="true">+IF(OFFSET('Sanitation Data'!$H$28,0,10*ROW('Sanitation Data'!H103))="","",OFFSET('Sanitation Data'!$H$28,0,10*ROW('Sanitation Data'!H103)))</f>
        <v/>
      </c>
      <c r="DF109" s="298" t="str">
        <f ca="true">+IF(OFFSET('Sanitation Data'!$H$29,0,10*ROW('Sanitation Data'!H103))="","",OFFSET('Sanitation Data'!$H$29,0,10*ROW('Sanitation Data'!H103)))</f>
        <v/>
      </c>
      <c r="DG109" s="298" t="str">
        <f ca="true">+IF(OFFSET('Sanitation Data'!$H$30,0,10*ROW('Sanitation Data'!H103))="","",OFFSET('Sanitation Data'!$H$30,0,10*ROW('Sanitation Data'!H103)))</f>
        <v/>
      </c>
      <c r="DH109" s="298" t="str">
        <f ca="true">+IF(OFFSET('Sanitation Data'!$H$31,0,10*ROW('Sanitation Data'!H103))="","",OFFSET('Sanitation Data'!$H$31,0,10*ROW('Sanitation Data'!H103)))</f>
        <v/>
      </c>
      <c r="DI109" s="298" t="str">
        <f ca="true">+IF(OFFSET('Sanitation Data'!$H$32,0,10*ROW('Sanitation Data'!H103))="","",OFFSET('Sanitation Data'!$H$32,0,10*ROW('Sanitation Data'!H103)))</f>
        <v/>
      </c>
      <c r="DJ109" s="298" t="str">
        <f ca="true">+IF(OFFSET('Sanitation Data'!$I$28,0,10*ROW('Sanitation Data'!I103))="","",OFFSET('Sanitation Data'!$I$28,0,10*ROW('Sanitation Data'!I103)))</f>
        <v/>
      </c>
      <c r="DK109" s="298" t="str">
        <f ca="true">+IF(OFFSET('Sanitation Data'!$I$29,0,10*ROW('Sanitation Data'!I103))="","",OFFSET('Sanitation Data'!$I$29,0,10*ROW('Sanitation Data'!I103)))</f>
        <v/>
      </c>
      <c r="DL109" s="298" t="str">
        <f ca="true">+IF(OFFSET('Sanitation Data'!$I$30,0,10*ROW('Sanitation Data'!I103))="","",OFFSET('Sanitation Data'!$I$30,0,10*ROW('Sanitation Data'!I103)))</f>
        <v/>
      </c>
      <c r="DM109" s="298" t="str">
        <f ca="true">+IF(OFFSET('Sanitation Data'!$I$31,0,10*ROW('Sanitation Data'!I103))="","",OFFSET('Sanitation Data'!$I$31,0,10*ROW('Sanitation Data'!I103)))</f>
        <v/>
      </c>
      <c r="DN109" s="298" t="str">
        <f ca="true">+IF(OFFSET('Sanitation Data'!$I$32,0,10*ROW('Sanitation Data'!I103))="","",OFFSET('Sanitation Data'!$I$32,0,10*ROW('Sanitation Data'!I103)))</f>
        <v/>
      </c>
      <c r="DO109" s="298" t="str">
        <f ca="true">+IF(OFFSET('Hygiene Data'!$D$11,0,10*ROW('Hygiene Data'!D103))="","",OFFSET('Hygiene Data'!$D$11,0,10*ROW('Hygiene Data'!D103)))</f>
        <v/>
      </c>
      <c r="DP109" s="298" t="str">
        <f ca="true">+IF(OFFSET('Hygiene Data'!$D$12,0,10*ROW('Hygiene Data'!D103))="","",OFFSET('Hygiene Data'!$D$12,0,10*ROW('Hygiene Data'!D103)))</f>
        <v/>
      </c>
      <c r="DQ109" s="298" t="str">
        <f ca="true">+IF(OFFSET('Hygiene Data'!$D$13,0,10*ROW('Hygiene Data'!D103))="","",OFFSET('Hygiene Data'!$D$13,0,10*ROW('Hygiene Data'!D103)))</f>
        <v/>
      </c>
      <c r="DR109" s="298" t="str">
        <f ca="true">+IF(OFFSET('Hygiene Data'!$E$11,0,10*ROW('Hygiene Data'!E103))="","",OFFSET('Hygiene Data'!$E$11,0,10*ROW('Hygiene Data'!E103)))</f>
        <v/>
      </c>
      <c r="DS109" s="298" t="str">
        <f ca="true">+IF(OFFSET('Hygiene Data'!$E$12,0,10*ROW('Hygiene Data'!E103))="","",OFFSET('Hygiene Data'!$E$12,0,10*ROW('Hygiene Data'!E103)))</f>
        <v/>
      </c>
      <c r="DT109" s="298" t="str">
        <f ca="true">+IF(OFFSET('Hygiene Data'!$E$13,0,10*ROW('Hygiene Data'!E103))="","",OFFSET('Hygiene Data'!$E$13,0,10*ROW('Hygiene Data'!E103)))</f>
        <v/>
      </c>
      <c r="DU109" s="298" t="str">
        <f ca="true">+IF(OFFSET('Hygiene Data'!$F$11,0,10*ROW('Hygiene Data'!F103))="","",OFFSET('Hygiene Data'!$F$11,0,10*ROW('Hygiene Data'!F103)))</f>
        <v/>
      </c>
      <c r="DV109" s="298" t="str">
        <f ca="true">+IF(OFFSET('Hygiene Data'!$F$12,0,10*ROW('Hygiene Data'!F103))="","",OFFSET('Hygiene Data'!$F$12,0,10*ROW('Hygiene Data'!F103)))</f>
        <v/>
      </c>
      <c r="DW109" s="298" t="str">
        <f ca="true">+IF(OFFSET('Hygiene Data'!$F$13,0,10*ROW('Hygiene Data'!F103))="","",OFFSET('Hygiene Data'!$F$13,0,10*ROW('Hygiene Data'!F103)))</f>
        <v/>
      </c>
      <c r="DX109" s="298" t="str">
        <f ca="true">+IF(OFFSET('Hygiene Data'!$G$11,0,10*ROW('Hygiene Data'!G103))="","",OFFSET('Hygiene Data'!$G$11,0,10*ROW('Hygiene Data'!G103)))</f>
        <v/>
      </c>
      <c r="DY109" s="298" t="str">
        <f ca="true">+IF(OFFSET('Hygiene Data'!$G$12,0,10*ROW('Hygiene Data'!G103))="","",OFFSET('Hygiene Data'!$G$12,0,10*ROW('Hygiene Data'!G103)))</f>
        <v/>
      </c>
      <c r="DZ109" s="298" t="str">
        <f ca="true">+IF(OFFSET('Hygiene Data'!$G$13,0,10*ROW('Hygiene Data'!G103))="","",OFFSET('Hygiene Data'!$G$13,0,10*ROW('Hygiene Data'!G103)))</f>
        <v/>
      </c>
      <c r="EA109" s="298" t="str">
        <f ca="true">+IF(OFFSET('Hygiene Data'!$H$11,0,10*ROW('Hygiene Data'!H103))="","",OFFSET('Hygiene Data'!$H$11,0,10*ROW('Hygiene Data'!H103)))</f>
        <v/>
      </c>
      <c r="EB109" s="298" t="str">
        <f ca="true">+IF(OFFSET('Hygiene Data'!$H$12,0,10*ROW('Hygiene Data'!H103))="","",OFFSET('Hygiene Data'!$H$12,0,10*ROW('Hygiene Data'!H103)))</f>
        <v/>
      </c>
      <c r="EC109" s="298" t="str">
        <f ca="true">+IF(OFFSET('Hygiene Data'!$H$13,0,10*ROW('Hygiene Data'!H103))="","",OFFSET('Hygiene Data'!$H$13,0,10*ROW('Hygiene Data'!H103)))</f>
        <v/>
      </c>
      <c r="ED109" s="298" t="str">
        <f ca="true">+IF(OFFSET('Hygiene Data'!$I$11,0,10*ROW('Hygiene Data'!I103))="","",OFFSET('Hygiene Data'!$I$11,0,10*ROW('Hygiene Data'!I103)))</f>
        <v/>
      </c>
      <c r="EE109" s="298" t="str">
        <f ca="true">+IF(OFFSET('Hygiene Data'!$I$12,0,10*ROW('Hygiene Data'!I103))="","",OFFSET('Hygiene Data'!$I$12,0,10*ROW('Hygiene Data'!I103)))</f>
        <v/>
      </c>
      <c r="EF109" s="298" t="str">
        <f ca="true">+IF(OFFSET('Hygiene Data'!$I$13,0,10*ROW('Hygiene Data'!I103))="","",OFFSET('Hygiene Data'!$I$13,0,10*ROW('Hygiene Data'!I103)))</f>
        <v/>
      </c>
    </row>
    <row xmlns:x14ac="http://schemas.microsoft.com/office/spreadsheetml/2009/9/ac" r="110" x14ac:dyDescent="0.2">
      <c r="A110" s="38" t="str">
        <f ca="true">+IF(OFFSET('Water Data'!$B$2,0,10*ROW('Water Data'!E104))="","",OFFSET('Water Data'!$B$2,0,10*ROW('Water Data'!E104)))</f>
        <v/>
      </c>
      <c r="B110" s="38" t="str">
        <f ca="true">+IF(OFFSET('Water Data'!$C$2,0,10*ROW('Water Data'!F104))="","",OFFSET('Water Data'!$C$2,0,10*ROW('Water Data'!F104)))</f>
        <v/>
      </c>
      <c r="C110" s="354" t="str">
        <f t="shared" ca="true" si="1"/>
        <v/>
      </c>
      <c r="D110" s="101"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101"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101"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101"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101"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101"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101"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101"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101"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101"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101"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101"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101"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101"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101"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101"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101"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101"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102"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102"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102"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102"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102"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102"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102"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102"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102"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102"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102"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102"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102"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102"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102"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102"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102"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102"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102"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102"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102"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102"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102"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102"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102"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102"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102"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102"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102"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102"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103"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103"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103"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103"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103"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103"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103"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103"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103"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103"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103"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103"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103"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103"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103"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103"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103"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103"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98"/>
      <c r="BS110" s="298" t="str">
        <f ca="true">+IF(OFFSET('Water Data'!$D$27,0,10*ROW('Water Data'!D104))="","",OFFSET('Water Data'!$D$27,0,10*ROW('Water Data'!D104)))</f>
        <v/>
      </c>
      <c r="BT110" s="298" t="str">
        <f ca="true">+IF(OFFSET('Water Data'!$D$28,0,10*ROW('Water Data'!D104))="","",OFFSET('Water Data'!$D$28,0,10*ROW('Water Data'!D104)))</f>
        <v/>
      </c>
      <c r="BU110" s="298" t="str">
        <f ca="true">+IF(OFFSET('Water Data'!$D$29,0,10*ROW('Water Data'!D104))="","",OFFSET('Water Data'!$D$29,0,10*ROW('Water Data'!D104)))</f>
        <v/>
      </c>
      <c r="BV110" s="298" t="str">
        <f ca="true">+IF(OFFSET('Water Data'!$E$27,0,10*ROW('Water Data'!E104))="","",OFFSET('Water Data'!$E$27,0,10*ROW('Water Data'!E104)))</f>
        <v/>
      </c>
      <c r="BW110" s="298" t="str">
        <f ca="true">+IF(OFFSET('Water Data'!$E$28,0,10*ROW('Water Data'!E104))="","",OFFSET('Water Data'!$E$28,0,10*ROW('Water Data'!E104)))</f>
        <v/>
      </c>
      <c r="BX110" s="298" t="str">
        <f ca="true">+IF(OFFSET('Water Data'!$E$29,0,10*ROW('Water Data'!E104))="","",OFFSET('Water Data'!$E$29,0,10*ROW('Water Data'!E104)))</f>
        <v/>
      </c>
      <c r="BY110" s="298" t="str">
        <f ca="true">+IF(OFFSET('Water Data'!$F$27,0,10*ROW('Water Data'!F104))="","",OFFSET('Water Data'!$F$27,0,10*ROW('Water Data'!F104)))</f>
        <v/>
      </c>
      <c r="BZ110" s="298" t="str">
        <f ca="true">+IF(OFFSET('Water Data'!$F$28,0,10*ROW('Water Data'!F104))="","",OFFSET('Water Data'!$F$28,0,10*ROW('Water Data'!F104)))</f>
        <v/>
      </c>
      <c r="CA110" s="298" t="str">
        <f ca="true">+IF(OFFSET('Water Data'!$F$29,0,10*ROW('Water Data'!F104))="","",OFFSET('Water Data'!$F$29,0,10*ROW('Water Data'!F104)))</f>
        <v/>
      </c>
      <c r="CB110" s="298" t="str">
        <f ca="true">+IF(OFFSET('Water Data'!$G$27,0,10*ROW('Water Data'!G104))="","",OFFSET('Water Data'!$G$27,0,10*ROW('Water Data'!G104)))</f>
        <v/>
      </c>
      <c r="CC110" s="298" t="str">
        <f ca="true">+IF(OFFSET('Water Data'!$G$28,0,10*ROW('Water Data'!G104))="","",OFFSET('Water Data'!$G$28,0,10*ROW('Water Data'!G104)))</f>
        <v/>
      </c>
      <c r="CD110" s="298" t="str">
        <f ca="true">+IF(OFFSET('Water Data'!$G$29,0,10*ROW('Water Data'!G104))="","",OFFSET('Water Data'!$G$29,0,10*ROW('Water Data'!G104)))</f>
        <v/>
      </c>
      <c r="CE110" s="298" t="str">
        <f ca="true">+IF(OFFSET('Water Data'!$H$27,0,10*ROW('Water Data'!H104))="","",OFFSET('Water Data'!$H$27,0,10*ROW('Water Data'!H104)))</f>
        <v/>
      </c>
      <c r="CF110" s="298" t="str">
        <f ca="true">+IF(OFFSET('Water Data'!$H$28,0,10*ROW('Water Data'!H104))="","",OFFSET('Water Data'!$H$28,0,10*ROW('Water Data'!H104)))</f>
        <v/>
      </c>
      <c r="CG110" s="298" t="str">
        <f ca="true">+IF(OFFSET('Water Data'!$H$29,0,10*ROW('Water Data'!H104))="","",OFFSET('Water Data'!$H$29,0,10*ROW('Water Data'!H104)))</f>
        <v/>
      </c>
      <c r="CH110" s="298" t="str">
        <f ca="true">+IF(OFFSET('Water Data'!$I$27,0,10*ROW('Water Data'!I104))="","",OFFSET('Water Data'!$I$27,0,10*ROW('Water Data'!I104)))</f>
        <v/>
      </c>
      <c r="CI110" s="298" t="str">
        <f ca="true">+IF(OFFSET('Water Data'!$I$28,0,10*ROW('Water Data'!I104))="","",OFFSET('Water Data'!$I$28,0,10*ROW('Water Data'!I104)))</f>
        <v/>
      </c>
      <c r="CJ110" s="298" t="str">
        <f ca="true">+IF(OFFSET('Water Data'!$I$29,0,10*ROW('Water Data'!I104))="","",OFFSET('Water Data'!$I$29,0,10*ROW('Water Data'!I104)))</f>
        <v/>
      </c>
      <c r="CK110" s="298" t="str">
        <f ca="true">+IF(OFFSET('Sanitation Data'!$D$28,0,10*ROW('Sanitation Data'!D104))="","",OFFSET('Sanitation Data'!$D$28,0,10*ROW('Sanitation Data'!D104)))</f>
        <v/>
      </c>
      <c r="CL110" s="298" t="str">
        <f ca="true">+IF(OFFSET('Sanitation Data'!$D$29,0,10*ROW('Sanitation Data'!D104))="","",OFFSET('Sanitation Data'!$D$29,0,10*ROW('Sanitation Data'!D104)))</f>
        <v/>
      </c>
      <c r="CM110" s="298" t="str">
        <f ca="true">+IF(OFFSET('Sanitation Data'!$D$30,0,10*ROW('Sanitation Data'!D104))="","",OFFSET('Sanitation Data'!$D$30,0,10*ROW('Sanitation Data'!D104)))</f>
        <v/>
      </c>
      <c r="CN110" s="298" t="str">
        <f ca="true">+IF(OFFSET('Sanitation Data'!$D$31,0,10*ROW('Sanitation Data'!D104))="","",OFFSET('Sanitation Data'!$D$31,0,10*ROW('Sanitation Data'!D104)))</f>
        <v/>
      </c>
      <c r="CO110" s="298" t="str">
        <f ca="true">+IF(OFFSET('Sanitation Data'!$D$32,0,10*ROW('Sanitation Data'!D104))="","",OFFSET('Sanitation Data'!$D$32,0,10*ROW('Sanitation Data'!D104)))</f>
        <v/>
      </c>
      <c r="CP110" s="298" t="str">
        <f ca="true">+IF(OFFSET('Sanitation Data'!$E$28,0,10*ROW('Sanitation Data'!E104))="","",OFFSET('Sanitation Data'!$E$28,0,10*ROW('Sanitation Data'!E104)))</f>
        <v/>
      </c>
      <c r="CQ110" s="298" t="str">
        <f ca="true">+IF(OFFSET('Sanitation Data'!$E$29,0,10*ROW('Sanitation Data'!E104))="","",OFFSET('Sanitation Data'!$E$29,0,10*ROW('Sanitation Data'!E104)))</f>
        <v/>
      </c>
      <c r="CR110" s="298" t="str">
        <f ca="true">+IF(OFFSET('Sanitation Data'!$E$30,0,10*ROW('Sanitation Data'!E104))="","",OFFSET('Sanitation Data'!$E$30,0,10*ROW('Sanitation Data'!E104)))</f>
        <v/>
      </c>
      <c r="CS110" s="298" t="str">
        <f ca="true">+IF(OFFSET('Sanitation Data'!$E$31,0,10*ROW('Sanitation Data'!E104))="","",OFFSET('Sanitation Data'!$E$31,0,10*ROW('Sanitation Data'!E104)))</f>
        <v/>
      </c>
      <c r="CT110" s="298" t="str">
        <f ca="true">+IF(OFFSET('Sanitation Data'!$E$32,0,10*ROW('Sanitation Data'!E104))="","",OFFSET('Sanitation Data'!$E$32,0,10*ROW('Sanitation Data'!E104)))</f>
        <v/>
      </c>
      <c r="CU110" s="298" t="str">
        <f ca="true">+IF(OFFSET('Sanitation Data'!$F$28,0,10*ROW('Sanitation Data'!F104))="","",OFFSET('Sanitation Data'!$F$28,0,10*ROW('Sanitation Data'!F104)))</f>
        <v/>
      </c>
      <c r="CV110" s="298" t="str">
        <f ca="true">+IF(OFFSET('Sanitation Data'!$F$29,0,10*ROW('Sanitation Data'!F104))="","",OFFSET('Sanitation Data'!$F$29,0,10*ROW('Sanitation Data'!F104)))</f>
        <v/>
      </c>
      <c r="CW110" s="298" t="str">
        <f ca="true">+IF(OFFSET('Sanitation Data'!$F$30,0,10*ROW('Sanitation Data'!F104))="","",OFFSET('Sanitation Data'!$F$30,0,10*ROW('Sanitation Data'!F104)))</f>
        <v/>
      </c>
      <c r="CX110" s="298" t="str">
        <f ca="true">+IF(OFFSET('Sanitation Data'!$F$31,0,10*ROW('Sanitation Data'!F104))="","",OFFSET('Sanitation Data'!$F$31,0,10*ROW('Sanitation Data'!F104)))</f>
        <v/>
      </c>
      <c r="CY110" s="298" t="str">
        <f ca="true">+IF(OFFSET('Sanitation Data'!$F$32,0,10*ROW('Sanitation Data'!F104))="","",OFFSET('Sanitation Data'!$F$32,0,10*ROW('Sanitation Data'!F104)))</f>
        <v/>
      </c>
      <c r="CZ110" s="298" t="str">
        <f ca="true">+IF(OFFSET('Sanitation Data'!$G$28,0,10*ROW('Sanitation Data'!G104))="","",OFFSET('Sanitation Data'!$G$28,0,10*ROW('Sanitation Data'!G104)))</f>
        <v/>
      </c>
      <c r="DA110" s="298" t="str">
        <f ca="true">+IF(OFFSET('Sanitation Data'!$G$29,0,10*ROW('Sanitation Data'!G104))="","",OFFSET('Sanitation Data'!$G$29,0,10*ROW('Sanitation Data'!G104)))</f>
        <v/>
      </c>
      <c r="DB110" s="298" t="str">
        <f ca="true">+IF(OFFSET('Sanitation Data'!$G$30,0,10*ROW('Sanitation Data'!G104))="","",OFFSET('Sanitation Data'!$G$30,0,10*ROW('Sanitation Data'!G104)))</f>
        <v/>
      </c>
      <c r="DC110" s="298" t="str">
        <f ca="true">+IF(OFFSET('Sanitation Data'!$G$31,0,10*ROW('Sanitation Data'!G104))="","",OFFSET('Sanitation Data'!$G$31,0,10*ROW('Sanitation Data'!G104)))</f>
        <v/>
      </c>
      <c r="DD110" s="298" t="str">
        <f ca="true">+IF(OFFSET('Sanitation Data'!$G$32,0,10*ROW('Sanitation Data'!G104))="","",OFFSET('Sanitation Data'!$G$32,0,10*ROW('Sanitation Data'!G104)))</f>
        <v/>
      </c>
      <c r="DE110" s="298" t="str">
        <f ca="true">+IF(OFFSET('Sanitation Data'!$H$28,0,10*ROW('Sanitation Data'!H104))="","",OFFSET('Sanitation Data'!$H$28,0,10*ROW('Sanitation Data'!H104)))</f>
        <v/>
      </c>
      <c r="DF110" s="298" t="str">
        <f ca="true">+IF(OFFSET('Sanitation Data'!$H$29,0,10*ROW('Sanitation Data'!H104))="","",OFFSET('Sanitation Data'!$H$29,0,10*ROW('Sanitation Data'!H104)))</f>
        <v/>
      </c>
      <c r="DG110" s="298" t="str">
        <f ca="true">+IF(OFFSET('Sanitation Data'!$H$30,0,10*ROW('Sanitation Data'!H104))="","",OFFSET('Sanitation Data'!$H$30,0,10*ROW('Sanitation Data'!H104)))</f>
        <v/>
      </c>
      <c r="DH110" s="298" t="str">
        <f ca="true">+IF(OFFSET('Sanitation Data'!$H$31,0,10*ROW('Sanitation Data'!H104))="","",OFFSET('Sanitation Data'!$H$31,0,10*ROW('Sanitation Data'!H104)))</f>
        <v/>
      </c>
      <c r="DI110" s="298" t="str">
        <f ca="true">+IF(OFFSET('Sanitation Data'!$H$32,0,10*ROW('Sanitation Data'!H104))="","",OFFSET('Sanitation Data'!$H$32,0,10*ROW('Sanitation Data'!H104)))</f>
        <v/>
      </c>
      <c r="DJ110" s="298" t="str">
        <f ca="true">+IF(OFFSET('Sanitation Data'!$I$28,0,10*ROW('Sanitation Data'!I104))="","",OFFSET('Sanitation Data'!$I$28,0,10*ROW('Sanitation Data'!I104)))</f>
        <v/>
      </c>
      <c r="DK110" s="298" t="str">
        <f ca="true">+IF(OFFSET('Sanitation Data'!$I$29,0,10*ROW('Sanitation Data'!I104))="","",OFFSET('Sanitation Data'!$I$29,0,10*ROW('Sanitation Data'!I104)))</f>
        <v/>
      </c>
      <c r="DL110" s="298" t="str">
        <f ca="true">+IF(OFFSET('Sanitation Data'!$I$30,0,10*ROW('Sanitation Data'!I104))="","",OFFSET('Sanitation Data'!$I$30,0,10*ROW('Sanitation Data'!I104)))</f>
        <v/>
      </c>
      <c r="DM110" s="298" t="str">
        <f ca="true">+IF(OFFSET('Sanitation Data'!$I$31,0,10*ROW('Sanitation Data'!I104))="","",OFFSET('Sanitation Data'!$I$31,0,10*ROW('Sanitation Data'!I104)))</f>
        <v/>
      </c>
      <c r="DN110" s="298" t="str">
        <f ca="true">+IF(OFFSET('Sanitation Data'!$I$32,0,10*ROW('Sanitation Data'!I104))="","",OFFSET('Sanitation Data'!$I$32,0,10*ROW('Sanitation Data'!I104)))</f>
        <v/>
      </c>
      <c r="DO110" s="298" t="str">
        <f ca="true">+IF(OFFSET('Hygiene Data'!$D$11,0,10*ROW('Hygiene Data'!D104))="","",OFFSET('Hygiene Data'!$D$11,0,10*ROW('Hygiene Data'!D104)))</f>
        <v/>
      </c>
      <c r="DP110" s="298" t="str">
        <f ca="true">+IF(OFFSET('Hygiene Data'!$D$12,0,10*ROW('Hygiene Data'!D104))="","",OFFSET('Hygiene Data'!$D$12,0,10*ROW('Hygiene Data'!D104)))</f>
        <v/>
      </c>
      <c r="DQ110" s="298" t="str">
        <f ca="true">+IF(OFFSET('Hygiene Data'!$D$13,0,10*ROW('Hygiene Data'!D104))="","",OFFSET('Hygiene Data'!$D$13,0,10*ROW('Hygiene Data'!D104)))</f>
        <v/>
      </c>
      <c r="DR110" s="298" t="str">
        <f ca="true">+IF(OFFSET('Hygiene Data'!$E$11,0,10*ROW('Hygiene Data'!E104))="","",OFFSET('Hygiene Data'!$E$11,0,10*ROW('Hygiene Data'!E104)))</f>
        <v/>
      </c>
      <c r="DS110" s="298" t="str">
        <f ca="true">+IF(OFFSET('Hygiene Data'!$E$12,0,10*ROW('Hygiene Data'!E104))="","",OFFSET('Hygiene Data'!$E$12,0,10*ROW('Hygiene Data'!E104)))</f>
        <v/>
      </c>
      <c r="DT110" s="298" t="str">
        <f ca="true">+IF(OFFSET('Hygiene Data'!$E$13,0,10*ROW('Hygiene Data'!E104))="","",OFFSET('Hygiene Data'!$E$13,0,10*ROW('Hygiene Data'!E104)))</f>
        <v/>
      </c>
      <c r="DU110" s="298" t="str">
        <f ca="true">+IF(OFFSET('Hygiene Data'!$F$11,0,10*ROW('Hygiene Data'!F104))="","",OFFSET('Hygiene Data'!$F$11,0,10*ROW('Hygiene Data'!F104)))</f>
        <v/>
      </c>
      <c r="DV110" s="298" t="str">
        <f ca="true">+IF(OFFSET('Hygiene Data'!$F$12,0,10*ROW('Hygiene Data'!F104))="","",OFFSET('Hygiene Data'!$F$12,0,10*ROW('Hygiene Data'!F104)))</f>
        <v/>
      </c>
      <c r="DW110" s="298" t="str">
        <f ca="true">+IF(OFFSET('Hygiene Data'!$F$13,0,10*ROW('Hygiene Data'!F104))="","",OFFSET('Hygiene Data'!$F$13,0,10*ROW('Hygiene Data'!F104)))</f>
        <v/>
      </c>
      <c r="DX110" s="298" t="str">
        <f ca="true">+IF(OFFSET('Hygiene Data'!$G$11,0,10*ROW('Hygiene Data'!G104))="","",OFFSET('Hygiene Data'!$G$11,0,10*ROW('Hygiene Data'!G104)))</f>
        <v/>
      </c>
      <c r="DY110" s="298" t="str">
        <f ca="true">+IF(OFFSET('Hygiene Data'!$G$12,0,10*ROW('Hygiene Data'!G104))="","",OFFSET('Hygiene Data'!$G$12,0,10*ROW('Hygiene Data'!G104)))</f>
        <v/>
      </c>
      <c r="DZ110" s="298" t="str">
        <f ca="true">+IF(OFFSET('Hygiene Data'!$G$13,0,10*ROW('Hygiene Data'!G104))="","",OFFSET('Hygiene Data'!$G$13,0,10*ROW('Hygiene Data'!G104)))</f>
        <v/>
      </c>
      <c r="EA110" s="298" t="str">
        <f ca="true">+IF(OFFSET('Hygiene Data'!$H$11,0,10*ROW('Hygiene Data'!H104))="","",OFFSET('Hygiene Data'!$H$11,0,10*ROW('Hygiene Data'!H104)))</f>
        <v/>
      </c>
      <c r="EB110" s="298" t="str">
        <f ca="true">+IF(OFFSET('Hygiene Data'!$H$12,0,10*ROW('Hygiene Data'!H104))="","",OFFSET('Hygiene Data'!$H$12,0,10*ROW('Hygiene Data'!H104)))</f>
        <v/>
      </c>
      <c r="EC110" s="298" t="str">
        <f ca="true">+IF(OFFSET('Hygiene Data'!$H$13,0,10*ROW('Hygiene Data'!H104))="","",OFFSET('Hygiene Data'!$H$13,0,10*ROW('Hygiene Data'!H104)))</f>
        <v/>
      </c>
      <c r="ED110" s="298" t="str">
        <f ca="true">+IF(OFFSET('Hygiene Data'!$I$11,0,10*ROW('Hygiene Data'!I104))="","",OFFSET('Hygiene Data'!$I$11,0,10*ROW('Hygiene Data'!I104)))</f>
        <v/>
      </c>
      <c r="EE110" s="298" t="str">
        <f ca="true">+IF(OFFSET('Hygiene Data'!$I$12,0,10*ROW('Hygiene Data'!I104))="","",OFFSET('Hygiene Data'!$I$12,0,10*ROW('Hygiene Data'!I104)))</f>
        <v/>
      </c>
      <c r="EF110" s="298" t="str">
        <f ca="true">+IF(OFFSET('Hygiene Data'!$I$13,0,10*ROW('Hygiene Data'!I104))="","",OFFSET('Hygiene Data'!$I$13,0,10*ROW('Hygiene Data'!I104)))</f>
        <v/>
      </c>
    </row>
    <row xmlns:x14ac="http://schemas.microsoft.com/office/spreadsheetml/2009/9/ac" r="111" x14ac:dyDescent="0.2">
      <c r="A111" s="38" t="str">
        <f ca="true">+IF(OFFSET('Water Data'!$B$2,0,10*ROW('Water Data'!E105))="","",OFFSET('Water Data'!$B$2,0,10*ROW('Water Data'!E105)))</f>
        <v/>
      </c>
      <c r="B111" s="38" t="str">
        <f ca="true">+IF(OFFSET('Water Data'!$C$2,0,10*ROW('Water Data'!F105))="","",OFFSET('Water Data'!$C$2,0,10*ROW('Water Data'!F105)))</f>
        <v/>
      </c>
      <c r="C111" s="354" t="str">
        <f t="shared" ca="true" si="1"/>
        <v/>
      </c>
      <c r="D111" s="101"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101"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101"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101"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101"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101"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101"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101"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101"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101"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101"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101"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101"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101"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101"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101"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101"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101"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102"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102"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102"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102"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102"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102"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102"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102"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102"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102"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102"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102"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102"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102"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102"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102"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102"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102"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102"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102"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102"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102"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102"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102"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102"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102"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102"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102"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102"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102"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103"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103"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103"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103"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103"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103"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103"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103"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103"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103"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103"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103"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103"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103"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103"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103"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103"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103"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98"/>
      <c r="BS111" s="298" t="str">
        <f ca="true">+IF(OFFSET('Water Data'!$D$27,0,10*ROW('Water Data'!D105))="","",OFFSET('Water Data'!$D$27,0,10*ROW('Water Data'!D105)))</f>
        <v/>
      </c>
      <c r="BT111" s="298" t="str">
        <f ca="true">+IF(OFFSET('Water Data'!$D$28,0,10*ROW('Water Data'!D105))="","",OFFSET('Water Data'!$D$28,0,10*ROW('Water Data'!D105)))</f>
        <v/>
      </c>
      <c r="BU111" s="298" t="str">
        <f ca="true">+IF(OFFSET('Water Data'!$D$29,0,10*ROW('Water Data'!D105))="","",OFFSET('Water Data'!$D$29,0,10*ROW('Water Data'!D105)))</f>
        <v/>
      </c>
      <c r="BV111" s="298" t="str">
        <f ca="true">+IF(OFFSET('Water Data'!$E$27,0,10*ROW('Water Data'!E105))="","",OFFSET('Water Data'!$E$27,0,10*ROW('Water Data'!E105)))</f>
        <v/>
      </c>
      <c r="BW111" s="298" t="str">
        <f ca="true">+IF(OFFSET('Water Data'!$E$28,0,10*ROW('Water Data'!E105))="","",OFFSET('Water Data'!$E$28,0,10*ROW('Water Data'!E105)))</f>
        <v/>
      </c>
      <c r="BX111" s="298" t="str">
        <f ca="true">+IF(OFFSET('Water Data'!$E$29,0,10*ROW('Water Data'!E105))="","",OFFSET('Water Data'!$E$29,0,10*ROW('Water Data'!E105)))</f>
        <v/>
      </c>
      <c r="BY111" s="298" t="str">
        <f ca="true">+IF(OFFSET('Water Data'!$F$27,0,10*ROW('Water Data'!F105))="","",OFFSET('Water Data'!$F$27,0,10*ROW('Water Data'!F105)))</f>
        <v/>
      </c>
      <c r="BZ111" s="298" t="str">
        <f ca="true">+IF(OFFSET('Water Data'!$F$28,0,10*ROW('Water Data'!F105))="","",OFFSET('Water Data'!$F$28,0,10*ROW('Water Data'!F105)))</f>
        <v/>
      </c>
      <c r="CA111" s="298" t="str">
        <f ca="true">+IF(OFFSET('Water Data'!$F$29,0,10*ROW('Water Data'!F105))="","",OFFSET('Water Data'!$F$29,0,10*ROW('Water Data'!F105)))</f>
        <v/>
      </c>
      <c r="CB111" s="298" t="str">
        <f ca="true">+IF(OFFSET('Water Data'!$G$27,0,10*ROW('Water Data'!G105))="","",OFFSET('Water Data'!$G$27,0,10*ROW('Water Data'!G105)))</f>
        <v/>
      </c>
      <c r="CC111" s="298" t="str">
        <f ca="true">+IF(OFFSET('Water Data'!$G$28,0,10*ROW('Water Data'!G105))="","",OFFSET('Water Data'!$G$28,0,10*ROW('Water Data'!G105)))</f>
        <v/>
      </c>
      <c r="CD111" s="298" t="str">
        <f ca="true">+IF(OFFSET('Water Data'!$G$29,0,10*ROW('Water Data'!G105))="","",OFFSET('Water Data'!$G$29,0,10*ROW('Water Data'!G105)))</f>
        <v/>
      </c>
      <c r="CE111" s="298" t="str">
        <f ca="true">+IF(OFFSET('Water Data'!$H$27,0,10*ROW('Water Data'!H105))="","",OFFSET('Water Data'!$H$27,0,10*ROW('Water Data'!H105)))</f>
        <v/>
      </c>
      <c r="CF111" s="298" t="str">
        <f ca="true">+IF(OFFSET('Water Data'!$H$28,0,10*ROW('Water Data'!H105))="","",OFFSET('Water Data'!$H$28,0,10*ROW('Water Data'!H105)))</f>
        <v/>
      </c>
      <c r="CG111" s="298" t="str">
        <f ca="true">+IF(OFFSET('Water Data'!$H$29,0,10*ROW('Water Data'!H105))="","",OFFSET('Water Data'!$H$29,0,10*ROW('Water Data'!H105)))</f>
        <v/>
      </c>
      <c r="CH111" s="298" t="str">
        <f ca="true">+IF(OFFSET('Water Data'!$I$27,0,10*ROW('Water Data'!I105))="","",OFFSET('Water Data'!$I$27,0,10*ROW('Water Data'!I105)))</f>
        <v/>
      </c>
      <c r="CI111" s="298" t="str">
        <f ca="true">+IF(OFFSET('Water Data'!$I$28,0,10*ROW('Water Data'!I105))="","",OFFSET('Water Data'!$I$28,0,10*ROW('Water Data'!I105)))</f>
        <v/>
      </c>
      <c r="CJ111" s="298" t="str">
        <f ca="true">+IF(OFFSET('Water Data'!$I$29,0,10*ROW('Water Data'!I105))="","",OFFSET('Water Data'!$I$29,0,10*ROW('Water Data'!I105)))</f>
        <v/>
      </c>
      <c r="CK111" s="298" t="str">
        <f ca="true">+IF(OFFSET('Sanitation Data'!$D$28,0,10*ROW('Sanitation Data'!D105))="","",OFFSET('Sanitation Data'!$D$28,0,10*ROW('Sanitation Data'!D105)))</f>
        <v/>
      </c>
      <c r="CL111" s="298" t="str">
        <f ca="true">+IF(OFFSET('Sanitation Data'!$D$29,0,10*ROW('Sanitation Data'!D105))="","",OFFSET('Sanitation Data'!$D$29,0,10*ROW('Sanitation Data'!D105)))</f>
        <v/>
      </c>
      <c r="CM111" s="298" t="str">
        <f ca="true">+IF(OFFSET('Sanitation Data'!$D$30,0,10*ROW('Sanitation Data'!D105))="","",OFFSET('Sanitation Data'!$D$30,0,10*ROW('Sanitation Data'!D105)))</f>
        <v/>
      </c>
      <c r="CN111" s="298" t="str">
        <f ca="true">+IF(OFFSET('Sanitation Data'!$D$31,0,10*ROW('Sanitation Data'!D105))="","",OFFSET('Sanitation Data'!$D$31,0,10*ROW('Sanitation Data'!D105)))</f>
        <v/>
      </c>
      <c r="CO111" s="298" t="str">
        <f ca="true">+IF(OFFSET('Sanitation Data'!$D$32,0,10*ROW('Sanitation Data'!D105))="","",OFFSET('Sanitation Data'!$D$32,0,10*ROW('Sanitation Data'!D105)))</f>
        <v/>
      </c>
      <c r="CP111" s="298" t="str">
        <f ca="true">+IF(OFFSET('Sanitation Data'!$E$28,0,10*ROW('Sanitation Data'!E105))="","",OFFSET('Sanitation Data'!$E$28,0,10*ROW('Sanitation Data'!E105)))</f>
        <v/>
      </c>
      <c r="CQ111" s="298" t="str">
        <f ca="true">+IF(OFFSET('Sanitation Data'!$E$29,0,10*ROW('Sanitation Data'!E105))="","",OFFSET('Sanitation Data'!$E$29,0,10*ROW('Sanitation Data'!E105)))</f>
        <v/>
      </c>
      <c r="CR111" s="298" t="str">
        <f ca="true">+IF(OFFSET('Sanitation Data'!$E$30,0,10*ROW('Sanitation Data'!E105))="","",OFFSET('Sanitation Data'!$E$30,0,10*ROW('Sanitation Data'!E105)))</f>
        <v/>
      </c>
      <c r="CS111" s="298" t="str">
        <f ca="true">+IF(OFFSET('Sanitation Data'!$E$31,0,10*ROW('Sanitation Data'!E105))="","",OFFSET('Sanitation Data'!$E$31,0,10*ROW('Sanitation Data'!E105)))</f>
        <v/>
      </c>
      <c r="CT111" s="298" t="str">
        <f ca="true">+IF(OFFSET('Sanitation Data'!$E$32,0,10*ROW('Sanitation Data'!E105))="","",OFFSET('Sanitation Data'!$E$32,0,10*ROW('Sanitation Data'!E105)))</f>
        <v/>
      </c>
      <c r="CU111" s="298" t="str">
        <f ca="true">+IF(OFFSET('Sanitation Data'!$F$28,0,10*ROW('Sanitation Data'!F105))="","",OFFSET('Sanitation Data'!$F$28,0,10*ROW('Sanitation Data'!F105)))</f>
        <v/>
      </c>
      <c r="CV111" s="298" t="str">
        <f ca="true">+IF(OFFSET('Sanitation Data'!$F$29,0,10*ROW('Sanitation Data'!F105))="","",OFFSET('Sanitation Data'!$F$29,0,10*ROW('Sanitation Data'!F105)))</f>
        <v/>
      </c>
      <c r="CW111" s="298" t="str">
        <f ca="true">+IF(OFFSET('Sanitation Data'!$F$30,0,10*ROW('Sanitation Data'!F105))="","",OFFSET('Sanitation Data'!$F$30,0,10*ROW('Sanitation Data'!F105)))</f>
        <v/>
      </c>
      <c r="CX111" s="298" t="str">
        <f ca="true">+IF(OFFSET('Sanitation Data'!$F$31,0,10*ROW('Sanitation Data'!F105))="","",OFFSET('Sanitation Data'!$F$31,0,10*ROW('Sanitation Data'!F105)))</f>
        <v/>
      </c>
      <c r="CY111" s="298" t="str">
        <f ca="true">+IF(OFFSET('Sanitation Data'!$F$32,0,10*ROW('Sanitation Data'!F105))="","",OFFSET('Sanitation Data'!$F$32,0,10*ROW('Sanitation Data'!F105)))</f>
        <v/>
      </c>
      <c r="CZ111" s="298" t="str">
        <f ca="true">+IF(OFFSET('Sanitation Data'!$G$28,0,10*ROW('Sanitation Data'!G105))="","",OFFSET('Sanitation Data'!$G$28,0,10*ROW('Sanitation Data'!G105)))</f>
        <v/>
      </c>
      <c r="DA111" s="298" t="str">
        <f ca="true">+IF(OFFSET('Sanitation Data'!$G$29,0,10*ROW('Sanitation Data'!G105))="","",OFFSET('Sanitation Data'!$G$29,0,10*ROW('Sanitation Data'!G105)))</f>
        <v/>
      </c>
      <c r="DB111" s="298" t="str">
        <f ca="true">+IF(OFFSET('Sanitation Data'!$G$30,0,10*ROW('Sanitation Data'!G105))="","",OFFSET('Sanitation Data'!$G$30,0,10*ROW('Sanitation Data'!G105)))</f>
        <v/>
      </c>
      <c r="DC111" s="298" t="str">
        <f ca="true">+IF(OFFSET('Sanitation Data'!$G$31,0,10*ROW('Sanitation Data'!G105))="","",OFFSET('Sanitation Data'!$G$31,0,10*ROW('Sanitation Data'!G105)))</f>
        <v/>
      </c>
      <c r="DD111" s="298" t="str">
        <f ca="true">+IF(OFFSET('Sanitation Data'!$G$32,0,10*ROW('Sanitation Data'!G105))="","",OFFSET('Sanitation Data'!$G$32,0,10*ROW('Sanitation Data'!G105)))</f>
        <v/>
      </c>
      <c r="DE111" s="298" t="str">
        <f ca="true">+IF(OFFSET('Sanitation Data'!$H$28,0,10*ROW('Sanitation Data'!H105))="","",OFFSET('Sanitation Data'!$H$28,0,10*ROW('Sanitation Data'!H105)))</f>
        <v/>
      </c>
      <c r="DF111" s="298" t="str">
        <f ca="true">+IF(OFFSET('Sanitation Data'!$H$29,0,10*ROW('Sanitation Data'!H105))="","",OFFSET('Sanitation Data'!$H$29,0,10*ROW('Sanitation Data'!H105)))</f>
        <v/>
      </c>
      <c r="DG111" s="298" t="str">
        <f ca="true">+IF(OFFSET('Sanitation Data'!$H$30,0,10*ROW('Sanitation Data'!H105))="","",OFFSET('Sanitation Data'!$H$30,0,10*ROW('Sanitation Data'!H105)))</f>
        <v/>
      </c>
      <c r="DH111" s="298" t="str">
        <f ca="true">+IF(OFFSET('Sanitation Data'!$H$31,0,10*ROW('Sanitation Data'!H105))="","",OFFSET('Sanitation Data'!$H$31,0,10*ROW('Sanitation Data'!H105)))</f>
        <v/>
      </c>
      <c r="DI111" s="298" t="str">
        <f ca="true">+IF(OFFSET('Sanitation Data'!$H$32,0,10*ROW('Sanitation Data'!H105))="","",OFFSET('Sanitation Data'!$H$32,0,10*ROW('Sanitation Data'!H105)))</f>
        <v/>
      </c>
      <c r="DJ111" s="298" t="str">
        <f ca="true">+IF(OFFSET('Sanitation Data'!$I$28,0,10*ROW('Sanitation Data'!I105))="","",OFFSET('Sanitation Data'!$I$28,0,10*ROW('Sanitation Data'!I105)))</f>
        <v/>
      </c>
      <c r="DK111" s="298" t="str">
        <f ca="true">+IF(OFFSET('Sanitation Data'!$I$29,0,10*ROW('Sanitation Data'!I105))="","",OFFSET('Sanitation Data'!$I$29,0,10*ROW('Sanitation Data'!I105)))</f>
        <v/>
      </c>
      <c r="DL111" s="298" t="str">
        <f ca="true">+IF(OFFSET('Sanitation Data'!$I$30,0,10*ROW('Sanitation Data'!I105))="","",OFFSET('Sanitation Data'!$I$30,0,10*ROW('Sanitation Data'!I105)))</f>
        <v/>
      </c>
      <c r="DM111" s="298" t="str">
        <f ca="true">+IF(OFFSET('Sanitation Data'!$I$31,0,10*ROW('Sanitation Data'!I105))="","",OFFSET('Sanitation Data'!$I$31,0,10*ROW('Sanitation Data'!I105)))</f>
        <v/>
      </c>
      <c r="DN111" s="298" t="str">
        <f ca="true">+IF(OFFSET('Sanitation Data'!$I$32,0,10*ROW('Sanitation Data'!I105))="","",OFFSET('Sanitation Data'!$I$32,0,10*ROW('Sanitation Data'!I105)))</f>
        <v/>
      </c>
      <c r="DO111" s="298" t="str">
        <f ca="true">+IF(OFFSET('Hygiene Data'!$D$11,0,10*ROW('Hygiene Data'!D105))="","",OFFSET('Hygiene Data'!$D$11,0,10*ROW('Hygiene Data'!D105)))</f>
        <v/>
      </c>
      <c r="DP111" s="298" t="str">
        <f ca="true">+IF(OFFSET('Hygiene Data'!$D$12,0,10*ROW('Hygiene Data'!D105))="","",OFFSET('Hygiene Data'!$D$12,0,10*ROW('Hygiene Data'!D105)))</f>
        <v/>
      </c>
      <c r="DQ111" s="298" t="str">
        <f ca="true">+IF(OFFSET('Hygiene Data'!$D$13,0,10*ROW('Hygiene Data'!D105))="","",OFFSET('Hygiene Data'!$D$13,0,10*ROW('Hygiene Data'!D105)))</f>
        <v/>
      </c>
      <c r="DR111" s="298" t="str">
        <f ca="true">+IF(OFFSET('Hygiene Data'!$E$11,0,10*ROW('Hygiene Data'!E105))="","",OFFSET('Hygiene Data'!$E$11,0,10*ROW('Hygiene Data'!E105)))</f>
        <v/>
      </c>
      <c r="DS111" s="298" t="str">
        <f ca="true">+IF(OFFSET('Hygiene Data'!$E$12,0,10*ROW('Hygiene Data'!E105))="","",OFFSET('Hygiene Data'!$E$12,0,10*ROW('Hygiene Data'!E105)))</f>
        <v/>
      </c>
      <c r="DT111" s="298" t="str">
        <f ca="true">+IF(OFFSET('Hygiene Data'!$E$13,0,10*ROW('Hygiene Data'!E105))="","",OFFSET('Hygiene Data'!$E$13,0,10*ROW('Hygiene Data'!E105)))</f>
        <v/>
      </c>
      <c r="DU111" s="298" t="str">
        <f ca="true">+IF(OFFSET('Hygiene Data'!$F$11,0,10*ROW('Hygiene Data'!F105))="","",OFFSET('Hygiene Data'!$F$11,0,10*ROW('Hygiene Data'!F105)))</f>
        <v/>
      </c>
      <c r="DV111" s="298" t="str">
        <f ca="true">+IF(OFFSET('Hygiene Data'!$F$12,0,10*ROW('Hygiene Data'!F105))="","",OFFSET('Hygiene Data'!$F$12,0,10*ROW('Hygiene Data'!F105)))</f>
        <v/>
      </c>
      <c r="DW111" s="298" t="str">
        <f ca="true">+IF(OFFSET('Hygiene Data'!$F$13,0,10*ROW('Hygiene Data'!F105))="","",OFFSET('Hygiene Data'!$F$13,0,10*ROW('Hygiene Data'!F105)))</f>
        <v/>
      </c>
      <c r="DX111" s="298" t="str">
        <f ca="true">+IF(OFFSET('Hygiene Data'!$G$11,0,10*ROW('Hygiene Data'!G105))="","",OFFSET('Hygiene Data'!$G$11,0,10*ROW('Hygiene Data'!G105)))</f>
        <v/>
      </c>
      <c r="DY111" s="298" t="str">
        <f ca="true">+IF(OFFSET('Hygiene Data'!$G$12,0,10*ROW('Hygiene Data'!G105))="","",OFFSET('Hygiene Data'!$G$12,0,10*ROW('Hygiene Data'!G105)))</f>
        <v/>
      </c>
      <c r="DZ111" s="298" t="str">
        <f ca="true">+IF(OFFSET('Hygiene Data'!$G$13,0,10*ROW('Hygiene Data'!G105))="","",OFFSET('Hygiene Data'!$G$13,0,10*ROW('Hygiene Data'!G105)))</f>
        <v/>
      </c>
      <c r="EA111" s="298" t="str">
        <f ca="true">+IF(OFFSET('Hygiene Data'!$H$11,0,10*ROW('Hygiene Data'!H105))="","",OFFSET('Hygiene Data'!$H$11,0,10*ROW('Hygiene Data'!H105)))</f>
        <v/>
      </c>
      <c r="EB111" s="298" t="str">
        <f ca="true">+IF(OFFSET('Hygiene Data'!$H$12,0,10*ROW('Hygiene Data'!H105))="","",OFFSET('Hygiene Data'!$H$12,0,10*ROW('Hygiene Data'!H105)))</f>
        <v/>
      </c>
      <c r="EC111" s="298" t="str">
        <f ca="true">+IF(OFFSET('Hygiene Data'!$H$13,0,10*ROW('Hygiene Data'!H105))="","",OFFSET('Hygiene Data'!$H$13,0,10*ROW('Hygiene Data'!H105)))</f>
        <v/>
      </c>
      <c r="ED111" s="298" t="str">
        <f ca="true">+IF(OFFSET('Hygiene Data'!$I$11,0,10*ROW('Hygiene Data'!I105))="","",OFFSET('Hygiene Data'!$I$11,0,10*ROW('Hygiene Data'!I105)))</f>
        <v/>
      </c>
      <c r="EE111" s="298" t="str">
        <f ca="true">+IF(OFFSET('Hygiene Data'!$I$12,0,10*ROW('Hygiene Data'!I105))="","",OFFSET('Hygiene Data'!$I$12,0,10*ROW('Hygiene Data'!I105)))</f>
        <v/>
      </c>
      <c r="EF111" s="298" t="str">
        <f ca="true">+IF(OFFSET('Hygiene Data'!$I$13,0,10*ROW('Hygiene Data'!I105))="","",OFFSET('Hygiene Data'!$I$13,0,10*ROW('Hygiene Data'!I105)))</f>
        <v/>
      </c>
    </row>
    <row xmlns:x14ac="http://schemas.microsoft.com/office/spreadsheetml/2009/9/ac" r="112" x14ac:dyDescent="0.2">
      <c r="A112" s="38" t="str">
        <f ca="true">+IF(OFFSET('Water Data'!$B$2,0,10*ROW('Water Data'!E106))="","",OFFSET('Water Data'!$B$2,0,10*ROW('Water Data'!E106)))</f>
        <v/>
      </c>
      <c r="B112" s="38" t="str">
        <f ca="true">+IF(OFFSET('Water Data'!$C$2,0,10*ROW('Water Data'!F106))="","",OFFSET('Water Data'!$C$2,0,10*ROW('Water Data'!F106)))</f>
        <v/>
      </c>
      <c r="C112" s="354" t="str">
        <f t="shared" ca="true" si="1"/>
        <v/>
      </c>
      <c r="D112" s="101"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101"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101"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101"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101"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101"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101"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101"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101"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101"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101"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101"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101"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101"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101"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101"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101"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101"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102"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102"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102"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102"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102"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102"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102"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102"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102"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102"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102"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102"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102"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102"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102"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102"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102"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102"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102"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102"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102"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102"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102"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102"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102"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102"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102"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102"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102"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102"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103"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103"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103"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103"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103"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103"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103"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103"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103"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103"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103"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103"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103"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103"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103"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103"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103"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103"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98"/>
      <c r="BS112" s="298" t="str">
        <f ca="true">+IF(OFFSET('Water Data'!$D$27,0,10*ROW('Water Data'!D106))="","",OFFSET('Water Data'!$D$27,0,10*ROW('Water Data'!D106)))</f>
        <v/>
      </c>
      <c r="BT112" s="298" t="str">
        <f ca="true">+IF(OFFSET('Water Data'!$D$28,0,10*ROW('Water Data'!D106))="","",OFFSET('Water Data'!$D$28,0,10*ROW('Water Data'!D106)))</f>
        <v/>
      </c>
      <c r="BU112" s="298" t="str">
        <f ca="true">+IF(OFFSET('Water Data'!$D$29,0,10*ROW('Water Data'!D106))="","",OFFSET('Water Data'!$D$29,0,10*ROW('Water Data'!D106)))</f>
        <v/>
      </c>
      <c r="BV112" s="298" t="str">
        <f ca="true">+IF(OFFSET('Water Data'!$E$27,0,10*ROW('Water Data'!E106))="","",OFFSET('Water Data'!$E$27,0,10*ROW('Water Data'!E106)))</f>
        <v/>
      </c>
      <c r="BW112" s="298" t="str">
        <f ca="true">+IF(OFFSET('Water Data'!$E$28,0,10*ROW('Water Data'!E106))="","",OFFSET('Water Data'!$E$28,0,10*ROW('Water Data'!E106)))</f>
        <v/>
      </c>
      <c r="BX112" s="298" t="str">
        <f ca="true">+IF(OFFSET('Water Data'!$E$29,0,10*ROW('Water Data'!E106))="","",OFFSET('Water Data'!$E$29,0,10*ROW('Water Data'!E106)))</f>
        <v/>
      </c>
      <c r="BY112" s="298" t="str">
        <f ca="true">+IF(OFFSET('Water Data'!$F$27,0,10*ROW('Water Data'!F106))="","",OFFSET('Water Data'!$F$27,0,10*ROW('Water Data'!F106)))</f>
        <v/>
      </c>
      <c r="BZ112" s="298" t="str">
        <f ca="true">+IF(OFFSET('Water Data'!$F$28,0,10*ROW('Water Data'!F106))="","",OFFSET('Water Data'!$F$28,0,10*ROW('Water Data'!F106)))</f>
        <v/>
      </c>
      <c r="CA112" s="298" t="str">
        <f ca="true">+IF(OFFSET('Water Data'!$F$29,0,10*ROW('Water Data'!F106))="","",OFFSET('Water Data'!$F$29,0,10*ROW('Water Data'!F106)))</f>
        <v/>
      </c>
      <c r="CB112" s="298" t="str">
        <f ca="true">+IF(OFFSET('Water Data'!$G$27,0,10*ROW('Water Data'!G106))="","",OFFSET('Water Data'!$G$27,0,10*ROW('Water Data'!G106)))</f>
        <v/>
      </c>
      <c r="CC112" s="298" t="str">
        <f ca="true">+IF(OFFSET('Water Data'!$G$28,0,10*ROW('Water Data'!G106))="","",OFFSET('Water Data'!$G$28,0,10*ROW('Water Data'!G106)))</f>
        <v/>
      </c>
      <c r="CD112" s="298" t="str">
        <f ca="true">+IF(OFFSET('Water Data'!$G$29,0,10*ROW('Water Data'!G106))="","",OFFSET('Water Data'!$G$29,0,10*ROW('Water Data'!G106)))</f>
        <v/>
      </c>
      <c r="CE112" s="298" t="str">
        <f ca="true">+IF(OFFSET('Water Data'!$H$27,0,10*ROW('Water Data'!H106))="","",OFFSET('Water Data'!$H$27,0,10*ROW('Water Data'!H106)))</f>
        <v/>
      </c>
      <c r="CF112" s="298" t="str">
        <f ca="true">+IF(OFFSET('Water Data'!$H$28,0,10*ROW('Water Data'!H106))="","",OFFSET('Water Data'!$H$28,0,10*ROW('Water Data'!H106)))</f>
        <v/>
      </c>
      <c r="CG112" s="298" t="str">
        <f ca="true">+IF(OFFSET('Water Data'!$H$29,0,10*ROW('Water Data'!H106))="","",OFFSET('Water Data'!$H$29,0,10*ROW('Water Data'!H106)))</f>
        <v/>
      </c>
      <c r="CH112" s="298" t="str">
        <f ca="true">+IF(OFFSET('Water Data'!$I$27,0,10*ROW('Water Data'!I106))="","",OFFSET('Water Data'!$I$27,0,10*ROW('Water Data'!I106)))</f>
        <v/>
      </c>
      <c r="CI112" s="298" t="str">
        <f ca="true">+IF(OFFSET('Water Data'!$I$28,0,10*ROW('Water Data'!I106))="","",OFFSET('Water Data'!$I$28,0,10*ROW('Water Data'!I106)))</f>
        <v/>
      </c>
      <c r="CJ112" s="298" t="str">
        <f ca="true">+IF(OFFSET('Water Data'!$I$29,0,10*ROW('Water Data'!I106))="","",OFFSET('Water Data'!$I$29,0,10*ROW('Water Data'!I106)))</f>
        <v/>
      </c>
      <c r="CK112" s="298" t="str">
        <f ca="true">+IF(OFFSET('Sanitation Data'!$D$28,0,10*ROW('Sanitation Data'!D106))="","",OFFSET('Sanitation Data'!$D$28,0,10*ROW('Sanitation Data'!D106)))</f>
        <v/>
      </c>
      <c r="CL112" s="298" t="str">
        <f ca="true">+IF(OFFSET('Sanitation Data'!$D$29,0,10*ROW('Sanitation Data'!D106))="","",OFFSET('Sanitation Data'!$D$29,0,10*ROW('Sanitation Data'!D106)))</f>
        <v/>
      </c>
      <c r="CM112" s="298" t="str">
        <f ca="true">+IF(OFFSET('Sanitation Data'!$D$30,0,10*ROW('Sanitation Data'!D106))="","",OFFSET('Sanitation Data'!$D$30,0,10*ROW('Sanitation Data'!D106)))</f>
        <v/>
      </c>
      <c r="CN112" s="298" t="str">
        <f ca="true">+IF(OFFSET('Sanitation Data'!$D$31,0,10*ROW('Sanitation Data'!D106))="","",OFFSET('Sanitation Data'!$D$31,0,10*ROW('Sanitation Data'!D106)))</f>
        <v/>
      </c>
      <c r="CO112" s="298" t="str">
        <f ca="true">+IF(OFFSET('Sanitation Data'!$D$32,0,10*ROW('Sanitation Data'!D106))="","",OFFSET('Sanitation Data'!$D$32,0,10*ROW('Sanitation Data'!D106)))</f>
        <v/>
      </c>
      <c r="CP112" s="298" t="str">
        <f ca="true">+IF(OFFSET('Sanitation Data'!$E$28,0,10*ROW('Sanitation Data'!E106))="","",OFFSET('Sanitation Data'!$E$28,0,10*ROW('Sanitation Data'!E106)))</f>
        <v/>
      </c>
      <c r="CQ112" s="298" t="str">
        <f ca="true">+IF(OFFSET('Sanitation Data'!$E$29,0,10*ROW('Sanitation Data'!E106))="","",OFFSET('Sanitation Data'!$E$29,0,10*ROW('Sanitation Data'!E106)))</f>
        <v/>
      </c>
      <c r="CR112" s="298" t="str">
        <f ca="true">+IF(OFFSET('Sanitation Data'!$E$30,0,10*ROW('Sanitation Data'!E106))="","",OFFSET('Sanitation Data'!$E$30,0,10*ROW('Sanitation Data'!E106)))</f>
        <v/>
      </c>
      <c r="CS112" s="298" t="str">
        <f ca="true">+IF(OFFSET('Sanitation Data'!$E$31,0,10*ROW('Sanitation Data'!E106))="","",OFFSET('Sanitation Data'!$E$31,0,10*ROW('Sanitation Data'!E106)))</f>
        <v/>
      </c>
      <c r="CT112" s="298" t="str">
        <f ca="true">+IF(OFFSET('Sanitation Data'!$E$32,0,10*ROW('Sanitation Data'!E106))="","",OFFSET('Sanitation Data'!$E$32,0,10*ROW('Sanitation Data'!E106)))</f>
        <v/>
      </c>
      <c r="CU112" s="298" t="str">
        <f ca="true">+IF(OFFSET('Sanitation Data'!$F$28,0,10*ROW('Sanitation Data'!F106))="","",OFFSET('Sanitation Data'!$F$28,0,10*ROW('Sanitation Data'!F106)))</f>
        <v/>
      </c>
      <c r="CV112" s="298" t="str">
        <f ca="true">+IF(OFFSET('Sanitation Data'!$F$29,0,10*ROW('Sanitation Data'!F106))="","",OFFSET('Sanitation Data'!$F$29,0,10*ROW('Sanitation Data'!F106)))</f>
        <v/>
      </c>
      <c r="CW112" s="298" t="str">
        <f ca="true">+IF(OFFSET('Sanitation Data'!$F$30,0,10*ROW('Sanitation Data'!F106))="","",OFFSET('Sanitation Data'!$F$30,0,10*ROW('Sanitation Data'!F106)))</f>
        <v/>
      </c>
      <c r="CX112" s="298" t="str">
        <f ca="true">+IF(OFFSET('Sanitation Data'!$F$31,0,10*ROW('Sanitation Data'!F106))="","",OFFSET('Sanitation Data'!$F$31,0,10*ROW('Sanitation Data'!F106)))</f>
        <v/>
      </c>
      <c r="CY112" s="298" t="str">
        <f ca="true">+IF(OFFSET('Sanitation Data'!$F$32,0,10*ROW('Sanitation Data'!F106))="","",OFFSET('Sanitation Data'!$F$32,0,10*ROW('Sanitation Data'!F106)))</f>
        <v/>
      </c>
      <c r="CZ112" s="298" t="str">
        <f ca="true">+IF(OFFSET('Sanitation Data'!$G$28,0,10*ROW('Sanitation Data'!G106))="","",OFFSET('Sanitation Data'!$G$28,0,10*ROW('Sanitation Data'!G106)))</f>
        <v/>
      </c>
      <c r="DA112" s="298" t="str">
        <f ca="true">+IF(OFFSET('Sanitation Data'!$G$29,0,10*ROW('Sanitation Data'!G106))="","",OFFSET('Sanitation Data'!$G$29,0,10*ROW('Sanitation Data'!G106)))</f>
        <v/>
      </c>
      <c r="DB112" s="298" t="str">
        <f ca="true">+IF(OFFSET('Sanitation Data'!$G$30,0,10*ROW('Sanitation Data'!G106))="","",OFFSET('Sanitation Data'!$G$30,0,10*ROW('Sanitation Data'!G106)))</f>
        <v/>
      </c>
      <c r="DC112" s="298" t="str">
        <f ca="true">+IF(OFFSET('Sanitation Data'!$G$31,0,10*ROW('Sanitation Data'!G106))="","",OFFSET('Sanitation Data'!$G$31,0,10*ROW('Sanitation Data'!G106)))</f>
        <v/>
      </c>
      <c r="DD112" s="298" t="str">
        <f ca="true">+IF(OFFSET('Sanitation Data'!$G$32,0,10*ROW('Sanitation Data'!G106))="","",OFFSET('Sanitation Data'!$G$32,0,10*ROW('Sanitation Data'!G106)))</f>
        <v/>
      </c>
      <c r="DE112" s="298" t="str">
        <f ca="true">+IF(OFFSET('Sanitation Data'!$H$28,0,10*ROW('Sanitation Data'!H106))="","",OFFSET('Sanitation Data'!$H$28,0,10*ROW('Sanitation Data'!H106)))</f>
        <v/>
      </c>
      <c r="DF112" s="298" t="str">
        <f ca="true">+IF(OFFSET('Sanitation Data'!$H$29,0,10*ROW('Sanitation Data'!H106))="","",OFFSET('Sanitation Data'!$H$29,0,10*ROW('Sanitation Data'!H106)))</f>
        <v/>
      </c>
      <c r="DG112" s="298" t="str">
        <f ca="true">+IF(OFFSET('Sanitation Data'!$H$30,0,10*ROW('Sanitation Data'!H106))="","",OFFSET('Sanitation Data'!$H$30,0,10*ROW('Sanitation Data'!H106)))</f>
        <v/>
      </c>
      <c r="DH112" s="298" t="str">
        <f ca="true">+IF(OFFSET('Sanitation Data'!$H$31,0,10*ROW('Sanitation Data'!H106))="","",OFFSET('Sanitation Data'!$H$31,0,10*ROW('Sanitation Data'!H106)))</f>
        <v/>
      </c>
      <c r="DI112" s="298" t="str">
        <f ca="true">+IF(OFFSET('Sanitation Data'!$H$32,0,10*ROW('Sanitation Data'!H106))="","",OFFSET('Sanitation Data'!$H$32,0,10*ROW('Sanitation Data'!H106)))</f>
        <v/>
      </c>
      <c r="DJ112" s="298" t="str">
        <f ca="true">+IF(OFFSET('Sanitation Data'!$I$28,0,10*ROW('Sanitation Data'!I106))="","",OFFSET('Sanitation Data'!$I$28,0,10*ROW('Sanitation Data'!I106)))</f>
        <v/>
      </c>
      <c r="DK112" s="298" t="str">
        <f ca="true">+IF(OFFSET('Sanitation Data'!$I$29,0,10*ROW('Sanitation Data'!I106))="","",OFFSET('Sanitation Data'!$I$29,0,10*ROW('Sanitation Data'!I106)))</f>
        <v/>
      </c>
      <c r="DL112" s="298" t="str">
        <f ca="true">+IF(OFFSET('Sanitation Data'!$I$30,0,10*ROW('Sanitation Data'!I106))="","",OFFSET('Sanitation Data'!$I$30,0,10*ROW('Sanitation Data'!I106)))</f>
        <v/>
      </c>
      <c r="DM112" s="298" t="str">
        <f ca="true">+IF(OFFSET('Sanitation Data'!$I$31,0,10*ROW('Sanitation Data'!I106))="","",OFFSET('Sanitation Data'!$I$31,0,10*ROW('Sanitation Data'!I106)))</f>
        <v/>
      </c>
      <c r="DN112" s="298" t="str">
        <f ca="true">+IF(OFFSET('Sanitation Data'!$I$32,0,10*ROW('Sanitation Data'!I106))="","",OFFSET('Sanitation Data'!$I$32,0,10*ROW('Sanitation Data'!I106)))</f>
        <v/>
      </c>
      <c r="DO112" s="298" t="str">
        <f ca="true">+IF(OFFSET('Hygiene Data'!$D$11,0,10*ROW('Hygiene Data'!D106))="","",OFFSET('Hygiene Data'!$D$11,0,10*ROW('Hygiene Data'!D106)))</f>
        <v/>
      </c>
      <c r="DP112" s="298" t="str">
        <f ca="true">+IF(OFFSET('Hygiene Data'!$D$12,0,10*ROW('Hygiene Data'!D106))="","",OFFSET('Hygiene Data'!$D$12,0,10*ROW('Hygiene Data'!D106)))</f>
        <v/>
      </c>
      <c r="DQ112" s="298" t="str">
        <f ca="true">+IF(OFFSET('Hygiene Data'!$D$13,0,10*ROW('Hygiene Data'!D106))="","",OFFSET('Hygiene Data'!$D$13,0,10*ROW('Hygiene Data'!D106)))</f>
        <v/>
      </c>
      <c r="DR112" s="298" t="str">
        <f ca="true">+IF(OFFSET('Hygiene Data'!$E$11,0,10*ROW('Hygiene Data'!E106))="","",OFFSET('Hygiene Data'!$E$11,0,10*ROW('Hygiene Data'!E106)))</f>
        <v/>
      </c>
      <c r="DS112" s="298" t="str">
        <f ca="true">+IF(OFFSET('Hygiene Data'!$E$12,0,10*ROW('Hygiene Data'!E106))="","",OFFSET('Hygiene Data'!$E$12,0,10*ROW('Hygiene Data'!E106)))</f>
        <v/>
      </c>
      <c r="DT112" s="298" t="str">
        <f ca="true">+IF(OFFSET('Hygiene Data'!$E$13,0,10*ROW('Hygiene Data'!E106))="","",OFFSET('Hygiene Data'!$E$13,0,10*ROW('Hygiene Data'!E106)))</f>
        <v/>
      </c>
      <c r="DU112" s="298" t="str">
        <f ca="true">+IF(OFFSET('Hygiene Data'!$F$11,0,10*ROW('Hygiene Data'!F106))="","",OFFSET('Hygiene Data'!$F$11,0,10*ROW('Hygiene Data'!F106)))</f>
        <v/>
      </c>
      <c r="DV112" s="298" t="str">
        <f ca="true">+IF(OFFSET('Hygiene Data'!$F$12,0,10*ROW('Hygiene Data'!F106))="","",OFFSET('Hygiene Data'!$F$12,0,10*ROW('Hygiene Data'!F106)))</f>
        <v/>
      </c>
      <c r="DW112" s="298" t="str">
        <f ca="true">+IF(OFFSET('Hygiene Data'!$F$13,0,10*ROW('Hygiene Data'!F106))="","",OFFSET('Hygiene Data'!$F$13,0,10*ROW('Hygiene Data'!F106)))</f>
        <v/>
      </c>
      <c r="DX112" s="298" t="str">
        <f ca="true">+IF(OFFSET('Hygiene Data'!$G$11,0,10*ROW('Hygiene Data'!G106))="","",OFFSET('Hygiene Data'!$G$11,0,10*ROW('Hygiene Data'!G106)))</f>
        <v/>
      </c>
      <c r="DY112" s="298" t="str">
        <f ca="true">+IF(OFFSET('Hygiene Data'!$G$12,0,10*ROW('Hygiene Data'!G106))="","",OFFSET('Hygiene Data'!$G$12,0,10*ROW('Hygiene Data'!G106)))</f>
        <v/>
      </c>
      <c r="DZ112" s="298" t="str">
        <f ca="true">+IF(OFFSET('Hygiene Data'!$G$13,0,10*ROW('Hygiene Data'!G106))="","",OFFSET('Hygiene Data'!$G$13,0,10*ROW('Hygiene Data'!G106)))</f>
        <v/>
      </c>
      <c r="EA112" s="298" t="str">
        <f ca="true">+IF(OFFSET('Hygiene Data'!$H$11,0,10*ROW('Hygiene Data'!H106))="","",OFFSET('Hygiene Data'!$H$11,0,10*ROW('Hygiene Data'!H106)))</f>
        <v/>
      </c>
      <c r="EB112" s="298" t="str">
        <f ca="true">+IF(OFFSET('Hygiene Data'!$H$12,0,10*ROW('Hygiene Data'!H106))="","",OFFSET('Hygiene Data'!$H$12,0,10*ROW('Hygiene Data'!H106)))</f>
        <v/>
      </c>
      <c r="EC112" s="298" t="str">
        <f ca="true">+IF(OFFSET('Hygiene Data'!$H$13,0,10*ROW('Hygiene Data'!H106))="","",OFFSET('Hygiene Data'!$H$13,0,10*ROW('Hygiene Data'!H106)))</f>
        <v/>
      </c>
      <c r="ED112" s="298" t="str">
        <f ca="true">+IF(OFFSET('Hygiene Data'!$I$11,0,10*ROW('Hygiene Data'!I106))="","",OFFSET('Hygiene Data'!$I$11,0,10*ROW('Hygiene Data'!I106)))</f>
        <v/>
      </c>
      <c r="EE112" s="298" t="str">
        <f ca="true">+IF(OFFSET('Hygiene Data'!$I$12,0,10*ROW('Hygiene Data'!I106))="","",OFFSET('Hygiene Data'!$I$12,0,10*ROW('Hygiene Data'!I106)))</f>
        <v/>
      </c>
      <c r="EF112" s="298" t="str">
        <f ca="true">+IF(OFFSET('Hygiene Data'!$I$13,0,10*ROW('Hygiene Data'!I106))="","",OFFSET('Hygiene Data'!$I$13,0,10*ROW('Hygiene Data'!I106)))</f>
        <v/>
      </c>
    </row>
    <row xmlns:x14ac="http://schemas.microsoft.com/office/spreadsheetml/2009/9/ac" r="113" x14ac:dyDescent="0.2">
      <c r="A113" s="38" t="str">
        <f ca="true">+IF(OFFSET('Water Data'!$B$2,0,10*ROW('Water Data'!E107))="","",OFFSET('Water Data'!$B$2,0,10*ROW('Water Data'!E107)))</f>
        <v/>
      </c>
      <c r="B113" s="38" t="str">
        <f ca="true">+IF(OFFSET('Water Data'!$C$2,0,10*ROW('Water Data'!F107))="","",OFFSET('Water Data'!$C$2,0,10*ROW('Water Data'!F107)))</f>
        <v/>
      </c>
      <c r="C113" s="354" t="str">
        <f t="shared" ca="true" si="1"/>
        <v/>
      </c>
      <c r="D113" s="101"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101"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101"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101"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101"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101"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101"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101"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101"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101"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101"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101"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101"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101"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101"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101"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101"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101"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102"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102"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102"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102"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102"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102"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102"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102"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102"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102"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102"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102"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102"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102"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102"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102"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102"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102"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102"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102"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102"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102"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102"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102"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102"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102"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102"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102"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102"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102"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103"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103"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103"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103"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103"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103"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103"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103"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103"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103"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103"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103"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103"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103"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103"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103"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103"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103"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98"/>
      <c r="BS113" s="298" t="str">
        <f ca="true">+IF(OFFSET('Water Data'!$D$27,0,10*ROW('Water Data'!D107))="","",OFFSET('Water Data'!$D$27,0,10*ROW('Water Data'!D107)))</f>
        <v/>
      </c>
      <c r="BT113" s="298" t="str">
        <f ca="true">+IF(OFFSET('Water Data'!$D$28,0,10*ROW('Water Data'!D107))="","",OFFSET('Water Data'!$D$28,0,10*ROW('Water Data'!D107)))</f>
        <v/>
      </c>
      <c r="BU113" s="298" t="str">
        <f ca="true">+IF(OFFSET('Water Data'!$D$29,0,10*ROW('Water Data'!D107))="","",OFFSET('Water Data'!$D$29,0,10*ROW('Water Data'!D107)))</f>
        <v/>
      </c>
      <c r="BV113" s="298" t="str">
        <f ca="true">+IF(OFFSET('Water Data'!$E$27,0,10*ROW('Water Data'!E107))="","",OFFSET('Water Data'!$E$27,0,10*ROW('Water Data'!E107)))</f>
        <v/>
      </c>
      <c r="BW113" s="298" t="str">
        <f ca="true">+IF(OFFSET('Water Data'!$E$28,0,10*ROW('Water Data'!E107))="","",OFFSET('Water Data'!$E$28,0,10*ROW('Water Data'!E107)))</f>
        <v/>
      </c>
      <c r="BX113" s="298" t="str">
        <f ca="true">+IF(OFFSET('Water Data'!$E$29,0,10*ROW('Water Data'!E107))="","",OFFSET('Water Data'!$E$29,0,10*ROW('Water Data'!E107)))</f>
        <v/>
      </c>
      <c r="BY113" s="298" t="str">
        <f ca="true">+IF(OFFSET('Water Data'!$F$27,0,10*ROW('Water Data'!F107))="","",OFFSET('Water Data'!$F$27,0,10*ROW('Water Data'!F107)))</f>
        <v/>
      </c>
      <c r="BZ113" s="298" t="str">
        <f ca="true">+IF(OFFSET('Water Data'!$F$28,0,10*ROW('Water Data'!F107))="","",OFFSET('Water Data'!$F$28,0,10*ROW('Water Data'!F107)))</f>
        <v/>
      </c>
      <c r="CA113" s="298" t="str">
        <f ca="true">+IF(OFFSET('Water Data'!$F$29,0,10*ROW('Water Data'!F107))="","",OFFSET('Water Data'!$F$29,0,10*ROW('Water Data'!F107)))</f>
        <v/>
      </c>
      <c r="CB113" s="298" t="str">
        <f ca="true">+IF(OFFSET('Water Data'!$G$27,0,10*ROW('Water Data'!G107))="","",OFFSET('Water Data'!$G$27,0,10*ROW('Water Data'!G107)))</f>
        <v/>
      </c>
      <c r="CC113" s="298" t="str">
        <f ca="true">+IF(OFFSET('Water Data'!$G$28,0,10*ROW('Water Data'!G107))="","",OFFSET('Water Data'!$G$28,0,10*ROW('Water Data'!G107)))</f>
        <v/>
      </c>
      <c r="CD113" s="298" t="str">
        <f ca="true">+IF(OFFSET('Water Data'!$G$29,0,10*ROW('Water Data'!G107))="","",OFFSET('Water Data'!$G$29,0,10*ROW('Water Data'!G107)))</f>
        <v/>
      </c>
      <c r="CE113" s="298" t="str">
        <f ca="true">+IF(OFFSET('Water Data'!$H$27,0,10*ROW('Water Data'!H107))="","",OFFSET('Water Data'!$H$27,0,10*ROW('Water Data'!H107)))</f>
        <v/>
      </c>
      <c r="CF113" s="298" t="str">
        <f ca="true">+IF(OFFSET('Water Data'!$H$28,0,10*ROW('Water Data'!H107))="","",OFFSET('Water Data'!$H$28,0,10*ROW('Water Data'!H107)))</f>
        <v/>
      </c>
      <c r="CG113" s="298" t="str">
        <f ca="true">+IF(OFFSET('Water Data'!$H$29,0,10*ROW('Water Data'!H107))="","",OFFSET('Water Data'!$H$29,0,10*ROW('Water Data'!H107)))</f>
        <v/>
      </c>
      <c r="CH113" s="298" t="str">
        <f ca="true">+IF(OFFSET('Water Data'!$I$27,0,10*ROW('Water Data'!I107))="","",OFFSET('Water Data'!$I$27,0,10*ROW('Water Data'!I107)))</f>
        <v/>
      </c>
      <c r="CI113" s="298" t="str">
        <f ca="true">+IF(OFFSET('Water Data'!$I$28,0,10*ROW('Water Data'!I107))="","",OFFSET('Water Data'!$I$28,0,10*ROW('Water Data'!I107)))</f>
        <v/>
      </c>
      <c r="CJ113" s="298" t="str">
        <f ca="true">+IF(OFFSET('Water Data'!$I$29,0,10*ROW('Water Data'!I107))="","",OFFSET('Water Data'!$I$29,0,10*ROW('Water Data'!I107)))</f>
        <v/>
      </c>
      <c r="CK113" s="298" t="str">
        <f ca="true">+IF(OFFSET('Sanitation Data'!$D$28,0,10*ROW('Sanitation Data'!D107))="","",OFFSET('Sanitation Data'!$D$28,0,10*ROW('Sanitation Data'!D107)))</f>
        <v/>
      </c>
      <c r="CL113" s="298" t="str">
        <f ca="true">+IF(OFFSET('Sanitation Data'!$D$29,0,10*ROW('Sanitation Data'!D107))="","",OFFSET('Sanitation Data'!$D$29,0,10*ROW('Sanitation Data'!D107)))</f>
        <v/>
      </c>
      <c r="CM113" s="298" t="str">
        <f ca="true">+IF(OFFSET('Sanitation Data'!$D$30,0,10*ROW('Sanitation Data'!D107))="","",OFFSET('Sanitation Data'!$D$30,0,10*ROW('Sanitation Data'!D107)))</f>
        <v/>
      </c>
      <c r="CN113" s="298" t="str">
        <f ca="true">+IF(OFFSET('Sanitation Data'!$D$31,0,10*ROW('Sanitation Data'!D107))="","",OFFSET('Sanitation Data'!$D$31,0,10*ROW('Sanitation Data'!D107)))</f>
        <v/>
      </c>
      <c r="CO113" s="298" t="str">
        <f ca="true">+IF(OFFSET('Sanitation Data'!$D$32,0,10*ROW('Sanitation Data'!D107))="","",OFFSET('Sanitation Data'!$D$32,0,10*ROW('Sanitation Data'!D107)))</f>
        <v/>
      </c>
      <c r="CP113" s="298" t="str">
        <f ca="true">+IF(OFFSET('Sanitation Data'!$E$28,0,10*ROW('Sanitation Data'!E107))="","",OFFSET('Sanitation Data'!$E$28,0,10*ROW('Sanitation Data'!E107)))</f>
        <v/>
      </c>
      <c r="CQ113" s="298" t="str">
        <f ca="true">+IF(OFFSET('Sanitation Data'!$E$29,0,10*ROW('Sanitation Data'!E107))="","",OFFSET('Sanitation Data'!$E$29,0,10*ROW('Sanitation Data'!E107)))</f>
        <v/>
      </c>
      <c r="CR113" s="298" t="str">
        <f ca="true">+IF(OFFSET('Sanitation Data'!$E$30,0,10*ROW('Sanitation Data'!E107))="","",OFFSET('Sanitation Data'!$E$30,0,10*ROW('Sanitation Data'!E107)))</f>
        <v/>
      </c>
      <c r="CS113" s="298" t="str">
        <f ca="true">+IF(OFFSET('Sanitation Data'!$E$31,0,10*ROW('Sanitation Data'!E107))="","",OFFSET('Sanitation Data'!$E$31,0,10*ROW('Sanitation Data'!E107)))</f>
        <v/>
      </c>
      <c r="CT113" s="298" t="str">
        <f ca="true">+IF(OFFSET('Sanitation Data'!$E$32,0,10*ROW('Sanitation Data'!E107))="","",OFFSET('Sanitation Data'!$E$32,0,10*ROW('Sanitation Data'!E107)))</f>
        <v/>
      </c>
      <c r="CU113" s="298" t="str">
        <f ca="true">+IF(OFFSET('Sanitation Data'!$F$28,0,10*ROW('Sanitation Data'!F107))="","",OFFSET('Sanitation Data'!$F$28,0,10*ROW('Sanitation Data'!F107)))</f>
        <v/>
      </c>
      <c r="CV113" s="298" t="str">
        <f ca="true">+IF(OFFSET('Sanitation Data'!$F$29,0,10*ROW('Sanitation Data'!F107))="","",OFFSET('Sanitation Data'!$F$29,0,10*ROW('Sanitation Data'!F107)))</f>
        <v/>
      </c>
      <c r="CW113" s="298" t="str">
        <f ca="true">+IF(OFFSET('Sanitation Data'!$F$30,0,10*ROW('Sanitation Data'!F107))="","",OFFSET('Sanitation Data'!$F$30,0,10*ROW('Sanitation Data'!F107)))</f>
        <v/>
      </c>
      <c r="CX113" s="298" t="str">
        <f ca="true">+IF(OFFSET('Sanitation Data'!$F$31,0,10*ROW('Sanitation Data'!F107))="","",OFFSET('Sanitation Data'!$F$31,0,10*ROW('Sanitation Data'!F107)))</f>
        <v/>
      </c>
      <c r="CY113" s="298" t="str">
        <f ca="true">+IF(OFFSET('Sanitation Data'!$F$32,0,10*ROW('Sanitation Data'!F107))="","",OFFSET('Sanitation Data'!$F$32,0,10*ROW('Sanitation Data'!F107)))</f>
        <v/>
      </c>
      <c r="CZ113" s="298" t="str">
        <f ca="true">+IF(OFFSET('Sanitation Data'!$G$28,0,10*ROW('Sanitation Data'!G107))="","",OFFSET('Sanitation Data'!$G$28,0,10*ROW('Sanitation Data'!G107)))</f>
        <v/>
      </c>
      <c r="DA113" s="298" t="str">
        <f ca="true">+IF(OFFSET('Sanitation Data'!$G$29,0,10*ROW('Sanitation Data'!G107))="","",OFFSET('Sanitation Data'!$G$29,0,10*ROW('Sanitation Data'!G107)))</f>
        <v/>
      </c>
      <c r="DB113" s="298" t="str">
        <f ca="true">+IF(OFFSET('Sanitation Data'!$G$30,0,10*ROW('Sanitation Data'!G107))="","",OFFSET('Sanitation Data'!$G$30,0,10*ROW('Sanitation Data'!G107)))</f>
        <v/>
      </c>
      <c r="DC113" s="298" t="str">
        <f ca="true">+IF(OFFSET('Sanitation Data'!$G$31,0,10*ROW('Sanitation Data'!G107))="","",OFFSET('Sanitation Data'!$G$31,0,10*ROW('Sanitation Data'!G107)))</f>
        <v/>
      </c>
      <c r="DD113" s="298" t="str">
        <f ca="true">+IF(OFFSET('Sanitation Data'!$G$32,0,10*ROW('Sanitation Data'!G107))="","",OFFSET('Sanitation Data'!$G$32,0,10*ROW('Sanitation Data'!G107)))</f>
        <v/>
      </c>
      <c r="DE113" s="298" t="str">
        <f ca="true">+IF(OFFSET('Sanitation Data'!$H$28,0,10*ROW('Sanitation Data'!H107))="","",OFFSET('Sanitation Data'!$H$28,0,10*ROW('Sanitation Data'!H107)))</f>
        <v/>
      </c>
      <c r="DF113" s="298" t="str">
        <f ca="true">+IF(OFFSET('Sanitation Data'!$H$29,0,10*ROW('Sanitation Data'!H107))="","",OFFSET('Sanitation Data'!$H$29,0,10*ROW('Sanitation Data'!H107)))</f>
        <v/>
      </c>
      <c r="DG113" s="298" t="str">
        <f ca="true">+IF(OFFSET('Sanitation Data'!$H$30,0,10*ROW('Sanitation Data'!H107))="","",OFFSET('Sanitation Data'!$H$30,0,10*ROW('Sanitation Data'!H107)))</f>
        <v/>
      </c>
      <c r="DH113" s="298" t="str">
        <f ca="true">+IF(OFFSET('Sanitation Data'!$H$31,0,10*ROW('Sanitation Data'!H107))="","",OFFSET('Sanitation Data'!$H$31,0,10*ROW('Sanitation Data'!H107)))</f>
        <v/>
      </c>
      <c r="DI113" s="298" t="str">
        <f ca="true">+IF(OFFSET('Sanitation Data'!$H$32,0,10*ROW('Sanitation Data'!H107))="","",OFFSET('Sanitation Data'!$H$32,0,10*ROW('Sanitation Data'!H107)))</f>
        <v/>
      </c>
      <c r="DJ113" s="298" t="str">
        <f ca="true">+IF(OFFSET('Sanitation Data'!$I$28,0,10*ROW('Sanitation Data'!I107))="","",OFFSET('Sanitation Data'!$I$28,0,10*ROW('Sanitation Data'!I107)))</f>
        <v/>
      </c>
      <c r="DK113" s="298" t="str">
        <f ca="true">+IF(OFFSET('Sanitation Data'!$I$29,0,10*ROW('Sanitation Data'!I107))="","",OFFSET('Sanitation Data'!$I$29,0,10*ROW('Sanitation Data'!I107)))</f>
        <v/>
      </c>
      <c r="DL113" s="298" t="str">
        <f ca="true">+IF(OFFSET('Sanitation Data'!$I$30,0,10*ROW('Sanitation Data'!I107))="","",OFFSET('Sanitation Data'!$I$30,0,10*ROW('Sanitation Data'!I107)))</f>
        <v/>
      </c>
      <c r="DM113" s="298" t="str">
        <f ca="true">+IF(OFFSET('Sanitation Data'!$I$31,0,10*ROW('Sanitation Data'!I107))="","",OFFSET('Sanitation Data'!$I$31,0,10*ROW('Sanitation Data'!I107)))</f>
        <v/>
      </c>
      <c r="DN113" s="298" t="str">
        <f ca="true">+IF(OFFSET('Sanitation Data'!$I$32,0,10*ROW('Sanitation Data'!I107))="","",OFFSET('Sanitation Data'!$I$32,0,10*ROW('Sanitation Data'!I107)))</f>
        <v/>
      </c>
      <c r="DO113" s="298" t="str">
        <f ca="true">+IF(OFFSET('Hygiene Data'!$D$11,0,10*ROW('Hygiene Data'!D107))="","",OFFSET('Hygiene Data'!$D$11,0,10*ROW('Hygiene Data'!D107)))</f>
        <v/>
      </c>
      <c r="DP113" s="298" t="str">
        <f ca="true">+IF(OFFSET('Hygiene Data'!$D$12,0,10*ROW('Hygiene Data'!D107))="","",OFFSET('Hygiene Data'!$D$12,0,10*ROW('Hygiene Data'!D107)))</f>
        <v/>
      </c>
      <c r="DQ113" s="298" t="str">
        <f ca="true">+IF(OFFSET('Hygiene Data'!$D$13,0,10*ROW('Hygiene Data'!D107))="","",OFFSET('Hygiene Data'!$D$13,0,10*ROW('Hygiene Data'!D107)))</f>
        <v/>
      </c>
      <c r="DR113" s="298" t="str">
        <f ca="true">+IF(OFFSET('Hygiene Data'!$E$11,0,10*ROW('Hygiene Data'!E107))="","",OFFSET('Hygiene Data'!$E$11,0,10*ROW('Hygiene Data'!E107)))</f>
        <v/>
      </c>
      <c r="DS113" s="298" t="str">
        <f ca="true">+IF(OFFSET('Hygiene Data'!$E$12,0,10*ROW('Hygiene Data'!E107))="","",OFFSET('Hygiene Data'!$E$12,0,10*ROW('Hygiene Data'!E107)))</f>
        <v/>
      </c>
      <c r="DT113" s="298" t="str">
        <f ca="true">+IF(OFFSET('Hygiene Data'!$E$13,0,10*ROW('Hygiene Data'!E107))="","",OFFSET('Hygiene Data'!$E$13,0,10*ROW('Hygiene Data'!E107)))</f>
        <v/>
      </c>
      <c r="DU113" s="298" t="str">
        <f ca="true">+IF(OFFSET('Hygiene Data'!$F$11,0,10*ROW('Hygiene Data'!F107))="","",OFFSET('Hygiene Data'!$F$11,0,10*ROW('Hygiene Data'!F107)))</f>
        <v/>
      </c>
      <c r="DV113" s="298" t="str">
        <f ca="true">+IF(OFFSET('Hygiene Data'!$F$12,0,10*ROW('Hygiene Data'!F107))="","",OFFSET('Hygiene Data'!$F$12,0,10*ROW('Hygiene Data'!F107)))</f>
        <v/>
      </c>
      <c r="DW113" s="298" t="str">
        <f ca="true">+IF(OFFSET('Hygiene Data'!$F$13,0,10*ROW('Hygiene Data'!F107))="","",OFFSET('Hygiene Data'!$F$13,0,10*ROW('Hygiene Data'!F107)))</f>
        <v/>
      </c>
      <c r="DX113" s="298" t="str">
        <f ca="true">+IF(OFFSET('Hygiene Data'!$G$11,0,10*ROW('Hygiene Data'!G107))="","",OFFSET('Hygiene Data'!$G$11,0,10*ROW('Hygiene Data'!G107)))</f>
        <v/>
      </c>
      <c r="DY113" s="298" t="str">
        <f ca="true">+IF(OFFSET('Hygiene Data'!$G$12,0,10*ROW('Hygiene Data'!G107))="","",OFFSET('Hygiene Data'!$G$12,0,10*ROW('Hygiene Data'!G107)))</f>
        <v/>
      </c>
      <c r="DZ113" s="298" t="str">
        <f ca="true">+IF(OFFSET('Hygiene Data'!$G$13,0,10*ROW('Hygiene Data'!G107))="","",OFFSET('Hygiene Data'!$G$13,0,10*ROW('Hygiene Data'!G107)))</f>
        <v/>
      </c>
      <c r="EA113" s="298" t="str">
        <f ca="true">+IF(OFFSET('Hygiene Data'!$H$11,0,10*ROW('Hygiene Data'!H107))="","",OFFSET('Hygiene Data'!$H$11,0,10*ROW('Hygiene Data'!H107)))</f>
        <v/>
      </c>
      <c r="EB113" s="298" t="str">
        <f ca="true">+IF(OFFSET('Hygiene Data'!$H$12,0,10*ROW('Hygiene Data'!H107))="","",OFFSET('Hygiene Data'!$H$12,0,10*ROW('Hygiene Data'!H107)))</f>
        <v/>
      </c>
      <c r="EC113" s="298" t="str">
        <f ca="true">+IF(OFFSET('Hygiene Data'!$H$13,0,10*ROW('Hygiene Data'!H107))="","",OFFSET('Hygiene Data'!$H$13,0,10*ROW('Hygiene Data'!H107)))</f>
        <v/>
      </c>
      <c r="ED113" s="298" t="str">
        <f ca="true">+IF(OFFSET('Hygiene Data'!$I$11,0,10*ROW('Hygiene Data'!I107))="","",OFFSET('Hygiene Data'!$I$11,0,10*ROW('Hygiene Data'!I107)))</f>
        <v/>
      </c>
      <c r="EE113" s="298" t="str">
        <f ca="true">+IF(OFFSET('Hygiene Data'!$I$12,0,10*ROW('Hygiene Data'!I107))="","",OFFSET('Hygiene Data'!$I$12,0,10*ROW('Hygiene Data'!I107)))</f>
        <v/>
      </c>
      <c r="EF113" s="298" t="str">
        <f ca="true">+IF(OFFSET('Hygiene Data'!$I$13,0,10*ROW('Hygiene Data'!I107))="","",OFFSET('Hygiene Data'!$I$13,0,10*ROW('Hygiene Data'!I107)))</f>
        <v/>
      </c>
    </row>
    <row xmlns:x14ac="http://schemas.microsoft.com/office/spreadsheetml/2009/9/ac" r="114" x14ac:dyDescent="0.2">
      <c r="A114" s="38" t="str">
        <f ca="true">+IF(OFFSET('Water Data'!$B$2,0,10*ROW('Water Data'!E108))="","",OFFSET('Water Data'!$B$2,0,10*ROW('Water Data'!E108)))</f>
        <v/>
      </c>
      <c r="B114" s="38" t="str">
        <f ca="true">+IF(OFFSET('Water Data'!$C$2,0,10*ROW('Water Data'!F108))="","",OFFSET('Water Data'!$C$2,0,10*ROW('Water Data'!F108)))</f>
        <v/>
      </c>
      <c r="C114" s="354" t="str">
        <f t="shared" ca="true" si="1"/>
        <v/>
      </c>
      <c r="D114" s="101"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101"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101"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101"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101"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101"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101"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101"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101"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101"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101"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101"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101"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101"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101"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101"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101"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101"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102"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102"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102"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102"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102"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102"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102"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102"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102"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102"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102"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102"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102"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102"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102"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102"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102"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102"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102"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102"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102"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102"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102"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102"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102"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102"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102"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102"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102"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102"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103"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103"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103"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103"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103"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103"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103"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103"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103"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103"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103"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103"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103"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103"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103"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103"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103"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103"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98"/>
      <c r="BS114" s="298" t="str">
        <f ca="true">+IF(OFFSET('Water Data'!$D$27,0,10*ROW('Water Data'!D108))="","",OFFSET('Water Data'!$D$27,0,10*ROW('Water Data'!D108)))</f>
        <v/>
      </c>
      <c r="BT114" s="298" t="str">
        <f ca="true">+IF(OFFSET('Water Data'!$D$28,0,10*ROW('Water Data'!D108))="","",OFFSET('Water Data'!$D$28,0,10*ROW('Water Data'!D108)))</f>
        <v/>
      </c>
      <c r="BU114" s="298" t="str">
        <f ca="true">+IF(OFFSET('Water Data'!$D$29,0,10*ROW('Water Data'!D108))="","",OFFSET('Water Data'!$D$29,0,10*ROW('Water Data'!D108)))</f>
        <v/>
      </c>
      <c r="BV114" s="298" t="str">
        <f ca="true">+IF(OFFSET('Water Data'!$E$27,0,10*ROW('Water Data'!E108))="","",OFFSET('Water Data'!$E$27,0,10*ROW('Water Data'!E108)))</f>
        <v/>
      </c>
      <c r="BW114" s="298" t="str">
        <f ca="true">+IF(OFFSET('Water Data'!$E$28,0,10*ROW('Water Data'!E108))="","",OFFSET('Water Data'!$E$28,0,10*ROW('Water Data'!E108)))</f>
        <v/>
      </c>
      <c r="BX114" s="298" t="str">
        <f ca="true">+IF(OFFSET('Water Data'!$E$29,0,10*ROW('Water Data'!E108))="","",OFFSET('Water Data'!$E$29,0,10*ROW('Water Data'!E108)))</f>
        <v/>
      </c>
      <c r="BY114" s="298" t="str">
        <f ca="true">+IF(OFFSET('Water Data'!$F$27,0,10*ROW('Water Data'!F108))="","",OFFSET('Water Data'!$F$27,0,10*ROW('Water Data'!F108)))</f>
        <v/>
      </c>
      <c r="BZ114" s="298" t="str">
        <f ca="true">+IF(OFFSET('Water Data'!$F$28,0,10*ROW('Water Data'!F108))="","",OFFSET('Water Data'!$F$28,0,10*ROW('Water Data'!F108)))</f>
        <v/>
      </c>
      <c r="CA114" s="298" t="str">
        <f ca="true">+IF(OFFSET('Water Data'!$F$29,0,10*ROW('Water Data'!F108))="","",OFFSET('Water Data'!$F$29,0,10*ROW('Water Data'!F108)))</f>
        <v/>
      </c>
      <c r="CB114" s="298" t="str">
        <f ca="true">+IF(OFFSET('Water Data'!$G$27,0,10*ROW('Water Data'!G108))="","",OFFSET('Water Data'!$G$27,0,10*ROW('Water Data'!G108)))</f>
        <v/>
      </c>
      <c r="CC114" s="298" t="str">
        <f ca="true">+IF(OFFSET('Water Data'!$G$28,0,10*ROW('Water Data'!G108))="","",OFFSET('Water Data'!$G$28,0,10*ROW('Water Data'!G108)))</f>
        <v/>
      </c>
      <c r="CD114" s="298" t="str">
        <f ca="true">+IF(OFFSET('Water Data'!$G$29,0,10*ROW('Water Data'!G108))="","",OFFSET('Water Data'!$G$29,0,10*ROW('Water Data'!G108)))</f>
        <v/>
      </c>
      <c r="CE114" s="298" t="str">
        <f ca="true">+IF(OFFSET('Water Data'!$H$27,0,10*ROW('Water Data'!H108))="","",OFFSET('Water Data'!$H$27,0,10*ROW('Water Data'!H108)))</f>
        <v/>
      </c>
      <c r="CF114" s="298" t="str">
        <f ca="true">+IF(OFFSET('Water Data'!$H$28,0,10*ROW('Water Data'!H108))="","",OFFSET('Water Data'!$H$28,0,10*ROW('Water Data'!H108)))</f>
        <v/>
      </c>
      <c r="CG114" s="298" t="str">
        <f ca="true">+IF(OFFSET('Water Data'!$H$29,0,10*ROW('Water Data'!H108))="","",OFFSET('Water Data'!$H$29,0,10*ROW('Water Data'!H108)))</f>
        <v/>
      </c>
      <c r="CH114" s="298" t="str">
        <f ca="true">+IF(OFFSET('Water Data'!$I$27,0,10*ROW('Water Data'!I108))="","",OFFSET('Water Data'!$I$27,0,10*ROW('Water Data'!I108)))</f>
        <v/>
      </c>
      <c r="CI114" s="298" t="str">
        <f ca="true">+IF(OFFSET('Water Data'!$I$28,0,10*ROW('Water Data'!I108))="","",OFFSET('Water Data'!$I$28,0,10*ROW('Water Data'!I108)))</f>
        <v/>
      </c>
      <c r="CJ114" s="298" t="str">
        <f ca="true">+IF(OFFSET('Water Data'!$I$29,0,10*ROW('Water Data'!I108))="","",OFFSET('Water Data'!$I$29,0,10*ROW('Water Data'!I108)))</f>
        <v/>
      </c>
      <c r="CK114" s="298" t="str">
        <f ca="true">+IF(OFFSET('Sanitation Data'!$D$28,0,10*ROW('Sanitation Data'!D108))="","",OFFSET('Sanitation Data'!$D$28,0,10*ROW('Sanitation Data'!D108)))</f>
        <v/>
      </c>
      <c r="CL114" s="298" t="str">
        <f ca="true">+IF(OFFSET('Sanitation Data'!$D$29,0,10*ROW('Sanitation Data'!D108))="","",OFFSET('Sanitation Data'!$D$29,0,10*ROW('Sanitation Data'!D108)))</f>
        <v/>
      </c>
      <c r="CM114" s="298" t="str">
        <f ca="true">+IF(OFFSET('Sanitation Data'!$D$30,0,10*ROW('Sanitation Data'!D108))="","",OFFSET('Sanitation Data'!$D$30,0,10*ROW('Sanitation Data'!D108)))</f>
        <v/>
      </c>
      <c r="CN114" s="298" t="str">
        <f ca="true">+IF(OFFSET('Sanitation Data'!$D$31,0,10*ROW('Sanitation Data'!D108))="","",OFFSET('Sanitation Data'!$D$31,0,10*ROW('Sanitation Data'!D108)))</f>
        <v/>
      </c>
      <c r="CO114" s="298" t="str">
        <f ca="true">+IF(OFFSET('Sanitation Data'!$D$32,0,10*ROW('Sanitation Data'!D108))="","",OFFSET('Sanitation Data'!$D$32,0,10*ROW('Sanitation Data'!D108)))</f>
        <v/>
      </c>
      <c r="CP114" s="298" t="str">
        <f ca="true">+IF(OFFSET('Sanitation Data'!$E$28,0,10*ROW('Sanitation Data'!E108))="","",OFFSET('Sanitation Data'!$E$28,0,10*ROW('Sanitation Data'!E108)))</f>
        <v/>
      </c>
      <c r="CQ114" s="298" t="str">
        <f ca="true">+IF(OFFSET('Sanitation Data'!$E$29,0,10*ROW('Sanitation Data'!E108))="","",OFFSET('Sanitation Data'!$E$29,0,10*ROW('Sanitation Data'!E108)))</f>
        <v/>
      </c>
      <c r="CR114" s="298" t="str">
        <f ca="true">+IF(OFFSET('Sanitation Data'!$E$30,0,10*ROW('Sanitation Data'!E108))="","",OFFSET('Sanitation Data'!$E$30,0,10*ROW('Sanitation Data'!E108)))</f>
        <v/>
      </c>
      <c r="CS114" s="298" t="str">
        <f ca="true">+IF(OFFSET('Sanitation Data'!$E$31,0,10*ROW('Sanitation Data'!E108))="","",OFFSET('Sanitation Data'!$E$31,0,10*ROW('Sanitation Data'!E108)))</f>
        <v/>
      </c>
      <c r="CT114" s="298" t="str">
        <f ca="true">+IF(OFFSET('Sanitation Data'!$E$32,0,10*ROW('Sanitation Data'!E108))="","",OFFSET('Sanitation Data'!$E$32,0,10*ROW('Sanitation Data'!E108)))</f>
        <v/>
      </c>
      <c r="CU114" s="298" t="str">
        <f ca="true">+IF(OFFSET('Sanitation Data'!$F$28,0,10*ROW('Sanitation Data'!F108))="","",OFFSET('Sanitation Data'!$F$28,0,10*ROW('Sanitation Data'!F108)))</f>
        <v/>
      </c>
      <c r="CV114" s="298" t="str">
        <f ca="true">+IF(OFFSET('Sanitation Data'!$F$29,0,10*ROW('Sanitation Data'!F108))="","",OFFSET('Sanitation Data'!$F$29,0,10*ROW('Sanitation Data'!F108)))</f>
        <v/>
      </c>
      <c r="CW114" s="298" t="str">
        <f ca="true">+IF(OFFSET('Sanitation Data'!$F$30,0,10*ROW('Sanitation Data'!F108))="","",OFFSET('Sanitation Data'!$F$30,0,10*ROW('Sanitation Data'!F108)))</f>
        <v/>
      </c>
      <c r="CX114" s="298" t="str">
        <f ca="true">+IF(OFFSET('Sanitation Data'!$F$31,0,10*ROW('Sanitation Data'!F108))="","",OFFSET('Sanitation Data'!$F$31,0,10*ROW('Sanitation Data'!F108)))</f>
        <v/>
      </c>
      <c r="CY114" s="298" t="str">
        <f ca="true">+IF(OFFSET('Sanitation Data'!$F$32,0,10*ROW('Sanitation Data'!F108))="","",OFFSET('Sanitation Data'!$F$32,0,10*ROW('Sanitation Data'!F108)))</f>
        <v/>
      </c>
      <c r="CZ114" s="298" t="str">
        <f ca="true">+IF(OFFSET('Sanitation Data'!$G$28,0,10*ROW('Sanitation Data'!G108))="","",OFFSET('Sanitation Data'!$G$28,0,10*ROW('Sanitation Data'!G108)))</f>
        <v/>
      </c>
      <c r="DA114" s="298" t="str">
        <f ca="true">+IF(OFFSET('Sanitation Data'!$G$29,0,10*ROW('Sanitation Data'!G108))="","",OFFSET('Sanitation Data'!$G$29,0,10*ROW('Sanitation Data'!G108)))</f>
        <v/>
      </c>
      <c r="DB114" s="298" t="str">
        <f ca="true">+IF(OFFSET('Sanitation Data'!$G$30,0,10*ROW('Sanitation Data'!G108))="","",OFFSET('Sanitation Data'!$G$30,0,10*ROW('Sanitation Data'!G108)))</f>
        <v/>
      </c>
      <c r="DC114" s="298" t="str">
        <f ca="true">+IF(OFFSET('Sanitation Data'!$G$31,0,10*ROW('Sanitation Data'!G108))="","",OFFSET('Sanitation Data'!$G$31,0,10*ROW('Sanitation Data'!G108)))</f>
        <v/>
      </c>
      <c r="DD114" s="298" t="str">
        <f ca="true">+IF(OFFSET('Sanitation Data'!$G$32,0,10*ROW('Sanitation Data'!G108))="","",OFFSET('Sanitation Data'!$G$32,0,10*ROW('Sanitation Data'!G108)))</f>
        <v/>
      </c>
      <c r="DE114" s="298" t="str">
        <f ca="true">+IF(OFFSET('Sanitation Data'!$H$28,0,10*ROW('Sanitation Data'!H108))="","",OFFSET('Sanitation Data'!$H$28,0,10*ROW('Sanitation Data'!H108)))</f>
        <v/>
      </c>
      <c r="DF114" s="298" t="str">
        <f ca="true">+IF(OFFSET('Sanitation Data'!$H$29,0,10*ROW('Sanitation Data'!H108))="","",OFFSET('Sanitation Data'!$H$29,0,10*ROW('Sanitation Data'!H108)))</f>
        <v/>
      </c>
      <c r="DG114" s="298" t="str">
        <f ca="true">+IF(OFFSET('Sanitation Data'!$H$30,0,10*ROW('Sanitation Data'!H108))="","",OFFSET('Sanitation Data'!$H$30,0,10*ROW('Sanitation Data'!H108)))</f>
        <v/>
      </c>
      <c r="DH114" s="298" t="str">
        <f ca="true">+IF(OFFSET('Sanitation Data'!$H$31,0,10*ROW('Sanitation Data'!H108))="","",OFFSET('Sanitation Data'!$H$31,0,10*ROW('Sanitation Data'!H108)))</f>
        <v/>
      </c>
      <c r="DI114" s="298" t="str">
        <f ca="true">+IF(OFFSET('Sanitation Data'!$H$32,0,10*ROW('Sanitation Data'!H108))="","",OFFSET('Sanitation Data'!$H$32,0,10*ROW('Sanitation Data'!H108)))</f>
        <v/>
      </c>
      <c r="DJ114" s="298" t="str">
        <f ca="true">+IF(OFFSET('Sanitation Data'!$I$28,0,10*ROW('Sanitation Data'!I108))="","",OFFSET('Sanitation Data'!$I$28,0,10*ROW('Sanitation Data'!I108)))</f>
        <v/>
      </c>
      <c r="DK114" s="298" t="str">
        <f ca="true">+IF(OFFSET('Sanitation Data'!$I$29,0,10*ROW('Sanitation Data'!I108))="","",OFFSET('Sanitation Data'!$I$29,0,10*ROW('Sanitation Data'!I108)))</f>
        <v/>
      </c>
      <c r="DL114" s="298" t="str">
        <f ca="true">+IF(OFFSET('Sanitation Data'!$I$30,0,10*ROW('Sanitation Data'!I108))="","",OFFSET('Sanitation Data'!$I$30,0,10*ROW('Sanitation Data'!I108)))</f>
        <v/>
      </c>
      <c r="DM114" s="298" t="str">
        <f ca="true">+IF(OFFSET('Sanitation Data'!$I$31,0,10*ROW('Sanitation Data'!I108))="","",OFFSET('Sanitation Data'!$I$31,0,10*ROW('Sanitation Data'!I108)))</f>
        <v/>
      </c>
      <c r="DN114" s="298" t="str">
        <f ca="true">+IF(OFFSET('Sanitation Data'!$I$32,0,10*ROW('Sanitation Data'!I108))="","",OFFSET('Sanitation Data'!$I$32,0,10*ROW('Sanitation Data'!I108)))</f>
        <v/>
      </c>
      <c r="DO114" s="298" t="str">
        <f ca="true">+IF(OFFSET('Hygiene Data'!$D$11,0,10*ROW('Hygiene Data'!D108))="","",OFFSET('Hygiene Data'!$D$11,0,10*ROW('Hygiene Data'!D108)))</f>
        <v/>
      </c>
      <c r="DP114" s="298" t="str">
        <f ca="true">+IF(OFFSET('Hygiene Data'!$D$12,0,10*ROW('Hygiene Data'!D108))="","",OFFSET('Hygiene Data'!$D$12,0,10*ROW('Hygiene Data'!D108)))</f>
        <v/>
      </c>
      <c r="DQ114" s="298" t="str">
        <f ca="true">+IF(OFFSET('Hygiene Data'!$D$13,0,10*ROW('Hygiene Data'!D108))="","",OFFSET('Hygiene Data'!$D$13,0,10*ROW('Hygiene Data'!D108)))</f>
        <v/>
      </c>
      <c r="DR114" s="298" t="str">
        <f ca="true">+IF(OFFSET('Hygiene Data'!$E$11,0,10*ROW('Hygiene Data'!E108))="","",OFFSET('Hygiene Data'!$E$11,0,10*ROW('Hygiene Data'!E108)))</f>
        <v/>
      </c>
      <c r="DS114" s="298" t="str">
        <f ca="true">+IF(OFFSET('Hygiene Data'!$E$12,0,10*ROW('Hygiene Data'!E108))="","",OFFSET('Hygiene Data'!$E$12,0,10*ROW('Hygiene Data'!E108)))</f>
        <v/>
      </c>
      <c r="DT114" s="298" t="str">
        <f ca="true">+IF(OFFSET('Hygiene Data'!$E$13,0,10*ROW('Hygiene Data'!E108))="","",OFFSET('Hygiene Data'!$E$13,0,10*ROW('Hygiene Data'!E108)))</f>
        <v/>
      </c>
      <c r="DU114" s="298" t="str">
        <f ca="true">+IF(OFFSET('Hygiene Data'!$F$11,0,10*ROW('Hygiene Data'!F108))="","",OFFSET('Hygiene Data'!$F$11,0,10*ROW('Hygiene Data'!F108)))</f>
        <v/>
      </c>
      <c r="DV114" s="298" t="str">
        <f ca="true">+IF(OFFSET('Hygiene Data'!$F$12,0,10*ROW('Hygiene Data'!F108))="","",OFFSET('Hygiene Data'!$F$12,0,10*ROW('Hygiene Data'!F108)))</f>
        <v/>
      </c>
      <c r="DW114" s="298" t="str">
        <f ca="true">+IF(OFFSET('Hygiene Data'!$F$13,0,10*ROW('Hygiene Data'!F108))="","",OFFSET('Hygiene Data'!$F$13,0,10*ROW('Hygiene Data'!F108)))</f>
        <v/>
      </c>
      <c r="DX114" s="298" t="str">
        <f ca="true">+IF(OFFSET('Hygiene Data'!$G$11,0,10*ROW('Hygiene Data'!G108))="","",OFFSET('Hygiene Data'!$G$11,0,10*ROW('Hygiene Data'!G108)))</f>
        <v/>
      </c>
      <c r="DY114" s="298" t="str">
        <f ca="true">+IF(OFFSET('Hygiene Data'!$G$12,0,10*ROW('Hygiene Data'!G108))="","",OFFSET('Hygiene Data'!$G$12,0,10*ROW('Hygiene Data'!G108)))</f>
        <v/>
      </c>
      <c r="DZ114" s="298" t="str">
        <f ca="true">+IF(OFFSET('Hygiene Data'!$G$13,0,10*ROW('Hygiene Data'!G108))="","",OFFSET('Hygiene Data'!$G$13,0,10*ROW('Hygiene Data'!G108)))</f>
        <v/>
      </c>
      <c r="EA114" s="298" t="str">
        <f ca="true">+IF(OFFSET('Hygiene Data'!$H$11,0,10*ROW('Hygiene Data'!H108))="","",OFFSET('Hygiene Data'!$H$11,0,10*ROW('Hygiene Data'!H108)))</f>
        <v/>
      </c>
      <c r="EB114" s="298" t="str">
        <f ca="true">+IF(OFFSET('Hygiene Data'!$H$12,0,10*ROW('Hygiene Data'!H108))="","",OFFSET('Hygiene Data'!$H$12,0,10*ROW('Hygiene Data'!H108)))</f>
        <v/>
      </c>
      <c r="EC114" s="298" t="str">
        <f ca="true">+IF(OFFSET('Hygiene Data'!$H$13,0,10*ROW('Hygiene Data'!H108))="","",OFFSET('Hygiene Data'!$H$13,0,10*ROW('Hygiene Data'!H108)))</f>
        <v/>
      </c>
      <c r="ED114" s="298" t="str">
        <f ca="true">+IF(OFFSET('Hygiene Data'!$I$11,0,10*ROW('Hygiene Data'!I108))="","",OFFSET('Hygiene Data'!$I$11,0,10*ROW('Hygiene Data'!I108)))</f>
        <v/>
      </c>
      <c r="EE114" s="298" t="str">
        <f ca="true">+IF(OFFSET('Hygiene Data'!$I$12,0,10*ROW('Hygiene Data'!I108))="","",OFFSET('Hygiene Data'!$I$12,0,10*ROW('Hygiene Data'!I108)))</f>
        <v/>
      </c>
      <c r="EF114" s="298" t="str">
        <f ca="true">+IF(OFFSET('Hygiene Data'!$I$13,0,10*ROW('Hygiene Data'!I108))="","",OFFSET('Hygiene Data'!$I$13,0,10*ROW('Hygiene Data'!I108)))</f>
        <v/>
      </c>
    </row>
    <row xmlns:x14ac="http://schemas.microsoft.com/office/spreadsheetml/2009/9/ac" r="115" x14ac:dyDescent="0.2">
      <c r="A115" s="38" t="str">
        <f ca="true">+IF(OFFSET('Water Data'!$B$2,0,10*ROW('Water Data'!E109))="","",OFFSET('Water Data'!$B$2,0,10*ROW('Water Data'!E109)))</f>
        <v/>
      </c>
      <c r="B115" s="38" t="str">
        <f ca="true">+IF(OFFSET('Water Data'!$C$2,0,10*ROW('Water Data'!F109))="","",OFFSET('Water Data'!$C$2,0,10*ROW('Water Data'!F109)))</f>
        <v/>
      </c>
      <c r="C115" s="354" t="str">
        <f t="shared" ca="true" si="1"/>
        <v/>
      </c>
      <c r="D115" s="101"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101"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101"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101"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101"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101"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101"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101"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101"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101"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101"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101"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101"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101"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101"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101"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101"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101"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102"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102"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102"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102"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102"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102"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102"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102"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102"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102"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102"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102"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102"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102"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102"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102"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102"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102"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102"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102"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102"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102"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102"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102"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102"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102"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102"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102"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102"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102"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103"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103"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103"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103"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103"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103"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103"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103"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103"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103"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103"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103"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103"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103"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103"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103"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103"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103"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98"/>
      <c r="BS115" s="298" t="str">
        <f ca="true">+IF(OFFSET('Water Data'!$D$27,0,10*ROW('Water Data'!D109))="","",OFFSET('Water Data'!$D$27,0,10*ROW('Water Data'!D109)))</f>
        <v/>
      </c>
      <c r="BT115" s="298" t="str">
        <f ca="true">+IF(OFFSET('Water Data'!$D$28,0,10*ROW('Water Data'!D109))="","",OFFSET('Water Data'!$D$28,0,10*ROW('Water Data'!D109)))</f>
        <v/>
      </c>
      <c r="BU115" s="298" t="str">
        <f ca="true">+IF(OFFSET('Water Data'!$D$29,0,10*ROW('Water Data'!D109))="","",OFFSET('Water Data'!$D$29,0,10*ROW('Water Data'!D109)))</f>
        <v/>
      </c>
      <c r="BV115" s="298" t="str">
        <f ca="true">+IF(OFFSET('Water Data'!$E$27,0,10*ROW('Water Data'!E109))="","",OFFSET('Water Data'!$E$27,0,10*ROW('Water Data'!E109)))</f>
        <v/>
      </c>
      <c r="BW115" s="298" t="str">
        <f ca="true">+IF(OFFSET('Water Data'!$E$28,0,10*ROW('Water Data'!E109))="","",OFFSET('Water Data'!$E$28,0,10*ROW('Water Data'!E109)))</f>
        <v/>
      </c>
      <c r="BX115" s="298" t="str">
        <f ca="true">+IF(OFFSET('Water Data'!$E$29,0,10*ROW('Water Data'!E109))="","",OFFSET('Water Data'!$E$29,0,10*ROW('Water Data'!E109)))</f>
        <v/>
      </c>
      <c r="BY115" s="298" t="str">
        <f ca="true">+IF(OFFSET('Water Data'!$F$27,0,10*ROW('Water Data'!F109))="","",OFFSET('Water Data'!$F$27,0,10*ROW('Water Data'!F109)))</f>
        <v/>
      </c>
      <c r="BZ115" s="298" t="str">
        <f ca="true">+IF(OFFSET('Water Data'!$F$28,0,10*ROW('Water Data'!F109))="","",OFFSET('Water Data'!$F$28,0,10*ROW('Water Data'!F109)))</f>
        <v/>
      </c>
      <c r="CA115" s="298" t="str">
        <f ca="true">+IF(OFFSET('Water Data'!$F$29,0,10*ROW('Water Data'!F109))="","",OFFSET('Water Data'!$F$29,0,10*ROW('Water Data'!F109)))</f>
        <v/>
      </c>
      <c r="CB115" s="298" t="str">
        <f ca="true">+IF(OFFSET('Water Data'!$G$27,0,10*ROW('Water Data'!G109))="","",OFFSET('Water Data'!$G$27,0,10*ROW('Water Data'!G109)))</f>
        <v/>
      </c>
      <c r="CC115" s="298" t="str">
        <f ca="true">+IF(OFFSET('Water Data'!$G$28,0,10*ROW('Water Data'!G109))="","",OFFSET('Water Data'!$G$28,0,10*ROW('Water Data'!G109)))</f>
        <v/>
      </c>
      <c r="CD115" s="298" t="str">
        <f ca="true">+IF(OFFSET('Water Data'!$G$29,0,10*ROW('Water Data'!G109))="","",OFFSET('Water Data'!$G$29,0,10*ROW('Water Data'!G109)))</f>
        <v/>
      </c>
      <c r="CE115" s="298" t="str">
        <f ca="true">+IF(OFFSET('Water Data'!$H$27,0,10*ROW('Water Data'!H109))="","",OFFSET('Water Data'!$H$27,0,10*ROW('Water Data'!H109)))</f>
        <v/>
      </c>
      <c r="CF115" s="298" t="str">
        <f ca="true">+IF(OFFSET('Water Data'!$H$28,0,10*ROW('Water Data'!H109))="","",OFFSET('Water Data'!$H$28,0,10*ROW('Water Data'!H109)))</f>
        <v/>
      </c>
      <c r="CG115" s="298" t="str">
        <f ca="true">+IF(OFFSET('Water Data'!$H$29,0,10*ROW('Water Data'!H109))="","",OFFSET('Water Data'!$H$29,0,10*ROW('Water Data'!H109)))</f>
        <v/>
      </c>
      <c r="CH115" s="298" t="str">
        <f ca="true">+IF(OFFSET('Water Data'!$I$27,0,10*ROW('Water Data'!I109))="","",OFFSET('Water Data'!$I$27,0,10*ROW('Water Data'!I109)))</f>
        <v/>
      </c>
      <c r="CI115" s="298" t="str">
        <f ca="true">+IF(OFFSET('Water Data'!$I$28,0,10*ROW('Water Data'!I109))="","",OFFSET('Water Data'!$I$28,0,10*ROW('Water Data'!I109)))</f>
        <v/>
      </c>
      <c r="CJ115" s="298" t="str">
        <f ca="true">+IF(OFFSET('Water Data'!$I$29,0,10*ROW('Water Data'!I109))="","",OFFSET('Water Data'!$I$29,0,10*ROW('Water Data'!I109)))</f>
        <v/>
      </c>
      <c r="CK115" s="298" t="str">
        <f ca="true">+IF(OFFSET('Sanitation Data'!$D$28,0,10*ROW('Sanitation Data'!D109))="","",OFFSET('Sanitation Data'!$D$28,0,10*ROW('Sanitation Data'!D109)))</f>
        <v/>
      </c>
      <c r="CL115" s="298" t="str">
        <f ca="true">+IF(OFFSET('Sanitation Data'!$D$29,0,10*ROW('Sanitation Data'!D109))="","",OFFSET('Sanitation Data'!$D$29,0,10*ROW('Sanitation Data'!D109)))</f>
        <v/>
      </c>
      <c r="CM115" s="298" t="str">
        <f ca="true">+IF(OFFSET('Sanitation Data'!$D$30,0,10*ROW('Sanitation Data'!D109))="","",OFFSET('Sanitation Data'!$D$30,0,10*ROW('Sanitation Data'!D109)))</f>
        <v/>
      </c>
      <c r="CN115" s="298" t="str">
        <f ca="true">+IF(OFFSET('Sanitation Data'!$D$31,0,10*ROW('Sanitation Data'!D109))="","",OFFSET('Sanitation Data'!$D$31,0,10*ROW('Sanitation Data'!D109)))</f>
        <v/>
      </c>
      <c r="CO115" s="298" t="str">
        <f ca="true">+IF(OFFSET('Sanitation Data'!$D$32,0,10*ROW('Sanitation Data'!D109))="","",OFFSET('Sanitation Data'!$D$32,0,10*ROW('Sanitation Data'!D109)))</f>
        <v/>
      </c>
      <c r="CP115" s="298" t="str">
        <f ca="true">+IF(OFFSET('Sanitation Data'!$E$28,0,10*ROW('Sanitation Data'!E109))="","",OFFSET('Sanitation Data'!$E$28,0,10*ROW('Sanitation Data'!E109)))</f>
        <v/>
      </c>
      <c r="CQ115" s="298" t="str">
        <f ca="true">+IF(OFFSET('Sanitation Data'!$E$29,0,10*ROW('Sanitation Data'!E109))="","",OFFSET('Sanitation Data'!$E$29,0,10*ROW('Sanitation Data'!E109)))</f>
        <v/>
      </c>
      <c r="CR115" s="298" t="str">
        <f ca="true">+IF(OFFSET('Sanitation Data'!$E$30,0,10*ROW('Sanitation Data'!E109))="","",OFFSET('Sanitation Data'!$E$30,0,10*ROW('Sanitation Data'!E109)))</f>
        <v/>
      </c>
      <c r="CS115" s="298" t="str">
        <f ca="true">+IF(OFFSET('Sanitation Data'!$E$31,0,10*ROW('Sanitation Data'!E109))="","",OFFSET('Sanitation Data'!$E$31,0,10*ROW('Sanitation Data'!E109)))</f>
        <v/>
      </c>
      <c r="CT115" s="298" t="str">
        <f ca="true">+IF(OFFSET('Sanitation Data'!$E$32,0,10*ROW('Sanitation Data'!E109))="","",OFFSET('Sanitation Data'!$E$32,0,10*ROW('Sanitation Data'!E109)))</f>
        <v/>
      </c>
      <c r="CU115" s="298" t="str">
        <f ca="true">+IF(OFFSET('Sanitation Data'!$F$28,0,10*ROW('Sanitation Data'!F109))="","",OFFSET('Sanitation Data'!$F$28,0,10*ROW('Sanitation Data'!F109)))</f>
        <v/>
      </c>
      <c r="CV115" s="298" t="str">
        <f ca="true">+IF(OFFSET('Sanitation Data'!$F$29,0,10*ROW('Sanitation Data'!F109))="","",OFFSET('Sanitation Data'!$F$29,0,10*ROW('Sanitation Data'!F109)))</f>
        <v/>
      </c>
      <c r="CW115" s="298" t="str">
        <f ca="true">+IF(OFFSET('Sanitation Data'!$F$30,0,10*ROW('Sanitation Data'!F109))="","",OFFSET('Sanitation Data'!$F$30,0,10*ROW('Sanitation Data'!F109)))</f>
        <v/>
      </c>
      <c r="CX115" s="298" t="str">
        <f ca="true">+IF(OFFSET('Sanitation Data'!$F$31,0,10*ROW('Sanitation Data'!F109))="","",OFFSET('Sanitation Data'!$F$31,0,10*ROW('Sanitation Data'!F109)))</f>
        <v/>
      </c>
      <c r="CY115" s="298" t="str">
        <f ca="true">+IF(OFFSET('Sanitation Data'!$F$32,0,10*ROW('Sanitation Data'!F109))="","",OFFSET('Sanitation Data'!$F$32,0,10*ROW('Sanitation Data'!F109)))</f>
        <v/>
      </c>
      <c r="CZ115" s="298" t="str">
        <f ca="true">+IF(OFFSET('Sanitation Data'!$G$28,0,10*ROW('Sanitation Data'!G109))="","",OFFSET('Sanitation Data'!$G$28,0,10*ROW('Sanitation Data'!G109)))</f>
        <v/>
      </c>
      <c r="DA115" s="298" t="str">
        <f ca="true">+IF(OFFSET('Sanitation Data'!$G$29,0,10*ROW('Sanitation Data'!G109))="","",OFFSET('Sanitation Data'!$G$29,0,10*ROW('Sanitation Data'!G109)))</f>
        <v/>
      </c>
      <c r="DB115" s="298" t="str">
        <f ca="true">+IF(OFFSET('Sanitation Data'!$G$30,0,10*ROW('Sanitation Data'!G109))="","",OFFSET('Sanitation Data'!$G$30,0,10*ROW('Sanitation Data'!G109)))</f>
        <v/>
      </c>
      <c r="DC115" s="298" t="str">
        <f ca="true">+IF(OFFSET('Sanitation Data'!$G$31,0,10*ROW('Sanitation Data'!G109))="","",OFFSET('Sanitation Data'!$G$31,0,10*ROW('Sanitation Data'!G109)))</f>
        <v/>
      </c>
      <c r="DD115" s="298" t="str">
        <f ca="true">+IF(OFFSET('Sanitation Data'!$G$32,0,10*ROW('Sanitation Data'!G109))="","",OFFSET('Sanitation Data'!$G$32,0,10*ROW('Sanitation Data'!G109)))</f>
        <v/>
      </c>
      <c r="DE115" s="298" t="str">
        <f ca="true">+IF(OFFSET('Sanitation Data'!$H$28,0,10*ROW('Sanitation Data'!H109))="","",OFFSET('Sanitation Data'!$H$28,0,10*ROW('Sanitation Data'!H109)))</f>
        <v/>
      </c>
      <c r="DF115" s="298" t="str">
        <f ca="true">+IF(OFFSET('Sanitation Data'!$H$29,0,10*ROW('Sanitation Data'!H109))="","",OFFSET('Sanitation Data'!$H$29,0,10*ROW('Sanitation Data'!H109)))</f>
        <v/>
      </c>
      <c r="DG115" s="298" t="str">
        <f ca="true">+IF(OFFSET('Sanitation Data'!$H$30,0,10*ROW('Sanitation Data'!H109))="","",OFFSET('Sanitation Data'!$H$30,0,10*ROW('Sanitation Data'!H109)))</f>
        <v/>
      </c>
      <c r="DH115" s="298" t="str">
        <f ca="true">+IF(OFFSET('Sanitation Data'!$H$31,0,10*ROW('Sanitation Data'!H109))="","",OFFSET('Sanitation Data'!$H$31,0,10*ROW('Sanitation Data'!H109)))</f>
        <v/>
      </c>
      <c r="DI115" s="298" t="str">
        <f ca="true">+IF(OFFSET('Sanitation Data'!$H$32,0,10*ROW('Sanitation Data'!H109))="","",OFFSET('Sanitation Data'!$H$32,0,10*ROW('Sanitation Data'!H109)))</f>
        <v/>
      </c>
      <c r="DJ115" s="298" t="str">
        <f ca="true">+IF(OFFSET('Sanitation Data'!$I$28,0,10*ROW('Sanitation Data'!I109))="","",OFFSET('Sanitation Data'!$I$28,0,10*ROW('Sanitation Data'!I109)))</f>
        <v/>
      </c>
      <c r="DK115" s="298" t="str">
        <f ca="true">+IF(OFFSET('Sanitation Data'!$I$29,0,10*ROW('Sanitation Data'!I109))="","",OFFSET('Sanitation Data'!$I$29,0,10*ROW('Sanitation Data'!I109)))</f>
        <v/>
      </c>
      <c r="DL115" s="298" t="str">
        <f ca="true">+IF(OFFSET('Sanitation Data'!$I$30,0,10*ROW('Sanitation Data'!I109))="","",OFFSET('Sanitation Data'!$I$30,0,10*ROW('Sanitation Data'!I109)))</f>
        <v/>
      </c>
      <c r="DM115" s="298" t="str">
        <f ca="true">+IF(OFFSET('Sanitation Data'!$I$31,0,10*ROW('Sanitation Data'!I109))="","",OFFSET('Sanitation Data'!$I$31,0,10*ROW('Sanitation Data'!I109)))</f>
        <v/>
      </c>
      <c r="DN115" s="298" t="str">
        <f ca="true">+IF(OFFSET('Sanitation Data'!$I$32,0,10*ROW('Sanitation Data'!I109))="","",OFFSET('Sanitation Data'!$I$32,0,10*ROW('Sanitation Data'!I109)))</f>
        <v/>
      </c>
      <c r="DO115" s="298" t="str">
        <f ca="true">+IF(OFFSET('Hygiene Data'!$D$11,0,10*ROW('Hygiene Data'!D109))="","",OFFSET('Hygiene Data'!$D$11,0,10*ROW('Hygiene Data'!D109)))</f>
        <v/>
      </c>
      <c r="DP115" s="298" t="str">
        <f ca="true">+IF(OFFSET('Hygiene Data'!$D$12,0,10*ROW('Hygiene Data'!D109))="","",OFFSET('Hygiene Data'!$D$12,0,10*ROW('Hygiene Data'!D109)))</f>
        <v/>
      </c>
      <c r="DQ115" s="298" t="str">
        <f ca="true">+IF(OFFSET('Hygiene Data'!$D$13,0,10*ROW('Hygiene Data'!D109))="","",OFFSET('Hygiene Data'!$D$13,0,10*ROW('Hygiene Data'!D109)))</f>
        <v/>
      </c>
      <c r="DR115" s="298" t="str">
        <f ca="true">+IF(OFFSET('Hygiene Data'!$E$11,0,10*ROW('Hygiene Data'!E109))="","",OFFSET('Hygiene Data'!$E$11,0,10*ROW('Hygiene Data'!E109)))</f>
        <v/>
      </c>
      <c r="DS115" s="298" t="str">
        <f ca="true">+IF(OFFSET('Hygiene Data'!$E$12,0,10*ROW('Hygiene Data'!E109))="","",OFFSET('Hygiene Data'!$E$12,0,10*ROW('Hygiene Data'!E109)))</f>
        <v/>
      </c>
      <c r="DT115" s="298" t="str">
        <f ca="true">+IF(OFFSET('Hygiene Data'!$E$13,0,10*ROW('Hygiene Data'!E109))="","",OFFSET('Hygiene Data'!$E$13,0,10*ROW('Hygiene Data'!E109)))</f>
        <v/>
      </c>
      <c r="DU115" s="298" t="str">
        <f ca="true">+IF(OFFSET('Hygiene Data'!$F$11,0,10*ROW('Hygiene Data'!F109))="","",OFFSET('Hygiene Data'!$F$11,0,10*ROW('Hygiene Data'!F109)))</f>
        <v/>
      </c>
      <c r="DV115" s="298" t="str">
        <f ca="true">+IF(OFFSET('Hygiene Data'!$F$12,0,10*ROW('Hygiene Data'!F109))="","",OFFSET('Hygiene Data'!$F$12,0,10*ROW('Hygiene Data'!F109)))</f>
        <v/>
      </c>
      <c r="DW115" s="298" t="str">
        <f ca="true">+IF(OFFSET('Hygiene Data'!$F$13,0,10*ROW('Hygiene Data'!F109))="","",OFFSET('Hygiene Data'!$F$13,0,10*ROW('Hygiene Data'!F109)))</f>
        <v/>
      </c>
      <c r="DX115" s="298" t="str">
        <f ca="true">+IF(OFFSET('Hygiene Data'!$G$11,0,10*ROW('Hygiene Data'!G109))="","",OFFSET('Hygiene Data'!$G$11,0,10*ROW('Hygiene Data'!G109)))</f>
        <v/>
      </c>
      <c r="DY115" s="298" t="str">
        <f ca="true">+IF(OFFSET('Hygiene Data'!$G$12,0,10*ROW('Hygiene Data'!G109))="","",OFFSET('Hygiene Data'!$G$12,0,10*ROW('Hygiene Data'!G109)))</f>
        <v/>
      </c>
      <c r="DZ115" s="298" t="str">
        <f ca="true">+IF(OFFSET('Hygiene Data'!$G$13,0,10*ROW('Hygiene Data'!G109))="","",OFFSET('Hygiene Data'!$G$13,0,10*ROW('Hygiene Data'!G109)))</f>
        <v/>
      </c>
      <c r="EA115" s="298" t="str">
        <f ca="true">+IF(OFFSET('Hygiene Data'!$H$11,0,10*ROW('Hygiene Data'!H109))="","",OFFSET('Hygiene Data'!$H$11,0,10*ROW('Hygiene Data'!H109)))</f>
        <v/>
      </c>
      <c r="EB115" s="298" t="str">
        <f ca="true">+IF(OFFSET('Hygiene Data'!$H$12,0,10*ROW('Hygiene Data'!H109))="","",OFFSET('Hygiene Data'!$H$12,0,10*ROW('Hygiene Data'!H109)))</f>
        <v/>
      </c>
      <c r="EC115" s="298" t="str">
        <f ca="true">+IF(OFFSET('Hygiene Data'!$H$13,0,10*ROW('Hygiene Data'!H109))="","",OFFSET('Hygiene Data'!$H$13,0,10*ROW('Hygiene Data'!H109)))</f>
        <v/>
      </c>
      <c r="ED115" s="298" t="str">
        <f ca="true">+IF(OFFSET('Hygiene Data'!$I$11,0,10*ROW('Hygiene Data'!I109))="","",OFFSET('Hygiene Data'!$I$11,0,10*ROW('Hygiene Data'!I109)))</f>
        <v/>
      </c>
      <c r="EE115" s="298" t="str">
        <f ca="true">+IF(OFFSET('Hygiene Data'!$I$12,0,10*ROW('Hygiene Data'!I109))="","",OFFSET('Hygiene Data'!$I$12,0,10*ROW('Hygiene Data'!I109)))</f>
        <v/>
      </c>
      <c r="EF115" s="298" t="str">
        <f ca="true">+IF(OFFSET('Hygiene Data'!$I$13,0,10*ROW('Hygiene Data'!I109))="","",OFFSET('Hygiene Data'!$I$13,0,10*ROW('Hygiene Data'!I109)))</f>
        <v/>
      </c>
    </row>
    <row xmlns:x14ac="http://schemas.microsoft.com/office/spreadsheetml/2009/9/ac" r="116" x14ac:dyDescent="0.2">
      <c r="A116" s="38" t="str">
        <f ca="true">+IF(OFFSET('Water Data'!$B$2,0,10*ROW('Water Data'!E110))="","",OFFSET('Water Data'!$B$2,0,10*ROW('Water Data'!E110)))</f>
        <v/>
      </c>
      <c r="B116" s="38" t="str">
        <f ca="true">+IF(OFFSET('Water Data'!$C$2,0,10*ROW('Water Data'!F110))="","",OFFSET('Water Data'!$C$2,0,10*ROW('Water Data'!F110)))</f>
        <v/>
      </c>
      <c r="C116" s="354" t="str">
        <f t="shared" ca="true" si="1"/>
        <v/>
      </c>
      <c r="D116" s="101"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101"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101"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101"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101"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101"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101"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101"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101"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101"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101"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101"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101"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101"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101"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101"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101"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101"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102"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102"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102"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102"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102"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102"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102"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102"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102"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102"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102"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102"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102"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102"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102"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102"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102"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102"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102"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102"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102"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102"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102"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102"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102"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102"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102"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102"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102"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102"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103"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103"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103"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103"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103"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103"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103"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103"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103"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103"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103"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103"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103"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103"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103"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103"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103"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103"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98"/>
      <c r="BS116" s="298" t="str">
        <f ca="true">+IF(OFFSET('Water Data'!$D$27,0,10*ROW('Water Data'!D110))="","",OFFSET('Water Data'!$D$27,0,10*ROW('Water Data'!D110)))</f>
        <v/>
      </c>
      <c r="BT116" s="298" t="str">
        <f ca="true">+IF(OFFSET('Water Data'!$D$28,0,10*ROW('Water Data'!D110))="","",OFFSET('Water Data'!$D$28,0,10*ROW('Water Data'!D110)))</f>
        <v/>
      </c>
      <c r="BU116" s="298" t="str">
        <f ca="true">+IF(OFFSET('Water Data'!$D$29,0,10*ROW('Water Data'!D110))="","",OFFSET('Water Data'!$D$29,0,10*ROW('Water Data'!D110)))</f>
        <v/>
      </c>
      <c r="BV116" s="298" t="str">
        <f ca="true">+IF(OFFSET('Water Data'!$E$27,0,10*ROW('Water Data'!E110))="","",OFFSET('Water Data'!$E$27,0,10*ROW('Water Data'!E110)))</f>
        <v/>
      </c>
      <c r="BW116" s="298" t="str">
        <f ca="true">+IF(OFFSET('Water Data'!$E$28,0,10*ROW('Water Data'!E110))="","",OFFSET('Water Data'!$E$28,0,10*ROW('Water Data'!E110)))</f>
        <v/>
      </c>
      <c r="BX116" s="298" t="str">
        <f ca="true">+IF(OFFSET('Water Data'!$E$29,0,10*ROW('Water Data'!E110))="","",OFFSET('Water Data'!$E$29,0,10*ROW('Water Data'!E110)))</f>
        <v/>
      </c>
      <c r="BY116" s="298" t="str">
        <f ca="true">+IF(OFFSET('Water Data'!$F$27,0,10*ROW('Water Data'!F110))="","",OFFSET('Water Data'!$F$27,0,10*ROW('Water Data'!F110)))</f>
        <v/>
      </c>
      <c r="BZ116" s="298" t="str">
        <f ca="true">+IF(OFFSET('Water Data'!$F$28,0,10*ROW('Water Data'!F110))="","",OFFSET('Water Data'!$F$28,0,10*ROW('Water Data'!F110)))</f>
        <v/>
      </c>
      <c r="CA116" s="298" t="str">
        <f ca="true">+IF(OFFSET('Water Data'!$F$29,0,10*ROW('Water Data'!F110))="","",OFFSET('Water Data'!$F$29,0,10*ROW('Water Data'!F110)))</f>
        <v/>
      </c>
      <c r="CB116" s="298" t="str">
        <f ca="true">+IF(OFFSET('Water Data'!$G$27,0,10*ROW('Water Data'!G110))="","",OFFSET('Water Data'!$G$27,0,10*ROW('Water Data'!G110)))</f>
        <v/>
      </c>
      <c r="CC116" s="298" t="str">
        <f ca="true">+IF(OFFSET('Water Data'!$G$28,0,10*ROW('Water Data'!G110))="","",OFFSET('Water Data'!$G$28,0,10*ROW('Water Data'!G110)))</f>
        <v/>
      </c>
      <c r="CD116" s="298" t="str">
        <f ca="true">+IF(OFFSET('Water Data'!$G$29,0,10*ROW('Water Data'!G110))="","",OFFSET('Water Data'!$G$29,0,10*ROW('Water Data'!G110)))</f>
        <v/>
      </c>
      <c r="CE116" s="298" t="str">
        <f ca="true">+IF(OFFSET('Water Data'!$H$27,0,10*ROW('Water Data'!H110))="","",OFFSET('Water Data'!$H$27,0,10*ROW('Water Data'!H110)))</f>
        <v/>
      </c>
      <c r="CF116" s="298" t="str">
        <f ca="true">+IF(OFFSET('Water Data'!$H$28,0,10*ROW('Water Data'!H110))="","",OFFSET('Water Data'!$H$28,0,10*ROW('Water Data'!H110)))</f>
        <v/>
      </c>
      <c r="CG116" s="298" t="str">
        <f ca="true">+IF(OFFSET('Water Data'!$H$29,0,10*ROW('Water Data'!H110))="","",OFFSET('Water Data'!$H$29,0,10*ROW('Water Data'!H110)))</f>
        <v/>
      </c>
      <c r="CH116" s="298" t="str">
        <f ca="true">+IF(OFFSET('Water Data'!$I$27,0,10*ROW('Water Data'!I110))="","",OFFSET('Water Data'!$I$27,0,10*ROW('Water Data'!I110)))</f>
        <v/>
      </c>
      <c r="CI116" s="298" t="str">
        <f ca="true">+IF(OFFSET('Water Data'!$I$28,0,10*ROW('Water Data'!I110))="","",OFFSET('Water Data'!$I$28,0,10*ROW('Water Data'!I110)))</f>
        <v/>
      </c>
      <c r="CJ116" s="298" t="str">
        <f ca="true">+IF(OFFSET('Water Data'!$I$29,0,10*ROW('Water Data'!I110))="","",OFFSET('Water Data'!$I$29,0,10*ROW('Water Data'!I110)))</f>
        <v/>
      </c>
      <c r="CK116" s="298" t="str">
        <f ca="true">+IF(OFFSET('Sanitation Data'!$D$28,0,10*ROW('Sanitation Data'!D110))="","",OFFSET('Sanitation Data'!$D$28,0,10*ROW('Sanitation Data'!D110)))</f>
        <v/>
      </c>
      <c r="CL116" s="298" t="str">
        <f ca="true">+IF(OFFSET('Sanitation Data'!$D$29,0,10*ROW('Sanitation Data'!D110))="","",OFFSET('Sanitation Data'!$D$29,0,10*ROW('Sanitation Data'!D110)))</f>
        <v/>
      </c>
      <c r="CM116" s="298" t="str">
        <f ca="true">+IF(OFFSET('Sanitation Data'!$D$30,0,10*ROW('Sanitation Data'!D110))="","",OFFSET('Sanitation Data'!$D$30,0,10*ROW('Sanitation Data'!D110)))</f>
        <v/>
      </c>
      <c r="CN116" s="298" t="str">
        <f ca="true">+IF(OFFSET('Sanitation Data'!$D$31,0,10*ROW('Sanitation Data'!D110))="","",OFFSET('Sanitation Data'!$D$31,0,10*ROW('Sanitation Data'!D110)))</f>
        <v/>
      </c>
      <c r="CO116" s="298" t="str">
        <f ca="true">+IF(OFFSET('Sanitation Data'!$D$32,0,10*ROW('Sanitation Data'!D110))="","",OFFSET('Sanitation Data'!$D$32,0,10*ROW('Sanitation Data'!D110)))</f>
        <v/>
      </c>
      <c r="CP116" s="298" t="str">
        <f ca="true">+IF(OFFSET('Sanitation Data'!$E$28,0,10*ROW('Sanitation Data'!E110))="","",OFFSET('Sanitation Data'!$E$28,0,10*ROW('Sanitation Data'!E110)))</f>
        <v/>
      </c>
      <c r="CQ116" s="298" t="str">
        <f ca="true">+IF(OFFSET('Sanitation Data'!$E$29,0,10*ROW('Sanitation Data'!E110))="","",OFFSET('Sanitation Data'!$E$29,0,10*ROW('Sanitation Data'!E110)))</f>
        <v/>
      </c>
      <c r="CR116" s="298" t="str">
        <f ca="true">+IF(OFFSET('Sanitation Data'!$E$30,0,10*ROW('Sanitation Data'!E110))="","",OFFSET('Sanitation Data'!$E$30,0,10*ROW('Sanitation Data'!E110)))</f>
        <v/>
      </c>
      <c r="CS116" s="298" t="str">
        <f ca="true">+IF(OFFSET('Sanitation Data'!$E$31,0,10*ROW('Sanitation Data'!E110))="","",OFFSET('Sanitation Data'!$E$31,0,10*ROW('Sanitation Data'!E110)))</f>
        <v/>
      </c>
      <c r="CT116" s="298" t="str">
        <f ca="true">+IF(OFFSET('Sanitation Data'!$E$32,0,10*ROW('Sanitation Data'!E110))="","",OFFSET('Sanitation Data'!$E$32,0,10*ROW('Sanitation Data'!E110)))</f>
        <v/>
      </c>
      <c r="CU116" s="298" t="str">
        <f ca="true">+IF(OFFSET('Sanitation Data'!$F$28,0,10*ROW('Sanitation Data'!F110))="","",OFFSET('Sanitation Data'!$F$28,0,10*ROW('Sanitation Data'!F110)))</f>
        <v/>
      </c>
      <c r="CV116" s="298" t="str">
        <f ca="true">+IF(OFFSET('Sanitation Data'!$F$29,0,10*ROW('Sanitation Data'!F110))="","",OFFSET('Sanitation Data'!$F$29,0,10*ROW('Sanitation Data'!F110)))</f>
        <v/>
      </c>
      <c r="CW116" s="298" t="str">
        <f ca="true">+IF(OFFSET('Sanitation Data'!$F$30,0,10*ROW('Sanitation Data'!F110))="","",OFFSET('Sanitation Data'!$F$30,0,10*ROW('Sanitation Data'!F110)))</f>
        <v/>
      </c>
      <c r="CX116" s="298" t="str">
        <f ca="true">+IF(OFFSET('Sanitation Data'!$F$31,0,10*ROW('Sanitation Data'!F110))="","",OFFSET('Sanitation Data'!$F$31,0,10*ROW('Sanitation Data'!F110)))</f>
        <v/>
      </c>
      <c r="CY116" s="298" t="str">
        <f ca="true">+IF(OFFSET('Sanitation Data'!$F$32,0,10*ROW('Sanitation Data'!F110))="","",OFFSET('Sanitation Data'!$F$32,0,10*ROW('Sanitation Data'!F110)))</f>
        <v/>
      </c>
      <c r="CZ116" s="298" t="str">
        <f ca="true">+IF(OFFSET('Sanitation Data'!$G$28,0,10*ROW('Sanitation Data'!G110))="","",OFFSET('Sanitation Data'!$G$28,0,10*ROW('Sanitation Data'!G110)))</f>
        <v/>
      </c>
      <c r="DA116" s="298" t="str">
        <f ca="true">+IF(OFFSET('Sanitation Data'!$G$29,0,10*ROW('Sanitation Data'!G110))="","",OFFSET('Sanitation Data'!$G$29,0,10*ROW('Sanitation Data'!G110)))</f>
        <v/>
      </c>
      <c r="DB116" s="298" t="str">
        <f ca="true">+IF(OFFSET('Sanitation Data'!$G$30,0,10*ROW('Sanitation Data'!G110))="","",OFFSET('Sanitation Data'!$G$30,0,10*ROW('Sanitation Data'!G110)))</f>
        <v/>
      </c>
      <c r="DC116" s="298" t="str">
        <f ca="true">+IF(OFFSET('Sanitation Data'!$G$31,0,10*ROW('Sanitation Data'!G110))="","",OFFSET('Sanitation Data'!$G$31,0,10*ROW('Sanitation Data'!G110)))</f>
        <v/>
      </c>
      <c r="DD116" s="298" t="str">
        <f ca="true">+IF(OFFSET('Sanitation Data'!$G$32,0,10*ROW('Sanitation Data'!G110))="","",OFFSET('Sanitation Data'!$G$32,0,10*ROW('Sanitation Data'!G110)))</f>
        <v/>
      </c>
      <c r="DE116" s="298" t="str">
        <f ca="true">+IF(OFFSET('Sanitation Data'!$H$28,0,10*ROW('Sanitation Data'!H110))="","",OFFSET('Sanitation Data'!$H$28,0,10*ROW('Sanitation Data'!H110)))</f>
        <v/>
      </c>
      <c r="DF116" s="298" t="str">
        <f ca="true">+IF(OFFSET('Sanitation Data'!$H$29,0,10*ROW('Sanitation Data'!H110))="","",OFFSET('Sanitation Data'!$H$29,0,10*ROW('Sanitation Data'!H110)))</f>
        <v/>
      </c>
      <c r="DG116" s="298" t="str">
        <f ca="true">+IF(OFFSET('Sanitation Data'!$H$30,0,10*ROW('Sanitation Data'!H110))="","",OFFSET('Sanitation Data'!$H$30,0,10*ROW('Sanitation Data'!H110)))</f>
        <v/>
      </c>
      <c r="DH116" s="298" t="str">
        <f ca="true">+IF(OFFSET('Sanitation Data'!$H$31,0,10*ROW('Sanitation Data'!H110))="","",OFFSET('Sanitation Data'!$H$31,0,10*ROW('Sanitation Data'!H110)))</f>
        <v/>
      </c>
      <c r="DI116" s="298" t="str">
        <f ca="true">+IF(OFFSET('Sanitation Data'!$H$32,0,10*ROW('Sanitation Data'!H110))="","",OFFSET('Sanitation Data'!$H$32,0,10*ROW('Sanitation Data'!H110)))</f>
        <v/>
      </c>
      <c r="DJ116" s="298" t="str">
        <f ca="true">+IF(OFFSET('Sanitation Data'!$I$28,0,10*ROW('Sanitation Data'!I110))="","",OFFSET('Sanitation Data'!$I$28,0,10*ROW('Sanitation Data'!I110)))</f>
        <v/>
      </c>
      <c r="DK116" s="298" t="str">
        <f ca="true">+IF(OFFSET('Sanitation Data'!$I$29,0,10*ROW('Sanitation Data'!I110))="","",OFFSET('Sanitation Data'!$I$29,0,10*ROW('Sanitation Data'!I110)))</f>
        <v/>
      </c>
      <c r="DL116" s="298" t="str">
        <f ca="true">+IF(OFFSET('Sanitation Data'!$I$30,0,10*ROW('Sanitation Data'!I110))="","",OFFSET('Sanitation Data'!$I$30,0,10*ROW('Sanitation Data'!I110)))</f>
        <v/>
      </c>
      <c r="DM116" s="298" t="str">
        <f ca="true">+IF(OFFSET('Sanitation Data'!$I$31,0,10*ROW('Sanitation Data'!I110))="","",OFFSET('Sanitation Data'!$I$31,0,10*ROW('Sanitation Data'!I110)))</f>
        <v/>
      </c>
      <c r="DN116" s="298" t="str">
        <f ca="true">+IF(OFFSET('Sanitation Data'!$I$32,0,10*ROW('Sanitation Data'!I110))="","",OFFSET('Sanitation Data'!$I$32,0,10*ROW('Sanitation Data'!I110)))</f>
        <v/>
      </c>
      <c r="DO116" s="298" t="str">
        <f ca="true">+IF(OFFSET('Hygiene Data'!$D$11,0,10*ROW('Hygiene Data'!D110))="","",OFFSET('Hygiene Data'!$D$11,0,10*ROW('Hygiene Data'!D110)))</f>
        <v/>
      </c>
      <c r="DP116" s="298" t="str">
        <f ca="true">+IF(OFFSET('Hygiene Data'!$D$12,0,10*ROW('Hygiene Data'!D110))="","",OFFSET('Hygiene Data'!$D$12,0,10*ROW('Hygiene Data'!D110)))</f>
        <v/>
      </c>
      <c r="DQ116" s="298" t="str">
        <f ca="true">+IF(OFFSET('Hygiene Data'!$D$13,0,10*ROW('Hygiene Data'!D110))="","",OFFSET('Hygiene Data'!$D$13,0,10*ROW('Hygiene Data'!D110)))</f>
        <v/>
      </c>
      <c r="DR116" s="298" t="str">
        <f ca="true">+IF(OFFSET('Hygiene Data'!$E$11,0,10*ROW('Hygiene Data'!E110))="","",OFFSET('Hygiene Data'!$E$11,0,10*ROW('Hygiene Data'!E110)))</f>
        <v/>
      </c>
      <c r="DS116" s="298" t="str">
        <f ca="true">+IF(OFFSET('Hygiene Data'!$E$12,0,10*ROW('Hygiene Data'!E110))="","",OFFSET('Hygiene Data'!$E$12,0,10*ROW('Hygiene Data'!E110)))</f>
        <v/>
      </c>
      <c r="DT116" s="298" t="str">
        <f ca="true">+IF(OFFSET('Hygiene Data'!$E$13,0,10*ROW('Hygiene Data'!E110))="","",OFFSET('Hygiene Data'!$E$13,0,10*ROW('Hygiene Data'!E110)))</f>
        <v/>
      </c>
      <c r="DU116" s="298" t="str">
        <f ca="true">+IF(OFFSET('Hygiene Data'!$F$11,0,10*ROW('Hygiene Data'!F110))="","",OFFSET('Hygiene Data'!$F$11,0,10*ROW('Hygiene Data'!F110)))</f>
        <v/>
      </c>
      <c r="DV116" s="298" t="str">
        <f ca="true">+IF(OFFSET('Hygiene Data'!$F$12,0,10*ROW('Hygiene Data'!F110))="","",OFFSET('Hygiene Data'!$F$12,0,10*ROW('Hygiene Data'!F110)))</f>
        <v/>
      </c>
      <c r="DW116" s="298" t="str">
        <f ca="true">+IF(OFFSET('Hygiene Data'!$F$13,0,10*ROW('Hygiene Data'!F110))="","",OFFSET('Hygiene Data'!$F$13,0,10*ROW('Hygiene Data'!F110)))</f>
        <v/>
      </c>
      <c r="DX116" s="298" t="str">
        <f ca="true">+IF(OFFSET('Hygiene Data'!$G$11,0,10*ROW('Hygiene Data'!G110))="","",OFFSET('Hygiene Data'!$G$11,0,10*ROW('Hygiene Data'!G110)))</f>
        <v/>
      </c>
      <c r="DY116" s="298" t="str">
        <f ca="true">+IF(OFFSET('Hygiene Data'!$G$12,0,10*ROW('Hygiene Data'!G110))="","",OFFSET('Hygiene Data'!$G$12,0,10*ROW('Hygiene Data'!G110)))</f>
        <v/>
      </c>
      <c r="DZ116" s="298" t="str">
        <f ca="true">+IF(OFFSET('Hygiene Data'!$G$13,0,10*ROW('Hygiene Data'!G110))="","",OFFSET('Hygiene Data'!$G$13,0,10*ROW('Hygiene Data'!G110)))</f>
        <v/>
      </c>
      <c r="EA116" s="298" t="str">
        <f ca="true">+IF(OFFSET('Hygiene Data'!$H$11,0,10*ROW('Hygiene Data'!H110))="","",OFFSET('Hygiene Data'!$H$11,0,10*ROW('Hygiene Data'!H110)))</f>
        <v/>
      </c>
      <c r="EB116" s="298" t="str">
        <f ca="true">+IF(OFFSET('Hygiene Data'!$H$12,0,10*ROW('Hygiene Data'!H110))="","",OFFSET('Hygiene Data'!$H$12,0,10*ROW('Hygiene Data'!H110)))</f>
        <v/>
      </c>
      <c r="EC116" s="298" t="str">
        <f ca="true">+IF(OFFSET('Hygiene Data'!$H$13,0,10*ROW('Hygiene Data'!H110))="","",OFFSET('Hygiene Data'!$H$13,0,10*ROW('Hygiene Data'!H110)))</f>
        <v/>
      </c>
      <c r="ED116" s="298" t="str">
        <f ca="true">+IF(OFFSET('Hygiene Data'!$I$11,0,10*ROW('Hygiene Data'!I110))="","",OFFSET('Hygiene Data'!$I$11,0,10*ROW('Hygiene Data'!I110)))</f>
        <v/>
      </c>
      <c r="EE116" s="298" t="str">
        <f ca="true">+IF(OFFSET('Hygiene Data'!$I$12,0,10*ROW('Hygiene Data'!I110))="","",OFFSET('Hygiene Data'!$I$12,0,10*ROW('Hygiene Data'!I110)))</f>
        <v/>
      </c>
      <c r="EF116" s="298" t="str">
        <f ca="true">+IF(OFFSET('Hygiene Data'!$I$13,0,10*ROW('Hygiene Data'!I110))="","",OFFSET('Hygiene Data'!$I$13,0,10*ROW('Hygiene Data'!I110)))</f>
        <v/>
      </c>
    </row>
    <row xmlns:x14ac="http://schemas.microsoft.com/office/spreadsheetml/2009/9/ac" r="117" x14ac:dyDescent="0.2">
      <c r="A117" s="38" t="str">
        <f ca="true">+IF(OFFSET('Water Data'!$B$2,0,10*ROW('Water Data'!E111))="","",OFFSET('Water Data'!$B$2,0,10*ROW('Water Data'!E111)))</f>
        <v/>
      </c>
      <c r="B117" s="38" t="str">
        <f ca="true">+IF(OFFSET('Water Data'!$C$2,0,10*ROW('Water Data'!F111))="","",OFFSET('Water Data'!$C$2,0,10*ROW('Water Data'!F111)))</f>
        <v/>
      </c>
      <c r="C117" s="354" t="str">
        <f t="shared" ca="true" si="1"/>
        <v/>
      </c>
      <c r="D117" s="101"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101"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101"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101"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101"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101"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101"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101"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101"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101"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101"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101"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101"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101"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101"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101"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101"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101"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102"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102"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102"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102"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102"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102"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102"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102"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102"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102"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102"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102"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102"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102"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102"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102"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102"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102"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102"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102"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102"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102"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102"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102"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102"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102"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102"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102"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102"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102"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103"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103"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103"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103"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103"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103"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103"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103"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103"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103"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103"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103"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103"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103"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103"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103"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103"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103"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98"/>
      <c r="BS117" s="298" t="str">
        <f ca="true">+IF(OFFSET('Water Data'!$D$27,0,10*ROW('Water Data'!D111))="","",OFFSET('Water Data'!$D$27,0,10*ROW('Water Data'!D111)))</f>
        <v/>
      </c>
      <c r="BT117" s="298" t="str">
        <f ca="true">+IF(OFFSET('Water Data'!$D$28,0,10*ROW('Water Data'!D111))="","",OFFSET('Water Data'!$D$28,0,10*ROW('Water Data'!D111)))</f>
        <v/>
      </c>
      <c r="BU117" s="298" t="str">
        <f ca="true">+IF(OFFSET('Water Data'!$D$29,0,10*ROW('Water Data'!D111))="","",OFFSET('Water Data'!$D$29,0,10*ROW('Water Data'!D111)))</f>
        <v/>
      </c>
      <c r="BV117" s="298" t="str">
        <f ca="true">+IF(OFFSET('Water Data'!$E$27,0,10*ROW('Water Data'!E111))="","",OFFSET('Water Data'!$E$27,0,10*ROW('Water Data'!E111)))</f>
        <v/>
      </c>
      <c r="BW117" s="298" t="str">
        <f ca="true">+IF(OFFSET('Water Data'!$E$28,0,10*ROW('Water Data'!E111))="","",OFFSET('Water Data'!$E$28,0,10*ROW('Water Data'!E111)))</f>
        <v/>
      </c>
      <c r="BX117" s="298" t="str">
        <f ca="true">+IF(OFFSET('Water Data'!$E$29,0,10*ROW('Water Data'!E111))="","",OFFSET('Water Data'!$E$29,0,10*ROW('Water Data'!E111)))</f>
        <v/>
      </c>
      <c r="BY117" s="298" t="str">
        <f ca="true">+IF(OFFSET('Water Data'!$F$27,0,10*ROW('Water Data'!F111))="","",OFFSET('Water Data'!$F$27,0,10*ROW('Water Data'!F111)))</f>
        <v/>
      </c>
      <c r="BZ117" s="298" t="str">
        <f ca="true">+IF(OFFSET('Water Data'!$F$28,0,10*ROW('Water Data'!F111))="","",OFFSET('Water Data'!$F$28,0,10*ROW('Water Data'!F111)))</f>
        <v/>
      </c>
      <c r="CA117" s="298" t="str">
        <f ca="true">+IF(OFFSET('Water Data'!$F$29,0,10*ROW('Water Data'!F111))="","",OFFSET('Water Data'!$F$29,0,10*ROW('Water Data'!F111)))</f>
        <v/>
      </c>
      <c r="CB117" s="298" t="str">
        <f ca="true">+IF(OFFSET('Water Data'!$G$27,0,10*ROW('Water Data'!G111))="","",OFFSET('Water Data'!$G$27,0,10*ROW('Water Data'!G111)))</f>
        <v/>
      </c>
      <c r="CC117" s="298" t="str">
        <f ca="true">+IF(OFFSET('Water Data'!$G$28,0,10*ROW('Water Data'!G111))="","",OFFSET('Water Data'!$G$28,0,10*ROW('Water Data'!G111)))</f>
        <v/>
      </c>
      <c r="CD117" s="298" t="str">
        <f ca="true">+IF(OFFSET('Water Data'!$G$29,0,10*ROW('Water Data'!G111))="","",OFFSET('Water Data'!$G$29,0,10*ROW('Water Data'!G111)))</f>
        <v/>
      </c>
      <c r="CE117" s="298" t="str">
        <f ca="true">+IF(OFFSET('Water Data'!$H$27,0,10*ROW('Water Data'!H111))="","",OFFSET('Water Data'!$H$27,0,10*ROW('Water Data'!H111)))</f>
        <v/>
      </c>
      <c r="CF117" s="298" t="str">
        <f ca="true">+IF(OFFSET('Water Data'!$H$28,0,10*ROW('Water Data'!H111))="","",OFFSET('Water Data'!$H$28,0,10*ROW('Water Data'!H111)))</f>
        <v/>
      </c>
      <c r="CG117" s="298" t="str">
        <f ca="true">+IF(OFFSET('Water Data'!$H$29,0,10*ROW('Water Data'!H111))="","",OFFSET('Water Data'!$H$29,0,10*ROW('Water Data'!H111)))</f>
        <v/>
      </c>
      <c r="CH117" s="298" t="str">
        <f ca="true">+IF(OFFSET('Water Data'!$I$27,0,10*ROW('Water Data'!I111))="","",OFFSET('Water Data'!$I$27,0,10*ROW('Water Data'!I111)))</f>
        <v/>
      </c>
      <c r="CI117" s="298" t="str">
        <f ca="true">+IF(OFFSET('Water Data'!$I$28,0,10*ROW('Water Data'!I111))="","",OFFSET('Water Data'!$I$28,0,10*ROW('Water Data'!I111)))</f>
        <v/>
      </c>
      <c r="CJ117" s="298" t="str">
        <f ca="true">+IF(OFFSET('Water Data'!$I$29,0,10*ROW('Water Data'!I111))="","",OFFSET('Water Data'!$I$29,0,10*ROW('Water Data'!I111)))</f>
        <v/>
      </c>
      <c r="CK117" s="298" t="str">
        <f ca="true">+IF(OFFSET('Sanitation Data'!$D$28,0,10*ROW('Sanitation Data'!D111))="","",OFFSET('Sanitation Data'!$D$28,0,10*ROW('Sanitation Data'!D111)))</f>
        <v/>
      </c>
      <c r="CL117" s="298" t="str">
        <f ca="true">+IF(OFFSET('Sanitation Data'!$D$29,0,10*ROW('Sanitation Data'!D111))="","",OFFSET('Sanitation Data'!$D$29,0,10*ROW('Sanitation Data'!D111)))</f>
        <v/>
      </c>
      <c r="CM117" s="298" t="str">
        <f ca="true">+IF(OFFSET('Sanitation Data'!$D$30,0,10*ROW('Sanitation Data'!D111))="","",OFFSET('Sanitation Data'!$D$30,0,10*ROW('Sanitation Data'!D111)))</f>
        <v/>
      </c>
      <c r="CN117" s="298" t="str">
        <f ca="true">+IF(OFFSET('Sanitation Data'!$D$31,0,10*ROW('Sanitation Data'!D111))="","",OFFSET('Sanitation Data'!$D$31,0,10*ROW('Sanitation Data'!D111)))</f>
        <v/>
      </c>
      <c r="CO117" s="298" t="str">
        <f ca="true">+IF(OFFSET('Sanitation Data'!$D$32,0,10*ROW('Sanitation Data'!D111))="","",OFFSET('Sanitation Data'!$D$32,0,10*ROW('Sanitation Data'!D111)))</f>
        <v/>
      </c>
      <c r="CP117" s="298" t="str">
        <f ca="true">+IF(OFFSET('Sanitation Data'!$E$28,0,10*ROW('Sanitation Data'!E111))="","",OFFSET('Sanitation Data'!$E$28,0,10*ROW('Sanitation Data'!E111)))</f>
        <v/>
      </c>
      <c r="CQ117" s="298" t="str">
        <f ca="true">+IF(OFFSET('Sanitation Data'!$E$29,0,10*ROW('Sanitation Data'!E111))="","",OFFSET('Sanitation Data'!$E$29,0,10*ROW('Sanitation Data'!E111)))</f>
        <v/>
      </c>
      <c r="CR117" s="298" t="str">
        <f ca="true">+IF(OFFSET('Sanitation Data'!$E$30,0,10*ROW('Sanitation Data'!E111))="","",OFFSET('Sanitation Data'!$E$30,0,10*ROW('Sanitation Data'!E111)))</f>
        <v/>
      </c>
      <c r="CS117" s="298" t="str">
        <f ca="true">+IF(OFFSET('Sanitation Data'!$E$31,0,10*ROW('Sanitation Data'!E111))="","",OFFSET('Sanitation Data'!$E$31,0,10*ROW('Sanitation Data'!E111)))</f>
        <v/>
      </c>
      <c r="CT117" s="298" t="str">
        <f ca="true">+IF(OFFSET('Sanitation Data'!$E$32,0,10*ROW('Sanitation Data'!E111))="","",OFFSET('Sanitation Data'!$E$32,0,10*ROW('Sanitation Data'!E111)))</f>
        <v/>
      </c>
      <c r="CU117" s="298" t="str">
        <f ca="true">+IF(OFFSET('Sanitation Data'!$F$28,0,10*ROW('Sanitation Data'!F111))="","",OFFSET('Sanitation Data'!$F$28,0,10*ROW('Sanitation Data'!F111)))</f>
        <v/>
      </c>
      <c r="CV117" s="298" t="str">
        <f ca="true">+IF(OFFSET('Sanitation Data'!$F$29,0,10*ROW('Sanitation Data'!F111))="","",OFFSET('Sanitation Data'!$F$29,0,10*ROW('Sanitation Data'!F111)))</f>
        <v/>
      </c>
      <c r="CW117" s="298" t="str">
        <f ca="true">+IF(OFFSET('Sanitation Data'!$F$30,0,10*ROW('Sanitation Data'!F111))="","",OFFSET('Sanitation Data'!$F$30,0,10*ROW('Sanitation Data'!F111)))</f>
        <v/>
      </c>
      <c r="CX117" s="298" t="str">
        <f ca="true">+IF(OFFSET('Sanitation Data'!$F$31,0,10*ROW('Sanitation Data'!F111))="","",OFFSET('Sanitation Data'!$F$31,0,10*ROW('Sanitation Data'!F111)))</f>
        <v/>
      </c>
      <c r="CY117" s="298" t="str">
        <f ca="true">+IF(OFFSET('Sanitation Data'!$F$32,0,10*ROW('Sanitation Data'!F111))="","",OFFSET('Sanitation Data'!$F$32,0,10*ROW('Sanitation Data'!F111)))</f>
        <v/>
      </c>
      <c r="CZ117" s="298" t="str">
        <f ca="true">+IF(OFFSET('Sanitation Data'!$G$28,0,10*ROW('Sanitation Data'!G111))="","",OFFSET('Sanitation Data'!$G$28,0,10*ROW('Sanitation Data'!G111)))</f>
        <v/>
      </c>
      <c r="DA117" s="298" t="str">
        <f ca="true">+IF(OFFSET('Sanitation Data'!$G$29,0,10*ROW('Sanitation Data'!G111))="","",OFFSET('Sanitation Data'!$G$29,0,10*ROW('Sanitation Data'!G111)))</f>
        <v/>
      </c>
      <c r="DB117" s="298" t="str">
        <f ca="true">+IF(OFFSET('Sanitation Data'!$G$30,0,10*ROW('Sanitation Data'!G111))="","",OFFSET('Sanitation Data'!$G$30,0,10*ROW('Sanitation Data'!G111)))</f>
        <v/>
      </c>
      <c r="DC117" s="298" t="str">
        <f ca="true">+IF(OFFSET('Sanitation Data'!$G$31,0,10*ROW('Sanitation Data'!G111))="","",OFFSET('Sanitation Data'!$G$31,0,10*ROW('Sanitation Data'!G111)))</f>
        <v/>
      </c>
      <c r="DD117" s="298" t="str">
        <f ca="true">+IF(OFFSET('Sanitation Data'!$G$32,0,10*ROW('Sanitation Data'!G111))="","",OFFSET('Sanitation Data'!$G$32,0,10*ROW('Sanitation Data'!G111)))</f>
        <v/>
      </c>
      <c r="DE117" s="298" t="str">
        <f ca="true">+IF(OFFSET('Sanitation Data'!$H$28,0,10*ROW('Sanitation Data'!H111))="","",OFFSET('Sanitation Data'!$H$28,0,10*ROW('Sanitation Data'!H111)))</f>
        <v/>
      </c>
      <c r="DF117" s="298" t="str">
        <f ca="true">+IF(OFFSET('Sanitation Data'!$H$29,0,10*ROW('Sanitation Data'!H111))="","",OFFSET('Sanitation Data'!$H$29,0,10*ROW('Sanitation Data'!H111)))</f>
        <v/>
      </c>
      <c r="DG117" s="298" t="str">
        <f ca="true">+IF(OFFSET('Sanitation Data'!$H$30,0,10*ROW('Sanitation Data'!H111))="","",OFFSET('Sanitation Data'!$H$30,0,10*ROW('Sanitation Data'!H111)))</f>
        <v/>
      </c>
      <c r="DH117" s="298" t="str">
        <f ca="true">+IF(OFFSET('Sanitation Data'!$H$31,0,10*ROW('Sanitation Data'!H111))="","",OFFSET('Sanitation Data'!$H$31,0,10*ROW('Sanitation Data'!H111)))</f>
        <v/>
      </c>
      <c r="DI117" s="298" t="str">
        <f ca="true">+IF(OFFSET('Sanitation Data'!$H$32,0,10*ROW('Sanitation Data'!H111))="","",OFFSET('Sanitation Data'!$H$32,0,10*ROW('Sanitation Data'!H111)))</f>
        <v/>
      </c>
      <c r="DJ117" s="298" t="str">
        <f ca="true">+IF(OFFSET('Sanitation Data'!$I$28,0,10*ROW('Sanitation Data'!I111))="","",OFFSET('Sanitation Data'!$I$28,0,10*ROW('Sanitation Data'!I111)))</f>
        <v/>
      </c>
      <c r="DK117" s="298" t="str">
        <f ca="true">+IF(OFFSET('Sanitation Data'!$I$29,0,10*ROW('Sanitation Data'!I111))="","",OFFSET('Sanitation Data'!$I$29,0,10*ROW('Sanitation Data'!I111)))</f>
        <v/>
      </c>
      <c r="DL117" s="298" t="str">
        <f ca="true">+IF(OFFSET('Sanitation Data'!$I$30,0,10*ROW('Sanitation Data'!I111))="","",OFFSET('Sanitation Data'!$I$30,0,10*ROW('Sanitation Data'!I111)))</f>
        <v/>
      </c>
      <c r="DM117" s="298" t="str">
        <f ca="true">+IF(OFFSET('Sanitation Data'!$I$31,0,10*ROW('Sanitation Data'!I111))="","",OFFSET('Sanitation Data'!$I$31,0,10*ROW('Sanitation Data'!I111)))</f>
        <v/>
      </c>
      <c r="DN117" s="298" t="str">
        <f ca="true">+IF(OFFSET('Sanitation Data'!$I$32,0,10*ROW('Sanitation Data'!I111))="","",OFFSET('Sanitation Data'!$I$32,0,10*ROW('Sanitation Data'!I111)))</f>
        <v/>
      </c>
      <c r="DO117" s="298" t="str">
        <f ca="true">+IF(OFFSET('Hygiene Data'!$D$11,0,10*ROW('Hygiene Data'!D111))="","",OFFSET('Hygiene Data'!$D$11,0,10*ROW('Hygiene Data'!D111)))</f>
        <v/>
      </c>
      <c r="DP117" s="298" t="str">
        <f ca="true">+IF(OFFSET('Hygiene Data'!$D$12,0,10*ROW('Hygiene Data'!D111))="","",OFFSET('Hygiene Data'!$D$12,0,10*ROW('Hygiene Data'!D111)))</f>
        <v/>
      </c>
      <c r="DQ117" s="298" t="str">
        <f ca="true">+IF(OFFSET('Hygiene Data'!$D$13,0,10*ROW('Hygiene Data'!D111))="","",OFFSET('Hygiene Data'!$D$13,0,10*ROW('Hygiene Data'!D111)))</f>
        <v/>
      </c>
      <c r="DR117" s="298" t="str">
        <f ca="true">+IF(OFFSET('Hygiene Data'!$E$11,0,10*ROW('Hygiene Data'!E111))="","",OFFSET('Hygiene Data'!$E$11,0,10*ROW('Hygiene Data'!E111)))</f>
        <v/>
      </c>
      <c r="DS117" s="298" t="str">
        <f ca="true">+IF(OFFSET('Hygiene Data'!$E$12,0,10*ROW('Hygiene Data'!E111))="","",OFFSET('Hygiene Data'!$E$12,0,10*ROW('Hygiene Data'!E111)))</f>
        <v/>
      </c>
      <c r="DT117" s="298" t="str">
        <f ca="true">+IF(OFFSET('Hygiene Data'!$E$13,0,10*ROW('Hygiene Data'!E111))="","",OFFSET('Hygiene Data'!$E$13,0,10*ROW('Hygiene Data'!E111)))</f>
        <v/>
      </c>
      <c r="DU117" s="298" t="str">
        <f ca="true">+IF(OFFSET('Hygiene Data'!$F$11,0,10*ROW('Hygiene Data'!F111))="","",OFFSET('Hygiene Data'!$F$11,0,10*ROW('Hygiene Data'!F111)))</f>
        <v/>
      </c>
      <c r="DV117" s="298" t="str">
        <f ca="true">+IF(OFFSET('Hygiene Data'!$F$12,0,10*ROW('Hygiene Data'!F111))="","",OFFSET('Hygiene Data'!$F$12,0,10*ROW('Hygiene Data'!F111)))</f>
        <v/>
      </c>
      <c r="DW117" s="298" t="str">
        <f ca="true">+IF(OFFSET('Hygiene Data'!$F$13,0,10*ROW('Hygiene Data'!F111))="","",OFFSET('Hygiene Data'!$F$13,0,10*ROW('Hygiene Data'!F111)))</f>
        <v/>
      </c>
      <c r="DX117" s="298" t="str">
        <f ca="true">+IF(OFFSET('Hygiene Data'!$G$11,0,10*ROW('Hygiene Data'!G111))="","",OFFSET('Hygiene Data'!$G$11,0,10*ROW('Hygiene Data'!G111)))</f>
        <v/>
      </c>
      <c r="DY117" s="298" t="str">
        <f ca="true">+IF(OFFSET('Hygiene Data'!$G$12,0,10*ROW('Hygiene Data'!G111))="","",OFFSET('Hygiene Data'!$G$12,0,10*ROW('Hygiene Data'!G111)))</f>
        <v/>
      </c>
      <c r="DZ117" s="298" t="str">
        <f ca="true">+IF(OFFSET('Hygiene Data'!$G$13,0,10*ROW('Hygiene Data'!G111))="","",OFFSET('Hygiene Data'!$G$13,0,10*ROW('Hygiene Data'!G111)))</f>
        <v/>
      </c>
      <c r="EA117" s="298" t="str">
        <f ca="true">+IF(OFFSET('Hygiene Data'!$H$11,0,10*ROW('Hygiene Data'!H111))="","",OFFSET('Hygiene Data'!$H$11,0,10*ROW('Hygiene Data'!H111)))</f>
        <v/>
      </c>
      <c r="EB117" s="298" t="str">
        <f ca="true">+IF(OFFSET('Hygiene Data'!$H$12,0,10*ROW('Hygiene Data'!H111))="","",OFFSET('Hygiene Data'!$H$12,0,10*ROW('Hygiene Data'!H111)))</f>
        <v/>
      </c>
      <c r="EC117" s="298" t="str">
        <f ca="true">+IF(OFFSET('Hygiene Data'!$H$13,0,10*ROW('Hygiene Data'!H111))="","",OFFSET('Hygiene Data'!$H$13,0,10*ROW('Hygiene Data'!H111)))</f>
        <v/>
      </c>
      <c r="ED117" s="298" t="str">
        <f ca="true">+IF(OFFSET('Hygiene Data'!$I$11,0,10*ROW('Hygiene Data'!I111))="","",OFFSET('Hygiene Data'!$I$11,0,10*ROW('Hygiene Data'!I111)))</f>
        <v/>
      </c>
      <c r="EE117" s="298" t="str">
        <f ca="true">+IF(OFFSET('Hygiene Data'!$I$12,0,10*ROW('Hygiene Data'!I111))="","",OFFSET('Hygiene Data'!$I$12,0,10*ROW('Hygiene Data'!I111)))</f>
        <v/>
      </c>
      <c r="EF117" s="298" t="str">
        <f ca="true">+IF(OFFSET('Hygiene Data'!$I$13,0,10*ROW('Hygiene Data'!I111))="","",OFFSET('Hygiene Data'!$I$13,0,10*ROW('Hygiene Data'!I111)))</f>
        <v/>
      </c>
    </row>
    <row xmlns:x14ac="http://schemas.microsoft.com/office/spreadsheetml/2009/9/ac" r="118" x14ac:dyDescent="0.2">
      <c r="A118" s="38" t="str">
        <f ca="true">+IF(OFFSET('Water Data'!$B$2,0,10*ROW('Water Data'!E112))="","",OFFSET('Water Data'!$B$2,0,10*ROW('Water Data'!E112)))</f>
        <v/>
      </c>
      <c r="B118" s="38" t="str">
        <f ca="true">+IF(OFFSET('Water Data'!$C$2,0,10*ROW('Water Data'!F112))="","",OFFSET('Water Data'!$C$2,0,10*ROW('Water Data'!F112)))</f>
        <v/>
      </c>
      <c r="C118" s="354" t="str">
        <f t="shared" ca="true" si="1"/>
        <v/>
      </c>
      <c r="D118" s="101"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101"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101"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101"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101"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101"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101"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101"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101"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101"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101"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101"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101"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101"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101"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101"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101"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101"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102"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102"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102"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102"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102"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102"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102"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102"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102"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102"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102"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102"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102"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102"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102"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102"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102"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102"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102"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102"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102"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102"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102"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102"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102"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102"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102"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102"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102"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102"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103"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103"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103"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103"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103"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103"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103"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103"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103"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103"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103"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103"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103"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103"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103"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103"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103"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103"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98"/>
      <c r="BS118" s="298" t="str">
        <f ca="true">+IF(OFFSET('Water Data'!$D$27,0,10*ROW('Water Data'!D112))="","",OFFSET('Water Data'!$D$27,0,10*ROW('Water Data'!D112)))</f>
        <v/>
      </c>
      <c r="BT118" s="298" t="str">
        <f ca="true">+IF(OFFSET('Water Data'!$D$28,0,10*ROW('Water Data'!D112))="","",OFFSET('Water Data'!$D$28,0,10*ROW('Water Data'!D112)))</f>
        <v/>
      </c>
      <c r="BU118" s="298" t="str">
        <f ca="true">+IF(OFFSET('Water Data'!$D$29,0,10*ROW('Water Data'!D112))="","",OFFSET('Water Data'!$D$29,0,10*ROW('Water Data'!D112)))</f>
        <v/>
      </c>
      <c r="BV118" s="298" t="str">
        <f ca="true">+IF(OFFSET('Water Data'!$E$27,0,10*ROW('Water Data'!E112))="","",OFFSET('Water Data'!$E$27,0,10*ROW('Water Data'!E112)))</f>
        <v/>
      </c>
      <c r="BW118" s="298" t="str">
        <f ca="true">+IF(OFFSET('Water Data'!$E$28,0,10*ROW('Water Data'!E112))="","",OFFSET('Water Data'!$E$28,0,10*ROW('Water Data'!E112)))</f>
        <v/>
      </c>
      <c r="BX118" s="298" t="str">
        <f ca="true">+IF(OFFSET('Water Data'!$E$29,0,10*ROW('Water Data'!E112))="","",OFFSET('Water Data'!$E$29,0,10*ROW('Water Data'!E112)))</f>
        <v/>
      </c>
      <c r="BY118" s="298" t="str">
        <f ca="true">+IF(OFFSET('Water Data'!$F$27,0,10*ROW('Water Data'!F112))="","",OFFSET('Water Data'!$F$27,0,10*ROW('Water Data'!F112)))</f>
        <v/>
      </c>
      <c r="BZ118" s="298" t="str">
        <f ca="true">+IF(OFFSET('Water Data'!$F$28,0,10*ROW('Water Data'!F112))="","",OFFSET('Water Data'!$F$28,0,10*ROW('Water Data'!F112)))</f>
        <v/>
      </c>
      <c r="CA118" s="298" t="str">
        <f ca="true">+IF(OFFSET('Water Data'!$F$29,0,10*ROW('Water Data'!F112))="","",OFFSET('Water Data'!$F$29,0,10*ROW('Water Data'!F112)))</f>
        <v/>
      </c>
      <c r="CB118" s="298" t="str">
        <f ca="true">+IF(OFFSET('Water Data'!$G$27,0,10*ROW('Water Data'!G112))="","",OFFSET('Water Data'!$G$27,0,10*ROW('Water Data'!G112)))</f>
        <v/>
      </c>
      <c r="CC118" s="298" t="str">
        <f ca="true">+IF(OFFSET('Water Data'!$G$28,0,10*ROW('Water Data'!G112))="","",OFFSET('Water Data'!$G$28,0,10*ROW('Water Data'!G112)))</f>
        <v/>
      </c>
      <c r="CD118" s="298" t="str">
        <f ca="true">+IF(OFFSET('Water Data'!$G$29,0,10*ROW('Water Data'!G112))="","",OFFSET('Water Data'!$G$29,0,10*ROW('Water Data'!G112)))</f>
        <v/>
      </c>
      <c r="CE118" s="298" t="str">
        <f ca="true">+IF(OFFSET('Water Data'!$H$27,0,10*ROW('Water Data'!H112))="","",OFFSET('Water Data'!$H$27,0,10*ROW('Water Data'!H112)))</f>
        <v/>
      </c>
      <c r="CF118" s="298" t="str">
        <f ca="true">+IF(OFFSET('Water Data'!$H$28,0,10*ROW('Water Data'!H112))="","",OFFSET('Water Data'!$H$28,0,10*ROW('Water Data'!H112)))</f>
        <v/>
      </c>
      <c r="CG118" s="298" t="str">
        <f ca="true">+IF(OFFSET('Water Data'!$H$29,0,10*ROW('Water Data'!H112))="","",OFFSET('Water Data'!$H$29,0,10*ROW('Water Data'!H112)))</f>
        <v/>
      </c>
      <c r="CH118" s="298" t="str">
        <f ca="true">+IF(OFFSET('Water Data'!$I$27,0,10*ROW('Water Data'!I112))="","",OFFSET('Water Data'!$I$27,0,10*ROW('Water Data'!I112)))</f>
        <v/>
      </c>
      <c r="CI118" s="298" t="str">
        <f ca="true">+IF(OFFSET('Water Data'!$I$28,0,10*ROW('Water Data'!I112))="","",OFFSET('Water Data'!$I$28,0,10*ROW('Water Data'!I112)))</f>
        <v/>
      </c>
      <c r="CJ118" s="298" t="str">
        <f ca="true">+IF(OFFSET('Water Data'!$I$29,0,10*ROW('Water Data'!I112))="","",OFFSET('Water Data'!$I$29,0,10*ROW('Water Data'!I112)))</f>
        <v/>
      </c>
      <c r="CK118" s="298" t="str">
        <f ca="true">+IF(OFFSET('Sanitation Data'!$D$28,0,10*ROW('Sanitation Data'!D112))="","",OFFSET('Sanitation Data'!$D$28,0,10*ROW('Sanitation Data'!D112)))</f>
        <v/>
      </c>
      <c r="CL118" s="298" t="str">
        <f ca="true">+IF(OFFSET('Sanitation Data'!$D$29,0,10*ROW('Sanitation Data'!D112))="","",OFFSET('Sanitation Data'!$D$29,0,10*ROW('Sanitation Data'!D112)))</f>
        <v/>
      </c>
      <c r="CM118" s="298" t="str">
        <f ca="true">+IF(OFFSET('Sanitation Data'!$D$30,0,10*ROW('Sanitation Data'!D112))="","",OFFSET('Sanitation Data'!$D$30,0,10*ROW('Sanitation Data'!D112)))</f>
        <v/>
      </c>
      <c r="CN118" s="298" t="str">
        <f ca="true">+IF(OFFSET('Sanitation Data'!$D$31,0,10*ROW('Sanitation Data'!D112))="","",OFFSET('Sanitation Data'!$D$31,0,10*ROW('Sanitation Data'!D112)))</f>
        <v/>
      </c>
      <c r="CO118" s="298" t="str">
        <f ca="true">+IF(OFFSET('Sanitation Data'!$D$32,0,10*ROW('Sanitation Data'!D112))="","",OFFSET('Sanitation Data'!$D$32,0,10*ROW('Sanitation Data'!D112)))</f>
        <v/>
      </c>
      <c r="CP118" s="298" t="str">
        <f ca="true">+IF(OFFSET('Sanitation Data'!$E$28,0,10*ROW('Sanitation Data'!E112))="","",OFFSET('Sanitation Data'!$E$28,0,10*ROW('Sanitation Data'!E112)))</f>
        <v/>
      </c>
      <c r="CQ118" s="298" t="str">
        <f ca="true">+IF(OFFSET('Sanitation Data'!$E$29,0,10*ROW('Sanitation Data'!E112))="","",OFFSET('Sanitation Data'!$E$29,0,10*ROW('Sanitation Data'!E112)))</f>
        <v/>
      </c>
      <c r="CR118" s="298" t="str">
        <f ca="true">+IF(OFFSET('Sanitation Data'!$E$30,0,10*ROW('Sanitation Data'!E112))="","",OFFSET('Sanitation Data'!$E$30,0,10*ROW('Sanitation Data'!E112)))</f>
        <v/>
      </c>
      <c r="CS118" s="298" t="str">
        <f ca="true">+IF(OFFSET('Sanitation Data'!$E$31,0,10*ROW('Sanitation Data'!E112))="","",OFFSET('Sanitation Data'!$E$31,0,10*ROW('Sanitation Data'!E112)))</f>
        <v/>
      </c>
      <c r="CT118" s="298" t="str">
        <f ca="true">+IF(OFFSET('Sanitation Data'!$E$32,0,10*ROW('Sanitation Data'!E112))="","",OFFSET('Sanitation Data'!$E$32,0,10*ROW('Sanitation Data'!E112)))</f>
        <v/>
      </c>
      <c r="CU118" s="298" t="str">
        <f ca="true">+IF(OFFSET('Sanitation Data'!$F$28,0,10*ROW('Sanitation Data'!F112))="","",OFFSET('Sanitation Data'!$F$28,0,10*ROW('Sanitation Data'!F112)))</f>
        <v/>
      </c>
      <c r="CV118" s="298" t="str">
        <f ca="true">+IF(OFFSET('Sanitation Data'!$F$29,0,10*ROW('Sanitation Data'!F112))="","",OFFSET('Sanitation Data'!$F$29,0,10*ROW('Sanitation Data'!F112)))</f>
        <v/>
      </c>
      <c r="CW118" s="298" t="str">
        <f ca="true">+IF(OFFSET('Sanitation Data'!$F$30,0,10*ROW('Sanitation Data'!F112))="","",OFFSET('Sanitation Data'!$F$30,0,10*ROW('Sanitation Data'!F112)))</f>
        <v/>
      </c>
      <c r="CX118" s="298" t="str">
        <f ca="true">+IF(OFFSET('Sanitation Data'!$F$31,0,10*ROW('Sanitation Data'!F112))="","",OFFSET('Sanitation Data'!$F$31,0,10*ROW('Sanitation Data'!F112)))</f>
        <v/>
      </c>
      <c r="CY118" s="298" t="str">
        <f ca="true">+IF(OFFSET('Sanitation Data'!$F$32,0,10*ROW('Sanitation Data'!F112))="","",OFFSET('Sanitation Data'!$F$32,0,10*ROW('Sanitation Data'!F112)))</f>
        <v/>
      </c>
      <c r="CZ118" s="298" t="str">
        <f ca="true">+IF(OFFSET('Sanitation Data'!$G$28,0,10*ROW('Sanitation Data'!G112))="","",OFFSET('Sanitation Data'!$G$28,0,10*ROW('Sanitation Data'!G112)))</f>
        <v/>
      </c>
      <c r="DA118" s="298" t="str">
        <f ca="true">+IF(OFFSET('Sanitation Data'!$G$29,0,10*ROW('Sanitation Data'!G112))="","",OFFSET('Sanitation Data'!$G$29,0,10*ROW('Sanitation Data'!G112)))</f>
        <v/>
      </c>
      <c r="DB118" s="298" t="str">
        <f ca="true">+IF(OFFSET('Sanitation Data'!$G$30,0,10*ROW('Sanitation Data'!G112))="","",OFFSET('Sanitation Data'!$G$30,0,10*ROW('Sanitation Data'!G112)))</f>
        <v/>
      </c>
      <c r="DC118" s="298" t="str">
        <f ca="true">+IF(OFFSET('Sanitation Data'!$G$31,0,10*ROW('Sanitation Data'!G112))="","",OFFSET('Sanitation Data'!$G$31,0,10*ROW('Sanitation Data'!G112)))</f>
        <v/>
      </c>
      <c r="DD118" s="298" t="str">
        <f ca="true">+IF(OFFSET('Sanitation Data'!$G$32,0,10*ROW('Sanitation Data'!G112))="","",OFFSET('Sanitation Data'!$G$32,0,10*ROW('Sanitation Data'!G112)))</f>
        <v/>
      </c>
      <c r="DE118" s="298" t="str">
        <f ca="true">+IF(OFFSET('Sanitation Data'!$H$28,0,10*ROW('Sanitation Data'!H112))="","",OFFSET('Sanitation Data'!$H$28,0,10*ROW('Sanitation Data'!H112)))</f>
        <v/>
      </c>
      <c r="DF118" s="298" t="str">
        <f ca="true">+IF(OFFSET('Sanitation Data'!$H$29,0,10*ROW('Sanitation Data'!H112))="","",OFFSET('Sanitation Data'!$H$29,0,10*ROW('Sanitation Data'!H112)))</f>
        <v/>
      </c>
      <c r="DG118" s="298" t="str">
        <f ca="true">+IF(OFFSET('Sanitation Data'!$H$30,0,10*ROW('Sanitation Data'!H112))="","",OFFSET('Sanitation Data'!$H$30,0,10*ROW('Sanitation Data'!H112)))</f>
        <v/>
      </c>
      <c r="DH118" s="298" t="str">
        <f ca="true">+IF(OFFSET('Sanitation Data'!$H$31,0,10*ROW('Sanitation Data'!H112))="","",OFFSET('Sanitation Data'!$H$31,0,10*ROW('Sanitation Data'!H112)))</f>
        <v/>
      </c>
      <c r="DI118" s="298" t="str">
        <f ca="true">+IF(OFFSET('Sanitation Data'!$H$32,0,10*ROW('Sanitation Data'!H112))="","",OFFSET('Sanitation Data'!$H$32,0,10*ROW('Sanitation Data'!H112)))</f>
        <v/>
      </c>
      <c r="DJ118" s="298" t="str">
        <f ca="true">+IF(OFFSET('Sanitation Data'!$I$28,0,10*ROW('Sanitation Data'!I112))="","",OFFSET('Sanitation Data'!$I$28,0,10*ROW('Sanitation Data'!I112)))</f>
        <v/>
      </c>
      <c r="DK118" s="298" t="str">
        <f ca="true">+IF(OFFSET('Sanitation Data'!$I$29,0,10*ROW('Sanitation Data'!I112))="","",OFFSET('Sanitation Data'!$I$29,0,10*ROW('Sanitation Data'!I112)))</f>
        <v/>
      </c>
      <c r="DL118" s="298" t="str">
        <f ca="true">+IF(OFFSET('Sanitation Data'!$I$30,0,10*ROW('Sanitation Data'!I112))="","",OFFSET('Sanitation Data'!$I$30,0,10*ROW('Sanitation Data'!I112)))</f>
        <v/>
      </c>
      <c r="DM118" s="298" t="str">
        <f ca="true">+IF(OFFSET('Sanitation Data'!$I$31,0,10*ROW('Sanitation Data'!I112))="","",OFFSET('Sanitation Data'!$I$31,0,10*ROW('Sanitation Data'!I112)))</f>
        <v/>
      </c>
      <c r="DN118" s="298" t="str">
        <f ca="true">+IF(OFFSET('Sanitation Data'!$I$32,0,10*ROW('Sanitation Data'!I112))="","",OFFSET('Sanitation Data'!$I$32,0,10*ROW('Sanitation Data'!I112)))</f>
        <v/>
      </c>
      <c r="DO118" s="298" t="str">
        <f ca="true">+IF(OFFSET('Hygiene Data'!$D$11,0,10*ROW('Hygiene Data'!D112))="","",OFFSET('Hygiene Data'!$D$11,0,10*ROW('Hygiene Data'!D112)))</f>
        <v/>
      </c>
      <c r="DP118" s="298" t="str">
        <f ca="true">+IF(OFFSET('Hygiene Data'!$D$12,0,10*ROW('Hygiene Data'!D112))="","",OFFSET('Hygiene Data'!$D$12,0,10*ROW('Hygiene Data'!D112)))</f>
        <v/>
      </c>
      <c r="DQ118" s="298" t="str">
        <f ca="true">+IF(OFFSET('Hygiene Data'!$D$13,0,10*ROW('Hygiene Data'!D112))="","",OFFSET('Hygiene Data'!$D$13,0,10*ROW('Hygiene Data'!D112)))</f>
        <v/>
      </c>
      <c r="DR118" s="298" t="str">
        <f ca="true">+IF(OFFSET('Hygiene Data'!$E$11,0,10*ROW('Hygiene Data'!E112))="","",OFFSET('Hygiene Data'!$E$11,0,10*ROW('Hygiene Data'!E112)))</f>
        <v/>
      </c>
      <c r="DS118" s="298" t="str">
        <f ca="true">+IF(OFFSET('Hygiene Data'!$E$12,0,10*ROW('Hygiene Data'!E112))="","",OFFSET('Hygiene Data'!$E$12,0,10*ROW('Hygiene Data'!E112)))</f>
        <v/>
      </c>
      <c r="DT118" s="298" t="str">
        <f ca="true">+IF(OFFSET('Hygiene Data'!$E$13,0,10*ROW('Hygiene Data'!E112))="","",OFFSET('Hygiene Data'!$E$13,0,10*ROW('Hygiene Data'!E112)))</f>
        <v/>
      </c>
      <c r="DU118" s="298" t="str">
        <f ca="true">+IF(OFFSET('Hygiene Data'!$F$11,0,10*ROW('Hygiene Data'!F112))="","",OFFSET('Hygiene Data'!$F$11,0,10*ROW('Hygiene Data'!F112)))</f>
        <v/>
      </c>
      <c r="DV118" s="298" t="str">
        <f ca="true">+IF(OFFSET('Hygiene Data'!$F$12,0,10*ROW('Hygiene Data'!F112))="","",OFFSET('Hygiene Data'!$F$12,0,10*ROW('Hygiene Data'!F112)))</f>
        <v/>
      </c>
      <c r="DW118" s="298" t="str">
        <f ca="true">+IF(OFFSET('Hygiene Data'!$F$13,0,10*ROW('Hygiene Data'!F112))="","",OFFSET('Hygiene Data'!$F$13,0,10*ROW('Hygiene Data'!F112)))</f>
        <v/>
      </c>
      <c r="DX118" s="298" t="str">
        <f ca="true">+IF(OFFSET('Hygiene Data'!$G$11,0,10*ROW('Hygiene Data'!G112))="","",OFFSET('Hygiene Data'!$G$11,0,10*ROW('Hygiene Data'!G112)))</f>
        <v/>
      </c>
      <c r="DY118" s="298" t="str">
        <f ca="true">+IF(OFFSET('Hygiene Data'!$G$12,0,10*ROW('Hygiene Data'!G112))="","",OFFSET('Hygiene Data'!$G$12,0,10*ROW('Hygiene Data'!G112)))</f>
        <v/>
      </c>
      <c r="DZ118" s="298" t="str">
        <f ca="true">+IF(OFFSET('Hygiene Data'!$G$13,0,10*ROW('Hygiene Data'!G112))="","",OFFSET('Hygiene Data'!$G$13,0,10*ROW('Hygiene Data'!G112)))</f>
        <v/>
      </c>
      <c r="EA118" s="298" t="str">
        <f ca="true">+IF(OFFSET('Hygiene Data'!$H$11,0,10*ROW('Hygiene Data'!H112))="","",OFFSET('Hygiene Data'!$H$11,0,10*ROW('Hygiene Data'!H112)))</f>
        <v/>
      </c>
      <c r="EB118" s="298" t="str">
        <f ca="true">+IF(OFFSET('Hygiene Data'!$H$12,0,10*ROW('Hygiene Data'!H112))="","",OFFSET('Hygiene Data'!$H$12,0,10*ROW('Hygiene Data'!H112)))</f>
        <v/>
      </c>
      <c r="EC118" s="298" t="str">
        <f ca="true">+IF(OFFSET('Hygiene Data'!$H$13,0,10*ROW('Hygiene Data'!H112))="","",OFFSET('Hygiene Data'!$H$13,0,10*ROW('Hygiene Data'!H112)))</f>
        <v/>
      </c>
      <c r="ED118" s="298" t="str">
        <f ca="true">+IF(OFFSET('Hygiene Data'!$I$11,0,10*ROW('Hygiene Data'!I112))="","",OFFSET('Hygiene Data'!$I$11,0,10*ROW('Hygiene Data'!I112)))</f>
        <v/>
      </c>
      <c r="EE118" s="298" t="str">
        <f ca="true">+IF(OFFSET('Hygiene Data'!$I$12,0,10*ROW('Hygiene Data'!I112))="","",OFFSET('Hygiene Data'!$I$12,0,10*ROW('Hygiene Data'!I112)))</f>
        <v/>
      </c>
      <c r="EF118" s="298" t="str">
        <f ca="true">+IF(OFFSET('Hygiene Data'!$I$13,0,10*ROW('Hygiene Data'!I112))="","",OFFSET('Hygiene Data'!$I$13,0,10*ROW('Hygiene Data'!I112)))</f>
        <v/>
      </c>
    </row>
    <row xmlns:x14ac="http://schemas.microsoft.com/office/spreadsheetml/2009/9/ac" r="119" x14ac:dyDescent="0.2">
      <c r="A119" s="38" t="str">
        <f ca="true">+IF(OFFSET('Water Data'!$B$2,0,10*ROW('Water Data'!E113))="","",OFFSET('Water Data'!$B$2,0,10*ROW('Water Data'!E113)))</f>
        <v/>
      </c>
      <c r="B119" s="38" t="str">
        <f ca="true">+IF(OFFSET('Water Data'!$C$2,0,10*ROW('Water Data'!F113))="","",OFFSET('Water Data'!$C$2,0,10*ROW('Water Data'!F113)))</f>
        <v/>
      </c>
      <c r="C119" s="354" t="str">
        <f t="shared" ca="true" si="1"/>
        <v/>
      </c>
      <c r="D119" s="101"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101"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101"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101"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101"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101"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101"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101"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101"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101"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101"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101"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101"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101"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101"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101"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101"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101"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102"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102"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102"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102"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102"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102"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102"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102"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102"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102"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102"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102"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102"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102"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102"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102"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102"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102"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102"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102"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102"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102"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102"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102"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102"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102"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102"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102"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102"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102"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103"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103"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103"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103"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103"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103"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103"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103"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103"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103"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103"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103"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103"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103"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103"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103"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103"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103"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98"/>
      <c r="BS119" s="298" t="str">
        <f ca="true">+IF(OFFSET('Water Data'!$D$27,0,10*ROW('Water Data'!D113))="","",OFFSET('Water Data'!$D$27,0,10*ROW('Water Data'!D113)))</f>
        <v/>
      </c>
      <c r="BT119" s="298" t="str">
        <f ca="true">+IF(OFFSET('Water Data'!$D$28,0,10*ROW('Water Data'!D113))="","",OFFSET('Water Data'!$D$28,0,10*ROW('Water Data'!D113)))</f>
        <v/>
      </c>
      <c r="BU119" s="298" t="str">
        <f ca="true">+IF(OFFSET('Water Data'!$D$29,0,10*ROW('Water Data'!D113))="","",OFFSET('Water Data'!$D$29,0,10*ROW('Water Data'!D113)))</f>
        <v/>
      </c>
      <c r="BV119" s="298" t="str">
        <f ca="true">+IF(OFFSET('Water Data'!$E$27,0,10*ROW('Water Data'!E113))="","",OFFSET('Water Data'!$E$27,0,10*ROW('Water Data'!E113)))</f>
        <v/>
      </c>
      <c r="BW119" s="298" t="str">
        <f ca="true">+IF(OFFSET('Water Data'!$E$28,0,10*ROW('Water Data'!E113))="","",OFFSET('Water Data'!$E$28,0,10*ROW('Water Data'!E113)))</f>
        <v/>
      </c>
      <c r="BX119" s="298" t="str">
        <f ca="true">+IF(OFFSET('Water Data'!$E$29,0,10*ROW('Water Data'!E113))="","",OFFSET('Water Data'!$E$29,0,10*ROW('Water Data'!E113)))</f>
        <v/>
      </c>
      <c r="BY119" s="298" t="str">
        <f ca="true">+IF(OFFSET('Water Data'!$F$27,0,10*ROW('Water Data'!F113))="","",OFFSET('Water Data'!$F$27,0,10*ROW('Water Data'!F113)))</f>
        <v/>
      </c>
      <c r="BZ119" s="298" t="str">
        <f ca="true">+IF(OFFSET('Water Data'!$F$28,0,10*ROW('Water Data'!F113))="","",OFFSET('Water Data'!$F$28,0,10*ROW('Water Data'!F113)))</f>
        <v/>
      </c>
      <c r="CA119" s="298" t="str">
        <f ca="true">+IF(OFFSET('Water Data'!$F$29,0,10*ROW('Water Data'!F113))="","",OFFSET('Water Data'!$F$29,0,10*ROW('Water Data'!F113)))</f>
        <v/>
      </c>
      <c r="CB119" s="298" t="str">
        <f ca="true">+IF(OFFSET('Water Data'!$G$27,0,10*ROW('Water Data'!G113))="","",OFFSET('Water Data'!$G$27,0,10*ROW('Water Data'!G113)))</f>
        <v/>
      </c>
      <c r="CC119" s="298" t="str">
        <f ca="true">+IF(OFFSET('Water Data'!$G$28,0,10*ROW('Water Data'!G113))="","",OFFSET('Water Data'!$G$28,0,10*ROW('Water Data'!G113)))</f>
        <v/>
      </c>
      <c r="CD119" s="298" t="str">
        <f ca="true">+IF(OFFSET('Water Data'!$G$29,0,10*ROW('Water Data'!G113))="","",OFFSET('Water Data'!$G$29,0,10*ROW('Water Data'!G113)))</f>
        <v/>
      </c>
      <c r="CE119" s="298" t="str">
        <f ca="true">+IF(OFFSET('Water Data'!$H$27,0,10*ROW('Water Data'!H113))="","",OFFSET('Water Data'!$H$27,0,10*ROW('Water Data'!H113)))</f>
        <v/>
      </c>
      <c r="CF119" s="298" t="str">
        <f ca="true">+IF(OFFSET('Water Data'!$H$28,0,10*ROW('Water Data'!H113))="","",OFFSET('Water Data'!$H$28,0,10*ROW('Water Data'!H113)))</f>
        <v/>
      </c>
      <c r="CG119" s="298" t="str">
        <f ca="true">+IF(OFFSET('Water Data'!$H$29,0,10*ROW('Water Data'!H113))="","",OFFSET('Water Data'!$H$29,0,10*ROW('Water Data'!H113)))</f>
        <v/>
      </c>
      <c r="CH119" s="298" t="str">
        <f ca="true">+IF(OFFSET('Water Data'!$I$27,0,10*ROW('Water Data'!I113))="","",OFFSET('Water Data'!$I$27,0,10*ROW('Water Data'!I113)))</f>
        <v/>
      </c>
      <c r="CI119" s="298" t="str">
        <f ca="true">+IF(OFFSET('Water Data'!$I$28,0,10*ROW('Water Data'!I113))="","",OFFSET('Water Data'!$I$28,0,10*ROW('Water Data'!I113)))</f>
        <v/>
      </c>
      <c r="CJ119" s="298" t="str">
        <f ca="true">+IF(OFFSET('Water Data'!$I$29,0,10*ROW('Water Data'!I113))="","",OFFSET('Water Data'!$I$29,0,10*ROW('Water Data'!I113)))</f>
        <v/>
      </c>
      <c r="CK119" s="298" t="str">
        <f ca="true">+IF(OFFSET('Sanitation Data'!$D$28,0,10*ROW('Sanitation Data'!D113))="","",OFFSET('Sanitation Data'!$D$28,0,10*ROW('Sanitation Data'!D113)))</f>
        <v/>
      </c>
      <c r="CL119" s="298" t="str">
        <f ca="true">+IF(OFFSET('Sanitation Data'!$D$29,0,10*ROW('Sanitation Data'!D113))="","",OFFSET('Sanitation Data'!$D$29,0,10*ROW('Sanitation Data'!D113)))</f>
        <v/>
      </c>
      <c r="CM119" s="298" t="str">
        <f ca="true">+IF(OFFSET('Sanitation Data'!$D$30,0,10*ROW('Sanitation Data'!D113))="","",OFFSET('Sanitation Data'!$D$30,0,10*ROW('Sanitation Data'!D113)))</f>
        <v/>
      </c>
      <c r="CN119" s="298" t="str">
        <f ca="true">+IF(OFFSET('Sanitation Data'!$D$31,0,10*ROW('Sanitation Data'!D113))="","",OFFSET('Sanitation Data'!$D$31,0,10*ROW('Sanitation Data'!D113)))</f>
        <v/>
      </c>
      <c r="CO119" s="298" t="str">
        <f ca="true">+IF(OFFSET('Sanitation Data'!$D$32,0,10*ROW('Sanitation Data'!D113))="","",OFFSET('Sanitation Data'!$D$32,0,10*ROW('Sanitation Data'!D113)))</f>
        <v/>
      </c>
      <c r="CP119" s="298" t="str">
        <f ca="true">+IF(OFFSET('Sanitation Data'!$E$28,0,10*ROW('Sanitation Data'!E113))="","",OFFSET('Sanitation Data'!$E$28,0,10*ROW('Sanitation Data'!E113)))</f>
        <v/>
      </c>
      <c r="CQ119" s="298" t="str">
        <f ca="true">+IF(OFFSET('Sanitation Data'!$E$29,0,10*ROW('Sanitation Data'!E113))="","",OFFSET('Sanitation Data'!$E$29,0,10*ROW('Sanitation Data'!E113)))</f>
        <v/>
      </c>
      <c r="CR119" s="298" t="str">
        <f ca="true">+IF(OFFSET('Sanitation Data'!$E$30,0,10*ROW('Sanitation Data'!E113))="","",OFFSET('Sanitation Data'!$E$30,0,10*ROW('Sanitation Data'!E113)))</f>
        <v/>
      </c>
      <c r="CS119" s="298" t="str">
        <f ca="true">+IF(OFFSET('Sanitation Data'!$E$31,0,10*ROW('Sanitation Data'!E113))="","",OFFSET('Sanitation Data'!$E$31,0,10*ROW('Sanitation Data'!E113)))</f>
        <v/>
      </c>
      <c r="CT119" s="298" t="str">
        <f ca="true">+IF(OFFSET('Sanitation Data'!$E$32,0,10*ROW('Sanitation Data'!E113))="","",OFFSET('Sanitation Data'!$E$32,0,10*ROW('Sanitation Data'!E113)))</f>
        <v/>
      </c>
      <c r="CU119" s="298" t="str">
        <f ca="true">+IF(OFFSET('Sanitation Data'!$F$28,0,10*ROW('Sanitation Data'!F113))="","",OFFSET('Sanitation Data'!$F$28,0,10*ROW('Sanitation Data'!F113)))</f>
        <v/>
      </c>
      <c r="CV119" s="298" t="str">
        <f ca="true">+IF(OFFSET('Sanitation Data'!$F$29,0,10*ROW('Sanitation Data'!F113))="","",OFFSET('Sanitation Data'!$F$29,0,10*ROW('Sanitation Data'!F113)))</f>
        <v/>
      </c>
      <c r="CW119" s="298" t="str">
        <f ca="true">+IF(OFFSET('Sanitation Data'!$F$30,0,10*ROW('Sanitation Data'!F113))="","",OFFSET('Sanitation Data'!$F$30,0,10*ROW('Sanitation Data'!F113)))</f>
        <v/>
      </c>
      <c r="CX119" s="298" t="str">
        <f ca="true">+IF(OFFSET('Sanitation Data'!$F$31,0,10*ROW('Sanitation Data'!F113))="","",OFFSET('Sanitation Data'!$F$31,0,10*ROW('Sanitation Data'!F113)))</f>
        <v/>
      </c>
      <c r="CY119" s="298" t="str">
        <f ca="true">+IF(OFFSET('Sanitation Data'!$F$32,0,10*ROW('Sanitation Data'!F113))="","",OFFSET('Sanitation Data'!$F$32,0,10*ROW('Sanitation Data'!F113)))</f>
        <v/>
      </c>
      <c r="CZ119" s="298" t="str">
        <f ca="true">+IF(OFFSET('Sanitation Data'!$G$28,0,10*ROW('Sanitation Data'!G113))="","",OFFSET('Sanitation Data'!$G$28,0,10*ROW('Sanitation Data'!G113)))</f>
        <v/>
      </c>
      <c r="DA119" s="298" t="str">
        <f ca="true">+IF(OFFSET('Sanitation Data'!$G$29,0,10*ROW('Sanitation Data'!G113))="","",OFFSET('Sanitation Data'!$G$29,0,10*ROW('Sanitation Data'!G113)))</f>
        <v/>
      </c>
      <c r="DB119" s="298" t="str">
        <f ca="true">+IF(OFFSET('Sanitation Data'!$G$30,0,10*ROW('Sanitation Data'!G113))="","",OFFSET('Sanitation Data'!$G$30,0,10*ROW('Sanitation Data'!G113)))</f>
        <v/>
      </c>
      <c r="DC119" s="298" t="str">
        <f ca="true">+IF(OFFSET('Sanitation Data'!$G$31,0,10*ROW('Sanitation Data'!G113))="","",OFFSET('Sanitation Data'!$G$31,0,10*ROW('Sanitation Data'!G113)))</f>
        <v/>
      </c>
      <c r="DD119" s="298" t="str">
        <f ca="true">+IF(OFFSET('Sanitation Data'!$G$32,0,10*ROW('Sanitation Data'!G113))="","",OFFSET('Sanitation Data'!$G$32,0,10*ROW('Sanitation Data'!G113)))</f>
        <v/>
      </c>
      <c r="DE119" s="298" t="str">
        <f ca="true">+IF(OFFSET('Sanitation Data'!$H$28,0,10*ROW('Sanitation Data'!H113))="","",OFFSET('Sanitation Data'!$H$28,0,10*ROW('Sanitation Data'!H113)))</f>
        <v/>
      </c>
      <c r="DF119" s="298" t="str">
        <f ca="true">+IF(OFFSET('Sanitation Data'!$H$29,0,10*ROW('Sanitation Data'!H113))="","",OFFSET('Sanitation Data'!$H$29,0,10*ROW('Sanitation Data'!H113)))</f>
        <v/>
      </c>
      <c r="DG119" s="298" t="str">
        <f ca="true">+IF(OFFSET('Sanitation Data'!$H$30,0,10*ROW('Sanitation Data'!H113))="","",OFFSET('Sanitation Data'!$H$30,0,10*ROW('Sanitation Data'!H113)))</f>
        <v/>
      </c>
      <c r="DH119" s="298" t="str">
        <f ca="true">+IF(OFFSET('Sanitation Data'!$H$31,0,10*ROW('Sanitation Data'!H113))="","",OFFSET('Sanitation Data'!$H$31,0,10*ROW('Sanitation Data'!H113)))</f>
        <v/>
      </c>
      <c r="DI119" s="298" t="str">
        <f ca="true">+IF(OFFSET('Sanitation Data'!$H$32,0,10*ROW('Sanitation Data'!H113))="","",OFFSET('Sanitation Data'!$H$32,0,10*ROW('Sanitation Data'!H113)))</f>
        <v/>
      </c>
      <c r="DJ119" s="298" t="str">
        <f ca="true">+IF(OFFSET('Sanitation Data'!$I$28,0,10*ROW('Sanitation Data'!I113))="","",OFFSET('Sanitation Data'!$I$28,0,10*ROW('Sanitation Data'!I113)))</f>
        <v/>
      </c>
      <c r="DK119" s="298" t="str">
        <f ca="true">+IF(OFFSET('Sanitation Data'!$I$29,0,10*ROW('Sanitation Data'!I113))="","",OFFSET('Sanitation Data'!$I$29,0,10*ROW('Sanitation Data'!I113)))</f>
        <v/>
      </c>
      <c r="DL119" s="298" t="str">
        <f ca="true">+IF(OFFSET('Sanitation Data'!$I$30,0,10*ROW('Sanitation Data'!I113))="","",OFFSET('Sanitation Data'!$I$30,0,10*ROW('Sanitation Data'!I113)))</f>
        <v/>
      </c>
      <c r="DM119" s="298" t="str">
        <f ca="true">+IF(OFFSET('Sanitation Data'!$I$31,0,10*ROW('Sanitation Data'!I113))="","",OFFSET('Sanitation Data'!$I$31,0,10*ROW('Sanitation Data'!I113)))</f>
        <v/>
      </c>
      <c r="DN119" s="298" t="str">
        <f ca="true">+IF(OFFSET('Sanitation Data'!$I$32,0,10*ROW('Sanitation Data'!I113))="","",OFFSET('Sanitation Data'!$I$32,0,10*ROW('Sanitation Data'!I113)))</f>
        <v/>
      </c>
      <c r="DO119" s="298" t="str">
        <f ca="true">+IF(OFFSET('Hygiene Data'!$D$11,0,10*ROW('Hygiene Data'!D113))="","",OFFSET('Hygiene Data'!$D$11,0,10*ROW('Hygiene Data'!D113)))</f>
        <v/>
      </c>
      <c r="DP119" s="298" t="str">
        <f ca="true">+IF(OFFSET('Hygiene Data'!$D$12,0,10*ROW('Hygiene Data'!D113))="","",OFFSET('Hygiene Data'!$D$12,0,10*ROW('Hygiene Data'!D113)))</f>
        <v/>
      </c>
      <c r="DQ119" s="298" t="str">
        <f ca="true">+IF(OFFSET('Hygiene Data'!$D$13,0,10*ROW('Hygiene Data'!D113))="","",OFFSET('Hygiene Data'!$D$13,0,10*ROW('Hygiene Data'!D113)))</f>
        <v/>
      </c>
      <c r="DR119" s="298" t="str">
        <f ca="true">+IF(OFFSET('Hygiene Data'!$E$11,0,10*ROW('Hygiene Data'!E113))="","",OFFSET('Hygiene Data'!$E$11,0,10*ROW('Hygiene Data'!E113)))</f>
        <v/>
      </c>
      <c r="DS119" s="298" t="str">
        <f ca="true">+IF(OFFSET('Hygiene Data'!$E$12,0,10*ROW('Hygiene Data'!E113))="","",OFFSET('Hygiene Data'!$E$12,0,10*ROW('Hygiene Data'!E113)))</f>
        <v/>
      </c>
      <c r="DT119" s="298" t="str">
        <f ca="true">+IF(OFFSET('Hygiene Data'!$E$13,0,10*ROW('Hygiene Data'!E113))="","",OFFSET('Hygiene Data'!$E$13,0,10*ROW('Hygiene Data'!E113)))</f>
        <v/>
      </c>
      <c r="DU119" s="298" t="str">
        <f ca="true">+IF(OFFSET('Hygiene Data'!$F$11,0,10*ROW('Hygiene Data'!F113))="","",OFFSET('Hygiene Data'!$F$11,0,10*ROW('Hygiene Data'!F113)))</f>
        <v/>
      </c>
      <c r="DV119" s="298" t="str">
        <f ca="true">+IF(OFFSET('Hygiene Data'!$F$12,0,10*ROW('Hygiene Data'!F113))="","",OFFSET('Hygiene Data'!$F$12,0,10*ROW('Hygiene Data'!F113)))</f>
        <v/>
      </c>
      <c r="DW119" s="298" t="str">
        <f ca="true">+IF(OFFSET('Hygiene Data'!$F$13,0,10*ROW('Hygiene Data'!F113))="","",OFFSET('Hygiene Data'!$F$13,0,10*ROW('Hygiene Data'!F113)))</f>
        <v/>
      </c>
      <c r="DX119" s="298" t="str">
        <f ca="true">+IF(OFFSET('Hygiene Data'!$G$11,0,10*ROW('Hygiene Data'!G113))="","",OFFSET('Hygiene Data'!$G$11,0,10*ROW('Hygiene Data'!G113)))</f>
        <v/>
      </c>
      <c r="DY119" s="298" t="str">
        <f ca="true">+IF(OFFSET('Hygiene Data'!$G$12,0,10*ROW('Hygiene Data'!G113))="","",OFFSET('Hygiene Data'!$G$12,0,10*ROW('Hygiene Data'!G113)))</f>
        <v/>
      </c>
      <c r="DZ119" s="298" t="str">
        <f ca="true">+IF(OFFSET('Hygiene Data'!$G$13,0,10*ROW('Hygiene Data'!G113))="","",OFFSET('Hygiene Data'!$G$13,0,10*ROW('Hygiene Data'!G113)))</f>
        <v/>
      </c>
      <c r="EA119" s="298" t="str">
        <f ca="true">+IF(OFFSET('Hygiene Data'!$H$11,0,10*ROW('Hygiene Data'!H113))="","",OFFSET('Hygiene Data'!$H$11,0,10*ROW('Hygiene Data'!H113)))</f>
        <v/>
      </c>
      <c r="EB119" s="298" t="str">
        <f ca="true">+IF(OFFSET('Hygiene Data'!$H$12,0,10*ROW('Hygiene Data'!H113))="","",OFFSET('Hygiene Data'!$H$12,0,10*ROW('Hygiene Data'!H113)))</f>
        <v/>
      </c>
      <c r="EC119" s="298" t="str">
        <f ca="true">+IF(OFFSET('Hygiene Data'!$H$13,0,10*ROW('Hygiene Data'!H113))="","",OFFSET('Hygiene Data'!$H$13,0,10*ROW('Hygiene Data'!H113)))</f>
        <v/>
      </c>
      <c r="ED119" s="298" t="str">
        <f ca="true">+IF(OFFSET('Hygiene Data'!$I$11,0,10*ROW('Hygiene Data'!I113))="","",OFFSET('Hygiene Data'!$I$11,0,10*ROW('Hygiene Data'!I113)))</f>
        <v/>
      </c>
      <c r="EE119" s="298" t="str">
        <f ca="true">+IF(OFFSET('Hygiene Data'!$I$12,0,10*ROW('Hygiene Data'!I113))="","",OFFSET('Hygiene Data'!$I$12,0,10*ROW('Hygiene Data'!I113)))</f>
        <v/>
      </c>
      <c r="EF119" s="298" t="str">
        <f ca="true">+IF(OFFSET('Hygiene Data'!$I$13,0,10*ROW('Hygiene Data'!I113))="","",OFFSET('Hygiene Data'!$I$13,0,10*ROW('Hygiene Data'!I113)))</f>
        <v/>
      </c>
    </row>
    <row xmlns:x14ac="http://schemas.microsoft.com/office/spreadsheetml/2009/9/ac" r="120" x14ac:dyDescent="0.2">
      <c r="A120" s="38" t="str">
        <f ca="true">+IF(OFFSET('Water Data'!$B$2,0,10*ROW('Water Data'!E114))="","",OFFSET('Water Data'!$B$2,0,10*ROW('Water Data'!E114)))</f>
        <v/>
      </c>
      <c r="B120" s="38" t="str">
        <f ca="true">+IF(OFFSET('Water Data'!$C$2,0,10*ROW('Water Data'!F114))="","",OFFSET('Water Data'!$C$2,0,10*ROW('Water Data'!F114)))</f>
        <v/>
      </c>
      <c r="C120" s="354" t="str">
        <f t="shared" ca="true" si="1"/>
        <v/>
      </c>
      <c r="D120" s="101"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101"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101"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101"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101"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101"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101"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101"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101"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101"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101"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101"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101"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101"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101"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101"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101"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101"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102"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102"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102"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102"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102"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102"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102"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102"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102"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102"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102"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102"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102"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102"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102"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102"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102"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102"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102"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102"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102"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102"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102"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102"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102"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102"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102"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102"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102"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102"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103"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103"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103"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103"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103"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103"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103"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103"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103"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103"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103"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103"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103"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103"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103"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103"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103"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103"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98"/>
      <c r="BS120" s="298" t="str">
        <f ca="true">+IF(OFFSET('Water Data'!$D$27,0,10*ROW('Water Data'!D114))="","",OFFSET('Water Data'!$D$27,0,10*ROW('Water Data'!D114)))</f>
        <v/>
      </c>
      <c r="BT120" s="298" t="str">
        <f ca="true">+IF(OFFSET('Water Data'!$D$28,0,10*ROW('Water Data'!D114))="","",OFFSET('Water Data'!$D$28,0,10*ROW('Water Data'!D114)))</f>
        <v/>
      </c>
      <c r="BU120" s="298" t="str">
        <f ca="true">+IF(OFFSET('Water Data'!$D$29,0,10*ROW('Water Data'!D114))="","",OFFSET('Water Data'!$D$29,0,10*ROW('Water Data'!D114)))</f>
        <v/>
      </c>
      <c r="BV120" s="298" t="str">
        <f ca="true">+IF(OFFSET('Water Data'!$E$27,0,10*ROW('Water Data'!E114))="","",OFFSET('Water Data'!$E$27,0,10*ROW('Water Data'!E114)))</f>
        <v/>
      </c>
      <c r="BW120" s="298" t="str">
        <f ca="true">+IF(OFFSET('Water Data'!$E$28,0,10*ROW('Water Data'!E114))="","",OFFSET('Water Data'!$E$28,0,10*ROW('Water Data'!E114)))</f>
        <v/>
      </c>
      <c r="BX120" s="298" t="str">
        <f ca="true">+IF(OFFSET('Water Data'!$E$29,0,10*ROW('Water Data'!E114))="","",OFFSET('Water Data'!$E$29,0,10*ROW('Water Data'!E114)))</f>
        <v/>
      </c>
      <c r="BY120" s="298" t="str">
        <f ca="true">+IF(OFFSET('Water Data'!$F$27,0,10*ROW('Water Data'!F114))="","",OFFSET('Water Data'!$F$27,0,10*ROW('Water Data'!F114)))</f>
        <v/>
      </c>
      <c r="BZ120" s="298" t="str">
        <f ca="true">+IF(OFFSET('Water Data'!$F$28,0,10*ROW('Water Data'!F114))="","",OFFSET('Water Data'!$F$28,0,10*ROW('Water Data'!F114)))</f>
        <v/>
      </c>
      <c r="CA120" s="298" t="str">
        <f ca="true">+IF(OFFSET('Water Data'!$F$29,0,10*ROW('Water Data'!F114))="","",OFFSET('Water Data'!$F$29,0,10*ROW('Water Data'!F114)))</f>
        <v/>
      </c>
      <c r="CB120" s="298" t="str">
        <f ca="true">+IF(OFFSET('Water Data'!$G$27,0,10*ROW('Water Data'!G114))="","",OFFSET('Water Data'!$G$27,0,10*ROW('Water Data'!G114)))</f>
        <v/>
      </c>
      <c r="CC120" s="298" t="str">
        <f ca="true">+IF(OFFSET('Water Data'!$G$28,0,10*ROW('Water Data'!G114))="","",OFFSET('Water Data'!$G$28,0,10*ROW('Water Data'!G114)))</f>
        <v/>
      </c>
      <c r="CD120" s="298" t="str">
        <f ca="true">+IF(OFFSET('Water Data'!$G$29,0,10*ROW('Water Data'!G114))="","",OFFSET('Water Data'!$G$29,0,10*ROW('Water Data'!G114)))</f>
        <v/>
      </c>
      <c r="CE120" s="298" t="str">
        <f ca="true">+IF(OFFSET('Water Data'!$H$27,0,10*ROW('Water Data'!H114))="","",OFFSET('Water Data'!$H$27,0,10*ROW('Water Data'!H114)))</f>
        <v/>
      </c>
      <c r="CF120" s="298" t="str">
        <f ca="true">+IF(OFFSET('Water Data'!$H$28,0,10*ROW('Water Data'!H114))="","",OFFSET('Water Data'!$H$28,0,10*ROW('Water Data'!H114)))</f>
        <v/>
      </c>
      <c r="CG120" s="298" t="str">
        <f ca="true">+IF(OFFSET('Water Data'!$H$29,0,10*ROW('Water Data'!H114))="","",OFFSET('Water Data'!$H$29,0,10*ROW('Water Data'!H114)))</f>
        <v/>
      </c>
      <c r="CH120" s="298" t="str">
        <f ca="true">+IF(OFFSET('Water Data'!$I$27,0,10*ROW('Water Data'!I114))="","",OFFSET('Water Data'!$I$27,0,10*ROW('Water Data'!I114)))</f>
        <v/>
      </c>
      <c r="CI120" s="298" t="str">
        <f ca="true">+IF(OFFSET('Water Data'!$I$28,0,10*ROW('Water Data'!I114))="","",OFFSET('Water Data'!$I$28,0,10*ROW('Water Data'!I114)))</f>
        <v/>
      </c>
      <c r="CJ120" s="298" t="str">
        <f ca="true">+IF(OFFSET('Water Data'!$I$29,0,10*ROW('Water Data'!I114))="","",OFFSET('Water Data'!$I$29,0,10*ROW('Water Data'!I114)))</f>
        <v/>
      </c>
      <c r="CK120" s="298" t="str">
        <f ca="true">+IF(OFFSET('Sanitation Data'!$D$28,0,10*ROW('Sanitation Data'!D114))="","",OFFSET('Sanitation Data'!$D$28,0,10*ROW('Sanitation Data'!D114)))</f>
        <v/>
      </c>
      <c r="CL120" s="298" t="str">
        <f ca="true">+IF(OFFSET('Sanitation Data'!$D$29,0,10*ROW('Sanitation Data'!D114))="","",OFFSET('Sanitation Data'!$D$29,0,10*ROW('Sanitation Data'!D114)))</f>
        <v/>
      </c>
      <c r="CM120" s="298" t="str">
        <f ca="true">+IF(OFFSET('Sanitation Data'!$D$30,0,10*ROW('Sanitation Data'!D114))="","",OFFSET('Sanitation Data'!$D$30,0,10*ROW('Sanitation Data'!D114)))</f>
        <v/>
      </c>
      <c r="CN120" s="298" t="str">
        <f ca="true">+IF(OFFSET('Sanitation Data'!$D$31,0,10*ROW('Sanitation Data'!D114))="","",OFFSET('Sanitation Data'!$D$31,0,10*ROW('Sanitation Data'!D114)))</f>
        <v/>
      </c>
      <c r="CO120" s="298" t="str">
        <f ca="true">+IF(OFFSET('Sanitation Data'!$D$32,0,10*ROW('Sanitation Data'!D114))="","",OFFSET('Sanitation Data'!$D$32,0,10*ROW('Sanitation Data'!D114)))</f>
        <v/>
      </c>
      <c r="CP120" s="298" t="str">
        <f ca="true">+IF(OFFSET('Sanitation Data'!$E$28,0,10*ROW('Sanitation Data'!E114))="","",OFFSET('Sanitation Data'!$E$28,0,10*ROW('Sanitation Data'!E114)))</f>
        <v/>
      </c>
      <c r="CQ120" s="298" t="str">
        <f ca="true">+IF(OFFSET('Sanitation Data'!$E$29,0,10*ROW('Sanitation Data'!E114))="","",OFFSET('Sanitation Data'!$E$29,0,10*ROW('Sanitation Data'!E114)))</f>
        <v/>
      </c>
      <c r="CR120" s="298" t="str">
        <f ca="true">+IF(OFFSET('Sanitation Data'!$E$30,0,10*ROW('Sanitation Data'!E114))="","",OFFSET('Sanitation Data'!$E$30,0,10*ROW('Sanitation Data'!E114)))</f>
        <v/>
      </c>
      <c r="CS120" s="298" t="str">
        <f ca="true">+IF(OFFSET('Sanitation Data'!$E$31,0,10*ROW('Sanitation Data'!E114))="","",OFFSET('Sanitation Data'!$E$31,0,10*ROW('Sanitation Data'!E114)))</f>
        <v/>
      </c>
      <c r="CT120" s="298" t="str">
        <f ca="true">+IF(OFFSET('Sanitation Data'!$E$32,0,10*ROW('Sanitation Data'!E114))="","",OFFSET('Sanitation Data'!$E$32,0,10*ROW('Sanitation Data'!E114)))</f>
        <v/>
      </c>
      <c r="CU120" s="298" t="str">
        <f ca="true">+IF(OFFSET('Sanitation Data'!$F$28,0,10*ROW('Sanitation Data'!F114))="","",OFFSET('Sanitation Data'!$F$28,0,10*ROW('Sanitation Data'!F114)))</f>
        <v/>
      </c>
      <c r="CV120" s="298" t="str">
        <f ca="true">+IF(OFFSET('Sanitation Data'!$F$29,0,10*ROW('Sanitation Data'!F114))="","",OFFSET('Sanitation Data'!$F$29,0,10*ROW('Sanitation Data'!F114)))</f>
        <v/>
      </c>
      <c r="CW120" s="298" t="str">
        <f ca="true">+IF(OFFSET('Sanitation Data'!$F$30,0,10*ROW('Sanitation Data'!F114))="","",OFFSET('Sanitation Data'!$F$30,0,10*ROW('Sanitation Data'!F114)))</f>
        <v/>
      </c>
      <c r="CX120" s="298" t="str">
        <f ca="true">+IF(OFFSET('Sanitation Data'!$F$31,0,10*ROW('Sanitation Data'!F114))="","",OFFSET('Sanitation Data'!$F$31,0,10*ROW('Sanitation Data'!F114)))</f>
        <v/>
      </c>
      <c r="CY120" s="298" t="str">
        <f ca="true">+IF(OFFSET('Sanitation Data'!$F$32,0,10*ROW('Sanitation Data'!F114))="","",OFFSET('Sanitation Data'!$F$32,0,10*ROW('Sanitation Data'!F114)))</f>
        <v/>
      </c>
      <c r="CZ120" s="298" t="str">
        <f ca="true">+IF(OFFSET('Sanitation Data'!$G$28,0,10*ROW('Sanitation Data'!G114))="","",OFFSET('Sanitation Data'!$G$28,0,10*ROW('Sanitation Data'!G114)))</f>
        <v/>
      </c>
      <c r="DA120" s="298" t="str">
        <f ca="true">+IF(OFFSET('Sanitation Data'!$G$29,0,10*ROW('Sanitation Data'!G114))="","",OFFSET('Sanitation Data'!$G$29,0,10*ROW('Sanitation Data'!G114)))</f>
        <v/>
      </c>
      <c r="DB120" s="298" t="str">
        <f ca="true">+IF(OFFSET('Sanitation Data'!$G$30,0,10*ROW('Sanitation Data'!G114))="","",OFFSET('Sanitation Data'!$G$30,0,10*ROW('Sanitation Data'!G114)))</f>
        <v/>
      </c>
      <c r="DC120" s="298" t="str">
        <f ca="true">+IF(OFFSET('Sanitation Data'!$G$31,0,10*ROW('Sanitation Data'!G114))="","",OFFSET('Sanitation Data'!$G$31,0,10*ROW('Sanitation Data'!G114)))</f>
        <v/>
      </c>
      <c r="DD120" s="298" t="str">
        <f ca="true">+IF(OFFSET('Sanitation Data'!$G$32,0,10*ROW('Sanitation Data'!G114))="","",OFFSET('Sanitation Data'!$G$32,0,10*ROW('Sanitation Data'!G114)))</f>
        <v/>
      </c>
      <c r="DE120" s="298" t="str">
        <f ca="true">+IF(OFFSET('Sanitation Data'!$H$28,0,10*ROW('Sanitation Data'!H114))="","",OFFSET('Sanitation Data'!$H$28,0,10*ROW('Sanitation Data'!H114)))</f>
        <v/>
      </c>
      <c r="DF120" s="298" t="str">
        <f ca="true">+IF(OFFSET('Sanitation Data'!$H$29,0,10*ROW('Sanitation Data'!H114))="","",OFFSET('Sanitation Data'!$H$29,0,10*ROW('Sanitation Data'!H114)))</f>
        <v/>
      </c>
      <c r="DG120" s="298" t="str">
        <f ca="true">+IF(OFFSET('Sanitation Data'!$H$30,0,10*ROW('Sanitation Data'!H114))="","",OFFSET('Sanitation Data'!$H$30,0,10*ROW('Sanitation Data'!H114)))</f>
        <v/>
      </c>
      <c r="DH120" s="298" t="str">
        <f ca="true">+IF(OFFSET('Sanitation Data'!$H$31,0,10*ROW('Sanitation Data'!H114))="","",OFFSET('Sanitation Data'!$H$31,0,10*ROW('Sanitation Data'!H114)))</f>
        <v/>
      </c>
      <c r="DI120" s="298" t="str">
        <f ca="true">+IF(OFFSET('Sanitation Data'!$H$32,0,10*ROW('Sanitation Data'!H114))="","",OFFSET('Sanitation Data'!$H$32,0,10*ROW('Sanitation Data'!H114)))</f>
        <v/>
      </c>
      <c r="DJ120" s="298" t="str">
        <f ca="true">+IF(OFFSET('Sanitation Data'!$I$28,0,10*ROW('Sanitation Data'!I114))="","",OFFSET('Sanitation Data'!$I$28,0,10*ROW('Sanitation Data'!I114)))</f>
        <v/>
      </c>
      <c r="DK120" s="298" t="str">
        <f ca="true">+IF(OFFSET('Sanitation Data'!$I$29,0,10*ROW('Sanitation Data'!I114))="","",OFFSET('Sanitation Data'!$I$29,0,10*ROW('Sanitation Data'!I114)))</f>
        <v/>
      </c>
      <c r="DL120" s="298" t="str">
        <f ca="true">+IF(OFFSET('Sanitation Data'!$I$30,0,10*ROW('Sanitation Data'!I114))="","",OFFSET('Sanitation Data'!$I$30,0,10*ROW('Sanitation Data'!I114)))</f>
        <v/>
      </c>
      <c r="DM120" s="298" t="str">
        <f ca="true">+IF(OFFSET('Sanitation Data'!$I$31,0,10*ROW('Sanitation Data'!I114))="","",OFFSET('Sanitation Data'!$I$31,0,10*ROW('Sanitation Data'!I114)))</f>
        <v/>
      </c>
      <c r="DN120" s="298" t="str">
        <f ca="true">+IF(OFFSET('Sanitation Data'!$I$32,0,10*ROW('Sanitation Data'!I114))="","",OFFSET('Sanitation Data'!$I$32,0,10*ROW('Sanitation Data'!I114)))</f>
        <v/>
      </c>
      <c r="DO120" s="298" t="str">
        <f ca="true">+IF(OFFSET('Hygiene Data'!$D$11,0,10*ROW('Hygiene Data'!D114))="","",OFFSET('Hygiene Data'!$D$11,0,10*ROW('Hygiene Data'!D114)))</f>
        <v/>
      </c>
      <c r="DP120" s="298" t="str">
        <f ca="true">+IF(OFFSET('Hygiene Data'!$D$12,0,10*ROW('Hygiene Data'!D114))="","",OFFSET('Hygiene Data'!$D$12,0,10*ROW('Hygiene Data'!D114)))</f>
        <v/>
      </c>
      <c r="DQ120" s="298" t="str">
        <f ca="true">+IF(OFFSET('Hygiene Data'!$D$13,0,10*ROW('Hygiene Data'!D114))="","",OFFSET('Hygiene Data'!$D$13,0,10*ROW('Hygiene Data'!D114)))</f>
        <v/>
      </c>
      <c r="DR120" s="298" t="str">
        <f ca="true">+IF(OFFSET('Hygiene Data'!$E$11,0,10*ROW('Hygiene Data'!E114))="","",OFFSET('Hygiene Data'!$E$11,0,10*ROW('Hygiene Data'!E114)))</f>
        <v/>
      </c>
      <c r="DS120" s="298" t="str">
        <f ca="true">+IF(OFFSET('Hygiene Data'!$E$12,0,10*ROW('Hygiene Data'!E114))="","",OFFSET('Hygiene Data'!$E$12,0,10*ROW('Hygiene Data'!E114)))</f>
        <v/>
      </c>
      <c r="DT120" s="298" t="str">
        <f ca="true">+IF(OFFSET('Hygiene Data'!$E$13,0,10*ROW('Hygiene Data'!E114))="","",OFFSET('Hygiene Data'!$E$13,0,10*ROW('Hygiene Data'!E114)))</f>
        <v/>
      </c>
      <c r="DU120" s="298" t="str">
        <f ca="true">+IF(OFFSET('Hygiene Data'!$F$11,0,10*ROW('Hygiene Data'!F114))="","",OFFSET('Hygiene Data'!$F$11,0,10*ROW('Hygiene Data'!F114)))</f>
        <v/>
      </c>
      <c r="DV120" s="298" t="str">
        <f ca="true">+IF(OFFSET('Hygiene Data'!$F$12,0,10*ROW('Hygiene Data'!F114))="","",OFFSET('Hygiene Data'!$F$12,0,10*ROW('Hygiene Data'!F114)))</f>
        <v/>
      </c>
      <c r="DW120" s="298" t="str">
        <f ca="true">+IF(OFFSET('Hygiene Data'!$F$13,0,10*ROW('Hygiene Data'!F114))="","",OFFSET('Hygiene Data'!$F$13,0,10*ROW('Hygiene Data'!F114)))</f>
        <v/>
      </c>
      <c r="DX120" s="298" t="str">
        <f ca="true">+IF(OFFSET('Hygiene Data'!$G$11,0,10*ROW('Hygiene Data'!G114))="","",OFFSET('Hygiene Data'!$G$11,0,10*ROW('Hygiene Data'!G114)))</f>
        <v/>
      </c>
      <c r="DY120" s="298" t="str">
        <f ca="true">+IF(OFFSET('Hygiene Data'!$G$12,0,10*ROW('Hygiene Data'!G114))="","",OFFSET('Hygiene Data'!$G$12,0,10*ROW('Hygiene Data'!G114)))</f>
        <v/>
      </c>
      <c r="DZ120" s="298" t="str">
        <f ca="true">+IF(OFFSET('Hygiene Data'!$G$13,0,10*ROW('Hygiene Data'!G114))="","",OFFSET('Hygiene Data'!$G$13,0,10*ROW('Hygiene Data'!G114)))</f>
        <v/>
      </c>
      <c r="EA120" s="298" t="str">
        <f ca="true">+IF(OFFSET('Hygiene Data'!$H$11,0,10*ROW('Hygiene Data'!H114))="","",OFFSET('Hygiene Data'!$H$11,0,10*ROW('Hygiene Data'!H114)))</f>
        <v/>
      </c>
      <c r="EB120" s="298" t="str">
        <f ca="true">+IF(OFFSET('Hygiene Data'!$H$12,0,10*ROW('Hygiene Data'!H114))="","",OFFSET('Hygiene Data'!$H$12,0,10*ROW('Hygiene Data'!H114)))</f>
        <v/>
      </c>
      <c r="EC120" s="298" t="str">
        <f ca="true">+IF(OFFSET('Hygiene Data'!$H$13,0,10*ROW('Hygiene Data'!H114))="","",OFFSET('Hygiene Data'!$H$13,0,10*ROW('Hygiene Data'!H114)))</f>
        <v/>
      </c>
      <c r="ED120" s="298" t="str">
        <f ca="true">+IF(OFFSET('Hygiene Data'!$I$11,0,10*ROW('Hygiene Data'!I114))="","",OFFSET('Hygiene Data'!$I$11,0,10*ROW('Hygiene Data'!I114)))</f>
        <v/>
      </c>
      <c r="EE120" s="298" t="str">
        <f ca="true">+IF(OFFSET('Hygiene Data'!$I$12,0,10*ROW('Hygiene Data'!I114))="","",OFFSET('Hygiene Data'!$I$12,0,10*ROW('Hygiene Data'!I114)))</f>
        <v/>
      </c>
      <c r="EF120" s="298" t="str">
        <f ca="true">+IF(OFFSET('Hygiene Data'!$I$13,0,10*ROW('Hygiene Data'!I114))="","",OFFSET('Hygiene Data'!$I$13,0,10*ROW('Hygiene Data'!I114)))</f>
        <v/>
      </c>
    </row>
    <row xmlns:x14ac="http://schemas.microsoft.com/office/spreadsheetml/2009/9/ac" r="121" x14ac:dyDescent="0.2">
      <c r="A121" s="38" t="str">
        <f ca="true">+IF(OFFSET('Water Data'!$B$2,0,10*ROW('Water Data'!E115))="","",OFFSET('Water Data'!$B$2,0,10*ROW('Water Data'!E115)))</f>
        <v/>
      </c>
      <c r="B121" s="38" t="str">
        <f ca="true">+IF(OFFSET('Water Data'!$C$2,0,10*ROW('Water Data'!F115))="","",OFFSET('Water Data'!$C$2,0,10*ROW('Water Data'!F115)))</f>
        <v/>
      </c>
      <c r="C121" s="354" t="str">
        <f t="shared" ca="true" si="1"/>
        <v/>
      </c>
      <c r="D121" s="101"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101"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101"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101"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101"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101"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101"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101"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101"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101"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101"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101"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101"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101"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101"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101"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101"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101"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102"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102"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102"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102"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102"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102"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102"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102"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102"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102"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102"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102"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102"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102"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102"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102"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102"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102"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102"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102"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102"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102"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102"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102"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102"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102"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102"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102"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102"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102"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103"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103"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103"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103"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103"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103"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103"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103"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103"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103"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103"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103"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103"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103"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103"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103"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103"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103"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98"/>
      <c r="BS121" s="298" t="str">
        <f ca="true">+IF(OFFSET('Water Data'!$D$27,0,10*ROW('Water Data'!D115))="","",OFFSET('Water Data'!$D$27,0,10*ROW('Water Data'!D115)))</f>
        <v/>
      </c>
      <c r="BT121" s="298" t="str">
        <f ca="true">+IF(OFFSET('Water Data'!$D$28,0,10*ROW('Water Data'!D115))="","",OFFSET('Water Data'!$D$28,0,10*ROW('Water Data'!D115)))</f>
        <v/>
      </c>
      <c r="BU121" s="298" t="str">
        <f ca="true">+IF(OFFSET('Water Data'!$D$29,0,10*ROW('Water Data'!D115))="","",OFFSET('Water Data'!$D$29,0,10*ROW('Water Data'!D115)))</f>
        <v/>
      </c>
      <c r="BV121" s="298" t="str">
        <f ca="true">+IF(OFFSET('Water Data'!$E$27,0,10*ROW('Water Data'!E115))="","",OFFSET('Water Data'!$E$27,0,10*ROW('Water Data'!E115)))</f>
        <v/>
      </c>
      <c r="BW121" s="298" t="str">
        <f ca="true">+IF(OFFSET('Water Data'!$E$28,0,10*ROW('Water Data'!E115))="","",OFFSET('Water Data'!$E$28,0,10*ROW('Water Data'!E115)))</f>
        <v/>
      </c>
      <c r="BX121" s="298" t="str">
        <f ca="true">+IF(OFFSET('Water Data'!$E$29,0,10*ROW('Water Data'!E115))="","",OFFSET('Water Data'!$E$29,0,10*ROW('Water Data'!E115)))</f>
        <v/>
      </c>
      <c r="BY121" s="298" t="str">
        <f ca="true">+IF(OFFSET('Water Data'!$F$27,0,10*ROW('Water Data'!F115))="","",OFFSET('Water Data'!$F$27,0,10*ROW('Water Data'!F115)))</f>
        <v/>
      </c>
      <c r="BZ121" s="298" t="str">
        <f ca="true">+IF(OFFSET('Water Data'!$F$28,0,10*ROW('Water Data'!F115))="","",OFFSET('Water Data'!$F$28,0,10*ROW('Water Data'!F115)))</f>
        <v/>
      </c>
      <c r="CA121" s="298" t="str">
        <f ca="true">+IF(OFFSET('Water Data'!$F$29,0,10*ROW('Water Data'!F115))="","",OFFSET('Water Data'!$F$29,0,10*ROW('Water Data'!F115)))</f>
        <v/>
      </c>
      <c r="CB121" s="298" t="str">
        <f ca="true">+IF(OFFSET('Water Data'!$G$27,0,10*ROW('Water Data'!G115))="","",OFFSET('Water Data'!$G$27,0,10*ROW('Water Data'!G115)))</f>
        <v/>
      </c>
      <c r="CC121" s="298" t="str">
        <f ca="true">+IF(OFFSET('Water Data'!$G$28,0,10*ROW('Water Data'!G115))="","",OFFSET('Water Data'!$G$28,0,10*ROW('Water Data'!G115)))</f>
        <v/>
      </c>
      <c r="CD121" s="298" t="str">
        <f ca="true">+IF(OFFSET('Water Data'!$G$29,0,10*ROW('Water Data'!G115))="","",OFFSET('Water Data'!$G$29,0,10*ROW('Water Data'!G115)))</f>
        <v/>
      </c>
      <c r="CE121" s="298" t="str">
        <f ca="true">+IF(OFFSET('Water Data'!$H$27,0,10*ROW('Water Data'!H115))="","",OFFSET('Water Data'!$H$27,0,10*ROW('Water Data'!H115)))</f>
        <v/>
      </c>
      <c r="CF121" s="298" t="str">
        <f ca="true">+IF(OFFSET('Water Data'!$H$28,0,10*ROW('Water Data'!H115))="","",OFFSET('Water Data'!$H$28,0,10*ROW('Water Data'!H115)))</f>
        <v/>
      </c>
      <c r="CG121" s="298" t="str">
        <f ca="true">+IF(OFFSET('Water Data'!$H$29,0,10*ROW('Water Data'!H115))="","",OFFSET('Water Data'!$H$29,0,10*ROW('Water Data'!H115)))</f>
        <v/>
      </c>
      <c r="CH121" s="298" t="str">
        <f ca="true">+IF(OFFSET('Water Data'!$I$27,0,10*ROW('Water Data'!I115))="","",OFFSET('Water Data'!$I$27,0,10*ROW('Water Data'!I115)))</f>
        <v/>
      </c>
      <c r="CI121" s="298" t="str">
        <f ca="true">+IF(OFFSET('Water Data'!$I$28,0,10*ROW('Water Data'!I115))="","",OFFSET('Water Data'!$I$28,0,10*ROW('Water Data'!I115)))</f>
        <v/>
      </c>
      <c r="CJ121" s="298" t="str">
        <f ca="true">+IF(OFFSET('Water Data'!$I$29,0,10*ROW('Water Data'!I115))="","",OFFSET('Water Data'!$I$29,0,10*ROW('Water Data'!I115)))</f>
        <v/>
      </c>
      <c r="CK121" s="298" t="str">
        <f ca="true">+IF(OFFSET('Sanitation Data'!$D$28,0,10*ROW('Sanitation Data'!D115))="","",OFFSET('Sanitation Data'!$D$28,0,10*ROW('Sanitation Data'!D115)))</f>
        <v/>
      </c>
      <c r="CL121" s="298" t="str">
        <f ca="true">+IF(OFFSET('Sanitation Data'!$D$29,0,10*ROW('Sanitation Data'!D115))="","",OFFSET('Sanitation Data'!$D$29,0,10*ROW('Sanitation Data'!D115)))</f>
        <v/>
      </c>
      <c r="CM121" s="298" t="str">
        <f ca="true">+IF(OFFSET('Sanitation Data'!$D$30,0,10*ROW('Sanitation Data'!D115))="","",OFFSET('Sanitation Data'!$D$30,0,10*ROW('Sanitation Data'!D115)))</f>
        <v/>
      </c>
      <c r="CN121" s="298" t="str">
        <f ca="true">+IF(OFFSET('Sanitation Data'!$D$31,0,10*ROW('Sanitation Data'!D115))="","",OFFSET('Sanitation Data'!$D$31,0,10*ROW('Sanitation Data'!D115)))</f>
        <v/>
      </c>
      <c r="CO121" s="298" t="str">
        <f ca="true">+IF(OFFSET('Sanitation Data'!$D$32,0,10*ROW('Sanitation Data'!D115))="","",OFFSET('Sanitation Data'!$D$32,0,10*ROW('Sanitation Data'!D115)))</f>
        <v/>
      </c>
      <c r="CP121" s="298" t="str">
        <f ca="true">+IF(OFFSET('Sanitation Data'!$E$28,0,10*ROW('Sanitation Data'!E115))="","",OFFSET('Sanitation Data'!$E$28,0,10*ROW('Sanitation Data'!E115)))</f>
        <v/>
      </c>
      <c r="CQ121" s="298" t="str">
        <f ca="true">+IF(OFFSET('Sanitation Data'!$E$29,0,10*ROW('Sanitation Data'!E115))="","",OFFSET('Sanitation Data'!$E$29,0,10*ROW('Sanitation Data'!E115)))</f>
        <v/>
      </c>
      <c r="CR121" s="298" t="str">
        <f ca="true">+IF(OFFSET('Sanitation Data'!$E$30,0,10*ROW('Sanitation Data'!E115))="","",OFFSET('Sanitation Data'!$E$30,0,10*ROW('Sanitation Data'!E115)))</f>
        <v/>
      </c>
      <c r="CS121" s="298" t="str">
        <f ca="true">+IF(OFFSET('Sanitation Data'!$E$31,0,10*ROW('Sanitation Data'!E115))="","",OFFSET('Sanitation Data'!$E$31,0,10*ROW('Sanitation Data'!E115)))</f>
        <v/>
      </c>
      <c r="CT121" s="298" t="str">
        <f ca="true">+IF(OFFSET('Sanitation Data'!$E$32,0,10*ROW('Sanitation Data'!E115))="","",OFFSET('Sanitation Data'!$E$32,0,10*ROW('Sanitation Data'!E115)))</f>
        <v/>
      </c>
      <c r="CU121" s="298" t="str">
        <f ca="true">+IF(OFFSET('Sanitation Data'!$F$28,0,10*ROW('Sanitation Data'!F115))="","",OFFSET('Sanitation Data'!$F$28,0,10*ROW('Sanitation Data'!F115)))</f>
        <v/>
      </c>
      <c r="CV121" s="298" t="str">
        <f ca="true">+IF(OFFSET('Sanitation Data'!$F$29,0,10*ROW('Sanitation Data'!F115))="","",OFFSET('Sanitation Data'!$F$29,0,10*ROW('Sanitation Data'!F115)))</f>
        <v/>
      </c>
      <c r="CW121" s="298" t="str">
        <f ca="true">+IF(OFFSET('Sanitation Data'!$F$30,0,10*ROW('Sanitation Data'!F115))="","",OFFSET('Sanitation Data'!$F$30,0,10*ROW('Sanitation Data'!F115)))</f>
        <v/>
      </c>
      <c r="CX121" s="298" t="str">
        <f ca="true">+IF(OFFSET('Sanitation Data'!$F$31,0,10*ROW('Sanitation Data'!F115))="","",OFFSET('Sanitation Data'!$F$31,0,10*ROW('Sanitation Data'!F115)))</f>
        <v/>
      </c>
      <c r="CY121" s="298" t="str">
        <f ca="true">+IF(OFFSET('Sanitation Data'!$F$32,0,10*ROW('Sanitation Data'!F115))="","",OFFSET('Sanitation Data'!$F$32,0,10*ROW('Sanitation Data'!F115)))</f>
        <v/>
      </c>
      <c r="CZ121" s="298" t="str">
        <f ca="true">+IF(OFFSET('Sanitation Data'!$G$28,0,10*ROW('Sanitation Data'!G115))="","",OFFSET('Sanitation Data'!$G$28,0,10*ROW('Sanitation Data'!G115)))</f>
        <v/>
      </c>
      <c r="DA121" s="298" t="str">
        <f ca="true">+IF(OFFSET('Sanitation Data'!$G$29,0,10*ROW('Sanitation Data'!G115))="","",OFFSET('Sanitation Data'!$G$29,0,10*ROW('Sanitation Data'!G115)))</f>
        <v/>
      </c>
      <c r="DB121" s="298" t="str">
        <f ca="true">+IF(OFFSET('Sanitation Data'!$G$30,0,10*ROW('Sanitation Data'!G115))="","",OFFSET('Sanitation Data'!$G$30,0,10*ROW('Sanitation Data'!G115)))</f>
        <v/>
      </c>
      <c r="DC121" s="298" t="str">
        <f ca="true">+IF(OFFSET('Sanitation Data'!$G$31,0,10*ROW('Sanitation Data'!G115))="","",OFFSET('Sanitation Data'!$G$31,0,10*ROW('Sanitation Data'!G115)))</f>
        <v/>
      </c>
      <c r="DD121" s="298" t="str">
        <f ca="true">+IF(OFFSET('Sanitation Data'!$G$32,0,10*ROW('Sanitation Data'!G115))="","",OFFSET('Sanitation Data'!$G$32,0,10*ROW('Sanitation Data'!G115)))</f>
        <v/>
      </c>
      <c r="DE121" s="298" t="str">
        <f ca="true">+IF(OFFSET('Sanitation Data'!$H$28,0,10*ROW('Sanitation Data'!H115))="","",OFFSET('Sanitation Data'!$H$28,0,10*ROW('Sanitation Data'!H115)))</f>
        <v/>
      </c>
      <c r="DF121" s="298" t="str">
        <f ca="true">+IF(OFFSET('Sanitation Data'!$H$29,0,10*ROW('Sanitation Data'!H115))="","",OFFSET('Sanitation Data'!$H$29,0,10*ROW('Sanitation Data'!H115)))</f>
        <v/>
      </c>
      <c r="DG121" s="298" t="str">
        <f ca="true">+IF(OFFSET('Sanitation Data'!$H$30,0,10*ROW('Sanitation Data'!H115))="","",OFFSET('Sanitation Data'!$H$30,0,10*ROW('Sanitation Data'!H115)))</f>
        <v/>
      </c>
      <c r="DH121" s="298" t="str">
        <f ca="true">+IF(OFFSET('Sanitation Data'!$H$31,0,10*ROW('Sanitation Data'!H115))="","",OFFSET('Sanitation Data'!$H$31,0,10*ROW('Sanitation Data'!H115)))</f>
        <v/>
      </c>
      <c r="DI121" s="298" t="str">
        <f ca="true">+IF(OFFSET('Sanitation Data'!$H$32,0,10*ROW('Sanitation Data'!H115))="","",OFFSET('Sanitation Data'!$H$32,0,10*ROW('Sanitation Data'!H115)))</f>
        <v/>
      </c>
      <c r="DJ121" s="298" t="str">
        <f ca="true">+IF(OFFSET('Sanitation Data'!$I$28,0,10*ROW('Sanitation Data'!I115))="","",OFFSET('Sanitation Data'!$I$28,0,10*ROW('Sanitation Data'!I115)))</f>
        <v/>
      </c>
      <c r="DK121" s="298" t="str">
        <f ca="true">+IF(OFFSET('Sanitation Data'!$I$29,0,10*ROW('Sanitation Data'!I115))="","",OFFSET('Sanitation Data'!$I$29,0,10*ROW('Sanitation Data'!I115)))</f>
        <v/>
      </c>
      <c r="DL121" s="298" t="str">
        <f ca="true">+IF(OFFSET('Sanitation Data'!$I$30,0,10*ROW('Sanitation Data'!I115))="","",OFFSET('Sanitation Data'!$I$30,0,10*ROW('Sanitation Data'!I115)))</f>
        <v/>
      </c>
      <c r="DM121" s="298" t="str">
        <f ca="true">+IF(OFFSET('Sanitation Data'!$I$31,0,10*ROW('Sanitation Data'!I115))="","",OFFSET('Sanitation Data'!$I$31,0,10*ROW('Sanitation Data'!I115)))</f>
        <v/>
      </c>
      <c r="DN121" s="298" t="str">
        <f ca="true">+IF(OFFSET('Sanitation Data'!$I$32,0,10*ROW('Sanitation Data'!I115))="","",OFFSET('Sanitation Data'!$I$32,0,10*ROW('Sanitation Data'!I115)))</f>
        <v/>
      </c>
      <c r="DO121" s="298" t="str">
        <f ca="true">+IF(OFFSET('Hygiene Data'!$D$11,0,10*ROW('Hygiene Data'!D115))="","",OFFSET('Hygiene Data'!$D$11,0,10*ROW('Hygiene Data'!D115)))</f>
        <v/>
      </c>
      <c r="DP121" s="298" t="str">
        <f ca="true">+IF(OFFSET('Hygiene Data'!$D$12,0,10*ROW('Hygiene Data'!D115))="","",OFFSET('Hygiene Data'!$D$12,0,10*ROW('Hygiene Data'!D115)))</f>
        <v/>
      </c>
      <c r="DQ121" s="298" t="str">
        <f ca="true">+IF(OFFSET('Hygiene Data'!$D$13,0,10*ROW('Hygiene Data'!D115))="","",OFFSET('Hygiene Data'!$D$13,0,10*ROW('Hygiene Data'!D115)))</f>
        <v/>
      </c>
      <c r="DR121" s="298" t="str">
        <f ca="true">+IF(OFFSET('Hygiene Data'!$E$11,0,10*ROW('Hygiene Data'!E115))="","",OFFSET('Hygiene Data'!$E$11,0,10*ROW('Hygiene Data'!E115)))</f>
        <v/>
      </c>
      <c r="DS121" s="298" t="str">
        <f ca="true">+IF(OFFSET('Hygiene Data'!$E$12,0,10*ROW('Hygiene Data'!E115))="","",OFFSET('Hygiene Data'!$E$12,0,10*ROW('Hygiene Data'!E115)))</f>
        <v/>
      </c>
      <c r="DT121" s="298" t="str">
        <f ca="true">+IF(OFFSET('Hygiene Data'!$E$13,0,10*ROW('Hygiene Data'!E115))="","",OFFSET('Hygiene Data'!$E$13,0,10*ROW('Hygiene Data'!E115)))</f>
        <v/>
      </c>
      <c r="DU121" s="298" t="str">
        <f ca="true">+IF(OFFSET('Hygiene Data'!$F$11,0,10*ROW('Hygiene Data'!F115))="","",OFFSET('Hygiene Data'!$F$11,0,10*ROW('Hygiene Data'!F115)))</f>
        <v/>
      </c>
      <c r="DV121" s="298" t="str">
        <f ca="true">+IF(OFFSET('Hygiene Data'!$F$12,0,10*ROW('Hygiene Data'!F115))="","",OFFSET('Hygiene Data'!$F$12,0,10*ROW('Hygiene Data'!F115)))</f>
        <v/>
      </c>
      <c r="DW121" s="298" t="str">
        <f ca="true">+IF(OFFSET('Hygiene Data'!$F$13,0,10*ROW('Hygiene Data'!F115))="","",OFFSET('Hygiene Data'!$F$13,0,10*ROW('Hygiene Data'!F115)))</f>
        <v/>
      </c>
      <c r="DX121" s="298" t="str">
        <f ca="true">+IF(OFFSET('Hygiene Data'!$G$11,0,10*ROW('Hygiene Data'!G115))="","",OFFSET('Hygiene Data'!$G$11,0,10*ROW('Hygiene Data'!G115)))</f>
        <v/>
      </c>
      <c r="DY121" s="298" t="str">
        <f ca="true">+IF(OFFSET('Hygiene Data'!$G$12,0,10*ROW('Hygiene Data'!G115))="","",OFFSET('Hygiene Data'!$G$12,0,10*ROW('Hygiene Data'!G115)))</f>
        <v/>
      </c>
      <c r="DZ121" s="298" t="str">
        <f ca="true">+IF(OFFSET('Hygiene Data'!$G$13,0,10*ROW('Hygiene Data'!G115))="","",OFFSET('Hygiene Data'!$G$13,0,10*ROW('Hygiene Data'!G115)))</f>
        <v/>
      </c>
      <c r="EA121" s="298" t="str">
        <f ca="true">+IF(OFFSET('Hygiene Data'!$H$11,0,10*ROW('Hygiene Data'!H115))="","",OFFSET('Hygiene Data'!$H$11,0,10*ROW('Hygiene Data'!H115)))</f>
        <v/>
      </c>
      <c r="EB121" s="298" t="str">
        <f ca="true">+IF(OFFSET('Hygiene Data'!$H$12,0,10*ROW('Hygiene Data'!H115))="","",OFFSET('Hygiene Data'!$H$12,0,10*ROW('Hygiene Data'!H115)))</f>
        <v/>
      </c>
      <c r="EC121" s="298" t="str">
        <f ca="true">+IF(OFFSET('Hygiene Data'!$H$13,0,10*ROW('Hygiene Data'!H115))="","",OFFSET('Hygiene Data'!$H$13,0,10*ROW('Hygiene Data'!H115)))</f>
        <v/>
      </c>
      <c r="ED121" s="298" t="str">
        <f ca="true">+IF(OFFSET('Hygiene Data'!$I$11,0,10*ROW('Hygiene Data'!I115))="","",OFFSET('Hygiene Data'!$I$11,0,10*ROW('Hygiene Data'!I115)))</f>
        <v/>
      </c>
      <c r="EE121" s="298" t="str">
        <f ca="true">+IF(OFFSET('Hygiene Data'!$I$12,0,10*ROW('Hygiene Data'!I115))="","",OFFSET('Hygiene Data'!$I$12,0,10*ROW('Hygiene Data'!I115)))</f>
        <v/>
      </c>
      <c r="EF121" s="298" t="str">
        <f ca="true">+IF(OFFSET('Hygiene Data'!$I$13,0,10*ROW('Hygiene Data'!I115))="","",OFFSET('Hygiene Data'!$I$13,0,10*ROW('Hygiene Data'!I115)))</f>
        <v/>
      </c>
    </row>
    <row xmlns:x14ac="http://schemas.microsoft.com/office/spreadsheetml/2009/9/ac" r="122" x14ac:dyDescent="0.2">
      <c r="A122" s="38" t="str">
        <f ca="true">+IF(OFFSET('Water Data'!$B$2,0,10*ROW('Water Data'!E116))="","",OFFSET('Water Data'!$B$2,0,10*ROW('Water Data'!E116)))</f>
        <v/>
      </c>
      <c r="B122" s="38" t="str">
        <f ca="true">+IF(OFFSET('Water Data'!$C$2,0,10*ROW('Water Data'!F116))="","",OFFSET('Water Data'!$C$2,0,10*ROW('Water Data'!F116)))</f>
        <v/>
      </c>
      <c r="C122" s="354" t="str">
        <f t="shared" ca="true" si="1"/>
        <v/>
      </c>
      <c r="D122" s="101"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101"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101"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101"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101"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101"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101"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101"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101"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101"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101"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101"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101"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101"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101"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101"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101"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101"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102"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102"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102"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102"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102"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102"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102"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102"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102"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102"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102"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102"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102"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102"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102"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102"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102"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102"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102"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102"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102"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102"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102"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102"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102"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102"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102"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102"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102"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102"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103"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103"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103"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103"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103"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103"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103"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103"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103"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103"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103"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103"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103"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103"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103"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103"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103"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103"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98"/>
      <c r="BS122" s="298" t="str">
        <f ca="true">+IF(OFFSET('Water Data'!$D$27,0,10*ROW('Water Data'!D116))="","",OFFSET('Water Data'!$D$27,0,10*ROW('Water Data'!D116)))</f>
        <v/>
      </c>
      <c r="BT122" s="298" t="str">
        <f ca="true">+IF(OFFSET('Water Data'!$D$28,0,10*ROW('Water Data'!D116))="","",OFFSET('Water Data'!$D$28,0,10*ROW('Water Data'!D116)))</f>
        <v/>
      </c>
      <c r="BU122" s="298" t="str">
        <f ca="true">+IF(OFFSET('Water Data'!$D$29,0,10*ROW('Water Data'!D116))="","",OFFSET('Water Data'!$D$29,0,10*ROW('Water Data'!D116)))</f>
        <v/>
      </c>
      <c r="BV122" s="298" t="str">
        <f ca="true">+IF(OFFSET('Water Data'!$E$27,0,10*ROW('Water Data'!E116))="","",OFFSET('Water Data'!$E$27,0,10*ROW('Water Data'!E116)))</f>
        <v/>
      </c>
      <c r="BW122" s="298" t="str">
        <f ca="true">+IF(OFFSET('Water Data'!$E$28,0,10*ROW('Water Data'!E116))="","",OFFSET('Water Data'!$E$28,0,10*ROW('Water Data'!E116)))</f>
        <v/>
      </c>
      <c r="BX122" s="298" t="str">
        <f ca="true">+IF(OFFSET('Water Data'!$E$29,0,10*ROW('Water Data'!E116))="","",OFFSET('Water Data'!$E$29,0,10*ROW('Water Data'!E116)))</f>
        <v/>
      </c>
      <c r="BY122" s="298" t="str">
        <f ca="true">+IF(OFFSET('Water Data'!$F$27,0,10*ROW('Water Data'!F116))="","",OFFSET('Water Data'!$F$27,0,10*ROW('Water Data'!F116)))</f>
        <v/>
      </c>
      <c r="BZ122" s="298" t="str">
        <f ca="true">+IF(OFFSET('Water Data'!$F$28,0,10*ROW('Water Data'!F116))="","",OFFSET('Water Data'!$F$28,0,10*ROW('Water Data'!F116)))</f>
        <v/>
      </c>
      <c r="CA122" s="298" t="str">
        <f ca="true">+IF(OFFSET('Water Data'!$F$29,0,10*ROW('Water Data'!F116))="","",OFFSET('Water Data'!$F$29,0,10*ROW('Water Data'!F116)))</f>
        <v/>
      </c>
      <c r="CB122" s="298" t="str">
        <f ca="true">+IF(OFFSET('Water Data'!$G$27,0,10*ROW('Water Data'!G116))="","",OFFSET('Water Data'!$G$27,0,10*ROW('Water Data'!G116)))</f>
        <v/>
      </c>
      <c r="CC122" s="298" t="str">
        <f ca="true">+IF(OFFSET('Water Data'!$G$28,0,10*ROW('Water Data'!G116))="","",OFFSET('Water Data'!$G$28,0,10*ROW('Water Data'!G116)))</f>
        <v/>
      </c>
      <c r="CD122" s="298" t="str">
        <f ca="true">+IF(OFFSET('Water Data'!$G$29,0,10*ROW('Water Data'!G116))="","",OFFSET('Water Data'!$G$29,0,10*ROW('Water Data'!G116)))</f>
        <v/>
      </c>
      <c r="CE122" s="298" t="str">
        <f ca="true">+IF(OFFSET('Water Data'!$H$27,0,10*ROW('Water Data'!H116))="","",OFFSET('Water Data'!$H$27,0,10*ROW('Water Data'!H116)))</f>
        <v/>
      </c>
      <c r="CF122" s="298" t="str">
        <f ca="true">+IF(OFFSET('Water Data'!$H$28,0,10*ROW('Water Data'!H116))="","",OFFSET('Water Data'!$H$28,0,10*ROW('Water Data'!H116)))</f>
        <v/>
      </c>
      <c r="CG122" s="298" t="str">
        <f ca="true">+IF(OFFSET('Water Data'!$H$29,0,10*ROW('Water Data'!H116))="","",OFFSET('Water Data'!$H$29,0,10*ROW('Water Data'!H116)))</f>
        <v/>
      </c>
      <c r="CH122" s="298" t="str">
        <f ca="true">+IF(OFFSET('Water Data'!$I$27,0,10*ROW('Water Data'!I116))="","",OFFSET('Water Data'!$I$27,0,10*ROW('Water Data'!I116)))</f>
        <v/>
      </c>
      <c r="CI122" s="298" t="str">
        <f ca="true">+IF(OFFSET('Water Data'!$I$28,0,10*ROW('Water Data'!I116))="","",OFFSET('Water Data'!$I$28,0,10*ROW('Water Data'!I116)))</f>
        <v/>
      </c>
      <c r="CJ122" s="298" t="str">
        <f ca="true">+IF(OFFSET('Water Data'!$I$29,0,10*ROW('Water Data'!I116))="","",OFFSET('Water Data'!$I$29,0,10*ROW('Water Data'!I116)))</f>
        <v/>
      </c>
      <c r="CK122" s="298" t="str">
        <f ca="true">+IF(OFFSET('Sanitation Data'!$D$28,0,10*ROW('Sanitation Data'!D116))="","",OFFSET('Sanitation Data'!$D$28,0,10*ROW('Sanitation Data'!D116)))</f>
        <v/>
      </c>
      <c r="CL122" s="298" t="str">
        <f ca="true">+IF(OFFSET('Sanitation Data'!$D$29,0,10*ROW('Sanitation Data'!D116))="","",OFFSET('Sanitation Data'!$D$29,0,10*ROW('Sanitation Data'!D116)))</f>
        <v/>
      </c>
      <c r="CM122" s="298" t="str">
        <f ca="true">+IF(OFFSET('Sanitation Data'!$D$30,0,10*ROW('Sanitation Data'!D116))="","",OFFSET('Sanitation Data'!$D$30,0,10*ROW('Sanitation Data'!D116)))</f>
        <v/>
      </c>
      <c r="CN122" s="298" t="str">
        <f ca="true">+IF(OFFSET('Sanitation Data'!$D$31,0,10*ROW('Sanitation Data'!D116))="","",OFFSET('Sanitation Data'!$D$31,0,10*ROW('Sanitation Data'!D116)))</f>
        <v/>
      </c>
      <c r="CO122" s="298" t="str">
        <f ca="true">+IF(OFFSET('Sanitation Data'!$D$32,0,10*ROW('Sanitation Data'!D116))="","",OFFSET('Sanitation Data'!$D$32,0,10*ROW('Sanitation Data'!D116)))</f>
        <v/>
      </c>
      <c r="CP122" s="298" t="str">
        <f ca="true">+IF(OFFSET('Sanitation Data'!$E$28,0,10*ROW('Sanitation Data'!E116))="","",OFFSET('Sanitation Data'!$E$28,0,10*ROW('Sanitation Data'!E116)))</f>
        <v/>
      </c>
      <c r="CQ122" s="298" t="str">
        <f ca="true">+IF(OFFSET('Sanitation Data'!$E$29,0,10*ROW('Sanitation Data'!E116))="","",OFFSET('Sanitation Data'!$E$29,0,10*ROW('Sanitation Data'!E116)))</f>
        <v/>
      </c>
      <c r="CR122" s="298" t="str">
        <f ca="true">+IF(OFFSET('Sanitation Data'!$E$30,0,10*ROW('Sanitation Data'!E116))="","",OFFSET('Sanitation Data'!$E$30,0,10*ROW('Sanitation Data'!E116)))</f>
        <v/>
      </c>
      <c r="CS122" s="298" t="str">
        <f ca="true">+IF(OFFSET('Sanitation Data'!$E$31,0,10*ROW('Sanitation Data'!E116))="","",OFFSET('Sanitation Data'!$E$31,0,10*ROW('Sanitation Data'!E116)))</f>
        <v/>
      </c>
      <c r="CT122" s="298" t="str">
        <f ca="true">+IF(OFFSET('Sanitation Data'!$E$32,0,10*ROW('Sanitation Data'!E116))="","",OFFSET('Sanitation Data'!$E$32,0,10*ROW('Sanitation Data'!E116)))</f>
        <v/>
      </c>
      <c r="CU122" s="298" t="str">
        <f ca="true">+IF(OFFSET('Sanitation Data'!$F$28,0,10*ROW('Sanitation Data'!F116))="","",OFFSET('Sanitation Data'!$F$28,0,10*ROW('Sanitation Data'!F116)))</f>
        <v/>
      </c>
      <c r="CV122" s="298" t="str">
        <f ca="true">+IF(OFFSET('Sanitation Data'!$F$29,0,10*ROW('Sanitation Data'!F116))="","",OFFSET('Sanitation Data'!$F$29,0,10*ROW('Sanitation Data'!F116)))</f>
        <v/>
      </c>
      <c r="CW122" s="298" t="str">
        <f ca="true">+IF(OFFSET('Sanitation Data'!$F$30,0,10*ROW('Sanitation Data'!F116))="","",OFFSET('Sanitation Data'!$F$30,0,10*ROW('Sanitation Data'!F116)))</f>
        <v/>
      </c>
      <c r="CX122" s="298" t="str">
        <f ca="true">+IF(OFFSET('Sanitation Data'!$F$31,0,10*ROW('Sanitation Data'!F116))="","",OFFSET('Sanitation Data'!$F$31,0,10*ROW('Sanitation Data'!F116)))</f>
        <v/>
      </c>
      <c r="CY122" s="298" t="str">
        <f ca="true">+IF(OFFSET('Sanitation Data'!$F$32,0,10*ROW('Sanitation Data'!F116))="","",OFFSET('Sanitation Data'!$F$32,0,10*ROW('Sanitation Data'!F116)))</f>
        <v/>
      </c>
      <c r="CZ122" s="298" t="str">
        <f ca="true">+IF(OFFSET('Sanitation Data'!$G$28,0,10*ROW('Sanitation Data'!G116))="","",OFFSET('Sanitation Data'!$G$28,0,10*ROW('Sanitation Data'!G116)))</f>
        <v/>
      </c>
      <c r="DA122" s="298" t="str">
        <f ca="true">+IF(OFFSET('Sanitation Data'!$G$29,0,10*ROW('Sanitation Data'!G116))="","",OFFSET('Sanitation Data'!$G$29,0,10*ROW('Sanitation Data'!G116)))</f>
        <v/>
      </c>
      <c r="DB122" s="298" t="str">
        <f ca="true">+IF(OFFSET('Sanitation Data'!$G$30,0,10*ROW('Sanitation Data'!G116))="","",OFFSET('Sanitation Data'!$G$30,0,10*ROW('Sanitation Data'!G116)))</f>
        <v/>
      </c>
      <c r="DC122" s="298" t="str">
        <f ca="true">+IF(OFFSET('Sanitation Data'!$G$31,0,10*ROW('Sanitation Data'!G116))="","",OFFSET('Sanitation Data'!$G$31,0,10*ROW('Sanitation Data'!G116)))</f>
        <v/>
      </c>
      <c r="DD122" s="298" t="str">
        <f ca="true">+IF(OFFSET('Sanitation Data'!$G$32,0,10*ROW('Sanitation Data'!G116))="","",OFFSET('Sanitation Data'!$G$32,0,10*ROW('Sanitation Data'!G116)))</f>
        <v/>
      </c>
      <c r="DE122" s="298" t="str">
        <f ca="true">+IF(OFFSET('Sanitation Data'!$H$28,0,10*ROW('Sanitation Data'!H116))="","",OFFSET('Sanitation Data'!$H$28,0,10*ROW('Sanitation Data'!H116)))</f>
        <v/>
      </c>
      <c r="DF122" s="298" t="str">
        <f ca="true">+IF(OFFSET('Sanitation Data'!$H$29,0,10*ROW('Sanitation Data'!H116))="","",OFFSET('Sanitation Data'!$H$29,0,10*ROW('Sanitation Data'!H116)))</f>
        <v/>
      </c>
      <c r="DG122" s="298" t="str">
        <f ca="true">+IF(OFFSET('Sanitation Data'!$H$30,0,10*ROW('Sanitation Data'!H116))="","",OFFSET('Sanitation Data'!$H$30,0,10*ROW('Sanitation Data'!H116)))</f>
        <v/>
      </c>
      <c r="DH122" s="298" t="str">
        <f ca="true">+IF(OFFSET('Sanitation Data'!$H$31,0,10*ROW('Sanitation Data'!H116))="","",OFFSET('Sanitation Data'!$H$31,0,10*ROW('Sanitation Data'!H116)))</f>
        <v/>
      </c>
      <c r="DI122" s="298" t="str">
        <f ca="true">+IF(OFFSET('Sanitation Data'!$H$32,0,10*ROW('Sanitation Data'!H116))="","",OFFSET('Sanitation Data'!$H$32,0,10*ROW('Sanitation Data'!H116)))</f>
        <v/>
      </c>
      <c r="DJ122" s="298" t="str">
        <f ca="true">+IF(OFFSET('Sanitation Data'!$I$28,0,10*ROW('Sanitation Data'!I116))="","",OFFSET('Sanitation Data'!$I$28,0,10*ROW('Sanitation Data'!I116)))</f>
        <v/>
      </c>
      <c r="DK122" s="298" t="str">
        <f ca="true">+IF(OFFSET('Sanitation Data'!$I$29,0,10*ROW('Sanitation Data'!I116))="","",OFFSET('Sanitation Data'!$I$29,0,10*ROW('Sanitation Data'!I116)))</f>
        <v/>
      </c>
      <c r="DL122" s="298" t="str">
        <f ca="true">+IF(OFFSET('Sanitation Data'!$I$30,0,10*ROW('Sanitation Data'!I116))="","",OFFSET('Sanitation Data'!$I$30,0,10*ROW('Sanitation Data'!I116)))</f>
        <v/>
      </c>
      <c r="DM122" s="298" t="str">
        <f ca="true">+IF(OFFSET('Sanitation Data'!$I$31,0,10*ROW('Sanitation Data'!I116))="","",OFFSET('Sanitation Data'!$I$31,0,10*ROW('Sanitation Data'!I116)))</f>
        <v/>
      </c>
      <c r="DN122" s="298" t="str">
        <f ca="true">+IF(OFFSET('Sanitation Data'!$I$32,0,10*ROW('Sanitation Data'!I116))="","",OFFSET('Sanitation Data'!$I$32,0,10*ROW('Sanitation Data'!I116)))</f>
        <v/>
      </c>
      <c r="DO122" s="298" t="str">
        <f ca="true">+IF(OFFSET('Hygiene Data'!$D$11,0,10*ROW('Hygiene Data'!D116))="","",OFFSET('Hygiene Data'!$D$11,0,10*ROW('Hygiene Data'!D116)))</f>
        <v/>
      </c>
      <c r="DP122" s="298" t="str">
        <f ca="true">+IF(OFFSET('Hygiene Data'!$D$12,0,10*ROW('Hygiene Data'!D116))="","",OFFSET('Hygiene Data'!$D$12,0,10*ROW('Hygiene Data'!D116)))</f>
        <v/>
      </c>
      <c r="DQ122" s="298" t="str">
        <f ca="true">+IF(OFFSET('Hygiene Data'!$D$13,0,10*ROW('Hygiene Data'!D116))="","",OFFSET('Hygiene Data'!$D$13,0,10*ROW('Hygiene Data'!D116)))</f>
        <v/>
      </c>
      <c r="DR122" s="298" t="str">
        <f ca="true">+IF(OFFSET('Hygiene Data'!$E$11,0,10*ROW('Hygiene Data'!E116))="","",OFFSET('Hygiene Data'!$E$11,0,10*ROW('Hygiene Data'!E116)))</f>
        <v/>
      </c>
      <c r="DS122" s="298" t="str">
        <f ca="true">+IF(OFFSET('Hygiene Data'!$E$12,0,10*ROW('Hygiene Data'!E116))="","",OFFSET('Hygiene Data'!$E$12,0,10*ROW('Hygiene Data'!E116)))</f>
        <v/>
      </c>
      <c r="DT122" s="298" t="str">
        <f ca="true">+IF(OFFSET('Hygiene Data'!$E$13,0,10*ROW('Hygiene Data'!E116))="","",OFFSET('Hygiene Data'!$E$13,0,10*ROW('Hygiene Data'!E116)))</f>
        <v/>
      </c>
      <c r="DU122" s="298" t="str">
        <f ca="true">+IF(OFFSET('Hygiene Data'!$F$11,0,10*ROW('Hygiene Data'!F116))="","",OFFSET('Hygiene Data'!$F$11,0,10*ROW('Hygiene Data'!F116)))</f>
        <v/>
      </c>
      <c r="DV122" s="298" t="str">
        <f ca="true">+IF(OFFSET('Hygiene Data'!$F$12,0,10*ROW('Hygiene Data'!F116))="","",OFFSET('Hygiene Data'!$F$12,0,10*ROW('Hygiene Data'!F116)))</f>
        <v/>
      </c>
      <c r="DW122" s="298" t="str">
        <f ca="true">+IF(OFFSET('Hygiene Data'!$F$13,0,10*ROW('Hygiene Data'!F116))="","",OFFSET('Hygiene Data'!$F$13,0,10*ROW('Hygiene Data'!F116)))</f>
        <v/>
      </c>
      <c r="DX122" s="298" t="str">
        <f ca="true">+IF(OFFSET('Hygiene Data'!$G$11,0,10*ROW('Hygiene Data'!G116))="","",OFFSET('Hygiene Data'!$G$11,0,10*ROW('Hygiene Data'!G116)))</f>
        <v/>
      </c>
      <c r="DY122" s="298" t="str">
        <f ca="true">+IF(OFFSET('Hygiene Data'!$G$12,0,10*ROW('Hygiene Data'!G116))="","",OFFSET('Hygiene Data'!$G$12,0,10*ROW('Hygiene Data'!G116)))</f>
        <v/>
      </c>
      <c r="DZ122" s="298" t="str">
        <f ca="true">+IF(OFFSET('Hygiene Data'!$G$13,0,10*ROW('Hygiene Data'!G116))="","",OFFSET('Hygiene Data'!$G$13,0,10*ROW('Hygiene Data'!G116)))</f>
        <v/>
      </c>
      <c r="EA122" s="298" t="str">
        <f ca="true">+IF(OFFSET('Hygiene Data'!$H$11,0,10*ROW('Hygiene Data'!H116))="","",OFFSET('Hygiene Data'!$H$11,0,10*ROW('Hygiene Data'!H116)))</f>
        <v/>
      </c>
      <c r="EB122" s="298" t="str">
        <f ca="true">+IF(OFFSET('Hygiene Data'!$H$12,0,10*ROW('Hygiene Data'!H116))="","",OFFSET('Hygiene Data'!$H$12,0,10*ROW('Hygiene Data'!H116)))</f>
        <v/>
      </c>
      <c r="EC122" s="298" t="str">
        <f ca="true">+IF(OFFSET('Hygiene Data'!$H$13,0,10*ROW('Hygiene Data'!H116))="","",OFFSET('Hygiene Data'!$H$13,0,10*ROW('Hygiene Data'!H116)))</f>
        <v/>
      </c>
      <c r="ED122" s="298" t="str">
        <f ca="true">+IF(OFFSET('Hygiene Data'!$I$11,0,10*ROW('Hygiene Data'!I116))="","",OFFSET('Hygiene Data'!$I$11,0,10*ROW('Hygiene Data'!I116)))</f>
        <v/>
      </c>
      <c r="EE122" s="298" t="str">
        <f ca="true">+IF(OFFSET('Hygiene Data'!$I$12,0,10*ROW('Hygiene Data'!I116))="","",OFFSET('Hygiene Data'!$I$12,0,10*ROW('Hygiene Data'!I116)))</f>
        <v/>
      </c>
      <c r="EF122" s="298" t="str">
        <f ca="true">+IF(OFFSET('Hygiene Data'!$I$13,0,10*ROW('Hygiene Data'!I116))="","",OFFSET('Hygiene Data'!$I$13,0,10*ROW('Hygiene Data'!I116)))</f>
        <v/>
      </c>
    </row>
    <row xmlns:x14ac="http://schemas.microsoft.com/office/spreadsheetml/2009/9/ac" r="123" x14ac:dyDescent="0.2">
      <c r="A123" s="38" t="str">
        <f ca="true">+IF(OFFSET('Water Data'!$B$2,0,10*ROW('Water Data'!E117))="","",OFFSET('Water Data'!$B$2,0,10*ROW('Water Data'!E117)))</f>
        <v/>
      </c>
      <c r="B123" s="38" t="str">
        <f ca="true">+IF(OFFSET('Water Data'!$C$2,0,10*ROW('Water Data'!F117))="","",OFFSET('Water Data'!$C$2,0,10*ROW('Water Data'!F117)))</f>
        <v/>
      </c>
      <c r="C123" s="354" t="str">
        <f t="shared" ca="true" si="1"/>
        <v/>
      </c>
      <c r="D123" s="101"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101"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101"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101"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101"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101"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101"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101"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101"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101"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101"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101"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101"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101"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101"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101"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101"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101"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102"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102"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102"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102"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102"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102"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102"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102"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102"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102"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102"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102"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102"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102"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102"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102"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102"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102"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102"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102"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102"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102"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102"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102"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102"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102"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102"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102"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102"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102"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103"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103"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103"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103"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103"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103"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103"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103"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103"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103"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103"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103"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103"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103"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103"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103"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103"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103"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98"/>
      <c r="BS123" s="298" t="str">
        <f ca="true">+IF(OFFSET('Water Data'!$D$27,0,10*ROW('Water Data'!D117))="","",OFFSET('Water Data'!$D$27,0,10*ROW('Water Data'!D117)))</f>
        <v/>
      </c>
      <c r="BT123" s="298" t="str">
        <f ca="true">+IF(OFFSET('Water Data'!$D$28,0,10*ROW('Water Data'!D117))="","",OFFSET('Water Data'!$D$28,0,10*ROW('Water Data'!D117)))</f>
        <v/>
      </c>
      <c r="BU123" s="298" t="str">
        <f ca="true">+IF(OFFSET('Water Data'!$D$29,0,10*ROW('Water Data'!D117))="","",OFFSET('Water Data'!$D$29,0,10*ROW('Water Data'!D117)))</f>
        <v/>
      </c>
      <c r="BV123" s="298" t="str">
        <f ca="true">+IF(OFFSET('Water Data'!$E$27,0,10*ROW('Water Data'!E117))="","",OFFSET('Water Data'!$E$27,0,10*ROW('Water Data'!E117)))</f>
        <v/>
      </c>
      <c r="BW123" s="298" t="str">
        <f ca="true">+IF(OFFSET('Water Data'!$E$28,0,10*ROW('Water Data'!E117))="","",OFFSET('Water Data'!$E$28,0,10*ROW('Water Data'!E117)))</f>
        <v/>
      </c>
      <c r="BX123" s="298" t="str">
        <f ca="true">+IF(OFFSET('Water Data'!$E$29,0,10*ROW('Water Data'!E117))="","",OFFSET('Water Data'!$E$29,0,10*ROW('Water Data'!E117)))</f>
        <v/>
      </c>
      <c r="BY123" s="298" t="str">
        <f ca="true">+IF(OFFSET('Water Data'!$F$27,0,10*ROW('Water Data'!F117))="","",OFFSET('Water Data'!$F$27,0,10*ROW('Water Data'!F117)))</f>
        <v/>
      </c>
      <c r="BZ123" s="298" t="str">
        <f ca="true">+IF(OFFSET('Water Data'!$F$28,0,10*ROW('Water Data'!F117))="","",OFFSET('Water Data'!$F$28,0,10*ROW('Water Data'!F117)))</f>
        <v/>
      </c>
      <c r="CA123" s="298" t="str">
        <f ca="true">+IF(OFFSET('Water Data'!$F$29,0,10*ROW('Water Data'!F117))="","",OFFSET('Water Data'!$F$29,0,10*ROW('Water Data'!F117)))</f>
        <v/>
      </c>
      <c r="CB123" s="298" t="str">
        <f ca="true">+IF(OFFSET('Water Data'!$G$27,0,10*ROW('Water Data'!G117))="","",OFFSET('Water Data'!$G$27,0,10*ROW('Water Data'!G117)))</f>
        <v/>
      </c>
      <c r="CC123" s="298" t="str">
        <f ca="true">+IF(OFFSET('Water Data'!$G$28,0,10*ROW('Water Data'!G117))="","",OFFSET('Water Data'!$G$28,0,10*ROW('Water Data'!G117)))</f>
        <v/>
      </c>
      <c r="CD123" s="298" t="str">
        <f ca="true">+IF(OFFSET('Water Data'!$G$29,0,10*ROW('Water Data'!G117))="","",OFFSET('Water Data'!$G$29,0,10*ROW('Water Data'!G117)))</f>
        <v/>
      </c>
      <c r="CE123" s="298" t="str">
        <f ca="true">+IF(OFFSET('Water Data'!$H$27,0,10*ROW('Water Data'!H117))="","",OFFSET('Water Data'!$H$27,0,10*ROW('Water Data'!H117)))</f>
        <v/>
      </c>
      <c r="CF123" s="298" t="str">
        <f ca="true">+IF(OFFSET('Water Data'!$H$28,0,10*ROW('Water Data'!H117))="","",OFFSET('Water Data'!$H$28,0,10*ROW('Water Data'!H117)))</f>
        <v/>
      </c>
      <c r="CG123" s="298" t="str">
        <f ca="true">+IF(OFFSET('Water Data'!$H$29,0,10*ROW('Water Data'!H117))="","",OFFSET('Water Data'!$H$29,0,10*ROW('Water Data'!H117)))</f>
        <v/>
      </c>
      <c r="CH123" s="298" t="str">
        <f ca="true">+IF(OFFSET('Water Data'!$I$27,0,10*ROW('Water Data'!I117))="","",OFFSET('Water Data'!$I$27,0,10*ROW('Water Data'!I117)))</f>
        <v/>
      </c>
      <c r="CI123" s="298" t="str">
        <f ca="true">+IF(OFFSET('Water Data'!$I$28,0,10*ROW('Water Data'!I117))="","",OFFSET('Water Data'!$I$28,0,10*ROW('Water Data'!I117)))</f>
        <v/>
      </c>
      <c r="CJ123" s="298" t="str">
        <f ca="true">+IF(OFFSET('Water Data'!$I$29,0,10*ROW('Water Data'!I117))="","",OFFSET('Water Data'!$I$29,0,10*ROW('Water Data'!I117)))</f>
        <v/>
      </c>
      <c r="CK123" s="298" t="str">
        <f ca="true">+IF(OFFSET('Sanitation Data'!$D$28,0,10*ROW('Sanitation Data'!D117))="","",OFFSET('Sanitation Data'!$D$28,0,10*ROW('Sanitation Data'!D117)))</f>
        <v/>
      </c>
      <c r="CL123" s="298" t="str">
        <f ca="true">+IF(OFFSET('Sanitation Data'!$D$29,0,10*ROW('Sanitation Data'!D117))="","",OFFSET('Sanitation Data'!$D$29,0,10*ROW('Sanitation Data'!D117)))</f>
        <v/>
      </c>
      <c r="CM123" s="298" t="str">
        <f ca="true">+IF(OFFSET('Sanitation Data'!$D$30,0,10*ROW('Sanitation Data'!D117))="","",OFFSET('Sanitation Data'!$D$30,0,10*ROW('Sanitation Data'!D117)))</f>
        <v/>
      </c>
      <c r="CN123" s="298" t="str">
        <f ca="true">+IF(OFFSET('Sanitation Data'!$D$31,0,10*ROW('Sanitation Data'!D117))="","",OFFSET('Sanitation Data'!$D$31,0,10*ROW('Sanitation Data'!D117)))</f>
        <v/>
      </c>
      <c r="CO123" s="298" t="str">
        <f ca="true">+IF(OFFSET('Sanitation Data'!$D$32,0,10*ROW('Sanitation Data'!D117))="","",OFFSET('Sanitation Data'!$D$32,0,10*ROW('Sanitation Data'!D117)))</f>
        <v/>
      </c>
      <c r="CP123" s="298" t="str">
        <f ca="true">+IF(OFFSET('Sanitation Data'!$E$28,0,10*ROW('Sanitation Data'!E117))="","",OFFSET('Sanitation Data'!$E$28,0,10*ROW('Sanitation Data'!E117)))</f>
        <v/>
      </c>
      <c r="CQ123" s="298" t="str">
        <f ca="true">+IF(OFFSET('Sanitation Data'!$E$29,0,10*ROW('Sanitation Data'!E117))="","",OFFSET('Sanitation Data'!$E$29,0,10*ROW('Sanitation Data'!E117)))</f>
        <v/>
      </c>
      <c r="CR123" s="298" t="str">
        <f ca="true">+IF(OFFSET('Sanitation Data'!$E$30,0,10*ROW('Sanitation Data'!E117))="","",OFFSET('Sanitation Data'!$E$30,0,10*ROW('Sanitation Data'!E117)))</f>
        <v/>
      </c>
      <c r="CS123" s="298" t="str">
        <f ca="true">+IF(OFFSET('Sanitation Data'!$E$31,0,10*ROW('Sanitation Data'!E117))="","",OFFSET('Sanitation Data'!$E$31,0,10*ROW('Sanitation Data'!E117)))</f>
        <v/>
      </c>
      <c r="CT123" s="298" t="str">
        <f ca="true">+IF(OFFSET('Sanitation Data'!$E$32,0,10*ROW('Sanitation Data'!E117))="","",OFFSET('Sanitation Data'!$E$32,0,10*ROW('Sanitation Data'!E117)))</f>
        <v/>
      </c>
      <c r="CU123" s="298" t="str">
        <f ca="true">+IF(OFFSET('Sanitation Data'!$F$28,0,10*ROW('Sanitation Data'!F117))="","",OFFSET('Sanitation Data'!$F$28,0,10*ROW('Sanitation Data'!F117)))</f>
        <v/>
      </c>
      <c r="CV123" s="298" t="str">
        <f ca="true">+IF(OFFSET('Sanitation Data'!$F$29,0,10*ROW('Sanitation Data'!F117))="","",OFFSET('Sanitation Data'!$F$29,0,10*ROW('Sanitation Data'!F117)))</f>
        <v/>
      </c>
      <c r="CW123" s="298" t="str">
        <f ca="true">+IF(OFFSET('Sanitation Data'!$F$30,0,10*ROW('Sanitation Data'!F117))="","",OFFSET('Sanitation Data'!$F$30,0,10*ROW('Sanitation Data'!F117)))</f>
        <v/>
      </c>
      <c r="CX123" s="298" t="str">
        <f ca="true">+IF(OFFSET('Sanitation Data'!$F$31,0,10*ROW('Sanitation Data'!F117))="","",OFFSET('Sanitation Data'!$F$31,0,10*ROW('Sanitation Data'!F117)))</f>
        <v/>
      </c>
      <c r="CY123" s="298" t="str">
        <f ca="true">+IF(OFFSET('Sanitation Data'!$F$32,0,10*ROW('Sanitation Data'!F117))="","",OFFSET('Sanitation Data'!$F$32,0,10*ROW('Sanitation Data'!F117)))</f>
        <v/>
      </c>
      <c r="CZ123" s="298" t="str">
        <f ca="true">+IF(OFFSET('Sanitation Data'!$G$28,0,10*ROW('Sanitation Data'!G117))="","",OFFSET('Sanitation Data'!$G$28,0,10*ROW('Sanitation Data'!G117)))</f>
        <v/>
      </c>
      <c r="DA123" s="298" t="str">
        <f ca="true">+IF(OFFSET('Sanitation Data'!$G$29,0,10*ROW('Sanitation Data'!G117))="","",OFFSET('Sanitation Data'!$G$29,0,10*ROW('Sanitation Data'!G117)))</f>
        <v/>
      </c>
      <c r="DB123" s="298" t="str">
        <f ca="true">+IF(OFFSET('Sanitation Data'!$G$30,0,10*ROW('Sanitation Data'!G117))="","",OFFSET('Sanitation Data'!$G$30,0,10*ROW('Sanitation Data'!G117)))</f>
        <v/>
      </c>
      <c r="DC123" s="298" t="str">
        <f ca="true">+IF(OFFSET('Sanitation Data'!$G$31,0,10*ROW('Sanitation Data'!G117))="","",OFFSET('Sanitation Data'!$G$31,0,10*ROW('Sanitation Data'!G117)))</f>
        <v/>
      </c>
      <c r="DD123" s="298" t="str">
        <f ca="true">+IF(OFFSET('Sanitation Data'!$G$32,0,10*ROW('Sanitation Data'!G117))="","",OFFSET('Sanitation Data'!$G$32,0,10*ROW('Sanitation Data'!G117)))</f>
        <v/>
      </c>
      <c r="DE123" s="298" t="str">
        <f ca="true">+IF(OFFSET('Sanitation Data'!$H$28,0,10*ROW('Sanitation Data'!H117))="","",OFFSET('Sanitation Data'!$H$28,0,10*ROW('Sanitation Data'!H117)))</f>
        <v/>
      </c>
      <c r="DF123" s="298" t="str">
        <f ca="true">+IF(OFFSET('Sanitation Data'!$H$29,0,10*ROW('Sanitation Data'!H117))="","",OFFSET('Sanitation Data'!$H$29,0,10*ROW('Sanitation Data'!H117)))</f>
        <v/>
      </c>
      <c r="DG123" s="298" t="str">
        <f ca="true">+IF(OFFSET('Sanitation Data'!$H$30,0,10*ROW('Sanitation Data'!H117))="","",OFFSET('Sanitation Data'!$H$30,0,10*ROW('Sanitation Data'!H117)))</f>
        <v/>
      </c>
      <c r="DH123" s="298" t="str">
        <f ca="true">+IF(OFFSET('Sanitation Data'!$H$31,0,10*ROW('Sanitation Data'!H117))="","",OFFSET('Sanitation Data'!$H$31,0,10*ROW('Sanitation Data'!H117)))</f>
        <v/>
      </c>
      <c r="DI123" s="298" t="str">
        <f ca="true">+IF(OFFSET('Sanitation Data'!$H$32,0,10*ROW('Sanitation Data'!H117))="","",OFFSET('Sanitation Data'!$H$32,0,10*ROW('Sanitation Data'!H117)))</f>
        <v/>
      </c>
      <c r="DJ123" s="298" t="str">
        <f ca="true">+IF(OFFSET('Sanitation Data'!$I$28,0,10*ROW('Sanitation Data'!I117))="","",OFFSET('Sanitation Data'!$I$28,0,10*ROW('Sanitation Data'!I117)))</f>
        <v/>
      </c>
      <c r="DK123" s="298" t="str">
        <f ca="true">+IF(OFFSET('Sanitation Data'!$I$29,0,10*ROW('Sanitation Data'!I117))="","",OFFSET('Sanitation Data'!$I$29,0,10*ROW('Sanitation Data'!I117)))</f>
        <v/>
      </c>
      <c r="DL123" s="298" t="str">
        <f ca="true">+IF(OFFSET('Sanitation Data'!$I$30,0,10*ROW('Sanitation Data'!I117))="","",OFFSET('Sanitation Data'!$I$30,0,10*ROW('Sanitation Data'!I117)))</f>
        <v/>
      </c>
      <c r="DM123" s="298" t="str">
        <f ca="true">+IF(OFFSET('Sanitation Data'!$I$31,0,10*ROW('Sanitation Data'!I117))="","",OFFSET('Sanitation Data'!$I$31,0,10*ROW('Sanitation Data'!I117)))</f>
        <v/>
      </c>
      <c r="DN123" s="298" t="str">
        <f ca="true">+IF(OFFSET('Sanitation Data'!$I$32,0,10*ROW('Sanitation Data'!I117))="","",OFFSET('Sanitation Data'!$I$32,0,10*ROW('Sanitation Data'!I117)))</f>
        <v/>
      </c>
      <c r="DO123" s="298" t="str">
        <f ca="true">+IF(OFFSET('Hygiene Data'!$D$11,0,10*ROW('Hygiene Data'!D117))="","",OFFSET('Hygiene Data'!$D$11,0,10*ROW('Hygiene Data'!D117)))</f>
        <v/>
      </c>
      <c r="DP123" s="298" t="str">
        <f ca="true">+IF(OFFSET('Hygiene Data'!$D$12,0,10*ROW('Hygiene Data'!D117))="","",OFFSET('Hygiene Data'!$D$12,0,10*ROW('Hygiene Data'!D117)))</f>
        <v/>
      </c>
      <c r="DQ123" s="298" t="str">
        <f ca="true">+IF(OFFSET('Hygiene Data'!$D$13,0,10*ROW('Hygiene Data'!D117))="","",OFFSET('Hygiene Data'!$D$13,0,10*ROW('Hygiene Data'!D117)))</f>
        <v/>
      </c>
      <c r="DR123" s="298" t="str">
        <f ca="true">+IF(OFFSET('Hygiene Data'!$E$11,0,10*ROW('Hygiene Data'!E117))="","",OFFSET('Hygiene Data'!$E$11,0,10*ROW('Hygiene Data'!E117)))</f>
        <v/>
      </c>
      <c r="DS123" s="298" t="str">
        <f ca="true">+IF(OFFSET('Hygiene Data'!$E$12,0,10*ROW('Hygiene Data'!E117))="","",OFFSET('Hygiene Data'!$E$12,0,10*ROW('Hygiene Data'!E117)))</f>
        <v/>
      </c>
      <c r="DT123" s="298" t="str">
        <f ca="true">+IF(OFFSET('Hygiene Data'!$E$13,0,10*ROW('Hygiene Data'!E117))="","",OFFSET('Hygiene Data'!$E$13,0,10*ROW('Hygiene Data'!E117)))</f>
        <v/>
      </c>
      <c r="DU123" s="298" t="str">
        <f ca="true">+IF(OFFSET('Hygiene Data'!$F$11,0,10*ROW('Hygiene Data'!F117))="","",OFFSET('Hygiene Data'!$F$11,0,10*ROW('Hygiene Data'!F117)))</f>
        <v/>
      </c>
      <c r="DV123" s="298" t="str">
        <f ca="true">+IF(OFFSET('Hygiene Data'!$F$12,0,10*ROW('Hygiene Data'!F117))="","",OFFSET('Hygiene Data'!$F$12,0,10*ROW('Hygiene Data'!F117)))</f>
        <v/>
      </c>
      <c r="DW123" s="298" t="str">
        <f ca="true">+IF(OFFSET('Hygiene Data'!$F$13,0,10*ROW('Hygiene Data'!F117))="","",OFFSET('Hygiene Data'!$F$13,0,10*ROW('Hygiene Data'!F117)))</f>
        <v/>
      </c>
      <c r="DX123" s="298" t="str">
        <f ca="true">+IF(OFFSET('Hygiene Data'!$G$11,0,10*ROW('Hygiene Data'!G117))="","",OFFSET('Hygiene Data'!$G$11,0,10*ROW('Hygiene Data'!G117)))</f>
        <v/>
      </c>
      <c r="DY123" s="298" t="str">
        <f ca="true">+IF(OFFSET('Hygiene Data'!$G$12,0,10*ROW('Hygiene Data'!G117))="","",OFFSET('Hygiene Data'!$G$12,0,10*ROW('Hygiene Data'!G117)))</f>
        <v/>
      </c>
      <c r="DZ123" s="298" t="str">
        <f ca="true">+IF(OFFSET('Hygiene Data'!$G$13,0,10*ROW('Hygiene Data'!G117))="","",OFFSET('Hygiene Data'!$G$13,0,10*ROW('Hygiene Data'!G117)))</f>
        <v/>
      </c>
      <c r="EA123" s="298" t="str">
        <f ca="true">+IF(OFFSET('Hygiene Data'!$H$11,0,10*ROW('Hygiene Data'!H117))="","",OFFSET('Hygiene Data'!$H$11,0,10*ROW('Hygiene Data'!H117)))</f>
        <v/>
      </c>
      <c r="EB123" s="298" t="str">
        <f ca="true">+IF(OFFSET('Hygiene Data'!$H$12,0,10*ROW('Hygiene Data'!H117))="","",OFFSET('Hygiene Data'!$H$12,0,10*ROW('Hygiene Data'!H117)))</f>
        <v/>
      </c>
      <c r="EC123" s="298" t="str">
        <f ca="true">+IF(OFFSET('Hygiene Data'!$H$13,0,10*ROW('Hygiene Data'!H117))="","",OFFSET('Hygiene Data'!$H$13,0,10*ROW('Hygiene Data'!H117)))</f>
        <v/>
      </c>
      <c r="ED123" s="298" t="str">
        <f ca="true">+IF(OFFSET('Hygiene Data'!$I$11,0,10*ROW('Hygiene Data'!I117))="","",OFFSET('Hygiene Data'!$I$11,0,10*ROW('Hygiene Data'!I117)))</f>
        <v/>
      </c>
      <c r="EE123" s="298" t="str">
        <f ca="true">+IF(OFFSET('Hygiene Data'!$I$12,0,10*ROW('Hygiene Data'!I117))="","",OFFSET('Hygiene Data'!$I$12,0,10*ROW('Hygiene Data'!I117)))</f>
        <v/>
      </c>
      <c r="EF123" s="298" t="str">
        <f ca="true">+IF(OFFSET('Hygiene Data'!$I$13,0,10*ROW('Hygiene Data'!I117))="","",OFFSET('Hygiene Data'!$I$13,0,10*ROW('Hygiene Data'!I117)))</f>
        <v/>
      </c>
    </row>
    <row xmlns:x14ac="http://schemas.microsoft.com/office/spreadsheetml/2009/9/ac" r="124" x14ac:dyDescent="0.2">
      <c r="A124" s="38" t="str">
        <f ca="true">+IF(OFFSET('Water Data'!$B$2,0,10*ROW('Water Data'!E118))="","",OFFSET('Water Data'!$B$2,0,10*ROW('Water Data'!E118)))</f>
        <v/>
      </c>
      <c r="B124" s="38" t="str">
        <f ca="true">+IF(OFFSET('Water Data'!$C$2,0,10*ROW('Water Data'!F118))="","",OFFSET('Water Data'!$C$2,0,10*ROW('Water Data'!F118)))</f>
        <v/>
      </c>
      <c r="C124" s="354" t="str">
        <f t="shared" ca="true" si="1"/>
        <v/>
      </c>
      <c r="D124" s="101"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101"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101"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101"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101"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101"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101"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101"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101"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101"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101"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101"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101"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101"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101"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101"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101"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101"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102"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102"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102"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102"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102"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102"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102"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102"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102"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102"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102"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102"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102"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102"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102"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102"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102"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102"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102"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102"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102"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102"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102"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102"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102"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102"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102"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102"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102"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102"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103"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103"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103"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103"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103"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103"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103"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103"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103"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103"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103"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103"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103"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103"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103"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103"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103"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103"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98"/>
      <c r="BS124" s="298" t="str">
        <f ca="true">+IF(OFFSET('Water Data'!$D$27,0,10*ROW('Water Data'!D118))="","",OFFSET('Water Data'!$D$27,0,10*ROW('Water Data'!D118)))</f>
        <v/>
      </c>
      <c r="BT124" s="298" t="str">
        <f ca="true">+IF(OFFSET('Water Data'!$D$28,0,10*ROW('Water Data'!D118))="","",OFFSET('Water Data'!$D$28,0,10*ROW('Water Data'!D118)))</f>
        <v/>
      </c>
      <c r="BU124" s="298" t="str">
        <f ca="true">+IF(OFFSET('Water Data'!$D$29,0,10*ROW('Water Data'!D118))="","",OFFSET('Water Data'!$D$29,0,10*ROW('Water Data'!D118)))</f>
        <v/>
      </c>
      <c r="BV124" s="298" t="str">
        <f ca="true">+IF(OFFSET('Water Data'!$E$27,0,10*ROW('Water Data'!E118))="","",OFFSET('Water Data'!$E$27,0,10*ROW('Water Data'!E118)))</f>
        <v/>
      </c>
      <c r="BW124" s="298" t="str">
        <f ca="true">+IF(OFFSET('Water Data'!$E$28,0,10*ROW('Water Data'!E118))="","",OFFSET('Water Data'!$E$28,0,10*ROW('Water Data'!E118)))</f>
        <v/>
      </c>
      <c r="BX124" s="298" t="str">
        <f ca="true">+IF(OFFSET('Water Data'!$E$29,0,10*ROW('Water Data'!E118))="","",OFFSET('Water Data'!$E$29,0,10*ROW('Water Data'!E118)))</f>
        <v/>
      </c>
      <c r="BY124" s="298" t="str">
        <f ca="true">+IF(OFFSET('Water Data'!$F$27,0,10*ROW('Water Data'!F118))="","",OFFSET('Water Data'!$F$27,0,10*ROW('Water Data'!F118)))</f>
        <v/>
      </c>
      <c r="BZ124" s="298" t="str">
        <f ca="true">+IF(OFFSET('Water Data'!$F$28,0,10*ROW('Water Data'!F118))="","",OFFSET('Water Data'!$F$28,0,10*ROW('Water Data'!F118)))</f>
        <v/>
      </c>
      <c r="CA124" s="298" t="str">
        <f ca="true">+IF(OFFSET('Water Data'!$F$29,0,10*ROW('Water Data'!F118))="","",OFFSET('Water Data'!$F$29,0,10*ROW('Water Data'!F118)))</f>
        <v/>
      </c>
      <c r="CB124" s="298" t="str">
        <f ca="true">+IF(OFFSET('Water Data'!$G$27,0,10*ROW('Water Data'!G118))="","",OFFSET('Water Data'!$G$27,0,10*ROW('Water Data'!G118)))</f>
        <v/>
      </c>
      <c r="CC124" s="298" t="str">
        <f ca="true">+IF(OFFSET('Water Data'!$G$28,0,10*ROW('Water Data'!G118))="","",OFFSET('Water Data'!$G$28,0,10*ROW('Water Data'!G118)))</f>
        <v/>
      </c>
      <c r="CD124" s="298" t="str">
        <f ca="true">+IF(OFFSET('Water Data'!$G$29,0,10*ROW('Water Data'!G118))="","",OFFSET('Water Data'!$G$29,0,10*ROW('Water Data'!G118)))</f>
        <v/>
      </c>
      <c r="CE124" s="298" t="str">
        <f ca="true">+IF(OFFSET('Water Data'!$H$27,0,10*ROW('Water Data'!H118))="","",OFFSET('Water Data'!$H$27,0,10*ROW('Water Data'!H118)))</f>
        <v/>
      </c>
      <c r="CF124" s="298" t="str">
        <f ca="true">+IF(OFFSET('Water Data'!$H$28,0,10*ROW('Water Data'!H118))="","",OFFSET('Water Data'!$H$28,0,10*ROW('Water Data'!H118)))</f>
        <v/>
      </c>
      <c r="CG124" s="298" t="str">
        <f ca="true">+IF(OFFSET('Water Data'!$H$29,0,10*ROW('Water Data'!H118))="","",OFFSET('Water Data'!$H$29,0,10*ROW('Water Data'!H118)))</f>
        <v/>
      </c>
      <c r="CH124" s="298" t="str">
        <f ca="true">+IF(OFFSET('Water Data'!$I$27,0,10*ROW('Water Data'!I118))="","",OFFSET('Water Data'!$I$27,0,10*ROW('Water Data'!I118)))</f>
        <v/>
      </c>
      <c r="CI124" s="298" t="str">
        <f ca="true">+IF(OFFSET('Water Data'!$I$28,0,10*ROW('Water Data'!I118))="","",OFFSET('Water Data'!$I$28,0,10*ROW('Water Data'!I118)))</f>
        <v/>
      </c>
      <c r="CJ124" s="298" t="str">
        <f ca="true">+IF(OFFSET('Water Data'!$I$29,0,10*ROW('Water Data'!I118))="","",OFFSET('Water Data'!$I$29,0,10*ROW('Water Data'!I118)))</f>
        <v/>
      </c>
      <c r="CK124" s="298" t="str">
        <f ca="true">+IF(OFFSET('Sanitation Data'!$D$28,0,10*ROW('Sanitation Data'!D118))="","",OFFSET('Sanitation Data'!$D$28,0,10*ROW('Sanitation Data'!D118)))</f>
        <v/>
      </c>
      <c r="CL124" s="298" t="str">
        <f ca="true">+IF(OFFSET('Sanitation Data'!$D$29,0,10*ROW('Sanitation Data'!D118))="","",OFFSET('Sanitation Data'!$D$29,0,10*ROW('Sanitation Data'!D118)))</f>
        <v/>
      </c>
      <c r="CM124" s="298" t="str">
        <f ca="true">+IF(OFFSET('Sanitation Data'!$D$30,0,10*ROW('Sanitation Data'!D118))="","",OFFSET('Sanitation Data'!$D$30,0,10*ROW('Sanitation Data'!D118)))</f>
        <v/>
      </c>
      <c r="CN124" s="298" t="str">
        <f ca="true">+IF(OFFSET('Sanitation Data'!$D$31,0,10*ROW('Sanitation Data'!D118))="","",OFFSET('Sanitation Data'!$D$31,0,10*ROW('Sanitation Data'!D118)))</f>
        <v/>
      </c>
      <c r="CO124" s="298" t="str">
        <f ca="true">+IF(OFFSET('Sanitation Data'!$D$32,0,10*ROW('Sanitation Data'!D118))="","",OFFSET('Sanitation Data'!$D$32,0,10*ROW('Sanitation Data'!D118)))</f>
        <v/>
      </c>
      <c r="CP124" s="298" t="str">
        <f ca="true">+IF(OFFSET('Sanitation Data'!$E$28,0,10*ROW('Sanitation Data'!E118))="","",OFFSET('Sanitation Data'!$E$28,0,10*ROW('Sanitation Data'!E118)))</f>
        <v/>
      </c>
      <c r="CQ124" s="298" t="str">
        <f ca="true">+IF(OFFSET('Sanitation Data'!$E$29,0,10*ROW('Sanitation Data'!E118))="","",OFFSET('Sanitation Data'!$E$29,0,10*ROW('Sanitation Data'!E118)))</f>
        <v/>
      </c>
      <c r="CR124" s="298" t="str">
        <f ca="true">+IF(OFFSET('Sanitation Data'!$E$30,0,10*ROW('Sanitation Data'!E118))="","",OFFSET('Sanitation Data'!$E$30,0,10*ROW('Sanitation Data'!E118)))</f>
        <v/>
      </c>
      <c r="CS124" s="298" t="str">
        <f ca="true">+IF(OFFSET('Sanitation Data'!$E$31,0,10*ROW('Sanitation Data'!E118))="","",OFFSET('Sanitation Data'!$E$31,0,10*ROW('Sanitation Data'!E118)))</f>
        <v/>
      </c>
      <c r="CT124" s="298" t="str">
        <f ca="true">+IF(OFFSET('Sanitation Data'!$E$32,0,10*ROW('Sanitation Data'!E118))="","",OFFSET('Sanitation Data'!$E$32,0,10*ROW('Sanitation Data'!E118)))</f>
        <v/>
      </c>
      <c r="CU124" s="298" t="str">
        <f ca="true">+IF(OFFSET('Sanitation Data'!$F$28,0,10*ROW('Sanitation Data'!F118))="","",OFFSET('Sanitation Data'!$F$28,0,10*ROW('Sanitation Data'!F118)))</f>
        <v/>
      </c>
      <c r="CV124" s="298" t="str">
        <f ca="true">+IF(OFFSET('Sanitation Data'!$F$29,0,10*ROW('Sanitation Data'!F118))="","",OFFSET('Sanitation Data'!$F$29,0,10*ROW('Sanitation Data'!F118)))</f>
        <v/>
      </c>
      <c r="CW124" s="298" t="str">
        <f ca="true">+IF(OFFSET('Sanitation Data'!$F$30,0,10*ROW('Sanitation Data'!F118))="","",OFFSET('Sanitation Data'!$F$30,0,10*ROW('Sanitation Data'!F118)))</f>
        <v/>
      </c>
      <c r="CX124" s="298" t="str">
        <f ca="true">+IF(OFFSET('Sanitation Data'!$F$31,0,10*ROW('Sanitation Data'!F118))="","",OFFSET('Sanitation Data'!$F$31,0,10*ROW('Sanitation Data'!F118)))</f>
        <v/>
      </c>
      <c r="CY124" s="298" t="str">
        <f ca="true">+IF(OFFSET('Sanitation Data'!$F$32,0,10*ROW('Sanitation Data'!F118))="","",OFFSET('Sanitation Data'!$F$32,0,10*ROW('Sanitation Data'!F118)))</f>
        <v/>
      </c>
      <c r="CZ124" s="298" t="str">
        <f ca="true">+IF(OFFSET('Sanitation Data'!$G$28,0,10*ROW('Sanitation Data'!G118))="","",OFFSET('Sanitation Data'!$G$28,0,10*ROW('Sanitation Data'!G118)))</f>
        <v/>
      </c>
      <c r="DA124" s="298" t="str">
        <f ca="true">+IF(OFFSET('Sanitation Data'!$G$29,0,10*ROW('Sanitation Data'!G118))="","",OFFSET('Sanitation Data'!$G$29,0,10*ROW('Sanitation Data'!G118)))</f>
        <v/>
      </c>
      <c r="DB124" s="298" t="str">
        <f ca="true">+IF(OFFSET('Sanitation Data'!$G$30,0,10*ROW('Sanitation Data'!G118))="","",OFFSET('Sanitation Data'!$G$30,0,10*ROW('Sanitation Data'!G118)))</f>
        <v/>
      </c>
      <c r="DC124" s="298" t="str">
        <f ca="true">+IF(OFFSET('Sanitation Data'!$G$31,0,10*ROW('Sanitation Data'!G118))="","",OFFSET('Sanitation Data'!$G$31,0,10*ROW('Sanitation Data'!G118)))</f>
        <v/>
      </c>
      <c r="DD124" s="298" t="str">
        <f ca="true">+IF(OFFSET('Sanitation Data'!$G$32,0,10*ROW('Sanitation Data'!G118))="","",OFFSET('Sanitation Data'!$G$32,0,10*ROW('Sanitation Data'!G118)))</f>
        <v/>
      </c>
      <c r="DE124" s="298" t="str">
        <f ca="true">+IF(OFFSET('Sanitation Data'!$H$28,0,10*ROW('Sanitation Data'!H118))="","",OFFSET('Sanitation Data'!$H$28,0,10*ROW('Sanitation Data'!H118)))</f>
        <v/>
      </c>
      <c r="DF124" s="298" t="str">
        <f ca="true">+IF(OFFSET('Sanitation Data'!$H$29,0,10*ROW('Sanitation Data'!H118))="","",OFFSET('Sanitation Data'!$H$29,0,10*ROW('Sanitation Data'!H118)))</f>
        <v/>
      </c>
      <c r="DG124" s="298" t="str">
        <f ca="true">+IF(OFFSET('Sanitation Data'!$H$30,0,10*ROW('Sanitation Data'!H118))="","",OFFSET('Sanitation Data'!$H$30,0,10*ROW('Sanitation Data'!H118)))</f>
        <v/>
      </c>
      <c r="DH124" s="298" t="str">
        <f ca="true">+IF(OFFSET('Sanitation Data'!$H$31,0,10*ROW('Sanitation Data'!H118))="","",OFFSET('Sanitation Data'!$H$31,0,10*ROW('Sanitation Data'!H118)))</f>
        <v/>
      </c>
      <c r="DI124" s="298" t="str">
        <f ca="true">+IF(OFFSET('Sanitation Data'!$H$32,0,10*ROW('Sanitation Data'!H118))="","",OFFSET('Sanitation Data'!$H$32,0,10*ROW('Sanitation Data'!H118)))</f>
        <v/>
      </c>
      <c r="DJ124" s="298" t="str">
        <f ca="true">+IF(OFFSET('Sanitation Data'!$I$28,0,10*ROW('Sanitation Data'!I118))="","",OFFSET('Sanitation Data'!$I$28,0,10*ROW('Sanitation Data'!I118)))</f>
        <v/>
      </c>
      <c r="DK124" s="298" t="str">
        <f ca="true">+IF(OFFSET('Sanitation Data'!$I$29,0,10*ROW('Sanitation Data'!I118))="","",OFFSET('Sanitation Data'!$I$29,0,10*ROW('Sanitation Data'!I118)))</f>
        <v/>
      </c>
      <c r="DL124" s="298" t="str">
        <f ca="true">+IF(OFFSET('Sanitation Data'!$I$30,0,10*ROW('Sanitation Data'!I118))="","",OFFSET('Sanitation Data'!$I$30,0,10*ROW('Sanitation Data'!I118)))</f>
        <v/>
      </c>
      <c r="DM124" s="298" t="str">
        <f ca="true">+IF(OFFSET('Sanitation Data'!$I$31,0,10*ROW('Sanitation Data'!I118))="","",OFFSET('Sanitation Data'!$I$31,0,10*ROW('Sanitation Data'!I118)))</f>
        <v/>
      </c>
      <c r="DN124" s="298" t="str">
        <f ca="true">+IF(OFFSET('Sanitation Data'!$I$32,0,10*ROW('Sanitation Data'!I118))="","",OFFSET('Sanitation Data'!$I$32,0,10*ROW('Sanitation Data'!I118)))</f>
        <v/>
      </c>
      <c r="DO124" s="298" t="str">
        <f ca="true">+IF(OFFSET('Hygiene Data'!$D$11,0,10*ROW('Hygiene Data'!D118))="","",OFFSET('Hygiene Data'!$D$11,0,10*ROW('Hygiene Data'!D118)))</f>
        <v/>
      </c>
      <c r="DP124" s="298" t="str">
        <f ca="true">+IF(OFFSET('Hygiene Data'!$D$12,0,10*ROW('Hygiene Data'!D118))="","",OFFSET('Hygiene Data'!$D$12,0,10*ROW('Hygiene Data'!D118)))</f>
        <v/>
      </c>
      <c r="DQ124" s="298" t="str">
        <f ca="true">+IF(OFFSET('Hygiene Data'!$D$13,0,10*ROW('Hygiene Data'!D118))="","",OFFSET('Hygiene Data'!$D$13,0,10*ROW('Hygiene Data'!D118)))</f>
        <v/>
      </c>
      <c r="DR124" s="298" t="str">
        <f ca="true">+IF(OFFSET('Hygiene Data'!$E$11,0,10*ROW('Hygiene Data'!E118))="","",OFFSET('Hygiene Data'!$E$11,0,10*ROW('Hygiene Data'!E118)))</f>
        <v/>
      </c>
      <c r="DS124" s="298" t="str">
        <f ca="true">+IF(OFFSET('Hygiene Data'!$E$12,0,10*ROW('Hygiene Data'!E118))="","",OFFSET('Hygiene Data'!$E$12,0,10*ROW('Hygiene Data'!E118)))</f>
        <v/>
      </c>
      <c r="DT124" s="298" t="str">
        <f ca="true">+IF(OFFSET('Hygiene Data'!$E$13,0,10*ROW('Hygiene Data'!E118))="","",OFFSET('Hygiene Data'!$E$13,0,10*ROW('Hygiene Data'!E118)))</f>
        <v/>
      </c>
      <c r="DU124" s="298" t="str">
        <f ca="true">+IF(OFFSET('Hygiene Data'!$F$11,0,10*ROW('Hygiene Data'!F118))="","",OFFSET('Hygiene Data'!$F$11,0,10*ROW('Hygiene Data'!F118)))</f>
        <v/>
      </c>
      <c r="DV124" s="298" t="str">
        <f ca="true">+IF(OFFSET('Hygiene Data'!$F$12,0,10*ROW('Hygiene Data'!F118))="","",OFFSET('Hygiene Data'!$F$12,0,10*ROW('Hygiene Data'!F118)))</f>
        <v/>
      </c>
      <c r="DW124" s="298" t="str">
        <f ca="true">+IF(OFFSET('Hygiene Data'!$F$13,0,10*ROW('Hygiene Data'!F118))="","",OFFSET('Hygiene Data'!$F$13,0,10*ROW('Hygiene Data'!F118)))</f>
        <v/>
      </c>
      <c r="DX124" s="298" t="str">
        <f ca="true">+IF(OFFSET('Hygiene Data'!$G$11,0,10*ROW('Hygiene Data'!G118))="","",OFFSET('Hygiene Data'!$G$11,0,10*ROW('Hygiene Data'!G118)))</f>
        <v/>
      </c>
      <c r="DY124" s="298" t="str">
        <f ca="true">+IF(OFFSET('Hygiene Data'!$G$12,0,10*ROW('Hygiene Data'!G118))="","",OFFSET('Hygiene Data'!$G$12,0,10*ROW('Hygiene Data'!G118)))</f>
        <v/>
      </c>
      <c r="DZ124" s="298" t="str">
        <f ca="true">+IF(OFFSET('Hygiene Data'!$G$13,0,10*ROW('Hygiene Data'!G118))="","",OFFSET('Hygiene Data'!$G$13,0,10*ROW('Hygiene Data'!G118)))</f>
        <v/>
      </c>
      <c r="EA124" s="298" t="str">
        <f ca="true">+IF(OFFSET('Hygiene Data'!$H$11,0,10*ROW('Hygiene Data'!H118))="","",OFFSET('Hygiene Data'!$H$11,0,10*ROW('Hygiene Data'!H118)))</f>
        <v/>
      </c>
      <c r="EB124" s="298" t="str">
        <f ca="true">+IF(OFFSET('Hygiene Data'!$H$12,0,10*ROW('Hygiene Data'!H118))="","",OFFSET('Hygiene Data'!$H$12,0,10*ROW('Hygiene Data'!H118)))</f>
        <v/>
      </c>
      <c r="EC124" s="298" t="str">
        <f ca="true">+IF(OFFSET('Hygiene Data'!$H$13,0,10*ROW('Hygiene Data'!H118))="","",OFFSET('Hygiene Data'!$H$13,0,10*ROW('Hygiene Data'!H118)))</f>
        <v/>
      </c>
      <c r="ED124" s="298" t="str">
        <f ca="true">+IF(OFFSET('Hygiene Data'!$I$11,0,10*ROW('Hygiene Data'!I118))="","",OFFSET('Hygiene Data'!$I$11,0,10*ROW('Hygiene Data'!I118)))</f>
        <v/>
      </c>
      <c r="EE124" s="298" t="str">
        <f ca="true">+IF(OFFSET('Hygiene Data'!$I$12,0,10*ROW('Hygiene Data'!I118))="","",OFFSET('Hygiene Data'!$I$12,0,10*ROW('Hygiene Data'!I118)))</f>
        <v/>
      </c>
      <c r="EF124" s="298" t="str">
        <f ca="true">+IF(OFFSET('Hygiene Data'!$I$13,0,10*ROW('Hygiene Data'!I118))="","",OFFSET('Hygiene Data'!$I$13,0,10*ROW('Hygiene Data'!I118)))</f>
        <v/>
      </c>
    </row>
    <row xmlns:x14ac="http://schemas.microsoft.com/office/spreadsheetml/2009/9/ac" r="125" x14ac:dyDescent="0.2">
      <c r="A125" s="38" t="str">
        <f ca="true">+IF(OFFSET('Water Data'!$B$2,0,10*ROW('Water Data'!E119))="","",OFFSET('Water Data'!$B$2,0,10*ROW('Water Data'!E119)))</f>
        <v/>
      </c>
      <c r="B125" s="38" t="str">
        <f ca="true">+IF(OFFSET('Water Data'!$C$2,0,10*ROW('Water Data'!F119))="","",OFFSET('Water Data'!$C$2,0,10*ROW('Water Data'!F119)))</f>
        <v/>
      </c>
      <c r="C125" s="354" t="str">
        <f t="shared" ca="true" si="1"/>
        <v/>
      </c>
      <c r="D125" s="101"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101"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101"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101"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101"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101"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101"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101"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101"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101"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101"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101"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101"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101"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101"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101"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101"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101"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102"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102"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102"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102"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102"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102"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102"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102"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102"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102"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102"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102"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102"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102"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102"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102"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102"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102"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102"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102"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102"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102"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102"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102"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102"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102"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102"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102"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102"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102"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103"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103"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103"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103"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103"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103"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103"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103"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103"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103"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103"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103"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103"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103"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103"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103"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103"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103"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98"/>
      <c r="BS125" s="298" t="str">
        <f ca="true">+IF(OFFSET('Water Data'!$D$27,0,10*ROW('Water Data'!D119))="","",OFFSET('Water Data'!$D$27,0,10*ROW('Water Data'!D119)))</f>
        <v/>
      </c>
      <c r="BT125" s="298" t="str">
        <f ca="true">+IF(OFFSET('Water Data'!$D$28,0,10*ROW('Water Data'!D119))="","",OFFSET('Water Data'!$D$28,0,10*ROW('Water Data'!D119)))</f>
        <v/>
      </c>
      <c r="BU125" s="298" t="str">
        <f ca="true">+IF(OFFSET('Water Data'!$D$29,0,10*ROW('Water Data'!D119))="","",OFFSET('Water Data'!$D$29,0,10*ROW('Water Data'!D119)))</f>
        <v/>
      </c>
      <c r="BV125" s="298" t="str">
        <f ca="true">+IF(OFFSET('Water Data'!$E$27,0,10*ROW('Water Data'!E119))="","",OFFSET('Water Data'!$E$27,0,10*ROW('Water Data'!E119)))</f>
        <v/>
      </c>
      <c r="BW125" s="298" t="str">
        <f ca="true">+IF(OFFSET('Water Data'!$E$28,0,10*ROW('Water Data'!E119))="","",OFFSET('Water Data'!$E$28,0,10*ROW('Water Data'!E119)))</f>
        <v/>
      </c>
      <c r="BX125" s="298" t="str">
        <f ca="true">+IF(OFFSET('Water Data'!$E$29,0,10*ROW('Water Data'!E119))="","",OFFSET('Water Data'!$E$29,0,10*ROW('Water Data'!E119)))</f>
        <v/>
      </c>
      <c r="BY125" s="298" t="str">
        <f ca="true">+IF(OFFSET('Water Data'!$F$27,0,10*ROW('Water Data'!F119))="","",OFFSET('Water Data'!$F$27,0,10*ROW('Water Data'!F119)))</f>
        <v/>
      </c>
      <c r="BZ125" s="298" t="str">
        <f ca="true">+IF(OFFSET('Water Data'!$F$28,0,10*ROW('Water Data'!F119))="","",OFFSET('Water Data'!$F$28,0,10*ROW('Water Data'!F119)))</f>
        <v/>
      </c>
      <c r="CA125" s="298" t="str">
        <f ca="true">+IF(OFFSET('Water Data'!$F$29,0,10*ROW('Water Data'!F119))="","",OFFSET('Water Data'!$F$29,0,10*ROW('Water Data'!F119)))</f>
        <v/>
      </c>
      <c r="CB125" s="298" t="str">
        <f ca="true">+IF(OFFSET('Water Data'!$G$27,0,10*ROW('Water Data'!G119))="","",OFFSET('Water Data'!$G$27,0,10*ROW('Water Data'!G119)))</f>
        <v/>
      </c>
      <c r="CC125" s="298" t="str">
        <f ca="true">+IF(OFFSET('Water Data'!$G$28,0,10*ROW('Water Data'!G119))="","",OFFSET('Water Data'!$G$28,0,10*ROW('Water Data'!G119)))</f>
        <v/>
      </c>
      <c r="CD125" s="298" t="str">
        <f ca="true">+IF(OFFSET('Water Data'!$G$29,0,10*ROW('Water Data'!G119))="","",OFFSET('Water Data'!$G$29,0,10*ROW('Water Data'!G119)))</f>
        <v/>
      </c>
      <c r="CE125" s="298" t="str">
        <f ca="true">+IF(OFFSET('Water Data'!$H$27,0,10*ROW('Water Data'!H119))="","",OFFSET('Water Data'!$H$27,0,10*ROW('Water Data'!H119)))</f>
        <v/>
      </c>
      <c r="CF125" s="298" t="str">
        <f ca="true">+IF(OFFSET('Water Data'!$H$28,0,10*ROW('Water Data'!H119))="","",OFFSET('Water Data'!$H$28,0,10*ROW('Water Data'!H119)))</f>
        <v/>
      </c>
      <c r="CG125" s="298" t="str">
        <f ca="true">+IF(OFFSET('Water Data'!$H$29,0,10*ROW('Water Data'!H119))="","",OFFSET('Water Data'!$H$29,0,10*ROW('Water Data'!H119)))</f>
        <v/>
      </c>
      <c r="CH125" s="298" t="str">
        <f ca="true">+IF(OFFSET('Water Data'!$I$27,0,10*ROW('Water Data'!I119))="","",OFFSET('Water Data'!$I$27,0,10*ROW('Water Data'!I119)))</f>
        <v/>
      </c>
      <c r="CI125" s="298" t="str">
        <f ca="true">+IF(OFFSET('Water Data'!$I$28,0,10*ROW('Water Data'!I119))="","",OFFSET('Water Data'!$I$28,0,10*ROW('Water Data'!I119)))</f>
        <v/>
      </c>
      <c r="CJ125" s="298" t="str">
        <f ca="true">+IF(OFFSET('Water Data'!$I$29,0,10*ROW('Water Data'!I119))="","",OFFSET('Water Data'!$I$29,0,10*ROW('Water Data'!I119)))</f>
        <v/>
      </c>
      <c r="CK125" s="298" t="str">
        <f ca="true">+IF(OFFSET('Sanitation Data'!$D$28,0,10*ROW('Sanitation Data'!D119))="","",OFFSET('Sanitation Data'!$D$28,0,10*ROW('Sanitation Data'!D119)))</f>
        <v/>
      </c>
      <c r="CL125" s="298" t="str">
        <f ca="true">+IF(OFFSET('Sanitation Data'!$D$29,0,10*ROW('Sanitation Data'!D119))="","",OFFSET('Sanitation Data'!$D$29,0,10*ROW('Sanitation Data'!D119)))</f>
        <v/>
      </c>
      <c r="CM125" s="298" t="str">
        <f ca="true">+IF(OFFSET('Sanitation Data'!$D$30,0,10*ROW('Sanitation Data'!D119))="","",OFFSET('Sanitation Data'!$D$30,0,10*ROW('Sanitation Data'!D119)))</f>
        <v/>
      </c>
      <c r="CN125" s="298" t="str">
        <f ca="true">+IF(OFFSET('Sanitation Data'!$D$31,0,10*ROW('Sanitation Data'!D119))="","",OFFSET('Sanitation Data'!$D$31,0,10*ROW('Sanitation Data'!D119)))</f>
        <v/>
      </c>
      <c r="CO125" s="298" t="str">
        <f ca="true">+IF(OFFSET('Sanitation Data'!$D$32,0,10*ROW('Sanitation Data'!D119))="","",OFFSET('Sanitation Data'!$D$32,0,10*ROW('Sanitation Data'!D119)))</f>
        <v/>
      </c>
      <c r="CP125" s="298" t="str">
        <f ca="true">+IF(OFFSET('Sanitation Data'!$E$28,0,10*ROW('Sanitation Data'!E119))="","",OFFSET('Sanitation Data'!$E$28,0,10*ROW('Sanitation Data'!E119)))</f>
        <v/>
      </c>
      <c r="CQ125" s="298" t="str">
        <f ca="true">+IF(OFFSET('Sanitation Data'!$E$29,0,10*ROW('Sanitation Data'!E119))="","",OFFSET('Sanitation Data'!$E$29,0,10*ROW('Sanitation Data'!E119)))</f>
        <v/>
      </c>
      <c r="CR125" s="298" t="str">
        <f ca="true">+IF(OFFSET('Sanitation Data'!$E$30,0,10*ROW('Sanitation Data'!E119))="","",OFFSET('Sanitation Data'!$E$30,0,10*ROW('Sanitation Data'!E119)))</f>
        <v/>
      </c>
      <c r="CS125" s="298" t="str">
        <f ca="true">+IF(OFFSET('Sanitation Data'!$E$31,0,10*ROW('Sanitation Data'!E119))="","",OFFSET('Sanitation Data'!$E$31,0,10*ROW('Sanitation Data'!E119)))</f>
        <v/>
      </c>
      <c r="CT125" s="298" t="str">
        <f ca="true">+IF(OFFSET('Sanitation Data'!$E$32,0,10*ROW('Sanitation Data'!E119))="","",OFFSET('Sanitation Data'!$E$32,0,10*ROW('Sanitation Data'!E119)))</f>
        <v/>
      </c>
      <c r="CU125" s="298" t="str">
        <f ca="true">+IF(OFFSET('Sanitation Data'!$F$28,0,10*ROW('Sanitation Data'!F119))="","",OFFSET('Sanitation Data'!$F$28,0,10*ROW('Sanitation Data'!F119)))</f>
        <v/>
      </c>
      <c r="CV125" s="298" t="str">
        <f ca="true">+IF(OFFSET('Sanitation Data'!$F$29,0,10*ROW('Sanitation Data'!F119))="","",OFFSET('Sanitation Data'!$F$29,0,10*ROW('Sanitation Data'!F119)))</f>
        <v/>
      </c>
      <c r="CW125" s="298" t="str">
        <f ca="true">+IF(OFFSET('Sanitation Data'!$F$30,0,10*ROW('Sanitation Data'!F119))="","",OFFSET('Sanitation Data'!$F$30,0,10*ROW('Sanitation Data'!F119)))</f>
        <v/>
      </c>
      <c r="CX125" s="298" t="str">
        <f ca="true">+IF(OFFSET('Sanitation Data'!$F$31,0,10*ROW('Sanitation Data'!F119))="","",OFFSET('Sanitation Data'!$F$31,0,10*ROW('Sanitation Data'!F119)))</f>
        <v/>
      </c>
      <c r="CY125" s="298" t="str">
        <f ca="true">+IF(OFFSET('Sanitation Data'!$F$32,0,10*ROW('Sanitation Data'!F119))="","",OFFSET('Sanitation Data'!$F$32,0,10*ROW('Sanitation Data'!F119)))</f>
        <v/>
      </c>
      <c r="CZ125" s="298" t="str">
        <f ca="true">+IF(OFFSET('Sanitation Data'!$G$28,0,10*ROW('Sanitation Data'!G119))="","",OFFSET('Sanitation Data'!$G$28,0,10*ROW('Sanitation Data'!G119)))</f>
        <v/>
      </c>
      <c r="DA125" s="298" t="str">
        <f ca="true">+IF(OFFSET('Sanitation Data'!$G$29,0,10*ROW('Sanitation Data'!G119))="","",OFFSET('Sanitation Data'!$G$29,0,10*ROW('Sanitation Data'!G119)))</f>
        <v/>
      </c>
      <c r="DB125" s="298" t="str">
        <f ca="true">+IF(OFFSET('Sanitation Data'!$G$30,0,10*ROW('Sanitation Data'!G119))="","",OFFSET('Sanitation Data'!$G$30,0,10*ROW('Sanitation Data'!G119)))</f>
        <v/>
      </c>
      <c r="DC125" s="298" t="str">
        <f ca="true">+IF(OFFSET('Sanitation Data'!$G$31,0,10*ROW('Sanitation Data'!G119))="","",OFFSET('Sanitation Data'!$G$31,0,10*ROW('Sanitation Data'!G119)))</f>
        <v/>
      </c>
      <c r="DD125" s="298" t="str">
        <f ca="true">+IF(OFFSET('Sanitation Data'!$G$32,0,10*ROW('Sanitation Data'!G119))="","",OFFSET('Sanitation Data'!$G$32,0,10*ROW('Sanitation Data'!G119)))</f>
        <v/>
      </c>
      <c r="DE125" s="298" t="str">
        <f ca="true">+IF(OFFSET('Sanitation Data'!$H$28,0,10*ROW('Sanitation Data'!H119))="","",OFFSET('Sanitation Data'!$H$28,0,10*ROW('Sanitation Data'!H119)))</f>
        <v/>
      </c>
      <c r="DF125" s="298" t="str">
        <f ca="true">+IF(OFFSET('Sanitation Data'!$H$29,0,10*ROW('Sanitation Data'!H119))="","",OFFSET('Sanitation Data'!$H$29,0,10*ROW('Sanitation Data'!H119)))</f>
        <v/>
      </c>
      <c r="DG125" s="298" t="str">
        <f ca="true">+IF(OFFSET('Sanitation Data'!$H$30,0,10*ROW('Sanitation Data'!H119))="","",OFFSET('Sanitation Data'!$H$30,0,10*ROW('Sanitation Data'!H119)))</f>
        <v/>
      </c>
      <c r="DH125" s="298" t="str">
        <f ca="true">+IF(OFFSET('Sanitation Data'!$H$31,0,10*ROW('Sanitation Data'!H119))="","",OFFSET('Sanitation Data'!$H$31,0,10*ROW('Sanitation Data'!H119)))</f>
        <v/>
      </c>
      <c r="DI125" s="298" t="str">
        <f ca="true">+IF(OFFSET('Sanitation Data'!$H$32,0,10*ROW('Sanitation Data'!H119))="","",OFFSET('Sanitation Data'!$H$32,0,10*ROW('Sanitation Data'!H119)))</f>
        <v/>
      </c>
      <c r="DJ125" s="298" t="str">
        <f ca="true">+IF(OFFSET('Sanitation Data'!$I$28,0,10*ROW('Sanitation Data'!I119))="","",OFFSET('Sanitation Data'!$I$28,0,10*ROW('Sanitation Data'!I119)))</f>
        <v/>
      </c>
      <c r="DK125" s="298" t="str">
        <f ca="true">+IF(OFFSET('Sanitation Data'!$I$29,0,10*ROW('Sanitation Data'!I119))="","",OFFSET('Sanitation Data'!$I$29,0,10*ROW('Sanitation Data'!I119)))</f>
        <v/>
      </c>
      <c r="DL125" s="298" t="str">
        <f ca="true">+IF(OFFSET('Sanitation Data'!$I$30,0,10*ROW('Sanitation Data'!I119))="","",OFFSET('Sanitation Data'!$I$30,0,10*ROW('Sanitation Data'!I119)))</f>
        <v/>
      </c>
      <c r="DM125" s="298" t="str">
        <f ca="true">+IF(OFFSET('Sanitation Data'!$I$31,0,10*ROW('Sanitation Data'!I119))="","",OFFSET('Sanitation Data'!$I$31,0,10*ROW('Sanitation Data'!I119)))</f>
        <v/>
      </c>
      <c r="DN125" s="298" t="str">
        <f ca="true">+IF(OFFSET('Sanitation Data'!$I$32,0,10*ROW('Sanitation Data'!I119))="","",OFFSET('Sanitation Data'!$I$32,0,10*ROW('Sanitation Data'!I119)))</f>
        <v/>
      </c>
      <c r="DO125" s="298" t="str">
        <f ca="true">+IF(OFFSET('Hygiene Data'!$D$11,0,10*ROW('Hygiene Data'!D119))="","",OFFSET('Hygiene Data'!$D$11,0,10*ROW('Hygiene Data'!D119)))</f>
        <v/>
      </c>
      <c r="DP125" s="298" t="str">
        <f ca="true">+IF(OFFSET('Hygiene Data'!$D$12,0,10*ROW('Hygiene Data'!D119))="","",OFFSET('Hygiene Data'!$D$12,0,10*ROW('Hygiene Data'!D119)))</f>
        <v/>
      </c>
      <c r="DQ125" s="298" t="str">
        <f ca="true">+IF(OFFSET('Hygiene Data'!$D$13,0,10*ROW('Hygiene Data'!D119))="","",OFFSET('Hygiene Data'!$D$13,0,10*ROW('Hygiene Data'!D119)))</f>
        <v/>
      </c>
      <c r="DR125" s="298" t="str">
        <f ca="true">+IF(OFFSET('Hygiene Data'!$E$11,0,10*ROW('Hygiene Data'!E119))="","",OFFSET('Hygiene Data'!$E$11,0,10*ROW('Hygiene Data'!E119)))</f>
        <v/>
      </c>
      <c r="DS125" s="298" t="str">
        <f ca="true">+IF(OFFSET('Hygiene Data'!$E$12,0,10*ROW('Hygiene Data'!E119))="","",OFFSET('Hygiene Data'!$E$12,0,10*ROW('Hygiene Data'!E119)))</f>
        <v/>
      </c>
      <c r="DT125" s="298" t="str">
        <f ca="true">+IF(OFFSET('Hygiene Data'!$E$13,0,10*ROW('Hygiene Data'!E119))="","",OFFSET('Hygiene Data'!$E$13,0,10*ROW('Hygiene Data'!E119)))</f>
        <v/>
      </c>
      <c r="DU125" s="298" t="str">
        <f ca="true">+IF(OFFSET('Hygiene Data'!$F$11,0,10*ROW('Hygiene Data'!F119))="","",OFFSET('Hygiene Data'!$F$11,0,10*ROW('Hygiene Data'!F119)))</f>
        <v/>
      </c>
      <c r="DV125" s="298" t="str">
        <f ca="true">+IF(OFFSET('Hygiene Data'!$F$12,0,10*ROW('Hygiene Data'!F119))="","",OFFSET('Hygiene Data'!$F$12,0,10*ROW('Hygiene Data'!F119)))</f>
        <v/>
      </c>
      <c r="DW125" s="298" t="str">
        <f ca="true">+IF(OFFSET('Hygiene Data'!$F$13,0,10*ROW('Hygiene Data'!F119))="","",OFFSET('Hygiene Data'!$F$13,0,10*ROW('Hygiene Data'!F119)))</f>
        <v/>
      </c>
      <c r="DX125" s="298" t="str">
        <f ca="true">+IF(OFFSET('Hygiene Data'!$G$11,0,10*ROW('Hygiene Data'!G119))="","",OFFSET('Hygiene Data'!$G$11,0,10*ROW('Hygiene Data'!G119)))</f>
        <v/>
      </c>
      <c r="DY125" s="298" t="str">
        <f ca="true">+IF(OFFSET('Hygiene Data'!$G$12,0,10*ROW('Hygiene Data'!G119))="","",OFFSET('Hygiene Data'!$G$12,0,10*ROW('Hygiene Data'!G119)))</f>
        <v/>
      </c>
      <c r="DZ125" s="298" t="str">
        <f ca="true">+IF(OFFSET('Hygiene Data'!$G$13,0,10*ROW('Hygiene Data'!G119))="","",OFFSET('Hygiene Data'!$G$13,0,10*ROW('Hygiene Data'!G119)))</f>
        <v/>
      </c>
      <c r="EA125" s="298" t="str">
        <f ca="true">+IF(OFFSET('Hygiene Data'!$H$11,0,10*ROW('Hygiene Data'!H119))="","",OFFSET('Hygiene Data'!$H$11,0,10*ROW('Hygiene Data'!H119)))</f>
        <v/>
      </c>
      <c r="EB125" s="298" t="str">
        <f ca="true">+IF(OFFSET('Hygiene Data'!$H$12,0,10*ROW('Hygiene Data'!H119))="","",OFFSET('Hygiene Data'!$H$12,0,10*ROW('Hygiene Data'!H119)))</f>
        <v/>
      </c>
      <c r="EC125" s="298" t="str">
        <f ca="true">+IF(OFFSET('Hygiene Data'!$H$13,0,10*ROW('Hygiene Data'!H119))="","",OFFSET('Hygiene Data'!$H$13,0,10*ROW('Hygiene Data'!H119)))</f>
        <v/>
      </c>
      <c r="ED125" s="298" t="str">
        <f ca="true">+IF(OFFSET('Hygiene Data'!$I$11,0,10*ROW('Hygiene Data'!I119))="","",OFFSET('Hygiene Data'!$I$11,0,10*ROW('Hygiene Data'!I119)))</f>
        <v/>
      </c>
      <c r="EE125" s="298" t="str">
        <f ca="true">+IF(OFFSET('Hygiene Data'!$I$12,0,10*ROW('Hygiene Data'!I119))="","",OFFSET('Hygiene Data'!$I$12,0,10*ROW('Hygiene Data'!I119)))</f>
        <v/>
      </c>
      <c r="EF125" s="298" t="str">
        <f ca="true">+IF(OFFSET('Hygiene Data'!$I$13,0,10*ROW('Hygiene Data'!I119))="","",OFFSET('Hygiene Data'!$I$13,0,10*ROW('Hygiene Data'!I119)))</f>
        <v/>
      </c>
    </row>
    <row xmlns:x14ac="http://schemas.microsoft.com/office/spreadsheetml/2009/9/ac" r="126" x14ac:dyDescent="0.2">
      <c r="A126" s="38" t="str">
        <f ca="true">+IF(OFFSET('Water Data'!$B$2,0,10*ROW('Water Data'!E120))="","",OFFSET('Water Data'!$B$2,0,10*ROW('Water Data'!E120)))</f>
        <v/>
      </c>
      <c r="B126" s="38" t="str">
        <f ca="true">+IF(OFFSET('Water Data'!$C$2,0,10*ROW('Water Data'!F120))="","",OFFSET('Water Data'!$C$2,0,10*ROW('Water Data'!F120)))</f>
        <v/>
      </c>
      <c r="C126" s="354" t="str">
        <f t="shared" ca="true" si="1"/>
        <v/>
      </c>
      <c r="D126" s="101"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101"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101"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101"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101"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101"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101"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101"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101"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101"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101"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101"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101"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101"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101"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101"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101"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101"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102"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102"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102"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102"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102"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102"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102"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102"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102"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102"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102"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102"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102"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102"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102"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102"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102"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102"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102"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102"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102"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102"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102"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102"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102"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102"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102"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102"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102"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102"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103"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103"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103"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103"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103"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103"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103"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103"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103"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103"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103"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103"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103"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103"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103"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103"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103"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103"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98"/>
      <c r="BS126" s="298" t="str">
        <f ca="true">+IF(OFFSET('Water Data'!$D$27,0,10*ROW('Water Data'!D120))="","",OFFSET('Water Data'!$D$27,0,10*ROW('Water Data'!D120)))</f>
        <v/>
      </c>
      <c r="BT126" s="298" t="str">
        <f ca="true">+IF(OFFSET('Water Data'!$D$28,0,10*ROW('Water Data'!D120))="","",OFFSET('Water Data'!$D$28,0,10*ROW('Water Data'!D120)))</f>
        <v/>
      </c>
      <c r="BU126" s="298" t="str">
        <f ca="true">+IF(OFFSET('Water Data'!$D$29,0,10*ROW('Water Data'!D120))="","",OFFSET('Water Data'!$D$29,0,10*ROW('Water Data'!D120)))</f>
        <v/>
      </c>
      <c r="BV126" s="298" t="str">
        <f ca="true">+IF(OFFSET('Water Data'!$E$27,0,10*ROW('Water Data'!E120))="","",OFFSET('Water Data'!$E$27,0,10*ROW('Water Data'!E120)))</f>
        <v/>
      </c>
      <c r="BW126" s="298" t="str">
        <f ca="true">+IF(OFFSET('Water Data'!$E$28,0,10*ROW('Water Data'!E120))="","",OFFSET('Water Data'!$E$28,0,10*ROW('Water Data'!E120)))</f>
        <v/>
      </c>
      <c r="BX126" s="298" t="str">
        <f ca="true">+IF(OFFSET('Water Data'!$E$29,0,10*ROW('Water Data'!E120))="","",OFFSET('Water Data'!$E$29,0,10*ROW('Water Data'!E120)))</f>
        <v/>
      </c>
      <c r="BY126" s="298" t="str">
        <f ca="true">+IF(OFFSET('Water Data'!$F$27,0,10*ROW('Water Data'!F120))="","",OFFSET('Water Data'!$F$27,0,10*ROW('Water Data'!F120)))</f>
        <v/>
      </c>
      <c r="BZ126" s="298" t="str">
        <f ca="true">+IF(OFFSET('Water Data'!$F$28,0,10*ROW('Water Data'!F120))="","",OFFSET('Water Data'!$F$28,0,10*ROW('Water Data'!F120)))</f>
        <v/>
      </c>
      <c r="CA126" s="298" t="str">
        <f ca="true">+IF(OFFSET('Water Data'!$F$29,0,10*ROW('Water Data'!F120))="","",OFFSET('Water Data'!$F$29,0,10*ROW('Water Data'!F120)))</f>
        <v/>
      </c>
      <c r="CB126" s="298" t="str">
        <f ca="true">+IF(OFFSET('Water Data'!$G$27,0,10*ROW('Water Data'!G120))="","",OFFSET('Water Data'!$G$27,0,10*ROW('Water Data'!G120)))</f>
        <v/>
      </c>
      <c r="CC126" s="298" t="str">
        <f ca="true">+IF(OFFSET('Water Data'!$G$28,0,10*ROW('Water Data'!G120))="","",OFFSET('Water Data'!$G$28,0,10*ROW('Water Data'!G120)))</f>
        <v/>
      </c>
      <c r="CD126" s="298" t="str">
        <f ca="true">+IF(OFFSET('Water Data'!$G$29,0,10*ROW('Water Data'!G120))="","",OFFSET('Water Data'!$G$29,0,10*ROW('Water Data'!G120)))</f>
        <v/>
      </c>
      <c r="CE126" s="298" t="str">
        <f ca="true">+IF(OFFSET('Water Data'!$H$27,0,10*ROW('Water Data'!H120))="","",OFFSET('Water Data'!$H$27,0,10*ROW('Water Data'!H120)))</f>
        <v/>
      </c>
      <c r="CF126" s="298" t="str">
        <f ca="true">+IF(OFFSET('Water Data'!$H$28,0,10*ROW('Water Data'!H120))="","",OFFSET('Water Data'!$H$28,0,10*ROW('Water Data'!H120)))</f>
        <v/>
      </c>
      <c r="CG126" s="298" t="str">
        <f ca="true">+IF(OFFSET('Water Data'!$H$29,0,10*ROW('Water Data'!H120))="","",OFFSET('Water Data'!$H$29,0,10*ROW('Water Data'!H120)))</f>
        <v/>
      </c>
      <c r="CH126" s="298" t="str">
        <f ca="true">+IF(OFFSET('Water Data'!$I$27,0,10*ROW('Water Data'!I120))="","",OFFSET('Water Data'!$I$27,0,10*ROW('Water Data'!I120)))</f>
        <v/>
      </c>
      <c r="CI126" s="298" t="str">
        <f ca="true">+IF(OFFSET('Water Data'!$I$28,0,10*ROW('Water Data'!I120))="","",OFFSET('Water Data'!$I$28,0,10*ROW('Water Data'!I120)))</f>
        <v/>
      </c>
      <c r="CJ126" s="298" t="str">
        <f ca="true">+IF(OFFSET('Water Data'!$I$29,0,10*ROW('Water Data'!I120))="","",OFFSET('Water Data'!$I$29,0,10*ROW('Water Data'!I120)))</f>
        <v/>
      </c>
      <c r="CK126" s="298" t="str">
        <f ca="true">+IF(OFFSET('Sanitation Data'!$D$28,0,10*ROW('Sanitation Data'!D120))="","",OFFSET('Sanitation Data'!$D$28,0,10*ROW('Sanitation Data'!D120)))</f>
        <v/>
      </c>
      <c r="CL126" s="298" t="str">
        <f ca="true">+IF(OFFSET('Sanitation Data'!$D$29,0,10*ROW('Sanitation Data'!D120))="","",OFFSET('Sanitation Data'!$D$29,0,10*ROW('Sanitation Data'!D120)))</f>
        <v/>
      </c>
      <c r="CM126" s="298" t="str">
        <f ca="true">+IF(OFFSET('Sanitation Data'!$D$30,0,10*ROW('Sanitation Data'!D120))="","",OFFSET('Sanitation Data'!$D$30,0,10*ROW('Sanitation Data'!D120)))</f>
        <v/>
      </c>
      <c r="CN126" s="298" t="str">
        <f ca="true">+IF(OFFSET('Sanitation Data'!$D$31,0,10*ROW('Sanitation Data'!D120))="","",OFFSET('Sanitation Data'!$D$31,0,10*ROW('Sanitation Data'!D120)))</f>
        <v/>
      </c>
      <c r="CO126" s="298" t="str">
        <f ca="true">+IF(OFFSET('Sanitation Data'!$D$32,0,10*ROW('Sanitation Data'!D120))="","",OFFSET('Sanitation Data'!$D$32,0,10*ROW('Sanitation Data'!D120)))</f>
        <v/>
      </c>
      <c r="CP126" s="298" t="str">
        <f ca="true">+IF(OFFSET('Sanitation Data'!$E$28,0,10*ROW('Sanitation Data'!E120))="","",OFFSET('Sanitation Data'!$E$28,0,10*ROW('Sanitation Data'!E120)))</f>
        <v/>
      </c>
      <c r="CQ126" s="298" t="str">
        <f ca="true">+IF(OFFSET('Sanitation Data'!$E$29,0,10*ROW('Sanitation Data'!E120))="","",OFFSET('Sanitation Data'!$E$29,0,10*ROW('Sanitation Data'!E120)))</f>
        <v/>
      </c>
      <c r="CR126" s="298" t="str">
        <f ca="true">+IF(OFFSET('Sanitation Data'!$E$30,0,10*ROW('Sanitation Data'!E120))="","",OFFSET('Sanitation Data'!$E$30,0,10*ROW('Sanitation Data'!E120)))</f>
        <v/>
      </c>
      <c r="CS126" s="298" t="str">
        <f ca="true">+IF(OFFSET('Sanitation Data'!$E$31,0,10*ROW('Sanitation Data'!E120))="","",OFFSET('Sanitation Data'!$E$31,0,10*ROW('Sanitation Data'!E120)))</f>
        <v/>
      </c>
      <c r="CT126" s="298" t="str">
        <f ca="true">+IF(OFFSET('Sanitation Data'!$E$32,0,10*ROW('Sanitation Data'!E120))="","",OFFSET('Sanitation Data'!$E$32,0,10*ROW('Sanitation Data'!E120)))</f>
        <v/>
      </c>
      <c r="CU126" s="298" t="str">
        <f ca="true">+IF(OFFSET('Sanitation Data'!$F$28,0,10*ROW('Sanitation Data'!F120))="","",OFFSET('Sanitation Data'!$F$28,0,10*ROW('Sanitation Data'!F120)))</f>
        <v/>
      </c>
      <c r="CV126" s="298" t="str">
        <f ca="true">+IF(OFFSET('Sanitation Data'!$F$29,0,10*ROW('Sanitation Data'!F120))="","",OFFSET('Sanitation Data'!$F$29,0,10*ROW('Sanitation Data'!F120)))</f>
        <v/>
      </c>
      <c r="CW126" s="298" t="str">
        <f ca="true">+IF(OFFSET('Sanitation Data'!$F$30,0,10*ROW('Sanitation Data'!F120))="","",OFFSET('Sanitation Data'!$F$30,0,10*ROW('Sanitation Data'!F120)))</f>
        <v/>
      </c>
      <c r="CX126" s="298" t="str">
        <f ca="true">+IF(OFFSET('Sanitation Data'!$F$31,0,10*ROW('Sanitation Data'!F120))="","",OFFSET('Sanitation Data'!$F$31,0,10*ROW('Sanitation Data'!F120)))</f>
        <v/>
      </c>
      <c r="CY126" s="298" t="str">
        <f ca="true">+IF(OFFSET('Sanitation Data'!$F$32,0,10*ROW('Sanitation Data'!F120))="","",OFFSET('Sanitation Data'!$F$32,0,10*ROW('Sanitation Data'!F120)))</f>
        <v/>
      </c>
      <c r="CZ126" s="298" t="str">
        <f ca="true">+IF(OFFSET('Sanitation Data'!$G$28,0,10*ROW('Sanitation Data'!G120))="","",OFFSET('Sanitation Data'!$G$28,0,10*ROW('Sanitation Data'!G120)))</f>
        <v/>
      </c>
      <c r="DA126" s="298" t="str">
        <f ca="true">+IF(OFFSET('Sanitation Data'!$G$29,0,10*ROW('Sanitation Data'!G120))="","",OFFSET('Sanitation Data'!$G$29,0,10*ROW('Sanitation Data'!G120)))</f>
        <v/>
      </c>
      <c r="DB126" s="298" t="str">
        <f ca="true">+IF(OFFSET('Sanitation Data'!$G$30,0,10*ROW('Sanitation Data'!G120))="","",OFFSET('Sanitation Data'!$G$30,0,10*ROW('Sanitation Data'!G120)))</f>
        <v/>
      </c>
      <c r="DC126" s="298" t="str">
        <f ca="true">+IF(OFFSET('Sanitation Data'!$G$31,0,10*ROW('Sanitation Data'!G120))="","",OFFSET('Sanitation Data'!$G$31,0,10*ROW('Sanitation Data'!G120)))</f>
        <v/>
      </c>
      <c r="DD126" s="298" t="str">
        <f ca="true">+IF(OFFSET('Sanitation Data'!$G$32,0,10*ROW('Sanitation Data'!G120))="","",OFFSET('Sanitation Data'!$G$32,0,10*ROW('Sanitation Data'!G120)))</f>
        <v/>
      </c>
      <c r="DE126" s="298" t="str">
        <f ca="true">+IF(OFFSET('Sanitation Data'!$H$28,0,10*ROW('Sanitation Data'!H120))="","",OFFSET('Sanitation Data'!$H$28,0,10*ROW('Sanitation Data'!H120)))</f>
        <v/>
      </c>
      <c r="DF126" s="298" t="str">
        <f ca="true">+IF(OFFSET('Sanitation Data'!$H$29,0,10*ROW('Sanitation Data'!H120))="","",OFFSET('Sanitation Data'!$H$29,0,10*ROW('Sanitation Data'!H120)))</f>
        <v/>
      </c>
      <c r="DG126" s="298" t="str">
        <f ca="true">+IF(OFFSET('Sanitation Data'!$H$30,0,10*ROW('Sanitation Data'!H120))="","",OFFSET('Sanitation Data'!$H$30,0,10*ROW('Sanitation Data'!H120)))</f>
        <v/>
      </c>
      <c r="DH126" s="298" t="str">
        <f ca="true">+IF(OFFSET('Sanitation Data'!$H$31,0,10*ROW('Sanitation Data'!H120))="","",OFFSET('Sanitation Data'!$H$31,0,10*ROW('Sanitation Data'!H120)))</f>
        <v/>
      </c>
      <c r="DI126" s="298" t="str">
        <f ca="true">+IF(OFFSET('Sanitation Data'!$H$32,0,10*ROW('Sanitation Data'!H120))="","",OFFSET('Sanitation Data'!$H$32,0,10*ROW('Sanitation Data'!H120)))</f>
        <v/>
      </c>
      <c r="DJ126" s="298" t="str">
        <f ca="true">+IF(OFFSET('Sanitation Data'!$I$28,0,10*ROW('Sanitation Data'!I120))="","",OFFSET('Sanitation Data'!$I$28,0,10*ROW('Sanitation Data'!I120)))</f>
        <v/>
      </c>
      <c r="DK126" s="298" t="str">
        <f ca="true">+IF(OFFSET('Sanitation Data'!$I$29,0,10*ROW('Sanitation Data'!I120))="","",OFFSET('Sanitation Data'!$I$29,0,10*ROW('Sanitation Data'!I120)))</f>
        <v/>
      </c>
      <c r="DL126" s="298" t="str">
        <f ca="true">+IF(OFFSET('Sanitation Data'!$I$30,0,10*ROW('Sanitation Data'!I120))="","",OFFSET('Sanitation Data'!$I$30,0,10*ROW('Sanitation Data'!I120)))</f>
        <v/>
      </c>
      <c r="DM126" s="298" t="str">
        <f ca="true">+IF(OFFSET('Sanitation Data'!$I$31,0,10*ROW('Sanitation Data'!I120))="","",OFFSET('Sanitation Data'!$I$31,0,10*ROW('Sanitation Data'!I120)))</f>
        <v/>
      </c>
      <c r="DN126" s="298" t="str">
        <f ca="true">+IF(OFFSET('Sanitation Data'!$I$32,0,10*ROW('Sanitation Data'!I120))="","",OFFSET('Sanitation Data'!$I$32,0,10*ROW('Sanitation Data'!I120)))</f>
        <v/>
      </c>
      <c r="DO126" s="298" t="str">
        <f ca="true">+IF(OFFSET('Hygiene Data'!$D$11,0,10*ROW('Hygiene Data'!D120))="","",OFFSET('Hygiene Data'!$D$11,0,10*ROW('Hygiene Data'!D120)))</f>
        <v/>
      </c>
      <c r="DP126" s="298" t="str">
        <f ca="true">+IF(OFFSET('Hygiene Data'!$D$12,0,10*ROW('Hygiene Data'!D120))="","",OFFSET('Hygiene Data'!$D$12,0,10*ROW('Hygiene Data'!D120)))</f>
        <v/>
      </c>
      <c r="DQ126" s="298" t="str">
        <f ca="true">+IF(OFFSET('Hygiene Data'!$D$13,0,10*ROW('Hygiene Data'!D120))="","",OFFSET('Hygiene Data'!$D$13,0,10*ROW('Hygiene Data'!D120)))</f>
        <v/>
      </c>
      <c r="DR126" s="298" t="str">
        <f ca="true">+IF(OFFSET('Hygiene Data'!$E$11,0,10*ROW('Hygiene Data'!E120))="","",OFFSET('Hygiene Data'!$E$11,0,10*ROW('Hygiene Data'!E120)))</f>
        <v/>
      </c>
      <c r="DS126" s="298" t="str">
        <f ca="true">+IF(OFFSET('Hygiene Data'!$E$12,0,10*ROW('Hygiene Data'!E120))="","",OFFSET('Hygiene Data'!$E$12,0,10*ROW('Hygiene Data'!E120)))</f>
        <v/>
      </c>
      <c r="DT126" s="298" t="str">
        <f ca="true">+IF(OFFSET('Hygiene Data'!$E$13,0,10*ROW('Hygiene Data'!E120))="","",OFFSET('Hygiene Data'!$E$13,0,10*ROW('Hygiene Data'!E120)))</f>
        <v/>
      </c>
      <c r="DU126" s="298" t="str">
        <f ca="true">+IF(OFFSET('Hygiene Data'!$F$11,0,10*ROW('Hygiene Data'!F120))="","",OFFSET('Hygiene Data'!$F$11,0,10*ROW('Hygiene Data'!F120)))</f>
        <v/>
      </c>
      <c r="DV126" s="298" t="str">
        <f ca="true">+IF(OFFSET('Hygiene Data'!$F$12,0,10*ROW('Hygiene Data'!F120))="","",OFFSET('Hygiene Data'!$F$12,0,10*ROW('Hygiene Data'!F120)))</f>
        <v/>
      </c>
      <c r="DW126" s="298" t="str">
        <f ca="true">+IF(OFFSET('Hygiene Data'!$F$13,0,10*ROW('Hygiene Data'!F120))="","",OFFSET('Hygiene Data'!$F$13,0,10*ROW('Hygiene Data'!F120)))</f>
        <v/>
      </c>
      <c r="DX126" s="298" t="str">
        <f ca="true">+IF(OFFSET('Hygiene Data'!$G$11,0,10*ROW('Hygiene Data'!G120))="","",OFFSET('Hygiene Data'!$G$11,0,10*ROW('Hygiene Data'!G120)))</f>
        <v/>
      </c>
      <c r="DY126" s="298" t="str">
        <f ca="true">+IF(OFFSET('Hygiene Data'!$G$12,0,10*ROW('Hygiene Data'!G120))="","",OFFSET('Hygiene Data'!$G$12,0,10*ROW('Hygiene Data'!G120)))</f>
        <v/>
      </c>
      <c r="DZ126" s="298" t="str">
        <f ca="true">+IF(OFFSET('Hygiene Data'!$G$13,0,10*ROW('Hygiene Data'!G120))="","",OFFSET('Hygiene Data'!$G$13,0,10*ROW('Hygiene Data'!G120)))</f>
        <v/>
      </c>
      <c r="EA126" s="298" t="str">
        <f ca="true">+IF(OFFSET('Hygiene Data'!$H$11,0,10*ROW('Hygiene Data'!H120))="","",OFFSET('Hygiene Data'!$H$11,0,10*ROW('Hygiene Data'!H120)))</f>
        <v/>
      </c>
      <c r="EB126" s="298" t="str">
        <f ca="true">+IF(OFFSET('Hygiene Data'!$H$12,0,10*ROW('Hygiene Data'!H120))="","",OFFSET('Hygiene Data'!$H$12,0,10*ROW('Hygiene Data'!H120)))</f>
        <v/>
      </c>
      <c r="EC126" s="298" t="str">
        <f ca="true">+IF(OFFSET('Hygiene Data'!$H$13,0,10*ROW('Hygiene Data'!H120))="","",OFFSET('Hygiene Data'!$H$13,0,10*ROW('Hygiene Data'!H120)))</f>
        <v/>
      </c>
      <c r="ED126" s="298" t="str">
        <f ca="true">+IF(OFFSET('Hygiene Data'!$I$11,0,10*ROW('Hygiene Data'!I120))="","",OFFSET('Hygiene Data'!$I$11,0,10*ROW('Hygiene Data'!I120)))</f>
        <v/>
      </c>
      <c r="EE126" s="298" t="str">
        <f ca="true">+IF(OFFSET('Hygiene Data'!$I$12,0,10*ROW('Hygiene Data'!I120))="","",OFFSET('Hygiene Data'!$I$12,0,10*ROW('Hygiene Data'!I120)))</f>
        <v/>
      </c>
      <c r="EF126" s="298" t="str">
        <f ca="true">+IF(OFFSET('Hygiene Data'!$I$13,0,10*ROW('Hygiene Data'!I120))="","",OFFSET('Hygiene Data'!$I$13,0,10*ROW('Hygiene Data'!I120)))</f>
        <v/>
      </c>
    </row>
    <row xmlns:x14ac="http://schemas.microsoft.com/office/spreadsheetml/2009/9/ac" r="127" x14ac:dyDescent="0.2">
      <c r="A127" s="38" t="str">
        <f ca="true">+IF(OFFSET('Water Data'!$B$2,0,10*ROW('Water Data'!E121))="","",OFFSET('Water Data'!$B$2,0,10*ROW('Water Data'!E121)))</f>
        <v/>
      </c>
      <c r="B127" s="38" t="str">
        <f ca="true">+IF(OFFSET('Water Data'!$C$2,0,10*ROW('Water Data'!F121))="","",OFFSET('Water Data'!$C$2,0,10*ROW('Water Data'!F121)))</f>
        <v/>
      </c>
      <c r="C127" s="354" t="str">
        <f t="shared" ca="true" si="1"/>
        <v/>
      </c>
      <c r="D127" s="101"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101"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101"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101"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101"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101"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101"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101"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101"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101"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101"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101"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101"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101"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101"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101"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101"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101"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102"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102"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102"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102"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102"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102"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102"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102"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102"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102"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102"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102"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102"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102"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102"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102"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102"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102"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102"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102"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102"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102"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102"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102"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102"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102"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102"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102"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102"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102"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103"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103"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103"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103"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103"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103"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103"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103"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103"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103"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103"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103"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103"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103"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103"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103"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103"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103"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98"/>
      <c r="BS127" s="298" t="str">
        <f ca="true">+IF(OFFSET('Water Data'!$D$27,0,10*ROW('Water Data'!D121))="","",OFFSET('Water Data'!$D$27,0,10*ROW('Water Data'!D121)))</f>
        <v/>
      </c>
      <c r="BT127" s="298" t="str">
        <f ca="true">+IF(OFFSET('Water Data'!$D$28,0,10*ROW('Water Data'!D121))="","",OFFSET('Water Data'!$D$28,0,10*ROW('Water Data'!D121)))</f>
        <v/>
      </c>
      <c r="BU127" s="298" t="str">
        <f ca="true">+IF(OFFSET('Water Data'!$D$29,0,10*ROW('Water Data'!D121))="","",OFFSET('Water Data'!$D$29,0,10*ROW('Water Data'!D121)))</f>
        <v/>
      </c>
      <c r="BV127" s="298" t="str">
        <f ca="true">+IF(OFFSET('Water Data'!$E$27,0,10*ROW('Water Data'!E121))="","",OFFSET('Water Data'!$E$27,0,10*ROW('Water Data'!E121)))</f>
        <v/>
      </c>
      <c r="BW127" s="298" t="str">
        <f ca="true">+IF(OFFSET('Water Data'!$E$28,0,10*ROW('Water Data'!E121))="","",OFFSET('Water Data'!$E$28,0,10*ROW('Water Data'!E121)))</f>
        <v/>
      </c>
      <c r="BX127" s="298" t="str">
        <f ca="true">+IF(OFFSET('Water Data'!$E$29,0,10*ROW('Water Data'!E121))="","",OFFSET('Water Data'!$E$29,0,10*ROW('Water Data'!E121)))</f>
        <v/>
      </c>
      <c r="BY127" s="298" t="str">
        <f ca="true">+IF(OFFSET('Water Data'!$F$27,0,10*ROW('Water Data'!F121))="","",OFFSET('Water Data'!$F$27,0,10*ROW('Water Data'!F121)))</f>
        <v/>
      </c>
      <c r="BZ127" s="298" t="str">
        <f ca="true">+IF(OFFSET('Water Data'!$F$28,0,10*ROW('Water Data'!F121))="","",OFFSET('Water Data'!$F$28,0,10*ROW('Water Data'!F121)))</f>
        <v/>
      </c>
      <c r="CA127" s="298" t="str">
        <f ca="true">+IF(OFFSET('Water Data'!$F$29,0,10*ROW('Water Data'!F121))="","",OFFSET('Water Data'!$F$29,0,10*ROW('Water Data'!F121)))</f>
        <v/>
      </c>
      <c r="CB127" s="298" t="str">
        <f ca="true">+IF(OFFSET('Water Data'!$G$27,0,10*ROW('Water Data'!G121))="","",OFFSET('Water Data'!$G$27,0,10*ROW('Water Data'!G121)))</f>
        <v/>
      </c>
      <c r="CC127" s="298" t="str">
        <f ca="true">+IF(OFFSET('Water Data'!$G$28,0,10*ROW('Water Data'!G121))="","",OFFSET('Water Data'!$G$28,0,10*ROW('Water Data'!G121)))</f>
        <v/>
      </c>
      <c r="CD127" s="298" t="str">
        <f ca="true">+IF(OFFSET('Water Data'!$G$29,0,10*ROW('Water Data'!G121))="","",OFFSET('Water Data'!$G$29,0,10*ROW('Water Data'!G121)))</f>
        <v/>
      </c>
      <c r="CE127" s="298" t="str">
        <f ca="true">+IF(OFFSET('Water Data'!$H$27,0,10*ROW('Water Data'!H121))="","",OFFSET('Water Data'!$H$27,0,10*ROW('Water Data'!H121)))</f>
        <v/>
      </c>
      <c r="CF127" s="298" t="str">
        <f ca="true">+IF(OFFSET('Water Data'!$H$28,0,10*ROW('Water Data'!H121))="","",OFFSET('Water Data'!$H$28,0,10*ROW('Water Data'!H121)))</f>
        <v/>
      </c>
      <c r="CG127" s="298" t="str">
        <f ca="true">+IF(OFFSET('Water Data'!$H$29,0,10*ROW('Water Data'!H121))="","",OFFSET('Water Data'!$H$29,0,10*ROW('Water Data'!H121)))</f>
        <v/>
      </c>
      <c r="CH127" s="298" t="str">
        <f ca="true">+IF(OFFSET('Water Data'!$I$27,0,10*ROW('Water Data'!I121))="","",OFFSET('Water Data'!$I$27,0,10*ROW('Water Data'!I121)))</f>
        <v/>
      </c>
      <c r="CI127" s="298" t="str">
        <f ca="true">+IF(OFFSET('Water Data'!$I$28,0,10*ROW('Water Data'!I121))="","",OFFSET('Water Data'!$I$28,0,10*ROW('Water Data'!I121)))</f>
        <v/>
      </c>
      <c r="CJ127" s="298" t="str">
        <f ca="true">+IF(OFFSET('Water Data'!$I$29,0,10*ROW('Water Data'!I121))="","",OFFSET('Water Data'!$I$29,0,10*ROW('Water Data'!I121)))</f>
        <v/>
      </c>
      <c r="CK127" s="298" t="str">
        <f ca="true">+IF(OFFSET('Sanitation Data'!$D$28,0,10*ROW('Sanitation Data'!D121))="","",OFFSET('Sanitation Data'!$D$28,0,10*ROW('Sanitation Data'!D121)))</f>
        <v/>
      </c>
      <c r="CL127" s="298" t="str">
        <f ca="true">+IF(OFFSET('Sanitation Data'!$D$29,0,10*ROW('Sanitation Data'!D121))="","",OFFSET('Sanitation Data'!$D$29,0,10*ROW('Sanitation Data'!D121)))</f>
        <v/>
      </c>
      <c r="CM127" s="298" t="str">
        <f ca="true">+IF(OFFSET('Sanitation Data'!$D$30,0,10*ROW('Sanitation Data'!D121))="","",OFFSET('Sanitation Data'!$D$30,0,10*ROW('Sanitation Data'!D121)))</f>
        <v/>
      </c>
      <c r="CN127" s="298" t="str">
        <f ca="true">+IF(OFFSET('Sanitation Data'!$D$31,0,10*ROW('Sanitation Data'!D121))="","",OFFSET('Sanitation Data'!$D$31,0,10*ROW('Sanitation Data'!D121)))</f>
        <v/>
      </c>
      <c r="CO127" s="298" t="str">
        <f ca="true">+IF(OFFSET('Sanitation Data'!$D$32,0,10*ROW('Sanitation Data'!D121))="","",OFFSET('Sanitation Data'!$D$32,0,10*ROW('Sanitation Data'!D121)))</f>
        <v/>
      </c>
      <c r="CP127" s="298" t="str">
        <f ca="true">+IF(OFFSET('Sanitation Data'!$E$28,0,10*ROW('Sanitation Data'!E121))="","",OFFSET('Sanitation Data'!$E$28,0,10*ROW('Sanitation Data'!E121)))</f>
        <v/>
      </c>
      <c r="CQ127" s="298" t="str">
        <f ca="true">+IF(OFFSET('Sanitation Data'!$E$29,0,10*ROW('Sanitation Data'!E121))="","",OFFSET('Sanitation Data'!$E$29,0,10*ROW('Sanitation Data'!E121)))</f>
        <v/>
      </c>
      <c r="CR127" s="298" t="str">
        <f ca="true">+IF(OFFSET('Sanitation Data'!$E$30,0,10*ROW('Sanitation Data'!E121))="","",OFFSET('Sanitation Data'!$E$30,0,10*ROW('Sanitation Data'!E121)))</f>
        <v/>
      </c>
      <c r="CS127" s="298" t="str">
        <f ca="true">+IF(OFFSET('Sanitation Data'!$E$31,0,10*ROW('Sanitation Data'!E121))="","",OFFSET('Sanitation Data'!$E$31,0,10*ROW('Sanitation Data'!E121)))</f>
        <v/>
      </c>
      <c r="CT127" s="298" t="str">
        <f ca="true">+IF(OFFSET('Sanitation Data'!$E$32,0,10*ROW('Sanitation Data'!E121))="","",OFFSET('Sanitation Data'!$E$32,0,10*ROW('Sanitation Data'!E121)))</f>
        <v/>
      </c>
      <c r="CU127" s="298" t="str">
        <f ca="true">+IF(OFFSET('Sanitation Data'!$F$28,0,10*ROW('Sanitation Data'!F121))="","",OFFSET('Sanitation Data'!$F$28,0,10*ROW('Sanitation Data'!F121)))</f>
        <v/>
      </c>
      <c r="CV127" s="298" t="str">
        <f ca="true">+IF(OFFSET('Sanitation Data'!$F$29,0,10*ROW('Sanitation Data'!F121))="","",OFFSET('Sanitation Data'!$F$29,0,10*ROW('Sanitation Data'!F121)))</f>
        <v/>
      </c>
      <c r="CW127" s="298" t="str">
        <f ca="true">+IF(OFFSET('Sanitation Data'!$F$30,0,10*ROW('Sanitation Data'!F121))="","",OFFSET('Sanitation Data'!$F$30,0,10*ROW('Sanitation Data'!F121)))</f>
        <v/>
      </c>
      <c r="CX127" s="298" t="str">
        <f ca="true">+IF(OFFSET('Sanitation Data'!$F$31,0,10*ROW('Sanitation Data'!F121))="","",OFFSET('Sanitation Data'!$F$31,0,10*ROW('Sanitation Data'!F121)))</f>
        <v/>
      </c>
      <c r="CY127" s="298" t="str">
        <f ca="true">+IF(OFFSET('Sanitation Data'!$F$32,0,10*ROW('Sanitation Data'!F121))="","",OFFSET('Sanitation Data'!$F$32,0,10*ROW('Sanitation Data'!F121)))</f>
        <v/>
      </c>
      <c r="CZ127" s="298" t="str">
        <f ca="true">+IF(OFFSET('Sanitation Data'!$G$28,0,10*ROW('Sanitation Data'!G121))="","",OFFSET('Sanitation Data'!$G$28,0,10*ROW('Sanitation Data'!G121)))</f>
        <v/>
      </c>
      <c r="DA127" s="298" t="str">
        <f ca="true">+IF(OFFSET('Sanitation Data'!$G$29,0,10*ROW('Sanitation Data'!G121))="","",OFFSET('Sanitation Data'!$G$29,0,10*ROW('Sanitation Data'!G121)))</f>
        <v/>
      </c>
      <c r="DB127" s="298" t="str">
        <f ca="true">+IF(OFFSET('Sanitation Data'!$G$30,0,10*ROW('Sanitation Data'!G121))="","",OFFSET('Sanitation Data'!$G$30,0,10*ROW('Sanitation Data'!G121)))</f>
        <v/>
      </c>
      <c r="DC127" s="298" t="str">
        <f ca="true">+IF(OFFSET('Sanitation Data'!$G$31,0,10*ROW('Sanitation Data'!G121))="","",OFFSET('Sanitation Data'!$G$31,0,10*ROW('Sanitation Data'!G121)))</f>
        <v/>
      </c>
      <c r="DD127" s="298" t="str">
        <f ca="true">+IF(OFFSET('Sanitation Data'!$G$32,0,10*ROW('Sanitation Data'!G121))="","",OFFSET('Sanitation Data'!$G$32,0,10*ROW('Sanitation Data'!G121)))</f>
        <v/>
      </c>
      <c r="DE127" s="298" t="str">
        <f ca="true">+IF(OFFSET('Sanitation Data'!$H$28,0,10*ROW('Sanitation Data'!H121))="","",OFFSET('Sanitation Data'!$H$28,0,10*ROW('Sanitation Data'!H121)))</f>
        <v/>
      </c>
      <c r="DF127" s="298" t="str">
        <f ca="true">+IF(OFFSET('Sanitation Data'!$H$29,0,10*ROW('Sanitation Data'!H121))="","",OFFSET('Sanitation Data'!$H$29,0,10*ROW('Sanitation Data'!H121)))</f>
        <v/>
      </c>
      <c r="DG127" s="298" t="str">
        <f ca="true">+IF(OFFSET('Sanitation Data'!$H$30,0,10*ROW('Sanitation Data'!H121))="","",OFFSET('Sanitation Data'!$H$30,0,10*ROW('Sanitation Data'!H121)))</f>
        <v/>
      </c>
      <c r="DH127" s="298" t="str">
        <f ca="true">+IF(OFFSET('Sanitation Data'!$H$31,0,10*ROW('Sanitation Data'!H121))="","",OFFSET('Sanitation Data'!$H$31,0,10*ROW('Sanitation Data'!H121)))</f>
        <v/>
      </c>
      <c r="DI127" s="298" t="str">
        <f ca="true">+IF(OFFSET('Sanitation Data'!$H$32,0,10*ROW('Sanitation Data'!H121))="","",OFFSET('Sanitation Data'!$H$32,0,10*ROW('Sanitation Data'!H121)))</f>
        <v/>
      </c>
      <c r="DJ127" s="298" t="str">
        <f ca="true">+IF(OFFSET('Sanitation Data'!$I$28,0,10*ROW('Sanitation Data'!I121))="","",OFFSET('Sanitation Data'!$I$28,0,10*ROW('Sanitation Data'!I121)))</f>
        <v/>
      </c>
      <c r="DK127" s="298" t="str">
        <f ca="true">+IF(OFFSET('Sanitation Data'!$I$29,0,10*ROW('Sanitation Data'!I121))="","",OFFSET('Sanitation Data'!$I$29,0,10*ROW('Sanitation Data'!I121)))</f>
        <v/>
      </c>
      <c r="DL127" s="298" t="str">
        <f ca="true">+IF(OFFSET('Sanitation Data'!$I$30,0,10*ROW('Sanitation Data'!I121))="","",OFFSET('Sanitation Data'!$I$30,0,10*ROW('Sanitation Data'!I121)))</f>
        <v/>
      </c>
      <c r="DM127" s="298" t="str">
        <f ca="true">+IF(OFFSET('Sanitation Data'!$I$31,0,10*ROW('Sanitation Data'!I121))="","",OFFSET('Sanitation Data'!$I$31,0,10*ROW('Sanitation Data'!I121)))</f>
        <v/>
      </c>
      <c r="DN127" s="298" t="str">
        <f ca="true">+IF(OFFSET('Sanitation Data'!$I$32,0,10*ROW('Sanitation Data'!I121))="","",OFFSET('Sanitation Data'!$I$32,0,10*ROW('Sanitation Data'!I121)))</f>
        <v/>
      </c>
      <c r="DO127" s="298" t="str">
        <f ca="true">+IF(OFFSET('Hygiene Data'!$D$11,0,10*ROW('Hygiene Data'!D121))="","",OFFSET('Hygiene Data'!$D$11,0,10*ROW('Hygiene Data'!D121)))</f>
        <v/>
      </c>
      <c r="DP127" s="298" t="str">
        <f ca="true">+IF(OFFSET('Hygiene Data'!$D$12,0,10*ROW('Hygiene Data'!D121))="","",OFFSET('Hygiene Data'!$D$12,0,10*ROW('Hygiene Data'!D121)))</f>
        <v/>
      </c>
      <c r="DQ127" s="298" t="str">
        <f ca="true">+IF(OFFSET('Hygiene Data'!$D$13,0,10*ROW('Hygiene Data'!D121))="","",OFFSET('Hygiene Data'!$D$13,0,10*ROW('Hygiene Data'!D121)))</f>
        <v/>
      </c>
      <c r="DR127" s="298" t="str">
        <f ca="true">+IF(OFFSET('Hygiene Data'!$E$11,0,10*ROW('Hygiene Data'!E121))="","",OFFSET('Hygiene Data'!$E$11,0,10*ROW('Hygiene Data'!E121)))</f>
        <v/>
      </c>
      <c r="DS127" s="298" t="str">
        <f ca="true">+IF(OFFSET('Hygiene Data'!$E$12,0,10*ROW('Hygiene Data'!E121))="","",OFFSET('Hygiene Data'!$E$12,0,10*ROW('Hygiene Data'!E121)))</f>
        <v/>
      </c>
      <c r="DT127" s="298" t="str">
        <f ca="true">+IF(OFFSET('Hygiene Data'!$E$13,0,10*ROW('Hygiene Data'!E121))="","",OFFSET('Hygiene Data'!$E$13,0,10*ROW('Hygiene Data'!E121)))</f>
        <v/>
      </c>
      <c r="DU127" s="298" t="str">
        <f ca="true">+IF(OFFSET('Hygiene Data'!$F$11,0,10*ROW('Hygiene Data'!F121))="","",OFFSET('Hygiene Data'!$F$11,0,10*ROW('Hygiene Data'!F121)))</f>
        <v/>
      </c>
      <c r="DV127" s="298" t="str">
        <f ca="true">+IF(OFFSET('Hygiene Data'!$F$12,0,10*ROW('Hygiene Data'!F121))="","",OFFSET('Hygiene Data'!$F$12,0,10*ROW('Hygiene Data'!F121)))</f>
        <v/>
      </c>
      <c r="DW127" s="298" t="str">
        <f ca="true">+IF(OFFSET('Hygiene Data'!$F$13,0,10*ROW('Hygiene Data'!F121))="","",OFFSET('Hygiene Data'!$F$13,0,10*ROW('Hygiene Data'!F121)))</f>
        <v/>
      </c>
      <c r="DX127" s="298" t="str">
        <f ca="true">+IF(OFFSET('Hygiene Data'!$G$11,0,10*ROW('Hygiene Data'!G121))="","",OFFSET('Hygiene Data'!$G$11,0,10*ROW('Hygiene Data'!G121)))</f>
        <v/>
      </c>
      <c r="DY127" s="298" t="str">
        <f ca="true">+IF(OFFSET('Hygiene Data'!$G$12,0,10*ROW('Hygiene Data'!G121))="","",OFFSET('Hygiene Data'!$G$12,0,10*ROW('Hygiene Data'!G121)))</f>
        <v/>
      </c>
      <c r="DZ127" s="298" t="str">
        <f ca="true">+IF(OFFSET('Hygiene Data'!$G$13,0,10*ROW('Hygiene Data'!G121))="","",OFFSET('Hygiene Data'!$G$13,0,10*ROW('Hygiene Data'!G121)))</f>
        <v/>
      </c>
      <c r="EA127" s="298" t="str">
        <f ca="true">+IF(OFFSET('Hygiene Data'!$H$11,0,10*ROW('Hygiene Data'!H121))="","",OFFSET('Hygiene Data'!$H$11,0,10*ROW('Hygiene Data'!H121)))</f>
        <v/>
      </c>
      <c r="EB127" s="298" t="str">
        <f ca="true">+IF(OFFSET('Hygiene Data'!$H$12,0,10*ROW('Hygiene Data'!H121))="","",OFFSET('Hygiene Data'!$H$12,0,10*ROW('Hygiene Data'!H121)))</f>
        <v/>
      </c>
      <c r="EC127" s="298" t="str">
        <f ca="true">+IF(OFFSET('Hygiene Data'!$H$13,0,10*ROW('Hygiene Data'!H121))="","",OFFSET('Hygiene Data'!$H$13,0,10*ROW('Hygiene Data'!H121)))</f>
        <v/>
      </c>
      <c r="ED127" s="298" t="str">
        <f ca="true">+IF(OFFSET('Hygiene Data'!$I$11,0,10*ROW('Hygiene Data'!I121))="","",OFFSET('Hygiene Data'!$I$11,0,10*ROW('Hygiene Data'!I121)))</f>
        <v/>
      </c>
      <c r="EE127" s="298" t="str">
        <f ca="true">+IF(OFFSET('Hygiene Data'!$I$12,0,10*ROW('Hygiene Data'!I121))="","",OFFSET('Hygiene Data'!$I$12,0,10*ROW('Hygiene Data'!I121)))</f>
        <v/>
      </c>
      <c r="EF127" s="298" t="str">
        <f ca="true">+IF(OFFSET('Hygiene Data'!$I$13,0,10*ROW('Hygiene Data'!I121))="","",OFFSET('Hygiene Data'!$I$13,0,10*ROW('Hygiene Data'!I121)))</f>
        <v/>
      </c>
    </row>
    <row xmlns:x14ac="http://schemas.microsoft.com/office/spreadsheetml/2009/9/ac" r="128" x14ac:dyDescent="0.2">
      <c r="A128" s="38" t="str">
        <f ca="true">+IF(OFFSET('Water Data'!$B$2,0,10*ROW('Water Data'!E122))="","",OFFSET('Water Data'!$B$2,0,10*ROW('Water Data'!E122)))</f>
        <v/>
      </c>
      <c r="B128" s="38" t="str">
        <f ca="true">+IF(OFFSET('Water Data'!$C$2,0,10*ROW('Water Data'!F122))="","",OFFSET('Water Data'!$C$2,0,10*ROW('Water Data'!F122)))</f>
        <v/>
      </c>
      <c r="C128" s="354" t="str">
        <f t="shared" ca="true" si="1"/>
        <v/>
      </c>
      <c r="D128" s="101"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101"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101"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101"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101"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101"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101"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101"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101"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101"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101"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101"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101"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101"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101"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101"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101"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101"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102"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102"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102"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102"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102"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102"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102"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102"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102"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102"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102"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102"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102"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102"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102"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102"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102"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102"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102"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102"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102"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102"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102"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102"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102"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102"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102"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102"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102"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102"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103"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103"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103"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103"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103"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103"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103"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103"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103"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103"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103"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103"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103"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103"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103"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103"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103"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103"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98"/>
      <c r="BS128" s="298" t="str">
        <f ca="true">+IF(OFFSET('Water Data'!$D$27,0,10*ROW('Water Data'!D122))="","",OFFSET('Water Data'!$D$27,0,10*ROW('Water Data'!D122)))</f>
        <v/>
      </c>
      <c r="BT128" s="298" t="str">
        <f ca="true">+IF(OFFSET('Water Data'!$D$28,0,10*ROW('Water Data'!D122))="","",OFFSET('Water Data'!$D$28,0,10*ROW('Water Data'!D122)))</f>
        <v/>
      </c>
      <c r="BU128" s="298" t="str">
        <f ca="true">+IF(OFFSET('Water Data'!$D$29,0,10*ROW('Water Data'!D122))="","",OFFSET('Water Data'!$D$29,0,10*ROW('Water Data'!D122)))</f>
        <v/>
      </c>
      <c r="BV128" s="298" t="str">
        <f ca="true">+IF(OFFSET('Water Data'!$E$27,0,10*ROW('Water Data'!E122))="","",OFFSET('Water Data'!$E$27,0,10*ROW('Water Data'!E122)))</f>
        <v/>
      </c>
      <c r="BW128" s="298" t="str">
        <f ca="true">+IF(OFFSET('Water Data'!$E$28,0,10*ROW('Water Data'!E122))="","",OFFSET('Water Data'!$E$28,0,10*ROW('Water Data'!E122)))</f>
        <v/>
      </c>
      <c r="BX128" s="298" t="str">
        <f ca="true">+IF(OFFSET('Water Data'!$E$29,0,10*ROW('Water Data'!E122))="","",OFFSET('Water Data'!$E$29,0,10*ROW('Water Data'!E122)))</f>
        <v/>
      </c>
      <c r="BY128" s="298" t="str">
        <f ca="true">+IF(OFFSET('Water Data'!$F$27,0,10*ROW('Water Data'!F122))="","",OFFSET('Water Data'!$F$27,0,10*ROW('Water Data'!F122)))</f>
        <v/>
      </c>
      <c r="BZ128" s="298" t="str">
        <f ca="true">+IF(OFFSET('Water Data'!$F$28,0,10*ROW('Water Data'!F122))="","",OFFSET('Water Data'!$F$28,0,10*ROW('Water Data'!F122)))</f>
        <v/>
      </c>
      <c r="CA128" s="298" t="str">
        <f ca="true">+IF(OFFSET('Water Data'!$F$29,0,10*ROW('Water Data'!F122))="","",OFFSET('Water Data'!$F$29,0,10*ROW('Water Data'!F122)))</f>
        <v/>
      </c>
      <c r="CB128" s="298" t="str">
        <f ca="true">+IF(OFFSET('Water Data'!$G$27,0,10*ROW('Water Data'!G122))="","",OFFSET('Water Data'!$G$27,0,10*ROW('Water Data'!G122)))</f>
        <v/>
      </c>
      <c r="CC128" s="298" t="str">
        <f ca="true">+IF(OFFSET('Water Data'!$G$28,0,10*ROW('Water Data'!G122))="","",OFFSET('Water Data'!$G$28,0,10*ROW('Water Data'!G122)))</f>
        <v/>
      </c>
      <c r="CD128" s="298" t="str">
        <f ca="true">+IF(OFFSET('Water Data'!$G$29,0,10*ROW('Water Data'!G122))="","",OFFSET('Water Data'!$G$29,0,10*ROW('Water Data'!G122)))</f>
        <v/>
      </c>
      <c r="CE128" s="298" t="str">
        <f ca="true">+IF(OFFSET('Water Data'!$H$27,0,10*ROW('Water Data'!H122))="","",OFFSET('Water Data'!$H$27,0,10*ROW('Water Data'!H122)))</f>
        <v/>
      </c>
      <c r="CF128" s="298" t="str">
        <f ca="true">+IF(OFFSET('Water Data'!$H$28,0,10*ROW('Water Data'!H122))="","",OFFSET('Water Data'!$H$28,0,10*ROW('Water Data'!H122)))</f>
        <v/>
      </c>
      <c r="CG128" s="298" t="str">
        <f ca="true">+IF(OFFSET('Water Data'!$H$29,0,10*ROW('Water Data'!H122))="","",OFFSET('Water Data'!$H$29,0,10*ROW('Water Data'!H122)))</f>
        <v/>
      </c>
      <c r="CH128" s="298" t="str">
        <f ca="true">+IF(OFFSET('Water Data'!$I$27,0,10*ROW('Water Data'!I122))="","",OFFSET('Water Data'!$I$27,0,10*ROW('Water Data'!I122)))</f>
        <v/>
      </c>
      <c r="CI128" s="298" t="str">
        <f ca="true">+IF(OFFSET('Water Data'!$I$28,0,10*ROW('Water Data'!I122))="","",OFFSET('Water Data'!$I$28,0,10*ROW('Water Data'!I122)))</f>
        <v/>
      </c>
      <c r="CJ128" s="298" t="str">
        <f ca="true">+IF(OFFSET('Water Data'!$I$29,0,10*ROW('Water Data'!I122))="","",OFFSET('Water Data'!$I$29,0,10*ROW('Water Data'!I122)))</f>
        <v/>
      </c>
      <c r="CK128" s="298" t="str">
        <f ca="true">+IF(OFFSET('Sanitation Data'!$D$28,0,10*ROW('Sanitation Data'!D122))="","",OFFSET('Sanitation Data'!$D$28,0,10*ROW('Sanitation Data'!D122)))</f>
        <v/>
      </c>
      <c r="CL128" s="298" t="str">
        <f ca="true">+IF(OFFSET('Sanitation Data'!$D$29,0,10*ROW('Sanitation Data'!D122))="","",OFFSET('Sanitation Data'!$D$29,0,10*ROW('Sanitation Data'!D122)))</f>
        <v/>
      </c>
      <c r="CM128" s="298" t="str">
        <f ca="true">+IF(OFFSET('Sanitation Data'!$D$30,0,10*ROW('Sanitation Data'!D122))="","",OFFSET('Sanitation Data'!$D$30,0,10*ROW('Sanitation Data'!D122)))</f>
        <v/>
      </c>
      <c r="CN128" s="298" t="str">
        <f ca="true">+IF(OFFSET('Sanitation Data'!$D$31,0,10*ROW('Sanitation Data'!D122))="","",OFFSET('Sanitation Data'!$D$31,0,10*ROW('Sanitation Data'!D122)))</f>
        <v/>
      </c>
      <c r="CO128" s="298" t="str">
        <f ca="true">+IF(OFFSET('Sanitation Data'!$D$32,0,10*ROW('Sanitation Data'!D122))="","",OFFSET('Sanitation Data'!$D$32,0,10*ROW('Sanitation Data'!D122)))</f>
        <v/>
      </c>
      <c r="CP128" s="298" t="str">
        <f ca="true">+IF(OFFSET('Sanitation Data'!$E$28,0,10*ROW('Sanitation Data'!E122))="","",OFFSET('Sanitation Data'!$E$28,0,10*ROW('Sanitation Data'!E122)))</f>
        <v/>
      </c>
      <c r="CQ128" s="298" t="str">
        <f ca="true">+IF(OFFSET('Sanitation Data'!$E$29,0,10*ROW('Sanitation Data'!E122))="","",OFFSET('Sanitation Data'!$E$29,0,10*ROW('Sanitation Data'!E122)))</f>
        <v/>
      </c>
      <c r="CR128" s="298" t="str">
        <f ca="true">+IF(OFFSET('Sanitation Data'!$E$30,0,10*ROW('Sanitation Data'!E122))="","",OFFSET('Sanitation Data'!$E$30,0,10*ROW('Sanitation Data'!E122)))</f>
        <v/>
      </c>
      <c r="CS128" s="298" t="str">
        <f ca="true">+IF(OFFSET('Sanitation Data'!$E$31,0,10*ROW('Sanitation Data'!E122))="","",OFFSET('Sanitation Data'!$E$31,0,10*ROW('Sanitation Data'!E122)))</f>
        <v/>
      </c>
      <c r="CT128" s="298" t="str">
        <f ca="true">+IF(OFFSET('Sanitation Data'!$E$32,0,10*ROW('Sanitation Data'!E122))="","",OFFSET('Sanitation Data'!$E$32,0,10*ROW('Sanitation Data'!E122)))</f>
        <v/>
      </c>
      <c r="CU128" s="298" t="str">
        <f ca="true">+IF(OFFSET('Sanitation Data'!$F$28,0,10*ROW('Sanitation Data'!F122))="","",OFFSET('Sanitation Data'!$F$28,0,10*ROW('Sanitation Data'!F122)))</f>
        <v/>
      </c>
      <c r="CV128" s="298" t="str">
        <f ca="true">+IF(OFFSET('Sanitation Data'!$F$29,0,10*ROW('Sanitation Data'!F122))="","",OFFSET('Sanitation Data'!$F$29,0,10*ROW('Sanitation Data'!F122)))</f>
        <v/>
      </c>
      <c r="CW128" s="298" t="str">
        <f ca="true">+IF(OFFSET('Sanitation Data'!$F$30,0,10*ROW('Sanitation Data'!F122))="","",OFFSET('Sanitation Data'!$F$30,0,10*ROW('Sanitation Data'!F122)))</f>
        <v/>
      </c>
      <c r="CX128" s="298" t="str">
        <f ca="true">+IF(OFFSET('Sanitation Data'!$F$31,0,10*ROW('Sanitation Data'!F122))="","",OFFSET('Sanitation Data'!$F$31,0,10*ROW('Sanitation Data'!F122)))</f>
        <v/>
      </c>
      <c r="CY128" s="298" t="str">
        <f ca="true">+IF(OFFSET('Sanitation Data'!$F$32,0,10*ROW('Sanitation Data'!F122))="","",OFFSET('Sanitation Data'!$F$32,0,10*ROW('Sanitation Data'!F122)))</f>
        <v/>
      </c>
      <c r="CZ128" s="298" t="str">
        <f ca="true">+IF(OFFSET('Sanitation Data'!$G$28,0,10*ROW('Sanitation Data'!G122))="","",OFFSET('Sanitation Data'!$G$28,0,10*ROW('Sanitation Data'!G122)))</f>
        <v/>
      </c>
      <c r="DA128" s="298" t="str">
        <f ca="true">+IF(OFFSET('Sanitation Data'!$G$29,0,10*ROW('Sanitation Data'!G122))="","",OFFSET('Sanitation Data'!$G$29,0,10*ROW('Sanitation Data'!G122)))</f>
        <v/>
      </c>
      <c r="DB128" s="298" t="str">
        <f ca="true">+IF(OFFSET('Sanitation Data'!$G$30,0,10*ROW('Sanitation Data'!G122))="","",OFFSET('Sanitation Data'!$G$30,0,10*ROW('Sanitation Data'!G122)))</f>
        <v/>
      </c>
      <c r="DC128" s="298" t="str">
        <f ca="true">+IF(OFFSET('Sanitation Data'!$G$31,0,10*ROW('Sanitation Data'!G122))="","",OFFSET('Sanitation Data'!$G$31,0,10*ROW('Sanitation Data'!G122)))</f>
        <v/>
      </c>
      <c r="DD128" s="298" t="str">
        <f ca="true">+IF(OFFSET('Sanitation Data'!$G$32,0,10*ROW('Sanitation Data'!G122))="","",OFFSET('Sanitation Data'!$G$32,0,10*ROW('Sanitation Data'!G122)))</f>
        <v/>
      </c>
      <c r="DE128" s="298" t="str">
        <f ca="true">+IF(OFFSET('Sanitation Data'!$H$28,0,10*ROW('Sanitation Data'!H122))="","",OFFSET('Sanitation Data'!$H$28,0,10*ROW('Sanitation Data'!H122)))</f>
        <v/>
      </c>
      <c r="DF128" s="298" t="str">
        <f ca="true">+IF(OFFSET('Sanitation Data'!$H$29,0,10*ROW('Sanitation Data'!H122))="","",OFFSET('Sanitation Data'!$H$29,0,10*ROW('Sanitation Data'!H122)))</f>
        <v/>
      </c>
      <c r="DG128" s="298" t="str">
        <f ca="true">+IF(OFFSET('Sanitation Data'!$H$30,0,10*ROW('Sanitation Data'!H122))="","",OFFSET('Sanitation Data'!$H$30,0,10*ROW('Sanitation Data'!H122)))</f>
        <v/>
      </c>
      <c r="DH128" s="298" t="str">
        <f ca="true">+IF(OFFSET('Sanitation Data'!$H$31,0,10*ROW('Sanitation Data'!H122))="","",OFFSET('Sanitation Data'!$H$31,0,10*ROW('Sanitation Data'!H122)))</f>
        <v/>
      </c>
      <c r="DI128" s="298" t="str">
        <f ca="true">+IF(OFFSET('Sanitation Data'!$H$32,0,10*ROW('Sanitation Data'!H122))="","",OFFSET('Sanitation Data'!$H$32,0,10*ROW('Sanitation Data'!H122)))</f>
        <v/>
      </c>
      <c r="DJ128" s="298" t="str">
        <f ca="true">+IF(OFFSET('Sanitation Data'!$I$28,0,10*ROW('Sanitation Data'!I122))="","",OFFSET('Sanitation Data'!$I$28,0,10*ROW('Sanitation Data'!I122)))</f>
        <v/>
      </c>
      <c r="DK128" s="298" t="str">
        <f ca="true">+IF(OFFSET('Sanitation Data'!$I$29,0,10*ROW('Sanitation Data'!I122))="","",OFFSET('Sanitation Data'!$I$29,0,10*ROW('Sanitation Data'!I122)))</f>
        <v/>
      </c>
      <c r="DL128" s="298" t="str">
        <f ca="true">+IF(OFFSET('Sanitation Data'!$I$30,0,10*ROW('Sanitation Data'!I122))="","",OFFSET('Sanitation Data'!$I$30,0,10*ROW('Sanitation Data'!I122)))</f>
        <v/>
      </c>
      <c r="DM128" s="298" t="str">
        <f ca="true">+IF(OFFSET('Sanitation Data'!$I$31,0,10*ROW('Sanitation Data'!I122))="","",OFFSET('Sanitation Data'!$I$31,0,10*ROW('Sanitation Data'!I122)))</f>
        <v/>
      </c>
      <c r="DN128" s="298" t="str">
        <f ca="true">+IF(OFFSET('Sanitation Data'!$I$32,0,10*ROW('Sanitation Data'!I122))="","",OFFSET('Sanitation Data'!$I$32,0,10*ROW('Sanitation Data'!I122)))</f>
        <v/>
      </c>
      <c r="DO128" s="298" t="str">
        <f ca="true">+IF(OFFSET('Hygiene Data'!$D$11,0,10*ROW('Hygiene Data'!D122))="","",OFFSET('Hygiene Data'!$D$11,0,10*ROW('Hygiene Data'!D122)))</f>
        <v/>
      </c>
      <c r="DP128" s="298" t="str">
        <f ca="true">+IF(OFFSET('Hygiene Data'!$D$12,0,10*ROW('Hygiene Data'!D122))="","",OFFSET('Hygiene Data'!$D$12,0,10*ROW('Hygiene Data'!D122)))</f>
        <v/>
      </c>
      <c r="DQ128" s="298" t="str">
        <f ca="true">+IF(OFFSET('Hygiene Data'!$D$13,0,10*ROW('Hygiene Data'!D122))="","",OFFSET('Hygiene Data'!$D$13,0,10*ROW('Hygiene Data'!D122)))</f>
        <v/>
      </c>
      <c r="DR128" s="298" t="str">
        <f ca="true">+IF(OFFSET('Hygiene Data'!$E$11,0,10*ROW('Hygiene Data'!E122))="","",OFFSET('Hygiene Data'!$E$11,0,10*ROW('Hygiene Data'!E122)))</f>
        <v/>
      </c>
      <c r="DS128" s="298" t="str">
        <f ca="true">+IF(OFFSET('Hygiene Data'!$E$12,0,10*ROW('Hygiene Data'!E122))="","",OFFSET('Hygiene Data'!$E$12,0,10*ROW('Hygiene Data'!E122)))</f>
        <v/>
      </c>
      <c r="DT128" s="298" t="str">
        <f ca="true">+IF(OFFSET('Hygiene Data'!$E$13,0,10*ROW('Hygiene Data'!E122))="","",OFFSET('Hygiene Data'!$E$13,0,10*ROW('Hygiene Data'!E122)))</f>
        <v/>
      </c>
      <c r="DU128" s="298" t="str">
        <f ca="true">+IF(OFFSET('Hygiene Data'!$F$11,0,10*ROW('Hygiene Data'!F122))="","",OFFSET('Hygiene Data'!$F$11,0,10*ROW('Hygiene Data'!F122)))</f>
        <v/>
      </c>
      <c r="DV128" s="298" t="str">
        <f ca="true">+IF(OFFSET('Hygiene Data'!$F$12,0,10*ROW('Hygiene Data'!F122))="","",OFFSET('Hygiene Data'!$F$12,0,10*ROW('Hygiene Data'!F122)))</f>
        <v/>
      </c>
      <c r="DW128" s="298" t="str">
        <f ca="true">+IF(OFFSET('Hygiene Data'!$F$13,0,10*ROW('Hygiene Data'!F122))="","",OFFSET('Hygiene Data'!$F$13,0,10*ROW('Hygiene Data'!F122)))</f>
        <v/>
      </c>
      <c r="DX128" s="298" t="str">
        <f ca="true">+IF(OFFSET('Hygiene Data'!$G$11,0,10*ROW('Hygiene Data'!G122))="","",OFFSET('Hygiene Data'!$G$11,0,10*ROW('Hygiene Data'!G122)))</f>
        <v/>
      </c>
      <c r="DY128" s="298" t="str">
        <f ca="true">+IF(OFFSET('Hygiene Data'!$G$12,0,10*ROW('Hygiene Data'!G122))="","",OFFSET('Hygiene Data'!$G$12,0,10*ROW('Hygiene Data'!G122)))</f>
        <v/>
      </c>
      <c r="DZ128" s="298" t="str">
        <f ca="true">+IF(OFFSET('Hygiene Data'!$G$13,0,10*ROW('Hygiene Data'!G122))="","",OFFSET('Hygiene Data'!$G$13,0,10*ROW('Hygiene Data'!G122)))</f>
        <v/>
      </c>
      <c r="EA128" s="298" t="str">
        <f ca="true">+IF(OFFSET('Hygiene Data'!$H$11,0,10*ROW('Hygiene Data'!H122))="","",OFFSET('Hygiene Data'!$H$11,0,10*ROW('Hygiene Data'!H122)))</f>
        <v/>
      </c>
      <c r="EB128" s="298" t="str">
        <f ca="true">+IF(OFFSET('Hygiene Data'!$H$12,0,10*ROW('Hygiene Data'!H122))="","",OFFSET('Hygiene Data'!$H$12,0,10*ROW('Hygiene Data'!H122)))</f>
        <v/>
      </c>
      <c r="EC128" s="298" t="str">
        <f ca="true">+IF(OFFSET('Hygiene Data'!$H$13,0,10*ROW('Hygiene Data'!H122))="","",OFFSET('Hygiene Data'!$H$13,0,10*ROW('Hygiene Data'!H122)))</f>
        <v/>
      </c>
      <c r="ED128" s="298" t="str">
        <f ca="true">+IF(OFFSET('Hygiene Data'!$I$11,0,10*ROW('Hygiene Data'!I122))="","",OFFSET('Hygiene Data'!$I$11,0,10*ROW('Hygiene Data'!I122)))</f>
        <v/>
      </c>
      <c r="EE128" s="298" t="str">
        <f ca="true">+IF(OFFSET('Hygiene Data'!$I$12,0,10*ROW('Hygiene Data'!I122))="","",OFFSET('Hygiene Data'!$I$12,0,10*ROW('Hygiene Data'!I122)))</f>
        <v/>
      </c>
      <c r="EF128" s="298" t="str">
        <f ca="true">+IF(OFFSET('Hygiene Data'!$I$13,0,10*ROW('Hygiene Data'!I122))="","",OFFSET('Hygiene Data'!$I$13,0,10*ROW('Hygiene Data'!I122)))</f>
        <v/>
      </c>
    </row>
    <row xmlns:x14ac="http://schemas.microsoft.com/office/spreadsheetml/2009/9/ac" r="129" x14ac:dyDescent="0.2">
      <c r="A129" s="38" t="str">
        <f ca="true">+IF(OFFSET('Water Data'!$B$2,0,10*ROW('Water Data'!E123))="","",OFFSET('Water Data'!$B$2,0,10*ROW('Water Data'!E123)))</f>
        <v/>
      </c>
      <c r="B129" s="38" t="str">
        <f ca="true">+IF(OFFSET('Water Data'!$C$2,0,10*ROW('Water Data'!F123))="","",OFFSET('Water Data'!$C$2,0,10*ROW('Water Data'!F123)))</f>
        <v/>
      </c>
      <c r="C129" s="354" t="str">
        <f t="shared" ca="true" si="1"/>
        <v/>
      </c>
      <c r="D129" s="101"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101"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101"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101"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101"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101"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101"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101"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101"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101"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101"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101"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101"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101"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101"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101"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101"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101"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102"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102"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102"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102"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102"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102"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102"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102"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102"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102"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102"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102"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102"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102"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102"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102"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102"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102"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102"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102"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102"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102"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102"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102"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102"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102"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102"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102"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102"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102"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103"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103"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103"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103"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103"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103"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103"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103"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103"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103"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103"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103"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103"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103"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103"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103"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103"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103"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98"/>
      <c r="BS129" s="298" t="str">
        <f ca="true">+IF(OFFSET('Water Data'!$D$27,0,10*ROW('Water Data'!D123))="","",OFFSET('Water Data'!$D$27,0,10*ROW('Water Data'!D123)))</f>
        <v/>
      </c>
      <c r="BT129" s="298" t="str">
        <f ca="true">+IF(OFFSET('Water Data'!$D$28,0,10*ROW('Water Data'!D123))="","",OFFSET('Water Data'!$D$28,0,10*ROW('Water Data'!D123)))</f>
        <v/>
      </c>
      <c r="BU129" s="298" t="str">
        <f ca="true">+IF(OFFSET('Water Data'!$D$29,0,10*ROW('Water Data'!D123))="","",OFFSET('Water Data'!$D$29,0,10*ROW('Water Data'!D123)))</f>
        <v/>
      </c>
      <c r="BV129" s="298" t="str">
        <f ca="true">+IF(OFFSET('Water Data'!$E$27,0,10*ROW('Water Data'!E123))="","",OFFSET('Water Data'!$E$27,0,10*ROW('Water Data'!E123)))</f>
        <v/>
      </c>
      <c r="BW129" s="298" t="str">
        <f ca="true">+IF(OFFSET('Water Data'!$E$28,0,10*ROW('Water Data'!E123))="","",OFFSET('Water Data'!$E$28,0,10*ROW('Water Data'!E123)))</f>
        <v/>
      </c>
      <c r="BX129" s="298" t="str">
        <f ca="true">+IF(OFFSET('Water Data'!$E$29,0,10*ROW('Water Data'!E123))="","",OFFSET('Water Data'!$E$29,0,10*ROW('Water Data'!E123)))</f>
        <v/>
      </c>
      <c r="BY129" s="298" t="str">
        <f ca="true">+IF(OFFSET('Water Data'!$F$27,0,10*ROW('Water Data'!F123))="","",OFFSET('Water Data'!$F$27,0,10*ROW('Water Data'!F123)))</f>
        <v/>
      </c>
      <c r="BZ129" s="298" t="str">
        <f ca="true">+IF(OFFSET('Water Data'!$F$28,0,10*ROW('Water Data'!F123))="","",OFFSET('Water Data'!$F$28,0,10*ROW('Water Data'!F123)))</f>
        <v/>
      </c>
      <c r="CA129" s="298" t="str">
        <f ca="true">+IF(OFFSET('Water Data'!$F$29,0,10*ROW('Water Data'!F123))="","",OFFSET('Water Data'!$F$29,0,10*ROW('Water Data'!F123)))</f>
        <v/>
      </c>
      <c r="CB129" s="298" t="str">
        <f ca="true">+IF(OFFSET('Water Data'!$G$27,0,10*ROW('Water Data'!G123))="","",OFFSET('Water Data'!$G$27,0,10*ROW('Water Data'!G123)))</f>
        <v/>
      </c>
      <c r="CC129" s="298" t="str">
        <f ca="true">+IF(OFFSET('Water Data'!$G$28,0,10*ROW('Water Data'!G123))="","",OFFSET('Water Data'!$G$28,0,10*ROW('Water Data'!G123)))</f>
        <v/>
      </c>
      <c r="CD129" s="298" t="str">
        <f ca="true">+IF(OFFSET('Water Data'!$G$29,0,10*ROW('Water Data'!G123))="","",OFFSET('Water Data'!$G$29,0,10*ROW('Water Data'!G123)))</f>
        <v/>
      </c>
      <c r="CE129" s="298" t="str">
        <f ca="true">+IF(OFFSET('Water Data'!$H$27,0,10*ROW('Water Data'!H123))="","",OFFSET('Water Data'!$H$27,0,10*ROW('Water Data'!H123)))</f>
        <v/>
      </c>
      <c r="CF129" s="298" t="str">
        <f ca="true">+IF(OFFSET('Water Data'!$H$28,0,10*ROW('Water Data'!H123))="","",OFFSET('Water Data'!$H$28,0,10*ROW('Water Data'!H123)))</f>
        <v/>
      </c>
      <c r="CG129" s="298" t="str">
        <f ca="true">+IF(OFFSET('Water Data'!$H$29,0,10*ROW('Water Data'!H123))="","",OFFSET('Water Data'!$H$29,0,10*ROW('Water Data'!H123)))</f>
        <v/>
      </c>
      <c r="CH129" s="298" t="str">
        <f ca="true">+IF(OFFSET('Water Data'!$I$27,0,10*ROW('Water Data'!I123))="","",OFFSET('Water Data'!$I$27,0,10*ROW('Water Data'!I123)))</f>
        <v/>
      </c>
      <c r="CI129" s="298" t="str">
        <f ca="true">+IF(OFFSET('Water Data'!$I$28,0,10*ROW('Water Data'!I123))="","",OFFSET('Water Data'!$I$28,0,10*ROW('Water Data'!I123)))</f>
        <v/>
      </c>
      <c r="CJ129" s="298" t="str">
        <f ca="true">+IF(OFFSET('Water Data'!$I$29,0,10*ROW('Water Data'!I123))="","",OFFSET('Water Data'!$I$29,0,10*ROW('Water Data'!I123)))</f>
        <v/>
      </c>
      <c r="CK129" s="298" t="str">
        <f ca="true">+IF(OFFSET('Sanitation Data'!$D$28,0,10*ROW('Sanitation Data'!D123))="","",OFFSET('Sanitation Data'!$D$28,0,10*ROW('Sanitation Data'!D123)))</f>
        <v/>
      </c>
      <c r="CL129" s="298" t="str">
        <f ca="true">+IF(OFFSET('Sanitation Data'!$D$29,0,10*ROW('Sanitation Data'!D123))="","",OFFSET('Sanitation Data'!$D$29,0,10*ROW('Sanitation Data'!D123)))</f>
        <v/>
      </c>
      <c r="CM129" s="298" t="str">
        <f ca="true">+IF(OFFSET('Sanitation Data'!$D$30,0,10*ROW('Sanitation Data'!D123))="","",OFFSET('Sanitation Data'!$D$30,0,10*ROW('Sanitation Data'!D123)))</f>
        <v/>
      </c>
      <c r="CN129" s="298" t="str">
        <f ca="true">+IF(OFFSET('Sanitation Data'!$D$31,0,10*ROW('Sanitation Data'!D123))="","",OFFSET('Sanitation Data'!$D$31,0,10*ROW('Sanitation Data'!D123)))</f>
        <v/>
      </c>
      <c r="CO129" s="298" t="str">
        <f ca="true">+IF(OFFSET('Sanitation Data'!$D$32,0,10*ROW('Sanitation Data'!D123))="","",OFFSET('Sanitation Data'!$D$32,0,10*ROW('Sanitation Data'!D123)))</f>
        <v/>
      </c>
      <c r="CP129" s="298" t="str">
        <f ca="true">+IF(OFFSET('Sanitation Data'!$E$28,0,10*ROW('Sanitation Data'!E123))="","",OFFSET('Sanitation Data'!$E$28,0,10*ROW('Sanitation Data'!E123)))</f>
        <v/>
      </c>
      <c r="CQ129" s="298" t="str">
        <f ca="true">+IF(OFFSET('Sanitation Data'!$E$29,0,10*ROW('Sanitation Data'!E123))="","",OFFSET('Sanitation Data'!$E$29,0,10*ROW('Sanitation Data'!E123)))</f>
        <v/>
      </c>
      <c r="CR129" s="298" t="str">
        <f ca="true">+IF(OFFSET('Sanitation Data'!$E$30,0,10*ROW('Sanitation Data'!E123))="","",OFFSET('Sanitation Data'!$E$30,0,10*ROW('Sanitation Data'!E123)))</f>
        <v/>
      </c>
      <c r="CS129" s="298" t="str">
        <f ca="true">+IF(OFFSET('Sanitation Data'!$E$31,0,10*ROW('Sanitation Data'!E123))="","",OFFSET('Sanitation Data'!$E$31,0,10*ROW('Sanitation Data'!E123)))</f>
        <v/>
      </c>
      <c r="CT129" s="298" t="str">
        <f ca="true">+IF(OFFSET('Sanitation Data'!$E$32,0,10*ROW('Sanitation Data'!E123))="","",OFFSET('Sanitation Data'!$E$32,0,10*ROW('Sanitation Data'!E123)))</f>
        <v/>
      </c>
      <c r="CU129" s="298" t="str">
        <f ca="true">+IF(OFFSET('Sanitation Data'!$F$28,0,10*ROW('Sanitation Data'!F123))="","",OFFSET('Sanitation Data'!$F$28,0,10*ROW('Sanitation Data'!F123)))</f>
        <v/>
      </c>
      <c r="CV129" s="298" t="str">
        <f ca="true">+IF(OFFSET('Sanitation Data'!$F$29,0,10*ROW('Sanitation Data'!F123))="","",OFFSET('Sanitation Data'!$F$29,0,10*ROW('Sanitation Data'!F123)))</f>
        <v/>
      </c>
      <c r="CW129" s="298" t="str">
        <f ca="true">+IF(OFFSET('Sanitation Data'!$F$30,0,10*ROW('Sanitation Data'!F123))="","",OFFSET('Sanitation Data'!$F$30,0,10*ROW('Sanitation Data'!F123)))</f>
        <v/>
      </c>
      <c r="CX129" s="298" t="str">
        <f ca="true">+IF(OFFSET('Sanitation Data'!$F$31,0,10*ROW('Sanitation Data'!F123))="","",OFFSET('Sanitation Data'!$F$31,0,10*ROW('Sanitation Data'!F123)))</f>
        <v/>
      </c>
      <c r="CY129" s="298" t="str">
        <f ca="true">+IF(OFFSET('Sanitation Data'!$F$32,0,10*ROW('Sanitation Data'!F123))="","",OFFSET('Sanitation Data'!$F$32,0,10*ROW('Sanitation Data'!F123)))</f>
        <v/>
      </c>
      <c r="CZ129" s="298" t="str">
        <f ca="true">+IF(OFFSET('Sanitation Data'!$G$28,0,10*ROW('Sanitation Data'!G123))="","",OFFSET('Sanitation Data'!$G$28,0,10*ROW('Sanitation Data'!G123)))</f>
        <v/>
      </c>
      <c r="DA129" s="298" t="str">
        <f ca="true">+IF(OFFSET('Sanitation Data'!$G$29,0,10*ROW('Sanitation Data'!G123))="","",OFFSET('Sanitation Data'!$G$29,0,10*ROW('Sanitation Data'!G123)))</f>
        <v/>
      </c>
      <c r="DB129" s="298" t="str">
        <f ca="true">+IF(OFFSET('Sanitation Data'!$G$30,0,10*ROW('Sanitation Data'!G123))="","",OFFSET('Sanitation Data'!$G$30,0,10*ROW('Sanitation Data'!G123)))</f>
        <v/>
      </c>
      <c r="DC129" s="298" t="str">
        <f ca="true">+IF(OFFSET('Sanitation Data'!$G$31,0,10*ROW('Sanitation Data'!G123))="","",OFFSET('Sanitation Data'!$G$31,0,10*ROW('Sanitation Data'!G123)))</f>
        <v/>
      </c>
      <c r="DD129" s="298" t="str">
        <f ca="true">+IF(OFFSET('Sanitation Data'!$G$32,0,10*ROW('Sanitation Data'!G123))="","",OFFSET('Sanitation Data'!$G$32,0,10*ROW('Sanitation Data'!G123)))</f>
        <v/>
      </c>
      <c r="DE129" s="298" t="str">
        <f ca="true">+IF(OFFSET('Sanitation Data'!$H$28,0,10*ROW('Sanitation Data'!H123))="","",OFFSET('Sanitation Data'!$H$28,0,10*ROW('Sanitation Data'!H123)))</f>
        <v/>
      </c>
      <c r="DF129" s="298" t="str">
        <f ca="true">+IF(OFFSET('Sanitation Data'!$H$29,0,10*ROW('Sanitation Data'!H123))="","",OFFSET('Sanitation Data'!$H$29,0,10*ROW('Sanitation Data'!H123)))</f>
        <v/>
      </c>
      <c r="DG129" s="298" t="str">
        <f ca="true">+IF(OFFSET('Sanitation Data'!$H$30,0,10*ROW('Sanitation Data'!H123))="","",OFFSET('Sanitation Data'!$H$30,0,10*ROW('Sanitation Data'!H123)))</f>
        <v/>
      </c>
      <c r="DH129" s="298" t="str">
        <f ca="true">+IF(OFFSET('Sanitation Data'!$H$31,0,10*ROW('Sanitation Data'!H123))="","",OFFSET('Sanitation Data'!$H$31,0,10*ROW('Sanitation Data'!H123)))</f>
        <v/>
      </c>
      <c r="DI129" s="298" t="str">
        <f ca="true">+IF(OFFSET('Sanitation Data'!$H$32,0,10*ROW('Sanitation Data'!H123))="","",OFFSET('Sanitation Data'!$H$32,0,10*ROW('Sanitation Data'!H123)))</f>
        <v/>
      </c>
      <c r="DJ129" s="298" t="str">
        <f ca="true">+IF(OFFSET('Sanitation Data'!$I$28,0,10*ROW('Sanitation Data'!I123))="","",OFFSET('Sanitation Data'!$I$28,0,10*ROW('Sanitation Data'!I123)))</f>
        <v/>
      </c>
      <c r="DK129" s="298" t="str">
        <f ca="true">+IF(OFFSET('Sanitation Data'!$I$29,0,10*ROW('Sanitation Data'!I123))="","",OFFSET('Sanitation Data'!$I$29,0,10*ROW('Sanitation Data'!I123)))</f>
        <v/>
      </c>
      <c r="DL129" s="298" t="str">
        <f ca="true">+IF(OFFSET('Sanitation Data'!$I$30,0,10*ROW('Sanitation Data'!I123))="","",OFFSET('Sanitation Data'!$I$30,0,10*ROW('Sanitation Data'!I123)))</f>
        <v/>
      </c>
      <c r="DM129" s="298" t="str">
        <f ca="true">+IF(OFFSET('Sanitation Data'!$I$31,0,10*ROW('Sanitation Data'!I123))="","",OFFSET('Sanitation Data'!$I$31,0,10*ROW('Sanitation Data'!I123)))</f>
        <v/>
      </c>
      <c r="DN129" s="298" t="str">
        <f ca="true">+IF(OFFSET('Sanitation Data'!$I$32,0,10*ROW('Sanitation Data'!I123))="","",OFFSET('Sanitation Data'!$I$32,0,10*ROW('Sanitation Data'!I123)))</f>
        <v/>
      </c>
      <c r="DO129" s="298" t="str">
        <f ca="true">+IF(OFFSET('Hygiene Data'!$D$11,0,10*ROW('Hygiene Data'!D123))="","",OFFSET('Hygiene Data'!$D$11,0,10*ROW('Hygiene Data'!D123)))</f>
        <v/>
      </c>
      <c r="DP129" s="298" t="str">
        <f ca="true">+IF(OFFSET('Hygiene Data'!$D$12,0,10*ROW('Hygiene Data'!D123))="","",OFFSET('Hygiene Data'!$D$12,0,10*ROW('Hygiene Data'!D123)))</f>
        <v/>
      </c>
      <c r="DQ129" s="298" t="str">
        <f ca="true">+IF(OFFSET('Hygiene Data'!$D$13,0,10*ROW('Hygiene Data'!D123))="","",OFFSET('Hygiene Data'!$D$13,0,10*ROW('Hygiene Data'!D123)))</f>
        <v/>
      </c>
      <c r="DR129" s="298" t="str">
        <f ca="true">+IF(OFFSET('Hygiene Data'!$E$11,0,10*ROW('Hygiene Data'!E123))="","",OFFSET('Hygiene Data'!$E$11,0,10*ROW('Hygiene Data'!E123)))</f>
        <v/>
      </c>
      <c r="DS129" s="298" t="str">
        <f ca="true">+IF(OFFSET('Hygiene Data'!$E$12,0,10*ROW('Hygiene Data'!E123))="","",OFFSET('Hygiene Data'!$E$12,0,10*ROW('Hygiene Data'!E123)))</f>
        <v/>
      </c>
      <c r="DT129" s="298" t="str">
        <f ca="true">+IF(OFFSET('Hygiene Data'!$E$13,0,10*ROW('Hygiene Data'!E123))="","",OFFSET('Hygiene Data'!$E$13,0,10*ROW('Hygiene Data'!E123)))</f>
        <v/>
      </c>
      <c r="DU129" s="298" t="str">
        <f ca="true">+IF(OFFSET('Hygiene Data'!$F$11,0,10*ROW('Hygiene Data'!F123))="","",OFFSET('Hygiene Data'!$F$11,0,10*ROW('Hygiene Data'!F123)))</f>
        <v/>
      </c>
      <c r="DV129" s="298" t="str">
        <f ca="true">+IF(OFFSET('Hygiene Data'!$F$12,0,10*ROW('Hygiene Data'!F123))="","",OFFSET('Hygiene Data'!$F$12,0,10*ROW('Hygiene Data'!F123)))</f>
        <v/>
      </c>
      <c r="DW129" s="298" t="str">
        <f ca="true">+IF(OFFSET('Hygiene Data'!$F$13,0,10*ROW('Hygiene Data'!F123))="","",OFFSET('Hygiene Data'!$F$13,0,10*ROW('Hygiene Data'!F123)))</f>
        <v/>
      </c>
      <c r="DX129" s="298" t="str">
        <f ca="true">+IF(OFFSET('Hygiene Data'!$G$11,0,10*ROW('Hygiene Data'!G123))="","",OFFSET('Hygiene Data'!$G$11,0,10*ROW('Hygiene Data'!G123)))</f>
        <v/>
      </c>
      <c r="DY129" s="298" t="str">
        <f ca="true">+IF(OFFSET('Hygiene Data'!$G$12,0,10*ROW('Hygiene Data'!G123))="","",OFFSET('Hygiene Data'!$G$12,0,10*ROW('Hygiene Data'!G123)))</f>
        <v/>
      </c>
      <c r="DZ129" s="298" t="str">
        <f ca="true">+IF(OFFSET('Hygiene Data'!$G$13,0,10*ROW('Hygiene Data'!G123))="","",OFFSET('Hygiene Data'!$G$13,0,10*ROW('Hygiene Data'!G123)))</f>
        <v/>
      </c>
      <c r="EA129" s="298" t="str">
        <f ca="true">+IF(OFFSET('Hygiene Data'!$H$11,0,10*ROW('Hygiene Data'!H123))="","",OFFSET('Hygiene Data'!$H$11,0,10*ROW('Hygiene Data'!H123)))</f>
        <v/>
      </c>
      <c r="EB129" s="298" t="str">
        <f ca="true">+IF(OFFSET('Hygiene Data'!$H$12,0,10*ROW('Hygiene Data'!H123))="","",OFFSET('Hygiene Data'!$H$12,0,10*ROW('Hygiene Data'!H123)))</f>
        <v/>
      </c>
      <c r="EC129" s="298" t="str">
        <f ca="true">+IF(OFFSET('Hygiene Data'!$H$13,0,10*ROW('Hygiene Data'!H123))="","",OFFSET('Hygiene Data'!$H$13,0,10*ROW('Hygiene Data'!H123)))</f>
        <v/>
      </c>
      <c r="ED129" s="298" t="str">
        <f ca="true">+IF(OFFSET('Hygiene Data'!$I$11,0,10*ROW('Hygiene Data'!I123))="","",OFFSET('Hygiene Data'!$I$11,0,10*ROW('Hygiene Data'!I123)))</f>
        <v/>
      </c>
      <c r="EE129" s="298" t="str">
        <f ca="true">+IF(OFFSET('Hygiene Data'!$I$12,0,10*ROW('Hygiene Data'!I123))="","",OFFSET('Hygiene Data'!$I$12,0,10*ROW('Hygiene Data'!I123)))</f>
        <v/>
      </c>
      <c r="EF129" s="298" t="str">
        <f ca="true">+IF(OFFSET('Hygiene Data'!$I$13,0,10*ROW('Hygiene Data'!I123))="","",OFFSET('Hygiene Data'!$I$13,0,10*ROW('Hygiene Data'!I123)))</f>
        <v/>
      </c>
    </row>
    <row xmlns:x14ac="http://schemas.microsoft.com/office/spreadsheetml/2009/9/ac" r="130" x14ac:dyDescent="0.2">
      <c r="A130" s="38" t="str">
        <f ca="true">+IF(OFFSET('Water Data'!$B$2,0,10*ROW('Water Data'!E124))="","",OFFSET('Water Data'!$B$2,0,10*ROW('Water Data'!E124)))</f>
        <v/>
      </c>
      <c r="B130" s="38" t="str">
        <f ca="true">+IF(OFFSET('Water Data'!$C$2,0,10*ROW('Water Data'!F124))="","",OFFSET('Water Data'!$C$2,0,10*ROW('Water Data'!F124)))</f>
        <v/>
      </c>
      <c r="C130" s="354" t="str">
        <f t="shared" ca="true" si="1"/>
        <v/>
      </c>
      <c r="D130" s="101"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101"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101"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101"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101"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101"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101"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101"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101"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101"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101"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101"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101"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101"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101"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101"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101"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101"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102"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102"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102"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102"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102"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102"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102"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102"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102"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102"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102"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102"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102"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102"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102"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102"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102"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102"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102"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102"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102"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102"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102"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102"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102"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102"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102"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102"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102"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102"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103"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103"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103"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103"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103"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103"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103"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103"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103"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103"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103"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103"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103"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103"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103"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103"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103"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103"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98"/>
      <c r="BS130" s="298" t="str">
        <f ca="true">+IF(OFFSET('Water Data'!$D$27,0,10*ROW('Water Data'!D124))="","",OFFSET('Water Data'!$D$27,0,10*ROW('Water Data'!D124)))</f>
        <v/>
      </c>
      <c r="BT130" s="298" t="str">
        <f ca="true">+IF(OFFSET('Water Data'!$D$28,0,10*ROW('Water Data'!D124))="","",OFFSET('Water Data'!$D$28,0,10*ROW('Water Data'!D124)))</f>
        <v/>
      </c>
      <c r="BU130" s="298" t="str">
        <f ca="true">+IF(OFFSET('Water Data'!$D$29,0,10*ROW('Water Data'!D124))="","",OFFSET('Water Data'!$D$29,0,10*ROW('Water Data'!D124)))</f>
        <v/>
      </c>
      <c r="BV130" s="298" t="str">
        <f ca="true">+IF(OFFSET('Water Data'!$E$27,0,10*ROW('Water Data'!E124))="","",OFFSET('Water Data'!$E$27,0,10*ROW('Water Data'!E124)))</f>
        <v/>
      </c>
      <c r="BW130" s="298" t="str">
        <f ca="true">+IF(OFFSET('Water Data'!$E$28,0,10*ROW('Water Data'!E124))="","",OFFSET('Water Data'!$E$28,0,10*ROW('Water Data'!E124)))</f>
        <v/>
      </c>
      <c r="BX130" s="298" t="str">
        <f ca="true">+IF(OFFSET('Water Data'!$E$29,0,10*ROW('Water Data'!E124))="","",OFFSET('Water Data'!$E$29,0,10*ROW('Water Data'!E124)))</f>
        <v/>
      </c>
      <c r="BY130" s="298" t="str">
        <f ca="true">+IF(OFFSET('Water Data'!$F$27,0,10*ROW('Water Data'!F124))="","",OFFSET('Water Data'!$F$27,0,10*ROW('Water Data'!F124)))</f>
        <v/>
      </c>
      <c r="BZ130" s="298" t="str">
        <f ca="true">+IF(OFFSET('Water Data'!$F$28,0,10*ROW('Water Data'!F124))="","",OFFSET('Water Data'!$F$28,0,10*ROW('Water Data'!F124)))</f>
        <v/>
      </c>
      <c r="CA130" s="298" t="str">
        <f ca="true">+IF(OFFSET('Water Data'!$F$29,0,10*ROW('Water Data'!F124))="","",OFFSET('Water Data'!$F$29,0,10*ROW('Water Data'!F124)))</f>
        <v/>
      </c>
      <c r="CB130" s="298" t="str">
        <f ca="true">+IF(OFFSET('Water Data'!$G$27,0,10*ROW('Water Data'!G124))="","",OFFSET('Water Data'!$G$27,0,10*ROW('Water Data'!G124)))</f>
        <v/>
      </c>
      <c r="CC130" s="298" t="str">
        <f ca="true">+IF(OFFSET('Water Data'!$G$28,0,10*ROW('Water Data'!G124))="","",OFFSET('Water Data'!$G$28,0,10*ROW('Water Data'!G124)))</f>
        <v/>
      </c>
      <c r="CD130" s="298" t="str">
        <f ca="true">+IF(OFFSET('Water Data'!$G$29,0,10*ROW('Water Data'!G124))="","",OFFSET('Water Data'!$G$29,0,10*ROW('Water Data'!G124)))</f>
        <v/>
      </c>
      <c r="CE130" s="298" t="str">
        <f ca="true">+IF(OFFSET('Water Data'!$H$27,0,10*ROW('Water Data'!H124))="","",OFFSET('Water Data'!$H$27,0,10*ROW('Water Data'!H124)))</f>
        <v/>
      </c>
      <c r="CF130" s="298" t="str">
        <f ca="true">+IF(OFFSET('Water Data'!$H$28,0,10*ROW('Water Data'!H124))="","",OFFSET('Water Data'!$H$28,0,10*ROW('Water Data'!H124)))</f>
        <v/>
      </c>
      <c r="CG130" s="298" t="str">
        <f ca="true">+IF(OFFSET('Water Data'!$H$29,0,10*ROW('Water Data'!H124))="","",OFFSET('Water Data'!$H$29,0,10*ROW('Water Data'!H124)))</f>
        <v/>
      </c>
      <c r="CH130" s="298" t="str">
        <f ca="true">+IF(OFFSET('Water Data'!$I$27,0,10*ROW('Water Data'!I124))="","",OFFSET('Water Data'!$I$27,0,10*ROW('Water Data'!I124)))</f>
        <v/>
      </c>
      <c r="CI130" s="298" t="str">
        <f ca="true">+IF(OFFSET('Water Data'!$I$28,0,10*ROW('Water Data'!I124))="","",OFFSET('Water Data'!$I$28,0,10*ROW('Water Data'!I124)))</f>
        <v/>
      </c>
      <c r="CJ130" s="298" t="str">
        <f ca="true">+IF(OFFSET('Water Data'!$I$29,0,10*ROW('Water Data'!I124))="","",OFFSET('Water Data'!$I$29,0,10*ROW('Water Data'!I124)))</f>
        <v/>
      </c>
      <c r="CK130" s="298" t="str">
        <f ca="true">+IF(OFFSET('Sanitation Data'!$D$28,0,10*ROW('Sanitation Data'!D124))="","",OFFSET('Sanitation Data'!$D$28,0,10*ROW('Sanitation Data'!D124)))</f>
        <v/>
      </c>
      <c r="CL130" s="298" t="str">
        <f ca="true">+IF(OFFSET('Sanitation Data'!$D$29,0,10*ROW('Sanitation Data'!D124))="","",OFFSET('Sanitation Data'!$D$29,0,10*ROW('Sanitation Data'!D124)))</f>
        <v/>
      </c>
      <c r="CM130" s="298" t="str">
        <f ca="true">+IF(OFFSET('Sanitation Data'!$D$30,0,10*ROW('Sanitation Data'!D124))="","",OFFSET('Sanitation Data'!$D$30,0,10*ROW('Sanitation Data'!D124)))</f>
        <v/>
      </c>
      <c r="CN130" s="298" t="str">
        <f ca="true">+IF(OFFSET('Sanitation Data'!$D$31,0,10*ROW('Sanitation Data'!D124))="","",OFFSET('Sanitation Data'!$D$31,0,10*ROW('Sanitation Data'!D124)))</f>
        <v/>
      </c>
      <c r="CO130" s="298" t="str">
        <f ca="true">+IF(OFFSET('Sanitation Data'!$D$32,0,10*ROW('Sanitation Data'!D124))="","",OFFSET('Sanitation Data'!$D$32,0,10*ROW('Sanitation Data'!D124)))</f>
        <v/>
      </c>
      <c r="CP130" s="298" t="str">
        <f ca="true">+IF(OFFSET('Sanitation Data'!$E$28,0,10*ROW('Sanitation Data'!E124))="","",OFFSET('Sanitation Data'!$E$28,0,10*ROW('Sanitation Data'!E124)))</f>
        <v/>
      </c>
      <c r="CQ130" s="298" t="str">
        <f ca="true">+IF(OFFSET('Sanitation Data'!$E$29,0,10*ROW('Sanitation Data'!E124))="","",OFFSET('Sanitation Data'!$E$29,0,10*ROW('Sanitation Data'!E124)))</f>
        <v/>
      </c>
      <c r="CR130" s="298" t="str">
        <f ca="true">+IF(OFFSET('Sanitation Data'!$E$30,0,10*ROW('Sanitation Data'!E124))="","",OFFSET('Sanitation Data'!$E$30,0,10*ROW('Sanitation Data'!E124)))</f>
        <v/>
      </c>
      <c r="CS130" s="298" t="str">
        <f ca="true">+IF(OFFSET('Sanitation Data'!$E$31,0,10*ROW('Sanitation Data'!E124))="","",OFFSET('Sanitation Data'!$E$31,0,10*ROW('Sanitation Data'!E124)))</f>
        <v/>
      </c>
      <c r="CT130" s="298" t="str">
        <f ca="true">+IF(OFFSET('Sanitation Data'!$E$32,0,10*ROW('Sanitation Data'!E124))="","",OFFSET('Sanitation Data'!$E$32,0,10*ROW('Sanitation Data'!E124)))</f>
        <v/>
      </c>
      <c r="CU130" s="298" t="str">
        <f ca="true">+IF(OFFSET('Sanitation Data'!$F$28,0,10*ROW('Sanitation Data'!F124))="","",OFFSET('Sanitation Data'!$F$28,0,10*ROW('Sanitation Data'!F124)))</f>
        <v/>
      </c>
      <c r="CV130" s="298" t="str">
        <f ca="true">+IF(OFFSET('Sanitation Data'!$F$29,0,10*ROW('Sanitation Data'!F124))="","",OFFSET('Sanitation Data'!$F$29,0,10*ROW('Sanitation Data'!F124)))</f>
        <v/>
      </c>
      <c r="CW130" s="298" t="str">
        <f ca="true">+IF(OFFSET('Sanitation Data'!$F$30,0,10*ROW('Sanitation Data'!F124))="","",OFFSET('Sanitation Data'!$F$30,0,10*ROW('Sanitation Data'!F124)))</f>
        <v/>
      </c>
      <c r="CX130" s="298" t="str">
        <f ca="true">+IF(OFFSET('Sanitation Data'!$F$31,0,10*ROW('Sanitation Data'!F124))="","",OFFSET('Sanitation Data'!$F$31,0,10*ROW('Sanitation Data'!F124)))</f>
        <v/>
      </c>
      <c r="CY130" s="298" t="str">
        <f ca="true">+IF(OFFSET('Sanitation Data'!$F$32,0,10*ROW('Sanitation Data'!F124))="","",OFFSET('Sanitation Data'!$F$32,0,10*ROW('Sanitation Data'!F124)))</f>
        <v/>
      </c>
      <c r="CZ130" s="298" t="str">
        <f ca="true">+IF(OFFSET('Sanitation Data'!$G$28,0,10*ROW('Sanitation Data'!G124))="","",OFFSET('Sanitation Data'!$G$28,0,10*ROW('Sanitation Data'!G124)))</f>
        <v/>
      </c>
      <c r="DA130" s="298" t="str">
        <f ca="true">+IF(OFFSET('Sanitation Data'!$G$29,0,10*ROW('Sanitation Data'!G124))="","",OFFSET('Sanitation Data'!$G$29,0,10*ROW('Sanitation Data'!G124)))</f>
        <v/>
      </c>
      <c r="DB130" s="298" t="str">
        <f ca="true">+IF(OFFSET('Sanitation Data'!$G$30,0,10*ROW('Sanitation Data'!G124))="","",OFFSET('Sanitation Data'!$G$30,0,10*ROW('Sanitation Data'!G124)))</f>
        <v/>
      </c>
      <c r="DC130" s="298" t="str">
        <f ca="true">+IF(OFFSET('Sanitation Data'!$G$31,0,10*ROW('Sanitation Data'!G124))="","",OFFSET('Sanitation Data'!$G$31,0,10*ROW('Sanitation Data'!G124)))</f>
        <v/>
      </c>
      <c r="DD130" s="298" t="str">
        <f ca="true">+IF(OFFSET('Sanitation Data'!$G$32,0,10*ROW('Sanitation Data'!G124))="","",OFFSET('Sanitation Data'!$G$32,0,10*ROW('Sanitation Data'!G124)))</f>
        <v/>
      </c>
      <c r="DE130" s="298" t="str">
        <f ca="true">+IF(OFFSET('Sanitation Data'!$H$28,0,10*ROW('Sanitation Data'!H124))="","",OFFSET('Sanitation Data'!$H$28,0,10*ROW('Sanitation Data'!H124)))</f>
        <v/>
      </c>
      <c r="DF130" s="298" t="str">
        <f ca="true">+IF(OFFSET('Sanitation Data'!$H$29,0,10*ROW('Sanitation Data'!H124))="","",OFFSET('Sanitation Data'!$H$29,0,10*ROW('Sanitation Data'!H124)))</f>
        <v/>
      </c>
      <c r="DG130" s="298" t="str">
        <f ca="true">+IF(OFFSET('Sanitation Data'!$H$30,0,10*ROW('Sanitation Data'!H124))="","",OFFSET('Sanitation Data'!$H$30,0,10*ROW('Sanitation Data'!H124)))</f>
        <v/>
      </c>
      <c r="DH130" s="298" t="str">
        <f ca="true">+IF(OFFSET('Sanitation Data'!$H$31,0,10*ROW('Sanitation Data'!H124))="","",OFFSET('Sanitation Data'!$H$31,0,10*ROW('Sanitation Data'!H124)))</f>
        <v/>
      </c>
      <c r="DI130" s="298" t="str">
        <f ca="true">+IF(OFFSET('Sanitation Data'!$H$32,0,10*ROW('Sanitation Data'!H124))="","",OFFSET('Sanitation Data'!$H$32,0,10*ROW('Sanitation Data'!H124)))</f>
        <v/>
      </c>
      <c r="DJ130" s="298" t="str">
        <f ca="true">+IF(OFFSET('Sanitation Data'!$I$28,0,10*ROW('Sanitation Data'!I124))="","",OFFSET('Sanitation Data'!$I$28,0,10*ROW('Sanitation Data'!I124)))</f>
        <v/>
      </c>
      <c r="DK130" s="298" t="str">
        <f ca="true">+IF(OFFSET('Sanitation Data'!$I$29,0,10*ROW('Sanitation Data'!I124))="","",OFFSET('Sanitation Data'!$I$29,0,10*ROW('Sanitation Data'!I124)))</f>
        <v/>
      </c>
      <c r="DL130" s="298" t="str">
        <f ca="true">+IF(OFFSET('Sanitation Data'!$I$30,0,10*ROW('Sanitation Data'!I124))="","",OFFSET('Sanitation Data'!$I$30,0,10*ROW('Sanitation Data'!I124)))</f>
        <v/>
      </c>
      <c r="DM130" s="298" t="str">
        <f ca="true">+IF(OFFSET('Sanitation Data'!$I$31,0,10*ROW('Sanitation Data'!I124))="","",OFFSET('Sanitation Data'!$I$31,0,10*ROW('Sanitation Data'!I124)))</f>
        <v/>
      </c>
      <c r="DN130" s="298" t="str">
        <f ca="true">+IF(OFFSET('Sanitation Data'!$I$32,0,10*ROW('Sanitation Data'!I124))="","",OFFSET('Sanitation Data'!$I$32,0,10*ROW('Sanitation Data'!I124)))</f>
        <v/>
      </c>
      <c r="DO130" s="298" t="str">
        <f ca="true">+IF(OFFSET('Hygiene Data'!$D$11,0,10*ROW('Hygiene Data'!D124))="","",OFFSET('Hygiene Data'!$D$11,0,10*ROW('Hygiene Data'!D124)))</f>
        <v/>
      </c>
      <c r="DP130" s="298" t="str">
        <f ca="true">+IF(OFFSET('Hygiene Data'!$D$12,0,10*ROW('Hygiene Data'!D124))="","",OFFSET('Hygiene Data'!$D$12,0,10*ROW('Hygiene Data'!D124)))</f>
        <v/>
      </c>
      <c r="DQ130" s="298" t="str">
        <f ca="true">+IF(OFFSET('Hygiene Data'!$D$13,0,10*ROW('Hygiene Data'!D124))="","",OFFSET('Hygiene Data'!$D$13,0,10*ROW('Hygiene Data'!D124)))</f>
        <v/>
      </c>
      <c r="DR130" s="298" t="str">
        <f ca="true">+IF(OFFSET('Hygiene Data'!$E$11,0,10*ROW('Hygiene Data'!E124))="","",OFFSET('Hygiene Data'!$E$11,0,10*ROW('Hygiene Data'!E124)))</f>
        <v/>
      </c>
      <c r="DS130" s="298" t="str">
        <f ca="true">+IF(OFFSET('Hygiene Data'!$E$12,0,10*ROW('Hygiene Data'!E124))="","",OFFSET('Hygiene Data'!$E$12,0,10*ROW('Hygiene Data'!E124)))</f>
        <v/>
      </c>
      <c r="DT130" s="298" t="str">
        <f ca="true">+IF(OFFSET('Hygiene Data'!$E$13,0,10*ROW('Hygiene Data'!E124))="","",OFFSET('Hygiene Data'!$E$13,0,10*ROW('Hygiene Data'!E124)))</f>
        <v/>
      </c>
      <c r="DU130" s="298" t="str">
        <f ca="true">+IF(OFFSET('Hygiene Data'!$F$11,0,10*ROW('Hygiene Data'!F124))="","",OFFSET('Hygiene Data'!$F$11,0,10*ROW('Hygiene Data'!F124)))</f>
        <v/>
      </c>
      <c r="DV130" s="298" t="str">
        <f ca="true">+IF(OFFSET('Hygiene Data'!$F$12,0,10*ROW('Hygiene Data'!F124))="","",OFFSET('Hygiene Data'!$F$12,0,10*ROW('Hygiene Data'!F124)))</f>
        <v/>
      </c>
      <c r="DW130" s="298" t="str">
        <f ca="true">+IF(OFFSET('Hygiene Data'!$F$13,0,10*ROW('Hygiene Data'!F124))="","",OFFSET('Hygiene Data'!$F$13,0,10*ROW('Hygiene Data'!F124)))</f>
        <v/>
      </c>
      <c r="DX130" s="298" t="str">
        <f ca="true">+IF(OFFSET('Hygiene Data'!$G$11,0,10*ROW('Hygiene Data'!G124))="","",OFFSET('Hygiene Data'!$G$11,0,10*ROW('Hygiene Data'!G124)))</f>
        <v/>
      </c>
      <c r="DY130" s="298" t="str">
        <f ca="true">+IF(OFFSET('Hygiene Data'!$G$12,0,10*ROW('Hygiene Data'!G124))="","",OFFSET('Hygiene Data'!$G$12,0,10*ROW('Hygiene Data'!G124)))</f>
        <v/>
      </c>
      <c r="DZ130" s="298" t="str">
        <f ca="true">+IF(OFFSET('Hygiene Data'!$G$13,0,10*ROW('Hygiene Data'!G124))="","",OFFSET('Hygiene Data'!$G$13,0,10*ROW('Hygiene Data'!G124)))</f>
        <v/>
      </c>
      <c r="EA130" s="298" t="str">
        <f ca="true">+IF(OFFSET('Hygiene Data'!$H$11,0,10*ROW('Hygiene Data'!H124))="","",OFFSET('Hygiene Data'!$H$11,0,10*ROW('Hygiene Data'!H124)))</f>
        <v/>
      </c>
      <c r="EB130" s="298" t="str">
        <f ca="true">+IF(OFFSET('Hygiene Data'!$H$12,0,10*ROW('Hygiene Data'!H124))="","",OFFSET('Hygiene Data'!$H$12,0,10*ROW('Hygiene Data'!H124)))</f>
        <v/>
      </c>
      <c r="EC130" s="298" t="str">
        <f ca="true">+IF(OFFSET('Hygiene Data'!$H$13,0,10*ROW('Hygiene Data'!H124))="","",OFFSET('Hygiene Data'!$H$13,0,10*ROW('Hygiene Data'!H124)))</f>
        <v/>
      </c>
      <c r="ED130" s="298" t="str">
        <f ca="true">+IF(OFFSET('Hygiene Data'!$I$11,0,10*ROW('Hygiene Data'!I124))="","",OFFSET('Hygiene Data'!$I$11,0,10*ROW('Hygiene Data'!I124)))</f>
        <v/>
      </c>
      <c r="EE130" s="298" t="str">
        <f ca="true">+IF(OFFSET('Hygiene Data'!$I$12,0,10*ROW('Hygiene Data'!I124))="","",OFFSET('Hygiene Data'!$I$12,0,10*ROW('Hygiene Data'!I124)))</f>
        <v/>
      </c>
      <c r="EF130" s="298" t="str">
        <f ca="true">+IF(OFFSET('Hygiene Data'!$I$13,0,10*ROW('Hygiene Data'!I124))="","",OFFSET('Hygiene Data'!$I$13,0,10*ROW('Hygiene Data'!I124)))</f>
        <v/>
      </c>
    </row>
    <row xmlns:x14ac="http://schemas.microsoft.com/office/spreadsheetml/2009/9/ac" r="131" x14ac:dyDescent="0.2">
      <c r="A131" s="38" t="str">
        <f ca="true">+IF(OFFSET('Water Data'!$B$2,0,10*ROW('Water Data'!E125))="","",OFFSET('Water Data'!$B$2,0,10*ROW('Water Data'!E125)))</f>
        <v/>
      </c>
      <c r="B131" s="38" t="str">
        <f ca="true">+IF(OFFSET('Water Data'!$C$2,0,10*ROW('Water Data'!F125))="","",OFFSET('Water Data'!$C$2,0,10*ROW('Water Data'!F125)))</f>
        <v/>
      </c>
      <c r="C131" s="354" t="str">
        <f t="shared" ca="true" si="1"/>
        <v/>
      </c>
      <c r="D131" s="101"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101"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101"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101"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101"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101"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101"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101"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101"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101"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101"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101"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101"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101"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101"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101"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101"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101"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102"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102"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102"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102"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102"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102"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102"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102"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102"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102"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102"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102"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102"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102"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102"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102"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102"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102"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102"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102"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102"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102"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102"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102"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102"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102"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102"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102"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102"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102"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103"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103"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103"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103"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103"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103"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103"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103"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103"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103"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103"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103"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103"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103"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103"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103"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103"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103"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98"/>
      <c r="BS131" s="298" t="str">
        <f ca="true">+IF(OFFSET('Water Data'!$D$27,0,10*ROW('Water Data'!D125))="","",OFFSET('Water Data'!$D$27,0,10*ROW('Water Data'!D125)))</f>
        <v/>
      </c>
      <c r="BT131" s="298" t="str">
        <f ca="true">+IF(OFFSET('Water Data'!$D$28,0,10*ROW('Water Data'!D125))="","",OFFSET('Water Data'!$D$28,0,10*ROW('Water Data'!D125)))</f>
        <v/>
      </c>
      <c r="BU131" s="298" t="str">
        <f ca="true">+IF(OFFSET('Water Data'!$D$29,0,10*ROW('Water Data'!D125))="","",OFFSET('Water Data'!$D$29,0,10*ROW('Water Data'!D125)))</f>
        <v/>
      </c>
      <c r="BV131" s="298" t="str">
        <f ca="true">+IF(OFFSET('Water Data'!$E$27,0,10*ROW('Water Data'!E125))="","",OFFSET('Water Data'!$E$27,0,10*ROW('Water Data'!E125)))</f>
        <v/>
      </c>
      <c r="BW131" s="298" t="str">
        <f ca="true">+IF(OFFSET('Water Data'!$E$28,0,10*ROW('Water Data'!E125))="","",OFFSET('Water Data'!$E$28,0,10*ROW('Water Data'!E125)))</f>
        <v/>
      </c>
      <c r="BX131" s="298" t="str">
        <f ca="true">+IF(OFFSET('Water Data'!$E$29,0,10*ROW('Water Data'!E125))="","",OFFSET('Water Data'!$E$29,0,10*ROW('Water Data'!E125)))</f>
        <v/>
      </c>
      <c r="BY131" s="298" t="str">
        <f ca="true">+IF(OFFSET('Water Data'!$F$27,0,10*ROW('Water Data'!F125))="","",OFFSET('Water Data'!$F$27,0,10*ROW('Water Data'!F125)))</f>
        <v/>
      </c>
      <c r="BZ131" s="298" t="str">
        <f ca="true">+IF(OFFSET('Water Data'!$F$28,0,10*ROW('Water Data'!F125))="","",OFFSET('Water Data'!$F$28,0,10*ROW('Water Data'!F125)))</f>
        <v/>
      </c>
      <c r="CA131" s="298" t="str">
        <f ca="true">+IF(OFFSET('Water Data'!$F$29,0,10*ROW('Water Data'!F125))="","",OFFSET('Water Data'!$F$29,0,10*ROW('Water Data'!F125)))</f>
        <v/>
      </c>
      <c r="CB131" s="298" t="str">
        <f ca="true">+IF(OFFSET('Water Data'!$G$27,0,10*ROW('Water Data'!G125))="","",OFFSET('Water Data'!$G$27,0,10*ROW('Water Data'!G125)))</f>
        <v/>
      </c>
      <c r="CC131" s="298" t="str">
        <f ca="true">+IF(OFFSET('Water Data'!$G$28,0,10*ROW('Water Data'!G125))="","",OFFSET('Water Data'!$G$28,0,10*ROW('Water Data'!G125)))</f>
        <v/>
      </c>
      <c r="CD131" s="298" t="str">
        <f ca="true">+IF(OFFSET('Water Data'!$G$29,0,10*ROW('Water Data'!G125))="","",OFFSET('Water Data'!$G$29,0,10*ROW('Water Data'!G125)))</f>
        <v/>
      </c>
      <c r="CE131" s="298" t="str">
        <f ca="true">+IF(OFFSET('Water Data'!$H$27,0,10*ROW('Water Data'!H125))="","",OFFSET('Water Data'!$H$27,0,10*ROW('Water Data'!H125)))</f>
        <v/>
      </c>
      <c r="CF131" s="298" t="str">
        <f ca="true">+IF(OFFSET('Water Data'!$H$28,0,10*ROW('Water Data'!H125))="","",OFFSET('Water Data'!$H$28,0,10*ROW('Water Data'!H125)))</f>
        <v/>
      </c>
      <c r="CG131" s="298" t="str">
        <f ca="true">+IF(OFFSET('Water Data'!$H$29,0,10*ROW('Water Data'!H125))="","",OFFSET('Water Data'!$H$29,0,10*ROW('Water Data'!H125)))</f>
        <v/>
      </c>
      <c r="CH131" s="298" t="str">
        <f ca="true">+IF(OFFSET('Water Data'!$I$27,0,10*ROW('Water Data'!I125))="","",OFFSET('Water Data'!$I$27,0,10*ROW('Water Data'!I125)))</f>
        <v/>
      </c>
      <c r="CI131" s="298" t="str">
        <f ca="true">+IF(OFFSET('Water Data'!$I$28,0,10*ROW('Water Data'!I125))="","",OFFSET('Water Data'!$I$28,0,10*ROW('Water Data'!I125)))</f>
        <v/>
      </c>
      <c r="CJ131" s="298" t="str">
        <f ca="true">+IF(OFFSET('Water Data'!$I$29,0,10*ROW('Water Data'!I125))="","",OFFSET('Water Data'!$I$29,0,10*ROW('Water Data'!I125)))</f>
        <v/>
      </c>
      <c r="CK131" s="298" t="str">
        <f ca="true">+IF(OFFSET('Sanitation Data'!$D$28,0,10*ROW('Sanitation Data'!D125))="","",OFFSET('Sanitation Data'!$D$28,0,10*ROW('Sanitation Data'!D125)))</f>
        <v/>
      </c>
      <c r="CL131" s="298" t="str">
        <f ca="true">+IF(OFFSET('Sanitation Data'!$D$29,0,10*ROW('Sanitation Data'!D125))="","",OFFSET('Sanitation Data'!$D$29,0,10*ROW('Sanitation Data'!D125)))</f>
        <v/>
      </c>
      <c r="CM131" s="298" t="str">
        <f ca="true">+IF(OFFSET('Sanitation Data'!$D$30,0,10*ROW('Sanitation Data'!D125))="","",OFFSET('Sanitation Data'!$D$30,0,10*ROW('Sanitation Data'!D125)))</f>
        <v/>
      </c>
      <c r="CN131" s="298" t="str">
        <f ca="true">+IF(OFFSET('Sanitation Data'!$D$31,0,10*ROW('Sanitation Data'!D125))="","",OFFSET('Sanitation Data'!$D$31,0,10*ROW('Sanitation Data'!D125)))</f>
        <v/>
      </c>
      <c r="CO131" s="298" t="str">
        <f ca="true">+IF(OFFSET('Sanitation Data'!$D$32,0,10*ROW('Sanitation Data'!D125))="","",OFFSET('Sanitation Data'!$D$32,0,10*ROW('Sanitation Data'!D125)))</f>
        <v/>
      </c>
      <c r="CP131" s="298" t="str">
        <f ca="true">+IF(OFFSET('Sanitation Data'!$E$28,0,10*ROW('Sanitation Data'!E125))="","",OFFSET('Sanitation Data'!$E$28,0,10*ROW('Sanitation Data'!E125)))</f>
        <v/>
      </c>
      <c r="CQ131" s="298" t="str">
        <f ca="true">+IF(OFFSET('Sanitation Data'!$E$29,0,10*ROW('Sanitation Data'!E125))="","",OFFSET('Sanitation Data'!$E$29,0,10*ROW('Sanitation Data'!E125)))</f>
        <v/>
      </c>
      <c r="CR131" s="298" t="str">
        <f ca="true">+IF(OFFSET('Sanitation Data'!$E$30,0,10*ROW('Sanitation Data'!E125))="","",OFFSET('Sanitation Data'!$E$30,0,10*ROW('Sanitation Data'!E125)))</f>
        <v/>
      </c>
      <c r="CS131" s="298" t="str">
        <f ca="true">+IF(OFFSET('Sanitation Data'!$E$31,0,10*ROW('Sanitation Data'!E125))="","",OFFSET('Sanitation Data'!$E$31,0,10*ROW('Sanitation Data'!E125)))</f>
        <v/>
      </c>
      <c r="CT131" s="298" t="str">
        <f ca="true">+IF(OFFSET('Sanitation Data'!$E$32,0,10*ROW('Sanitation Data'!E125))="","",OFFSET('Sanitation Data'!$E$32,0,10*ROW('Sanitation Data'!E125)))</f>
        <v/>
      </c>
      <c r="CU131" s="298" t="str">
        <f ca="true">+IF(OFFSET('Sanitation Data'!$F$28,0,10*ROW('Sanitation Data'!F125))="","",OFFSET('Sanitation Data'!$F$28,0,10*ROW('Sanitation Data'!F125)))</f>
        <v/>
      </c>
      <c r="CV131" s="298" t="str">
        <f ca="true">+IF(OFFSET('Sanitation Data'!$F$29,0,10*ROW('Sanitation Data'!F125))="","",OFFSET('Sanitation Data'!$F$29,0,10*ROW('Sanitation Data'!F125)))</f>
        <v/>
      </c>
      <c r="CW131" s="298" t="str">
        <f ca="true">+IF(OFFSET('Sanitation Data'!$F$30,0,10*ROW('Sanitation Data'!F125))="","",OFFSET('Sanitation Data'!$F$30,0,10*ROW('Sanitation Data'!F125)))</f>
        <v/>
      </c>
      <c r="CX131" s="298" t="str">
        <f ca="true">+IF(OFFSET('Sanitation Data'!$F$31,0,10*ROW('Sanitation Data'!F125))="","",OFFSET('Sanitation Data'!$F$31,0,10*ROW('Sanitation Data'!F125)))</f>
        <v/>
      </c>
      <c r="CY131" s="298" t="str">
        <f ca="true">+IF(OFFSET('Sanitation Data'!$F$32,0,10*ROW('Sanitation Data'!F125))="","",OFFSET('Sanitation Data'!$F$32,0,10*ROW('Sanitation Data'!F125)))</f>
        <v/>
      </c>
      <c r="CZ131" s="298" t="str">
        <f ca="true">+IF(OFFSET('Sanitation Data'!$G$28,0,10*ROW('Sanitation Data'!G125))="","",OFFSET('Sanitation Data'!$G$28,0,10*ROW('Sanitation Data'!G125)))</f>
        <v/>
      </c>
      <c r="DA131" s="298" t="str">
        <f ca="true">+IF(OFFSET('Sanitation Data'!$G$29,0,10*ROW('Sanitation Data'!G125))="","",OFFSET('Sanitation Data'!$G$29,0,10*ROW('Sanitation Data'!G125)))</f>
        <v/>
      </c>
      <c r="DB131" s="298" t="str">
        <f ca="true">+IF(OFFSET('Sanitation Data'!$G$30,0,10*ROW('Sanitation Data'!G125))="","",OFFSET('Sanitation Data'!$G$30,0,10*ROW('Sanitation Data'!G125)))</f>
        <v/>
      </c>
      <c r="DC131" s="298" t="str">
        <f ca="true">+IF(OFFSET('Sanitation Data'!$G$31,0,10*ROW('Sanitation Data'!G125))="","",OFFSET('Sanitation Data'!$G$31,0,10*ROW('Sanitation Data'!G125)))</f>
        <v/>
      </c>
      <c r="DD131" s="298" t="str">
        <f ca="true">+IF(OFFSET('Sanitation Data'!$G$32,0,10*ROW('Sanitation Data'!G125))="","",OFFSET('Sanitation Data'!$G$32,0,10*ROW('Sanitation Data'!G125)))</f>
        <v/>
      </c>
      <c r="DE131" s="298" t="str">
        <f ca="true">+IF(OFFSET('Sanitation Data'!$H$28,0,10*ROW('Sanitation Data'!H125))="","",OFFSET('Sanitation Data'!$H$28,0,10*ROW('Sanitation Data'!H125)))</f>
        <v/>
      </c>
      <c r="DF131" s="298" t="str">
        <f ca="true">+IF(OFFSET('Sanitation Data'!$H$29,0,10*ROW('Sanitation Data'!H125))="","",OFFSET('Sanitation Data'!$H$29,0,10*ROW('Sanitation Data'!H125)))</f>
        <v/>
      </c>
      <c r="DG131" s="298" t="str">
        <f ca="true">+IF(OFFSET('Sanitation Data'!$H$30,0,10*ROW('Sanitation Data'!H125))="","",OFFSET('Sanitation Data'!$H$30,0,10*ROW('Sanitation Data'!H125)))</f>
        <v/>
      </c>
      <c r="DH131" s="298" t="str">
        <f ca="true">+IF(OFFSET('Sanitation Data'!$H$31,0,10*ROW('Sanitation Data'!H125))="","",OFFSET('Sanitation Data'!$H$31,0,10*ROW('Sanitation Data'!H125)))</f>
        <v/>
      </c>
      <c r="DI131" s="298" t="str">
        <f ca="true">+IF(OFFSET('Sanitation Data'!$H$32,0,10*ROW('Sanitation Data'!H125))="","",OFFSET('Sanitation Data'!$H$32,0,10*ROW('Sanitation Data'!H125)))</f>
        <v/>
      </c>
      <c r="DJ131" s="298" t="str">
        <f ca="true">+IF(OFFSET('Sanitation Data'!$I$28,0,10*ROW('Sanitation Data'!I125))="","",OFFSET('Sanitation Data'!$I$28,0,10*ROW('Sanitation Data'!I125)))</f>
        <v/>
      </c>
      <c r="DK131" s="298" t="str">
        <f ca="true">+IF(OFFSET('Sanitation Data'!$I$29,0,10*ROW('Sanitation Data'!I125))="","",OFFSET('Sanitation Data'!$I$29,0,10*ROW('Sanitation Data'!I125)))</f>
        <v/>
      </c>
      <c r="DL131" s="298" t="str">
        <f ca="true">+IF(OFFSET('Sanitation Data'!$I$30,0,10*ROW('Sanitation Data'!I125))="","",OFFSET('Sanitation Data'!$I$30,0,10*ROW('Sanitation Data'!I125)))</f>
        <v/>
      </c>
      <c r="DM131" s="298" t="str">
        <f ca="true">+IF(OFFSET('Sanitation Data'!$I$31,0,10*ROW('Sanitation Data'!I125))="","",OFFSET('Sanitation Data'!$I$31,0,10*ROW('Sanitation Data'!I125)))</f>
        <v/>
      </c>
      <c r="DN131" s="298" t="str">
        <f ca="true">+IF(OFFSET('Sanitation Data'!$I$32,0,10*ROW('Sanitation Data'!I125))="","",OFFSET('Sanitation Data'!$I$32,0,10*ROW('Sanitation Data'!I125)))</f>
        <v/>
      </c>
      <c r="DO131" s="298" t="str">
        <f ca="true">+IF(OFFSET('Hygiene Data'!$D$11,0,10*ROW('Hygiene Data'!D125))="","",OFFSET('Hygiene Data'!$D$11,0,10*ROW('Hygiene Data'!D125)))</f>
        <v/>
      </c>
      <c r="DP131" s="298" t="str">
        <f ca="true">+IF(OFFSET('Hygiene Data'!$D$12,0,10*ROW('Hygiene Data'!D125))="","",OFFSET('Hygiene Data'!$D$12,0,10*ROW('Hygiene Data'!D125)))</f>
        <v/>
      </c>
      <c r="DQ131" s="298" t="str">
        <f ca="true">+IF(OFFSET('Hygiene Data'!$D$13,0,10*ROW('Hygiene Data'!D125))="","",OFFSET('Hygiene Data'!$D$13,0,10*ROW('Hygiene Data'!D125)))</f>
        <v/>
      </c>
      <c r="DR131" s="298" t="str">
        <f ca="true">+IF(OFFSET('Hygiene Data'!$E$11,0,10*ROW('Hygiene Data'!E125))="","",OFFSET('Hygiene Data'!$E$11,0,10*ROW('Hygiene Data'!E125)))</f>
        <v/>
      </c>
      <c r="DS131" s="298" t="str">
        <f ca="true">+IF(OFFSET('Hygiene Data'!$E$12,0,10*ROW('Hygiene Data'!E125))="","",OFFSET('Hygiene Data'!$E$12,0,10*ROW('Hygiene Data'!E125)))</f>
        <v/>
      </c>
      <c r="DT131" s="298" t="str">
        <f ca="true">+IF(OFFSET('Hygiene Data'!$E$13,0,10*ROW('Hygiene Data'!E125))="","",OFFSET('Hygiene Data'!$E$13,0,10*ROW('Hygiene Data'!E125)))</f>
        <v/>
      </c>
      <c r="DU131" s="298" t="str">
        <f ca="true">+IF(OFFSET('Hygiene Data'!$F$11,0,10*ROW('Hygiene Data'!F125))="","",OFFSET('Hygiene Data'!$F$11,0,10*ROW('Hygiene Data'!F125)))</f>
        <v/>
      </c>
      <c r="DV131" s="298" t="str">
        <f ca="true">+IF(OFFSET('Hygiene Data'!$F$12,0,10*ROW('Hygiene Data'!F125))="","",OFFSET('Hygiene Data'!$F$12,0,10*ROW('Hygiene Data'!F125)))</f>
        <v/>
      </c>
      <c r="DW131" s="298" t="str">
        <f ca="true">+IF(OFFSET('Hygiene Data'!$F$13,0,10*ROW('Hygiene Data'!F125))="","",OFFSET('Hygiene Data'!$F$13,0,10*ROW('Hygiene Data'!F125)))</f>
        <v/>
      </c>
      <c r="DX131" s="298" t="str">
        <f ca="true">+IF(OFFSET('Hygiene Data'!$G$11,0,10*ROW('Hygiene Data'!G125))="","",OFFSET('Hygiene Data'!$G$11,0,10*ROW('Hygiene Data'!G125)))</f>
        <v/>
      </c>
      <c r="DY131" s="298" t="str">
        <f ca="true">+IF(OFFSET('Hygiene Data'!$G$12,0,10*ROW('Hygiene Data'!G125))="","",OFFSET('Hygiene Data'!$G$12,0,10*ROW('Hygiene Data'!G125)))</f>
        <v/>
      </c>
      <c r="DZ131" s="298" t="str">
        <f ca="true">+IF(OFFSET('Hygiene Data'!$G$13,0,10*ROW('Hygiene Data'!G125))="","",OFFSET('Hygiene Data'!$G$13,0,10*ROW('Hygiene Data'!G125)))</f>
        <v/>
      </c>
      <c r="EA131" s="298" t="str">
        <f ca="true">+IF(OFFSET('Hygiene Data'!$H$11,0,10*ROW('Hygiene Data'!H125))="","",OFFSET('Hygiene Data'!$H$11,0,10*ROW('Hygiene Data'!H125)))</f>
        <v/>
      </c>
      <c r="EB131" s="298" t="str">
        <f ca="true">+IF(OFFSET('Hygiene Data'!$H$12,0,10*ROW('Hygiene Data'!H125))="","",OFFSET('Hygiene Data'!$H$12,0,10*ROW('Hygiene Data'!H125)))</f>
        <v/>
      </c>
      <c r="EC131" s="298" t="str">
        <f ca="true">+IF(OFFSET('Hygiene Data'!$H$13,0,10*ROW('Hygiene Data'!H125))="","",OFFSET('Hygiene Data'!$H$13,0,10*ROW('Hygiene Data'!H125)))</f>
        <v/>
      </c>
      <c r="ED131" s="298" t="str">
        <f ca="true">+IF(OFFSET('Hygiene Data'!$I$11,0,10*ROW('Hygiene Data'!I125))="","",OFFSET('Hygiene Data'!$I$11,0,10*ROW('Hygiene Data'!I125)))</f>
        <v/>
      </c>
      <c r="EE131" s="298" t="str">
        <f ca="true">+IF(OFFSET('Hygiene Data'!$I$12,0,10*ROW('Hygiene Data'!I125))="","",OFFSET('Hygiene Data'!$I$12,0,10*ROW('Hygiene Data'!I125)))</f>
        <v/>
      </c>
      <c r="EF131" s="298" t="str">
        <f ca="true">+IF(OFFSET('Hygiene Data'!$I$13,0,10*ROW('Hygiene Data'!I125))="","",OFFSET('Hygiene Data'!$I$13,0,10*ROW('Hygiene Data'!I125)))</f>
        <v/>
      </c>
    </row>
    <row xmlns:x14ac="http://schemas.microsoft.com/office/spreadsheetml/2009/9/ac" r="132" x14ac:dyDescent="0.2">
      <c r="A132" s="38" t="str">
        <f ca="true">+IF(OFFSET('Water Data'!$B$2,0,10*ROW('Water Data'!E126))="","",OFFSET('Water Data'!$B$2,0,10*ROW('Water Data'!E126)))</f>
        <v/>
      </c>
      <c r="B132" s="38" t="str">
        <f ca="true">+IF(OFFSET('Water Data'!$C$2,0,10*ROW('Water Data'!F126))="","",OFFSET('Water Data'!$C$2,0,10*ROW('Water Data'!F126)))</f>
        <v/>
      </c>
      <c r="C132" s="354" t="str">
        <f t="shared" ca="true" si="1"/>
        <v/>
      </c>
      <c r="D132" s="101"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101"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101"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101"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101"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101"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101"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101"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101"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101"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101"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101"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101"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101"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101"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101"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101"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101"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102"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102"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102"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102"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102"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102"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102"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102"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102"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102"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102"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102"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102"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102"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102"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102"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102"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102"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102"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102"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102"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102"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102"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102"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102"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102"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102"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102"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102"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102"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103"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103"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103"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103"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103"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103"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103"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103"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103"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103"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103"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103"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103"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103"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103"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103"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103"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103"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98"/>
      <c r="BS132" s="298" t="str">
        <f ca="true">+IF(OFFSET('Water Data'!$D$27,0,10*ROW('Water Data'!D126))="","",OFFSET('Water Data'!$D$27,0,10*ROW('Water Data'!D126)))</f>
        <v/>
      </c>
      <c r="BT132" s="298" t="str">
        <f ca="true">+IF(OFFSET('Water Data'!$D$28,0,10*ROW('Water Data'!D126))="","",OFFSET('Water Data'!$D$28,0,10*ROW('Water Data'!D126)))</f>
        <v/>
      </c>
      <c r="BU132" s="298" t="str">
        <f ca="true">+IF(OFFSET('Water Data'!$D$29,0,10*ROW('Water Data'!D126))="","",OFFSET('Water Data'!$D$29,0,10*ROW('Water Data'!D126)))</f>
        <v/>
      </c>
      <c r="BV132" s="298" t="str">
        <f ca="true">+IF(OFFSET('Water Data'!$E$27,0,10*ROW('Water Data'!E126))="","",OFFSET('Water Data'!$E$27,0,10*ROW('Water Data'!E126)))</f>
        <v/>
      </c>
      <c r="BW132" s="298" t="str">
        <f ca="true">+IF(OFFSET('Water Data'!$E$28,0,10*ROW('Water Data'!E126))="","",OFFSET('Water Data'!$E$28,0,10*ROW('Water Data'!E126)))</f>
        <v/>
      </c>
      <c r="BX132" s="298" t="str">
        <f ca="true">+IF(OFFSET('Water Data'!$E$29,0,10*ROW('Water Data'!E126))="","",OFFSET('Water Data'!$E$29,0,10*ROW('Water Data'!E126)))</f>
        <v/>
      </c>
      <c r="BY132" s="298" t="str">
        <f ca="true">+IF(OFFSET('Water Data'!$F$27,0,10*ROW('Water Data'!F126))="","",OFFSET('Water Data'!$F$27,0,10*ROW('Water Data'!F126)))</f>
        <v/>
      </c>
      <c r="BZ132" s="298" t="str">
        <f ca="true">+IF(OFFSET('Water Data'!$F$28,0,10*ROW('Water Data'!F126))="","",OFFSET('Water Data'!$F$28,0,10*ROW('Water Data'!F126)))</f>
        <v/>
      </c>
      <c r="CA132" s="298" t="str">
        <f ca="true">+IF(OFFSET('Water Data'!$F$29,0,10*ROW('Water Data'!F126))="","",OFFSET('Water Data'!$F$29,0,10*ROW('Water Data'!F126)))</f>
        <v/>
      </c>
      <c r="CB132" s="298" t="str">
        <f ca="true">+IF(OFFSET('Water Data'!$G$27,0,10*ROW('Water Data'!G126))="","",OFFSET('Water Data'!$G$27,0,10*ROW('Water Data'!G126)))</f>
        <v/>
      </c>
      <c r="CC132" s="298" t="str">
        <f ca="true">+IF(OFFSET('Water Data'!$G$28,0,10*ROW('Water Data'!G126))="","",OFFSET('Water Data'!$G$28,0,10*ROW('Water Data'!G126)))</f>
        <v/>
      </c>
      <c r="CD132" s="298" t="str">
        <f ca="true">+IF(OFFSET('Water Data'!$G$29,0,10*ROW('Water Data'!G126))="","",OFFSET('Water Data'!$G$29,0,10*ROW('Water Data'!G126)))</f>
        <v/>
      </c>
      <c r="CE132" s="298" t="str">
        <f ca="true">+IF(OFFSET('Water Data'!$H$27,0,10*ROW('Water Data'!H126))="","",OFFSET('Water Data'!$H$27,0,10*ROW('Water Data'!H126)))</f>
        <v/>
      </c>
      <c r="CF132" s="298" t="str">
        <f ca="true">+IF(OFFSET('Water Data'!$H$28,0,10*ROW('Water Data'!H126))="","",OFFSET('Water Data'!$H$28,0,10*ROW('Water Data'!H126)))</f>
        <v/>
      </c>
      <c r="CG132" s="298" t="str">
        <f ca="true">+IF(OFFSET('Water Data'!$H$29,0,10*ROW('Water Data'!H126))="","",OFFSET('Water Data'!$H$29,0,10*ROW('Water Data'!H126)))</f>
        <v/>
      </c>
      <c r="CH132" s="298" t="str">
        <f ca="true">+IF(OFFSET('Water Data'!$I$27,0,10*ROW('Water Data'!I126))="","",OFFSET('Water Data'!$I$27,0,10*ROW('Water Data'!I126)))</f>
        <v/>
      </c>
      <c r="CI132" s="298" t="str">
        <f ca="true">+IF(OFFSET('Water Data'!$I$28,0,10*ROW('Water Data'!I126))="","",OFFSET('Water Data'!$I$28,0,10*ROW('Water Data'!I126)))</f>
        <v/>
      </c>
      <c r="CJ132" s="298" t="str">
        <f ca="true">+IF(OFFSET('Water Data'!$I$29,0,10*ROW('Water Data'!I126))="","",OFFSET('Water Data'!$I$29,0,10*ROW('Water Data'!I126)))</f>
        <v/>
      </c>
      <c r="CK132" s="298" t="str">
        <f ca="true">+IF(OFFSET('Sanitation Data'!$D$28,0,10*ROW('Sanitation Data'!D126))="","",OFFSET('Sanitation Data'!$D$28,0,10*ROW('Sanitation Data'!D126)))</f>
        <v/>
      </c>
      <c r="CL132" s="298" t="str">
        <f ca="true">+IF(OFFSET('Sanitation Data'!$D$29,0,10*ROW('Sanitation Data'!D126))="","",OFFSET('Sanitation Data'!$D$29,0,10*ROW('Sanitation Data'!D126)))</f>
        <v/>
      </c>
      <c r="CM132" s="298" t="str">
        <f ca="true">+IF(OFFSET('Sanitation Data'!$D$30,0,10*ROW('Sanitation Data'!D126))="","",OFFSET('Sanitation Data'!$D$30,0,10*ROW('Sanitation Data'!D126)))</f>
        <v/>
      </c>
      <c r="CN132" s="298" t="str">
        <f ca="true">+IF(OFFSET('Sanitation Data'!$D$31,0,10*ROW('Sanitation Data'!D126))="","",OFFSET('Sanitation Data'!$D$31,0,10*ROW('Sanitation Data'!D126)))</f>
        <v/>
      </c>
      <c r="CO132" s="298" t="str">
        <f ca="true">+IF(OFFSET('Sanitation Data'!$D$32,0,10*ROW('Sanitation Data'!D126))="","",OFFSET('Sanitation Data'!$D$32,0,10*ROW('Sanitation Data'!D126)))</f>
        <v/>
      </c>
      <c r="CP132" s="298" t="str">
        <f ca="true">+IF(OFFSET('Sanitation Data'!$E$28,0,10*ROW('Sanitation Data'!E126))="","",OFFSET('Sanitation Data'!$E$28,0,10*ROW('Sanitation Data'!E126)))</f>
        <v/>
      </c>
      <c r="CQ132" s="298" t="str">
        <f ca="true">+IF(OFFSET('Sanitation Data'!$E$29,0,10*ROW('Sanitation Data'!E126))="","",OFFSET('Sanitation Data'!$E$29,0,10*ROW('Sanitation Data'!E126)))</f>
        <v/>
      </c>
      <c r="CR132" s="298" t="str">
        <f ca="true">+IF(OFFSET('Sanitation Data'!$E$30,0,10*ROW('Sanitation Data'!E126))="","",OFFSET('Sanitation Data'!$E$30,0,10*ROW('Sanitation Data'!E126)))</f>
        <v/>
      </c>
      <c r="CS132" s="298" t="str">
        <f ca="true">+IF(OFFSET('Sanitation Data'!$E$31,0,10*ROW('Sanitation Data'!E126))="","",OFFSET('Sanitation Data'!$E$31,0,10*ROW('Sanitation Data'!E126)))</f>
        <v/>
      </c>
      <c r="CT132" s="298" t="str">
        <f ca="true">+IF(OFFSET('Sanitation Data'!$E$32,0,10*ROW('Sanitation Data'!E126))="","",OFFSET('Sanitation Data'!$E$32,0,10*ROW('Sanitation Data'!E126)))</f>
        <v/>
      </c>
      <c r="CU132" s="298" t="str">
        <f ca="true">+IF(OFFSET('Sanitation Data'!$F$28,0,10*ROW('Sanitation Data'!F126))="","",OFFSET('Sanitation Data'!$F$28,0,10*ROW('Sanitation Data'!F126)))</f>
        <v/>
      </c>
      <c r="CV132" s="298" t="str">
        <f ca="true">+IF(OFFSET('Sanitation Data'!$F$29,0,10*ROW('Sanitation Data'!F126))="","",OFFSET('Sanitation Data'!$F$29,0,10*ROW('Sanitation Data'!F126)))</f>
        <v/>
      </c>
      <c r="CW132" s="298" t="str">
        <f ca="true">+IF(OFFSET('Sanitation Data'!$F$30,0,10*ROW('Sanitation Data'!F126))="","",OFFSET('Sanitation Data'!$F$30,0,10*ROW('Sanitation Data'!F126)))</f>
        <v/>
      </c>
      <c r="CX132" s="298" t="str">
        <f ca="true">+IF(OFFSET('Sanitation Data'!$F$31,0,10*ROW('Sanitation Data'!F126))="","",OFFSET('Sanitation Data'!$F$31,0,10*ROW('Sanitation Data'!F126)))</f>
        <v/>
      </c>
      <c r="CY132" s="298" t="str">
        <f ca="true">+IF(OFFSET('Sanitation Data'!$F$32,0,10*ROW('Sanitation Data'!F126))="","",OFFSET('Sanitation Data'!$F$32,0,10*ROW('Sanitation Data'!F126)))</f>
        <v/>
      </c>
      <c r="CZ132" s="298" t="str">
        <f ca="true">+IF(OFFSET('Sanitation Data'!$G$28,0,10*ROW('Sanitation Data'!G126))="","",OFFSET('Sanitation Data'!$G$28,0,10*ROW('Sanitation Data'!G126)))</f>
        <v/>
      </c>
      <c r="DA132" s="298" t="str">
        <f ca="true">+IF(OFFSET('Sanitation Data'!$G$29,0,10*ROW('Sanitation Data'!G126))="","",OFFSET('Sanitation Data'!$G$29,0,10*ROW('Sanitation Data'!G126)))</f>
        <v/>
      </c>
      <c r="DB132" s="298" t="str">
        <f ca="true">+IF(OFFSET('Sanitation Data'!$G$30,0,10*ROW('Sanitation Data'!G126))="","",OFFSET('Sanitation Data'!$G$30,0,10*ROW('Sanitation Data'!G126)))</f>
        <v/>
      </c>
      <c r="DC132" s="298" t="str">
        <f ca="true">+IF(OFFSET('Sanitation Data'!$G$31,0,10*ROW('Sanitation Data'!G126))="","",OFFSET('Sanitation Data'!$G$31,0,10*ROW('Sanitation Data'!G126)))</f>
        <v/>
      </c>
      <c r="DD132" s="298" t="str">
        <f ca="true">+IF(OFFSET('Sanitation Data'!$G$32,0,10*ROW('Sanitation Data'!G126))="","",OFFSET('Sanitation Data'!$G$32,0,10*ROW('Sanitation Data'!G126)))</f>
        <v/>
      </c>
      <c r="DE132" s="298" t="str">
        <f ca="true">+IF(OFFSET('Sanitation Data'!$H$28,0,10*ROW('Sanitation Data'!H126))="","",OFFSET('Sanitation Data'!$H$28,0,10*ROW('Sanitation Data'!H126)))</f>
        <v/>
      </c>
      <c r="DF132" s="298" t="str">
        <f ca="true">+IF(OFFSET('Sanitation Data'!$H$29,0,10*ROW('Sanitation Data'!H126))="","",OFFSET('Sanitation Data'!$H$29,0,10*ROW('Sanitation Data'!H126)))</f>
        <v/>
      </c>
      <c r="DG132" s="298" t="str">
        <f ca="true">+IF(OFFSET('Sanitation Data'!$H$30,0,10*ROW('Sanitation Data'!H126))="","",OFFSET('Sanitation Data'!$H$30,0,10*ROW('Sanitation Data'!H126)))</f>
        <v/>
      </c>
      <c r="DH132" s="298" t="str">
        <f ca="true">+IF(OFFSET('Sanitation Data'!$H$31,0,10*ROW('Sanitation Data'!H126))="","",OFFSET('Sanitation Data'!$H$31,0,10*ROW('Sanitation Data'!H126)))</f>
        <v/>
      </c>
      <c r="DI132" s="298" t="str">
        <f ca="true">+IF(OFFSET('Sanitation Data'!$H$32,0,10*ROW('Sanitation Data'!H126))="","",OFFSET('Sanitation Data'!$H$32,0,10*ROW('Sanitation Data'!H126)))</f>
        <v/>
      </c>
      <c r="DJ132" s="298" t="str">
        <f ca="true">+IF(OFFSET('Sanitation Data'!$I$28,0,10*ROW('Sanitation Data'!I126))="","",OFFSET('Sanitation Data'!$I$28,0,10*ROW('Sanitation Data'!I126)))</f>
        <v/>
      </c>
      <c r="DK132" s="298" t="str">
        <f ca="true">+IF(OFFSET('Sanitation Data'!$I$29,0,10*ROW('Sanitation Data'!I126))="","",OFFSET('Sanitation Data'!$I$29,0,10*ROW('Sanitation Data'!I126)))</f>
        <v/>
      </c>
      <c r="DL132" s="298" t="str">
        <f ca="true">+IF(OFFSET('Sanitation Data'!$I$30,0,10*ROW('Sanitation Data'!I126))="","",OFFSET('Sanitation Data'!$I$30,0,10*ROW('Sanitation Data'!I126)))</f>
        <v/>
      </c>
      <c r="DM132" s="298" t="str">
        <f ca="true">+IF(OFFSET('Sanitation Data'!$I$31,0,10*ROW('Sanitation Data'!I126))="","",OFFSET('Sanitation Data'!$I$31,0,10*ROW('Sanitation Data'!I126)))</f>
        <v/>
      </c>
      <c r="DN132" s="298" t="str">
        <f ca="true">+IF(OFFSET('Sanitation Data'!$I$32,0,10*ROW('Sanitation Data'!I126))="","",OFFSET('Sanitation Data'!$I$32,0,10*ROW('Sanitation Data'!I126)))</f>
        <v/>
      </c>
      <c r="DO132" s="298" t="str">
        <f ca="true">+IF(OFFSET('Hygiene Data'!$D$11,0,10*ROW('Hygiene Data'!D126))="","",OFFSET('Hygiene Data'!$D$11,0,10*ROW('Hygiene Data'!D126)))</f>
        <v/>
      </c>
      <c r="DP132" s="298" t="str">
        <f ca="true">+IF(OFFSET('Hygiene Data'!$D$12,0,10*ROW('Hygiene Data'!D126))="","",OFFSET('Hygiene Data'!$D$12,0,10*ROW('Hygiene Data'!D126)))</f>
        <v/>
      </c>
      <c r="DQ132" s="298" t="str">
        <f ca="true">+IF(OFFSET('Hygiene Data'!$D$13,0,10*ROW('Hygiene Data'!D126))="","",OFFSET('Hygiene Data'!$D$13,0,10*ROW('Hygiene Data'!D126)))</f>
        <v/>
      </c>
      <c r="DR132" s="298" t="str">
        <f ca="true">+IF(OFFSET('Hygiene Data'!$E$11,0,10*ROW('Hygiene Data'!E126))="","",OFFSET('Hygiene Data'!$E$11,0,10*ROW('Hygiene Data'!E126)))</f>
        <v/>
      </c>
      <c r="DS132" s="298" t="str">
        <f ca="true">+IF(OFFSET('Hygiene Data'!$E$12,0,10*ROW('Hygiene Data'!E126))="","",OFFSET('Hygiene Data'!$E$12,0,10*ROW('Hygiene Data'!E126)))</f>
        <v/>
      </c>
      <c r="DT132" s="298" t="str">
        <f ca="true">+IF(OFFSET('Hygiene Data'!$E$13,0,10*ROW('Hygiene Data'!E126))="","",OFFSET('Hygiene Data'!$E$13,0,10*ROW('Hygiene Data'!E126)))</f>
        <v/>
      </c>
      <c r="DU132" s="298" t="str">
        <f ca="true">+IF(OFFSET('Hygiene Data'!$F$11,0,10*ROW('Hygiene Data'!F126))="","",OFFSET('Hygiene Data'!$F$11,0,10*ROW('Hygiene Data'!F126)))</f>
        <v/>
      </c>
      <c r="DV132" s="298" t="str">
        <f ca="true">+IF(OFFSET('Hygiene Data'!$F$12,0,10*ROW('Hygiene Data'!F126))="","",OFFSET('Hygiene Data'!$F$12,0,10*ROW('Hygiene Data'!F126)))</f>
        <v/>
      </c>
      <c r="DW132" s="298" t="str">
        <f ca="true">+IF(OFFSET('Hygiene Data'!$F$13,0,10*ROW('Hygiene Data'!F126))="","",OFFSET('Hygiene Data'!$F$13,0,10*ROW('Hygiene Data'!F126)))</f>
        <v/>
      </c>
      <c r="DX132" s="298" t="str">
        <f ca="true">+IF(OFFSET('Hygiene Data'!$G$11,0,10*ROW('Hygiene Data'!G126))="","",OFFSET('Hygiene Data'!$G$11,0,10*ROW('Hygiene Data'!G126)))</f>
        <v/>
      </c>
      <c r="DY132" s="298" t="str">
        <f ca="true">+IF(OFFSET('Hygiene Data'!$G$12,0,10*ROW('Hygiene Data'!G126))="","",OFFSET('Hygiene Data'!$G$12,0,10*ROW('Hygiene Data'!G126)))</f>
        <v/>
      </c>
      <c r="DZ132" s="298" t="str">
        <f ca="true">+IF(OFFSET('Hygiene Data'!$G$13,0,10*ROW('Hygiene Data'!G126))="","",OFFSET('Hygiene Data'!$G$13,0,10*ROW('Hygiene Data'!G126)))</f>
        <v/>
      </c>
      <c r="EA132" s="298" t="str">
        <f ca="true">+IF(OFFSET('Hygiene Data'!$H$11,0,10*ROW('Hygiene Data'!H126))="","",OFFSET('Hygiene Data'!$H$11,0,10*ROW('Hygiene Data'!H126)))</f>
        <v/>
      </c>
      <c r="EB132" s="298" t="str">
        <f ca="true">+IF(OFFSET('Hygiene Data'!$H$12,0,10*ROW('Hygiene Data'!H126))="","",OFFSET('Hygiene Data'!$H$12,0,10*ROW('Hygiene Data'!H126)))</f>
        <v/>
      </c>
      <c r="EC132" s="298" t="str">
        <f ca="true">+IF(OFFSET('Hygiene Data'!$H$13,0,10*ROW('Hygiene Data'!H126))="","",OFFSET('Hygiene Data'!$H$13,0,10*ROW('Hygiene Data'!H126)))</f>
        <v/>
      </c>
      <c r="ED132" s="298" t="str">
        <f ca="true">+IF(OFFSET('Hygiene Data'!$I$11,0,10*ROW('Hygiene Data'!I126))="","",OFFSET('Hygiene Data'!$I$11,0,10*ROW('Hygiene Data'!I126)))</f>
        <v/>
      </c>
      <c r="EE132" s="298" t="str">
        <f ca="true">+IF(OFFSET('Hygiene Data'!$I$12,0,10*ROW('Hygiene Data'!I126))="","",OFFSET('Hygiene Data'!$I$12,0,10*ROW('Hygiene Data'!I126)))</f>
        <v/>
      </c>
      <c r="EF132" s="298" t="str">
        <f ca="true">+IF(OFFSET('Hygiene Data'!$I$13,0,10*ROW('Hygiene Data'!I126))="","",OFFSET('Hygiene Data'!$I$13,0,10*ROW('Hygiene Data'!I126)))</f>
        <v/>
      </c>
    </row>
    <row xmlns:x14ac="http://schemas.microsoft.com/office/spreadsheetml/2009/9/ac" r="133" x14ac:dyDescent="0.2">
      <c r="A133" s="38" t="str">
        <f ca="true">+IF(OFFSET('Water Data'!$B$2,0,10*ROW('Water Data'!E127))="","",OFFSET('Water Data'!$B$2,0,10*ROW('Water Data'!E127)))</f>
        <v/>
      </c>
      <c r="B133" s="38" t="str">
        <f ca="true">+IF(OFFSET('Water Data'!$C$2,0,10*ROW('Water Data'!F127))="","",OFFSET('Water Data'!$C$2,0,10*ROW('Water Data'!F127)))</f>
        <v/>
      </c>
      <c r="C133" s="354" t="str">
        <f t="shared" ca="true" si="1"/>
        <v/>
      </c>
      <c r="D133" s="101"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101"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101"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101"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101"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101"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101"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101"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101"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101"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101"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101"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101"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101"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101"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101"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101"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101"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102"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102"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102"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102"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102"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102"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102"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102"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102"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102"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102"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102"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102"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102"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102"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102"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102"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102"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102"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102"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102"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102"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102"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102"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102"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102"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102"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102"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102"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102"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103"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103"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103"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103"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103"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103"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103"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103"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103"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103"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103"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103"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103"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103"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103"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103"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103"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103"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98"/>
      <c r="BS133" s="298" t="str">
        <f ca="true">+IF(OFFSET('Water Data'!$D$27,0,10*ROW('Water Data'!D127))="","",OFFSET('Water Data'!$D$27,0,10*ROW('Water Data'!D127)))</f>
        <v/>
      </c>
      <c r="BT133" s="298" t="str">
        <f ca="true">+IF(OFFSET('Water Data'!$D$28,0,10*ROW('Water Data'!D127))="","",OFFSET('Water Data'!$D$28,0,10*ROW('Water Data'!D127)))</f>
        <v/>
      </c>
      <c r="BU133" s="298" t="str">
        <f ca="true">+IF(OFFSET('Water Data'!$D$29,0,10*ROW('Water Data'!D127))="","",OFFSET('Water Data'!$D$29,0,10*ROW('Water Data'!D127)))</f>
        <v/>
      </c>
      <c r="BV133" s="298" t="str">
        <f ca="true">+IF(OFFSET('Water Data'!$E$27,0,10*ROW('Water Data'!E127))="","",OFFSET('Water Data'!$E$27,0,10*ROW('Water Data'!E127)))</f>
        <v/>
      </c>
      <c r="BW133" s="298" t="str">
        <f ca="true">+IF(OFFSET('Water Data'!$E$28,0,10*ROW('Water Data'!E127))="","",OFFSET('Water Data'!$E$28,0,10*ROW('Water Data'!E127)))</f>
        <v/>
      </c>
      <c r="BX133" s="298" t="str">
        <f ca="true">+IF(OFFSET('Water Data'!$E$29,0,10*ROW('Water Data'!E127))="","",OFFSET('Water Data'!$E$29,0,10*ROW('Water Data'!E127)))</f>
        <v/>
      </c>
      <c r="BY133" s="298" t="str">
        <f ca="true">+IF(OFFSET('Water Data'!$F$27,0,10*ROW('Water Data'!F127))="","",OFFSET('Water Data'!$F$27,0,10*ROW('Water Data'!F127)))</f>
        <v/>
      </c>
      <c r="BZ133" s="298" t="str">
        <f ca="true">+IF(OFFSET('Water Data'!$F$28,0,10*ROW('Water Data'!F127))="","",OFFSET('Water Data'!$F$28,0,10*ROW('Water Data'!F127)))</f>
        <v/>
      </c>
      <c r="CA133" s="298" t="str">
        <f ca="true">+IF(OFFSET('Water Data'!$F$29,0,10*ROW('Water Data'!F127))="","",OFFSET('Water Data'!$F$29,0,10*ROW('Water Data'!F127)))</f>
        <v/>
      </c>
      <c r="CB133" s="298" t="str">
        <f ca="true">+IF(OFFSET('Water Data'!$G$27,0,10*ROW('Water Data'!G127))="","",OFFSET('Water Data'!$G$27,0,10*ROW('Water Data'!G127)))</f>
        <v/>
      </c>
      <c r="CC133" s="298" t="str">
        <f ca="true">+IF(OFFSET('Water Data'!$G$28,0,10*ROW('Water Data'!G127))="","",OFFSET('Water Data'!$G$28,0,10*ROW('Water Data'!G127)))</f>
        <v/>
      </c>
      <c r="CD133" s="298" t="str">
        <f ca="true">+IF(OFFSET('Water Data'!$G$29,0,10*ROW('Water Data'!G127))="","",OFFSET('Water Data'!$G$29,0,10*ROW('Water Data'!G127)))</f>
        <v/>
      </c>
      <c r="CE133" s="298" t="str">
        <f ca="true">+IF(OFFSET('Water Data'!$H$27,0,10*ROW('Water Data'!H127))="","",OFFSET('Water Data'!$H$27,0,10*ROW('Water Data'!H127)))</f>
        <v/>
      </c>
      <c r="CF133" s="298" t="str">
        <f ca="true">+IF(OFFSET('Water Data'!$H$28,0,10*ROW('Water Data'!H127))="","",OFFSET('Water Data'!$H$28,0,10*ROW('Water Data'!H127)))</f>
        <v/>
      </c>
      <c r="CG133" s="298" t="str">
        <f ca="true">+IF(OFFSET('Water Data'!$H$29,0,10*ROW('Water Data'!H127))="","",OFFSET('Water Data'!$H$29,0,10*ROW('Water Data'!H127)))</f>
        <v/>
      </c>
      <c r="CH133" s="298" t="str">
        <f ca="true">+IF(OFFSET('Water Data'!$I$27,0,10*ROW('Water Data'!I127))="","",OFFSET('Water Data'!$I$27,0,10*ROW('Water Data'!I127)))</f>
        <v/>
      </c>
      <c r="CI133" s="298" t="str">
        <f ca="true">+IF(OFFSET('Water Data'!$I$28,0,10*ROW('Water Data'!I127))="","",OFFSET('Water Data'!$I$28,0,10*ROW('Water Data'!I127)))</f>
        <v/>
      </c>
      <c r="CJ133" s="298" t="str">
        <f ca="true">+IF(OFFSET('Water Data'!$I$29,0,10*ROW('Water Data'!I127))="","",OFFSET('Water Data'!$I$29,0,10*ROW('Water Data'!I127)))</f>
        <v/>
      </c>
      <c r="CK133" s="298" t="str">
        <f ca="true">+IF(OFFSET('Sanitation Data'!$D$28,0,10*ROW('Sanitation Data'!D127))="","",OFFSET('Sanitation Data'!$D$28,0,10*ROW('Sanitation Data'!D127)))</f>
        <v/>
      </c>
      <c r="CL133" s="298" t="str">
        <f ca="true">+IF(OFFSET('Sanitation Data'!$D$29,0,10*ROW('Sanitation Data'!D127))="","",OFFSET('Sanitation Data'!$D$29,0,10*ROW('Sanitation Data'!D127)))</f>
        <v/>
      </c>
      <c r="CM133" s="298" t="str">
        <f ca="true">+IF(OFFSET('Sanitation Data'!$D$30,0,10*ROW('Sanitation Data'!D127))="","",OFFSET('Sanitation Data'!$D$30,0,10*ROW('Sanitation Data'!D127)))</f>
        <v/>
      </c>
      <c r="CN133" s="298" t="str">
        <f ca="true">+IF(OFFSET('Sanitation Data'!$D$31,0,10*ROW('Sanitation Data'!D127))="","",OFFSET('Sanitation Data'!$D$31,0,10*ROW('Sanitation Data'!D127)))</f>
        <v/>
      </c>
      <c r="CO133" s="298" t="str">
        <f ca="true">+IF(OFFSET('Sanitation Data'!$D$32,0,10*ROW('Sanitation Data'!D127))="","",OFFSET('Sanitation Data'!$D$32,0,10*ROW('Sanitation Data'!D127)))</f>
        <v/>
      </c>
      <c r="CP133" s="298" t="str">
        <f ca="true">+IF(OFFSET('Sanitation Data'!$E$28,0,10*ROW('Sanitation Data'!E127))="","",OFFSET('Sanitation Data'!$E$28,0,10*ROW('Sanitation Data'!E127)))</f>
        <v/>
      </c>
      <c r="CQ133" s="298" t="str">
        <f ca="true">+IF(OFFSET('Sanitation Data'!$E$29,0,10*ROW('Sanitation Data'!E127))="","",OFFSET('Sanitation Data'!$E$29,0,10*ROW('Sanitation Data'!E127)))</f>
        <v/>
      </c>
      <c r="CR133" s="298" t="str">
        <f ca="true">+IF(OFFSET('Sanitation Data'!$E$30,0,10*ROW('Sanitation Data'!E127))="","",OFFSET('Sanitation Data'!$E$30,0,10*ROW('Sanitation Data'!E127)))</f>
        <v/>
      </c>
      <c r="CS133" s="298" t="str">
        <f ca="true">+IF(OFFSET('Sanitation Data'!$E$31,0,10*ROW('Sanitation Data'!E127))="","",OFFSET('Sanitation Data'!$E$31,0,10*ROW('Sanitation Data'!E127)))</f>
        <v/>
      </c>
      <c r="CT133" s="298" t="str">
        <f ca="true">+IF(OFFSET('Sanitation Data'!$E$32,0,10*ROW('Sanitation Data'!E127))="","",OFFSET('Sanitation Data'!$E$32,0,10*ROW('Sanitation Data'!E127)))</f>
        <v/>
      </c>
      <c r="CU133" s="298" t="str">
        <f ca="true">+IF(OFFSET('Sanitation Data'!$F$28,0,10*ROW('Sanitation Data'!F127))="","",OFFSET('Sanitation Data'!$F$28,0,10*ROW('Sanitation Data'!F127)))</f>
        <v/>
      </c>
      <c r="CV133" s="298" t="str">
        <f ca="true">+IF(OFFSET('Sanitation Data'!$F$29,0,10*ROW('Sanitation Data'!F127))="","",OFFSET('Sanitation Data'!$F$29,0,10*ROW('Sanitation Data'!F127)))</f>
        <v/>
      </c>
      <c r="CW133" s="298" t="str">
        <f ca="true">+IF(OFFSET('Sanitation Data'!$F$30,0,10*ROW('Sanitation Data'!F127))="","",OFFSET('Sanitation Data'!$F$30,0,10*ROW('Sanitation Data'!F127)))</f>
        <v/>
      </c>
      <c r="CX133" s="298" t="str">
        <f ca="true">+IF(OFFSET('Sanitation Data'!$F$31,0,10*ROW('Sanitation Data'!F127))="","",OFFSET('Sanitation Data'!$F$31,0,10*ROW('Sanitation Data'!F127)))</f>
        <v/>
      </c>
      <c r="CY133" s="298" t="str">
        <f ca="true">+IF(OFFSET('Sanitation Data'!$F$32,0,10*ROW('Sanitation Data'!F127))="","",OFFSET('Sanitation Data'!$F$32,0,10*ROW('Sanitation Data'!F127)))</f>
        <v/>
      </c>
      <c r="CZ133" s="298" t="str">
        <f ca="true">+IF(OFFSET('Sanitation Data'!$G$28,0,10*ROW('Sanitation Data'!G127))="","",OFFSET('Sanitation Data'!$G$28,0,10*ROW('Sanitation Data'!G127)))</f>
        <v/>
      </c>
      <c r="DA133" s="298" t="str">
        <f ca="true">+IF(OFFSET('Sanitation Data'!$G$29,0,10*ROW('Sanitation Data'!G127))="","",OFFSET('Sanitation Data'!$G$29,0,10*ROW('Sanitation Data'!G127)))</f>
        <v/>
      </c>
      <c r="DB133" s="298" t="str">
        <f ca="true">+IF(OFFSET('Sanitation Data'!$G$30,0,10*ROW('Sanitation Data'!G127))="","",OFFSET('Sanitation Data'!$G$30,0,10*ROW('Sanitation Data'!G127)))</f>
        <v/>
      </c>
      <c r="DC133" s="298" t="str">
        <f ca="true">+IF(OFFSET('Sanitation Data'!$G$31,0,10*ROW('Sanitation Data'!G127))="","",OFFSET('Sanitation Data'!$G$31,0,10*ROW('Sanitation Data'!G127)))</f>
        <v/>
      </c>
      <c r="DD133" s="298" t="str">
        <f ca="true">+IF(OFFSET('Sanitation Data'!$G$32,0,10*ROW('Sanitation Data'!G127))="","",OFFSET('Sanitation Data'!$G$32,0,10*ROW('Sanitation Data'!G127)))</f>
        <v/>
      </c>
      <c r="DE133" s="298" t="str">
        <f ca="true">+IF(OFFSET('Sanitation Data'!$H$28,0,10*ROW('Sanitation Data'!H127))="","",OFFSET('Sanitation Data'!$H$28,0,10*ROW('Sanitation Data'!H127)))</f>
        <v/>
      </c>
      <c r="DF133" s="298" t="str">
        <f ca="true">+IF(OFFSET('Sanitation Data'!$H$29,0,10*ROW('Sanitation Data'!H127))="","",OFFSET('Sanitation Data'!$H$29,0,10*ROW('Sanitation Data'!H127)))</f>
        <v/>
      </c>
      <c r="DG133" s="298" t="str">
        <f ca="true">+IF(OFFSET('Sanitation Data'!$H$30,0,10*ROW('Sanitation Data'!H127))="","",OFFSET('Sanitation Data'!$H$30,0,10*ROW('Sanitation Data'!H127)))</f>
        <v/>
      </c>
      <c r="DH133" s="298" t="str">
        <f ca="true">+IF(OFFSET('Sanitation Data'!$H$31,0,10*ROW('Sanitation Data'!H127))="","",OFFSET('Sanitation Data'!$H$31,0,10*ROW('Sanitation Data'!H127)))</f>
        <v/>
      </c>
      <c r="DI133" s="298" t="str">
        <f ca="true">+IF(OFFSET('Sanitation Data'!$H$32,0,10*ROW('Sanitation Data'!H127))="","",OFFSET('Sanitation Data'!$H$32,0,10*ROW('Sanitation Data'!H127)))</f>
        <v/>
      </c>
      <c r="DJ133" s="298" t="str">
        <f ca="true">+IF(OFFSET('Sanitation Data'!$I$28,0,10*ROW('Sanitation Data'!I127))="","",OFFSET('Sanitation Data'!$I$28,0,10*ROW('Sanitation Data'!I127)))</f>
        <v/>
      </c>
      <c r="DK133" s="298" t="str">
        <f ca="true">+IF(OFFSET('Sanitation Data'!$I$29,0,10*ROW('Sanitation Data'!I127))="","",OFFSET('Sanitation Data'!$I$29,0,10*ROW('Sanitation Data'!I127)))</f>
        <v/>
      </c>
      <c r="DL133" s="298" t="str">
        <f ca="true">+IF(OFFSET('Sanitation Data'!$I$30,0,10*ROW('Sanitation Data'!I127))="","",OFFSET('Sanitation Data'!$I$30,0,10*ROW('Sanitation Data'!I127)))</f>
        <v/>
      </c>
      <c r="DM133" s="298" t="str">
        <f ca="true">+IF(OFFSET('Sanitation Data'!$I$31,0,10*ROW('Sanitation Data'!I127))="","",OFFSET('Sanitation Data'!$I$31,0,10*ROW('Sanitation Data'!I127)))</f>
        <v/>
      </c>
      <c r="DN133" s="298" t="str">
        <f ca="true">+IF(OFFSET('Sanitation Data'!$I$32,0,10*ROW('Sanitation Data'!I127))="","",OFFSET('Sanitation Data'!$I$32,0,10*ROW('Sanitation Data'!I127)))</f>
        <v/>
      </c>
      <c r="DO133" s="298" t="str">
        <f ca="true">+IF(OFFSET('Hygiene Data'!$D$11,0,10*ROW('Hygiene Data'!D127))="","",OFFSET('Hygiene Data'!$D$11,0,10*ROW('Hygiene Data'!D127)))</f>
        <v/>
      </c>
      <c r="DP133" s="298" t="str">
        <f ca="true">+IF(OFFSET('Hygiene Data'!$D$12,0,10*ROW('Hygiene Data'!D127))="","",OFFSET('Hygiene Data'!$D$12,0,10*ROW('Hygiene Data'!D127)))</f>
        <v/>
      </c>
      <c r="DQ133" s="298" t="str">
        <f ca="true">+IF(OFFSET('Hygiene Data'!$D$13,0,10*ROW('Hygiene Data'!D127))="","",OFFSET('Hygiene Data'!$D$13,0,10*ROW('Hygiene Data'!D127)))</f>
        <v/>
      </c>
      <c r="DR133" s="298" t="str">
        <f ca="true">+IF(OFFSET('Hygiene Data'!$E$11,0,10*ROW('Hygiene Data'!E127))="","",OFFSET('Hygiene Data'!$E$11,0,10*ROW('Hygiene Data'!E127)))</f>
        <v/>
      </c>
      <c r="DS133" s="298" t="str">
        <f ca="true">+IF(OFFSET('Hygiene Data'!$E$12,0,10*ROW('Hygiene Data'!E127))="","",OFFSET('Hygiene Data'!$E$12,0,10*ROW('Hygiene Data'!E127)))</f>
        <v/>
      </c>
      <c r="DT133" s="298" t="str">
        <f ca="true">+IF(OFFSET('Hygiene Data'!$E$13,0,10*ROW('Hygiene Data'!E127))="","",OFFSET('Hygiene Data'!$E$13,0,10*ROW('Hygiene Data'!E127)))</f>
        <v/>
      </c>
      <c r="DU133" s="298" t="str">
        <f ca="true">+IF(OFFSET('Hygiene Data'!$F$11,0,10*ROW('Hygiene Data'!F127))="","",OFFSET('Hygiene Data'!$F$11,0,10*ROW('Hygiene Data'!F127)))</f>
        <v/>
      </c>
      <c r="DV133" s="298" t="str">
        <f ca="true">+IF(OFFSET('Hygiene Data'!$F$12,0,10*ROW('Hygiene Data'!F127))="","",OFFSET('Hygiene Data'!$F$12,0,10*ROW('Hygiene Data'!F127)))</f>
        <v/>
      </c>
      <c r="DW133" s="298" t="str">
        <f ca="true">+IF(OFFSET('Hygiene Data'!$F$13,0,10*ROW('Hygiene Data'!F127))="","",OFFSET('Hygiene Data'!$F$13,0,10*ROW('Hygiene Data'!F127)))</f>
        <v/>
      </c>
      <c r="DX133" s="298" t="str">
        <f ca="true">+IF(OFFSET('Hygiene Data'!$G$11,0,10*ROW('Hygiene Data'!G127))="","",OFFSET('Hygiene Data'!$G$11,0,10*ROW('Hygiene Data'!G127)))</f>
        <v/>
      </c>
      <c r="DY133" s="298" t="str">
        <f ca="true">+IF(OFFSET('Hygiene Data'!$G$12,0,10*ROW('Hygiene Data'!G127))="","",OFFSET('Hygiene Data'!$G$12,0,10*ROW('Hygiene Data'!G127)))</f>
        <v/>
      </c>
      <c r="DZ133" s="298" t="str">
        <f ca="true">+IF(OFFSET('Hygiene Data'!$G$13,0,10*ROW('Hygiene Data'!G127))="","",OFFSET('Hygiene Data'!$G$13,0,10*ROW('Hygiene Data'!G127)))</f>
        <v/>
      </c>
      <c r="EA133" s="298" t="str">
        <f ca="true">+IF(OFFSET('Hygiene Data'!$H$11,0,10*ROW('Hygiene Data'!H127))="","",OFFSET('Hygiene Data'!$H$11,0,10*ROW('Hygiene Data'!H127)))</f>
        <v/>
      </c>
      <c r="EB133" s="298" t="str">
        <f ca="true">+IF(OFFSET('Hygiene Data'!$H$12,0,10*ROW('Hygiene Data'!H127))="","",OFFSET('Hygiene Data'!$H$12,0,10*ROW('Hygiene Data'!H127)))</f>
        <v/>
      </c>
      <c r="EC133" s="298" t="str">
        <f ca="true">+IF(OFFSET('Hygiene Data'!$H$13,0,10*ROW('Hygiene Data'!H127))="","",OFFSET('Hygiene Data'!$H$13,0,10*ROW('Hygiene Data'!H127)))</f>
        <v/>
      </c>
      <c r="ED133" s="298" t="str">
        <f ca="true">+IF(OFFSET('Hygiene Data'!$I$11,0,10*ROW('Hygiene Data'!I127))="","",OFFSET('Hygiene Data'!$I$11,0,10*ROW('Hygiene Data'!I127)))</f>
        <v/>
      </c>
      <c r="EE133" s="298" t="str">
        <f ca="true">+IF(OFFSET('Hygiene Data'!$I$12,0,10*ROW('Hygiene Data'!I127))="","",OFFSET('Hygiene Data'!$I$12,0,10*ROW('Hygiene Data'!I127)))</f>
        <v/>
      </c>
      <c r="EF133" s="298" t="str">
        <f ca="true">+IF(OFFSET('Hygiene Data'!$I$13,0,10*ROW('Hygiene Data'!I127))="","",OFFSET('Hygiene Data'!$I$13,0,10*ROW('Hygiene Data'!I127)))</f>
        <v/>
      </c>
    </row>
    <row xmlns:x14ac="http://schemas.microsoft.com/office/spreadsheetml/2009/9/ac" r="134" x14ac:dyDescent="0.2">
      <c r="A134" s="38" t="str">
        <f ca="true">+IF(OFFSET('Water Data'!$B$2,0,10*ROW('Water Data'!E128))="","",OFFSET('Water Data'!$B$2,0,10*ROW('Water Data'!E128)))</f>
        <v/>
      </c>
      <c r="B134" s="38" t="str">
        <f ca="true">+IF(OFFSET('Water Data'!$C$2,0,10*ROW('Water Data'!F128))="","",OFFSET('Water Data'!$C$2,0,10*ROW('Water Data'!F128)))</f>
        <v/>
      </c>
      <c r="C134" s="354" t="str">
        <f t="shared" ca="true" si="1"/>
        <v/>
      </c>
      <c r="D134" s="101"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101"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101"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101"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101"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101"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101"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101"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101"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101"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101"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101"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101"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101"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101"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101"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101"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101"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102"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102"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102"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102"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102"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102"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102"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102"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102"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102"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102"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102"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102"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102"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102"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102"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102"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102"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102"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102"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102"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102"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102"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102"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102"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102"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102"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102"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102"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102"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103"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103"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103"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103"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103"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103"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103"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103"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103"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103"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103"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103"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103"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103"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103"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103"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103"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103"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98"/>
      <c r="BS134" s="298" t="str">
        <f ca="true">+IF(OFFSET('Water Data'!$D$27,0,10*ROW('Water Data'!D128))="","",OFFSET('Water Data'!$D$27,0,10*ROW('Water Data'!D128)))</f>
        <v/>
      </c>
      <c r="BT134" s="298" t="str">
        <f ca="true">+IF(OFFSET('Water Data'!$D$28,0,10*ROW('Water Data'!D128))="","",OFFSET('Water Data'!$D$28,0,10*ROW('Water Data'!D128)))</f>
        <v/>
      </c>
      <c r="BU134" s="298" t="str">
        <f ca="true">+IF(OFFSET('Water Data'!$D$29,0,10*ROW('Water Data'!D128))="","",OFFSET('Water Data'!$D$29,0,10*ROW('Water Data'!D128)))</f>
        <v/>
      </c>
      <c r="BV134" s="298" t="str">
        <f ca="true">+IF(OFFSET('Water Data'!$E$27,0,10*ROW('Water Data'!E128))="","",OFFSET('Water Data'!$E$27,0,10*ROW('Water Data'!E128)))</f>
        <v/>
      </c>
      <c r="BW134" s="298" t="str">
        <f ca="true">+IF(OFFSET('Water Data'!$E$28,0,10*ROW('Water Data'!E128))="","",OFFSET('Water Data'!$E$28,0,10*ROW('Water Data'!E128)))</f>
        <v/>
      </c>
      <c r="BX134" s="298" t="str">
        <f ca="true">+IF(OFFSET('Water Data'!$E$29,0,10*ROW('Water Data'!E128))="","",OFFSET('Water Data'!$E$29,0,10*ROW('Water Data'!E128)))</f>
        <v/>
      </c>
      <c r="BY134" s="298" t="str">
        <f ca="true">+IF(OFFSET('Water Data'!$F$27,0,10*ROW('Water Data'!F128))="","",OFFSET('Water Data'!$F$27,0,10*ROW('Water Data'!F128)))</f>
        <v/>
      </c>
      <c r="BZ134" s="298" t="str">
        <f ca="true">+IF(OFFSET('Water Data'!$F$28,0,10*ROW('Water Data'!F128))="","",OFFSET('Water Data'!$F$28,0,10*ROW('Water Data'!F128)))</f>
        <v/>
      </c>
      <c r="CA134" s="298" t="str">
        <f ca="true">+IF(OFFSET('Water Data'!$F$29,0,10*ROW('Water Data'!F128))="","",OFFSET('Water Data'!$F$29,0,10*ROW('Water Data'!F128)))</f>
        <v/>
      </c>
      <c r="CB134" s="298" t="str">
        <f ca="true">+IF(OFFSET('Water Data'!$G$27,0,10*ROW('Water Data'!G128))="","",OFFSET('Water Data'!$G$27,0,10*ROW('Water Data'!G128)))</f>
        <v/>
      </c>
      <c r="CC134" s="298" t="str">
        <f ca="true">+IF(OFFSET('Water Data'!$G$28,0,10*ROW('Water Data'!G128))="","",OFFSET('Water Data'!$G$28,0,10*ROW('Water Data'!G128)))</f>
        <v/>
      </c>
      <c r="CD134" s="298" t="str">
        <f ca="true">+IF(OFFSET('Water Data'!$G$29,0,10*ROW('Water Data'!G128))="","",OFFSET('Water Data'!$G$29,0,10*ROW('Water Data'!G128)))</f>
        <v/>
      </c>
      <c r="CE134" s="298" t="str">
        <f ca="true">+IF(OFFSET('Water Data'!$H$27,0,10*ROW('Water Data'!H128))="","",OFFSET('Water Data'!$H$27,0,10*ROW('Water Data'!H128)))</f>
        <v/>
      </c>
      <c r="CF134" s="298" t="str">
        <f ca="true">+IF(OFFSET('Water Data'!$H$28,0,10*ROW('Water Data'!H128))="","",OFFSET('Water Data'!$H$28,0,10*ROW('Water Data'!H128)))</f>
        <v/>
      </c>
      <c r="CG134" s="298" t="str">
        <f ca="true">+IF(OFFSET('Water Data'!$H$29,0,10*ROW('Water Data'!H128))="","",OFFSET('Water Data'!$H$29,0,10*ROW('Water Data'!H128)))</f>
        <v/>
      </c>
      <c r="CH134" s="298" t="str">
        <f ca="true">+IF(OFFSET('Water Data'!$I$27,0,10*ROW('Water Data'!I128))="","",OFFSET('Water Data'!$I$27,0,10*ROW('Water Data'!I128)))</f>
        <v/>
      </c>
      <c r="CI134" s="298" t="str">
        <f ca="true">+IF(OFFSET('Water Data'!$I$28,0,10*ROW('Water Data'!I128))="","",OFFSET('Water Data'!$I$28,0,10*ROW('Water Data'!I128)))</f>
        <v/>
      </c>
      <c r="CJ134" s="298" t="str">
        <f ca="true">+IF(OFFSET('Water Data'!$I$29,0,10*ROW('Water Data'!I128))="","",OFFSET('Water Data'!$I$29,0,10*ROW('Water Data'!I128)))</f>
        <v/>
      </c>
      <c r="CK134" s="298" t="str">
        <f ca="true">+IF(OFFSET('Sanitation Data'!$D$28,0,10*ROW('Sanitation Data'!D128))="","",OFFSET('Sanitation Data'!$D$28,0,10*ROW('Sanitation Data'!D128)))</f>
        <v/>
      </c>
      <c r="CL134" s="298" t="str">
        <f ca="true">+IF(OFFSET('Sanitation Data'!$D$29,0,10*ROW('Sanitation Data'!D128))="","",OFFSET('Sanitation Data'!$D$29,0,10*ROW('Sanitation Data'!D128)))</f>
        <v/>
      </c>
      <c r="CM134" s="298" t="str">
        <f ca="true">+IF(OFFSET('Sanitation Data'!$D$30,0,10*ROW('Sanitation Data'!D128))="","",OFFSET('Sanitation Data'!$D$30,0,10*ROW('Sanitation Data'!D128)))</f>
        <v/>
      </c>
      <c r="CN134" s="298" t="str">
        <f ca="true">+IF(OFFSET('Sanitation Data'!$D$31,0,10*ROW('Sanitation Data'!D128))="","",OFFSET('Sanitation Data'!$D$31,0,10*ROW('Sanitation Data'!D128)))</f>
        <v/>
      </c>
      <c r="CO134" s="298" t="str">
        <f ca="true">+IF(OFFSET('Sanitation Data'!$D$32,0,10*ROW('Sanitation Data'!D128))="","",OFFSET('Sanitation Data'!$D$32,0,10*ROW('Sanitation Data'!D128)))</f>
        <v/>
      </c>
      <c r="CP134" s="298" t="str">
        <f ca="true">+IF(OFFSET('Sanitation Data'!$E$28,0,10*ROW('Sanitation Data'!E128))="","",OFFSET('Sanitation Data'!$E$28,0,10*ROW('Sanitation Data'!E128)))</f>
        <v/>
      </c>
      <c r="CQ134" s="298" t="str">
        <f ca="true">+IF(OFFSET('Sanitation Data'!$E$29,0,10*ROW('Sanitation Data'!E128))="","",OFFSET('Sanitation Data'!$E$29,0,10*ROW('Sanitation Data'!E128)))</f>
        <v/>
      </c>
      <c r="CR134" s="298" t="str">
        <f ca="true">+IF(OFFSET('Sanitation Data'!$E$30,0,10*ROW('Sanitation Data'!E128))="","",OFFSET('Sanitation Data'!$E$30,0,10*ROW('Sanitation Data'!E128)))</f>
        <v/>
      </c>
      <c r="CS134" s="298" t="str">
        <f ca="true">+IF(OFFSET('Sanitation Data'!$E$31,0,10*ROW('Sanitation Data'!E128))="","",OFFSET('Sanitation Data'!$E$31,0,10*ROW('Sanitation Data'!E128)))</f>
        <v/>
      </c>
      <c r="CT134" s="298" t="str">
        <f ca="true">+IF(OFFSET('Sanitation Data'!$E$32,0,10*ROW('Sanitation Data'!E128))="","",OFFSET('Sanitation Data'!$E$32,0,10*ROW('Sanitation Data'!E128)))</f>
        <v/>
      </c>
      <c r="CU134" s="298" t="str">
        <f ca="true">+IF(OFFSET('Sanitation Data'!$F$28,0,10*ROW('Sanitation Data'!F128))="","",OFFSET('Sanitation Data'!$F$28,0,10*ROW('Sanitation Data'!F128)))</f>
        <v/>
      </c>
      <c r="CV134" s="298" t="str">
        <f ca="true">+IF(OFFSET('Sanitation Data'!$F$29,0,10*ROW('Sanitation Data'!F128))="","",OFFSET('Sanitation Data'!$F$29,0,10*ROW('Sanitation Data'!F128)))</f>
        <v/>
      </c>
      <c r="CW134" s="298" t="str">
        <f ca="true">+IF(OFFSET('Sanitation Data'!$F$30,0,10*ROW('Sanitation Data'!F128))="","",OFFSET('Sanitation Data'!$F$30,0,10*ROW('Sanitation Data'!F128)))</f>
        <v/>
      </c>
      <c r="CX134" s="298" t="str">
        <f ca="true">+IF(OFFSET('Sanitation Data'!$F$31,0,10*ROW('Sanitation Data'!F128))="","",OFFSET('Sanitation Data'!$F$31,0,10*ROW('Sanitation Data'!F128)))</f>
        <v/>
      </c>
      <c r="CY134" s="298" t="str">
        <f ca="true">+IF(OFFSET('Sanitation Data'!$F$32,0,10*ROW('Sanitation Data'!F128))="","",OFFSET('Sanitation Data'!$F$32,0,10*ROW('Sanitation Data'!F128)))</f>
        <v/>
      </c>
      <c r="CZ134" s="298" t="str">
        <f ca="true">+IF(OFFSET('Sanitation Data'!$G$28,0,10*ROW('Sanitation Data'!G128))="","",OFFSET('Sanitation Data'!$G$28,0,10*ROW('Sanitation Data'!G128)))</f>
        <v/>
      </c>
      <c r="DA134" s="298" t="str">
        <f ca="true">+IF(OFFSET('Sanitation Data'!$G$29,0,10*ROW('Sanitation Data'!G128))="","",OFFSET('Sanitation Data'!$G$29,0,10*ROW('Sanitation Data'!G128)))</f>
        <v/>
      </c>
      <c r="DB134" s="298" t="str">
        <f ca="true">+IF(OFFSET('Sanitation Data'!$G$30,0,10*ROW('Sanitation Data'!G128))="","",OFFSET('Sanitation Data'!$G$30,0,10*ROW('Sanitation Data'!G128)))</f>
        <v/>
      </c>
      <c r="DC134" s="298" t="str">
        <f ca="true">+IF(OFFSET('Sanitation Data'!$G$31,0,10*ROW('Sanitation Data'!G128))="","",OFFSET('Sanitation Data'!$G$31,0,10*ROW('Sanitation Data'!G128)))</f>
        <v/>
      </c>
      <c r="DD134" s="298" t="str">
        <f ca="true">+IF(OFFSET('Sanitation Data'!$G$32,0,10*ROW('Sanitation Data'!G128))="","",OFFSET('Sanitation Data'!$G$32,0,10*ROW('Sanitation Data'!G128)))</f>
        <v/>
      </c>
      <c r="DE134" s="298" t="str">
        <f ca="true">+IF(OFFSET('Sanitation Data'!$H$28,0,10*ROW('Sanitation Data'!H128))="","",OFFSET('Sanitation Data'!$H$28,0,10*ROW('Sanitation Data'!H128)))</f>
        <v/>
      </c>
      <c r="DF134" s="298" t="str">
        <f ca="true">+IF(OFFSET('Sanitation Data'!$H$29,0,10*ROW('Sanitation Data'!H128))="","",OFFSET('Sanitation Data'!$H$29,0,10*ROW('Sanitation Data'!H128)))</f>
        <v/>
      </c>
      <c r="DG134" s="298" t="str">
        <f ca="true">+IF(OFFSET('Sanitation Data'!$H$30,0,10*ROW('Sanitation Data'!H128))="","",OFFSET('Sanitation Data'!$H$30,0,10*ROW('Sanitation Data'!H128)))</f>
        <v/>
      </c>
      <c r="DH134" s="298" t="str">
        <f ca="true">+IF(OFFSET('Sanitation Data'!$H$31,0,10*ROW('Sanitation Data'!H128))="","",OFFSET('Sanitation Data'!$H$31,0,10*ROW('Sanitation Data'!H128)))</f>
        <v/>
      </c>
      <c r="DI134" s="298" t="str">
        <f ca="true">+IF(OFFSET('Sanitation Data'!$H$32,0,10*ROW('Sanitation Data'!H128))="","",OFFSET('Sanitation Data'!$H$32,0,10*ROW('Sanitation Data'!H128)))</f>
        <v/>
      </c>
      <c r="DJ134" s="298" t="str">
        <f ca="true">+IF(OFFSET('Sanitation Data'!$I$28,0,10*ROW('Sanitation Data'!I128))="","",OFFSET('Sanitation Data'!$I$28,0,10*ROW('Sanitation Data'!I128)))</f>
        <v/>
      </c>
      <c r="DK134" s="298" t="str">
        <f ca="true">+IF(OFFSET('Sanitation Data'!$I$29,0,10*ROW('Sanitation Data'!I128))="","",OFFSET('Sanitation Data'!$I$29,0,10*ROW('Sanitation Data'!I128)))</f>
        <v/>
      </c>
      <c r="DL134" s="298" t="str">
        <f ca="true">+IF(OFFSET('Sanitation Data'!$I$30,0,10*ROW('Sanitation Data'!I128))="","",OFFSET('Sanitation Data'!$I$30,0,10*ROW('Sanitation Data'!I128)))</f>
        <v/>
      </c>
      <c r="DM134" s="298" t="str">
        <f ca="true">+IF(OFFSET('Sanitation Data'!$I$31,0,10*ROW('Sanitation Data'!I128))="","",OFFSET('Sanitation Data'!$I$31,0,10*ROW('Sanitation Data'!I128)))</f>
        <v/>
      </c>
      <c r="DN134" s="298" t="str">
        <f ca="true">+IF(OFFSET('Sanitation Data'!$I$32,0,10*ROW('Sanitation Data'!I128))="","",OFFSET('Sanitation Data'!$I$32,0,10*ROW('Sanitation Data'!I128)))</f>
        <v/>
      </c>
      <c r="DO134" s="298" t="str">
        <f ca="true">+IF(OFFSET('Hygiene Data'!$D$11,0,10*ROW('Hygiene Data'!D128))="","",OFFSET('Hygiene Data'!$D$11,0,10*ROW('Hygiene Data'!D128)))</f>
        <v/>
      </c>
      <c r="DP134" s="298" t="str">
        <f ca="true">+IF(OFFSET('Hygiene Data'!$D$12,0,10*ROW('Hygiene Data'!D128))="","",OFFSET('Hygiene Data'!$D$12,0,10*ROW('Hygiene Data'!D128)))</f>
        <v/>
      </c>
      <c r="DQ134" s="298" t="str">
        <f ca="true">+IF(OFFSET('Hygiene Data'!$D$13,0,10*ROW('Hygiene Data'!D128))="","",OFFSET('Hygiene Data'!$D$13,0,10*ROW('Hygiene Data'!D128)))</f>
        <v/>
      </c>
      <c r="DR134" s="298" t="str">
        <f ca="true">+IF(OFFSET('Hygiene Data'!$E$11,0,10*ROW('Hygiene Data'!E128))="","",OFFSET('Hygiene Data'!$E$11,0,10*ROW('Hygiene Data'!E128)))</f>
        <v/>
      </c>
      <c r="DS134" s="298" t="str">
        <f ca="true">+IF(OFFSET('Hygiene Data'!$E$12,0,10*ROW('Hygiene Data'!E128))="","",OFFSET('Hygiene Data'!$E$12,0,10*ROW('Hygiene Data'!E128)))</f>
        <v/>
      </c>
      <c r="DT134" s="298" t="str">
        <f ca="true">+IF(OFFSET('Hygiene Data'!$E$13,0,10*ROW('Hygiene Data'!E128))="","",OFFSET('Hygiene Data'!$E$13,0,10*ROW('Hygiene Data'!E128)))</f>
        <v/>
      </c>
      <c r="DU134" s="298" t="str">
        <f ca="true">+IF(OFFSET('Hygiene Data'!$F$11,0,10*ROW('Hygiene Data'!F128))="","",OFFSET('Hygiene Data'!$F$11,0,10*ROW('Hygiene Data'!F128)))</f>
        <v/>
      </c>
      <c r="DV134" s="298" t="str">
        <f ca="true">+IF(OFFSET('Hygiene Data'!$F$12,0,10*ROW('Hygiene Data'!F128))="","",OFFSET('Hygiene Data'!$F$12,0,10*ROW('Hygiene Data'!F128)))</f>
        <v/>
      </c>
      <c r="DW134" s="298" t="str">
        <f ca="true">+IF(OFFSET('Hygiene Data'!$F$13,0,10*ROW('Hygiene Data'!F128))="","",OFFSET('Hygiene Data'!$F$13,0,10*ROW('Hygiene Data'!F128)))</f>
        <v/>
      </c>
      <c r="DX134" s="298" t="str">
        <f ca="true">+IF(OFFSET('Hygiene Data'!$G$11,0,10*ROW('Hygiene Data'!G128))="","",OFFSET('Hygiene Data'!$G$11,0,10*ROW('Hygiene Data'!G128)))</f>
        <v/>
      </c>
      <c r="DY134" s="298" t="str">
        <f ca="true">+IF(OFFSET('Hygiene Data'!$G$12,0,10*ROW('Hygiene Data'!G128))="","",OFFSET('Hygiene Data'!$G$12,0,10*ROW('Hygiene Data'!G128)))</f>
        <v/>
      </c>
      <c r="DZ134" s="298" t="str">
        <f ca="true">+IF(OFFSET('Hygiene Data'!$G$13,0,10*ROW('Hygiene Data'!G128))="","",OFFSET('Hygiene Data'!$G$13,0,10*ROW('Hygiene Data'!G128)))</f>
        <v/>
      </c>
      <c r="EA134" s="298" t="str">
        <f ca="true">+IF(OFFSET('Hygiene Data'!$H$11,0,10*ROW('Hygiene Data'!H128))="","",OFFSET('Hygiene Data'!$H$11,0,10*ROW('Hygiene Data'!H128)))</f>
        <v/>
      </c>
      <c r="EB134" s="298" t="str">
        <f ca="true">+IF(OFFSET('Hygiene Data'!$H$12,0,10*ROW('Hygiene Data'!H128))="","",OFFSET('Hygiene Data'!$H$12,0,10*ROW('Hygiene Data'!H128)))</f>
        <v/>
      </c>
      <c r="EC134" s="298" t="str">
        <f ca="true">+IF(OFFSET('Hygiene Data'!$H$13,0,10*ROW('Hygiene Data'!H128))="","",OFFSET('Hygiene Data'!$H$13,0,10*ROW('Hygiene Data'!H128)))</f>
        <v/>
      </c>
      <c r="ED134" s="298" t="str">
        <f ca="true">+IF(OFFSET('Hygiene Data'!$I$11,0,10*ROW('Hygiene Data'!I128))="","",OFFSET('Hygiene Data'!$I$11,0,10*ROW('Hygiene Data'!I128)))</f>
        <v/>
      </c>
      <c r="EE134" s="298" t="str">
        <f ca="true">+IF(OFFSET('Hygiene Data'!$I$12,0,10*ROW('Hygiene Data'!I128))="","",OFFSET('Hygiene Data'!$I$12,0,10*ROW('Hygiene Data'!I128)))</f>
        <v/>
      </c>
      <c r="EF134" s="298" t="str">
        <f ca="true">+IF(OFFSET('Hygiene Data'!$I$13,0,10*ROW('Hygiene Data'!I128))="","",OFFSET('Hygiene Data'!$I$13,0,10*ROW('Hygiene Data'!I128)))</f>
        <v/>
      </c>
    </row>
    <row xmlns:x14ac="http://schemas.microsoft.com/office/spreadsheetml/2009/9/ac" r="135" x14ac:dyDescent="0.2">
      <c r="A135" s="38" t="str">
        <f ca="true">+IF(OFFSET('Water Data'!$B$2,0,10*ROW('Water Data'!E129))="","",OFFSET('Water Data'!$B$2,0,10*ROW('Water Data'!E129)))</f>
        <v/>
      </c>
      <c r="B135" s="38" t="str">
        <f ca="true">+IF(OFFSET('Water Data'!$C$2,0,10*ROW('Water Data'!F129))="","",OFFSET('Water Data'!$C$2,0,10*ROW('Water Data'!F129)))</f>
        <v/>
      </c>
      <c r="C135" s="354" t="str">
        <f t="shared" ref="C135:C198" ca="true" si="2">+IF(ISNUMBER(VALUE(MID(A135,5,4))), VALUE(MID(A135, 5,4)),"")</f>
        <v/>
      </c>
      <c r="D135" s="101"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101"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101"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101"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101"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101"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101"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101"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101"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101"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101"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101"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101"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101"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101"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101"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101"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101"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102"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102"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102"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102"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102"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102"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102"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102"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102"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102"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102"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102"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102"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102"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102"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102"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102"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102"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102"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102"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102"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102"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102"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102"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102"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102"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102"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102"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102"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102"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103"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103"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103"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103"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103"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103"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103"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103"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103"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103"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103"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103"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103"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103"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103"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103"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103"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103"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98"/>
      <c r="BS135" s="298" t="str">
        <f ca="true">+IF(OFFSET('Water Data'!$D$27,0,10*ROW('Water Data'!D129))="","",OFFSET('Water Data'!$D$27,0,10*ROW('Water Data'!D129)))</f>
        <v/>
      </c>
      <c r="BT135" s="298" t="str">
        <f ca="true">+IF(OFFSET('Water Data'!$D$28,0,10*ROW('Water Data'!D129))="","",OFFSET('Water Data'!$D$28,0,10*ROW('Water Data'!D129)))</f>
        <v/>
      </c>
      <c r="BU135" s="298" t="str">
        <f ca="true">+IF(OFFSET('Water Data'!$D$29,0,10*ROW('Water Data'!D129))="","",OFFSET('Water Data'!$D$29,0,10*ROW('Water Data'!D129)))</f>
        <v/>
      </c>
      <c r="BV135" s="298" t="str">
        <f ca="true">+IF(OFFSET('Water Data'!$E$27,0,10*ROW('Water Data'!E129))="","",OFFSET('Water Data'!$E$27,0,10*ROW('Water Data'!E129)))</f>
        <v/>
      </c>
      <c r="BW135" s="298" t="str">
        <f ca="true">+IF(OFFSET('Water Data'!$E$28,0,10*ROW('Water Data'!E129))="","",OFFSET('Water Data'!$E$28,0,10*ROW('Water Data'!E129)))</f>
        <v/>
      </c>
      <c r="BX135" s="298" t="str">
        <f ca="true">+IF(OFFSET('Water Data'!$E$29,0,10*ROW('Water Data'!E129))="","",OFFSET('Water Data'!$E$29,0,10*ROW('Water Data'!E129)))</f>
        <v/>
      </c>
      <c r="BY135" s="298" t="str">
        <f ca="true">+IF(OFFSET('Water Data'!$F$27,0,10*ROW('Water Data'!F129))="","",OFFSET('Water Data'!$F$27,0,10*ROW('Water Data'!F129)))</f>
        <v/>
      </c>
      <c r="BZ135" s="298" t="str">
        <f ca="true">+IF(OFFSET('Water Data'!$F$28,0,10*ROW('Water Data'!F129))="","",OFFSET('Water Data'!$F$28,0,10*ROW('Water Data'!F129)))</f>
        <v/>
      </c>
      <c r="CA135" s="298" t="str">
        <f ca="true">+IF(OFFSET('Water Data'!$F$29,0,10*ROW('Water Data'!F129))="","",OFFSET('Water Data'!$F$29,0,10*ROW('Water Data'!F129)))</f>
        <v/>
      </c>
      <c r="CB135" s="298" t="str">
        <f ca="true">+IF(OFFSET('Water Data'!$G$27,0,10*ROW('Water Data'!G129))="","",OFFSET('Water Data'!$G$27,0,10*ROW('Water Data'!G129)))</f>
        <v/>
      </c>
      <c r="CC135" s="298" t="str">
        <f ca="true">+IF(OFFSET('Water Data'!$G$28,0,10*ROW('Water Data'!G129))="","",OFFSET('Water Data'!$G$28,0,10*ROW('Water Data'!G129)))</f>
        <v/>
      </c>
      <c r="CD135" s="298" t="str">
        <f ca="true">+IF(OFFSET('Water Data'!$G$29,0,10*ROW('Water Data'!G129))="","",OFFSET('Water Data'!$G$29,0,10*ROW('Water Data'!G129)))</f>
        <v/>
      </c>
      <c r="CE135" s="298" t="str">
        <f ca="true">+IF(OFFSET('Water Data'!$H$27,0,10*ROW('Water Data'!H129))="","",OFFSET('Water Data'!$H$27,0,10*ROW('Water Data'!H129)))</f>
        <v/>
      </c>
      <c r="CF135" s="298" t="str">
        <f ca="true">+IF(OFFSET('Water Data'!$H$28,0,10*ROW('Water Data'!H129))="","",OFFSET('Water Data'!$H$28,0,10*ROW('Water Data'!H129)))</f>
        <v/>
      </c>
      <c r="CG135" s="298" t="str">
        <f ca="true">+IF(OFFSET('Water Data'!$H$29,0,10*ROW('Water Data'!H129))="","",OFFSET('Water Data'!$H$29,0,10*ROW('Water Data'!H129)))</f>
        <v/>
      </c>
      <c r="CH135" s="298" t="str">
        <f ca="true">+IF(OFFSET('Water Data'!$I$27,0,10*ROW('Water Data'!I129))="","",OFFSET('Water Data'!$I$27,0,10*ROW('Water Data'!I129)))</f>
        <v/>
      </c>
      <c r="CI135" s="298" t="str">
        <f ca="true">+IF(OFFSET('Water Data'!$I$28,0,10*ROW('Water Data'!I129))="","",OFFSET('Water Data'!$I$28,0,10*ROW('Water Data'!I129)))</f>
        <v/>
      </c>
      <c r="CJ135" s="298" t="str">
        <f ca="true">+IF(OFFSET('Water Data'!$I$29,0,10*ROW('Water Data'!I129))="","",OFFSET('Water Data'!$I$29,0,10*ROW('Water Data'!I129)))</f>
        <v/>
      </c>
      <c r="CK135" s="298" t="str">
        <f ca="true">+IF(OFFSET('Sanitation Data'!$D$28,0,10*ROW('Sanitation Data'!D129))="","",OFFSET('Sanitation Data'!$D$28,0,10*ROW('Sanitation Data'!D129)))</f>
        <v/>
      </c>
      <c r="CL135" s="298" t="str">
        <f ca="true">+IF(OFFSET('Sanitation Data'!$D$29,0,10*ROW('Sanitation Data'!D129))="","",OFFSET('Sanitation Data'!$D$29,0,10*ROW('Sanitation Data'!D129)))</f>
        <v/>
      </c>
      <c r="CM135" s="298" t="str">
        <f ca="true">+IF(OFFSET('Sanitation Data'!$D$30,0,10*ROW('Sanitation Data'!D129))="","",OFFSET('Sanitation Data'!$D$30,0,10*ROW('Sanitation Data'!D129)))</f>
        <v/>
      </c>
      <c r="CN135" s="298" t="str">
        <f ca="true">+IF(OFFSET('Sanitation Data'!$D$31,0,10*ROW('Sanitation Data'!D129))="","",OFFSET('Sanitation Data'!$D$31,0,10*ROW('Sanitation Data'!D129)))</f>
        <v/>
      </c>
      <c r="CO135" s="298" t="str">
        <f ca="true">+IF(OFFSET('Sanitation Data'!$D$32,0,10*ROW('Sanitation Data'!D129))="","",OFFSET('Sanitation Data'!$D$32,0,10*ROW('Sanitation Data'!D129)))</f>
        <v/>
      </c>
      <c r="CP135" s="298" t="str">
        <f ca="true">+IF(OFFSET('Sanitation Data'!$E$28,0,10*ROW('Sanitation Data'!E129))="","",OFFSET('Sanitation Data'!$E$28,0,10*ROW('Sanitation Data'!E129)))</f>
        <v/>
      </c>
      <c r="CQ135" s="298" t="str">
        <f ca="true">+IF(OFFSET('Sanitation Data'!$E$29,0,10*ROW('Sanitation Data'!E129))="","",OFFSET('Sanitation Data'!$E$29,0,10*ROW('Sanitation Data'!E129)))</f>
        <v/>
      </c>
      <c r="CR135" s="298" t="str">
        <f ca="true">+IF(OFFSET('Sanitation Data'!$E$30,0,10*ROW('Sanitation Data'!E129))="","",OFFSET('Sanitation Data'!$E$30,0,10*ROW('Sanitation Data'!E129)))</f>
        <v/>
      </c>
      <c r="CS135" s="298" t="str">
        <f ca="true">+IF(OFFSET('Sanitation Data'!$E$31,0,10*ROW('Sanitation Data'!E129))="","",OFFSET('Sanitation Data'!$E$31,0,10*ROW('Sanitation Data'!E129)))</f>
        <v/>
      </c>
      <c r="CT135" s="298" t="str">
        <f ca="true">+IF(OFFSET('Sanitation Data'!$E$32,0,10*ROW('Sanitation Data'!E129))="","",OFFSET('Sanitation Data'!$E$32,0,10*ROW('Sanitation Data'!E129)))</f>
        <v/>
      </c>
      <c r="CU135" s="298" t="str">
        <f ca="true">+IF(OFFSET('Sanitation Data'!$F$28,0,10*ROW('Sanitation Data'!F129))="","",OFFSET('Sanitation Data'!$F$28,0,10*ROW('Sanitation Data'!F129)))</f>
        <v/>
      </c>
      <c r="CV135" s="298" t="str">
        <f ca="true">+IF(OFFSET('Sanitation Data'!$F$29,0,10*ROW('Sanitation Data'!F129))="","",OFFSET('Sanitation Data'!$F$29,0,10*ROW('Sanitation Data'!F129)))</f>
        <v/>
      </c>
      <c r="CW135" s="298" t="str">
        <f ca="true">+IF(OFFSET('Sanitation Data'!$F$30,0,10*ROW('Sanitation Data'!F129))="","",OFFSET('Sanitation Data'!$F$30,0,10*ROW('Sanitation Data'!F129)))</f>
        <v/>
      </c>
      <c r="CX135" s="298" t="str">
        <f ca="true">+IF(OFFSET('Sanitation Data'!$F$31,0,10*ROW('Sanitation Data'!F129))="","",OFFSET('Sanitation Data'!$F$31,0,10*ROW('Sanitation Data'!F129)))</f>
        <v/>
      </c>
      <c r="CY135" s="298" t="str">
        <f ca="true">+IF(OFFSET('Sanitation Data'!$F$32,0,10*ROW('Sanitation Data'!F129))="","",OFFSET('Sanitation Data'!$F$32,0,10*ROW('Sanitation Data'!F129)))</f>
        <v/>
      </c>
      <c r="CZ135" s="298" t="str">
        <f ca="true">+IF(OFFSET('Sanitation Data'!$G$28,0,10*ROW('Sanitation Data'!G129))="","",OFFSET('Sanitation Data'!$G$28,0,10*ROW('Sanitation Data'!G129)))</f>
        <v/>
      </c>
      <c r="DA135" s="298" t="str">
        <f ca="true">+IF(OFFSET('Sanitation Data'!$G$29,0,10*ROW('Sanitation Data'!G129))="","",OFFSET('Sanitation Data'!$G$29,0,10*ROW('Sanitation Data'!G129)))</f>
        <v/>
      </c>
      <c r="DB135" s="298" t="str">
        <f ca="true">+IF(OFFSET('Sanitation Data'!$G$30,0,10*ROW('Sanitation Data'!G129))="","",OFFSET('Sanitation Data'!$G$30,0,10*ROW('Sanitation Data'!G129)))</f>
        <v/>
      </c>
      <c r="DC135" s="298" t="str">
        <f ca="true">+IF(OFFSET('Sanitation Data'!$G$31,0,10*ROW('Sanitation Data'!G129))="","",OFFSET('Sanitation Data'!$G$31,0,10*ROW('Sanitation Data'!G129)))</f>
        <v/>
      </c>
      <c r="DD135" s="298" t="str">
        <f ca="true">+IF(OFFSET('Sanitation Data'!$G$32,0,10*ROW('Sanitation Data'!G129))="","",OFFSET('Sanitation Data'!$G$32,0,10*ROW('Sanitation Data'!G129)))</f>
        <v/>
      </c>
      <c r="DE135" s="298" t="str">
        <f ca="true">+IF(OFFSET('Sanitation Data'!$H$28,0,10*ROW('Sanitation Data'!H129))="","",OFFSET('Sanitation Data'!$H$28,0,10*ROW('Sanitation Data'!H129)))</f>
        <v/>
      </c>
      <c r="DF135" s="298" t="str">
        <f ca="true">+IF(OFFSET('Sanitation Data'!$H$29,0,10*ROW('Sanitation Data'!H129))="","",OFFSET('Sanitation Data'!$H$29,0,10*ROW('Sanitation Data'!H129)))</f>
        <v/>
      </c>
      <c r="DG135" s="298" t="str">
        <f ca="true">+IF(OFFSET('Sanitation Data'!$H$30,0,10*ROW('Sanitation Data'!H129))="","",OFFSET('Sanitation Data'!$H$30,0,10*ROW('Sanitation Data'!H129)))</f>
        <v/>
      </c>
      <c r="DH135" s="298" t="str">
        <f ca="true">+IF(OFFSET('Sanitation Data'!$H$31,0,10*ROW('Sanitation Data'!H129))="","",OFFSET('Sanitation Data'!$H$31,0,10*ROW('Sanitation Data'!H129)))</f>
        <v/>
      </c>
      <c r="DI135" s="298" t="str">
        <f ca="true">+IF(OFFSET('Sanitation Data'!$H$32,0,10*ROW('Sanitation Data'!H129))="","",OFFSET('Sanitation Data'!$H$32,0,10*ROW('Sanitation Data'!H129)))</f>
        <v/>
      </c>
      <c r="DJ135" s="298" t="str">
        <f ca="true">+IF(OFFSET('Sanitation Data'!$I$28,0,10*ROW('Sanitation Data'!I129))="","",OFFSET('Sanitation Data'!$I$28,0,10*ROW('Sanitation Data'!I129)))</f>
        <v/>
      </c>
      <c r="DK135" s="298" t="str">
        <f ca="true">+IF(OFFSET('Sanitation Data'!$I$29,0,10*ROW('Sanitation Data'!I129))="","",OFFSET('Sanitation Data'!$I$29,0,10*ROW('Sanitation Data'!I129)))</f>
        <v/>
      </c>
      <c r="DL135" s="298" t="str">
        <f ca="true">+IF(OFFSET('Sanitation Data'!$I$30,0,10*ROW('Sanitation Data'!I129))="","",OFFSET('Sanitation Data'!$I$30,0,10*ROW('Sanitation Data'!I129)))</f>
        <v/>
      </c>
      <c r="DM135" s="298" t="str">
        <f ca="true">+IF(OFFSET('Sanitation Data'!$I$31,0,10*ROW('Sanitation Data'!I129))="","",OFFSET('Sanitation Data'!$I$31,0,10*ROW('Sanitation Data'!I129)))</f>
        <v/>
      </c>
      <c r="DN135" s="298" t="str">
        <f ca="true">+IF(OFFSET('Sanitation Data'!$I$32,0,10*ROW('Sanitation Data'!I129))="","",OFFSET('Sanitation Data'!$I$32,0,10*ROW('Sanitation Data'!I129)))</f>
        <v/>
      </c>
      <c r="DO135" s="298" t="str">
        <f ca="true">+IF(OFFSET('Hygiene Data'!$D$11,0,10*ROW('Hygiene Data'!D129))="","",OFFSET('Hygiene Data'!$D$11,0,10*ROW('Hygiene Data'!D129)))</f>
        <v/>
      </c>
      <c r="DP135" s="298" t="str">
        <f ca="true">+IF(OFFSET('Hygiene Data'!$D$12,0,10*ROW('Hygiene Data'!D129))="","",OFFSET('Hygiene Data'!$D$12,0,10*ROW('Hygiene Data'!D129)))</f>
        <v/>
      </c>
      <c r="DQ135" s="298" t="str">
        <f ca="true">+IF(OFFSET('Hygiene Data'!$D$13,0,10*ROW('Hygiene Data'!D129))="","",OFFSET('Hygiene Data'!$D$13,0,10*ROW('Hygiene Data'!D129)))</f>
        <v/>
      </c>
      <c r="DR135" s="298" t="str">
        <f ca="true">+IF(OFFSET('Hygiene Data'!$E$11,0,10*ROW('Hygiene Data'!E129))="","",OFFSET('Hygiene Data'!$E$11,0,10*ROW('Hygiene Data'!E129)))</f>
        <v/>
      </c>
      <c r="DS135" s="298" t="str">
        <f ca="true">+IF(OFFSET('Hygiene Data'!$E$12,0,10*ROW('Hygiene Data'!E129))="","",OFFSET('Hygiene Data'!$E$12,0,10*ROW('Hygiene Data'!E129)))</f>
        <v/>
      </c>
      <c r="DT135" s="298" t="str">
        <f ca="true">+IF(OFFSET('Hygiene Data'!$E$13,0,10*ROW('Hygiene Data'!E129))="","",OFFSET('Hygiene Data'!$E$13,0,10*ROW('Hygiene Data'!E129)))</f>
        <v/>
      </c>
      <c r="DU135" s="298" t="str">
        <f ca="true">+IF(OFFSET('Hygiene Data'!$F$11,0,10*ROW('Hygiene Data'!F129))="","",OFFSET('Hygiene Data'!$F$11,0,10*ROW('Hygiene Data'!F129)))</f>
        <v/>
      </c>
      <c r="DV135" s="298" t="str">
        <f ca="true">+IF(OFFSET('Hygiene Data'!$F$12,0,10*ROW('Hygiene Data'!F129))="","",OFFSET('Hygiene Data'!$F$12,0,10*ROW('Hygiene Data'!F129)))</f>
        <v/>
      </c>
      <c r="DW135" s="298" t="str">
        <f ca="true">+IF(OFFSET('Hygiene Data'!$F$13,0,10*ROW('Hygiene Data'!F129))="","",OFFSET('Hygiene Data'!$F$13,0,10*ROW('Hygiene Data'!F129)))</f>
        <v/>
      </c>
      <c r="DX135" s="298" t="str">
        <f ca="true">+IF(OFFSET('Hygiene Data'!$G$11,0,10*ROW('Hygiene Data'!G129))="","",OFFSET('Hygiene Data'!$G$11,0,10*ROW('Hygiene Data'!G129)))</f>
        <v/>
      </c>
      <c r="DY135" s="298" t="str">
        <f ca="true">+IF(OFFSET('Hygiene Data'!$G$12,0,10*ROW('Hygiene Data'!G129))="","",OFFSET('Hygiene Data'!$G$12,0,10*ROW('Hygiene Data'!G129)))</f>
        <v/>
      </c>
      <c r="DZ135" s="298" t="str">
        <f ca="true">+IF(OFFSET('Hygiene Data'!$G$13,0,10*ROW('Hygiene Data'!G129))="","",OFFSET('Hygiene Data'!$G$13,0,10*ROW('Hygiene Data'!G129)))</f>
        <v/>
      </c>
      <c r="EA135" s="298" t="str">
        <f ca="true">+IF(OFFSET('Hygiene Data'!$H$11,0,10*ROW('Hygiene Data'!H129))="","",OFFSET('Hygiene Data'!$H$11,0,10*ROW('Hygiene Data'!H129)))</f>
        <v/>
      </c>
      <c r="EB135" s="298" t="str">
        <f ca="true">+IF(OFFSET('Hygiene Data'!$H$12,0,10*ROW('Hygiene Data'!H129))="","",OFFSET('Hygiene Data'!$H$12,0,10*ROW('Hygiene Data'!H129)))</f>
        <v/>
      </c>
      <c r="EC135" s="298" t="str">
        <f ca="true">+IF(OFFSET('Hygiene Data'!$H$13,0,10*ROW('Hygiene Data'!H129))="","",OFFSET('Hygiene Data'!$H$13,0,10*ROW('Hygiene Data'!H129)))</f>
        <v/>
      </c>
      <c r="ED135" s="298" t="str">
        <f ca="true">+IF(OFFSET('Hygiene Data'!$I$11,0,10*ROW('Hygiene Data'!I129))="","",OFFSET('Hygiene Data'!$I$11,0,10*ROW('Hygiene Data'!I129)))</f>
        <v/>
      </c>
      <c r="EE135" s="298" t="str">
        <f ca="true">+IF(OFFSET('Hygiene Data'!$I$12,0,10*ROW('Hygiene Data'!I129))="","",OFFSET('Hygiene Data'!$I$12,0,10*ROW('Hygiene Data'!I129)))</f>
        <v/>
      </c>
      <c r="EF135" s="298" t="str">
        <f ca="true">+IF(OFFSET('Hygiene Data'!$I$13,0,10*ROW('Hygiene Data'!I129))="","",OFFSET('Hygiene Data'!$I$13,0,10*ROW('Hygiene Data'!I129)))</f>
        <v/>
      </c>
    </row>
    <row xmlns:x14ac="http://schemas.microsoft.com/office/spreadsheetml/2009/9/ac" r="136" x14ac:dyDescent="0.2">
      <c r="A136" s="38" t="str">
        <f ca="true">+IF(OFFSET('Water Data'!$B$2,0,10*ROW('Water Data'!E130))="","",OFFSET('Water Data'!$B$2,0,10*ROW('Water Data'!E130)))</f>
        <v/>
      </c>
      <c r="B136" s="38" t="str">
        <f ca="true">+IF(OFFSET('Water Data'!$C$2,0,10*ROW('Water Data'!F130))="","",OFFSET('Water Data'!$C$2,0,10*ROW('Water Data'!F130)))</f>
        <v/>
      </c>
      <c r="C136" s="354" t="str">
        <f t="shared" ca="true" si="2"/>
        <v/>
      </c>
      <c r="D136" s="101"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101"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101"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101"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101"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101"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101"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101"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101"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101"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101"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101"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101"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101"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101"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101"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101"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101"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102"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102"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102"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102"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102"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102"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102"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102"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102"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102"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102"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102"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102"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102"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102"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102"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102"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102"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102"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102"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102"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102"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102"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102"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102"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102"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102"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102"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102"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102"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103"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103"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103"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103"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103"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103"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103"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103"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103"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103"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103"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103"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103"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103"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103"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103"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103"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103"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98"/>
      <c r="BS136" s="298" t="str">
        <f ca="true">+IF(OFFSET('Water Data'!$D$27,0,10*ROW('Water Data'!D130))="","",OFFSET('Water Data'!$D$27,0,10*ROW('Water Data'!D130)))</f>
        <v/>
      </c>
      <c r="BT136" s="298" t="str">
        <f ca="true">+IF(OFFSET('Water Data'!$D$28,0,10*ROW('Water Data'!D130))="","",OFFSET('Water Data'!$D$28,0,10*ROW('Water Data'!D130)))</f>
        <v/>
      </c>
      <c r="BU136" s="298" t="str">
        <f ca="true">+IF(OFFSET('Water Data'!$D$29,0,10*ROW('Water Data'!D130))="","",OFFSET('Water Data'!$D$29,0,10*ROW('Water Data'!D130)))</f>
        <v/>
      </c>
      <c r="BV136" s="298" t="str">
        <f ca="true">+IF(OFFSET('Water Data'!$E$27,0,10*ROW('Water Data'!E130))="","",OFFSET('Water Data'!$E$27,0,10*ROW('Water Data'!E130)))</f>
        <v/>
      </c>
      <c r="BW136" s="298" t="str">
        <f ca="true">+IF(OFFSET('Water Data'!$E$28,0,10*ROW('Water Data'!E130))="","",OFFSET('Water Data'!$E$28,0,10*ROW('Water Data'!E130)))</f>
        <v/>
      </c>
      <c r="BX136" s="298" t="str">
        <f ca="true">+IF(OFFSET('Water Data'!$E$29,0,10*ROW('Water Data'!E130))="","",OFFSET('Water Data'!$E$29,0,10*ROW('Water Data'!E130)))</f>
        <v/>
      </c>
      <c r="BY136" s="298" t="str">
        <f ca="true">+IF(OFFSET('Water Data'!$F$27,0,10*ROW('Water Data'!F130))="","",OFFSET('Water Data'!$F$27,0,10*ROW('Water Data'!F130)))</f>
        <v/>
      </c>
      <c r="BZ136" s="298" t="str">
        <f ca="true">+IF(OFFSET('Water Data'!$F$28,0,10*ROW('Water Data'!F130))="","",OFFSET('Water Data'!$F$28,0,10*ROW('Water Data'!F130)))</f>
        <v/>
      </c>
      <c r="CA136" s="298" t="str">
        <f ca="true">+IF(OFFSET('Water Data'!$F$29,0,10*ROW('Water Data'!F130))="","",OFFSET('Water Data'!$F$29,0,10*ROW('Water Data'!F130)))</f>
        <v/>
      </c>
      <c r="CB136" s="298" t="str">
        <f ca="true">+IF(OFFSET('Water Data'!$G$27,0,10*ROW('Water Data'!G130))="","",OFFSET('Water Data'!$G$27,0,10*ROW('Water Data'!G130)))</f>
        <v/>
      </c>
      <c r="CC136" s="298" t="str">
        <f ca="true">+IF(OFFSET('Water Data'!$G$28,0,10*ROW('Water Data'!G130))="","",OFFSET('Water Data'!$G$28,0,10*ROW('Water Data'!G130)))</f>
        <v/>
      </c>
      <c r="CD136" s="298" t="str">
        <f ca="true">+IF(OFFSET('Water Data'!$G$29,0,10*ROW('Water Data'!G130))="","",OFFSET('Water Data'!$G$29,0,10*ROW('Water Data'!G130)))</f>
        <v/>
      </c>
      <c r="CE136" s="298" t="str">
        <f ca="true">+IF(OFFSET('Water Data'!$H$27,0,10*ROW('Water Data'!H130))="","",OFFSET('Water Data'!$H$27,0,10*ROW('Water Data'!H130)))</f>
        <v/>
      </c>
      <c r="CF136" s="298" t="str">
        <f ca="true">+IF(OFFSET('Water Data'!$H$28,0,10*ROW('Water Data'!H130))="","",OFFSET('Water Data'!$H$28,0,10*ROW('Water Data'!H130)))</f>
        <v/>
      </c>
      <c r="CG136" s="298" t="str">
        <f ca="true">+IF(OFFSET('Water Data'!$H$29,0,10*ROW('Water Data'!H130))="","",OFFSET('Water Data'!$H$29,0,10*ROW('Water Data'!H130)))</f>
        <v/>
      </c>
      <c r="CH136" s="298" t="str">
        <f ca="true">+IF(OFFSET('Water Data'!$I$27,0,10*ROW('Water Data'!I130))="","",OFFSET('Water Data'!$I$27,0,10*ROW('Water Data'!I130)))</f>
        <v/>
      </c>
      <c r="CI136" s="298" t="str">
        <f ca="true">+IF(OFFSET('Water Data'!$I$28,0,10*ROW('Water Data'!I130))="","",OFFSET('Water Data'!$I$28,0,10*ROW('Water Data'!I130)))</f>
        <v/>
      </c>
      <c r="CJ136" s="298" t="str">
        <f ca="true">+IF(OFFSET('Water Data'!$I$29,0,10*ROW('Water Data'!I130))="","",OFFSET('Water Data'!$I$29,0,10*ROW('Water Data'!I130)))</f>
        <v/>
      </c>
      <c r="CK136" s="298" t="str">
        <f ca="true">+IF(OFFSET('Sanitation Data'!$D$28,0,10*ROW('Sanitation Data'!D130))="","",OFFSET('Sanitation Data'!$D$28,0,10*ROW('Sanitation Data'!D130)))</f>
        <v/>
      </c>
      <c r="CL136" s="298" t="str">
        <f ca="true">+IF(OFFSET('Sanitation Data'!$D$29,0,10*ROW('Sanitation Data'!D130))="","",OFFSET('Sanitation Data'!$D$29,0,10*ROW('Sanitation Data'!D130)))</f>
        <v/>
      </c>
      <c r="CM136" s="298" t="str">
        <f ca="true">+IF(OFFSET('Sanitation Data'!$D$30,0,10*ROW('Sanitation Data'!D130))="","",OFFSET('Sanitation Data'!$D$30,0,10*ROW('Sanitation Data'!D130)))</f>
        <v/>
      </c>
      <c r="CN136" s="298" t="str">
        <f ca="true">+IF(OFFSET('Sanitation Data'!$D$31,0,10*ROW('Sanitation Data'!D130))="","",OFFSET('Sanitation Data'!$D$31,0,10*ROW('Sanitation Data'!D130)))</f>
        <v/>
      </c>
      <c r="CO136" s="298" t="str">
        <f ca="true">+IF(OFFSET('Sanitation Data'!$D$32,0,10*ROW('Sanitation Data'!D130))="","",OFFSET('Sanitation Data'!$D$32,0,10*ROW('Sanitation Data'!D130)))</f>
        <v/>
      </c>
      <c r="CP136" s="298" t="str">
        <f ca="true">+IF(OFFSET('Sanitation Data'!$E$28,0,10*ROW('Sanitation Data'!E130))="","",OFFSET('Sanitation Data'!$E$28,0,10*ROW('Sanitation Data'!E130)))</f>
        <v/>
      </c>
      <c r="CQ136" s="298" t="str">
        <f ca="true">+IF(OFFSET('Sanitation Data'!$E$29,0,10*ROW('Sanitation Data'!E130))="","",OFFSET('Sanitation Data'!$E$29,0,10*ROW('Sanitation Data'!E130)))</f>
        <v/>
      </c>
      <c r="CR136" s="298" t="str">
        <f ca="true">+IF(OFFSET('Sanitation Data'!$E$30,0,10*ROW('Sanitation Data'!E130))="","",OFFSET('Sanitation Data'!$E$30,0,10*ROW('Sanitation Data'!E130)))</f>
        <v/>
      </c>
      <c r="CS136" s="298" t="str">
        <f ca="true">+IF(OFFSET('Sanitation Data'!$E$31,0,10*ROW('Sanitation Data'!E130))="","",OFFSET('Sanitation Data'!$E$31,0,10*ROW('Sanitation Data'!E130)))</f>
        <v/>
      </c>
      <c r="CT136" s="298" t="str">
        <f ca="true">+IF(OFFSET('Sanitation Data'!$E$32,0,10*ROW('Sanitation Data'!E130))="","",OFFSET('Sanitation Data'!$E$32,0,10*ROW('Sanitation Data'!E130)))</f>
        <v/>
      </c>
      <c r="CU136" s="298" t="str">
        <f ca="true">+IF(OFFSET('Sanitation Data'!$F$28,0,10*ROW('Sanitation Data'!F130))="","",OFFSET('Sanitation Data'!$F$28,0,10*ROW('Sanitation Data'!F130)))</f>
        <v/>
      </c>
      <c r="CV136" s="298" t="str">
        <f ca="true">+IF(OFFSET('Sanitation Data'!$F$29,0,10*ROW('Sanitation Data'!F130))="","",OFFSET('Sanitation Data'!$F$29,0,10*ROW('Sanitation Data'!F130)))</f>
        <v/>
      </c>
      <c r="CW136" s="298" t="str">
        <f ca="true">+IF(OFFSET('Sanitation Data'!$F$30,0,10*ROW('Sanitation Data'!F130))="","",OFFSET('Sanitation Data'!$F$30,0,10*ROW('Sanitation Data'!F130)))</f>
        <v/>
      </c>
      <c r="CX136" s="298" t="str">
        <f ca="true">+IF(OFFSET('Sanitation Data'!$F$31,0,10*ROW('Sanitation Data'!F130))="","",OFFSET('Sanitation Data'!$F$31,0,10*ROW('Sanitation Data'!F130)))</f>
        <v/>
      </c>
      <c r="CY136" s="298" t="str">
        <f ca="true">+IF(OFFSET('Sanitation Data'!$F$32,0,10*ROW('Sanitation Data'!F130))="","",OFFSET('Sanitation Data'!$F$32,0,10*ROW('Sanitation Data'!F130)))</f>
        <v/>
      </c>
      <c r="CZ136" s="298" t="str">
        <f ca="true">+IF(OFFSET('Sanitation Data'!$G$28,0,10*ROW('Sanitation Data'!G130))="","",OFFSET('Sanitation Data'!$G$28,0,10*ROW('Sanitation Data'!G130)))</f>
        <v/>
      </c>
      <c r="DA136" s="298" t="str">
        <f ca="true">+IF(OFFSET('Sanitation Data'!$G$29,0,10*ROW('Sanitation Data'!G130))="","",OFFSET('Sanitation Data'!$G$29,0,10*ROW('Sanitation Data'!G130)))</f>
        <v/>
      </c>
      <c r="DB136" s="298" t="str">
        <f ca="true">+IF(OFFSET('Sanitation Data'!$G$30,0,10*ROW('Sanitation Data'!G130))="","",OFFSET('Sanitation Data'!$G$30,0,10*ROW('Sanitation Data'!G130)))</f>
        <v/>
      </c>
      <c r="DC136" s="298" t="str">
        <f ca="true">+IF(OFFSET('Sanitation Data'!$G$31,0,10*ROW('Sanitation Data'!G130))="","",OFFSET('Sanitation Data'!$G$31,0,10*ROW('Sanitation Data'!G130)))</f>
        <v/>
      </c>
      <c r="DD136" s="298" t="str">
        <f ca="true">+IF(OFFSET('Sanitation Data'!$G$32,0,10*ROW('Sanitation Data'!G130))="","",OFFSET('Sanitation Data'!$G$32,0,10*ROW('Sanitation Data'!G130)))</f>
        <v/>
      </c>
      <c r="DE136" s="298" t="str">
        <f ca="true">+IF(OFFSET('Sanitation Data'!$H$28,0,10*ROW('Sanitation Data'!H130))="","",OFFSET('Sanitation Data'!$H$28,0,10*ROW('Sanitation Data'!H130)))</f>
        <v/>
      </c>
      <c r="DF136" s="298" t="str">
        <f ca="true">+IF(OFFSET('Sanitation Data'!$H$29,0,10*ROW('Sanitation Data'!H130))="","",OFFSET('Sanitation Data'!$H$29,0,10*ROW('Sanitation Data'!H130)))</f>
        <v/>
      </c>
      <c r="DG136" s="298" t="str">
        <f ca="true">+IF(OFFSET('Sanitation Data'!$H$30,0,10*ROW('Sanitation Data'!H130))="","",OFFSET('Sanitation Data'!$H$30,0,10*ROW('Sanitation Data'!H130)))</f>
        <v/>
      </c>
      <c r="DH136" s="298" t="str">
        <f ca="true">+IF(OFFSET('Sanitation Data'!$H$31,0,10*ROW('Sanitation Data'!H130))="","",OFFSET('Sanitation Data'!$H$31,0,10*ROW('Sanitation Data'!H130)))</f>
        <v/>
      </c>
      <c r="DI136" s="298" t="str">
        <f ca="true">+IF(OFFSET('Sanitation Data'!$H$32,0,10*ROW('Sanitation Data'!H130))="","",OFFSET('Sanitation Data'!$H$32,0,10*ROW('Sanitation Data'!H130)))</f>
        <v/>
      </c>
      <c r="DJ136" s="298" t="str">
        <f ca="true">+IF(OFFSET('Sanitation Data'!$I$28,0,10*ROW('Sanitation Data'!I130))="","",OFFSET('Sanitation Data'!$I$28,0,10*ROW('Sanitation Data'!I130)))</f>
        <v/>
      </c>
      <c r="DK136" s="298" t="str">
        <f ca="true">+IF(OFFSET('Sanitation Data'!$I$29,0,10*ROW('Sanitation Data'!I130))="","",OFFSET('Sanitation Data'!$I$29,0,10*ROW('Sanitation Data'!I130)))</f>
        <v/>
      </c>
      <c r="DL136" s="298" t="str">
        <f ca="true">+IF(OFFSET('Sanitation Data'!$I$30,0,10*ROW('Sanitation Data'!I130))="","",OFFSET('Sanitation Data'!$I$30,0,10*ROW('Sanitation Data'!I130)))</f>
        <v/>
      </c>
      <c r="DM136" s="298" t="str">
        <f ca="true">+IF(OFFSET('Sanitation Data'!$I$31,0,10*ROW('Sanitation Data'!I130))="","",OFFSET('Sanitation Data'!$I$31,0,10*ROW('Sanitation Data'!I130)))</f>
        <v/>
      </c>
      <c r="DN136" s="298" t="str">
        <f ca="true">+IF(OFFSET('Sanitation Data'!$I$32,0,10*ROW('Sanitation Data'!I130))="","",OFFSET('Sanitation Data'!$I$32,0,10*ROW('Sanitation Data'!I130)))</f>
        <v/>
      </c>
      <c r="DO136" s="298" t="str">
        <f ca="true">+IF(OFFSET('Hygiene Data'!$D$11,0,10*ROW('Hygiene Data'!D130))="","",OFFSET('Hygiene Data'!$D$11,0,10*ROW('Hygiene Data'!D130)))</f>
        <v/>
      </c>
      <c r="DP136" s="298" t="str">
        <f ca="true">+IF(OFFSET('Hygiene Data'!$D$12,0,10*ROW('Hygiene Data'!D130))="","",OFFSET('Hygiene Data'!$D$12,0,10*ROW('Hygiene Data'!D130)))</f>
        <v/>
      </c>
      <c r="DQ136" s="298" t="str">
        <f ca="true">+IF(OFFSET('Hygiene Data'!$D$13,0,10*ROW('Hygiene Data'!D130))="","",OFFSET('Hygiene Data'!$D$13,0,10*ROW('Hygiene Data'!D130)))</f>
        <v/>
      </c>
      <c r="DR136" s="298" t="str">
        <f ca="true">+IF(OFFSET('Hygiene Data'!$E$11,0,10*ROW('Hygiene Data'!E130))="","",OFFSET('Hygiene Data'!$E$11,0,10*ROW('Hygiene Data'!E130)))</f>
        <v/>
      </c>
      <c r="DS136" s="298" t="str">
        <f ca="true">+IF(OFFSET('Hygiene Data'!$E$12,0,10*ROW('Hygiene Data'!E130))="","",OFFSET('Hygiene Data'!$E$12,0,10*ROW('Hygiene Data'!E130)))</f>
        <v/>
      </c>
      <c r="DT136" s="298" t="str">
        <f ca="true">+IF(OFFSET('Hygiene Data'!$E$13,0,10*ROW('Hygiene Data'!E130))="","",OFFSET('Hygiene Data'!$E$13,0,10*ROW('Hygiene Data'!E130)))</f>
        <v/>
      </c>
      <c r="DU136" s="298" t="str">
        <f ca="true">+IF(OFFSET('Hygiene Data'!$F$11,0,10*ROW('Hygiene Data'!F130))="","",OFFSET('Hygiene Data'!$F$11,0,10*ROW('Hygiene Data'!F130)))</f>
        <v/>
      </c>
      <c r="DV136" s="298" t="str">
        <f ca="true">+IF(OFFSET('Hygiene Data'!$F$12,0,10*ROW('Hygiene Data'!F130))="","",OFFSET('Hygiene Data'!$F$12,0,10*ROW('Hygiene Data'!F130)))</f>
        <v/>
      </c>
      <c r="DW136" s="298" t="str">
        <f ca="true">+IF(OFFSET('Hygiene Data'!$F$13,0,10*ROW('Hygiene Data'!F130))="","",OFFSET('Hygiene Data'!$F$13,0,10*ROW('Hygiene Data'!F130)))</f>
        <v/>
      </c>
      <c r="DX136" s="298" t="str">
        <f ca="true">+IF(OFFSET('Hygiene Data'!$G$11,0,10*ROW('Hygiene Data'!G130))="","",OFFSET('Hygiene Data'!$G$11,0,10*ROW('Hygiene Data'!G130)))</f>
        <v/>
      </c>
      <c r="DY136" s="298" t="str">
        <f ca="true">+IF(OFFSET('Hygiene Data'!$G$12,0,10*ROW('Hygiene Data'!G130))="","",OFFSET('Hygiene Data'!$G$12,0,10*ROW('Hygiene Data'!G130)))</f>
        <v/>
      </c>
      <c r="DZ136" s="298" t="str">
        <f ca="true">+IF(OFFSET('Hygiene Data'!$G$13,0,10*ROW('Hygiene Data'!G130))="","",OFFSET('Hygiene Data'!$G$13,0,10*ROW('Hygiene Data'!G130)))</f>
        <v/>
      </c>
      <c r="EA136" s="298" t="str">
        <f ca="true">+IF(OFFSET('Hygiene Data'!$H$11,0,10*ROW('Hygiene Data'!H130))="","",OFFSET('Hygiene Data'!$H$11,0,10*ROW('Hygiene Data'!H130)))</f>
        <v/>
      </c>
      <c r="EB136" s="298" t="str">
        <f ca="true">+IF(OFFSET('Hygiene Data'!$H$12,0,10*ROW('Hygiene Data'!H130))="","",OFFSET('Hygiene Data'!$H$12,0,10*ROW('Hygiene Data'!H130)))</f>
        <v/>
      </c>
      <c r="EC136" s="298" t="str">
        <f ca="true">+IF(OFFSET('Hygiene Data'!$H$13,0,10*ROW('Hygiene Data'!H130))="","",OFFSET('Hygiene Data'!$H$13,0,10*ROW('Hygiene Data'!H130)))</f>
        <v/>
      </c>
      <c r="ED136" s="298" t="str">
        <f ca="true">+IF(OFFSET('Hygiene Data'!$I$11,0,10*ROW('Hygiene Data'!I130))="","",OFFSET('Hygiene Data'!$I$11,0,10*ROW('Hygiene Data'!I130)))</f>
        <v/>
      </c>
      <c r="EE136" s="298" t="str">
        <f ca="true">+IF(OFFSET('Hygiene Data'!$I$12,0,10*ROW('Hygiene Data'!I130))="","",OFFSET('Hygiene Data'!$I$12,0,10*ROW('Hygiene Data'!I130)))</f>
        <v/>
      </c>
      <c r="EF136" s="298" t="str">
        <f ca="true">+IF(OFFSET('Hygiene Data'!$I$13,0,10*ROW('Hygiene Data'!I130))="","",OFFSET('Hygiene Data'!$I$13,0,10*ROW('Hygiene Data'!I130)))</f>
        <v/>
      </c>
    </row>
    <row xmlns:x14ac="http://schemas.microsoft.com/office/spreadsheetml/2009/9/ac" r="137" x14ac:dyDescent="0.2">
      <c r="A137" s="38" t="str">
        <f ca="true">+IF(OFFSET('Water Data'!$B$2,0,10*ROW('Water Data'!E131))="","",OFFSET('Water Data'!$B$2,0,10*ROW('Water Data'!E131)))</f>
        <v/>
      </c>
      <c r="B137" s="38" t="str">
        <f ca="true">+IF(OFFSET('Water Data'!$C$2,0,10*ROW('Water Data'!F131))="","",OFFSET('Water Data'!$C$2,0,10*ROW('Water Data'!F131)))</f>
        <v/>
      </c>
      <c r="C137" s="354" t="str">
        <f t="shared" ca="true" si="2"/>
        <v/>
      </c>
      <c r="D137" s="101"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101"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101"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101"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101"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101"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101"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101"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101"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101"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101"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101"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101"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101"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101"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101"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101"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101"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102"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102"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102"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102"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102"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102"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102"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102"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102"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102"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102"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102"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102"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102"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102"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102"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102"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102"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102"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102"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102"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102"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102"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102"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102"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102"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102"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102"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102"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102"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103"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103"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103"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103"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103"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103"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103"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103"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103"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103"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103"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103"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103"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103"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103"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103"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103"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103"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98"/>
      <c r="BS137" s="298" t="str">
        <f ca="true">+IF(OFFSET('Water Data'!$D$27,0,10*ROW('Water Data'!D131))="","",OFFSET('Water Data'!$D$27,0,10*ROW('Water Data'!D131)))</f>
        <v/>
      </c>
      <c r="BT137" s="298" t="str">
        <f ca="true">+IF(OFFSET('Water Data'!$D$28,0,10*ROW('Water Data'!D131))="","",OFFSET('Water Data'!$D$28,0,10*ROW('Water Data'!D131)))</f>
        <v/>
      </c>
      <c r="BU137" s="298" t="str">
        <f ca="true">+IF(OFFSET('Water Data'!$D$29,0,10*ROW('Water Data'!D131))="","",OFFSET('Water Data'!$D$29,0,10*ROW('Water Data'!D131)))</f>
        <v/>
      </c>
      <c r="BV137" s="298" t="str">
        <f ca="true">+IF(OFFSET('Water Data'!$E$27,0,10*ROW('Water Data'!E131))="","",OFFSET('Water Data'!$E$27,0,10*ROW('Water Data'!E131)))</f>
        <v/>
      </c>
      <c r="BW137" s="298" t="str">
        <f ca="true">+IF(OFFSET('Water Data'!$E$28,0,10*ROW('Water Data'!E131))="","",OFFSET('Water Data'!$E$28,0,10*ROW('Water Data'!E131)))</f>
        <v/>
      </c>
      <c r="BX137" s="298" t="str">
        <f ca="true">+IF(OFFSET('Water Data'!$E$29,0,10*ROW('Water Data'!E131))="","",OFFSET('Water Data'!$E$29,0,10*ROW('Water Data'!E131)))</f>
        <v/>
      </c>
      <c r="BY137" s="298" t="str">
        <f ca="true">+IF(OFFSET('Water Data'!$F$27,0,10*ROW('Water Data'!F131))="","",OFFSET('Water Data'!$F$27,0,10*ROW('Water Data'!F131)))</f>
        <v/>
      </c>
      <c r="BZ137" s="298" t="str">
        <f ca="true">+IF(OFFSET('Water Data'!$F$28,0,10*ROW('Water Data'!F131))="","",OFFSET('Water Data'!$F$28,0,10*ROW('Water Data'!F131)))</f>
        <v/>
      </c>
      <c r="CA137" s="298" t="str">
        <f ca="true">+IF(OFFSET('Water Data'!$F$29,0,10*ROW('Water Data'!F131))="","",OFFSET('Water Data'!$F$29,0,10*ROW('Water Data'!F131)))</f>
        <v/>
      </c>
      <c r="CB137" s="298" t="str">
        <f ca="true">+IF(OFFSET('Water Data'!$G$27,0,10*ROW('Water Data'!G131))="","",OFFSET('Water Data'!$G$27,0,10*ROW('Water Data'!G131)))</f>
        <v/>
      </c>
      <c r="CC137" s="298" t="str">
        <f ca="true">+IF(OFFSET('Water Data'!$G$28,0,10*ROW('Water Data'!G131))="","",OFFSET('Water Data'!$G$28,0,10*ROW('Water Data'!G131)))</f>
        <v/>
      </c>
      <c r="CD137" s="298" t="str">
        <f ca="true">+IF(OFFSET('Water Data'!$G$29,0,10*ROW('Water Data'!G131))="","",OFFSET('Water Data'!$G$29,0,10*ROW('Water Data'!G131)))</f>
        <v/>
      </c>
      <c r="CE137" s="298" t="str">
        <f ca="true">+IF(OFFSET('Water Data'!$H$27,0,10*ROW('Water Data'!H131))="","",OFFSET('Water Data'!$H$27,0,10*ROW('Water Data'!H131)))</f>
        <v/>
      </c>
      <c r="CF137" s="298" t="str">
        <f ca="true">+IF(OFFSET('Water Data'!$H$28,0,10*ROW('Water Data'!H131))="","",OFFSET('Water Data'!$H$28,0,10*ROW('Water Data'!H131)))</f>
        <v/>
      </c>
      <c r="CG137" s="298" t="str">
        <f ca="true">+IF(OFFSET('Water Data'!$H$29,0,10*ROW('Water Data'!H131))="","",OFFSET('Water Data'!$H$29,0,10*ROW('Water Data'!H131)))</f>
        <v/>
      </c>
      <c r="CH137" s="298" t="str">
        <f ca="true">+IF(OFFSET('Water Data'!$I$27,0,10*ROW('Water Data'!I131))="","",OFFSET('Water Data'!$I$27,0,10*ROW('Water Data'!I131)))</f>
        <v/>
      </c>
      <c r="CI137" s="298" t="str">
        <f ca="true">+IF(OFFSET('Water Data'!$I$28,0,10*ROW('Water Data'!I131))="","",OFFSET('Water Data'!$I$28,0,10*ROW('Water Data'!I131)))</f>
        <v/>
      </c>
      <c r="CJ137" s="298" t="str">
        <f ca="true">+IF(OFFSET('Water Data'!$I$29,0,10*ROW('Water Data'!I131))="","",OFFSET('Water Data'!$I$29,0,10*ROW('Water Data'!I131)))</f>
        <v/>
      </c>
      <c r="CK137" s="298" t="str">
        <f ca="true">+IF(OFFSET('Sanitation Data'!$D$28,0,10*ROW('Sanitation Data'!D131))="","",OFFSET('Sanitation Data'!$D$28,0,10*ROW('Sanitation Data'!D131)))</f>
        <v/>
      </c>
      <c r="CL137" s="298" t="str">
        <f ca="true">+IF(OFFSET('Sanitation Data'!$D$29,0,10*ROW('Sanitation Data'!D131))="","",OFFSET('Sanitation Data'!$D$29,0,10*ROW('Sanitation Data'!D131)))</f>
        <v/>
      </c>
      <c r="CM137" s="298" t="str">
        <f ca="true">+IF(OFFSET('Sanitation Data'!$D$30,0,10*ROW('Sanitation Data'!D131))="","",OFFSET('Sanitation Data'!$D$30,0,10*ROW('Sanitation Data'!D131)))</f>
        <v/>
      </c>
      <c r="CN137" s="298" t="str">
        <f ca="true">+IF(OFFSET('Sanitation Data'!$D$31,0,10*ROW('Sanitation Data'!D131))="","",OFFSET('Sanitation Data'!$D$31,0,10*ROW('Sanitation Data'!D131)))</f>
        <v/>
      </c>
      <c r="CO137" s="298" t="str">
        <f ca="true">+IF(OFFSET('Sanitation Data'!$D$32,0,10*ROW('Sanitation Data'!D131))="","",OFFSET('Sanitation Data'!$D$32,0,10*ROW('Sanitation Data'!D131)))</f>
        <v/>
      </c>
      <c r="CP137" s="298" t="str">
        <f ca="true">+IF(OFFSET('Sanitation Data'!$E$28,0,10*ROW('Sanitation Data'!E131))="","",OFFSET('Sanitation Data'!$E$28,0,10*ROW('Sanitation Data'!E131)))</f>
        <v/>
      </c>
      <c r="CQ137" s="298" t="str">
        <f ca="true">+IF(OFFSET('Sanitation Data'!$E$29,0,10*ROW('Sanitation Data'!E131))="","",OFFSET('Sanitation Data'!$E$29,0,10*ROW('Sanitation Data'!E131)))</f>
        <v/>
      </c>
      <c r="CR137" s="298" t="str">
        <f ca="true">+IF(OFFSET('Sanitation Data'!$E$30,0,10*ROW('Sanitation Data'!E131))="","",OFFSET('Sanitation Data'!$E$30,0,10*ROW('Sanitation Data'!E131)))</f>
        <v/>
      </c>
      <c r="CS137" s="298" t="str">
        <f ca="true">+IF(OFFSET('Sanitation Data'!$E$31,0,10*ROW('Sanitation Data'!E131))="","",OFFSET('Sanitation Data'!$E$31,0,10*ROW('Sanitation Data'!E131)))</f>
        <v/>
      </c>
      <c r="CT137" s="298" t="str">
        <f ca="true">+IF(OFFSET('Sanitation Data'!$E$32,0,10*ROW('Sanitation Data'!E131))="","",OFFSET('Sanitation Data'!$E$32,0,10*ROW('Sanitation Data'!E131)))</f>
        <v/>
      </c>
      <c r="CU137" s="298" t="str">
        <f ca="true">+IF(OFFSET('Sanitation Data'!$F$28,0,10*ROW('Sanitation Data'!F131))="","",OFFSET('Sanitation Data'!$F$28,0,10*ROW('Sanitation Data'!F131)))</f>
        <v/>
      </c>
      <c r="CV137" s="298" t="str">
        <f ca="true">+IF(OFFSET('Sanitation Data'!$F$29,0,10*ROW('Sanitation Data'!F131))="","",OFFSET('Sanitation Data'!$F$29,0,10*ROW('Sanitation Data'!F131)))</f>
        <v/>
      </c>
      <c r="CW137" s="298" t="str">
        <f ca="true">+IF(OFFSET('Sanitation Data'!$F$30,0,10*ROW('Sanitation Data'!F131))="","",OFFSET('Sanitation Data'!$F$30,0,10*ROW('Sanitation Data'!F131)))</f>
        <v/>
      </c>
      <c r="CX137" s="298" t="str">
        <f ca="true">+IF(OFFSET('Sanitation Data'!$F$31,0,10*ROW('Sanitation Data'!F131))="","",OFFSET('Sanitation Data'!$F$31,0,10*ROW('Sanitation Data'!F131)))</f>
        <v/>
      </c>
      <c r="CY137" s="298" t="str">
        <f ca="true">+IF(OFFSET('Sanitation Data'!$F$32,0,10*ROW('Sanitation Data'!F131))="","",OFFSET('Sanitation Data'!$F$32,0,10*ROW('Sanitation Data'!F131)))</f>
        <v/>
      </c>
      <c r="CZ137" s="298" t="str">
        <f ca="true">+IF(OFFSET('Sanitation Data'!$G$28,0,10*ROW('Sanitation Data'!G131))="","",OFFSET('Sanitation Data'!$G$28,0,10*ROW('Sanitation Data'!G131)))</f>
        <v/>
      </c>
      <c r="DA137" s="298" t="str">
        <f ca="true">+IF(OFFSET('Sanitation Data'!$G$29,0,10*ROW('Sanitation Data'!G131))="","",OFFSET('Sanitation Data'!$G$29,0,10*ROW('Sanitation Data'!G131)))</f>
        <v/>
      </c>
      <c r="DB137" s="298" t="str">
        <f ca="true">+IF(OFFSET('Sanitation Data'!$G$30,0,10*ROW('Sanitation Data'!G131))="","",OFFSET('Sanitation Data'!$G$30,0,10*ROW('Sanitation Data'!G131)))</f>
        <v/>
      </c>
      <c r="DC137" s="298" t="str">
        <f ca="true">+IF(OFFSET('Sanitation Data'!$G$31,0,10*ROW('Sanitation Data'!G131))="","",OFFSET('Sanitation Data'!$G$31,0,10*ROW('Sanitation Data'!G131)))</f>
        <v/>
      </c>
      <c r="DD137" s="298" t="str">
        <f ca="true">+IF(OFFSET('Sanitation Data'!$G$32,0,10*ROW('Sanitation Data'!G131))="","",OFFSET('Sanitation Data'!$G$32,0,10*ROW('Sanitation Data'!G131)))</f>
        <v/>
      </c>
      <c r="DE137" s="298" t="str">
        <f ca="true">+IF(OFFSET('Sanitation Data'!$H$28,0,10*ROW('Sanitation Data'!H131))="","",OFFSET('Sanitation Data'!$H$28,0,10*ROW('Sanitation Data'!H131)))</f>
        <v/>
      </c>
      <c r="DF137" s="298" t="str">
        <f ca="true">+IF(OFFSET('Sanitation Data'!$H$29,0,10*ROW('Sanitation Data'!H131))="","",OFFSET('Sanitation Data'!$H$29,0,10*ROW('Sanitation Data'!H131)))</f>
        <v/>
      </c>
      <c r="DG137" s="298" t="str">
        <f ca="true">+IF(OFFSET('Sanitation Data'!$H$30,0,10*ROW('Sanitation Data'!H131))="","",OFFSET('Sanitation Data'!$H$30,0,10*ROW('Sanitation Data'!H131)))</f>
        <v/>
      </c>
      <c r="DH137" s="298" t="str">
        <f ca="true">+IF(OFFSET('Sanitation Data'!$H$31,0,10*ROW('Sanitation Data'!H131))="","",OFFSET('Sanitation Data'!$H$31,0,10*ROW('Sanitation Data'!H131)))</f>
        <v/>
      </c>
      <c r="DI137" s="298" t="str">
        <f ca="true">+IF(OFFSET('Sanitation Data'!$H$32,0,10*ROW('Sanitation Data'!H131))="","",OFFSET('Sanitation Data'!$H$32,0,10*ROW('Sanitation Data'!H131)))</f>
        <v/>
      </c>
      <c r="DJ137" s="298" t="str">
        <f ca="true">+IF(OFFSET('Sanitation Data'!$I$28,0,10*ROW('Sanitation Data'!I131))="","",OFFSET('Sanitation Data'!$I$28,0,10*ROW('Sanitation Data'!I131)))</f>
        <v/>
      </c>
      <c r="DK137" s="298" t="str">
        <f ca="true">+IF(OFFSET('Sanitation Data'!$I$29,0,10*ROW('Sanitation Data'!I131))="","",OFFSET('Sanitation Data'!$I$29,0,10*ROW('Sanitation Data'!I131)))</f>
        <v/>
      </c>
      <c r="DL137" s="298" t="str">
        <f ca="true">+IF(OFFSET('Sanitation Data'!$I$30,0,10*ROW('Sanitation Data'!I131))="","",OFFSET('Sanitation Data'!$I$30,0,10*ROW('Sanitation Data'!I131)))</f>
        <v/>
      </c>
      <c r="DM137" s="298" t="str">
        <f ca="true">+IF(OFFSET('Sanitation Data'!$I$31,0,10*ROW('Sanitation Data'!I131))="","",OFFSET('Sanitation Data'!$I$31,0,10*ROW('Sanitation Data'!I131)))</f>
        <v/>
      </c>
      <c r="DN137" s="298" t="str">
        <f ca="true">+IF(OFFSET('Sanitation Data'!$I$32,0,10*ROW('Sanitation Data'!I131))="","",OFFSET('Sanitation Data'!$I$32,0,10*ROW('Sanitation Data'!I131)))</f>
        <v/>
      </c>
      <c r="DO137" s="298" t="str">
        <f ca="true">+IF(OFFSET('Hygiene Data'!$D$11,0,10*ROW('Hygiene Data'!D131))="","",OFFSET('Hygiene Data'!$D$11,0,10*ROW('Hygiene Data'!D131)))</f>
        <v/>
      </c>
      <c r="DP137" s="298" t="str">
        <f ca="true">+IF(OFFSET('Hygiene Data'!$D$12,0,10*ROW('Hygiene Data'!D131))="","",OFFSET('Hygiene Data'!$D$12,0,10*ROW('Hygiene Data'!D131)))</f>
        <v/>
      </c>
      <c r="DQ137" s="298" t="str">
        <f ca="true">+IF(OFFSET('Hygiene Data'!$D$13,0,10*ROW('Hygiene Data'!D131))="","",OFFSET('Hygiene Data'!$D$13,0,10*ROW('Hygiene Data'!D131)))</f>
        <v/>
      </c>
      <c r="DR137" s="298" t="str">
        <f ca="true">+IF(OFFSET('Hygiene Data'!$E$11,0,10*ROW('Hygiene Data'!E131))="","",OFFSET('Hygiene Data'!$E$11,0,10*ROW('Hygiene Data'!E131)))</f>
        <v/>
      </c>
      <c r="DS137" s="298" t="str">
        <f ca="true">+IF(OFFSET('Hygiene Data'!$E$12,0,10*ROW('Hygiene Data'!E131))="","",OFFSET('Hygiene Data'!$E$12,0,10*ROW('Hygiene Data'!E131)))</f>
        <v/>
      </c>
      <c r="DT137" s="298" t="str">
        <f ca="true">+IF(OFFSET('Hygiene Data'!$E$13,0,10*ROW('Hygiene Data'!E131))="","",OFFSET('Hygiene Data'!$E$13,0,10*ROW('Hygiene Data'!E131)))</f>
        <v/>
      </c>
      <c r="DU137" s="298" t="str">
        <f ca="true">+IF(OFFSET('Hygiene Data'!$F$11,0,10*ROW('Hygiene Data'!F131))="","",OFFSET('Hygiene Data'!$F$11,0,10*ROW('Hygiene Data'!F131)))</f>
        <v/>
      </c>
      <c r="DV137" s="298" t="str">
        <f ca="true">+IF(OFFSET('Hygiene Data'!$F$12,0,10*ROW('Hygiene Data'!F131))="","",OFFSET('Hygiene Data'!$F$12,0,10*ROW('Hygiene Data'!F131)))</f>
        <v/>
      </c>
      <c r="DW137" s="298" t="str">
        <f ca="true">+IF(OFFSET('Hygiene Data'!$F$13,0,10*ROW('Hygiene Data'!F131))="","",OFFSET('Hygiene Data'!$F$13,0,10*ROW('Hygiene Data'!F131)))</f>
        <v/>
      </c>
      <c r="DX137" s="298" t="str">
        <f ca="true">+IF(OFFSET('Hygiene Data'!$G$11,0,10*ROW('Hygiene Data'!G131))="","",OFFSET('Hygiene Data'!$G$11,0,10*ROW('Hygiene Data'!G131)))</f>
        <v/>
      </c>
      <c r="DY137" s="298" t="str">
        <f ca="true">+IF(OFFSET('Hygiene Data'!$G$12,0,10*ROW('Hygiene Data'!G131))="","",OFFSET('Hygiene Data'!$G$12,0,10*ROW('Hygiene Data'!G131)))</f>
        <v/>
      </c>
      <c r="DZ137" s="298" t="str">
        <f ca="true">+IF(OFFSET('Hygiene Data'!$G$13,0,10*ROW('Hygiene Data'!G131))="","",OFFSET('Hygiene Data'!$G$13,0,10*ROW('Hygiene Data'!G131)))</f>
        <v/>
      </c>
      <c r="EA137" s="298" t="str">
        <f ca="true">+IF(OFFSET('Hygiene Data'!$H$11,0,10*ROW('Hygiene Data'!H131))="","",OFFSET('Hygiene Data'!$H$11,0,10*ROW('Hygiene Data'!H131)))</f>
        <v/>
      </c>
      <c r="EB137" s="298" t="str">
        <f ca="true">+IF(OFFSET('Hygiene Data'!$H$12,0,10*ROW('Hygiene Data'!H131))="","",OFFSET('Hygiene Data'!$H$12,0,10*ROW('Hygiene Data'!H131)))</f>
        <v/>
      </c>
      <c r="EC137" s="298" t="str">
        <f ca="true">+IF(OFFSET('Hygiene Data'!$H$13,0,10*ROW('Hygiene Data'!H131))="","",OFFSET('Hygiene Data'!$H$13,0,10*ROW('Hygiene Data'!H131)))</f>
        <v/>
      </c>
      <c r="ED137" s="298" t="str">
        <f ca="true">+IF(OFFSET('Hygiene Data'!$I$11,0,10*ROW('Hygiene Data'!I131))="","",OFFSET('Hygiene Data'!$I$11,0,10*ROW('Hygiene Data'!I131)))</f>
        <v/>
      </c>
      <c r="EE137" s="298" t="str">
        <f ca="true">+IF(OFFSET('Hygiene Data'!$I$12,0,10*ROW('Hygiene Data'!I131))="","",OFFSET('Hygiene Data'!$I$12,0,10*ROW('Hygiene Data'!I131)))</f>
        <v/>
      </c>
      <c r="EF137" s="298" t="str">
        <f ca="true">+IF(OFFSET('Hygiene Data'!$I$13,0,10*ROW('Hygiene Data'!I131))="","",OFFSET('Hygiene Data'!$I$13,0,10*ROW('Hygiene Data'!I131)))</f>
        <v/>
      </c>
    </row>
    <row xmlns:x14ac="http://schemas.microsoft.com/office/spreadsheetml/2009/9/ac" r="138" x14ac:dyDescent="0.2">
      <c r="A138" s="38" t="str">
        <f ca="true">+IF(OFFSET('Water Data'!$B$2,0,10*ROW('Water Data'!E132))="","",OFFSET('Water Data'!$B$2,0,10*ROW('Water Data'!E132)))</f>
        <v/>
      </c>
      <c r="B138" s="38" t="str">
        <f ca="true">+IF(OFFSET('Water Data'!$C$2,0,10*ROW('Water Data'!F132))="","",OFFSET('Water Data'!$C$2,0,10*ROW('Water Data'!F132)))</f>
        <v/>
      </c>
      <c r="C138" s="354" t="str">
        <f t="shared" ca="true" si="2"/>
        <v/>
      </c>
      <c r="D138" s="101"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101"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101"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101"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101"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101"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101"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101"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101"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101"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101"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101"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101"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101"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101"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101"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101"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101"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102"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102"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102"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102"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102"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102"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102"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102"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102"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102"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102"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102"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102"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102"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102"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102"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102"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102"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102"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102"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102"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102"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102"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102"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102"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102"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102"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102"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102"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102"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103"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103"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103"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103"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103"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103"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103"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103"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103"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103"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103"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103"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103"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103"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103"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103"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103"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103"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98"/>
      <c r="BS138" s="298" t="str">
        <f ca="true">+IF(OFFSET('Water Data'!$D$27,0,10*ROW('Water Data'!D132))="","",OFFSET('Water Data'!$D$27,0,10*ROW('Water Data'!D132)))</f>
        <v/>
      </c>
      <c r="BT138" s="298" t="str">
        <f ca="true">+IF(OFFSET('Water Data'!$D$28,0,10*ROW('Water Data'!D132))="","",OFFSET('Water Data'!$D$28,0,10*ROW('Water Data'!D132)))</f>
        <v/>
      </c>
      <c r="BU138" s="298" t="str">
        <f ca="true">+IF(OFFSET('Water Data'!$D$29,0,10*ROW('Water Data'!D132))="","",OFFSET('Water Data'!$D$29,0,10*ROW('Water Data'!D132)))</f>
        <v/>
      </c>
      <c r="BV138" s="298" t="str">
        <f ca="true">+IF(OFFSET('Water Data'!$E$27,0,10*ROW('Water Data'!E132))="","",OFFSET('Water Data'!$E$27,0,10*ROW('Water Data'!E132)))</f>
        <v/>
      </c>
      <c r="BW138" s="298" t="str">
        <f ca="true">+IF(OFFSET('Water Data'!$E$28,0,10*ROW('Water Data'!E132))="","",OFFSET('Water Data'!$E$28,0,10*ROW('Water Data'!E132)))</f>
        <v/>
      </c>
      <c r="BX138" s="298" t="str">
        <f ca="true">+IF(OFFSET('Water Data'!$E$29,0,10*ROW('Water Data'!E132))="","",OFFSET('Water Data'!$E$29,0,10*ROW('Water Data'!E132)))</f>
        <v/>
      </c>
      <c r="BY138" s="298" t="str">
        <f ca="true">+IF(OFFSET('Water Data'!$F$27,0,10*ROW('Water Data'!F132))="","",OFFSET('Water Data'!$F$27,0,10*ROW('Water Data'!F132)))</f>
        <v/>
      </c>
      <c r="BZ138" s="298" t="str">
        <f ca="true">+IF(OFFSET('Water Data'!$F$28,0,10*ROW('Water Data'!F132))="","",OFFSET('Water Data'!$F$28,0,10*ROW('Water Data'!F132)))</f>
        <v/>
      </c>
      <c r="CA138" s="298" t="str">
        <f ca="true">+IF(OFFSET('Water Data'!$F$29,0,10*ROW('Water Data'!F132))="","",OFFSET('Water Data'!$F$29,0,10*ROW('Water Data'!F132)))</f>
        <v/>
      </c>
      <c r="CB138" s="298" t="str">
        <f ca="true">+IF(OFFSET('Water Data'!$G$27,0,10*ROW('Water Data'!G132))="","",OFFSET('Water Data'!$G$27,0,10*ROW('Water Data'!G132)))</f>
        <v/>
      </c>
      <c r="CC138" s="298" t="str">
        <f ca="true">+IF(OFFSET('Water Data'!$G$28,0,10*ROW('Water Data'!G132))="","",OFFSET('Water Data'!$G$28,0,10*ROW('Water Data'!G132)))</f>
        <v/>
      </c>
      <c r="CD138" s="298" t="str">
        <f ca="true">+IF(OFFSET('Water Data'!$G$29,0,10*ROW('Water Data'!G132))="","",OFFSET('Water Data'!$G$29,0,10*ROW('Water Data'!G132)))</f>
        <v/>
      </c>
      <c r="CE138" s="298" t="str">
        <f ca="true">+IF(OFFSET('Water Data'!$H$27,0,10*ROW('Water Data'!H132))="","",OFFSET('Water Data'!$H$27,0,10*ROW('Water Data'!H132)))</f>
        <v/>
      </c>
      <c r="CF138" s="298" t="str">
        <f ca="true">+IF(OFFSET('Water Data'!$H$28,0,10*ROW('Water Data'!H132))="","",OFFSET('Water Data'!$H$28,0,10*ROW('Water Data'!H132)))</f>
        <v/>
      </c>
      <c r="CG138" s="298" t="str">
        <f ca="true">+IF(OFFSET('Water Data'!$H$29,0,10*ROW('Water Data'!H132))="","",OFFSET('Water Data'!$H$29,0,10*ROW('Water Data'!H132)))</f>
        <v/>
      </c>
      <c r="CH138" s="298" t="str">
        <f ca="true">+IF(OFFSET('Water Data'!$I$27,0,10*ROW('Water Data'!I132))="","",OFFSET('Water Data'!$I$27,0,10*ROW('Water Data'!I132)))</f>
        <v/>
      </c>
      <c r="CI138" s="298" t="str">
        <f ca="true">+IF(OFFSET('Water Data'!$I$28,0,10*ROW('Water Data'!I132))="","",OFFSET('Water Data'!$I$28,0,10*ROW('Water Data'!I132)))</f>
        <v/>
      </c>
      <c r="CJ138" s="298" t="str">
        <f ca="true">+IF(OFFSET('Water Data'!$I$29,0,10*ROW('Water Data'!I132))="","",OFFSET('Water Data'!$I$29,0,10*ROW('Water Data'!I132)))</f>
        <v/>
      </c>
      <c r="CK138" s="298" t="str">
        <f ca="true">+IF(OFFSET('Sanitation Data'!$D$28,0,10*ROW('Sanitation Data'!D132))="","",OFFSET('Sanitation Data'!$D$28,0,10*ROW('Sanitation Data'!D132)))</f>
        <v/>
      </c>
      <c r="CL138" s="298" t="str">
        <f ca="true">+IF(OFFSET('Sanitation Data'!$D$29,0,10*ROW('Sanitation Data'!D132))="","",OFFSET('Sanitation Data'!$D$29,0,10*ROW('Sanitation Data'!D132)))</f>
        <v/>
      </c>
      <c r="CM138" s="298" t="str">
        <f ca="true">+IF(OFFSET('Sanitation Data'!$D$30,0,10*ROW('Sanitation Data'!D132))="","",OFFSET('Sanitation Data'!$D$30,0,10*ROW('Sanitation Data'!D132)))</f>
        <v/>
      </c>
      <c r="CN138" s="298" t="str">
        <f ca="true">+IF(OFFSET('Sanitation Data'!$D$31,0,10*ROW('Sanitation Data'!D132))="","",OFFSET('Sanitation Data'!$D$31,0,10*ROW('Sanitation Data'!D132)))</f>
        <v/>
      </c>
      <c r="CO138" s="298" t="str">
        <f ca="true">+IF(OFFSET('Sanitation Data'!$D$32,0,10*ROW('Sanitation Data'!D132))="","",OFFSET('Sanitation Data'!$D$32,0,10*ROW('Sanitation Data'!D132)))</f>
        <v/>
      </c>
      <c r="CP138" s="298" t="str">
        <f ca="true">+IF(OFFSET('Sanitation Data'!$E$28,0,10*ROW('Sanitation Data'!E132))="","",OFFSET('Sanitation Data'!$E$28,0,10*ROW('Sanitation Data'!E132)))</f>
        <v/>
      </c>
      <c r="CQ138" s="298" t="str">
        <f ca="true">+IF(OFFSET('Sanitation Data'!$E$29,0,10*ROW('Sanitation Data'!E132))="","",OFFSET('Sanitation Data'!$E$29,0,10*ROW('Sanitation Data'!E132)))</f>
        <v/>
      </c>
      <c r="CR138" s="298" t="str">
        <f ca="true">+IF(OFFSET('Sanitation Data'!$E$30,0,10*ROW('Sanitation Data'!E132))="","",OFFSET('Sanitation Data'!$E$30,0,10*ROW('Sanitation Data'!E132)))</f>
        <v/>
      </c>
      <c r="CS138" s="298" t="str">
        <f ca="true">+IF(OFFSET('Sanitation Data'!$E$31,0,10*ROW('Sanitation Data'!E132))="","",OFFSET('Sanitation Data'!$E$31,0,10*ROW('Sanitation Data'!E132)))</f>
        <v/>
      </c>
      <c r="CT138" s="298" t="str">
        <f ca="true">+IF(OFFSET('Sanitation Data'!$E$32,0,10*ROW('Sanitation Data'!E132))="","",OFFSET('Sanitation Data'!$E$32,0,10*ROW('Sanitation Data'!E132)))</f>
        <v/>
      </c>
      <c r="CU138" s="298" t="str">
        <f ca="true">+IF(OFFSET('Sanitation Data'!$F$28,0,10*ROW('Sanitation Data'!F132))="","",OFFSET('Sanitation Data'!$F$28,0,10*ROW('Sanitation Data'!F132)))</f>
        <v/>
      </c>
      <c r="CV138" s="298" t="str">
        <f ca="true">+IF(OFFSET('Sanitation Data'!$F$29,0,10*ROW('Sanitation Data'!F132))="","",OFFSET('Sanitation Data'!$F$29,0,10*ROW('Sanitation Data'!F132)))</f>
        <v/>
      </c>
      <c r="CW138" s="298" t="str">
        <f ca="true">+IF(OFFSET('Sanitation Data'!$F$30,0,10*ROW('Sanitation Data'!F132))="","",OFFSET('Sanitation Data'!$F$30,0,10*ROW('Sanitation Data'!F132)))</f>
        <v/>
      </c>
      <c r="CX138" s="298" t="str">
        <f ca="true">+IF(OFFSET('Sanitation Data'!$F$31,0,10*ROW('Sanitation Data'!F132))="","",OFFSET('Sanitation Data'!$F$31,0,10*ROW('Sanitation Data'!F132)))</f>
        <v/>
      </c>
      <c r="CY138" s="298" t="str">
        <f ca="true">+IF(OFFSET('Sanitation Data'!$F$32,0,10*ROW('Sanitation Data'!F132))="","",OFFSET('Sanitation Data'!$F$32,0,10*ROW('Sanitation Data'!F132)))</f>
        <v/>
      </c>
      <c r="CZ138" s="298" t="str">
        <f ca="true">+IF(OFFSET('Sanitation Data'!$G$28,0,10*ROW('Sanitation Data'!G132))="","",OFFSET('Sanitation Data'!$G$28,0,10*ROW('Sanitation Data'!G132)))</f>
        <v/>
      </c>
      <c r="DA138" s="298" t="str">
        <f ca="true">+IF(OFFSET('Sanitation Data'!$G$29,0,10*ROW('Sanitation Data'!G132))="","",OFFSET('Sanitation Data'!$G$29,0,10*ROW('Sanitation Data'!G132)))</f>
        <v/>
      </c>
      <c r="DB138" s="298" t="str">
        <f ca="true">+IF(OFFSET('Sanitation Data'!$G$30,0,10*ROW('Sanitation Data'!G132))="","",OFFSET('Sanitation Data'!$G$30,0,10*ROW('Sanitation Data'!G132)))</f>
        <v/>
      </c>
      <c r="DC138" s="298" t="str">
        <f ca="true">+IF(OFFSET('Sanitation Data'!$G$31,0,10*ROW('Sanitation Data'!G132))="","",OFFSET('Sanitation Data'!$G$31,0,10*ROW('Sanitation Data'!G132)))</f>
        <v/>
      </c>
      <c r="DD138" s="298" t="str">
        <f ca="true">+IF(OFFSET('Sanitation Data'!$G$32,0,10*ROW('Sanitation Data'!G132))="","",OFFSET('Sanitation Data'!$G$32,0,10*ROW('Sanitation Data'!G132)))</f>
        <v/>
      </c>
      <c r="DE138" s="298" t="str">
        <f ca="true">+IF(OFFSET('Sanitation Data'!$H$28,0,10*ROW('Sanitation Data'!H132))="","",OFFSET('Sanitation Data'!$H$28,0,10*ROW('Sanitation Data'!H132)))</f>
        <v/>
      </c>
      <c r="DF138" s="298" t="str">
        <f ca="true">+IF(OFFSET('Sanitation Data'!$H$29,0,10*ROW('Sanitation Data'!H132))="","",OFFSET('Sanitation Data'!$H$29,0,10*ROW('Sanitation Data'!H132)))</f>
        <v/>
      </c>
      <c r="DG138" s="298" t="str">
        <f ca="true">+IF(OFFSET('Sanitation Data'!$H$30,0,10*ROW('Sanitation Data'!H132))="","",OFFSET('Sanitation Data'!$H$30,0,10*ROW('Sanitation Data'!H132)))</f>
        <v/>
      </c>
      <c r="DH138" s="298" t="str">
        <f ca="true">+IF(OFFSET('Sanitation Data'!$H$31,0,10*ROW('Sanitation Data'!H132))="","",OFFSET('Sanitation Data'!$H$31,0,10*ROW('Sanitation Data'!H132)))</f>
        <v/>
      </c>
      <c r="DI138" s="298" t="str">
        <f ca="true">+IF(OFFSET('Sanitation Data'!$H$32,0,10*ROW('Sanitation Data'!H132))="","",OFFSET('Sanitation Data'!$H$32,0,10*ROW('Sanitation Data'!H132)))</f>
        <v/>
      </c>
      <c r="DJ138" s="298" t="str">
        <f ca="true">+IF(OFFSET('Sanitation Data'!$I$28,0,10*ROW('Sanitation Data'!I132))="","",OFFSET('Sanitation Data'!$I$28,0,10*ROW('Sanitation Data'!I132)))</f>
        <v/>
      </c>
      <c r="DK138" s="298" t="str">
        <f ca="true">+IF(OFFSET('Sanitation Data'!$I$29,0,10*ROW('Sanitation Data'!I132))="","",OFFSET('Sanitation Data'!$I$29,0,10*ROW('Sanitation Data'!I132)))</f>
        <v/>
      </c>
      <c r="DL138" s="298" t="str">
        <f ca="true">+IF(OFFSET('Sanitation Data'!$I$30,0,10*ROW('Sanitation Data'!I132))="","",OFFSET('Sanitation Data'!$I$30,0,10*ROW('Sanitation Data'!I132)))</f>
        <v/>
      </c>
      <c r="DM138" s="298" t="str">
        <f ca="true">+IF(OFFSET('Sanitation Data'!$I$31,0,10*ROW('Sanitation Data'!I132))="","",OFFSET('Sanitation Data'!$I$31,0,10*ROW('Sanitation Data'!I132)))</f>
        <v/>
      </c>
      <c r="DN138" s="298" t="str">
        <f ca="true">+IF(OFFSET('Sanitation Data'!$I$32,0,10*ROW('Sanitation Data'!I132))="","",OFFSET('Sanitation Data'!$I$32,0,10*ROW('Sanitation Data'!I132)))</f>
        <v/>
      </c>
      <c r="DO138" s="298" t="str">
        <f ca="true">+IF(OFFSET('Hygiene Data'!$D$11,0,10*ROW('Hygiene Data'!D132))="","",OFFSET('Hygiene Data'!$D$11,0,10*ROW('Hygiene Data'!D132)))</f>
        <v/>
      </c>
      <c r="DP138" s="298" t="str">
        <f ca="true">+IF(OFFSET('Hygiene Data'!$D$12,0,10*ROW('Hygiene Data'!D132))="","",OFFSET('Hygiene Data'!$D$12,0,10*ROW('Hygiene Data'!D132)))</f>
        <v/>
      </c>
      <c r="DQ138" s="298" t="str">
        <f ca="true">+IF(OFFSET('Hygiene Data'!$D$13,0,10*ROW('Hygiene Data'!D132))="","",OFFSET('Hygiene Data'!$D$13,0,10*ROW('Hygiene Data'!D132)))</f>
        <v/>
      </c>
      <c r="DR138" s="298" t="str">
        <f ca="true">+IF(OFFSET('Hygiene Data'!$E$11,0,10*ROW('Hygiene Data'!E132))="","",OFFSET('Hygiene Data'!$E$11,0,10*ROW('Hygiene Data'!E132)))</f>
        <v/>
      </c>
      <c r="DS138" s="298" t="str">
        <f ca="true">+IF(OFFSET('Hygiene Data'!$E$12,0,10*ROW('Hygiene Data'!E132))="","",OFFSET('Hygiene Data'!$E$12,0,10*ROW('Hygiene Data'!E132)))</f>
        <v/>
      </c>
      <c r="DT138" s="298" t="str">
        <f ca="true">+IF(OFFSET('Hygiene Data'!$E$13,0,10*ROW('Hygiene Data'!E132))="","",OFFSET('Hygiene Data'!$E$13,0,10*ROW('Hygiene Data'!E132)))</f>
        <v/>
      </c>
      <c r="DU138" s="298" t="str">
        <f ca="true">+IF(OFFSET('Hygiene Data'!$F$11,0,10*ROW('Hygiene Data'!F132))="","",OFFSET('Hygiene Data'!$F$11,0,10*ROW('Hygiene Data'!F132)))</f>
        <v/>
      </c>
      <c r="DV138" s="298" t="str">
        <f ca="true">+IF(OFFSET('Hygiene Data'!$F$12,0,10*ROW('Hygiene Data'!F132))="","",OFFSET('Hygiene Data'!$F$12,0,10*ROW('Hygiene Data'!F132)))</f>
        <v/>
      </c>
      <c r="DW138" s="298" t="str">
        <f ca="true">+IF(OFFSET('Hygiene Data'!$F$13,0,10*ROW('Hygiene Data'!F132))="","",OFFSET('Hygiene Data'!$F$13,0,10*ROW('Hygiene Data'!F132)))</f>
        <v/>
      </c>
      <c r="DX138" s="298" t="str">
        <f ca="true">+IF(OFFSET('Hygiene Data'!$G$11,0,10*ROW('Hygiene Data'!G132))="","",OFFSET('Hygiene Data'!$G$11,0,10*ROW('Hygiene Data'!G132)))</f>
        <v/>
      </c>
      <c r="DY138" s="298" t="str">
        <f ca="true">+IF(OFFSET('Hygiene Data'!$G$12,0,10*ROW('Hygiene Data'!G132))="","",OFFSET('Hygiene Data'!$G$12,0,10*ROW('Hygiene Data'!G132)))</f>
        <v/>
      </c>
      <c r="DZ138" s="298" t="str">
        <f ca="true">+IF(OFFSET('Hygiene Data'!$G$13,0,10*ROW('Hygiene Data'!G132))="","",OFFSET('Hygiene Data'!$G$13,0,10*ROW('Hygiene Data'!G132)))</f>
        <v/>
      </c>
      <c r="EA138" s="298" t="str">
        <f ca="true">+IF(OFFSET('Hygiene Data'!$H$11,0,10*ROW('Hygiene Data'!H132))="","",OFFSET('Hygiene Data'!$H$11,0,10*ROW('Hygiene Data'!H132)))</f>
        <v/>
      </c>
      <c r="EB138" s="298" t="str">
        <f ca="true">+IF(OFFSET('Hygiene Data'!$H$12,0,10*ROW('Hygiene Data'!H132))="","",OFFSET('Hygiene Data'!$H$12,0,10*ROW('Hygiene Data'!H132)))</f>
        <v/>
      </c>
      <c r="EC138" s="298" t="str">
        <f ca="true">+IF(OFFSET('Hygiene Data'!$H$13,0,10*ROW('Hygiene Data'!H132))="","",OFFSET('Hygiene Data'!$H$13,0,10*ROW('Hygiene Data'!H132)))</f>
        <v/>
      </c>
      <c r="ED138" s="298" t="str">
        <f ca="true">+IF(OFFSET('Hygiene Data'!$I$11,0,10*ROW('Hygiene Data'!I132))="","",OFFSET('Hygiene Data'!$I$11,0,10*ROW('Hygiene Data'!I132)))</f>
        <v/>
      </c>
      <c r="EE138" s="298" t="str">
        <f ca="true">+IF(OFFSET('Hygiene Data'!$I$12,0,10*ROW('Hygiene Data'!I132))="","",OFFSET('Hygiene Data'!$I$12,0,10*ROW('Hygiene Data'!I132)))</f>
        <v/>
      </c>
      <c r="EF138" s="298" t="str">
        <f ca="true">+IF(OFFSET('Hygiene Data'!$I$13,0,10*ROW('Hygiene Data'!I132))="","",OFFSET('Hygiene Data'!$I$13,0,10*ROW('Hygiene Data'!I132)))</f>
        <v/>
      </c>
    </row>
    <row xmlns:x14ac="http://schemas.microsoft.com/office/spreadsheetml/2009/9/ac" r="139" x14ac:dyDescent="0.2">
      <c r="A139" s="38" t="str">
        <f ca="true">+IF(OFFSET('Water Data'!$B$2,0,10*ROW('Water Data'!E133))="","",OFFSET('Water Data'!$B$2,0,10*ROW('Water Data'!E133)))</f>
        <v/>
      </c>
      <c r="B139" s="38" t="str">
        <f ca="true">+IF(OFFSET('Water Data'!$C$2,0,10*ROW('Water Data'!F133))="","",OFFSET('Water Data'!$C$2,0,10*ROW('Water Data'!F133)))</f>
        <v/>
      </c>
      <c r="C139" s="354" t="str">
        <f t="shared" ca="true" si="2"/>
        <v/>
      </c>
      <c r="D139" s="101"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101"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101"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101"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101"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101"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101"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101"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101"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101"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101"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101"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101"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101"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101"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101"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101"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101"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102"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102"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102"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102"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102"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102"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102"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102"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102"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102"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102"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102"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102"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102"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102"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102"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102"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102"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102"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102"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102"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102"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102"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102"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102"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102"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102"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102"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102"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102"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103"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103"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103"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103"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103"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103"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103"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103"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103"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103"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103"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103"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103"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103"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103"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103"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103"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103"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98"/>
      <c r="BS139" s="298" t="str">
        <f ca="true">+IF(OFFSET('Water Data'!$D$27,0,10*ROW('Water Data'!D133))="","",OFFSET('Water Data'!$D$27,0,10*ROW('Water Data'!D133)))</f>
        <v/>
      </c>
      <c r="BT139" s="298" t="str">
        <f ca="true">+IF(OFFSET('Water Data'!$D$28,0,10*ROW('Water Data'!D133))="","",OFFSET('Water Data'!$D$28,0,10*ROW('Water Data'!D133)))</f>
        <v/>
      </c>
      <c r="BU139" s="298" t="str">
        <f ca="true">+IF(OFFSET('Water Data'!$D$29,0,10*ROW('Water Data'!D133))="","",OFFSET('Water Data'!$D$29,0,10*ROW('Water Data'!D133)))</f>
        <v/>
      </c>
      <c r="BV139" s="298" t="str">
        <f ca="true">+IF(OFFSET('Water Data'!$E$27,0,10*ROW('Water Data'!E133))="","",OFFSET('Water Data'!$E$27,0,10*ROW('Water Data'!E133)))</f>
        <v/>
      </c>
      <c r="BW139" s="298" t="str">
        <f ca="true">+IF(OFFSET('Water Data'!$E$28,0,10*ROW('Water Data'!E133))="","",OFFSET('Water Data'!$E$28,0,10*ROW('Water Data'!E133)))</f>
        <v/>
      </c>
      <c r="BX139" s="298" t="str">
        <f ca="true">+IF(OFFSET('Water Data'!$E$29,0,10*ROW('Water Data'!E133))="","",OFFSET('Water Data'!$E$29,0,10*ROW('Water Data'!E133)))</f>
        <v/>
      </c>
      <c r="BY139" s="298" t="str">
        <f ca="true">+IF(OFFSET('Water Data'!$F$27,0,10*ROW('Water Data'!F133))="","",OFFSET('Water Data'!$F$27,0,10*ROW('Water Data'!F133)))</f>
        <v/>
      </c>
      <c r="BZ139" s="298" t="str">
        <f ca="true">+IF(OFFSET('Water Data'!$F$28,0,10*ROW('Water Data'!F133))="","",OFFSET('Water Data'!$F$28,0,10*ROW('Water Data'!F133)))</f>
        <v/>
      </c>
      <c r="CA139" s="298" t="str">
        <f ca="true">+IF(OFFSET('Water Data'!$F$29,0,10*ROW('Water Data'!F133))="","",OFFSET('Water Data'!$F$29,0,10*ROW('Water Data'!F133)))</f>
        <v/>
      </c>
      <c r="CB139" s="298" t="str">
        <f ca="true">+IF(OFFSET('Water Data'!$G$27,0,10*ROW('Water Data'!G133))="","",OFFSET('Water Data'!$G$27,0,10*ROW('Water Data'!G133)))</f>
        <v/>
      </c>
      <c r="CC139" s="298" t="str">
        <f ca="true">+IF(OFFSET('Water Data'!$G$28,0,10*ROW('Water Data'!G133))="","",OFFSET('Water Data'!$G$28,0,10*ROW('Water Data'!G133)))</f>
        <v/>
      </c>
      <c r="CD139" s="298" t="str">
        <f ca="true">+IF(OFFSET('Water Data'!$G$29,0,10*ROW('Water Data'!G133))="","",OFFSET('Water Data'!$G$29,0,10*ROW('Water Data'!G133)))</f>
        <v/>
      </c>
      <c r="CE139" s="298" t="str">
        <f ca="true">+IF(OFFSET('Water Data'!$H$27,0,10*ROW('Water Data'!H133))="","",OFFSET('Water Data'!$H$27,0,10*ROW('Water Data'!H133)))</f>
        <v/>
      </c>
      <c r="CF139" s="298" t="str">
        <f ca="true">+IF(OFFSET('Water Data'!$H$28,0,10*ROW('Water Data'!H133))="","",OFFSET('Water Data'!$H$28,0,10*ROW('Water Data'!H133)))</f>
        <v/>
      </c>
      <c r="CG139" s="298" t="str">
        <f ca="true">+IF(OFFSET('Water Data'!$H$29,0,10*ROW('Water Data'!H133))="","",OFFSET('Water Data'!$H$29,0,10*ROW('Water Data'!H133)))</f>
        <v/>
      </c>
      <c r="CH139" s="298" t="str">
        <f ca="true">+IF(OFFSET('Water Data'!$I$27,0,10*ROW('Water Data'!I133))="","",OFFSET('Water Data'!$I$27,0,10*ROW('Water Data'!I133)))</f>
        <v/>
      </c>
      <c r="CI139" s="298" t="str">
        <f ca="true">+IF(OFFSET('Water Data'!$I$28,0,10*ROW('Water Data'!I133))="","",OFFSET('Water Data'!$I$28,0,10*ROW('Water Data'!I133)))</f>
        <v/>
      </c>
      <c r="CJ139" s="298" t="str">
        <f ca="true">+IF(OFFSET('Water Data'!$I$29,0,10*ROW('Water Data'!I133))="","",OFFSET('Water Data'!$I$29,0,10*ROW('Water Data'!I133)))</f>
        <v/>
      </c>
      <c r="CK139" s="298" t="str">
        <f ca="true">+IF(OFFSET('Sanitation Data'!$D$28,0,10*ROW('Sanitation Data'!D133))="","",OFFSET('Sanitation Data'!$D$28,0,10*ROW('Sanitation Data'!D133)))</f>
        <v/>
      </c>
      <c r="CL139" s="298" t="str">
        <f ca="true">+IF(OFFSET('Sanitation Data'!$D$29,0,10*ROW('Sanitation Data'!D133))="","",OFFSET('Sanitation Data'!$D$29,0,10*ROW('Sanitation Data'!D133)))</f>
        <v/>
      </c>
      <c r="CM139" s="298" t="str">
        <f ca="true">+IF(OFFSET('Sanitation Data'!$D$30,0,10*ROW('Sanitation Data'!D133))="","",OFFSET('Sanitation Data'!$D$30,0,10*ROW('Sanitation Data'!D133)))</f>
        <v/>
      </c>
      <c r="CN139" s="298" t="str">
        <f ca="true">+IF(OFFSET('Sanitation Data'!$D$31,0,10*ROW('Sanitation Data'!D133))="","",OFFSET('Sanitation Data'!$D$31,0,10*ROW('Sanitation Data'!D133)))</f>
        <v/>
      </c>
      <c r="CO139" s="298" t="str">
        <f ca="true">+IF(OFFSET('Sanitation Data'!$D$32,0,10*ROW('Sanitation Data'!D133))="","",OFFSET('Sanitation Data'!$D$32,0,10*ROW('Sanitation Data'!D133)))</f>
        <v/>
      </c>
      <c r="CP139" s="298" t="str">
        <f ca="true">+IF(OFFSET('Sanitation Data'!$E$28,0,10*ROW('Sanitation Data'!E133))="","",OFFSET('Sanitation Data'!$E$28,0,10*ROW('Sanitation Data'!E133)))</f>
        <v/>
      </c>
      <c r="CQ139" s="298" t="str">
        <f ca="true">+IF(OFFSET('Sanitation Data'!$E$29,0,10*ROW('Sanitation Data'!E133))="","",OFFSET('Sanitation Data'!$E$29,0,10*ROW('Sanitation Data'!E133)))</f>
        <v/>
      </c>
      <c r="CR139" s="298" t="str">
        <f ca="true">+IF(OFFSET('Sanitation Data'!$E$30,0,10*ROW('Sanitation Data'!E133))="","",OFFSET('Sanitation Data'!$E$30,0,10*ROW('Sanitation Data'!E133)))</f>
        <v/>
      </c>
      <c r="CS139" s="298" t="str">
        <f ca="true">+IF(OFFSET('Sanitation Data'!$E$31,0,10*ROW('Sanitation Data'!E133))="","",OFFSET('Sanitation Data'!$E$31,0,10*ROW('Sanitation Data'!E133)))</f>
        <v/>
      </c>
      <c r="CT139" s="298" t="str">
        <f ca="true">+IF(OFFSET('Sanitation Data'!$E$32,0,10*ROW('Sanitation Data'!E133))="","",OFFSET('Sanitation Data'!$E$32,0,10*ROW('Sanitation Data'!E133)))</f>
        <v/>
      </c>
      <c r="CU139" s="298" t="str">
        <f ca="true">+IF(OFFSET('Sanitation Data'!$F$28,0,10*ROW('Sanitation Data'!F133))="","",OFFSET('Sanitation Data'!$F$28,0,10*ROW('Sanitation Data'!F133)))</f>
        <v/>
      </c>
      <c r="CV139" s="298" t="str">
        <f ca="true">+IF(OFFSET('Sanitation Data'!$F$29,0,10*ROW('Sanitation Data'!F133))="","",OFFSET('Sanitation Data'!$F$29,0,10*ROW('Sanitation Data'!F133)))</f>
        <v/>
      </c>
      <c r="CW139" s="298" t="str">
        <f ca="true">+IF(OFFSET('Sanitation Data'!$F$30,0,10*ROW('Sanitation Data'!F133))="","",OFFSET('Sanitation Data'!$F$30,0,10*ROW('Sanitation Data'!F133)))</f>
        <v/>
      </c>
      <c r="CX139" s="298" t="str">
        <f ca="true">+IF(OFFSET('Sanitation Data'!$F$31,0,10*ROW('Sanitation Data'!F133))="","",OFFSET('Sanitation Data'!$F$31,0,10*ROW('Sanitation Data'!F133)))</f>
        <v/>
      </c>
      <c r="CY139" s="298" t="str">
        <f ca="true">+IF(OFFSET('Sanitation Data'!$F$32,0,10*ROW('Sanitation Data'!F133))="","",OFFSET('Sanitation Data'!$F$32,0,10*ROW('Sanitation Data'!F133)))</f>
        <v/>
      </c>
      <c r="CZ139" s="298" t="str">
        <f ca="true">+IF(OFFSET('Sanitation Data'!$G$28,0,10*ROW('Sanitation Data'!G133))="","",OFFSET('Sanitation Data'!$G$28,0,10*ROW('Sanitation Data'!G133)))</f>
        <v/>
      </c>
      <c r="DA139" s="298" t="str">
        <f ca="true">+IF(OFFSET('Sanitation Data'!$G$29,0,10*ROW('Sanitation Data'!G133))="","",OFFSET('Sanitation Data'!$G$29,0,10*ROW('Sanitation Data'!G133)))</f>
        <v/>
      </c>
      <c r="DB139" s="298" t="str">
        <f ca="true">+IF(OFFSET('Sanitation Data'!$G$30,0,10*ROW('Sanitation Data'!G133))="","",OFFSET('Sanitation Data'!$G$30,0,10*ROW('Sanitation Data'!G133)))</f>
        <v/>
      </c>
      <c r="DC139" s="298" t="str">
        <f ca="true">+IF(OFFSET('Sanitation Data'!$G$31,0,10*ROW('Sanitation Data'!G133))="","",OFFSET('Sanitation Data'!$G$31,0,10*ROW('Sanitation Data'!G133)))</f>
        <v/>
      </c>
      <c r="DD139" s="298" t="str">
        <f ca="true">+IF(OFFSET('Sanitation Data'!$G$32,0,10*ROW('Sanitation Data'!G133))="","",OFFSET('Sanitation Data'!$G$32,0,10*ROW('Sanitation Data'!G133)))</f>
        <v/>
      </c>
      <c r="DE139" s="298" t="str">
        <f ca="true">+IF(OFFSET('Sanitation Data'!$H$28,0,10*ROW('Sanitation Data'!H133))="","",OFFSET('Sanitation Data'!$H$28,0,10*ROW('Sanitation Data'!H133)))</f>
        <v/>
      </c>
      <c r="DF139" s="298" t="str">
        <f ca="true">+IF(OFFSET('Sanitation Data'!$H$29,0,10*ROW('Sanitation Data'!H133))="","",OFFSET('Sanitation Data'!$H$29,0,10*ROW('Sanitation Data'!H133)))</f>
        <v/>
      </c>
      <c r="DG139" s="298" t="str">
        <f ca="true">+IF(OFFSET('Sanitation Data'!$H$30,0,10*ROW('Sanitation Data'!H133))="","",OFFSET('Sanitation Data'!$H$30,0,10*ROW('Sanitation Data'!H133)))</f>
        <v/>
      </c>
      <c r="DH139" s="298" t="str">
        <f ca="true">+IF(OFFSET('Sanitation Data'!$H$31,0,10*ROW('Sanitation Data'!H133))="","",OFFSET('Sanitation Data'!$H$31,0,10*ROW('Sanitation Data'!H133)))</f>
        <v/>
      </c>
      <c r="DI139" s="298" t="str">
        <f ca="true">+IF(OFFSET('Sanitation Data'!$H$32,0,10*ROW('Sanitation Data'!H133))="","",OFFSET('Sanitation Data'!$H$32,0,10*ROW('Sanitation Data'!H133)))</f>
        <v/>
      </c>
      <c r="DJ139" s="298" t="str">
        <f ca="true">+IF(OFFSET('Sanitation Data'!$I$28,0,10*ROW('Sanitation Data'!I133))="","",OFFSET('Sanitation Data'!$I$28,0,10*ROW('Sanitation Data'!I133)))</f>
        <v/>
      </c>
      <c r="DK139" s="298" t="str">
        <f ca="true">+IF(OFFSET('Sanitation Data'!$I$29,0,10*ROW('Sanitation Data'!I133))="","",OFFSET('Sanitation Data'!$I$29,0,10*ROW('Sanitation Data'!I133)))</f>
        <v/>
      </c>
      <c r="DL139" s="298" t="str">
        <f ca="true">+IF(OFFSET('Sanitation Data'!$I$30,0,10*ROW('Sanitation Data'!I133))="","",OFFSET('Sanitation Data'!$I$30,0,10*ROW('Sanitation Data'!I133)))</f>
        <v/>
      </c>
      <c r="DM139" s="298" t="str">
        <f ca="true">+IF(OFFSET('Sanitation Data'!$I$31,0,10*ROW('Sanitation Data'!I133))="","",OFFSET('Sanitation Data'!$I$31,0,10*ROW('Sanitation Data'!I133)))</f>
        <v/>
      </c>
      <c r="DN139" s="298" t="str">
        <f ca="true">+IF(OFFSET('Sanitation Data'!$I$32,0,10*ROW('Sanitation Data'!I133))="","",OFFSET('Sanitation Data'!$I$32,0,10*ROW('Sanitation Data'!I133)))</f>
        <v/>
      </c>
      <c r="DO139" s="298" t="str">
        <f ca="true">+IF(OFFSET('Hygiene Data'!$D$11,0,10*ROW('Hygiene Data'!D133))="","",OFFSET('Hygiene Data'!$D$11,0,10*ROW('Hygiene Data'!D133)))</f>
        <v/>
      </c>
      <c r="DP139" s="298" t="str">
        <f ca="true">+IF(OFFSET('Hygiene Data'!$D$12,0,10*ROW('Hygiene Data'!D133))="","",OFFSET('Hygiene Data'!$D$12,0,10*ROW('Hygiene Data'!D133)))</f>
        <v/>
      </c>
      <c r="DQ139" s="298" t="str">
        <f ca="true">+IF(OFFSET('Hygiene Data'!$D$13,0,10*ROW('Hygiene Data'!D133))="","",OFFSET('Hygiene Data'!$D$13,0,10*ROW('Hygiene Data'!D133)))</f>
        <v/>
      </c>
      <c r="DR139" s="298" t="str">
        <f ca="true">+IF(OFFSET('Hygiene Data'!$E$11,0,10*ROW('Hygiene Data'!E133))="","",OFFSET('Hygiene Data'!$E$11,0,10*ROW('Hygiene Data'!E133)))</f>
        <v/>
      </c>
      <c r="DS139" s="298" t="str">
        <f ca="true">+IF(OFFSET('Hygiene Data'!$E$12,0,10*ROW('Hygiene Data'!E133))="","",OFFSET('Hygiene Data'!$E$12,0,10*ROW('Hygiene Data'!E133)))</f>
        <v/>
      </c>
      <c r="DT139" s="298" t="str">
        <f ca="true">+IF(OFFSET('Hygiene Data'!$E$13,0,10*ROW('Hygiene Data'!E133))="","",OFFSET('Hygiene Data'!$E$13,0,10*ROW('Hygiene Data'!E133)))</f>
        <v/>
      </c>
      <c r="DU139" s="298" t="str">
        <f ca="true">+IF(OFFSET('Hygiene Data'!$F$11,0,10*ROW('Hygiene Data'!F133))="","",OFFSET('Hygiene Data'!$F$11,0,10*ROW('Hygiene Data'!F133)))</f>
        <v/>
      </c>
      <c r="DV139" s="298" t="str">
        <f ca="true">+IF(OFFSET('Hygiene Data'!$F$12,0,10*ROW('Hygiene Data'!F133))="","",OFFSET('Hygiene Data'!$F$12,0,10*ROW('Hygiene Data'!F133)))</f>
        <v/>
      </c>
      <c r="DW139" s="298" t="str">
        <f ca="true">+IF(OFFSET('Hygiene Data'!$F$13,0,10*ROW('Hygiene Data'!F133))="","",OFFSET('Hygiene Data'!$F$13,0,10*ROW('Hygiene Data'!F133)))</f>
        <v/>
      </c>
      <c r="DX139" s="298" t="str">
        <f ca="true">+IF(OFFSET('Hygiene Data'!$G$11,0,10*ROW('Hygiene Data'!G133))="","",OFFSET('Hygiene Data'!$G$11,0,10*ROW('Hygiene Data'!G133)))</f>
        <v/>
      </c>
      <c r="DY139" s="298" t="str">
        <f ca="true">+IF(OFFSET('Hygiene Data'!$G$12,0,10*ROW('Hygiene Data'!G133))="","",OFFSET('Hygiene Data'!$G$12,0,10*ROW('Hygiene Data'!G133)))</f>
        <v/>
      </c>
      <c r="DZ139" s="298" t="str">
        <f ca="true">+IF(OFFSET('Hygiene Data'!$G$13,0,10*ROW('Hygiene Data'!G133))="","",OFFSET('Hygiene Data'!$G$13,0,10*ROW('Hygiene Data'!G133)))</f>
        <v/>
      </c>
      <c r="EA139" s="298" t="str">
        <f ca="true">+IF(OFFSET('Hygiene Data'!$H$11,0,10*ROW('Hygiene Data'!H133))="","",OFFSET('Hygiene Data'!$H$11,0,10*ROW('Hygiene Data'!H133)))</f>
        <v/>
      </c>
      <c r="EB139" s="298" t="str">
        <f ca="true">+IF(OFFSET('Hygiene Data'!$H$12,0,10*ROW('Hygiene Data'!H133))="","",OFFSET('Hygiene Data'!$H$12,0,10*ROW('Hygiene Data'!H133)))</f>
        <v/>
      </c>
      <c r="EC139" s="298" t="str">
        <f ca="true">+IF(OFFSET('Hygiene Data'!$H$13,0,10*ROW('Hygiene Data'!H133))="","",OFFSET('Hygiene Data'!$H$13,0,10*ROW('Hygiene Data'!H133)))</f>
        <v/>
      </c>
      <c r="ED139" s="298" t="str">
        <f ca="true">+IF(OFFSET('Hygiene Data'!$I$11,0,10*ROW('Hygiene Data'!I133))="","",OFFSET('Hygiene Data'!$I$11,0,10*ROW('Hygiene Data'!I133)))</f>
        <v/>
      </c>
      <c r="EE139" s="298" t="str">
        <f ca="true">+IF(OFFSET('Hygiene Data'!$I$12,0,10*ROW('Hygiene Data'!I133))="","",OFFSET('Hygiene Data'!$I$12,0,10*ROW('Hygiene Data'!I133)))</f>
        <v/>
      </c>
      <c r="EF139" s="298" t="str">
        <f ca="true">+IF(OFFSET('Hygiene Data'!$I$13,0,10*ROW('Hygiene Data'!I133))="","",OFFSET('Hygiene Data'!$I$13,0,10*ROW('Hygiene Data'!I133)))</f>
        <v/>
      </c>
    </row>
    <row xmlns:x14ac="http://schemas.microsoft.com/office/spreadsheetml/2009/9/ac" r="140" x14ac:dyDescent="0.2">
      <c r="A140" s="38" t="str">
        <f ca="true">+IF(OFFSET('Water Data'!$B$2,0,10*ROW('Water Data'!E134))="","",OFFSET('Water Data'!$B$2,0,10*ROW('Water Data'!E134)))</f>
        <v/>
      </c>
      <c r="B140" s="38" t="str">
        <f ca="true">+IF(OFFSET('Water Data'!$C$2,0,10*ROW('Water Data'!F134))="","",OFFSET('Water Data'!$C$2,0,10*ROW('Water Data'!F134)))</f>
        <v/>
      </c>
      <c r="C140" s="354" t="str">
        <f t="shared" ca="true" si="2"/>
        <v/>
      </c>
      <c r="D140" s="101"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101"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101"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101"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101"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101"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101"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101"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101"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101"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101"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101"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101"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101"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101"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101"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101"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101"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102"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102"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102"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102"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102"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102"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102"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102"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102"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102"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102"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102"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102"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102"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102"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102"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102"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102"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102"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102"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102"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102"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102"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102"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102"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102"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102"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102"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102"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102"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103"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103"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103"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103"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103"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103"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103"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103"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103"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103"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103"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103"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103"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103"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103"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103"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103"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103"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98"/>
      <c r="BS140" s="298" t="str">
        <f ca="true">+IF(OFFSET('Water Data'!$D$27,0,10*ROW('Water Data'!D134))="","",OFFSET('Water Data'!$D$27,0,10*ROW('Water Data'!D134)))</f>
        <v/>
      </c>
      <c r="BT140" s="298" t="str">
        <f ca="true">+IF(OFFSET('Water Data'!$D$28,0,10*ROW('Water Data'!D134))="","",OFFSET('Water Data'!$D$28,0,10*ROW('Water Data'!D134)))</f>
        <v/>
      </c>
      <c r="BU140" s="298" t="str">
        <f ca="true">+IF(OFFSET('Water Data'!$D$29,0,10*ROW('Water Data'!D134))="","",OFFSET('Water Data'!$D$29,0,10*ROW('Water Data'!D134)))</f>
        <v/>
      </c>
      <c r="BV140" s="298" t="str">
        <f ca="true">+IF(OFFSET('Water Data'!$E$27,0,10*ROW('Water Data'!E134))="","",OFFSET('Water Data'!$E$27,0,10*ROW('Water Data'!E134)))</f>
        <v/>
      </c>
      <c r="BW140" s="298" t="str">
        <f ca="true">+IF(OFFSET('Water Data'!$E$28,0,10*ROW('Water Data'!E134))="","",OFFSET('Water Data'!$E$28,0,10*ROW('Water Data'!E134)))</f>
        <v/>
      </c>
      <c r="BX140" s="298" t="str">
        <f ca="true">+IF(OFFSET('Water Data'!$E$29,0,10*ROW('Water Data'!E134))="","",OFFSET('Water Data'!$E$29,0,10*ROW('Water Data'!E134)))</f>
        <v/>
      </c>
      <c r="BY140" s="298" t="str">
        <f ca="true">+IF(OFFSET('Water Data'!$F$27,0,10*ROW('Water Data'!F134))="","",OFFSET('Water Data'!$F$27,0,10*ROW('Water Data'!F134)))</f>
        <v/>
      </c>
      <c r="BZ140" s="298" t="str">
        <f ca="true">+IF(OFFSET('Water Data'!$F$28,0,10*ROW('Water Data'!F134))="","",OFFSET('Water Data'!$F$28,0,10*ROW('Water Data'!F134)))</f>
        <v/>
      </c>
      <c r="CA140" s="298" t="str">
        <f ca="true">+IF(OFFSET('Water Data'!$F$29,0,10*ROW('Water Data'!F134))="","",OFFSET('Water Data'!$F$29,0,10*ROW('Water Data'!F134)))</f>
        <v/>
      </c>
      <c r="CB140" s="298" t="str">
        <f ca="true">+IF(OFFSET('Water Data'!$G$27,0,10*ROW('Water Data'!G134))="","",OFFSET('Water Data'!$G$27,0,10*ROW('Water Data'!G134)))</f>
        <v/>
      </c>
      <c r="CC140" s="298" t="str">
        <f ca="true">+IF(OFFSET('Water Data'!$G$28,0,10*ROW('Water Data'!G134))="","",OFFSET('Water Data'!$G$28,0,10*ROW('Water Data'!G134)))</f>
        <v/>
      </c>
      <c r="CD140" s="298" t="str">
        <f ca="true">+IF(OFFSET('Water Data'!$G$29,0,10*ROW('Water Data'!G134))="","",OFFSET('Water Data'!$G$29,0,10*ROW('Water Data'!G134)))</f>
        <v/>
      </c>
      <c r="CE140" s="298" t="str">
        <f ca="true">+IF(OFFSET('Water Data'!$H$27,0,10*ROW('Water Data'!H134))="","",OFFSET('Water Data'!$H$27,0,10*ROW('Water Data'!H134)))</f>
        <v/>
      </c>
      <c r="CF140" s="298" t="str">
        <f ca="true">+IF(OFFSET('Water Data'!$H$28,0,10*ROW('Water Data'!H134))="","",OFFSET('Water Data'!$H$28,0,10*ROW('Water Data'!H134)))</f>
        <v/>
      </c>
      <c r="CG140" s="298" t="str">
        <f ca="true">+IF(OFFSET('Water Data'!$H$29,0,10*ROW('Water Data'!H134))="","",OFFSET('Water Data'!$H$29,0,10*ROW('Water Data'!H134)))</f>
        <v/>
      </c>
      <c r="CH140" s="298" t="str">
        <f ca="true">+IF(OFFSET('Water Data'!$I$27,0,10*ROW('Water Data'!I134))="","",OFFSET('Water Data'!$I$27,0,10*ROW('Water Data'!I134)))</f>
        <v/>
      </c>
      <c r="CI140" s="298" t="str">
        <f ca="true">+IF(OFFSET('Water Data'!$I$28,0,10*ROW('Water Data'!I134))="","",OFFSET('Water Data'!$I$28,0,10*ROW('Water Data'!I134)))</f>
        <v/>
      </c>
      <c r="CJ140" s="298" t="str">
        <f ca="true">+IF(OFFSET('Water Data'!$I$29,0,10*ROW('Water Data'!I134))="","",OFFSET('Water Data'!$I$29,0,10*ROW('Water Data'!I134)))</f>
        <v/>
      </c>
      <c r="CK140" s="298" t="str">
        <f ca="true">+IF(OFFSET('Sanitation Data'!$D$28,0,10*ROW('Sanitation Data'!D134))="","",OFFSET('Sanitation Data'!$D$28,0,10*ROW('Sanitation Data'!D134)))</f>
        <v/>
      </c>
      <c r="CL140" s="298" t="str">
        <f ca="true">+IF(OFFSET('Sanitation Data'!$D$29,0,10*ROW('Sanitation Data'!D134))="","",OFFSET('Sanitation Data'!$D$29,0,10*ROW('Sanitation Data'!D134)))</f>
        <v/>
      </c>
      <c r="CM140" s="298" t="str">
        <f ca="true">+IF(OFFSET('Sanitation Data'!$D$30,0,10*ROW('Sanitation Data'!D134))="","",OFFSET('Sanitation Data'!$D$30,0,10*ROW('Sanitation Data'!D134)))</f>
        <v/>
      </c>
      <c r="CN140" s="298" t="str">
        <f ca="true">+IF(OFFSET('Sanitation Data'!$D$31,0,10*ROW('Sanitation Data'!D134))="","",OFFSET('Sanitation Data'!$D$31,0,10*ROW('Sanitation Data'!D134)))</f>
        <v/>
      </c>
      <c r="CO140" s="298" t="str">
        <f ca="true">+IF(OFFSET('Sanitation Data'!$D$32,0,10*ROW('Sanitation Data'!D134))="","",OFFSET('Sanitation Data'!$D$32,0,10*ROW('Sanitation Data'!D134)))</f>
        <v/>
      </c>
      <c r="CP140" s="298" t="str">
        <f ca="true">+IF(OFFSET('Sanitation Data'!$E$28,0,10*ROW('Sanitation Data'!E134))="","",OFFSET('Sanitation Data'!$E$28,0,10*ROW('Sanitation Data'!E134)))</f>
        <v/>
      </c>
      <c r="CQ140" s="298" t="str">
        <f ca="true">+IF(OFFSET('Sanitation Data'!$E$29,0,10*ROW('Sanitation Data'!E134))="","",OFFSET('Sanitation Data'!$E$29,0,10*ROW('Sanitation Data'!E134)))</f>
        <v/>
      </c>
      <c r="CR140" s="298" t="str">
        <f ca="true">+IF(OFFSET('Sanitation Data'!$E$30,0,10*ROW('Sanitation Data'!E134))="","",OFFSET('Sanitation Data'!$E$30,0,10*ROW('Sanitation Data'!E134)))</f>
        <v/>
      </c>
      <c r="CS140" s="298" t="str">
        <f ca="true">+IF(OFFSET('Sanitation Data'!$E$31,0,10*ROW('Sanitation Data'!E134))="","",OFFSET('Sanitation Data'!$E$31,0,10*ROW('Sanitation Data'!E134)))</f>
        <v/>
      </c>
      <c r="CT140" s="298" t="str">
        <f ca="true">+IF(OFFSET('Sanitation Data'!$E$32,0,10*ROW('Sanitation Data'!E134))="","",OFFSET('Sanitation Data'!$E$32,0,10*ROW('Sanitation Data'!E134)))</f>
        <v/>
      </c>
      <c r="CU140" s="298" t="str">
        <f ca="true">+IF(OFFSET('Sanitation Data'!$F$28,0,10*ROW('Sanitation Data'!F134))="","",OFFSET('Sanitation Data'!$F$28,0,10*ROW('Sanitation Data'!F134)))</f>
        <v/>
      </c>
      <c r="CV140" s="298" t="str">
        <f ca="true">+IF(OFFSET('Sanitation Data'!$F$29,0,10*ROW('Sanitation Data'!F134))="","",OFFSET('Sanitation Data'!$F$29,0,10*ROW('Sanitation Data'!F134)))</f>
        <v/>
      </c>
      <c r="CW140" s="298" t="str">
        <f ca="true">+IF(OFFSET('Sanitation Data'!$F$30,0,10*ROW('Sanitation Data'!F134))="","",OFFSET('Sanitation Data'!$F$30,0,10*ROW('Sanitation Data'!F134)))</f>
        <v/>
      </c>
      <c r="CX140" s="298" t="str">
        <f ca="true">+IF(OFFSET('Sanitation Data'!$F$31,0,10*ROW('Sanitation Data'!F134))="","",OFFSET('Sanitation Data'!$F$31,0,10*ROW('Sanitation Data'!F134)))</f>
        <v/>
      </c>
      <c r="CY140" s="298" t="str">
        <f ca="true">+IF(OFFSET('Sanitation Data'!$F$32,0,10*ROW('Sanitation Data'!F134))="","",OFFSET('Sanitation Data'!$F$32,0,10*ROW('Sanitation Data'!F134)))</f>
        <v/>
      </c>
      <c r="CZ140" s="298" t="str">
        <f ca="true">+IF(OFFSET('Sanitation Data'!$G$28,0,10*ROW('Sanitation Data'!G134))="","",OFFSET('Sanitation Data'!$G$28,0,10*ROW('Sanitation Data'!G134)))</f>
        <v/>
      </c>
      <c r="DA140" s="298" t="str">
        <f ca="true">+IF(OFFSET('Sanitation Data'!$G$29,0,10*ROW('Sanitation Data'!G134))="","",OFFSET('Sanitation Data'!$G$29,0,10*ROW('Sanitation Data'!G134)))</f>
        <v/>
      </c>
      <c r="DB140" s="298" t="str">
        <f ca="true">+IF(OFFSET('Sanitation Data'!$G$30,0,10*ROW('Sanitation Data'!G134))="","",OFFSET('Sanitation Data'!$G$30,0,10*ROW('Sanitation Data'!G134)))</f>
        <v/>
      </c>
      <c r="DC140" s="298" t="str">
        <f ca="true">+IF(OFFSET('Sanitation Data'!$G$31,0,10*ROW('Sanitation Data'!G134))="","",OFFSET('Sanitation Data'!$G$31,0,10*ROW('Sanitation Data'!G134)))</f>
        <v/>
      </c>
      <c r="DD140" s="298" t="str">
        <f ca="true">+IF(OFFSET('Sanitation Data'!$G$32,0,10*ROW('Sanitation Data'!G134))="","",OFFSET('Sanitation Data'!$G$32,0,10*ROW('Sanitation Data'!G134)))</f>
        <v/>
      </c>
      <c r="DE140" s="298" t="str">
        <f ca="true">+IF(OFFSET('Sanitation Data'!$H$28,0,10*ROW('Sanitation Data'!H134))="","",OFFSET('Sanitation Data'!$H$28,0,10*ROW('Sanitation Data'!H134)))</f>
        <v/>
      </c>
      <c r="DF140" s="298" t="str">
        <f ca="true">+IF(OFFSET('Sanitation Data'!$H$29,0,10*ROW('Sanitation Data'!H134))="","",OFFSET('Sanitation Data'!$H$29,0,10*ROW('Sanitation Data'!H134)))</f>
        <v/>
      </c>
      <c r="DG140" s="298" t="str">
        <f ca="true">+IF(OFFSET('Sanitation Data'!$H$30,0,10*ROW('Sanitation Data'!H134))="","",OFFSET('Sanitation Data'!$H$30,0,10*ROW('Sanitation Data'!H134)))</f>
        <v/>
      </c>
      <c r="DH140" s="298" t="str">
        <f ca="true">+IF(OFFSET('Sanitation Data'!$H$31,0,10*ROW('Sanitation Data'!H134))="","",OFFSET('Sanitation Data'!$H$31,0,10*ROW('Sanitation Data'!H134)))</f>
        <v/>
      </c>
      <c r="DI140" s="298" t="str">
        <f ca="true">+IF(OFFSET('Sanitation Data'!$H$32,0,10*ROW('Sanitation Data'!H134))="","",OFFSET('Sanitation Data'!$H$32,0,10*ROW('Sanitation Data'!H134)))</f>
        <v/>
      </c>
      <c r="DJ140" s="298" t="str">
        <f ca="true">+IF(OFFSET('Sanitation Data'!$I$28,0,10*ROW('Sanitation Data'!I134))="","",OFFSET('Sanitation Data'!$I$28,0,10*ROW('Sanitation Data'!I134)))</f>
        <v/>
      </c>
      <c r="DK140" s="298" t="str">
        <f ca="true">+IF(OFFSET('Sanitation Data'!$I$29,0,10*ROW('Sanitation Data'!I134))="","",OFFSET('Sanitation Data'!$I$29,0,10*ROW('Sanitation Data'!I134)))</f>
        <v/>
      </c>
      <c r="DL140" s="298" t="str">
        <f ca="true">+IF(OFFSET('Sanitation Data'!$I$30,0,10*ROW('Sanitation Data'!I134))="","",OFFSET('Sanitation Data'!$I$30,0,10*ROW('Sanitation Data'!I134)))</f>
        <v/>
      </c>
      <c r="DM140" s="298" t="str">
        <f ca="true">+IF(OFFSET('Sanitation Data'!$I$31,0,10*ROW('Sanitation Data'!I134))="","",OFFSET('Sanitation Data'!$I$31,0,10*ROW('Sanitation Data'!I134)))</f>
        <v/>
      </c>
      <c r="DN140" s="298" t="str">
        <f ca="true">+IF(OFFSET('Sanitation Data'!$I$32,0,10*ROW('Sanitation Data'!I134))="","",OFFSET('Sanitation Data'!$I$32,0,10*ROW('Sanitation Data'!I134)))</f>
        <v/>
      </c>
      <c r="DO140" s="298" t="str">
        <f ca="true">+IF(OFFSET('Hygiene Data'!$D$11,0,10*ROW('Hygiene Data'!D134))="","",OFFSET('Hygiene Data'!$D$11,0,10*ROW('Hygiene Data'!D134)))</f>
        <v/>
      </c>
      <c r="DP140" s="298" t="str">
        <f ca="true">+IF(OFFSET('Hygiene Data'!$D$12,0,10*ROW('Hygiene Data'!D134))="","",OFFSET('Hygiene Data'!$D$12,0,10*ROW('Hygiene Data'!D134)))</f>
        <v/>
      </c>
      <c r="DQ140" s="298" t="str">
        <f ca="true">+IF(OFFSET('Hygiene Data'!$D$13,0,10*ROW('Hygiene Data'!D134))="","",OFFSET('Hygiene Data'!$D$13,0,10*ROW('Hygiene Data'!D134)))</f>
        <v/>
      </c>
      <c r="DR140" s="298" t="str">
        <f ca="true">+IF(OFFSET('Hygiene Data'!$E$11,0,10*ROW('Hygiene Data'!E134))="","",OFFSET('Hygiene Data'!$E$11,0,10*ROW('Hygiene Data'!E134)))</f>
        <v/>
      </c>
      <c r="DS140" s="298" t="str">
        <f ca="true">+IF(OFFSET('Hygiene Data'!$E$12,0,10*ROW('Hygiene Data'!E134))="","",OFFSET('Hygiene Data'!$E$12,0,10*ROW('Hygiene Data'!E134)))</f>
        <v/>
      </c>
      <c r="DT140" s="298" t="str">
        <f ca="true">+IF(OFFSET('Hygiene Data'!$E$13,0,10*ROW('Hygiene Data'!E134))="","",OFFSET('Hygiene Data'!$E$13,0,10*ROW('Hygiene Data'!E134)))</f>
        <v/>
      </c>
      <c r="DU140" s="298" t="str">
        <f ca="true">+IF(OFFSET('Hygiene Data'!$F$11,0,10*ROW('Hygiene Data'!F134))="","",OFFSET('Hygiene Data'!$F$11,0,10*ROW('Hygiene Data'!F134)))</f>
        <v/>
      </c>
      <c r="DV140" s="298" t="str">
        <f ca="true">+IF(OFFSET('Hygiene Data'!$F$12,0,10*ROW('Hygiene Data'!F134))="","",OFFSET('Hygiene Data'!$F$12,0,10*ROW('Hygiene Data'!F134)))</f>
        <v/>
      </c>
      <c r="DW140" s="298" t="str">
        <f ca="true">+IF(OFFSET('Hygiene Data'!$F$13,0,10*ROW('Hygiene Data'!F134))="","",OFFSET('Hygiene Data'!$F$13,0,10*ROW('Hygiene Data'!F134)))</f>
        <v/>
      </c>
      <c r="DX140" s="298" t="str">
        <f ca="true">+IF(OFFSET('Hygiene Data'!$G$11,0,10*ROW('Hygiene Data'!G134))="","",OFFSET('Hygiene Data'!$G$11,0,10*ROW('Hygiene Data'!G134)))</f>
        <v/>
      </c>
      <c r="DY140" s="298" t="str">
        <f ca="true">+IF(OFFSET('Hygiene Data'!$G$12,0,10*ROW('Hygiene Data'!G134))="","",OFFSET('Hygiene Data'!$G$12,0,10*ROW('Hygiene Data'!G134)))</f>
        <v/>
      </c>
      <c r="DZ140" s="298" t="str">
        <f ca="true">+IF(OFFSET('Hygiene Data'!$G$13,0,10*ROW('Hygiene Data'!G134))="","",OFFSET('Hygiene Data'!$G$13,0,10*ROW('Hygiene Data'!G134)))</f>
        <v/>
      </c>
      <c r="EA140" s="298" t="str">
        <f ca="true">+IF(OFFSET('Hygiene Data'!$H$11,0,10*ROW('Hygiene Data'!H134))="","",OFFSET('Hygiene Data'!$H$11,0,10*ROW('Hygiene Data'!H134)))</f>
        <v/>
      </c>
      <c r="EB140" s="298" t="str">
        <f ca="true">+IF(OFFSET('Hygiene Data'!$H$12,0,10*ROW('Hygiene Data'!H134))="","",OFFSET('Hygiene Data'!$H$12,0,10*ROW('Hygiene Data'!H134)))</f>
        <v/>
      </c>
      <c r="EC140" s="298" t="str">
        <f ca="true">+IF(OFFSET('Hygiene Data'!$H$13,0,10*ROW('Hygiene Data'!H134))="","",OFFSET('Hygiene Data'!$H$13,0,10*ROW('Hygiene Data'!H134)))</f>
        <v/>
      </c>
      <c r="ED140" s="298" t="str">
        <f ca="true">+IF(OFFSET('Hygiene Data'!$I$11,0,10*ROW('Hygiene Data'!I134))="","",OFFSET('Hygiene Data'!$I$11,0,10*ROW('Hygiene Data'!I134)))</f>
        <v/>
      </c>
      <c r="EE140" s="298" t="str">
        <f ca="true">+IF(OFFSET('Hygiene Data'!$I$12,0,10*ROW('Hygiene Data'!I134))="","",OFFSET('Hygiene Data'!$I$12,0,10*ROW('Hygiene Data'!I134)))</f>
        <v/>
      </c>
      <c r="EF140" s="298" t="str">
        <f ca="true">+IF(OFFSET('Hygiene Data'!$I$13,0,10*ROW('Hygiene Data'!I134))="","",OFFSET('Hygiene Data'!$I$13,0,10*ROW('Hygiene Data'!I134)))</f>
        <v/>
      </c>
    </row>
    <row xmlns:x14ac="http://schemas.microsoft.com/office/spreadsheetml/2009/9/ac" r="141" x14ac:dyDescent="0.2">
      <c r="A141" s="38" t="str">
        <f ca="true">+IF(OFFSET('Water Data'!$B$2,0,10*ROW('Water Data'!E135))="","",OFFSET('Water Data'!$B$2,0,10*ROW('Water Data'!E135)))</f>
        <v/>
      </c>
      <c r="B141" s="38" t="str">
        <f ca="true">+IF(OFFSET('Water Data'!$C$2,0,10*ROW('Water Data'!F135))="","",OFFSET('Water Data'!$C$2,0,10*ROW('Water Data'!F135)))</f>
        <v/>
      </c>
      <c r="C141" s="354" t="str">
        <f t="shared" ca="true" si="2"/>
        <v/>
      </c>
      <c r="D141" s="101"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101"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101"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101"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101"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101"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101"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101"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101"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101"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101"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101"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101"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101"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101"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101"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101"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101"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102"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102"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102"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102"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102"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102"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102"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102"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102"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102"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102"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102"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102"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102"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102"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102"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102"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102"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102"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102"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102"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102"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102"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102"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102"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102"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102"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102"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102"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102"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103"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103"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103"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103"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103"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103"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103"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103"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103"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103"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103"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103"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103"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103"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103"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103"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103"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103"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98"/>
      <c r="BS141" s="298" t="str">
        <f ca="true">+IF(OFFSET('Water Data'!$D$27,0,10*ROW('Water Data'!D135))="","",OFFSET('Water Data'!$D$27,0,10*ROW('Water Data'!D135)))</f>
        <v/>
      </c>
      <c r="BT141" s="298" t="str">
        <f ca="true">+IF(OFFSET('Water Data'!$D$28,0,10*ROW('Water Data'!D135))="","",OFFSET('Water Data'!$D$28,0,10*ROW('Water Data'!D135)))</f>
        <v/>
      </c>
      <c r="BU141" s="298" t="str">
        <f ca="true">+IF(OFFSET('Water Data'!$D$29,0,10*ROW('Water Data'!D135))="","",OFFSET('Water Data'!$D$29,0,10*ROW('Water Data'!D135)))</f>
        <v/>
      </c>
      <c r="BV141" s="298" t="str">
        <f ca="true">+IF(OFFSET('Water Data'!$E$27,0,10*ROW('Water Data'!E135))="","",OFFSET('Water Data'!$E$27,0,10*ROW('Water Data'!E135)))</f>
        <v/>
      </c>
      <c r="BW141" s="298" t="str">
        <f ca="true">+IF(OFFSET('Water Data'!$E$28,0,10*ROW('Water Data'!E135))="","",OFFSET('Water Data'!$E$28,0,10*ROW('Water Data'!E135)))</f>
        <v/>
      </c>
      <c r="BX141" s="298" t="str">
        <f ca="true">+IF(OFFSET('Water Data'!$E$29,0,10*ROW('Water Data'!E135))="","",OFFSET('Water Data'!$E$29,0,10*ROW('Water Data'!E135)))</f>
        <v/>
      </c>
      <c r="BY141" s="298" t="str">
        <f ca="true">+IF(OFFSET('Water Data'!$F$27,0,10*ROW('Water Data'!F135))="","",OFFSET('Water Data'!$F$27,0,10*ROW('Water Data'!F135)))</f>
        <v/>
      </c>
      <c r="BZ141" s="298" t="str">
        <f ca="true">+IF(OFFSET('Water Data'!$F$28,0,10*ROW('Water Data'!F135))="","",OFFSET('Water Data'!$F$28,0,10*ROW('Water Data'!F135)))</f>
        <v/>
      </c>
      <c r="CA141" s="298" t="str">
        <f ca="true">+IF(OFFSET('Water Data'!$F$29,0,10*ROW('Water Data'!F135))="","",OFFSET('Water Data'!$F$29,0,10*ROW('Water Data'!F135)))</f>
        <v/>
      </c>
      <c r="CB141" s="298" t="str">
        <f ca="true">+IF(OFFSET('Water Data'!$G$27,0,10*ROW('Water Data'!G135))="","",OFFSET('Water Data'!$G$27,0,10*ROW('Water Data'!G135)))</f>
        <v/>
      </c>
      <c r="CC141" s="298" t="str">
        <f ca="true">+IF(OFFSET('Water Data'!$G$28,0,10*ROW('Water Data'!G135))="","",OFFSET('Water Data'!$G$28,0,10*ROW('Water Data'!G135)))</f>
        <v/>
      </c>
      <c r="CD141" s="298" t="str">
        <f ca="true">+IF(OFFSET('Water Data'!$G$29,0,10*ROW('Water Data'!G135))="","",OFFSET('Water Data'!$G$29,0,10*ROW('Water Data'!G135)))</f>
        <v/>
      </c>
      <c r="CE141" s="298" t="str">
        <f ca="true">+IF(OFFSET('Water Data'!$H$27,0,10*ROW('Water Data'!H135))="","",OFFSET('Water Data'!$H$27,0,10*ROW('Water Data'!H135)))</f>
        <v/>
      </c>
      <c r="CF141" s="298" t="str">
        <f ca="true">+IF(OFFSET('Water Data'!$H$28,0,10*ROW('Water Data'!H135))="","",OFFSET('Water Data'!$H$28,0,10*ROW('Water Data'!H135)))</f>
        <v/>
      </c>
      <c r="CG141" s="298" t="str">
        <f ca="true">+IF(OFFSET('Water Data'!$H$29,0,10*ROW('Water Data'!H135))="","",OFFSET('Water Data'!$H$29,0,10*ROW('Water Data'!H135)))</f>
        <v/>
      </c>
      <c r="CH141" s="298" t="str">
        <f ca="true">+IF(OFFSET('Water Data'!$I$27,0,10*ROW('Water Data'!I135))="","",OFFSET('Water Data'!$I$27,0,10*ROW('Water Data'!I135)))</f>
        <v/>
      </c>
      <c r="CI141" s="298" t="str">
        <f ca="true">+IF(OFFSET('Water Data'!$I$28,0,10*ROW('Water Data'!I135))="","",OFFSET('Water Data'!$I$28,0,10*ROW('Water Data'!I135)))</f>
        <v/>
      </c>
      <c r="CJ141" s="298" t="str">
        <f ca="true">+IF(OFFSET('Water Data'!$I$29,0,10*ROW('Water Data'!I135))="","",OFFSET('Water Data'!$I$29,0,10*ROW('Water Data'!I135)))</f>
        <v/>
      </c>
      <c r="CK141" s="298" t="str">
        <f ca="true">+IF(OFFSET('Sanitation Data'!$D$28,0,10*ROW('Sanitation Data'!D135))="","",OFFSET('Sanitation Data'!$D$28,0,10*ROW('Sanitation Data'!D135)))</f>
        <v/>
      </c>
      <c r="CL141" s="298" t="str">
        <f ca="true">+IF(OFFSET('Sanitation Data'!$D$29,0,10*ROW('Sanitation Data'!D135))="","",OFFSET('Sanitation Data'!$D$29,0,10*ROW('Sanitation Data'!D135)))</f>
        <v/>
      </c>
      <c r="CM141" s="298" t="str">
        <f ca="true">+IF(OFFSET('Sanitation Data'!$D$30,0,10*ROW('Sanitation Data'!D135))="","",OFFSET('Sanitation Data'!$D$30,0,10*ROW('Sanitation Data'!D135)))</f>
        <v/>
      </c>
      <c r="CN141" s="298" t="str">
        <f ca="true">+IF(OFFSET('Sanitation Data'!$D$31,0,10*ROW('Sanitation Data'!D135))="","",OFFSET('Sanitation Data'!$D$31,0,10*ROW('Sanitation Data'!D135)))</f>
        <v/>
      </c>
      <c r="CO141" s="298" t="str">
        <f ca="true">+IF(OFFSET('Sanitation Data'!$D$32,0,10*ROW('Sanitation Data'!D135))="","",OFFSET('Sanitation Data'!$D$32,0,10*ROW('Sanitation Data'!D135)))</f>
        <v/>
      </c>
      <c r="CP141" s="298" t="str">
        <f ca="true">+IF(OFFSET('Sanitation Data'!$E$28,0,10*ROW('Sanitation Data'!E135))="","",OFFSET('Sanitation Data'!$E$28,0,10*ROW('Sanitation Data'!E135)))</f>
        <v/>
      </c>
      <c r="CQ141" s="298" t="str">
        <f ca="true">+IF(OFFSET('Sanitation Data'!$E$29,0,10*ROW('Sanitation Data'!E135))="","",OFFSET('Sanitation Data'!$E$29,0,10*ROW('Sanitation Data'!E135)))</f>
        <v/>
      </c>
      <c r="CR141" s="298" t="str">
        <f ca="true">+IF(OFFSET('Sanitation Data'!$E$30,0,10*ROW('Sanitation Data'!E135))="","",OFFSET('Sanitation Data'!$E$30,0,10*ROW('Sanitation Data'!E135)))</f>
        <v/>
      </c>
      <c r="CS141" s="298" t="str">
        <f ca="true">+IF(OFFSET('Sanitation Data'!$E$31,0,10*ROW('Sanitation Data'!E135))="","",OFFSET('Sanitation Data'!$E$31,0,10*ROW('Sanitation Data'!E135)))</f>
        <v/>
      </c>
      <c r="CT141" s="298" t="str">
        <f ca="true">+IF(OFFSET('Sanitation Data'!$E$32,0,10*ROW('Sanitation Data'!E135))="","",OFFSET('Sanitation Data'!$E$32,0,10*ROW('Sanitation Data'!E135)))</f>
        <v/>
      </c>
      <c r="CU141" s="298" t="str">
        <f ca="true">+IF(OFFSET('Sanitation Data'!$F$28,0,10*ROW('Sanitation Data'!F135))="","",OFFSET('Sanitation Data'!$F$28,0,10*ROW('Sanitation Data'!F135)))</f>
        <v/>
      </c>
      <c r="CV141" s="298" t="str">
        <f ca="true">+IF(OFFSET('Sanitation Data'!$F$29,0,10*ROW('Sanitation Data'!F135))="","",OFFSET('Sanitation Data'!$F$29,0,10*ROW('Sanitation Data'!F135)))</f>
        <v/>
      </c>
      <c r="CW141" s="298" t="str">
        <f ca="true">+IF(OFFSET('Sanitation Data'!$F$30,0,10*ROW('Sanitation Data'!F135))="","",OFFSET('Sanitation Data'!$F$30,0,10*ROW('Sanitation Data'!F135)))</f>
        <v/>
      </c>
      <c r="CX141" s="298" t="str">
        <f ca="true">+IF(OFFSET('Sanitation Data'!$F$31,0,10*ROW('Sanitation Data'!F135))="","",OFFSET('Sanitation Data'!$F$31,0,10*ROW('Sanitation Data'!F135)))</f>
        <v/>
      </c>
      <c r="CY141" s="298" t="str">
        <f ca="true">+IF(OFFSET('Sanitation Data'!$F$32,0,10*ROW('Sanitation Data'!F135))="","",OFFSET('Sanitation Data'!$F$32,0,10*ROW('Sanitation Data'!F135)))</f>
        <v/>
      </c>
      <c r="CZ141" s="298" t="str">
        <f ca="true">+IF(OFFSET('Sanitation Data'!$G$28,0,10*ROW('Sanitation Data'!G135))="","",OFFSET('Sanitation Data'!$G$28,0,10*ROW('Sanitation Data'!G135)))</f>
        <v/>
      </c>
      <c r="DA141" s="298" t="str">
        <f ca="true">+IF(OFFSET('Sanitation Data'!$G$29,0,10*ROW('Sanitation Data'!G135))="","",OFFSET('Sanitation Data'!$G$29,0,10*ROW('Sanitation Data'!G135)))</f>
        <v/>
      </c>
      <c r="DB141" s="298" t="str">
        <f ca="true">+IF(OFFSET('Sanitation Data'!$G$30,0,10*ROW('Sanitation Data'!G135))="","",OFFSET('Sanitation Data'!$G$30,0,10*ROW('Sanitation Data'!G135)))</f>
        <v/>
      </c>
      <c r="DC141" s="298" t="str">
        <f ca="true">+IF(OFFSET('Sanitation Data'!$G$31,0,10*ROW('Sanitation Data'!G135))="","",OFFSET('Sanitation Data'!$G$31,0,10*ROW('Sanitation Data'!G135)))</f>
        <v/>
      </c>
      <c r="DD141" s="298" t="str">
        <f ca="true">+IF(OFFSET('Sanitation Data'!$G$32,0,10*ROW('Sanitation Data'!G135))="","",OFFSET('Sanitation Data'!$G$32,0,10*ROW('Sanitation Data'!G135)))</f>
        <v/>
      </c>
      <c r="DE141" s="298" t="str">
        <f ca="true">+IF(OFFSET('Sanitation Data'!$H$28,0,10*ROW('Sanitation Data'!H135))="","",OFFSET('Sanitation Data'!$H$28,0,10*ROW('Sanitation Data'!H135)))</f>
        <v/>
      </c>
      <c r="DF141" s="298" t="str">
        <f ca="true">+IF(OFFSET('Sanitation Data'!$H$29,0,10*ROW('Sanitation Data'!H135))="","",OFFSET('Sanitation Data'!$H$29,0,10*ROW('Sanitation Data'!H135)))</f>
        <v/>
      </c>
      <c r="DG141" s="298" t="str">
        <f ca="true">+IF(OFFSET('Sanitation Data'!$H$30,0,10*ROW('Sanitation Data'!H135))="","",OFFSET('Sanitation Data'!$H$30,0,10*ROW('Sanitation Data'!H135)))</f>
        <v/>
      </c>
      <c r="DH141" s="298" t="str">
        <f ca="true">+IF(OFFSET('Sanitation Data'!$H$31,0,10*ROW('Sanitation Data'!H135))="","",OFFSET('Sanitation Data'!$H$31,0,10*ROW('Sanitation Data'!H135)))</f>
        <v/>
      </c>
      <c r="DI141" s="298" t="str">
        <f ca="true">+IF(OFFSET('Sanitation Data'!$H$32,0,10*ROW('Sanitation Data'!H135))="","",OFFSET('Sanitation Data'!$H$32,0,10*ROW('Sanitation Data'!H135)))</f>
        <v/>
      </c>
      <c r="DJ141" s="298" t="str">
        <f ca="true">+IF(OFFSET('Sanitation Data'!$I$28,0,10*ROW('Sanitation Data'!I135))="","",OFFSET('Sanitation Data'!$I$28,0,10*ROW('Sanitation Data'!I135)))</f>
        <v/>
      </c>
      <c r="DK141" s="298" t="str">
        <f ca="true">+IF(OFFSET('Sanitation Data'!$I$29,0,10*ROW('Sanitation Data'!I135))="","",OFFSET('Sanitation Data'!$I$29,0,10*ROW('Sanitation Data'!I135)))</f>
        <v/>
      </c>
      <c r="DL141" s="298" t="str">
        <f ca="true">+IF(OFFSET('Sanitation Data'!$I$30,0,10*ROW('Sanitation Data'!I135))="","",OFFSET('Sanitation Data'!$I$30,0,10*ROW('Sanitation Data'!I135)))</f>
        <v/>
      </c>
      <c r="DM141" s="298" t="str">
        <f ca="true">+IF(OFFSET('Sanitation Data'!$I$31,0,10*ROW('Sanitation Data'!I135))="","",OFFSET('Sanitation Data'!$I$31,0,10*ROW('Sanitation Data'!I135)))</f>
        <v/>
      </c>
      <c r="DN141" s="298" t="str">
        <f ca="true">+IF(OFFSET('Sanitation Data'!$I$32,0,10*ROW('Sanitation Data'!I135))="","",OFFSET('Sanitation Data'!$I$32,0,10*ROW('Sanitation Data'!I135)))</f>
        <v/>
      </c>
      <c r="DO141" s="298" t="str">
        <f ca="true">+IF(OFFSET('Hygiene Data'!$D$11,0,10*ROW('Hygiene Data'!D135))="","",OFFSET('Hygiene Data'!$D$11,0,10*ROW('Hygiene Data'!D135)))</f>
        <v/>
      </c>
      <c r="DP141" s="298" t="str">
        <f ca="true">+IF(OFFSET('Hygiene Data'!$D$12,0,10*ROW('Hygiene Data'!D135))="","",OFFSET('Hygiene Data'!$D$12,0,10*ROW('Hygiene Data'!D135)))</f>
        <v/>
      </c>
      <c r="DQ141" s="298" t="str">
        <f ca="true">+IF(OFFSET('Hygiene Data'!$D$13,0,10*ROW('Hygiene Data'!D135))="","",OFFSET('Hygiene Data'!$D$13,0,10*ROW('Hygiene Data'!D135)))</f>
        <v/>
      </c>
      <c r="DR141" s="298" t="str">
        <f ca="true">+IF(OFFSET('Hygiene Data'!$E$11,0,10*ROW('Hygiene Data'!E135))="","",OFFSET('Hygiene Data'!$E$11,0,10*ROW('Hygiene Data'!E135)))</f>
        <v/>
      </c>
      <c r="DS141" s="298" t="str">
        <f ca="true">+IF(OFFSET('Hygiene Data'!$E$12,0,10*ROW('Hygiene Data'!E135))="","",OFFSET('Hygiene Data'!$E$12,0,10*ROW('Hygiene Data'!E135)))</f>
        <v/>
      </c>
      <c r="DT141" s="298" t="str">
        <f ca="true">+IF(OFFSET('Hygiene Data'!$E$13,0,10*ROW('Hygiene Data'!E135))="","",OFFSET('Hygiene Data'!$E$13,0,10*ROW('Hygiene Data'!E135)))</f>
        <v/>
      </c>
      <c r="DU141" s="298" t="str">
        <f ca="true">+IF(OFFSET('Hygiene Data'!$F$11,0,10*ROW('Hygiene Data'!F135))="","",OFFSET('Hygiene Data'!$F$11,0,10*ROW('Hygiene Data'!F135)))</f>
        <v/>
      </c>
      <c r="DV141" s="298" t="str">
        <f ca="true">+IF(OFFSET('Hygiene Data'!$F$12,0,10*ROW('Hygiene Data'!F135))="","",OFFSET('Hygiene Data'!$F$12,0,10*ROW('Hygiene Data'!F135)))</f>
        <v/>
      </c>
      <c r="DW141" s="298" t="str">
        <f ca="true">+IF(OFFSET('Hygiene Data'!$F$13,0,10*ROW('Hygiene Data'!F135))="","",OFFSET('Hygiene Data'!$F$13,0,10*ROW('Hygiene Data'!F135)))</f>
        <v/>
      </c>
      <c r="DX141" s="298" t="str">
        <f ca="true">+IF(OFFSET('Hygiene Data'!$G$11,0,10*ROW('Hygiene Data'!G135))="","",OFFSET('Hygiene Data'!$G$11,0,10*ROW('Hygiene Data'!G135)))</f>
        <v/>
      </c>
      <c r="DY141" s="298" t="str">
        <f ca="true">+IF(OFFSET('Hygiene Data'!$G$12,0,10*ROW('Hygiene Data'!G135))="","",OFFSET('Hygiene Data'!$G$12,0,10*ROW('Hygiene Data'!G135)))</f>
        <v/>
      </c>
      <c r="DZ141" s="298" t="str">
        <f ca="true">+IF(OFFSET('Hygiene Data'!$G$13,0,10*ROW('Hygiene Data'!G135))="","",OFFSET('Hygiene Data'!$G$13,0,10*ROW('Hygiene Data'!G135)))</f>
        <v/>
      </c>
      <c r="EA141" s="298" t="str">
        <f ca="true">+IF(OFFSET('Hygiene Data'!$H$11,0,10*ROW('Hygiene Data'!H135))="","",OFFSET('Hygiene Data'!$H$11,0,10*ROW('Hygiene Data'!H135)))</f>
        <v/>
      </c>
      <c r="EB141" s="298" t="str">
        <f ca="true">+IF(OFFSET('Hygiene Data'!$H$12,0,10*ROW('Hygiene Data'!H135))="","",OFFSET('Hygiene Data'!$H$12,0,10*ROW('Hygiene Data'!H135)))</f>
        <v/>
      </c>
      <c r="EC141" s="298" t="str">
        <f ca="true">+IF(OFFSET('Hygiene Data'!$H$13,0,10*ROW('Hygiene Data'!H135))="","",OFFSET('Hygiene Data'!$H$13,0,10*ROW('Hygiene Data'!H135)))</f>
        <v/>
      </c>
      <c r="ED141" s="298" t="str">
        <f ca="true">+IF(OFFSET('Hygiene Data'!$I$11,0,10*ROW('Hygiene Data'!I135))="","",OFFSET('Hygiene Data'!$I$11,0,10*ROW('Hygiene Data'!I135)))</f>
        <v/>
      </c>
      <c r="EE141" s="298" t="str">
        <f ca="true">+IF(OFFSET('Hygiene Data'!$I$12,0,10*ROW('Hygiene Data'!I135))="","",OFFSET('Hygiene Data'!$I$12,0,10*ROW('Hygiene Data'!I135)))</f>
        <v/>
      </c>
      <c r="EF141" s="298" t="str">
        <f ca="true">+IF(OFFSET('Hygiene Data'!$I$13,0,10*ROW('Hygiene Data'!I135))="","",OFFSET('Hygiene Data'!$I$13,0,10*ROW('Hygiene Data'!I135)))</f>
        <v/>
      </c>
    </row>
    <row xmlns:x14ac="http://schemas.microsoft.com/office/spreadsheetml/2009/9/ac" r="142" x14ac:dyDescent="0.2">
      <c r="A142" s="38" t="str">
        <f ca="true">+IF(OFFSET('Water Data'!$B$2,0,10*ROW('Water Data'!E136))="","",OFFSET('Water Data'!$B$2,0,10*ROW('Water Data'!E136)))</f>
        <v/>
      </c>
      <c r="B142" s="38" t="str">
        <f ca="true">+IF(OFFSET('Water Data'!$C$2,0,10*ROW('Water Data'!F136))="","",OFFSET('Water Data'!$C$2,0,10*ROW('Water Data'!F136)))</f>
        <v/>
      </c>
      <c r="C142" s="354" t="str">
        <f t="shared" ca="true" si="2"/>
        <v/>
      </c>
      <c r="D142" s="101"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101"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101"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101"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101"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101"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101"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101"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101"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101"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101"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101"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101"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101"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101"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101"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101"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101"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102"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102"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102"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102"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102"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102"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102"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102"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102"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102"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102"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102"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102"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102"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102"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102"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102"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102"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102"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102"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102"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102"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102"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102"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102"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102"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102"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102"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102"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102"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103"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103"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103"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103"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103"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103"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103"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103"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103"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103"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103"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103"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103"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103"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103"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103"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103"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103"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98"/>
      <c r="BS142" s="298" t="str">
        <f ca="true">+IF(OFFSET('Water Data'!$D$27,0,10*ROW('Water Data'!D136))="","",OFFSET('Water Data'!$D$27,0,10*ROW('Water Data'!D136)))</f>
        <v/>
      </c>
      <c r="BT142" s="298" t="str">
        <f ca="true">+IF(OFFSET('Water Data'!$D$28,0,10*ROW('Water Data'!D136))="","",OFFSET('Water Data'!$D$28,0,10*ROW('Water Data'!D136)))</f>
        <v/>
      </c>
      <c r="BU142" s="298" t="str">
        <f ca="true">+IF(OFFSET('Water Data'!$D$29,0,10*ROW('Water Data'!D136))="","",OFFSET('Water Data'!$D$29,0,10*ROW('Water Data'!D136)))</f>
        <v/>
      </c>
      <c r="BV142" s="298" t="str">
        <f ca="true">+IF(OFFSET('Water Data'!$E$27,0,10*ROW('Water Data'!E136))="","",OFFSET('Water Data'!$E$27,0,10*ROW('Water Data'!E136)))</f>
        <v/>
      </c>
      <c r="BW142" s="298" t="str">
        <f ca="true">+IF(OFFSET('Water Data'!$E$28,0,10*ROW('Water Data'!E136))="","",OFFSET('Water Data'!$E$28,0,10*ROW('Water Data'!E136)))</f>
        <v/>
      </c>
      <c r="BX142" s="298" t="str">
        <f ca="true">+IF(OFFSET('Water Data'!$E$29,0,10*ROW('Water Data'!E136))="","",OFFSET('Water Data'!$E$29,0,10*ROW('Water Data'!E136)))</f>
        <v/>
      </c>
      <c r="BY142" s="298" t="str">
        <f ca="true">+IF(OFFSET('Water Data'!$F$27,0,10*ROW('Water Data'!F136))="","",OFFSET('Water Data'!$F$27,0,10*ROW('Water Data'!F136)))</f>
        <v/>
      </c>
      <c r="BZ142" s="298" t="str">
        <f ca="true">+IF(OFFSET('Water Data'!$F$28,0,10*ROW('Water Data'!F136))="","",OFFSET('Water Data'!$F$28,0,10*ROW('Water Data'!F136)))</f>
        <v/>
      </c>
      <c r="CA142" s="298" t="str">
        <f ca="true">+IF(OFFSET('Water Data'!$F$29,0,10*ROW('Water Data'!F136))="","",OFFSET('Water Data'!$F$29,0,10*ROW('Water Data'!F136)))</f>
        <v/>
      </c>
      <c r="CB142" s="298" t="str">
        <f ca="true">+IF(OFFSET('Water Data'!$G$27,0,10*ROW('Water Data'!G136))="","",OFFSET('Water Data'!$G$27,0,10*ROW('Water Data'!G136)))</f>
        <v/>
      </c>
      <c r="CC142" s="298" t="str">
        <f ca="true">+IF(OFFSET('Water Data'!$G$28,0,10*ROW('Water Data'!G136))="","",OFFSET('Water Data'!$G$28,0,10*ROW('Water Data'!G136)))</f>
        <v/>
      </c>
      <c r="CD142" s="298" t="str">
        <f ca="true">+IF(OFFSET('Water Data'!$G$29,0,10*ROW('Water Data'!G136))="","",OFFSET('Water Data'!$G$29,0,10*ROW('Water Data'!G136)))</f>
        <v/>
      </c>
      <c r="CE142" s="298" t="str">
        <f ca="true">+IF(OFFSET('Water Data'!$H$27,0,10*ROW('Water Data'!H136))="","",OFFSET('Water Data'!$H$27,0,10*ROW('Water Data'!H136)))</f>
        <v/>
      </c>
      <c r="CF142" s="298" t="str">
        <f ca="true">+IF(OFFSET('Water Data'!$H$28,0,10*ROW('Water Data'!H136))="","",OFFSET('Water Data'!$H$28,0,10*ROW('Water Data'!H136)))</f>
        <v/>
      </c>
      <c r="CG142" s="298" t="str">
        <f ca="true">+IF(OFFSET('Water Data'!$H$29,0,10*ROW('Water Data'!H136))="","",OFFSET('Water Data'!$H$29,0,10*ROW('Water Data'!H136)))</f>
        <v/>
      </c>
      <c r="CH142" s="298" t="str">
        <f ca="true">+IF(OFFSET('Water Data'!$I$27,0,10*ROW('Water Data'!I136))="","",OFFSET('Water Data'!$I$27,0,10*ROW('Water Data'!I136)))</f>
        <v/>
      </c>
      <c r="CI142" s="298" t="str">
        <f ca="true">+IF(OFFSET('Water Data'!$I$28,0,10*ROW('Water Data'!I136))="","",OFFSET('Water Data'!$I$28,0,10*ROW('Water Data'!I136)))</f>
        <v/>
      </c>
      <c r="CJ142" s="298" t="str">
        <f ca="true">+IF(OFFSET('Water Data'!$I$29,0,10*ROW('Water Data'!I136))="","",OFFSET('Water Data'!$I$29,0,10*ROW('Water Data'!I136)))</f>
        <v/>
      </c>
      <c r="CK142" s="298" t="str">
        <f ca="true">+IF(OFFSET('Sanitation Data'!$D$28,0,10*ROW('Sanitation Data'!D136))="","",OFFSET('Sanitation Data'!$D$28,0,10*ROW('Sanitation Data'!D136)))</f>
        <v/>
      </c>
      <c r="CL142" s="298" t="str">
        <f ca="true">+IF(OFFSET('Sanitation Data'!$D$29,0,10*ROW('Sanitation Data'!D136))="","",OFFSET('Sanitation Data'!$D$29,0,10*ROW('Sanitation Data'!D136)))</f>
        <v/>
      </c>
      <c r="CM142" s="298" t="str">
        <f ca="true">+IF(OFFSET('Sanitation Data'!$D$30,0,10*ROW('Sanitation Data'!D136))="","",OFFSET('Sanitation Data'!$D$30,0,10*ROW('Sanitation Data'!D136)))</f>
        <v/>
      </c>
      <c r="CN142" s="298" t="str">
        <f ca="true">+IF(OFFSET('Sanitation Data'!$D$31,0,10*ROW('Sanitation Data'!D136))="","",OFFSET('Sanitation Data'!$D$31,0,10*ROW('Sanitation Data'!D136)))</f>
        <v/>
      </c>
      <c r="CO142" s="298" t="str">
        <f ca="true">+IF(OFFSET('Sanitation Data'!$D$32,0,10*ROW('Sanitation Data'!D136))="","",OFFSET('Sanitation Data'!$D$32,0,10*ROW('Sanitation Data'!D136)))</f>
        <v/>
      </c>
      <c r="CP142" s="298" t="str">
        <f ca="true">+IF(OFFSET('Sanitation Data'!$E$28,0,10*ROW('Sanitation Data'!E136))="","",OFFSET('Sanitation Data'!$E$28,0,10*ROW('Sanitation Data'!E136)))</f>
        <v/>
      </c>
      <c r="CQ142" s="298" t="str">
        <f ca="true">+IF(OFFSET('Sanitation Data'!$E$29,0,10*ROW('Sanitation Data'!E136))="","",OFFSET('Sanitation Data'!$E$29,0,10*ROW('Sanitation Data'!E136)))</f>
        <v/>
      </c>
      <c r="CR142" s="298" t="str">
        <f ca="true">+IF(OFFSET('Sanitation Data'!$E$30,0,10*ROW('Sanitation Data'!E136))="","",OFFSET('Sanitation Data'!$E$30,0,10*ROW('Sanitation Data'!E136)))</f>
        <v/>
      </c>
      <c r="CS142" s="298" t="str">
        <f ca="true">+IF(OFFSET('Sanitation Data'!$E$31,0,10*ROW('Sanitation Data'!E136))="","",OFFSET('Sanitation Data'!$E$31,0,10*ROW('Sanitation Data'!E136)))</f>
        <v/>
      </c>
      <c r="CT142" s="298" t="str">
        <f ca="true">+IF(OFFSET('Sanitation Data'!$E$32,0,10*ROW('Sanitation Data'!E136))="","",OFFSET('Sanitation Data'!$E$32,0,10*ROW('Sanitation Data'!E136)))</f>
        <v/>
      </c>
      <c r="CU142" s="298" t="str">
        <f ca="true">+IF(OFFSET('Sanitation Data'!$F$28,0,10*ROW('Sanitation Data'!F136))="","",OFFSET('Sanitation Data'!$F$28,0,10*ROW('Sanitation Data'!F136)))</f>
        <v/>
      </c>
      <c r="CV142" s="298" t="str">
        <f ca="true">+IF(OFFSET('Sanitation Data'!$F$29,0,10*ROW('Sanitation Data'!F136))="","",OFFSET('Sanitation Data'!$F$29,0,10*ROW('Sanitation Data'!F136)))</f>
        <v/>
      </c>
      <c r="CW142" s="298" t="str">
        <f ca="true">+IF(OFFSET('Sanitation Data'!$F$30,0,10*ROW('Sanitation Data'!F136))="","",OFFSET('Sanitation Data'!$F$30,0,10*ROW('Sanitation Data'!F136)))</f>
        <v/>
      </c>
      <c r="CX142" s="298" t="str">
        <f ca="true">+IF(OFFSET('Sanitation Data'!$F$31,0,10*ROW('Sanitation Data'!F136))="","",OFFSET('Sanitation Data'!$F$31,0,10*ROW('Sanitation Data'!F136)))</f>
        <v/>
      </c>
      <c r="CY142" s="298" t="str">
        <f ca="true">+IF(OFFSET('Sanitation Data'!$F$32,0,10*ROW('Sanitation Data'!F136))="","",OFFSET('Sanitation Data'!$F$32,0,10*ROW('Sanitation Data'!F136)))</f>
        <v/>
      </c>
      <c r="CZ142" s="298" t="str">
        <f ca="true">+IF(OFFSET('Sanitation Data'!$G$28,0,10*ROW('Sanitation Data'!G136))="","",OFFSET('Sanitation Data'!$G$28,0,10*ROW('Sanitation Data'!G136)))</f>
        <v/>
      </c>
      <c r="DA142" s="298" t="str">
        <f ca="true">+IF(OFFSET('Sanitation Data'!$G$29,0,10*ROW('Sanitation Data'!G136))="","",OFFSET('Sanitation Data'!$G$29,0,10*ROW('Sanitation Data'!G136)))</f>
        <v/>
      </c>
      <c r="DB142" s="298" t="str">
        <f ca="true">+IF(OFFSET('Sanitation Data'!$G$30,0,10*ROW('Sanitation Data'!G136))="","",OFFSET('Sanitation Data'!$G$30,0,10*ROW('Sanitation Data'!G136)))</f>
        <v/>
      </c>
      <c r="DC142" s="298" t="str">
        <f ca="true">+IF(OFFSET('Sanitation Data'!$G$31,0,10*ROW('Sanitation Data'!G136))="","",OFFSET('Sanitation Data'!$G$31,0,10*ROW('Sanitation Data'!G136)))</f>
        <v/>
      </c>
      <c r="DD142" s="298" t="str">
        <f ca="true">+IF(OFFSET('Sanitation Data'!$G$32,0,10*ROW('Sanitation Data'!G136))="","",OFFSET('Sanitation Data'!$G$32,0,10*ROW('Sanitation Data'!G136)))</f>
        <v/>
      </c>
      <c r="DE142" s="298" t="str">
        <f ca="true">+IF(OFFSET('Sanitation Data'!$H$28,0,10*ROW('Sanitation Data'!H136))="","",OFFSET('Sanitation Data'!$H$28,0,10*ROW('Sanitation Data'!H136)))</f>
        <v/>
      </c>
      <c r="DF142" s="298" t="str">
        <f ca="true">+IF(OFFSET('Sanitation Data'!$H$29,0,10*ROW('Sanitation Data'!H136))="","",OFFSET('Sanitation Data'!$H$29,0,10*ROW('Sanitation Data'!H136)))</f>
        <v/>
      </c>
      <c r="DG142" s="298" t="str">
        <f ca="true">+IF(OFFSET('Sanitation Data'!$H$30,0,10*ROW('Sanitation Data'!H136))="","",OFFSET('Sanitation Data'!$H$30,0,10*ROW('Sanitation Data'!H136)))</f>
        <v/>
      </c>
      <c r="DH142" s="298" t="str">
        <f ca="true">+IF(OFFSET('Sanitation Data'!$H$31,0,10*ROW('Sanitation Data'!H136))="","",OFFSET('Sanitation Data'!$H$31,0,10*ROW('Sanitation Data'!H136)))</f>
        <v/>
      </c>
      <c r="DI142" s="298" t="str">
        <f ca="true">+IF(OFFSET('Sanitation Data'!$H$32,0,10*ROW('Sanitation Data'!H136))="","",OFFSET('Sanitation Data'!$H$32,0,10*ROW('Sanitation Data'!H136)))</f>
        <v/>
      </c>
      <c r="DJ142" s="298" t="str">
        <f ca="true">+IF(OFFSET('Sanitation Data'!$I$28,0,10*ROW('Sanitation Data'!I136))="","",OFFSET('Sanitation Data'!$I$28,0,10*ROW('Sanitation Data'!I136)))</f>
        <v/>
      </c>
      <c r="DK142" s="298" t="str">
        <f ca="true">+IF(OFFSET('Sanitation Data'!$I$29,0,10*ROW('Sanitation Data'!I136))="","",OFFSET('Sanitation Data'!$I$29,0,10*ROW('Sanitation Data'!I136)))</f>
        <v/>
      </c>
      <c r="DL142" s="298" t="str">
        <f ca="true">+IF(OFFSET('Sanitation Data'!$I$30,0,10*ROW('Sanitation Data'!I136))="","",OFFSET('Sanitation Data'!$I$30,0,10*ROW('Sanitation Data'!I136)))</f>
        <v/>
      </c>
      <c r="DM142" s="298" t="str">
        <f ca="true">+IF(OFFSET('Sanitation Data'!$I$31,0,10*ROW('Sanitation Data'!I136))="","",OFFSET('Sanitation Data'!$I$31,0,10*ROW('Sanitation Data'!I136)))</f>
        <v/>
      </c>
      <c r="DN142" s="298" t="str">
        <f ca="true">+IF(OFFSET('Sanitation Data'!$I$32,0,10*ROW('Sanitation Data'!I136))="","",OFFSET('Sanitation Data'!$I$32,0,10*ROW('Sanitation Data'!I136)))</f>
        <v/>
      </c>
      <c r="DO142" s="298" t="str">
        <f ca="true">+IF(OFFSET('Hygiene Data'!$D$11,0,10*ROW('Hygiene Data'!D136))="","",OFFSET('Hygiene Data'!$D$11,0,10*ROW('Hygiene Data'!D136)))</f>
        <v/>
      </c>
      <c r="DP142" s="298" t="str">
        <f ca="true">+IF(OFFSET('Hygiene Data'!$D$12,0,10*ROW('Hygiene Data'!D136))="","",OFFSET('Hygiene Data'!$D$12,0,10*ROW('Hygiene Data'!D136)))</f>
        <v/>
      </c>
      <c r="DQ142" s="298" t="str">
        <f ca="true">+IF(OFFSET('Hygiene Data'!$D$13,0,10*ROW('Hygiene Data'!D136))="","",OFFSET('Hygiene Data'!$D$13,0,10*ROW('Hygiene Data'!D136)))</f>
        <v/>
      </c>
      <c r="DR142" s="298" t="str">
        <f ca="true">+IF(OFFSET('Hygiene Data'!$E$11,0,10*ROW('Hygiene Data'!E136))="","",OFFSET('Hygiene Data'!$E$11,0,10*ROW('Hygiene Data'!E136)))</f>
        <v/>
      </c>
      <c r="DS142" s="298" t="str">
        <f ca="true">+IF(OFFSET('Hygiene Data'!$E$12,0,10*ROW('Hygiene Data'!E136))="","",OFFSET('Hygiene Data'!$E$12,0,10*ROW('Hygiene Data'!E136)))</f>
        <v/>
      </c>
      <c r="DT142" s="298" t="str">
        <f ca="true">+IF(OFFSET('Hygiene Data'!$E$13,0,10*ROW('Hygiene Data'!E136))="","",OFFSET('Hygiene Data'!$E$13,0,10*ROW('Hygiene Data'!E136)))</f>
        <v/>
      </c>
      <c r="DU142" s="298" t="str">
        <f ca="true">+IF(OFFSET('Hygiene Data'!$F$11,0,10*ROW('Hygiene Data'!F136))="","",OFFSET('Hygiene Data'!$F$11,0,10*ROW('Hygiene Data'!F136)))</f>
        <v/>
      </c>
      <c r="DV142" s="298" t="str">
        <f ca="true">+IF(OFFSET('Hygiene Data'!$F$12,0,10*ROW('Hygiene Data'!F136))="","",OFFSET('Hygiene Data'!$F$12,0,10*ROW('Hygiene Data'!F136)))</f>
        <v/>
      </c>
      <c r="DW142" s="298" t="str">
        <f ca="true">+IF(OFFSET('Hygiene Data'!$F$13,0,10*ROW('Hygiene Data'!F136))="","",OFFSET('Hygiene Data'!$F$13,0,10*ROW('Hygiene Data'!F136)))</f>
        <v/>
      </c>
      <c r="DX142" s="298" t="str">
        <f ca="true">+IF(OFFSET('Hygiene Data'!$G$11,0,10*ROW('Hygiene Data'!G136))="","",OFFSET('Hygiene Data'!$G$11,0,10*ROW('Hygiene Data'!G136)))</f>
        <v/>
      </c>
      <c r="DY142" s="298" t="str">
        <f ca="true">+IF(OFFSET('Hygiene Data'!$G$12,0,10*ROW('Hygiene Data'!G136))="","",OFFSET('Hygiene Data'!$G$12,0,10*ROW('Hygiene Data'!G136)))</f>
        <v/>
      </c>
      <c r="DZ142" s="298" t="str">
        <f ca="true">+IF(OFFSET('Hygiene Data'!$G$13,0,10*ROW('Hygiene Data'!G136))="","",OFFSET('Hygiene Data'!$G$13,0,10*ROW('Hygiene Data'!G136)))</f>
        <v/>
      </c>
      <c r="EA142" s="298" t="str">
        <f ca="true">+IF(OFFSET('Hygiene Data'!$H$11,0,10*ROW('Hygiene Data'!H136))="","",OFFSET('Hygiene Data'!$H$11,0,10*ROW('Hygiene Data'!H136)))</f>
        <v/>
      </c>
      <c r="EB142" s="298" t="str">
        <f ca="true">+IF(OFFSET('Hygiene Data'!$H$12,0,10*ROW('Hygiene Data'!H136))="","",OFFSET('Hygiene Data'!$H$12,0,10*ROW('Hygiene Data'!H136)))</f>
        <v/>
      </c>
      <c r="EC142" s="298" t="str">
        <f ca="true">+IF(OFFSET('Hygiene Data'!$H$13,0,10*ROW('Hygiene Data'!H136))="","",OFFSET('Hygiene Data'!$H$13,0,10*ROW('Hygiene Data'!H136)))</f>
        <v/>
      </c>
      <c r="ED142" s="298" t="str">
        <f ca="true">+IF(OFFSET('Hygiene Data'!$I$11,0,10*ROW('Hygiene Data'!I136))="","",OFFSET('Hygiene Data'!$I$11,0,10*ROW('Hygiene Data'!I136)))</f>
        <v/>
      </c>
      <c r="EE142" s="298" t="str">
        <f ca="true">+IF(OFFSET('Hygiene Data'!$I$12,0,10*ROW('Hygiene Data'!I136))="","",OFFSET('Hygiene Data'!$I$12,0,10*ROW('Hygiene Data'!I136)))</f>
        <v/>
      </c>
      <c r="EF142" s="298" t="str">
        <f ca="true">+IF(OFFSET('Hygiene Data'!$I$13,0,10*ROW('Hygiene Data'!I136))="","",OFFSET('Hygiene Data'!$I$13,0,10*ROW('Hygiene Data'!I136)))</f>
        <v/>
      </c>
    </row>
    <row xmlns:x14ac="http://schemas.microsoft.com/office/spreadsheetml/2009/9/ac" r="143" x14ac:dyDescent="0.2">
      <c r="A143" s="38" t="str">
        <f ca="true">+IF(OFFSET('Water Data'!$B$2,0,10*ROW('Water Data'!E137))="","",OFFSET('Water Data'!$B$2,0,10*ROW('Water Data'!E137)))</f>
        <v/>
      </c>
      <c r="B143" s="38" t="str">
        <f ca="true">+IF(OFFSET('Water Data'!$C$2,0,10*ROW('Water Data'!F137))="","",OFFSET('Water Data'!$C$2,0,10*ROW('Water Data'!F137)))</f>
        <v/>
      </c>
      <c r="C143" s="354" t="str">
        <f t="shared" ca="true" si="2"/>
        <v/>
      </c>
      <c r="D143" s="101"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101"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101"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101"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101"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101"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101"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101"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101"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101"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101"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101"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101"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101"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101"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101"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101"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101"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102"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102"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102"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102"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102"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102"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102"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102"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102"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102"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102"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102"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102"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102"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102"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102"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102"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102"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102"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102"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102"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102"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102"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102"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102"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102"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102"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102"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102"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102"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103"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103"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103"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103"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103"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103"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103"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103"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103"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103"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103"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103"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103"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103"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103"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103"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103"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103"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98"/>
      <c r="BS143" s="298" t="str">
        <f ca="true">+IF(OFFSET('Water Data'!$D$27,0,10*ROW('Water Data'!D137))="","",OFFSET('Water Data'!$D$27,0,10*ROW('Water Data'!D137)))</f>
        <v/>
      </c>
      <c r="BT143" s="298" t="str">
        <f ca="true">+IF(OFFSET('Water Data'!$D$28,0,10*ROW('Water Data'!D137))="","",OFFSET('Water Data'!$D$28,0,10*ROW('Water Data'!D137)))</f>
        <v/>
      </c>
      <c r="BU143" s="298" t="str">
        <f ca="true">+IF(OFFSET('Water Data'!$D$29,0,10*ROW('Water Data'!D137))="","",OFFSET('Water Data'!$D$29,0,10*ROW('Water Data'!D137)))</f>
        <v/>
      </c>
      <c r="BV143" s="298" t="str">
        <f ca="true">+IF(OFFSET('Water Data'!$E$27,0,10*ROW('Water Data'!E137))="","",OFFSET('Water Data'!$E$27,0,10*ROW('Water Data'!E137)))</f>
        <v/>
      </c>
      <c r="BW143" s="298" t="str">
        <f ca="true">+IF(OFFSET('Water Data'!$E$28,0,10*ROW('Water Data'!E137))="","",OFFSET('Water Data'!$E$28,0,10*ROW('Water Data'!E137)))</f>
        <v/>
      </c>
      <c r="BX143" s="298" t="str">
        <f ca="true">+IF(OFFSET('Water Data'!$E$29,0,10*ROW('Water Data'!E137))="","",OFFSET('Water Data'!$E$29,0,10*ROW('Water Data'!E137)))</f>
        <v/>
      </c>
      <c r="BY143" s="298" t="str">
        <f ca="true">+IF(OFFSET('Water Data'!$F$27,0,10*ROW('Water Data'!F137))="","",OFFSET('Water Data'!$F$27,0,10*ROW('Water Data'!F137)))</f>
        <v/>
      </c>
      <c r="BZ143" s="298" t="str">
        <f ca="true">+IF(OFFSET('Water Data'!$F$28,0,10*ROW('Water Data'!F137))="","",OFFSET('Water Data'!$F$28,0,10*ROW('Water Data'!F137)))</f>
        <v/>
      </c>
      <c r="CA143" s="298" t="str">
        <f ca="true">+IF(OFFSET('Water Data'!$F$29,0,10*ROW('Water Data'!F137))="","",OFFSET('Water Data'!$F$29,0,10*ROW('Water Data'!F137)))</f>
        <v/>
      </c>
      <c r="CB143" s="298" t="str">
        <f ca="true">+IF(OFFSET('Water Data'!$G$27,0,10*ROW('Water Data'!G137))="","",OFFSET('Water Data'!$G$27,0,10*ROW('Water Data'!G137)))</f>
        <v/>
      </c>
      <c r="CC143" s="298" t="str">
        <f ca="true">+IF(OFFSET('Water Data'!$G$28,0,10*ROW('Water Data'!G137))="","",OFFSET('Water Data'!$G$28,0,10*ROW('Water Data'!G137)))</f>
        <v/>
      </c>
      <c r="CD143" s="298" t="str">
        <f ca="true">+IF(OFFSET('Water Data'!$G$29,0,10*ROW('Water Data'!G137))="","",OFFSET('Water Data'!$G$29,0,10*ROW('Water Data'!G137)))</f>
        <v/>
      </c>
      <c r="CE143" s="298" t="str">
        <f ca="true">+IF(OFFSET('Water Data'!$H$27,0,10*ROW('Water Data'!H137))="","",OFFSET('Water Data'!$H$27,0,10*ROW('Water Data'!H137)))</f>
        <v/>
      </c>
      <c r="CF143" s="298" t="str">
        <f ca="true">+IF(OFFSET('Water Data'!$H$28,0,10*ROW('Water Data'!H137))="","",OFFSET('Water Data'!$H$28,0,10*ROW('Water Data'!H137)))</f>
        <v/>
      </c>
      <c r="CG143" s="298" t="str">
        <f ca="true">+IF(OFFSET('Water Data'!$H$29,0,10*ROW('Water Data'!H137))="","",OFFSET('Water Data'!$H$29,0,10*ROW('Water Data'!H137)))</f>
        <v/>
      </c>
      <c r="CH143" s="298" t="str">
        <f ca="true">+IF(OFFSET('Water Data'!$I$27,0,10*ROW('Water Data'!I137))="","",OFFSET('Water Data'!$I$27,0,10*ROW('Water Data'!I137)))</f>
        <v/>
      </c>
      <c r="CI143" s="298" t="str">
        <f ca="true">+IF(OFFSET('Water Data'!$I$28,0,10*ROW('Water Data'!I137))="","",OFFSET('Water Data'!$I$28,0,10*ROW('Water Data'!I137)))</f>
        <v/>
      </c>
      <c r="CJ143" s="298" t="str">
        <f ca="true">+IF(OFFSET('Water Data'!$I$29,0,10*ROW('Water Data'!I137))="","",OFFSET('Water Data'!$I$29,0,10*ROW('Water Data'!I137)))</f>
        <v/>
      </c>
      <c r="CK143" s="298" t="str">
        <f ca="true">+IF(OFFSET('Sanitation Data'!$D$28,0,10*ROW('Sanitation Data'!D137))="","",OFFSET('Sanitation Data'!$D$28,0,10*ROW('Sanitation Data'!D137)))</f>
        <v/>
      </c>
      <c r="CL143" s="298" t="str">
        <f ca="true">+IF(OFFSET('Sanitation Data'!$D$29,0,10*ROW('Sanitation Data'!D137))="","",OFFSET('Sanitation Data'!$D$29,0,10*ROW('Sanitation Data'!D137)))</f>
        <v/>
      </c>
      <c r="CM143" s="298" t="str">
        <f ca="true">+IF(OFFSET('Sanitation Data'!$D$30,0,10*ROW('Sanitation Data'!D137))="","",OFFSET('Sanitation Data'!$D$30,0,10*ROW('Sanitation Data'!D137)))</f>
        <v/>
      </c>
      <c r="CN143" s="298" t="str">
        <f ca="true">+IF(OFFSET('Sanitation Data'!$D$31,0,10*ROW('Sanitation Data'!D137))="","",OFFSET('Sanitation Data'!$D$31,0,10*ROW('Sanitation Data'!D137)))</f>
        <v/>
      </c>
      <c r="CO143" s="298" t="str">
        <f ca="true">+IF(OFFSET('Sanitation Data'!$D$32,0,10*ROW('Sanitation Data'!D137))="","",OFFSET('Sanitation Data'!$D$32,0,10*ROW('Sanitation Data'!D137)))</f>
        <v/>
      </c>
      <c r="CP143" s="298" t="str">
        <f ca="true">+IF(OFFSET('Sanitation Data'!$E$28,0,10*ROW('Sanitation Data'!E137))="","",OFFSET('Sanitation Data'!$E$28,0,10*ROW('Sanitation Data'!E137)))</f>
        <v/>
      </c>
      <c r="CQ143" s="298" t="str">
        <f ca="true">+IF(OFFSET('Sanitation Data'!$E$29,0,10*ROW('Sanitation Data'!E137))="","",OFFSET('Sanitation Data'!$E$29,0,10*ROW('Sanitation Data'!E137)))</f>
        <v/>
      </c>
      <c r="CR143" s="298" t="str">
        <f ca="true">+IF(OFFSET('Sanitation Data'!$E$30,0,10*ROW('Sanitation Data'!E137))="","",OFFSET('Sanitation Data'!$E$30,0,10*ROW('Sanitation Data'!E137)))</f>
        <v/>
      </c>
      <c r="CS143" s="298" t="str">
        <f ca="true">+IF(OFFSET('Sanitation Data'!$E$31,0,10*ROW('Sanitation Data'!E137))="","",OFFSET('Sanitation Data'!$E$31,0,10*ROW('Sanitation Data'!E137)))</f>
        <v/>
      </c>
      <c r="CT143" s="298" t="str">
        <f ca="true">+IF(OFFSET('Sanitation Data'!$E$32,0,10*ROW('Sanitation Data'!E137))="","",OFFSET('Sanitation Data'!$E$32,0,10*ROW('Sanitation Data'!E137)))</f>
        <v/>
      </c>
      <c r="CU143" s="298" t="str">
        <f ca="true">+IF(OFFSET('Sanitation Data'!$F$28,0,10*ROW('Sanitation Data'!F137))="","",OFFSET('Sanitation Data'!$F$28,0,10*ROW('Sanitation Data'!F137)))</f>
        <v/>
      </c>
      <c r="CV143" s="298" t="str">
        <f ca="true">+IF(OFFSET('Sanitation Data'!$F$29,0,10*ROW('Sanitation Data'!F137))="","",OFFSET('Sanitation Data'!$F$29,0,10*ROW('Sanitation Data'!F137)))</f>
        <v/>
      </c>
      <c r="CW143" s="298" t="str">
        <f ca="true">+IF(OFFSET('Sanitation Data'!$F$30,0,10*ROW('Sanitation Data'!F137))="","",OFFSET('Sanitation Data'!$F$30,0,10*ROW('Sanitation Data'!F137)))</f>
        <v/>
      </c>
      <c r="CX143" s="298" t="str">
        <f ca="true">+IF(OFFSET('Sanitation Data'!$F$31,0,10*ROW('Sanitation Data'!F137))="","",OFFSET('Sanitation Data'!$F$31,0,10*ROW('Sanitation Data'!F137)))</f>
        <v/>
      </c>
      <c r="CY143" s="298" t="str">
        <f ca="true">+IF(OFFSET('Sanitation Data'!$F$32,0,10*ROW('Sanitation Data'!F137))="","",OFFSET('Sanitation Data'!$F$32,0,10*ROW('Sanitation Data'!F137)))</f>
        <v/>
      </c>
      <c r="CZ143" s="298" t="str">
        <f ca="true">+IF(OFFSET('Sanitation Data'!$G$28,0,10*ROW('Sanitation Data'!G137))="","",OFFSET('Sanitation Data'!$G$28,0,10*ROW('Sanitation Data'!G137)))</f>
        <v/>
      </c>
      <c r="DA143" s="298" t="str">
        <f ca="true">+IF(OFFSET('Sanitation Data'!$G$29,0,10*ROW('Sanitation Data'!G137))="","",OFFSET('Sanitation Data'!$G$29,0,10*ROW('Sanitation Data'!G137)))</f>
        <v/>
      </c>
      <c r="DB143" s="298" t="str">
        <f ca="true">+IF(OFFSET('Sanitation Data'!$G$30,0,10*ROW('Sanitation Data'!G137))="","",OFFSET('Sanitation Data'!$G$30,0,10*ROW('Sanitation Data'!G137)))</f>
        <v/>
      </c>
      <c r="DC143" s="298" t="str">
        <f ca="true">+IF(OFFSET('Sanitation Data'!$G$31,0,10*ROW('Sanitation Data'!G137))="","",OFFSET('Sanitation Data'!$G$31,0,10*ROW('Sanitation Data'!G137)))</f>
        <v/>
      </c>
      <c r="DD143" s="298" t="str">
        <f ca="true">+IF(OFFSET('Sanitation Data'!$G$32,0,10*ROW('Sanitation Data'!G137))="","",OFFSET('Sanitation Data'!$G$32,0,10*ROW('Sanitation Data'!G137)))</f>
        <v/>
      </c>
      <c r="DE143" s="298" t="str">
        <f ca="true">+IF(OFFSET('Sanitation Data'!$H$28,0,10*ROW('Sanitation Data'!H137))="","",OFFSET('Sanitation Data'!$H$28,0,10*ROW('Sanitation Data'!H137)))</f>
        <v/>
      </c>
      <c r="DF143" s="298" t="str">
        <f ca="true">+IF(OFFSET('Sanitation Data'!$H$29,0,10*ROW('Sanitation Data'!H137))="","",OFFSET('Sanitation Data'!$H$29,0,10*ROW('Sanitation Data'!H137)))</f>
        <v/>
      </c>
      <c r="DG143" s="298" t="str">
        <f ca="true">+IF(OFFSET('Sanitation Data'!$H$30,0,10*ROW('Sanitation Data'!H137))="","",OFFSET('Sanitation Data'!$H$30,0,10*ROW('Sanitation Data'!H137)))</f>
        <v/>
      </c>
      <c r="DH143" s="298" t="str">
        <f ca="true">+IF(OFFSET('Sanitation Data'!$H$31,0,10*ROW('Sanitation Data'!H137))="","",OFFSET('Sanitation Data'!$H$31,0,10*ROW('Sanitation Data'!H137)))</f>
        <v/>
      </c>
      <c r="DI143" s="298" t="str">
        <f ca="true">+IF(OFFSET('Sanitation Data'!$H$32,0,10*ROW('Sanitation Data'!H137))="","",OFFSET('Sanitation Data'!$H$32,0,10*ROW('Sanitation Data'!H137)))</f>
        <v/>
      </c>
      <c r="DJ143" s="298" t="str">
        <f ca="true">+IF(OFFSET('Sanitation Data'!$I$28,0,10*ROW('Sanitation Data'!I137))="","",OFFSET('Sanitation Data'!$I$28,0,10*ROW('Sanitation Data'!I137)))</f>
        <v/>
      </c>
      <c r="DK143" s="298" t="str">
        <f ca="true">+IF(OFFSET('Sanitation Data'!$I$29,0,10*ROW('Sanitation Data'!I137))="","",OFFSET('Sanitation Data'!$I$29,0,10*ROW('Sanitation Data'!I137)))</f>
        <v/>
      </c>
      <c r="DL143" s="298" t="str">
        <f ca="true">+IF(OFFSET('Sanitation Data'!$I$30,0,10*ROW('Sanitation Data'!I137))="","",OFFSET('Sanitation Data'!$I$30,0,10*ROW('Sanitation Data'!I137)))</f>
        <v/>
      </c>
      <c r="DM143" s="298" t="str">
        <f ca="true">+IF(OFFSET('Sanitation Data'!$I$31,0,10*ROW('Sanitation Data'!I137))="","",OFFSET('Sanitation Data'!$I$31,0,10*ROW('Sanitation Data'!I137)))</f>
        <v/>
      </c>
      <c r="DN143" s="298" t="str">
        <f ca="true">+IF(OFFSET('Sanitation Data'!$I$32,0,10*ROW('Sanitation Data'!I137))="","",OFFSET('Sanitation Data'!$I$32,0,10*ROW('Sanitation Data'!I137)))</f>
        <v/>
      </c>
      <c r="DO143" s="298" t="str">
        <f ca="true">+IF(OFFSET('Hygiene Data'!$D$11,0,10*ROW('Hygiene Data'!D137))="","",OFFSET('Hygiene Data'!$D$11,0,10*ROW('Hygiene Data'!D137)))</f>
        <v/>
      </c>
      <c r="DP143" s="298" t="str">
        <f ca="true">+IF(OFFSET('Hygiene Data'!$D$12,0,10*ROW('Hygiene Data'!D137))="","",OFFSET('Hygiene Data'!$D$12,0,10*ROW('Hygiene Data'!D137)))</f>
        <v/>
      </c>
      <c r="DQ143" s="298" t="str">
        <f ca="true">+IF(OFFSET('Hygiene Data'!$D$13,0,10*ROW('Hygiene Data'!D137))="","",OFFSET('Hygiene Data'!$D$13,0,10*ROW('Hygiene Data'!D137)))</f>
        <v/>
      </c>
      <c r="DR143" s="298" t="str">
        <f ca="true">+IF(OFFSET('Hygiene Data'!$E$11,0,10*ROW('Hygiene Data'!E137))="","",OFFSET('Hygiene Data'!$E$11,0,10*ROW('Hygiene Data'!E137)))</f>
        <v/>
      </c>
      <c r="DS143" s="298" t="str">
        <f ca="true">+IF(OFFSET('Hygiene Data'!$E$12,0,10*ROW('Hygiene Data'!E137))="","",OFFSET('Hygiene Data'!$E$12,0,10*ROW('Hygiene Data'!E137)))</f>
        <v/>
      </c>
      <c r="DT143" s="298" t="str">
        <f ca="true">+IF(OFFSET('Hygiene Data'!$E$13,0,10*ROW('Hygiene Data'!E137))="","",OFFSET('Hygiene Data'!$E$13,0,10*ROW('Hygiene Data'!E137)))</f>
        <v/>
      </c>
      <c r="DU143" s="298" t="str">
        <f ca="true">+IF(OFFSET('Hygiene Data'!$F$11,0,10*ROW('Hygiene Data'!F137))="","",OFFSET('Hygiene Data'!$F$11,0,10*ROW('Hygiene Data'!F137)))</f>
        <v/>
      </c>
      <c r="DV143" s="298" t="str">
        <f ca="true">+IF(OFFSET('Hygiene Data'!$F$12,0,10*ROW('Hygiene Data'!F137))="","",OFFSET('Hygiene Data'!$F$12,0,10*ROW('Hygiene Data'!F137)))</f>
        <v/>
      </c>
      <c r="DW143" s="298" t="str">
        <f ca="true">+IF(OFFSET('Hygiene Data'!$F$13,0,10*ROW('Hygiene Data'!F137))="","",OFFSET('Hygiene Data'!$F$13,0,10*ROW('Hygiene Data'!F137)))</f>
        <v/>
      </c>
      <c r="DX143" s="298" t="str">
        <f ca="true">+IF(OFFSET('Hygiene Data'!$G$11,0,10*ROW('Hygiene Data'!G137))="","",OFFSET('Hygiene Data'!$G$11,0,10*ROW('Hygiene Data'!G137)))</f>
        <v/>
      </c>
      <c r="DY143" s="298" t="str">
        <f ca="true">+IF(OFFSET('Hygiene Data'!$G$12,0,10*ROW('Hygiene Data'!G137))="","",OFFSET('Hygiene Data'!$G$12,0,10*ROW('Hygiene Data'!G137)))</f>
        <v/>
      </c>
      <c r="DZ143" s="298" t="str">
        <f ca="true">+IF(OFFSET('Hygiene Data'!$G$13,0,10*ROW('Hygiene Data'!G137))="","",OFFSET('Hygiene Data'!$G$13,0,10*ROW('Hygiene Data'!G137)))</f>
        <v/>
      </c>
      <c r="EA143" s="298" t="str">
        <f ca="true">+IF(OFFSET('Hygiene Data'!$H$11,0,10*ROW('Hygiene Data'!H137))="","",OFFSET('Hygiene Data'!$H$11,0,10*ROW('Hygiene Data'!H137)))</f>
        <v/>
      </c>
      <c r="EB143" s="298" t="str">
        <f ca="true">+IF(OFFSET('Hygiene Data'!$H$12,0,10*ROW('Hygiene Data'!H137))="","",OFFSET('Hygiene Data'!$H$12,0,10*ROW('Hygiene Data'!H137)))</f>
        <v/>
      </c>
      <c r="EC143" s="298" t="str">
        <f ca="true">+IF(OFFSET('Hygiene Data'!$H$13,0,10*ROW('Hygiene Data'!H137))="","",OFFSET('Hygiene Data'!$H$13,0,10*ROW('Hygiene Data'!H137)))</f>
        <v/>
      </c>
      <c r="ED143" s="298" t="str">
        <f ca="true">+IF(OFFSET('Hygiene Data'!$I$11,0,10*ROW('Hygiene Data'!I137))="","",OFFSET('Hygiene Data'!$I$11,0,10*ROW('Hygiene Data'!I137)))</f>
        <v/>
      </c>
      <c r="EE143" s="298" t="str">
        <f ca="true">+IF(OFFSET('Hygiene Data'!$I$12,0,10*ROW('Hygiene Data'!I137))="","",OFFSET('Hygiene Data'!$I$12,0,10*ROW('Hygiene Data'!I137)))</f>
        <v/>
      </c>
      <c r="EF143" s="298" t="str">
        <f ca="true">+IF(OFFSET('Hygiene Data'!$I$13,0,10*ROW('Hygiene Data'!I137))="","",OFFSET('Hygiene Data'!$I$13,0,10*ROW('Hygiene Data'!I137)))</f>
        <v/>
      </c>
    </row>
    <row xmlns:x14ac="http://schemas.microsoft.com/office/spreadsheetml/2009/9/ac" r="144" x14ac:dyDescent="0.2">
      <c r="A144" s="38" t="str">
        <f ca="true">+IF(OFFSET('Water Data'!$B$2,0,10*ROW('Water Data'!E138))="","",OFFSET('Water Data'!$B$2,0,10*ROW('Water Data'!E138)))</f>
        <v/>
      </c>
      <c r="B144" s="38" t="str">
        <f ca="true">+IF(OFFSET('Water Data'!$C$2,0,10*ROW('Water Data'!F138))="","",OFFSET('Water Data'!$C$2,0,10*ROW('Water Data'!F138)))</f>
        <v/>
      </c>
      <c r="C144" s="354" t="str">
        <f t="shared" ca="true" si="2"/>
        <v/>
      </c>
      <c r="D144" s="101"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101"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101"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101"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101"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101"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101"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101"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101"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101"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101"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101"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101"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101"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101"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101"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101"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101"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102"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102"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102"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102"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102"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102"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102"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102"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102"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102"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102"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102"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102"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102"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102"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102"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102"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102"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102"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102"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102"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102"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102"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102"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102"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102"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102"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102"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102"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102"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103"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103"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103"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103"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103"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103"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103"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103"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103"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103"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103"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103"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103"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103"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103"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103"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103"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103"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98"/>
      <c r="BS144" s="298" t="str">
        <f ca="true">+IF(OFFSET('Water Data'!$D$27,0,10*ROW('Water Data'!D138))="","",OFFSET('Water Data'!$D$27,0,10*ROW('Water Data'!D138)))</f>
        <v/>
      </c>
      <c r="BT144" s="298" t="str">
        <f ca="true">+IF(OFFSET('Water Data'!$D$28,0,10*ROW('Water Data'!D138))="","",OFFSET('Water Data'!$D$28,0,10*ROW('Water Data'!D138)))</f>
        <v/>
      </c>
      <c r="BU144" s="298" t="str">
        <f ca="true">+IF(OFFSET('Water Data'!$D$29,0,10*ROW('Water Data'!D138))="","",OFFSET('Water Data'!$D$29,0,10*ROW('Water Data'!D138)))</f>
        <v/>
      </c>
      <c r="BV144" s="298" t="str">
        <f ca="true">+IF(OFFSET('Water Data'!$E$27,0,10*ROW('Water Data'!E138))="","",OFFSET('Water Data'!$E$27,0,10*ROW('Water Data'!E138)))</f>
        <v/>
      </c>
      <c r="BW144" s="298" t="str">
        <f ca="true">+IF(OFFSET('Water Data'!$E$28,0,10*ROW('Water Data'!E138))="","",OFFSET('Water Data'!$E$28,0,10*ROW('Water Data'!E138)))</f>
        <v/>
      </c>
      <c r="BX144" s="298" t="str">
        <f ca="true">+IF(OFFSET('Water Data'!$E$29,0,10*ROW('Water Data'!E138))="","",OFFSET('Water Data'!$E$29,0,10*ROW('Water Data'!E138)))</f>
        <v/>
      </c>
      <c r="BY144" s="298" t="str">
        <f ca="true">+IF(OFFSET('Water Data'!$F$27,0,10*ROW('Water Data'!F138))="","",OFFSET('Water Data'!$F$27,0,10*ROW('Water Data'!F138)))</f>
        <v/>
      </c>
      <c r="BZ144" s="298" t="str">
        <f ca="true">+IF(OFFSET('Water Data'!$F$28,0,10*ROW('Water Data'!F138))="","",OFFSET('Water Data'!$F$28,0,10*ROW('Water Data'!F138)))</f>
        <v/>
      </c>
      <c r="CA144" s="298" t="str">
        <f ca="true">+IF(OFFSET('Water Data'!$F$29,0,10*ROW('Water Data'!F138))="","",OFFSET('Water Data'!$F$29,0,10*ROW('Water Data'!F138)))</f>
        <v/>
      </c>
      <c r="CB144" s="298" t="str">
        <f ca="true">+IF(OFFSET('Water Data'!$G$27,0,10*ROW('Water Data'!G138))="","",OFFSET('Water Data'!$G$27,0,10*ROW('Water Data'!G138)))</f>
        <v/>
      </c>
      <c r="CC144" s="298" t="str">
        <f ca="true">+IF(OFFSET('Water Data'!$G$28,0,10*ROW('Water Data'!G138))="","",OFFSET('Water Data'!$G$28,0,10*ROW('Water Data'!G138)))</f>
        <v/>
      </c>
      <c r="CD144" s="298" t="str">
        <f ca="true">+IF(OFFSET('Water Data'!$G$29,0,10*ROW('Water Data'!G138))="","",OFFSET('Water Data'!$G$29,0,10*ROW('Water Data'!G138)))</f>
        <v/>
      </c>
      <c r="CE144" s="298" t="str">
        <f ca="true">+IF(OFFSET('Water Data'!$H$27,0,10*ROW('Water Data'!H138))="","",OFFSET('Water Data'!$H$27,0,10*ROW('Water Data'!H138)))</f>
        <v/>
      </c>
      <c r="CF144" s="298" t="str">
        <f ca="true">+IF(OFFSET('Water Data'!$H$28,0,10*ROW('Water Data'!H138))="","",OFFSET('Water Data'!$H$28,0,10*ROW('Water Data'!H138)))</f>
        <v/>
      </c>
      <c r="CG144" s="298" t="str">
        <f ca="true">+IF(OFFSET('Water Data'!$H$29,0,10*ROW('Water Data'!H138))="","",OFFSET('Water Data'!$H$29,0,10*ROW('Water Data'!H138)))</f>
        <v/>
      </c>
      <c r="CH144" s="298" t="str">
        <f ca="true">+IF(OFFSET('Water Data'!$I$27,0,10*ROW('Water Data'!I138))="","",OFFSET('Water Data'!$I$27,0,10*ROW('Water Data'!I138)))</f>
        <v/>
      </c>
      <c r="CI144" s="298" t="str">
        <f ca="true">+IF(OFFSET('Water Data'!$I$28,0,10*ROW('Water Data'!I138))="","",OFFSET('Water Data'!$I$28,0,10*ROW('Water Data'!I138)))</f>
        <v/>
      </c>
      <c r="CJ144" s="298" t="str">
        <f ca="true">+IF(OFFSET('Water Data'!$I$29,0,10*ROW('Water Data'!I138))="","",OFFSET('Water Data'!$I$29,0,10*ROW('Water Data'!I138)))</f>
        <v/>
      </c>
      <c r="CK144" s="298" t="str">
        <f ca="true">+IF(OFFSET('Sanitation Data'!$D$28,0,10*ROW('Sanitation Data'!D138))="","",OFFSET('Sanitation Data'!$D$28,0,10*ROW('Sanitation Data'!D138)))</f>
        <v/>
      </c>
      <c r="CL144" s="298" t="str">
        <f ca="true">+IF(OFFSET('Sanitation Data'!$D$29,0,10*ROW('Sanitation Data'!D138))="","",OFFSET('Sanitation Data'!$D$29,0,10*ROW('Sanitation Data'!D138)))</f>
        <v/>
      </c>
      <c r="CM144" s="298" t="str">
        <f ca="true">+IF(OFFSET('Sanitation Data'!$D$30,0,10*ROW('Sanitation Data'!D138))="","",OFFSET('Sanitation Data'!$D$30,0,10*ROW('Sanitation Data'!D138)))</f>
        <v/>
      </c>
      <c r="CN144" s="298" t="str">
        <f ca="true">+IF(OFFSET('Sanitation Data'!$D$31,0,10*ROW('Sanitation Data'!D138))="","",OFFSET('Sanitation Data'!$D$31,0,10*ROW('Sanitation Data'!D138)))</f>
        <v/>
      </c>
      <c r="CO144" s="298" t="str">
        <f ca="true">+IF(OFFSET('Sanitation Data'!$D$32,0,10*ROW('Sanitation Data'!D138))="","",OFFSET('Sanitation Data'!$D$32,0,10*ROW('Sanitation Data'!D138)))</f>
        <v/>
      </c>
      <c r="CP144" s="298" t="str">
        <f ca="true">+IF(OFFSET('Sanitation Data'!$E$28,0,10*ROW('Sanitation Data'!E138))="","",OFFSET('Sanitation Data'!$E$28,0,10*ROW('Sanitation Data'!E138)))</f>
        <v/>
      </c>
      <c r="CQ144" s="298" t="str">
        <f ca="true">+IF(OFFSET('Sanitation Data'!$E$29,0,10*ROW('Sanitation Data'!E138))="","",OFFSET('Sanitation Data'!$E$29,0,10*ROW('Sanitation Data'!E138)))</f>
        <v/>
      </c>
      <c r="CR144" s="298" t="str">
        <f ca="true">+IF(OFFSET('Sanitation Data'!$E$30,0,10*ROW('Sanitation Data'!E138))="","",OFFSET('Sanitation Data'!$E$30,0,10*ROW('Sanitation Data'!E138)))</f>
        <v/>
      </c>
      <c r="CS144" s="298" t="str">
        <f ca="true">+IF(OFFSET('Sanitation Data'!$E$31,0,10*ROW('Sanitation Data'!E138))="","",OFFSET('Sanitation Data'!$E$31,0,10*ROW('Sanitation Data'!E138)))</f>
        <v/>
      </c>
      <c r="CT144" s="298" t="str">
        <f ca="true">+IF(OFFSET('Sanitation Data'!$E$32,0,10*ROW('Sanitation Data'!E138))="","",OFFSET('Sanitation Data'!$E$32,0,10*ROW('Sanitation Data'!E138)))</f>
        <v/>
      </c>
      <c r="CU144" s="298" t="str">
        <f ca="true">+IF(OFFSET('Sanitation Data'!$F$28,0,10*ROW('Sanitation Data'!F138))="","",OFFSET('Sanitation Data'!$F$28,0,10*ROW('Sanitation Data'!F138)))</f>
        <v/>
      </c>
      <c r="CV144" s="298" t="str">
        <f ca="true">+IF(OFFSET('Sanitation Data'!$F$29,0,10*ROW('Sanitation Data'!F138))="","",OFFSET('Sanitation Data'!$F$29,0,10*ROW('Sanitation Data'!F138)))</f>
        <v/>
      </c>
      <c r="CW144" s="298" t="str">
        <f ca="true">+IF(OFFSET('Sanitation Data'!$F$30,0,10*ROW('Sanitation Data'!F138))="","",OFFSET('Sanitation Data'!$F$30,0,10*ROW('Sanitation Data'!F138)))</f>
        <v/>
      </c>
      <c r="CX144" s="298" t="str">
        <f ca="true">+IF(OFFSET('Sanitation Data'!$F$31,0,10*ROW('Sanitation Data'!F138))="","",OFFSET('Sanitation Data'!$F$31,0,10*ROW('Sanitation Data'!F138)))</f>
        <v/>
      </c>
      <c r="CY144" s="298" t="str">
        <f ca="true">+IF(OFFSET('Sanitation Data'!$F$32,0,10*ROW('Sanitation Data'!F138))="","",OFFSET('Sanitation Data'!$F$32,0,10*ROW('Sanitation Data'!F138)))</f>
        <v/>
      </c>
      <c r="CZ144" s="298" t="str">
        <f ca="true">+IF(OFFSET('Sanitation Data'!$G$28,0,10*ROW('Sanitation Data'!G138))="","",OFFSET('Sanitation Data'!$G$28,0,10*ROW('Sanitation Data'!G138)))</f>
        <v/>
      </c>
      <c r="DA144" s="298" t="str">
        <f ca="true">+IF(OFFSET('Sanitation Data'!$G$29,0,10*ROW('Sanitation Data'!G138))="","",OFFSET('Sanitation Data'!$G$29,0,10*ROW('Sanitation Data'!G138)))</f>
        <v/>
      </c>
      <c r="DB144" s="298" t="str">
        <f ca="true">+IF(OFFSET('Sanitation Data'!$G$30,0,10*ROW('Sanitation Data'!G138))="","",OFFSET('Sanitation Data'!$G$30,0,10*ROW('Sanitation Data'!G138)))</f>
        <v/>
      </c>
      <c r="DC144" s="298" t="str">
        <f ca="true">+IF(OFFSET('Sanitation Data'!$G$31,0,10*ROW('Sanitation Data'!G138))="","",OFFSET('Sanitation Data'!$G$31,0,10*ROW('Sanitation Data'!G138)))</f>
        <v/>
      </c>
      <c r="DD144" s="298" t="str">
        <f ca="true">+IF(OFFSET('Sanitation Data'!$G$32,0,10*ROW('Sanitation Data'!G138))="","",OFFSET('Sanitation Data'!$G$32,0,10*ROW('Sanitation Data'!G138)))</f>
        <v/>
      </c>
      <c r="DE144" s="298" t="str">
        <f ca="true">+IF(OFFSET('Sanitation Data'!$H$28,0,10*ROW('Sanitation Data'!H138))="","",OFFSET('Sanitation Data'!$H$28,0,10*ROW('Sanitation Data'!H138)))</f>
        <v/>
      </c>
      <c r="DF144" s="298" t="str">
        <f ca="true">+IF(OFFSET('Sanitation Data'!$H$29,0,10*ROW('Sanitation Data'!H138))="","",OFFSET('Sanitation Data'!$H$29,0,10*ROW('Sanitation Data'!H138)))</f>
        <v/>
      </c>
      <c r="DG144" s="298" t="str">
        <f ca="true">+IF(OFFSET('Sanitation Data'!$H$30,0,10*ROW('Sanitation Data'!H138))="","",OFFSET('Sanitation Data'!$H$30,0,10*ROW('Sanitation Data'!H138)))</f>
        <v/>
      </c>
      <c r="DH144" s="298" t="str">
        <f ca="true">+IF(OFFSET('Sanitation Data'!$H$31,0,10*ROW('Sanitation Data'!H138))="","",OFFSET('Sanitation Data'!$H$31,0,10*ROW('Sanitation Data'!H138)))</f>
        <v/>
      </c>
      <c r="DI144" s="298" t="str">
        <f ca="true">+IF(OFFSET('Sanitation Data'!$H$32,0,10*ROW('Sanitation Data'!H138))="","",OFFSET('Sanitation Data'!$H$32,0,10*ROW('Sanitation Data'!H138)))</f>
        <v/>
      </c>
      <c r="DJ144" s="298" t="str">
        <f ca="true">+IF(OFFSET('Sanitation Data'!$I$28,0,10*ROW('Sanitation Data'!I138))="","",OFFSET('Sanitation Data'!$I$28,0,10*ROW('Sanitation Data'!I138)))</f>
        <v/>
      </c>
      <c r="DK144" s="298" t="str">
        <f ca="true">+IF(OFFSET('Sanitation Data'!$I$29,0,10*ROW('Sanitation Data'!I138))="","",OFFSET('Sanitation Data'!$I$29,0,10*ROW('Sanitation Data'!I138)))</f>
        <v/>
      </c>
      <c r="DL144" s="298" t="str">
        <f ca="true">+IF(OFFSET('Sanitation Data'!$I$30,0,10*ROW('Sanitation Data'!I138))="","",OFFSET('Sanitation Data'!$I$30,0,10*ROW('Sanitation Data'!I138)))</f>
        <v/>
      </c>
      <c r="DM144" s="298" t="str">
        <f ca="true">+IF(OFFSET('Sanitation Data'!$I$31,0,10*ROW('Sanitation Data'!I138))="","",OFFSET('Sanitation Data'!$I$31,0,10*ROW('Sanitation Data'!I138)))</f>
        <v/>
      </c>
      <c r="DN144" s="298" t="str">
        <f ca="true">+IF(OFFSET('Sanitation Data'!$I$32,0,10*ROW('Sanitation Data'!I138))="","",OFFSET('Sanitation Data'!$I$32,0,10*ROW('Sanitation Data'!I138)))</f>
        <v/>
      </c>
      <c r="DO144" s="298" t="str">
        <f ca="true">+IF(OFFSET('Hygiene Data'!$D$11,0,10*ROW('Hygiene Data'!D138))="","",OFFSET('Hygiene Data'!$D$11,0,10*ROW('Hygiene Data'!D138)))</f>
        <v/>
      </c>
      <c r="DP144" s="298" t="str">
        <f ca="true">+IF(OFFSET('Hygiene Data'!$D$12,0,10*ROW('Hygiene Data'!D138))="","",OFFSET('Hygiene Data'!$D$12,0,10*ROW('Hygiene Data'!D138)))</f>
        <v/>
      </c>
      <c r="DQ144" s="298" t="str">
        <f ca="true">+IF(OFFSET('Hygiene Data'!$D$13,0,10*ROW('Hygiene Data'!D138))="","",OFFSET('Hygiene Data'!$D$13,0,10*ROW('Hygiene Data'!D138)))</f>
        <v/>
      </c>
      <c r="DR144" s="298" t="str">
        <f ca="true">+IF(OFFSET('Hygiene Data'!$E$11,0,10*ROW('Hygiene Data'!E138))="","",OFFSET('Hygiene Data'!$E$11,0,10*ROW('Hygiene Data'!E138)))</f>
        <v/>
      </c>
      <c r="DS144" s="298" t="str">
        <f ca="true">+IF(OFFSET('Hygiene Data'!$E$12,0,10*ROW('Hygiene Data'!E138))="","",OFFSET('Hygiene Data'!$E$12,0,10*ROW('Hygiene Data'!E138)))</f>
        <v/>
      </c>
      <c r="DT144" s="298" t="str">
        <f ca="true">+IF(OFFSET('Hygiene Data'!$E$13,0,10*ROW('Hygiene Data'!E138))="","",OFFSET('Hygiene Data'!$E$13,0,10*ROW('Hygiene Data'!E138)))</f>
        <v/>
      </c>
      <c r="DU144" s="298" t="str">
        <f ca="true">+IF(OFFSET('Hygiene Data'!$F$11,0,10*ROW('Hygiene Data'!F138))="","",OFFSET('Hygiene Data'!$F$11,0,10*ROW('Hygiene Data'!F138)))</f>
        <v/>
      </c>
      <c r="DV144" s="298" t="str">
        <f ca="true">+IF(OFFSET('Hygiene Data'!$F$12,0,10*ROW('Hygiene Data'!F138))="","",OFFSET('Hygiene Data'!$F$12,0,10*ROW('Hygiene Data'!F138)))</f>
        <v/>
      </c>
      <c r="DW144" s="298" t="str">
        <f ca="true">+IF(OFFSET('Hygiene Data'!$F$13,0,10*ROW('Hygiene Data'!F138))="","",OFFSET('Hygiene Data'!$F$13,0,10*ROW('Hygiene Data'!F138)))</f>
        <v/>
      </c>
      <c r="DX144" s="298" t="str">
        <f ca="true">+IF(OFFSET('Hygiene Data'!$G$11,0,10*ROW('Hygiene Data'!G138))="","",OFFSET('Hygiene Data'!$G$11,0,10*ROW('Hygiene Data'!G138)))</f>
        <v/>
      </c>
      <c r="DY144" s="298" t="str">
        <f ca="true">+IF(OFFSET('Hygiene Data'!$G$12,0,10*ROW('Hygiene Data'!G138))="","",OFFSET('Hygiene Data'!$G$12,0,10*ROW('Hygiene Data'!G138)))</f>
        <v/>
      </c>
      <c r="DZ144" s="298" t="str">
        <f ca="true">+IF(OFFSET('Hygiene Data'!$G$13,0,10*ROW('Hygiene Data'!G138))="","",OFFSET('Hygiene Data'!$G$13,0,10*ROW('Hygiene Data'!G138)))</f>
        <v/>
      </c>
      <c r="EA144" s="298" t="str">
        <f ca="true">+IF(OFFSET('Hygiene Data'!$H$11,0,10*ROW('Hygiene Data'!H138))="","",OFFSET('Hygiene Data'!$H$11,0,10*ROW('Hygiene Data'!H138)))</f>
        <v/>
      </c>
      <c r="EB144" s="298" t="str">
        <f ca="true">+IF(OFFSET('Hygiene Data'!$H$12,0,10*ROW('Hygiene Data'!H138))="","",OFFSET('Hygiene Data'!$H$12,0,10*ROW('Hygiene Data'!H138)))</f>
        <v/>
      </c>
      <c r="EC144" s="298" t="str">
        <f ca="true">+IF(OFFSET('Hygiene Data'!$H$13,0,10*ROW('Hygiene Data'!H138))="","",OFFSET('Hygiene Data'!$H$13,0,10*ROW('Hygiene Data'!H138)))</f>
        <v/>
      </c>
      <c r="ED144" s="298" t="str">
        <f ca="true">+IF(OFFSET('Hygiene Data'!$I$11,0,10*ROW('Hygiene Data'!I138))="","",OFFSET('Hygiene Data'!$I$11,0,10*ROW('Hygiene Data'!I138)))</f>
        <v/>
      </c>
      <c r="EE144" s="298" t="str">
        <f ca="true">+IF(OFFSET('Hygiene Data'!$I$12,0,10*ROW('Hygiene Data'!I138))="","",OFFSET('Hygiene Data'!$I$12,0,10*ROW('Hygiene Data'!I138)))</f>
        <v/>
      </c>
      <c r="EF144" s="298" t="str">
        <f ca="true">+IF(OFFSET('Hygiene Data'!$I$13,0,10*ROW('Hygiene Data'!I138))="","",OFFSET('Hygiene Data'!$I$13,0,10*ROW('Hygiene Data'!I138)))</f>
        <v/>
      </c>
    </row>
    <row xmlns:x14ac="http://schemas.microsoft.com/office/spreadsheetml/2009/9/ac" r="145" x14ac:dyDescent="0.2">
      <c r="A145" s="38" t="str">
        <f ca="true">+IF(OFFSET('Water Data'!$B$2,0,10*ROW('Water Data'!E139))="","",OFFSET('Water Data'!$B$2,0,10*ROW('Water Data'!E139)))</f>
        <v/>
      </c>
      <c r="B145" s="38" t="str">
        <f ca="true">+IF(OFFSET('Water Data'!$C$2,0,10*ROW('Water Data'!F139))="","",OFFSET('Water Data'!$C$2,0,10*ROW('Water Data'!F139)))</f>
        <v/>
      </c>
      <c r="C145" s="354" t="str">
        <f t="shared" ca="true" si="2"/>
        <v/>
      </c>
      <c r="D145" s="101"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101"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101"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101"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101"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101"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101"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101"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101"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101"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101"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101"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101"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101"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101"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101"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101"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101"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102"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102"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102"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102"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102"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102"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102"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102"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102"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102"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102"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102"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102"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102"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102"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102"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102"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102"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102"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102"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102"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102"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102"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102"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102"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102"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102"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102"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102"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102"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103"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103"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103"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103"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103"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103"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103"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103"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103"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103"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103"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103"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103"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103"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103"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103"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103"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103"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98"/>
      <c r="BS145" s="298" t="str">
        <f ca="true">+IF(OFFSET('Water Data'!$D$27,0,10*ROW('Water Data'!D139))="","",OFFSET('Water Data'!$D$27,0,10*ROW('Water Data'!D139)))</f>
        <v/>
      </c>
      <c r="BT145" s="298" t="str">
        <f ca="true">+IF(OFFSET('Water Data'!$D$28,0,10*ROW('Water Data'!D139))="","",OFFSET('Water Data'!$D$28,0,10*ROW('Water Data'!D139)))</f>
        <v/>
      </c>
      <c r="BU145" s="298" t="str">
        <f ca="true">+IF(OFFSET('Water Data'!$D$29,0,10*ROW('Water Data'!D139))="","",OFFSET('Water Data'!$D$29,0,10*ROW('Water Data'!D139)))</f>
        <v/>
      </c>
      <c r="BV145" s="298" t="str">
        <f ca="true">+IF(OFFSET('Water Data'!$E$27,0,10*ROW('Water Data'!E139))="","",OFFSET('Water Data'!$E$27,0,10*ROW('Water Data'!E139)))</f>
        <v/>
      </c>
      <c r="BW145" s="298" t="str">
        <f ca="true">+IF(OFFSET('Water Data'!$E$28,0,10*ROW('Water Data'!E139))="","",OFFSET('Water Data'!$E$28,0,10*ROW('Water Data'!E139)))</f>
        <v/>
      </c>
      <c r="BX145" s="298" t="str">
        <f ca="true">+IF(OFFSET('Water Data'!$E$29,0,10*ROW('Water Data'!E139))="","",OFFSET('Water Data'!$E$29,0,10*ROW('Water Data'!E139)))</f>
        <v/>
      </c>
      <c r="BY145" s="298" t="str">
        <f ca="true">+IF(OFFSET('Water Data'!$F$27,0,10*ROW('Water Data'!F139))="","",OFFSET('Water Data'!$F$27,0,10*ROW('Water Data'!F139)))</f>
        <v/>
      </c>
      <c r="BZ145" s="298" t="str">
        <f ca="true">+IF(OFFSET('Water Data'!$F$28,0,10*ROW('Water Data'!F139))="","",OFFSET('Water Data'!$F$28,0,10*ROW('Water Data'!F139)))</f>
        <v/>
      </c>
      <c r="CA145" s="298" t="str">
        <f ca="true">+IF(OFFSET('Water Data'!$F$29,0,10*ROW('Water Data'!F139))="","",OFFSET('Water Data'!$F$29,0,10*ROW('Water Data'!F139)))</f>
        <v/>
      </c>
      <c r="CB145" s="298" t="str">
        <f ca="true">+IF(OFFSET('Water Data'!$G$27,0,10*ROW('Water Data'!G139))="","",OFFSET('Water Data'!$G$27,0,10*ROW('Water Data'!G139)))</f>
        <v/>
      </c>
      <c r="CC145" s="298" t="str">
        <f ca="true">+IF(OFFSET('Water Data'!$G$28,0,10*ROW('Water Data'!G139))="","",OFFSET('Water Data'!$G$28,0,10*ROW('Water Data'!G139)))</f>
        <v/>
      </c>
      <c r="CD145" s="298" t="str">
        <f ca="true">+IF(OFFSET('Water Data'!$G$29,0,10*ROW('Water Data'!G139))="","",OFFSET('Water Data'!$G$29,0,10*ROW('Water Data'!G139)))</f>
        <v/>
      </c>
      <c r="CE145" s="298" t="str">
        <f ca="true">+IF(OFFSET('Water Data'!$H$27,0,10*ROW('Water Data'!H139))="","",OFFSET('Water Data'!$H$27,0,10*ROW('Water Data'!H139)))</f>
        <v/>
      </c>
      <c r="CF145" s="298" t="str">
        <f ca="true">+IF(OFFSET('Water Data'!$H$28,0,10*ROW('Water Data'!H139))="","",OFFSET('Water Data'!$H$28,0,10*ROW('Water Data'!H139)))</f>
        <v/>
      </c>
      <c r="CG145" s="298" t="str">
        <f ca="true">+IF(OFFSET('Water Data'!$H$29,0,10*ROW('Water Data'!H139))="","",OFFSET('Water Data'!$H$29,0,10*ROW('Water Data'!H139)))</f>
        <v/>
      </c>
      <c r="CH145" s="298" t="str">
        <f ca="true">+IF(OFFSET('Water Data'!$I$27,0,10*ROW('Water Data'!I139))="","",OFFSET('Water Data'!$I$27,0,10*ROW('Water Data'!I139)))</f>
        <v/>
      </c>
      <c r="CI145" s="298" t="str">
        <f ca="true">+IF(OFFSET('Water Data'!$I$28,0,10*ROW('Water Data'!I139))="","",OFFSET('Water Data'!$I$28,0,10*ROW('Water Data'!I139)))</f>
        <v/>
      </c>
      <c r="CJ145" s="298" t="str">
        <f ca="true">+IF(OFFSET('Water Data'!$I$29,0,10*ROW('Water Data'!I139))="","",OFFSET('Water Data'!$I$29,0,10*ROW('Water Data'!I139)))</f>
        <v/>
      </c>
      <c r="CK145" s="298" t="str">
        <f ca="true">+IF(OFFSET('Sanitation Data'!$D$28,0,10*ROW('Sanitation Data'!D139))="","",OFFSET('Sanitation Data'!$D$28,0,10*ROW('Sanitation Data'!D139)))</f>
        <v/>
      </c>
      <c r="CL145" s="298" t="str">
        <f ca="true">+IF(OFFSET('Sanitation Data'!$D$29,0,10*ROW('Sanitation Data'!D139))="","",OFFSET('Sanitation Data'!$D$29,0,10*ROW('Sanitation Data'!D139)))</f>
        <v/>
      </c>
      <c r="CM145" s="298" t="str">
        <f ca="true">+IF(OFFSET('Sanitation Data'!$D$30,0,10*ROW('Sanitation Data'!D139))="","",OFFSET('Sanitation Data'!$D$30,0,10*ROW('Sanitation Data'!D139)))</f>
        <v/>
      </c>
      <c r="CN145" s="298" t="str">
        <f ca="true">+IF(OFFSET('Sanitation Data'!$D$31,0,10*ROW('Sanitation Data'!D139))="","",OFFSET('Sanitation Data'!$D$31,0,10*ROW('Sanitation Data'!D139)))</f>
        <v/>
      </c>
      <c r="CO145" s="298" t="str">
        <f ca="true">+IF(OFFSET('Sanitation Data'!$D$32,0,10*ROW('Sanitation Data'!D139))="","",OFFSET('Sanitation Data'!$D$32,0,10*ROW('Sanitation Data'!D139)))</f>
        <v/>
      </c>
      <c r="CP145" s="298" t="str">
        <f ca="true">+IF(OFFSET('Sanitation Data'!$E$28,0,10*ROW('Sanitation Data'!E139))="","",OFFSET('Sanitation Data'!$E$28,0,10*ROW('Sanitation Data'!E139)))</f>
        <v/>
      </c>
      <c r="CQ145" s="298" t="str">
        <f ca="true">+IF(OFFSET('Sanitation Data'!$E$29,0,10*ROW('Sanitation Data'!E139))="","",OFFSET('Sanitation Data'!$E$29,0,10*ROW('Sanitation Data'!E139)))</f>
        <v/>
      </c>
      <c r="CR145" s="298" t="str">
        <f ca="true">+IF(OFFSET('Sanitation Data'!$E$30,0,10*ROW('Sanitation Data'!E139))="","",OFFSET('Sanitation Data'!$E$30,0,10*ROW('Sanitation Data'!E139)))</f>
        <v/>
      </c>
      <c r="CS145" s="298" t="str">
        <f ca="true">+IF(OFFSET('Sanitation Data'!$E$31,0,10*ROW('Sanitation Data'!E139))="","",OFFSET('Sanitation Data'!$E$31,0,10*ROW('Sanitation Data'!E139)))</f>
        <v/>
      </c>
      <c r="CT145" s="298" t="str">
        <f ca="true">+IF(OFFSET('Sanitation Data'!$E$32,0,10*ROW('Sanitation Data'!E139))="","",OFFSET('Sanitation Data'!$E$32,0,10*ROW('Sanitation Data'!E139)))</f>
        <v/>
      </c>
      <c r="CU145" s="298" t="str">
        <f ca="true">+IF(OFFSET('Sanitation Data'!$F$28,0,10*ROW('Sanitation Data'!F139))="","",OFFSET('Sanitation Data'!$F$28,0,10*ROW('Sanitation Data'!F139)))</f>
        <v/>
      </c>
      <c r="CV145" s="298" t="str">
        <f ca="true">+IF(OFFSET('Sanitation Data'!$F$29,0,10*ROW('Sanitation Data'!F139))="","",OFFSET('Sanitation Data'!$F$29,0,10*ROW('Sanitation Data'!F139)))</f>
        <v/>
      </c>
      <c r="CW145" s="298" t="str">
        <f ca="true">+IF(OFFSET('Sanitation Data'!$F$30,0,10*ROW('Sanitation Data'!F139))="","",OFFSET('Sanitation Data'!$F$30,0,10*ROW('Sanitation Data'!F139)))</f>
        <v/>
      </c>
      <c r="CX145" s="298" t="str">
        <f ca="true">+IF(OFFSET('Sanitation Data'!$F$31,0,10*ROW('Sanitation Data'!F139))="","",OFFSET('Sanitation Data'!$F$31,0,10*ROW('Sanitation Data'!F139)))</f>
        <v/>
      </c>
      <c r="CY145" s="298" t="str">
        <f ca="true">+IF(OFFSET('Sanitation Data'!$F$32,0,10*ROW('Sanitation Data'!F139))="","",OFFSET('Sanitation Data'!$F$32,0,10*ROW('Sanitation Data'!F139)))</f>
        <v/>
      </c>
      <c r="CZ145" s="298" t="str">
        <f ca="true">+IF(OFFSET('Sanitation Data'!$G$28,0,10*ROW('Sanitation Data'!G139))="","",OFFSET('Sanitation Data'!$G$28,0,10*ROW('Sanitation Data'!G139)))</f>
        <v/>
      </c>
      <c r="DA145" s="298" t="str">
        <f ca="true">+IF(OFFSET('Sanitation Data'!$G$29,0,10*ROW('Sanitation Data'!G139))="","",OFFSET('Sanitation Data'!$G$29,0,10*ROW('Sanitation Data'!G139)))</f>
        <v/>
      </c>
      <c r="DB145" s="298" t="str">
        <f ca="true">+IF(OFFSET('Sanitation Data'!$G$30,0,10*ROW('Sanitation Data'!G139))="","",OFFSET('Sanitation Data'!$G$30,0,10*ROW('Sanitation Data'!G139)))</f>
        <v/>
      </c>
      <c r="DC145" s="298" t="str">
        <f ca="true">+IF(OFFSET('Sanitation Data'!$G$31,0,10*ROW('Sanitation Data'!G139))="","",OFFSET('Sanitation Data'!$G$31,0,10*ROW('Sanitation Data'!G139)))</f>
        <v/>
      </c>
      <c r="DD145" s="298" t="str">
        <f ca="true">+IF(OFFSET('Sanitation Data'!$G$32,0,10*ROW('Sanitation Data'!G139))="","",OFFSET('Sanitation Data'!$G$32,0,10*ROW('Sanitation Data'!G139)))</f>
        <v/>
      </c>
      <c r="DE145" s="298" t="str">
        <f ca="true">+IF(OFFSET('Sanitation Data'!$H$28,0,10*ROW('Sanitation Data'!H139))="","",OFFSET('Sanitation Data'!$H$28,0,10*ROW('Sanitation Data'!H139)))</f>
        <v/>
      </c>
      <c r="DF145" s="298" t="str">
        <f ca="true">+IF(OFFSET('Sanitation Data'!$H$29,0,10*ROW('Sanitation Data'!H139))="","",OFFSET('Sanitation Data'!$H$29,0,10*ROW('Sanitation Data'!H139)))</f>
        <v/>
      </c>
      <c r="DG145" s="298" t="str">
        <f ca="true">+IF(OFFSET('Sanitation Data'!$H$30,0,10*ROW('Sanitation Data'!H139))="","",OFFSET('Sanitation Data'!$H$30,0,10*ROW('Sanitation Data'!H139)))</f>
        <v/>
      </c>
      <c r="DH145" s="298" t="str">
        <f ca="true">+IF(OFFSET('Sanitation Data'!$H$31,0,10*ROW('Sanitation Data'!H139))="","",OFFSET('Sanitation Data'!$H$31,0,10*ROW('Sanitation Data'!H139)))</f>
        <v/>
      </c>
      <c r="DI145" s="298" t="str">
        <f ca="true">+IF(OFFSET('Sanitation Data'!$H$32,0,10*ROW('Sanitation Data'!H139))="","",OFFSET('Sanitation Data'!$H$32,0,10*ROW('Sanitation Data'!H139)))</f>
        <v/>
      </c>
      <c r="DJ145" s="298" t="str">
        <f ca="true">+IF(OFFSET('Sanitation Data'!$I$28,0,10*ROW('Sanitation Data'!I139))="","",OFFSET('Sanitation Data'!$I$28,0,10*ROW('Sanitation Data'!I139)))</f>
        <v/>
      </c>
      <c r="DK145" s="298" t="str">
        <f ca="true">+IF(OFFSET('Sanitation Data'!$I$29,0,10*ROW('Sanitation Data'!I139))="","",OFFSET('Sanitation Data'!$I$29,0,10*ROW('Sanitation Data'!I139)))</f>
        <v/>
      </c>
      <c r="DL145" s="298" t="str">
        <f ca="true">+IF(OFFSET('Sanitation Data'!$I$30,0,10*ROW('Sanitation Data'!I139))="","",OFFSET('Sanitation Data'!$I$30,0,10*ROW('Sanitation Data'!I139)))</f>
        <v/>
      </c>
      <c r="DM145" s="298" t="str">
        <f ca="true">+IF(OFFSET('Sanitation Data'!$I$31,0,10*ROW('Sanitation Data'!I139))="","",OFFSET('Sanitation Data'!$I$31,0,10*ROW('Sanitation Data'!I139)))</f>
        <v/>
      </c>
      <c r="DN145" s="298" t="str">
        <f ca="true">+IF(OFFSET('Sanitation Data'!$I$32,0,10*ROW('Sanitation Data'!I139))="","",OFFSET('Sanitation Data'!$I$32,0,10*ROW('Sanitation Data'!I139)))</f>
        <v/>
      </c>
      <c r="DO145" s="298" t="str">
        <f ca="true">+IF(OFFSET('Hygiene Data'!$D$11,0,10*ROW('Hygiene Data'!D139))="","",OFFSET('Hygiene Data'!$D$11,0,10*ROW('Hygiene Data'!D139)))</f>
        <v/>
      </c>
      <c r="DP145" s="298" t="str">
        <f ca="true">+IF(OFFSET('Hygiene Data'!$D$12,0,10*ROW('Hygiene Data'!D139))="","",OFFSET('Hygiene Data'!$D$12,0,10*ROW('Hygiene Data'!D139)))</f>
        <v/>
      </c>
      <c r="DQ145" s="298" t="str">
        <f ca="true">+IF(OFFSET('Hygiene Data'!$D$13,0,10*ROW('Hygiene Data'!D139))="","",OFFSET('Hygiene Data'!$D$13,0,10*ROW('Hygiene Data'!D139)))</f>
        <v/>
      </c>
      <c r="DR145" s="298" t="str">
        <f ca="true">+IF(OFFSET('Hygiene Data'!$E$11,0,10*ROW('Hygiene Data'!E139))="","",OFFSET('Hygiene Data'!$E$11,0,10*ROW('Hygiene Data'!E139)))</f>
        <v/>
      </c>
      <c r="DS145" s="298" t="str">
        <f ca="true">+IF(OFFSET('Hygiene Data'!$E$12,0,10*ROW('Hygiene Data'!E139))="","",OFFSET('Hygiene Data'!$E$12,0,10*ROW('Hygiene Data'!E139)))</f>
        <v/>
      </c>
      <c r="DT145" s="298" t="str">
        <f ca="true">+IF(OFFSET('Hygiene Data'!$E$13,0,10*ROW('Hygiene Data'!E139))="","",OFFSET('Hygiene Data'!$E$13,0,10*ROW('Hygiene Data'!E139)))</f>
        <v/>
      </c>
      <c r="DU145" s="298" t="str">
        <f ca="true">+IF(OFFSET('Hygiene Data'!$F$11,0,10*ROW('Hygiene Data'!F139))="","",OFFSET('Hygiene Data'!$F$11,0,10*ROW('Hygiene Data'!F139)))</f>
        <v/>
      </c>
      <c r="DV145" s="298" t="str">
        <f ca="true">+IF(OFFSET('Hygiene Data'!$F$12,0,10*ROW('Hygiene Data'!F139))="","",OFFSET('Hygiene Data'!$F$12,0,10*ROW('Hygiene Data'!F139)))</f>
        <v/>
      </c>
      <c r="DW145" s="298" t="str">
        <f ca="true">+IF(OFFSET('Hygiene Data'!$F$13,0,10*ROW('Hygiene Data'!F139))="","",OFFSET('Hygiene Data'!$F$13,0,10*ROW('Hygiene Data'!F139)))</f>
        <v/>
      </c>
      <c r="DX145" s="298" t="str">
        <f ca="true">+IF(OFFSET('Hygiene Data'!$G$11,0,10*ROW('Hygiene Data'!G139))="","",OFFSET('Hygiene Data'!$G$11,0,10*ROW('Hygiene Data'!G139)))</f>
        <v/>
      </c>
      <c r="DY145" s="298" t="str">
        <f ca="true">+IF(OFFSET('Hygiene Data'!$G$12,0,10*ROW('Hygiene Data'!G139))="","",OFFSET('Hygiene Data'!$G$12,0,10*ROW('Hygiene Data'!G139)))</f>
        <v/>
      </c>
      <c r="DZ145" s="298" t="str">
        <f ca="true">+IF(OFFSET('Hygiene Data'!$G$13,0,10*ROW('Hygiene Data'!G139))="","",OFFSET('Hygiene Data'!$G$13,0,10*ROW('Hygiene Data'!G139)))</f>
        <v/>
      </c>
      <c r="EA145" s="298" t="str">
        <f ca="true">+IF(OFFSET('Hygiene Data'!$H$11,0,10*ROW('Hygiene Data'!H139))="","",OFFSET('Hygiene Data'!$H$11,0,10*ROW('Hygiene Data'!H139)))</f>
        <v/>
      </c>
      <c r="EB145" s="298" t="str">
        <f ca="true">+IF(OFFSET('Hygiene Data'!$H$12,0,10*ROW('Hygiene Data'!H139))="","",OFFSET('Hygiene Data'!$H$12,0,10*ROW('Hygiene Data'!H139)))</f>
        <v/>
      </c>
      <c r="EC145" s="298" t="str">
        <f ca="true">+IF(OFFSET('Hygiene Data'!$H$13,0,10*ROW('Hygiene Data'!H139))="","",OFFSET('Hygiene Data'!$H$13,0,10*ROW('Hygiene Data'!H139)))</f>
        <v/>
      </c>
      <c r="ED145" s="298" t="str">
        <f ca="true">+IF(OFFSET('Hygiene Data'!$I$11,0,10*ROW('Hygiene Data'!I139))="","",OFFSET('Hygiene Data'!$I$11,0,10*ROW('Hygiene Data'!I139)))</f>
        <v/>
      </c>
      <c r="EE145" s="298" t="str">
        <f ca="true">+IF(OFFSET('Hygiene Data'!$I$12,0,10*ROW('Hygiene Data'!I139))="","",OFFSET('Hygiene Data'!$I$12,0,10*ROW('Hygiene Data'!I139)))</f>
        <v/>
      </c>
      <c r="EF145" s="298" t="str">
        <f ca="true">+IF(OFFSET('Hygiene Data'!$I$13,0,10*ROW('Hygiene Data'!I139))="","",OFFSET('Hygiene Data'!$I$13,0,10*ROW('Hygiene Data'!I139)))</f>
        <v/>
      </c>
    </row>
    <row xmlns:x14ac="http://schemas.microsoft.com/office/spreadsheetml/2009/9/ac" r="146" x14ac:dyDescent="0.2">
      <c r="A146" s="38" t="str">
        <f ca="true">+IF(OFFSET('Water Data'!$B$2,0,10*ROW('Water Data'!E140))="","",OFFSET('Water Data'!$B$2,0,10*ROW('Water Data'!E140)))</f>
        <v/>
      </c>
      <c r="B146" s="38" t="str">
        <f ca="true">+IF(OFFSET('Water Data'!$C$2,0,10*ROW('Water Data'!F140))="","",OFFSET('Water Data'!$C$2,0,10*ROW('Water Data'!F140)))</f>
        <v/>
      </c>
      <c r="C146" s="354" t="str">
        <f t="shared" ca="true" si="2"/>
        <v/>
      </c>
      <c r="D146" s="101"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101"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101"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101"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101"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101"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101"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101"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101"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101"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101"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101"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101"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101"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101"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101"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101"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101"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102"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102"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102"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102"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102"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102"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102"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102"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102"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102"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102"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102"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102"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102"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102"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102"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102"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102"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102"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102"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102"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102"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102"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102"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102"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102"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102"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102"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102"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102"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103"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103"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103"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103"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103"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103"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103"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103"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103"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103"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103"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103"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103"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103"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103"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103"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103"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103"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98"/>
      <c r="BS146" s="298" t="str">
        <f ca="true">+IF(OFFSET('Water Data'!$D$27,0,10*ROW('Water Data'!D140))="","",OFFSET('Water Data'!$D$27,0,10*ROW('Water Data'!D140)))</f>
        <v/>
      </c>
      <c r="BT146" s="298" t="str">
        <f ca="true">+IF(OFFSET('Water Data'!$D$28,0,10*ROW('Water Data'!D140))="","",OFFSET('Water Data'!$D$28,0,10*ROW('Water Data'!D140)))</f>
        <v/>
      </c>
      <c r="BU146" s="298" t="str">
        <f ca="true">+IF(OFFSET('Water Data'!$D$29,0,10*ROW('Water Data'!D140))="","",OFFSET('Water Data'!$D$29,0,10*ROW('Water Data'!D140)))</f>
        <v/>
      </c>
      <c r="BV146" s="298" t="str">
        <f ca="true">+IF(OFFSET('Water Data'!$E$27,0,10*ROW('Water Data'!E140))="","",OFFSET('Water Data'!$E$27,0,10*ROW('Water Data'!E140)))</f>
        <v/>
      </c>
      <c r="BW146" s="298" t="str">
        <f ca="true">+IF(OFFSET('Water Data'!$E$28,0,10*ROW('Water Data'!E140))="","",OFFSET('Water Data'!$E$28,0,10*ROW('Water Data'!E140)))</f>
        <v/>
      </c>
      <c r="BX146" s="298" t="str">
        <f ca="true">+IF(OFFSET('Water Data'!$E$29,0,10*ROW('Water Data'!E140))="","",OFFSET('Water Data'!$E$29,0,10*ROW('Water Data'!E140)))</f>
        <v/>
      </c>
      <c r="BY146" s="298" t="str">
        <f ca="true">+IF(OFFSET('Water Data'!$F$27,0,10*ROW('Water Data'!F140))="","",OFFSET('Water Data'!$F$27,0,10*ROW('Water Data'!F140)))</f>
        <v/>
      </c>
      <c r="BZ146" s="298" t="str">
        <f ca="true">+IF(OFFSET('Water Data'!$F$28,0,10*ROW('Water Data'!F140))="","",OFFSET('Water Data'!$F$28,0,10*ROW('Water Data'!F140)))</f>
        <v/>
      </c>
      <c r="CA146" s="298" t="str">
        <f ca="true">+IF(OFFSET('Water Data'!$F$29,0,10*ROW('Water Data'!F140))="","",OFFSET('Water Data'!$F$29,0,10*ROW('Water Data'!F140)))</f>
        <v/>
      </c>
      <c r="CB146" s="298" t="str">
        <f ca="true">+IF(OFFSET('Water Data'!$G$27,0,10*ROW('Water Data'!G140))="","",OFFSET('Water Data'!$G$27,0,10*ROW('Water Data'!G140)))</f>
        <v/>
      </c>
      <c r="CC146" s="298" t="str">
        <f ca="true">+IF(OFFSET('Water Data'!$G$28,0,10*ROW('Water Data'!G140))="","",OFFSET('Water Data'!$G$28,0,10*ROW('Water Data'!G140)))</f>
        <v/>
      </c>
      <c r="CD146" s="298" t="str">
        <f ca="true">+IF(OFFSET('Water Data'!$G$29,0,10*ROW('Water Data'!G140))="","",OFFSET('Water Data'!$G$29,0,10*ROW('Water Data'!G140)))</f>
        <v/>
      </c>
      <c r="CE146" s="298" t="str">
        <f ca="true">+IF(OFFSET('Water Data'!$H$27,0,10*ROW('Water Data'!H140))="","",OFFSET('Water Data'!$H$27,0,10*ROW('Water Data'!H140)))</f>
        <v/>
      </c>
      <c r="CF146" s="298" t="str">
        <f ca="true">+IF(OFFSET('Water Data'!$H$28,0,10*ROW('Water Data'!H140))="","",OFFSET('Water Data'!$H$28,0,10*ROW('Water Data'!H140)))</f>
        <v/>
      </c>
      <c r="CG146" s="298" t="str">
        <f ca="true">+IF(OFFSET('Water Data'!$H$29,0,10*ROW('Water Data'!H140))="","",OFFSET('Water Data'!$H$29,0,10*ROW('Water Data'!H140)))</f>
        <v/>
      </c>
      <c r="CH146" s="298" t="str">
        <f ca="true">+IF(OFFSET('Water Data'!$I$27,0,10*ROW('Water Data'!I140))="","",OFFSET('Water Data'!$I$27,0,10*ROW('Water Data'!I140)))</f>
        <v/>
      </c>
      <c r="CI146" s="298" t="str">
        <f ca="true">+IF(OFFSET('Water Data'!$I$28,0,10*ROW('Water Data'!I140))="","",OFFSET('Water Data'!$I$28,0,10*ROW('Water Data'!I140)))</f>
        <v/>
      </c>
      <c r="CJ146" s="298" t="str">
        <f ca="true">+IF(OFFSET('Water Data'!$I$29,0,10*ROW('Water Data'!I140))="","",OFFSET('Water Data'!$I$29,0,10*ROW('Water Data'!I140)))</f>
        <v/>
      </c>
      <c r="CK146" s="298" t="str">
        <f ca="true">+IF(OFFSET('Sanitation Data'!$D$28,0,10*ROW('Sanitation Data'!D140))="","",OFFSET('Sanitation Data'!$D$28,0,10*ROW('Sanitation Data'!D140)))</f>
        <v/>
      </c>
      <c r="CL146" s="298" t="str">
        <f ca="true">+IF(OFFSET('Sanitation Data'!$D$29,0,10*ROW('Sanitation Data'!D140))="","",OFFSET('Sanitation Data'!$D$29,0,10*ROW('Sanitation Data'!D140)))</f>
        <v/>
      </c>
      <c r="CM146" s="298" t="str">
        <f ca="true">+IF(OFFSET('Sanitation Data'!$D$30,0,10*ROW('Sanitation Data'!D140))="","",OFFSET('Sanitation Data'!$D$30,0,10*ROW('Sanitation Data'!D140)))</f>
        <v/>
      </c>
      <c r="CN146" s="298" t="str">
        <f ca="true">+IF(OFFSET('Sanitation Data'!$D$31,0,10*ROW('Sanitation Data'!D140))="","",OFFSET('Sanitation Data'!$D$31,0,10*ROW('Sanitation Data'!D140)))</f>
        <v/>
      </c>
      <c r="CO146" s="298" t="str">
        <f ca="true">+IF(OFFSET('Sanitation Data'!$D$32,0,10*ROW('Sanitation Data'!D140))="","",OFFSET('Sanitation Data'!$D$32,0,10*ROW('Sanitation Data'!D140)))</f>
        <v/>
      </c>
      <c r="CP146" s="298" t="str">
        <f ca="true">+IF(OFFSET('Sanitation Data'!$E$28,0,10*ROW('Sanitation Data'!E140))="","",OFFSET('Sanitation Data'!$E$28,0,10*ROW('Sanitation Data'!E140)))</f>
        <v/>
      </c>
      <c r="CQ146" s="298" t="str">
        <f ca="true">+IF(OFFSET('Sanitation Data'!$E$29,0,10*ROW('Sanitation Data'!E140))="","",OFFSET('Sanitation Data'!$E$29,0,10*ROW('Sanitation Data'!E140)))</f>
        <v/>
      </c>
      <c r="CR146" s="298" t="str">
        <f ca="true">+IF(OFFSET('Sanitation Data'!$E$30,0,10*ROW('Sanitation Data'!E140))="","",OFFSET('Sanitation Data'!$E$30,0,10*ROW('Sanitation Data'!E140)))</f>
        <v/>
      </c>
      <c r="CS146" s="298" t="str">
        <f ca="true">+IF(OFFSET('Sanitation Data'!$E$31,0,10*ROW('Sanitation Data'!E140))="","",OFFSET('Sanitation Data'!$E$31,0,10*ROW('Sanitation Data'!E140)))</f>
        <v/>
      </c>
      <c r="CT146" s="298" t="str">
        <f ca="true">+IF(OFFSET('Sanitation Data'!$E$32,0,10*ROW('Sanitation Data'!E140))="","",OFFSET('Sanitation Data'!$E$32,0,10*ROW('Sanitation Data'!E140)))</f>
        <v/>
      </c>
      <c r="CU146" s="298" t="str">
        <f ca="true">+IF(OFFSET('Sanitation Data'!$F$28,0,10*ROW('Sanitation Data'!F140))="","",OFFSET('Sanitation Data'!$F$28,0,10*ROW('Sanitation Data'!F140)))</f>
        <v/>
      </c>
      <c r="CV146" s="298" t="str">
        <f ca="true">+IF(OFFSET('Sanitation Data'!$F$29,0,10*ROW('Sanitation Data'!F140))="","",OFFSET('Sanitation Data'!$F$29,0,10*ROW('Sanitation Data'!F140)))</f>
        <v/>
      </c>
      <c r="CW146" s="298" t="str">
        <f ca="true">+IF(OFFSET('Sanitation Data'!$F$30,0,10*ROW('Sanitation Data'!F140))="","",OFFSET('Sanitation Data'!$F$30,0,10*ROW('Sanitation Data'!F140)))</f>
        <v/>
      </c>
      <c r="CX146" s="298" t="str">
        <f ca="true">+IF(OFFSET('Sanitation Data'!$F$31,0,10*ROW('Sanitation Data'!F140))="","",OFFSET('Sanitation Data'!$F$31,0,10*ROW('Sanitation Data'!F140)))</f>
        <v/>
      </c>
      <c r="CY146" s="298" t="str">
        <f ca="true">+IF(OFFSET('Sanitation Data'!$F$32,0,10*ROW('Sanitation Data'!F140))="","",OFFSET('Sanitation Data'!$F$32,0,10*ROW('Sanitation Data'!F140)))</f>
        <v/>
      </c>
      <c r="CZ146" s="298" t="str">
        <f ca="true">+IF(OFFSET('Sanitation Data'!$G$28,0,10*ROW('Sanitation Data'!G140))="","",OFFSET('Sanitation Data'!$G$28,0,10*ROW('Sanitation Data'!G140)))</f>
        <v/>
      </c>
      <c r="DA146" s="298" t="str">
        <f ca="true">+IF(OFFSET('Sanitation Data'!$G$29,0,10*ROW('Sanitation Data'!G140))="","",OFFSET('Sanitation Data'!$G$29,0,10*ROW('Sanitation Data'!G140)))</f>
        <v/>
      </c>
      <c r="DB146" s="298" t="str">
        <f ca="true">+IF(OFFSET('Sanitation Data'!$G$30,0,10*ROW('Sanitation Data'!G140))="","",OFFSET('Sanitation Data'!$G$30,0,10*ROW('Sanitation Data'!G140)))</f>
        <v/>
      </c>
      <c r="DC146" s="298" t="str">
        <f ca="true">+IF(OFFSET('Sanitation Data'!$G$31,0,10*ROW('Sanitation Data'!G140))="","",OFFSET('Sanitation Data'!$G$31,0,10*ROW('Sanitation Data'!G140)))</f>
        <v/>
      </c>
      <c r="DD146" s="298" t="str">
        <f ca="true">+IF(OFFSET('Sanitation Data'!$G$32,0,10*ROW('Sanitation Data'!G140))="","",OFFSET('Sanitation Data'!$G$32,0,10*ROW('Sanitation Data'!G140)))</f>
        <v/>
      </c>
      <c r="DE146" s="298" t="str">
        <f ca="true">+IF(OFFSET('Sanitation Data'!$H$28,0,10*ROW('Sanitation Data'!H140))="","",OFFSET('Sanitation Data'!$H$28,0,10*ROW('Sanitation Data'!H140)))</f>
        <v/>
      </c>
      <c r="DF146" s="298" t="str">
        <f ca="true">+IF(OFFSET('Sanitation Data'!$H$29,0,10*ROW('Sanitation Data'!H140))="","",OFFSET('Sanitation Data'!$H$29,0,10*ROW('Sanitation Data'!H140)))</f>
        <v/>
      </c>
      <c r="DG146" s="298" t="str">
        <f ca="true">+IF(OFFSET('Sanitation Data'!$H$30,0,10*ROW('Sanitation Data'!H140))="","",OFFSET('Sanitation Data'!$H$30,0,10*ROW('Sanitation Data'!H140)))</f>
        <v/>
      </c>
      <c r="DH146" s="298" t="str">
        <f ca="true">+IF(OFFSET('Sanitation Data'!$H$31,0,10*ROW('Sanitation Data'!H140))="","",OFFSET('Sanitation Data'!$H$31,0,10*ROW('Sanitation Data'!H140)))</f>
        <v/>
      </c>
      <c r="DI146" s="298" t="str">
        <f ca="true">+IF(OFFSET('Sanitation Data'!$H$32,0,10*ROW('Sanitation Data'!H140))="","",OFFSET('Sanitation Data'!$H$32,0,10*ROW('Sanitation Data'!H140)))</f>
        <v/>
      </c>
      <c r="DJ146" s="298" t="str">
        <f ca="true">+IF(OFFSET('Sanitation Data'!$I$28,0,10*ROW('Sanitation Data'!I140))="","",OFFSET('Sanitation Data'!$I$28,0,10*ROW('Sanitation Data'!I140)))</f>
        <v/>
      </c>
      <c r="DK146" s="298" t="str">
        <f ca="true">+IF(OFFSET('Sanitation Data'!$I$29,0,10*ROW('Sanitation Data'!I140))="","",OFFSET('Sanitation Data'!$I$29,0,10*ROW('Sanitation Data'!I140)))</f>
        <v/>
      </c>
      <c r="DL146" s="298" t="str">
        <f ca="true">+IF(OFFSET('Sanitation Data'!$I$30,0,10*ROW('Sanitation Data'!I140))="","",OFFSET('Sanitation Data'!$I$30,0,10*ROW('Sanitation Data'!I140)))</f>
        <v/>
      </c>
      <c r="DM146" s="298" t="str">
        <f ca="true">+IF(OFFSET('Sanitation Data'!$I$31,0,10*ROW('Sanitation Data'!I140))="","",OFFSET('Sanitation Data'!$I$31,0,10*ROW('Sanitation Data'!I140)))</f>
        <v/>
      </c>
      <c r="DN146" s="298" t="str">
        <f ca="true">+IF(OFFSET('Sanitation Data'!$I$32,0,10*ROW('Sanitation Data'!I140))="","",OFFSET('Sanitation Data'!$I$32,0,10*ROW('Sanitation Data'!I140)))</f>
        <v/>
      </c>
      <c r="DO146" s="298" t="str">
        <f ca="true">+IF(OFFSET('Hygiene Data'!$D$11,0,10*ROW('Hygiene Data'!D140))="","",OFFSET('Hygiene Data'!$D$11,0,10*ROW('Hygiene Data'!D140)))</f>
        <v/>
      </c>
      <c r="DP146" s="298" t="str">
        <f ca="true">+IF(OFFSET('Hygiene Data'!$D$12,0,10*ROW('Hygiene Data'!D140))="","",OFFSET('Hygiene Data'!$D$12,0,10*ROW('Hygiene Data'!D140)))</f>
        <v/>
      </c>
      <c r="DQ146" s="298" t="str">
        <f ca="true">+IF(OFFSET('Hygiene Data'!$D$13,0,10*ROW('Hygiene Data'!D140))="","",OFFSET('Hygiene Data'!$D$13,0,10*ROW('Hygiene Data'!D140)))</f>
        <v/>
      </c>
      <c r="DR146" s="298" t="str">
        <f ca="true">+IF(OFFSET('Hygiene Data'!$E$11,0,10*ROW('Hygiene Data'!E140))="","",OFFSET('Hygiene Data'!$E$11,0,10*ROW('Hygiene Data'!E140)))</f>
        <v/>
      </c>
      <c r="DS146" s="298" t="str">
        <f ca="true">+IF(OFFSET('Hygiene Data'!$E$12,0,10*ROW('Hygiene Data'!E140))="","",OFFSET('Hygiene Data'!$E$12,0,10*ROW('Hygiene Data'!E140)))</f>
        <v/>
      </c>
      <c r="DT146" s="298" t="str">
        <f ca="true">+IF(OFFSET('Hygiene Data'!$E$13,0,10*ROW('Hygiene Data'!E140))="","",OFFSET('Hygiene Data'!$E$13,0,10*ROW('Hygiene Data'!E140)))</f>
        <v/>
      </c>
      <c r="DU146" s="298" t="str">
        <f ca="true">+IF(OFFSET('Hygiene Data'!$F$11,0,10*ROW('Hygiene Data'!F140))="","",OFFSET('Hygiene Data'!$F$11,0,10*ROW('Hygiene Data'!F140)))</f>
        <v/>
      </c>
      <c r="DV146" s="298" t="str">
        <f ca="true">+IF(OFFSET('Hygiene Data'!$F$12,0,10*ROW('Hygiene Data'!F140))="","",OFFSET('Hygiene Data'!$F$12,0,10*ROW('Hygiene Data'!F140)))</f>
        <v/>
      </c>
      <c r="DW146" s="298" t="str">
        <f ca="true">+IF(OFFSET('Hygiene Data'!$F$13,0,10*ROW('Hygiene Data'!F140))="","",OFFSET('Hygiene Data'!$F$13,0,10*ROW('Hygiene Data'!F140)))</f>
        <v/>
      </c>
      <c r="DX146" s="298" t="str">
        <f ca="true">+IF(OFFSET('Hygiene Data'!$G$11,0,10*ROW('Hygiene Data'!G140))="","",OFFSET('Hygiene Data'!$G$11,0,10*ROW('Hygiene Data'!G140)))</f>
        <v/>
      </c>
      <c r="DY146" s="298" t="str">
        <f ca="true">+IF(OFFSET('Hygiene Data'!$G$12,0,10*ROW('Hygiene Data'!G140))="","",OFFSET('Hygiene Data'!$G$12,0,10*ROW('Hygiene Data'!G140)))</f>
        <v/>
      </c>
      <c r="DZ146" s="298" t="str">
        <f ca="true">+IF(OFFSET('Hygiene Data'!$G$13,0,10*ROW('Hygiene Data'!G140))="","",OFFSET('Hygiene Data'!$G$13,0,10*ROW('Hygiene Data'!G140)))</f>
        <v/>
      </c>
      <c r="EA146" s="298" t="str">
        <f ca="true">+IF(OFFSET('Hygiene Data'!$H$11,0,10*ROW('Hygiene Data'!H140))="","",OFFSET('Hygiene Data'!$H$11,0,10*ROW('Hygiene Data'!H140)))</f>
        <v/>
      </c>
      <c r="EB146" s="298" t="str">
        <f ca="true">+IF(OFFSET('Hygiene Data'!$H$12,0,10*ROW('Hygiene Data'!H140))="","",OFFSET('Hygiene Data'!$H$12,0,10*ROW('Hygiene Data'!H140)))</f>
        <v/>
      </c>
      <c r="EC146" s="298" t="str">
        <f ca="true">+IF(OFFSET('Hygiene Data'!$H$13,0,10*ROW('Hygiene Data'!H140))="","",OFFSET('Hygiene Data'!$H$13,0,10*ROW('Hygiene Data'!H140)))</f>
        <v/>
      </c>
      <c r="ED146" s="298" t="str">
        <f ca="true">+IF(OFFSET('Hygiene Data'!$I$11,0,10*ROW('Hygiene Data'!I140))="","",OFFSET('Hygiene Data'!$I$11,0,10*ROW('Hygiene Data'!I140)))</f>
        <v/>
      </c>
      <c r="EE146" s="298" t="str">
        <f ca="true">+IF(OFFSET('Hygiene Data'!$I$12,0,10*ROW('Hygiene Data'!I140))="","",OFFSET('Hygiene Data'!$I$12,0,10*ROW('Hygiene Data'!I140)))</f>
        <v/>
      </c>
      <c r="EF146" s="298" t="str">
        <f ca="true">+IF(OFFSET('Hygiene Data'!$I$13,0,10*ROW('Hygiene Data'!I140))="","",OFFSET('Hygiene Data'!$I$13,0,10*ROW('Hygiene Data'!I140)))</f>
        <v/>
      </c>
    </row>
    <row xmlns:x14ac="http://schemas.microsoft.com/office/spreadsheetml/2009/9/ac" r="147" x14ac:dyDescent="0.2">
      <c r="A147" s="38" t="str">
        <f ca="true">+IF(OFFSET('Water Data'!$B$2,0,10*ROW('Water Data'!E141))="","",OFFSET('Water Data'!$B$2,0,10*ROW('Water Data'!E141)))</f>
        <v/>
      </c>
      <c r="B147" s="38" t="str">
        <f ca="true">+IF(OFFSET('Water Data'!$C$2,0,10*ROW('Water Data'!F141))="","",OFFSET('Water Data'!$C$2,0,10*ROW('Water Data'!F141)))</f>
        <v/>
      </c>
      <c r="C147" s="354" t="str">
        <f t="shared" ca="true" si="2"/>
        <v/>
      </c>
      <c r="D147" s="101"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101"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101"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101"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101"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101"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101"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101"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101"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101"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101"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101"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101"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101"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101"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101"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101"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101"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102"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102"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102"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102"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102"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102"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102"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102"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102"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102"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102"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102"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102"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102"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102"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102"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102"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102"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102"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102"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102"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102"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102"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102"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102"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102"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102"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102"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102"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102"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103"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103"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103"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103"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103"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103"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103"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103"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103"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103"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103"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103"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103"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103"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103"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103"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103"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103"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98"/>
      <c r="BS147" s="298" t="str">
        <f ca="true">+IF(OFFSET('Water Data'!$D$27,0,10*ROW('Water Data'!D141))="","",OFFSET('Water Data'!$D$27,0,10*ROW('Water Data'!D141)))</f>
        <v/>
      </c>
      <c r="BT147" s="298" t="str">
        <f ca="true">+IF(OFFSET('Water Data'!$D$28,0,10*ROW('Water Data'!D141))="","",OFFSET('Water Data'!$D$28,0,10*ROW('Water Data'!D141)))</f>
        <v/>
      </c>
      <c r="BU147" s="298" t="str">
        <f ca="true">+IF(OFFSET('Water Data'!$D$29,0,10*ROW('Water Data'!D141))="","",OFFSET('Water Data'!$D$29,0,10*ROW('Water Data'!D141)))</f>
        <v/>
      </c>
      <c r="BV147" s="298" t="str">
        <f ca="true">+IF(OFFSET('Water Data'!$E$27,0,10*ROW('Water Data'!E141))="","",OFFSET('Water Data'!$E$27,0,10*ROW('Water Data'!E141)))</f>
        <v/>
      </c>
      <c r="BW147" s="298" t="str">
        <f ca="true">+IF(OFFSET('Water Data'!$E$28,0,10*ROW('Water Data'!E141))="","",OFFSET('Water Data'!$E$28,0,10*ROW('Water Data'!E141)))</f>
        <v/>
      </c>
      <c r="BX147" s="298" t="str">
        <f ca="true">+IF(OFFSET('Water Data'!$E$29,0,10*ROW('Water Data'!E141))="","",OFFSET('Water Data'!$E$29,0,10*ROW('Water Data'!E141)))</f>
        <v/>
      </c>
      <c r="BY147" s="298" t="str">
        <f ca="true">+IF(OFFSET('Water Data'!$F$27,0,10*ROW('Water Data'!F141))="","",OFFSET('Water Data'!$F$27,0,10*ROW('Water Data'!F141)))</f>
        <v/>
      </c>
      <c r="BZ147" s="298" t="str">
        <f ca="true">+IF(OFFSET('Water Data'!$F$28,0,10*ROW('Water Data'!F141))="","",OFFSET('Water Data'!$F$28,0,10*ROW('Water Data'!F141)))</f>
        <v/>
      </c>
      <c r="CA147" s="298" t="str">
        <f ca="true">+IF(OFFSET('Water Data'!$F$29,0,10*ROW('Water Data'!F141))="","",OFFSET('Water Data'!$F$29,0,10*ROW('Water Data'!F141)))</f>
        <v/>
      </c>
      <c r="CB147" s="298" t="str">
        <f ca="true">+IF(OFFSET('Water Data'!$G$27,0,10*ROW('Water Data'!G141))="","",OFFSET('Water Data'!$G$27,0,10*ROW('Water Data'!G141)))</f>
        <v/>
      </c>
      <c r="CC147" s="298" t="str">
        <f ca="true">+IF(OFFSET('Water Data'!$G$28,0,10*ROW('Water Data'!G141))="","",OFFSET('Water Data'!$G$28,0,10*ROW('Water Data'!G141)))</f>
        <v/>
      </c>
      <c r="CD147" s="298" t="str">
        <f ca="true">+IF(OFFSET('Water Data'!$G$29,0,10*ROW('Water Data'!G141))="","",OFFSET('Water Data'!$G$29,0,10*ROW('Water Data'!G141)))</f>
        <v/>
      </c>
      <c r="CE147" s="298" t="str">
        <f ca="true">+IF(OFFSET('Water Data'!$H$27,0,10*ROW('Water Data'!H141))="","",OFFSET('Water Data'!$H$27,0,10*ROW('Water Data'!H141)))</f>
        <v/>
      </c>
      <c r="CF147" s="298" t="str">
        <f ca="true">+IF(OFFSET('Water Data'!$H$28,0,10*ROW('Water Data'!H141))="","",OFFSET('Water Data'!$H$28,0,10*ROW('Water Data'!H141)))</f>
        <v/>
      </c>
      <c r="CG147" s="298" t="str">
        <f ca="true">+IF(OFFSET('Water Data'!$H$29,0,10*ROW('Water Data'!H141))="","",OFFSET('Water Data'!$H$29,0,10*ROW('Water Data'!H141)))</f>
        <v/>
      </c>
      <c r="CH147" s="298" t="str">
        <f ca="true">+IF(OFFSET('Water Data'!$I$27,0,10*ROW('Water Data'!I141))="","",OFFSET('Water Data'!$I$27,0,10*ROW('Water Data'!I141)))</f>
        <v/>
      </c>
      <c r="CI147" s="298" t="str">
        <f ca="true">+IF(OFFSET('Water Data'!$I$28,0,10*ROW('Water Data'!I141))="","",OFFSET('Water Data'!$I$28,0,10*ROW('Water Data'!I141)))</f>
        <v/>
      </c>
      <c r="CJ147" s="298" t="str">
        <f ca="true">+IF(OFFSET('Water Data'!$I$29,0,10*ROW('Water Data'!I141))="","",OFFSET('Water Data'!$I$29,0,10*ROW('Water Data'!I141)))</f>
        <v/>
      </c>
      <c r="CK147" s="298" t="str">
        <f ca="true">+IF(OFFSET('Sanitation Data'!$D$28,0,10*ROW('Sanitation Data'!D141))="","",OFFSET('Sanitation Data'!$D$28,0,10*ROW('Sanitation Data'!D141)))</f>
        <v/>
      </c>
      <c r="CL147" s="298" t="str">
        <f ca="true">+IF(OFFSET('Sanitation Data'!$D$29,0,10*ROW('Sanitation Data'!D141))="","",OFFSET('Sanitation Data'!$D$29,0,10*ROW('Sanitation Data'!D141)))</f>
        <v/>
      </c>
      <c r="CM147" s="298" t="str">
        <f ca="true">+IF(OFFSET('Sanitation Data'!$D$30,0,10*ROW('Sanitation Data'!D141))="","",OFFSET('Sanitation Data'!$D$30,0,10*ROW('Sanitation Data'!D141)))</f>
        <v/>
      </c>
      <c r="CN147" s="298" t="str">
        <f ca="true">+IF(OFFSET('Sanitation Data'!$D$31,0,10*ROW('Sanitation Data'!D141))="","",OFFSET('Sanitation Data'!$D$31,0,10*ROW('Sanitation Data'!D141)))</f>
        <v/>
      </c>
      <c r="CO147" s="298" t="str">
        <f ca="true">+IF(OFFSET('Sanitation Data'!$D$32,0,10*ROW('Sanitation Data'!D141))="","",OFFSET('Sanitation Data'!$D$32,0,10*ROW('Sanitation Data'!D141)))</f>
        <v/>
      </c>
      <c r="CP147" s="298" t="str">
        <f ca="true">+IF(OFFSET('Sanitation Data'!$E$28,0,10*ROW('Sanitation Data'!E141))="","",OFFSET('Sanitation Data'!$E$28,0,10*ROW('Sanitation Data'!E141)))</f>
        <v/>
      </c>
      <c r="CQ147" s="298" t="str">
        <f ca="true">+IF(OFFSET('Sanitation Data'!$E$29,0,10*ROW('Sanitation Data'!E141))="","",OFFSET('Sanitation Data'!$E$29,0,10*ROW('Sanitation Data'!E141)))</f>
        <v/>
      </c>
      <c r="CR147" s="298" t="str">
        <f ca="true">+IF(OFFSET('Sanitation Data'!$E$30,0,10*ROW('Sanitation Data'!E141))="","",OFFSET('Sanitation Data'!$E$30,0,10*ROW('Sanitation Data'!E141)))</f>
        <v/>
      </c>
      <c r="CS147" s="298" t="str">
        <f ca="true">+IF(OFFSET('Sanitation Data'!$E$31,0,10*ROW('Sanitation Data'!E141))="","",OFFSET('Sanitation Data'!$E$31,0,10*ROW('Sanitation Data'!E141)))</f>
        <v/>
      </c>
      <c r="CT147" s="298" t="str">
        <f ca="true">+IF(OFFSET('Sanitation Data'!$E$32,0,10*ROW('Sanitation Data'!E141))="","",OFFSET('Sanitation Data'!$E$32,0,10*ROW('Sanitation Data'!E141)))</f>
        <v/>
      </c>
      <c r="CU147" s="298" t="str">
        <f ca="true">+IF(OFFSET('Sanitation Data'!$F$28,0,10*ROW('Sanitation Data'!F141))="","",OFFSET('Sanitation Data'!$F$28,0,10*ROW('Sanitation Data'!F141)))</f>
        <v/>
      </c>
      <c r="CV147" s="298" t="str">
        <f ca="true">+IF(OFFSET('Sanitation Data'!$F$29,0,10*ROW('Sanitation Data'!F141))="","",OFFSET('Sanitation Data'!$F$29,0,10*ROW('Sanitation Data'!F141)))</f>
        <v/>
      </c>
      <c r="CW147" s="298" t="str">
        <f ca="true">+IF(OFFSET('Sanitation Data'!$F$30,0,10*ROW('Sanitation Data'!F141))="","",OFFSET('Sanitation Data'!$F$30,0,10*ROW('Sanitation Data'!F141)))</f>
        <v/>
      </c>
      <c r="CX147" s="298" t="str">
        <f ca="true">+IF(OFFSET('Sanitation Data'!$F$31,0,10*ROW('Sanitation Data'!F141))="","",OFFSET('Sanitation Data'!$F$31,0,10*ROW('Sanitation Data'!F141)))</f>
        <v/>
      </c>
      <c r="CY147" s="298" t="str">
        <f ca="true">+IF(OFFSET('Sanitation Data'!$F$32,0,10*ROW('Sanitation Data'!F141))="","",OFFSET('Sanitation Data'!$F$32,0,10*ROW('Sanitation Data'!F141)))</f>
        <v/>
      </c>
      <c r="CZ147" s="298" t="str">
        <f ca="true">+IF(OFFSET('Sanitation Data'!$G$28,0,10*ROW('Sanitation Data'!G141))="","",OFFSET('Sanitation Data'!$G$28,0,10*ROW('Sanitation Data'!G141)))</f>
        <v/>
      </c>
      <c r="DA147" s="298" t="str">
        <f ca="true">+IF(OFFSET('Sanitation Data'!$G$29,0,10*ROW('Sanitation Data'!G141))="","",OFFSET('Sanitation Data'!$G$29,0,10*ROW('Sanitation Data'!G141)))</f>
        <v/>
      </c>
      <c r="DB147" s="298" t="str">
        <f ca="true">+IF(OFFSET('Sanitation Data'!$G$30,0,10*ROW('Sanitation Data'!G141))="","",OFFSET('Sanitation Data'!$G$30,0,10*ROW('Sanitation Data'!G141)))</f>
        <v/>
      </c>
      <c r="DC147" s="298" t="str">
        <f ca="true">+IF(OFFSET('Sanitation Data'!$G$31,0,10*ROW('Sanitation Data'!G141))="","",OFFSET('Sanitation Data'!$G$31,0,10*ROW('Sanitation Data'!G141)))</f>
        <v/>
      </c>
      <c r="DD147" s="298" t="str">
        <f ca="true">+IF(OFFSET('Sanitation Data'!$G$32,0,10*ROW('Sanitation Data'!G141))="","",OFFSET('Sanitation Data'!$G$32,0,10*ROW('Sanitation Data'!G141)))</f>
        <v/>
      </c>
      <c r="DE147" s="298" t="str">
        <f ca="true">+IF(OFFSET('Sanitation Data'!$H$28,0,10*ROW('Sanitation Data'!H141))="","",OFFSET('Sanitation Data'!$H$28,0,10*ROW('Sanitation Data'!H141)))</f>
        <v/>
      </c>
      <c r="DF147" s="298" t="str">
        <f ca="true">+IF(OFFSET('Sanitation Data'!$H$29,0,10*ROW('Sanitation Data'!H141))="","",OFFSET('Sanitation Data'!$H$29,0,10*ROW('Sanitation Data'!H141)))</f>
        <v/>
      </c>
      <c r="DG147" s="298" t="str">
        <f ca="true">+IF(OFFSET('Sanitation Data'!$H$30,0,10*ROW('Sanitation Data'!H141))="","",OFFSET('Sanitation Data'!$H$30,0,10*ROW('Sanitation Data'!H141)))</f>
        <v/>
      </c>
      <c r="DH147" s="298" t="str">
        <f ca="true">+IF(OFFSET('Sanitation Data'!$H$31,0,10*ROW('Sanitation Data'!H141))="","",OFFSET('Sanitation Data'!$H$31,0,10*ROW('Sanitation Data'!H141)))</f>
        <v/>
      </c>
      <c r="DI147" s="298" t="str">
        <f ca="true">+IF(OFFSET('Sanitation Data'!$H$32,0,10*ROW('Sanitation Data'!H141))="","",OFFSET('Sanitation Data'!$H$32,0,10*ROW('Sanitation Data'!H141)))</f>
        <v/>
      </c>
      <c r="DJ147" s="298" t="str">
        <f ca="true">+IF(OFFSET('Sanitation Data'!$I$28,0,10*ROW('Sanitation Data'!I141))="","",OFFSET('Sanitation Data'!$I$28,0,10*ROW('Sanitation Data'!I141)))</f>
        <v/>
      </c>
      <c r="DK147" s="298" t="str">
        <f ca="true">+IF(OFFSET('Sanitation Data'!$I$29,0,10*ROW('Sanitation Data'!I141))="","",OFFSET('Sanitation Data'!$I$29,0,10*ROW('Sanitation Data'!I141)))</f>
        <v/>
      </c>
      <c r="DL147" s="298" t="str">
        <f ca="true">+IF(OFFSET('Sanitation Data'!$I$30,0,10*ROW('Sanitation Data'!I141))="","",OFFSET('Sanitation Data'!$I$30,0,10*ROW('Sanitation Data'!I141)))</f>
        <v/>
      </c>
      <c r="DM147" s="298" t="str">
        <f ca="true">+IF(OFFSET('Sanitation Data'!$I$31,0,10*ROW('Sanitation Data'!I141))="","",OFFSET('Sanitation Data'!$I$31,0,10*ROW('Sanitation Data'!I141)))</f>
        <v/>
      </c>
      <c r="DN147" s="298" t="str">
        <f ca="true">+IF(OFFSET('Sanitation Data'!$I$32,0,10*ROW('Sanitation Data'!I141))="","",OFFSET('Sanitation Data'!$I$32,0,10*ROW('Sanitation Data'!I141)))</f>
        <v/>
      </c>
      <c r="DO147" s="298" t="str">
        <f ca="true">+IF(OFFSET('Hygiene Data'!$D$11,0,10*ROW('Hygiene Data'!D141))="","",OFFSET('Hygiene Data'!$D$11,0,10*ROW('Hygiene Data'!D141)))</f>
        <v/>
      </c>
      <c r="DP147" s="298" t="str">
        <f ca="true">+IF(OFFSET('Hygiene Data'!$D$12,0,10*ROW('Hygiene Data'!D141))="","",OFFSET('Hygiene Data'!$D$12,0,10*ROW('Hygiene Data'!D141)))</f>
        <v/>
      </c>
      <c r="DQ147" s="298" t="str">
        <f ca="true">+IF(OFFSET('Hygiene Data'!$D$13,0,10*ROW('Hygiene Data'!D141))="","",OFFSET('Hygiene Data'!$D$13,0,10*ROW('Hygiene Data'!D141)))</f>
        <v/>
      </c>
      <c r="DR147" s="298" t="str">
        <f ca="true">+IF(OFFSET('Hygiene Data'!$E$11,0,10*ROW('Hygiene Data'!E141))="","",OFFSET('Hygiene Data'!$E$11,0,10*ROW('Hygiene Data'!E141)))</f>
        <v/>
      </c>
      <c r="DS147" s="298" t="str">
        <f ca="true">+IF(OFFSET('Hygiene Data'!$E$12,0,10*ROW('Hygiene Data'!E141))="","",OFFSET('Hygiene Data'!$E$12,0,10*ROW('Hygiene Data'!E141)))</f>
        <v/>
      </c>
      <c r="DT147" s="298" t="str">
        <f ca="true">+IF(OFFSET('Hygiene Data'!$E$13,0,10*ROW('Hygiene Data'!E141))="","",OFFSET('Hygiene Data'!$E$13,0,10*ROW('Hygiene Data'!E141)))</f>
        <v/>
      </c>
      <c r="DU147" s="298" t="str">
        <f ca="true">+IF(OFFSET('Hygiene Data'!$F$11,0,10*ROW('Hygiene Data'!F141))="","",OFFSET('Hygiene Data'!$F$11,0,10*ROW('Hygiene Data'!F141)))</f>
        <v/>
      </c>
      <c r="DV147" s="298" t="str">
        <f ca="true">+IF(OFFSET('Hygiene Data'!$F$12,0,10*ROW('Hygiene Data'!F141))="","",OFFSET('Hygiene Data'!$F$12,0,10*ROW('Hygiene Data'!F141)))</f>
        <v/>
      </c>
      <c r="DW147" s="298" t="str">
        <f ca="true">+IF(OFFSET('Hygiene Data'!$F$13,0,10*ROW('Hygiene Data'!F141))="","",OFFSET('Hygiene Data'!$F$13,0,10*ROW('Hygiene Data'!F141)))</f>
        <v/>
      </c>
      <c r="DX147" s="298" t="str">
        <f ca="true">+IF(OFFSET('Hygiene Data'!$G$11,0,10*ROW('Hygiene Data'!G141))="","",OFFSET('Hygiene Data'!$G$11,0,10*ROW('Hygiene Data'!G141)))</f>
        <v/>
      </c>
      <c r="DY147" s="298" t="str">
        <f ca="true">+IF(OFFSET('Hygiene Data'!$G$12,0,10*ROW('Hygiene Data'!G141))="","",OFFSET('Hygiene Data'!$G$12,0,10*ROW('Hygiene Data'!G141)))</f>
        <v/>
      </c>
      <c r="DZ147" s="298" t="str">
        <f ca="true">+IF(OFFSET('Hygiene Data'!$G$13,0,10*ROW('Hygiene Data'!G141))="","",OFFSET('Hygiene Data'!$G$13,0,10*ROW('Hygiene Data'!G141)))</f>
        <v/>
      </c>
      <c r="EA147" s="298" t="str">
        <f ca="true">+IF(OFFSET('Hygiene Data'!$H$11,0,10*ROW('Hygiene Data'!H141))="","",OFFSET('Hygiene Data'!$H$11,0,10*ROW('Hygiene Data'!H141)))</f>
        <v/>
      </c>
      <c r="EB147" s="298" t="str">
        <f ca="true">+IF(OFFSET('Hygiene Data'!$H$12,0,10*ROW('Hygiene Data'!H141))="","",OFFSET('Hygiene Data'!$H$12,0,10*ROW('Hygiene Data'!H141)))</f>
        <v/>
      </c>
      <c r="EC147" s="298" t="str">
        <f ca="true">+IF(OFFSET('Hygiene Data'!$H$13,0,10*ROW('Hygiene Data'!H141))="","",OFFSET('Hygiene Data'!$H$13,0,10*ROW('Hygiene Data'!H141)))</f>
        <v/>
      </c>
      <c r="ED147" s="298" t="str">
        <f ca="true">+IF(OFFSET('Hygiene Data'!$I$11,0,10*ROW('Hygiene Data'!I141))="","",OFFSET('Hygiene Data'!$I$11,0,10*ROW('Hygiene Data'!I141)))</f>
        <v/>
      </c>
      <c r="EE147" s="298" t="str">
        <f ca="true">+IF(OFFSET('Hygiene Data'!$I$12,0,10*ROW('Hygiene Data'!I141))="","",OFFSET('Hygiene Data'!$I$12,0,10*ROW('Hygiene Data'!I141)))</f>
        <v/>
      </c>
      <c r="EF147" s="298" t="str">
        <f ca="true">+IF(OFFSET('Hygiene Data'!$I$13,0,10*ROW('Hygiene Data'!I141))="","",OFFSET('Hygiene Data'!$I$13,0,10*ROW('Hygiene Data'!I141)))</f>
        <v/>
      </c>
    </row>
    <row xmlns:x14ac="http://schemas.microsoft.com/office/spreadsheetml/2009/9/ac" r="148" x14ac:dyDescent="0.2">
      <c r="A148" s="38" t="str">
        <f ca="true">+IF(OFFSET('Water Data'!$B$2,0,10*ROW('Water Data'!E142))="","",OFFSET('Water Data'!$B$2,0,10*ROW('Water Data'!E142)))</f>
        <v/>
      </c>
      <c r="B148" s="38" t="str">
        <f ca="true">+IF(OFFSET('Water Data'!$C$2,0,10*ROW('Water Data'!F142))="","",OFFSET('Water Data'!$C$2,0,10*ROW('Water Data'!F142)))</f>
        <v/>
      </c>
      <c r="C148" s="354" t="str">
        <f t="shared" ca="true" si="2"/>
        <v/>
      </c>
      <c r="D148" s="101"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101"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101"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101"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101"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101"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101"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101"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101"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101"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101"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101"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101"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101"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101"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101"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101"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101"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102"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102"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102"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102"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102"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102"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102"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102"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102"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102"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102"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102"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102"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102"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102"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102"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102"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102"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102"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102"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102"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102"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102"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102"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102"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102"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102"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102"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102"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102"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103"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103"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103"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103"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103"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103"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103"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103"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103"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103"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103"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103"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103"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103"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103"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103"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103"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103"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98"/>
      <c r="BS148" s="298" t="str">
        <f ca="true">+IF(OFFSET('Water Data'!$D$27,0,10*ROW('Water Data'!D142))="","",OFFSET('Water Data'!$D$27,0,10*ROW('Water Data'!D142)))</f>
        <v/>
      </c>
      <c r="BT148" s="298" t="str">
        <f ca="true">+IF(OFFSET('Water Data'!$D$28,0,10*ROW('Water Data'!D142))="","",OFFSET('Water Data'!$D$28,0,10*ROW('Water Data'!D142)))</f>
        <v/>
      </c>
      <c r="BU148" s="298" t="str">
        <f ca="true">+IF(OFFSET('Water Data'!$D$29,0,10*ROW('Water Data'!D142))="","",OFFSET('Water Data'!$D$29,0,10*ROW('Water Data'!D142)))</f>
        <v/>
      </c>
      <c r="BV148" s="298" t="str">
        <f ca="true">+IF(OFFSET('Water Data'!$E$27,0,10*ROW('Water Data'!E142))="","",OFFSET('Water Data'!$E$27,0,10*ROW('Water Data'!E142)))</f>
        <v/>
      </c>
      <c r="BW148" s="298" t="str">
        <f ca="true">+IF(OFFSET('Water Data'!$E$28,0,10*ROW('Water Data'!E142))="","",OFFSET('Water Data'!$E$28,0,10*ROW('Water Data'!E142)))</f>
        <v/>
      </c>
      <c r="BX148" s="298" t="str">
        <f ca="true">+IF(OFFSET('Water Data'!$E$29,0,10*ROW('Water Data'!E142))="","",OFFSET('Water Data'!$E$29,0,10*ROW('Water Data'!E142)))</f>
        <v/>
      </c>
      <c r="BY148" s="298" t="str">
        <f ca="true">+IF(OFFSET('Water Data'!$F$27,0,10*ROW('Water Data'!F142))="","",OFFSET('Water Data'!$F$27,0,10*ROW('Water Data'!F142)))</f>
        <v/>
      </c>
      <c r="BZ148" s="298" t="str">
        <f ca="true">+IF(OFFSET('Water Data'!$F$28,0,10*ROW('Water Data'!F142))="","",OFFSET('Water Data'!$F$28,0,10*ROW('Water Data'!F142)))</f>
        <v/>
      </c>
      <c r="CA148" s="298" t="str">
        <f ca="true">+IF(OFFSET('Water Data'!$F$29,0,10*ROW('Water Data'!F142))="","",OFFSET('Water Data'!$F$29,0,10*ROW('Water Data'!F142)))</f>
        <v/>
      </c>
      <c r="CB148" s="298" t="str">
        <f ca="true">+IF(OFFSET('Water Data'!$G$27,0,10*ROW('Water Data'!G142))="","",OFFSET('Water Data'!$G$27,0,10*ROW('Water Data'!G142)))</f>
        <v/>
      </c>
      <c r="CC148" s="298" t="str">
        <f ca="true">+IF(OFFSET('Water Data'!$G$28,0,10*ROW('Water Data'!G142))="","",OFFSET('Water Data'!$G$28,0,10*ROW('Water Data'!G142)))</f>
        <v/>
      </c>
      <c r="CD148" s="298" t="str">
        <f ca="true">+IF(OFFSET('Water Data'!$G$29,0,10*ROW('Water Data'!G142))="","",OFFSET('Water Data'!$G$29,0,10*ROW('Water Data'!G142)))</f>
        <v/>
      </c>
      <c r="CE148" s="298" t="str">
        <f ca="true">+IF(OFFSET('Water Data'!$H$27,0,10*ROW('Water Data'!H142))="","",OFFSET('Water Data'!$H$27,0,10*ROW('Water Data'!H142)))</f>
        <v/>
      </c>
      <c r="CF148" s="298" t="str">
        <f ca="true">+IF(OFFSET('Water Data'!$H$28,0,10*ROW('Water Data'!H142))="","",OFFSET('Water Data'!$H$28,0,10*ROW('Water Data'!H142)))</f>
        <v/>
      </c>
      <c r="CG148" s="298" t="str">
        <f ca="true">+IF(OFFSET('Water Data'!$H$29,0,10*ROW('Water Data'!H142))="","",OFFSET('Water Data'!$H$29,0,10*ROW('Water Data'!H142)))</f>
        <v/>
      </c>
      <c r="CH148" s="298" t="str">
        <f ca="true">+IF(OFFSET('Water Data'!$I$27,0,10*ROW('Water Data'!I142))="","",OFFSET('Water Data'!$I$27,0,10*ROW('Water Data'!I142)))</f>
        <v/>
      </c>
      <c r="CI148" s="298" t="str">
        <f ca="true">+IF(OFFSET('Water Data'!$I$28,0,10*ROW('Water Data'!I142))="","",OFFSET('Water Data'!$I$28,0,10*ROW('Water Data'!I142)))</f>
        <v/>
      </c>
      <c r="CJ148" s="298" t="str">
        <f ca="true">+IF(OFFSET('Water Data'!$I$29,0,10*ROW('Water Data'!I142))="","",OFFSET('Water Data'!$I$29,0,10*ROW('Water Data'!I142)))</f>
        <v/>
      </c>
      <c r="CK148" s="298" t="str">
        <f ca="true">+IF(OFFSET('Sanitation Data'!$D$28,0,10*ROW('Sanitation Data'!D142))="","",OFFSET('Sanitation Data'!$D$28,0,10*ROW('Sanitation Data'!D142)))</f>
        <v/>
      </c>
      <c r="CL148" s="298" t="str">
        <f ca="true">+IF(OFFSET('Sanitation Data'!$D$29,0,10*ROW('Sanitation Data'!D142))="","",OFFSET('Sanitation Data'!$D$29,0,10*ROW('Sanitation Data'!D142)))</f>
        <v/>
      </c>
      <c r="CM148" s="298" t="str">
        <f ca="true">+IF(OFFSET('Sanitation Data'!$D$30,0,10*ROW('Sanitation Data'!D142))="","",OFFSET('Sanitation Data'!$D$30,0,10*ROW('Sanitation Data'!D142)))</f>
        <v/>
      </c>
      <c r="CN148" s="298" t="str">
        <f ca="true">+IF(OFFSET('Sanitation Data'!$D$31,0,10*ROW('Sanitation Data'!D142))="","",OFFSET('Sanitation Data'!$D$31,0,10*ROW('Sanitation Data'!D142)))</f>
        <v/>
      </c>
      <c r="CO148" s="298" t="str">
        <f ca="true">+IF(OFFSET('Sanitation Data'!$D$32,0,10*ROW('Sanitation Data'!D142))="","",OFFSET('Sanitation Data'!$D$32,0,10*ROW('Sanitation Data'!D142)))</f>
        <v/>
      </c>
      <c r="CP148" s="298" t="str">
        <f ca="true">+IF(OFFSET('Sanitation Data'!$E$28,0,10*ROW('Sanitation Data'!E142))="","",OFFSET('Sanitation Data'!$E$28,0,10*ROW('Sanitation Data'!E142)))</f>
        <v/>
      </c>
      <c r="CQ148" s="298" t="str">
        <f ca="true">+IF(OFFSET('Sanitation Data'!$E$29,0,10*ROW('Sanitation Data'!E142))="","",OFFSET('Sanitation Data'!$E$29,0,10*ROW('Sanitation Data'!E142)))</f>
        <v/>
      </c>
      <c r="CR148" s="298" t="str">
        <f ca="true">+IF(OFFSET('Sanitation Data'!$E$30,0,10*ROW('Sanitation Data'!E142))="","",OFFSET('Sanitation Data'!$E$30,0,10*ROW('Sanitation Data'!E142)))</f>
        <v/>
      </c>
      <c r="CS148" s="298" t="str">
        <f ca="true">+IF(OFFSET('Sanitation Data'!$E$31,0,10*ROW('Sanitation Data'!E142))="","",OFFSET('Sanitation Data'!$E$31,0,10*ROW('Sanitation Data'!E142)))</f>
        <v/>
      </c>
      <c r="CT148" s="298" t="str">
        <f ca="true">+IF(OFFSET('Sanitation Data'!$E$32,0,10*ROW('Sanitation Data'!E142))="","",OFFSET('Sanitation Data'!$E$32,0,10*ROW('Sanitation Data'!E142)))</f>
        <v/>
      </c>
      <c r="CU148" s="298" t="str">
        <f ca="true">+IF(OFFSET('Sanitation Data'!$F$28,0,10*ROW('Sanitation Data'!F142))="","",OFFSET('Sanitation Data'!$F$28,0,10*ROW('Sanitation Data'!F142)))</f>
        <v/>
      </c>
      <c r="CV148" s="298" t="str">
        <f ca="true">+IF(OFFSET('Sanitation Data'!$F$29,0,10*ROW('Sanitation Data'!F142))="","",OFFSET('Sanitation Data'!$F$29,0,10*ROW('Sanitation Data'!F142)))</f>
        <v/>
      </c>
      <c r="CW148" s="298" t="str">
        <f ca="true">+IF(OFFSET('Sanitation Data'!$F$30,0,10*ROW('Sanitation Data'!F142))="","",OFFSET('Sanitation Data'!$F$30,0,10*ROW('Sanitation Data'!F142)))</f>
        <v/>
      </c>
      <c r="CX148" s="298" t="str">
        <f ca="true">+IF(OFFSET('Sanitation Data'!$F$31,0,10*ROW('Sanitation Data'!F142))="","",OFFSET('Sanitation Data'!$F$31,0,10*ROW('Sanitation Data'!F142)))</f>
        <v/>
      </c>
      <c r="CY148" s="298" t="str">
        <f ca="true">+IF(OFFSET('Sanitation Data'!$F$32,0,10*ROW('Sanitation Data'!F142))="","",OFFSET('Sanitation Data'!$F$32,0,10*ROW('Sanitation Data'!F142)))</f>
        <v/>
      </c>
      <c r="CZ148" s="298" t="str">
        <f ca="true">+IF(OFFSET('Sanitation Data'!$G$28,0,10*ROW('Sanitation Data'!G142))="","",OFFSET('Sanitation Data'!$G$28,0,10*ROW('Sanitation Data'!G142)))</f>
        <v/>
      </c>
      <c r="DA148" s="298" t="str">
        <f ca="true">+IF(OFFSET('Sanitation Data'!$G$29,0,10*ROW('Sanitation Data'!G142))="","",OFFSET('Sanitation Data'!$G$29,0,10*ROW('Sanitation Data'!G142)))</f>
        <v/>
      </c>
      <c r="DB148" s="298" t="str">
        <f ca="true">+IF(OFFSET('Sanitation Data'!$G$30,0,10*ROW('Sanitation Data'!G142))="","",OFFSET('Sanitation Data'!$G$30,0,10*ROW('Sanitation Data'!G142)))</f>
        <v/>
      </c>
      <c r="DC148" s="298" t="str">
        <f ca="true">+IF(OFFSET('Sanitation Data'!$G$31,0,10*ROW('Sanitation Data'!G142))="","",OFFSET('Sanitation Data'!$G$31,0,10*ROW('Sanitation Data'!G142)))</f>
        <v/>
      </c>
      <c r="DD148" s="298" t="str">
        <f ca="true">+IF(OFFSET('Sanitation Data'!$G$32,0,10*ROW('Sanitation Data'!G142))="","",OFFSET('Sanitation Data'!$G$32,0,10*ROW('Sanitation Data'!G142)))</f>
        <v/>
      </c>
      <c r="DE148" s="298" t="str">
        <f ca="true">+IF(OFFSET('Sanitation Data'!$H$28,0,10*ROW('Sanitation Data'!H142))="","",OFFSET('Sanitation Data'!$H$28,0,10*ROW('Sanitation Data'!H142)))</f>
        <v/>
      </c>
      <c r="DF148" s="298" t="str">
        <f ca="true">+IF(OFFSET('Sanitation Data'!$H$29,0,10*ROW('Sanitation Data'!H142))="","",OFFSET('Sanitation Data'!$H$29,0,10*ROW('Sanitation Data'!H142)))</f>
        <v/>
      </c>
      <c r="DG148" s="298" t="str">
        <f ca="true">+IF(OFFSET('Sanitation Data'!$H$30,0,10*ROW('Sanitation Data'!H142))="","",OFFSET('Sanitation Data'!$H$30,0,10*ROW('Sanitation Data'!H142)))</f>
        <v/>
      </c>
      <c r="DH148" s="298" t="str">
        <f ca="true">+IF(OFFSET('Sanitation Data'!$H$31,0,10*ROW('Sanitation Data'!H142))="","",OFFSET('Sanitation Data'!$H$31,0,10*ROW('Sanitation Data'!H142)))</f>
        <v/>
      </c>
      <c r="DI148" s="298" t="str">
        <f ca="true">+IF(OFFSET('Sanitation Data'!$H$32,0,10*ROW('Sanitation Data'!H142))="","",OFFSET('Sanitation Data'!$H$32,0,10*ROW('Sanitation Data'!H142)))</f>
        <v/>
      </c>
      <c r="DJ148" s="298" t="str">
        <f ca="true">+IF(OFFSET('Sanitation Data'!$I$28,0,10*ROW('Sanitation Data'!I142))="","",OFFSET('Sanitation Data'!$I$28,0,10*ROW('Sanitation Data'!I142)))</f>
        <v/>
      </c>
      <c r="DK148" s="298" t="str">
        <f ca="true">+IF(OFFSET('Sanitation Data'!$I$29,0,10*ROW('Sanitation Data'!I142))="","",OFFSET('Sanitation Data'!$I$29,0,10*ROW('Sanitation Data'!I142)))</f>
        <v/>
      </c>
      <c r="DL148" s="298" t="str">
        <f ca="true">+IF(OFFSET('Sanitation Data'!$I$30,0,10*ROW('Sanitation Data'!I142))="","",OFFSET('Sanitation Data'!$I$30,0,10*ROW('Sanitation Data'!I142)))</f>
        <v/>
      </c>
      <c r="DM148" s="298" t="str">
        <f ca="true">+IF(OFFSET('Sanitation Data'!$I$31,0,10*ROW('Sanitation Data'!I142))="","",OFFSET('Sanitation Data'!$I$31,0,10*ROW('Sanitation Data'!I142)))</f>
        <v/>
      </c>
      <c r="DN148" s="298" t="str">
        <f ca="true">+IF(OFFSET('Sanitation Data'!$I$32,0,10*ROW('Sanitation Data'!I142))="","",OFFSET('Sanitation Data'!$I$32,0,10*ROW('Sanitation Data'!I142)))</f>
        <v/>
      </c>
      <c r="DO148" s="298" t="str">
        <f ca="true">+IF(OFFSET('Hygiene Data'!$D$11,0,10*ROW('Hygiene Data'!D142))="","",OFFSET('Hygiene Data'!$D$11,0,10*ROW('Hygiene Data'!D142)))</f>
        <v/>
      </c>
      <c r="DP148" s="298" t="str">
        <f ca="true">+IF(OFFSET('Hygiene Data'!$D$12,0,10*ROW('Hygiene Data'!D142))="","",OFFSET('Hygiene Data'!$D$12,0,10*ROW('Hygiene Data'!D142)))</f>
        <v/>
      </c>
      <c r="DQ148" s="298" t="str">
        <f ca="true">+IF(OFFSET('Hygiene Data'!$D$13,0,10*ROW('Hygiene Data'!D142))="","",OFFSET('Hygiene Data'!$D$13,0,10*ROW('Hygiene Data'!D142)))</f>
        <v/>
      </c>
      <c r="DR148" s="298" t="str">
        <f ca="true">+IF(OFFSET('Hygiene Data'!$E$11,0,10*ROW('Hygiene Data'!E142))="","",OFFSET('Hygiene Data'!$E$11,0,10*ROW('Hygiene Data'!E142)))</f>
        <v/>
      </c>
      <c r="DS148" s="298" t="str">
        <f ca="true">+IF(OFFSET('Hygiene Data'!$E$12,0,10*ROW('Hygiene Data'!E142))="","",OFFSET('Hygiene Data'!$E$12,0,10*ROW('Hygiene Data'!E142)))</f>
        <v/>
      </c>
      <c r="DT148" s="298" t="str">
        <f ca="true">+IF(OFFSET('Hygiene Data'!$E$13,0,10*ROW('Hygiene Data'!E142))="","",OFFSET('Hygiene Data'!$E$13,0,10*ROW('Hygiene Data'!E142)))</f>
        <v/>
      </c>
      <c r="DU148" s="298" t="str">
        <f ca="true">+IF(OFFSET('Hygiene Data'!$F$11,0,10*ROW('Hygiene Data'!F142))="","",OFFSET('Hygiene Data'!$F$11,0,10*ROW('Hygiene Data'!F142)))</f>
        <v/>
      </c>
      <c r="DV148" s="298" t="str">
        <f ca="true">+IF(OFFSET('Hygiene Data'!$F$12,0,10*ROW('Hygiene Data'!F142))="","",OFFSET('Hygiene Data'!$F$12,0,10*ROW('Hygiene Data'!F142)))</f>
        <v/>
      </c>
      <c r="DW148" s="298" t="str">
        <f ca="true">+IF(OFFSET('Hygiene Data'!$F$13,0,10*ROW('Hygiene Data'!F142))="","",OFFSET('Hygiene Data'!$F$13,0,10*ROW('Hygiene Data'!F142)))</f>
        <v/>
      </c>
      <c r="DX148" s="298" t="str">
        <f ca="true">+IF(OFFSET('Hygiene Data'!$G$11,0,10*ROW('Hygiene Data'!G142))="","",OFFSET('Hygiene Data'!$G$11,0,10*ROW('Hygiene Data'!G142)))</f>
        <v/>
      </c>
      <c r="DY148" s="298" t="str">
        <f ca="true">+IF(OFFSET('Hygiene Data'!$G$12,0,10*ROW('Hygiene Data'!G142))="","",OFFSET('Hygiene Data'!$G$12,0,10*ROW('Hygiene Data'!G142)))</f>
        <v/>
      </c>
      <c r="DZ148" s="298" t="str">
        <f ca="true">+IF(OFFSET('Hygiene Data'!$G$13,0,10*ROW('Hygiene Data'!G142))="","",OFFSET('Hygiene Data'!$G$13,0,10*ROW('Hygiene Data'!G142)))</f>
        <v/>
      </c>
      <c r="EA148" s="298" t="str">
        <f ca="true">+IF(OFFSET('Hygiene Data'!$H$11,0,10*ROW('Hygiene Data'!H142))="","",OFFSET('Hygiene Data'!$H$11,0,10*ROW('Hygiene Data'!H142)))</f>
        <v/>
      </c>
      <c r="EB148" s="298" t="str">
        <f ca="true">+IF(OFFSET('Hygiene Data'!$H$12,0,10*ROW('Hygiene Data'!H142))="","",OFFSET('Hygiene Data'!$H$12,0,10*ROW('Hygiene Data'!H142)))</f>
        <v/>
      </c>
      <c r="EC148" s="298" t="str">
        <f ca="true">+IF(OFFSET('Hygiene Data'!$H$13,0,10*ROW('Hygiene Data'!H142))="","",OFFSET('Hygiene Data'!$H$13,0,10*ROW('Hygiene Data'!H142)))</f>
        <v/>
      </c>
      <c r="ED148" s="298" t="str">
        <f ca="true">+IF(OFFSET('Hygiene Data'!$I$11,0,10*ROW('Hygiene Data'!I142))="","",OFFSET('Hygiene Data'!$I$11,0,10*ROW('Hygiene Data'!I142)))</f>
        <v/>
      </c>
      <c r="EE148" s="298" t="str">
        <f ca="true">+IF(OFFSET('Hygiene Data'!$I$12,0,10*ROW('Hygiene Data'!I142))="","",OFFSET('Hygiene Data'!$I$12,0,10*ROW('Hygiene Data'!I142)))</f>
        <v/>
      </c>
      <c r="EF148" s="298" t="str">
        <f ca="true">+IF(OFFSET('Hygiene Data'!$I$13,0,10*ROW('Hygiene Data'!I142))="","",OFFSET('Hygiene Data'!$I$13,0,10*ROW('Hygiene Data'!I142)))</f>
        <v/>
      </c>
    </row>
    <row xmlns:x14ac="http://schemas.microsoft.com/office/spreadsheetml/2009/9/ac" r="149" x14ac:dyDescent="0.2">
      <c r="A149" s="38" t="str">
        <f ca="true">+IF(OFFSET('Water Data'!$B$2,0,10*ROW('Water Data'!E143))="","",OFFSET('Water Data'!$B$2,0,10*ROW('Water Data'!E143)))</f>
        <v/>
      </c>
      <c r="B149" s="38" t="str">
        <f ca="true">+IF(OFFSET('Water Data'!$C$2,0,10*ROW('Water Data'!F143))="","",OFFSET('Water Data'!$C$2,0,10*ROW('Water Data'!F143)))</f>
        <v/>
      </c>
      <c r="C149" s="354" t="str">
        <f t="shared" ca="true" si="2"/>
        <v/>
      </c>
      <c r="D149" s="101"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101"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101"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101"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101"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101"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101"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101"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101"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101"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101"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101"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101"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101"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101"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101"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101"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101"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102"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102"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102"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102"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102"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102"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102"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102"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102"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102"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102"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102"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102"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102"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102"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102"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102"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102"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102"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102"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102"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102"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102"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102"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102"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102"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102"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102"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102"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102"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103"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103"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103"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103"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103"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103"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103"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103"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103"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103"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103"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103"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103"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103"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103"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103"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103"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103"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98"/>
      <c r="BS149" s="298" t="str">
        <f ca="true">+IF(OFFSET('Water Data'!$D$27,0,10*ROW('Water Data'!D143))="","",OFFSET('Water Data'!$D$27,0,10*ROW('Water Data'!D143)))</f>
        <v/>
      </c>
      <c r="BT149" s="298" t="str">
        <f ca="true">+IF(OFFSET('Water Data'!$D$28,0,10*ROW('Water Data'!D143))="","",OFFSET('Water Data'!$D$28,0,10*ROW('Water Data'!D143)))</f>
        <v/>
      </c>
      <c r="BU149" s="298" t="str">
        <f ca="true">+IF(OFFSET('Water Data'!$D$29,0,10*ROW('Water Data'!D143))="","",OFFSET('Water Data'!$D$29,0,10*ROW('Water Data'!D143)))</f>
        <v/>
      </c>
      <c r="BV149" s="298" t="str">
        <f ca="true">+IF(OFFSET('Water Data'!$E$27,0,10*ROW('Water Data'!E143))="","",OFFSET('Water Data'!$E$27,0,10*ROW('Water Data'!E143)))</f>
        <v/>
      </c>
      <c r="BW149" s="298" t="str">
        <f ca="true">+IF(OFFSET('Water Data'!$E$28,0,10*ROW('Water Data'!E143))="","",OFFSET('Water Data'!$E$28,0,10*ROW('Water Data'!E143)))</f>
        <v/>
      </c>
      <c r="BX149" s="298" t="str">
        <f ca="true">+IF(OFFSET('Water Data'!$E$29,0,10*ROW('Water Data'!E143))="","",OFFSET('Water Data'!$E$29,0,10*ROW('Water Data'!E143)))</f>
        <v/>
      </c>
      <c r="BY149" s="298" t="str">
        <f ca="true">+IF(OFFSET('Water Data'!$F$27,0,10*ROW('Water Data'!F143))="","",OFFSET('Water Data'!$F$27,0,10*ROW('Water Data'!F143)))</f>
        <v/>
      </c>
      <c r="BZ149" s="298" t="str">
        <f ca="true">+IF(OFFSET('Water Data'!$F$28,0,10*ROW('Water Data'!F143))="","",OFFSET('Water Data'!$F$28,0,10*ROW('Water Data'!F143)))</f>
        <v/>
      </c>
      <c r="CA149" s="298" t="str">
        <f ca="true">+IF(OFFSET('Water Data'!$F$29,0,10*ROW('Water Data'!F143))="","",OFFSET('Water Data'!$F$29,0,10*ROW('Water Data'!F143)))</f>
        <v/>
      </c>
      <c r="CB149" s="298" t="str">
        <f ca="true">+IF(OFFSET('Water Data'!$G$27,0,10*ROW('Water Data'!G143))="","",OFFSET('Water Data'!$G$27,0,10*ROW('Water Data'!G143)))</f>
        <v/>
      </c>
      <c r="CC149" s="298" t="str">
        <f ca="true">+IF(OFFSET('Water Data'!$G$28,0,10*ROW('Water Data'!G143))="","",OFFSET('Water Data'!$G$28,0,10*ROW('Water Data'!G143)))</f>
        <v/>
      </c>
      <c r="CD149" s="298" t="str">
        <f ca="true">+IF(OFFSET('Water Data'!$G$29,0,10*ROW('Water Data'!G143))="","",OFFSET('Water Data'!$G$29,0,10*ROW('Water Data'!G143)))</f>
        <v/>
      </c>
      <c r="CE149" s="298" t="str">
        <f ca="true">+IF(OFFSET('Water Data'!$H$27,0,10*ROW('Water Data'!H143))="","",OFFSET('Water Data'!$H$27,0,10*ROW('Water Data'!H143)))</f>
        <v/>
      </c>
      <c r="CF149" s="298" t="str">
        <f ca="true">+IF(OFFSET('Water Data'!$H$28,0,10*ROW('Water Data'!H143))="","",OFFSET('Water Data'!$H$28,0,10*ROW('Water Data'!H143)))</f>
        <v/>
      </c>
      <c r="CG149" s="298" t="str">
        <f ca="true">+IF(OFFSET('Water Data'!$H$29,0,10*ROW('Water Data'!H143))="","",OFFSET('Water Data'!$H$29,0,10*ROW('Water Data'!H143)))</f>
        <v/>
      </c>
      <c r="CH149" s="298" t="str">
        <f ca="true">+IF(OFFSET('Water Data'!$I$27,0,10*ROW('Water Data'!I143))="","",OFFSET('Water Data'!$I$27,0,10*ROW('Water Data'!I143)))</f>
        <v/>
      </c>
      <c r="CI149" s="298" t="str">
        <f ca="true">+IF(OFFSET('Water Data'!$I$28,0,10*ROW('Water Data'!I143))="","",OFFSET('Water Data'!$I$28,0,10*ROW('Water Data'!I143)))</f>
        <v/>
      </c>
      <c r="CJ149" s="298" t="str">
        <f ca="true">+IF(OFFSET('Water Data'!$I$29,0,10*ROW('Water Data'!I143))="","",OFFSET('Water Data'!$I$29,0,10*ROW('Water Data'!I143)))</f>
        <v/>
      </c>
      <c r="CK149" s="298" t="str">
        <f ca="true">+IF(OFFSET('Sanitation Data'!$D$28,0,10*ROW('Sanitation Data'!D143))="","",OFFSET('Sanitation Data'!$D$28,0,10*ROW('Sanitation Data'!D143)))</f>
        <v/>
      </c>
      <c r="CL149" s="298" t="str">
        <f ca="true">+IF(OFFSET('Sanitation Data'!$D$29,0,10*ROW('Sanitation Data'!D143))="","",OFFSET('Sanitation Data'!$D$29,0,10*ROW('Sanitation Data'!D143)))</f>
        <v/>
      </c>
      <c r="CM149" s="298" t="str">
        <f ca="true">+IF(OFFSET('Sanitation Data'!$D$30,0,10*ROW('Sanitation Data'!D143))="","",OFFSET('Sanitation Data'!$D$30,0,10*ROW('Sanitation Data'!D143)))</f>
        <v/>
      </c>
      <c r="CN149" s="298" t="str">
        <f ca="true">+IF(OFFSET('Sanitation Data'!$D$31,0,10*ROW('Sanitation Data'!D143))="","",OFFSET('Sanitation Data'!$D$31,0,10*ROW('Sanitation Data'!D143)))</f>
        <v/>
      </c>
      <c r="CO149" s="298" t="str">
        <f ca="true">+IF(OFFSET('Sanitation Data'!$D$32,0,10*ROW('Sanitation Data'!D143))="","",OFFSET('Sanitation Data'!$D$32,0,10*ROW('Sanitation Data'!D143)))</f>
        <v/>
      </c>
      <c r="CP149" s="298" t="str">
        <f ca="true">+IF(OFFSET('Sanitation Data'!$E$28,0,10*ROW('Sanitation Data'!E143))="","",OFFSET('Sanitation Data'!$E$28,0,10*ROW('Sanitation Data'!E143)))</f>
        <v/>
      </c>
      <c r="CQ149" s="298" t="str">
        <f ca="true">+IF(OFFSET('Sanitation Data'!$E$29,0,10*ROW('Sanitation Data'!E143))="","",OFFSET('Sanitation Data'!$E$29,0,10*ROW('Sanitation Data'!E143)))</f>
        <v/>
      </c>
      <c r="CR149" s="298" t="str">
        <f ca="true">+IF(OFFSET('Sanitation Data'!$E$30,0,10*ROW('Sanitation Data'!E143))="","",OFFSET('Sanitation Data'!$E$30,0,10*ROW('Sanitation Data'!E143)))</f>
        <v/>
      </c>
      <c r="CS149" s="298" t="str">
        <f ca="true">+IF(OFFSET('Sanitation Data'!$E$31,0,10*ROW('Sanitation Data'!E143))="","",OFFSET('Sanitation Data'!$E$31,0,10*ROW('Sanitation Data'!E143)))</f>
        <v/>
      </c>
      <c r="CT149" s="298" t="str">
        <f ca="true">+IF(OFFSET('Sanitation Data'!$E$32,0,10*ROW('Sanitation Data'!E143))="","",OFFSET('Sanitation Data'!$E$32,0,10*ROW('Sanitation Data'!E143)))</f>
        <v/>
      </c>
      <c r="CU149" s="298" t="str">
        <f ca="true">+IF(OFFSET('Sanitation Data'!$F$28,0,10*ROW('Sanitation Data'!F143))="","",OFFSET('Sanitation Data'!$F$28,0,10*ROW('Sanitation Data'!F143)))</f>
        <v/>
      </c>
      <c r="CV149" s="298" t="str">
        <f ca="true">+IF(OFFSET('Sanitation Data'!$F$29,0,10*ROW('Sanitation Data'!F143))="","",OFFSET('Sanitation Data'!$F$29,0,10*ROW('Sanitation Data'!F143)))</f>
        <v/>
      </c>
      <c r="CW149" s="298" t="str">
        <f ca="true">+IF(OFFSET('Sanitation Data'!$F$30,0,10*ROW('Sanitation Data'!F143))="","",OFFSET('Sanitation Data'!$F$30,0,10*ROW('Sanitation Data'!F143)))</f>
        <v/>
      </c>
      <c r="CX149" s="298" t="str">
        <f ca="true">+IF(OFFSET('Sanitation Data'!$F$31,0,10*ROW('Sanitation Data'!F143))="","",OFFSET('Sanitation Data'!$F$31,0,10*ROW('Sanitation Data'!F143)))</f>
        <v/>
      </c>
      <c r="CY149" s="298" t="str">
        <f ca="true">+IF(OFFSET('Sanitation Data'!$F$32,0,10*ROW('Sanitation Data'!F143))="","",OFFSET('Sanitation Data'!$F$32,0,10*ROW('Sanitation Data'!F143)))</f>
        <v/>
      </c>
      <c r="CZ149" s="298" t="str">
        <f ca="true">+IF(OFFSET('Sanitation Data'!$G$28,0,10*ROW('Sanitation Data'!G143))="","",OFFSET('Sanitation Data'!$G$28,0,10*ROW('Sanitation Data'!G143)))</f>
        <v/>
      </c>
      <c r="DA149" s="298" t="str">
        <f ca="true">+IF(OFFSET('Sanitation Data'!$G$29,0,10*ROW('Sanitation Data'!G143))="","",OFFSET('Sanitation Data'!$G$29,0,10*ROW('Sanitation Data'!G143)))</f>
        <v/>
      </c>
      <c r="DB149" s="298" t="str">
        <f ca="true">+IF(OFFSET('Sanitation Data'!$G$30,0,10*ROW('Sanitation Data'!G143))="","",OFFSET('Sanitation Data'!$G$30,0,10*ROW('Sanitation Data'!G143)))</f>
        <v/>
      </c>
      <c r="DC149" s="298" t="str">
        <f ca="true">+IF(OFFSET('Sanitation Data'!$G$31,0,10*ROW('Sanitation Data'!G143))="","",OFFSET('Sanitation Data'!$G$31,0,10*ROW('Sanitation Data'!G143)))</f>
        <v/>
      </c>
      <c r="DD149" s="298" t="str">
        <f ca="true">+IF(OFFSET('Sanitation Data'!$G$32,0,10*ROW('Sanitation Data'!G143))="","",OFFSET('Sanitation Data'!$G$32,0,10*ROW('Sanitation Data'!G143)))</f>
        <v/>
      </c>
      <c r="DE149" s="298" t="str">
        <f ca="true">+IF(OFFSET('Sanitation Data'!$H$28,0,10*ROW('Sanitation Data'!H143))="","",OFFSET('Sanitation Data'!$H$28,0,10*ROW('Sanitation Data'!H143)))</f>
        <v/>
      </c>
      <c r="DF149" s="298" t="str">
        <f ca="true">+IF(OFFSET('Sanitation Data'!$H$29,0,10*ROW('Sanitation Data'!H143))="","",OFFSET('Sanitation Data'!$H$29,0,10*ROW('Sanitation Data'!H143)))</f>
        <v/>
      </c>
      <c r="DG149" s="298" t="str">
        <f ca="true">+IF(OFFSET('Sanitation Data'!$H$30,0,10*ROW('Sanitation Data'!H143))="","",OFFSET('Sanitation Data'!$H$30,0,10*ROW('Sanitation Data'!H143)))</f>
        <v/>
      </c>
      <c r="DH149" s="298" t="str">
        <f ca="true">+IF(OFFSET('Sanitation Data'!$H$31,0,10*ROW('Sanitation Data'!H143))="","",OFFSET('Sanitation Data'!$H$31,0,10*ROW('Sanitation Data'!H143)))</f>
        <v/>
      </c>
      <c r="DI149" s="298" t="str">
        <f ca="true">+IF(OFFSET('Sanitation Data'!$H$32,0,10*ROW('Sanitation Data'!H143))="","",OFFSET('Sanitation Data'!$H$32,0,10*ROW('Sanitation Data'!H143)))</f>
        <v/>
      </c>
      <c r="DJ149" s="298" t="str">
        <f ca="true">+IF(OFFSET('Sanitation Data'!$I$28,0,10*ROW('Sanitation Data'!I143))="","",OFFSET('Sanitation Data'!$I$28,0,10*ROW('Sanitation Data'!I143)))</f>
        <v/>
      </c>
      <c r="DK149" s="298" t="str">
        <f ca="true">+IF(OFFSET('Sanitation Data'!$I$29,0,10*ROW('Sanitation Data'!I143))="","",OFFSET('Sanitation Data'!$I$29,0,10*ROW('Sanitation Data'!I143)))</f>
        <v/>
      </c>
      <c r="DL149" s="298" t="str">
        <f ca="true">+IF(OFFSET('Sanitation Data'!$I$30,0,10*ROW('Sanitation Data'!I143))="","",OFFSET('Sanitation Data'!$I$30,0,10*ROW('Sanitation Data'!I143)))</f>
        <v/>
      </c>
      <c r="DM149" s="298" t="str">
        <f ca="true">+IF(OFFSET('Sanitation Data'!$I$31,0,10*ROW('Sanitation Data'!I143))="","",OFFSET('Sanitation Data'!$I$31,0,10*ROW('Sanitation Data'!I143)))</f>
        <v/>
      </c>
      <c r="DN149" s="298" t="str">
        <f ca="true">+IF(OFFSET('Sanitation Data'!$I$32,0,10*ROW('Sanitation Data'!I143))="","",OFFSET('Sanitation Data'!$I$32,0,10*ROW('Sanitation Data'!I143)))</f>
        <v/>
      </c>
      <c r="DO149" s="298" t="str">
        <f ca="true">+IF(OFFSET('Hygiene Data'!$D$11,0,10*ROW('Hygiene Data'!D143))="","",OFFSET('Hygiene Data'!$D$11,0,10*ROW('Hygiene Data'!D143)))</f>
        <v/>
      </c>
      <c r="DP149" s="298" t="str">
        <f ca="true">+IF(OFFSET('Hygiene Data'!$D$12,0,10*ROW('Hygiene Data'!D143))="","",OFFSET('Hygiene Data'!$D$12,0,10*ROW('Hygiene Data'!D143)))</f>
        <v/>
      </c>
      <c r="DQ149" s="298" t="str">
        <f ca="true">+IF(OFFSET('Hygiene Data'!$D$13,0,10*ROW('Hygiene Data'!D143))="","",OFFSET('Hygiene Data'!$D$13,0,10*ROW('Hygiene Data'!D143)))</f>
        <v/>
      </c>
      <c r="DR149" s="298" t="str">
        <f ca="true">+IF(OFFSET('Hygiene Data'!$E$11,0,10*ROW('Hygiene Data'!E143))="","",OFFSET('Hygiene Data'!$E$11,0,10*ROW('Hygiene Data'!E143)))</f>
        <v/>
      </c>
      <c r="DS149" s="298" t="str">
        <f ca="true">+IF(OFFSET('Hygiene Data'!$E$12,0,10*ROW('Hygiene Data'!E143))="","",OFFSET('Hygiene Data'!$E$12,0,10*ROW('Hygiene Data'!E143)))</f>
        <v/>
      </c>
      <c r="DT149" s="298" t="str">
        <f ca="true">+IF(OFFSET('Hygiene Data'!$E$13,0,10*ROW('Hygiene Data'!E143))="","",OFFSET('Hygiene Data'!$E$13,0,10*ROW('Hygiene Data'!E143)))</f>
        <v/>
      </c>
      <c r="DU149" s="298" t="str">
        <f ca="true">+IF(OFFSET('Hygiene Data'!$F$11,0,10*ROW('Hygiene Data'!F143))="","",OFFSET('Hygiene Data'!$F$11,0,10*ROW('Hygiene Data'!F143)))</f>
        <v/>
      </c>
      <c r="DV149" s="298" t="str">
        <f ca="true">+IF(OFFSET('Hygiene Data'!$F$12,0,10*ROW('Hygiene Data'!F143))="","",OFFSET('Hygiene Data'!$F$12,0,10*ROW('Hygiene Data'!F143)))</f>
        <v/>
      </c>
      <c r="DW149" s="298" t="str">
        <f ca="true">+IF(OFFSET('Hygiene Data'!$F$13,0,10*ROW('Hygiene Data'!F143))="","",OFFSET('Hygiene Data'!$F$13,0,10*ROW('Hygiene Data'!F143)))</f>
        <v/>
      </c>
      <c r="DX149" s="298" t="str">
        <f ca="true">+IF(OFFSET('Hygiene Data'!$G$11,0,10*ROW('Hygiene Data'!G143))="","",OFFSET('Hygiene Data'!$G$11,0,10*ROW('Hygiene Data'!G143)))</f>
        <v/>
      </c>
      <c r="DY149" s="298" t="str">
        <f ca="true">+IF(OFFSET('Hygiene Data'!$G$12,0,10*ROW('Hygiene Data'!G143))="","",OFFSET('Hygiene Data'!$G$12,0,10*ROW('Hygiene Data'!G143)))</f>
        <v/>
      </c>
      <c r="DZ149" s="298" t="str">
        <f ca="true">+IF(OFFSET('Hygiene Data'!$G$13,0,10*ROW('Hygiene Data'!G143))="","",OFFSET('Hygiene Data'!$G$13,0,10*ROW('Hygiene Data'!G143)))</f>
        <v/>
      </c>
      <c r="EA149" s="298" t="str">
        <f ca="true">+IF(OFFSET('Hygiene Data'!$H$11,0,10*ROW('Hygiene Data'!H143))="","",OFFSET('Hygiene Data'!$H$11,0,10*ROW('Hygiene Data'!H143)))</f>
        <v/>
      </c>
      <c r="EB149" s="298" t="str">
        <f ca="true">+IF(OFFSET('Hygiene Data'!$H$12,0,10*ROW('Hygiene Data'!H143))="","",OFFSET('Hygiene Data'!$H$12,0,10*ROW('Hygiene Data'!H143)))</f>
        <v/>
      </c>
      <c r="EC149" s="298" t="str">
        <f ca="true">+IF(OFFSET('Hygiene Data'!$H$13,0,10*ROW('Hygiene Data'!H143))="","",OFFSET('Hygiene Data'!$H$13,0,10*ROW('Hygiene Data'!H143)))</f>
        <v/>
      </c>
      <c r="ED149" s="298" t="str">
        <f ca="true">+IF(OFFSET('Hygiene Data'!$I$11,0,10*ROW('Hygiene Data'!I143))="","",OFFSET('Hygiene Data'!$I$11,0,10*ROW('Hygiene Data'!I143)))</f>
        <v/>
      </c>
      <c r="EE149" s="298" t="str">
        <f ca="true">+IF(OFFSET('Hygiene Data'!$I$12,0,10*ROW('Hygiene Data'!I143))="","",OFFSET('Hygiene Data'!$I$12,0,10*ROW('Hygiene Data'!I143)))</f>
        <v/>
      </c>
      <c r="EF149" s="298" t="str">
        <f ca="true">+IF(OFFSET('Hygiene Data'!$I$13,0,10*ROW('Hygiene Data'!I143))="","",OFFSET('Hygiene Data'!$I$13,0,10*ROW('Hygiene Data'!I143)))</f>
        <v/>
      </c>
    </row>
    <row xmlns:x14ac="http://schemas.microsoft.com/office/spreadsheetml/2009/9/ac" r="150" x14ac:dyDescent="0.2">
      <c r="A150" s="38" t="str">
        <f ca="true">+IF(OFFSET('Water Data'!$B$2,0,10*ROW('Water Data'!E144))="","",OFFSET('Water Data'!$B$2,0,10*ROW('Water Data'!E144)))</f>
        <v/>
      </c>
      <c r="B150" s="38" t="str">
        <f ca="true">+IF(OFFSET('Water Data'!$C$2,0,10*ROW('Water Data'!F144))="","",OFFSET('Water Data'!$C$2,0,10*ROW('Water Data'!F144)))</f>
        <v/>
      </c>
      <c r="C150" s="354" t="str">
        <f t="shared" ca="true" si="2"/>
        <v/>
      </c>
      <c r="D150" s="101"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101"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101"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101"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101"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101"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101"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101"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101"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101"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101"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101"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101"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101"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101"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101"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101"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101"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102"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102"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102"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102"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102"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102"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102"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102"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102"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102"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102"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102"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102"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102"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102"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102"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102"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102"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102"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102"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102"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102"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102"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102"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102"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102"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102"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102"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102"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102"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103"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103"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103"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103"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103"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103"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103"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103"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103"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103"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103"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103"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103"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103"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103"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103"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103"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103"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98"/>
      <c r="BS150" s="298" t="str">
        <f ca="true">+IF(OFFSET('Water Data'!$D$27,0,10*ROW('Water Data'!D144))="","",OFFSET('Water Data'!$D$27,0,10*ROW('Water Data'!D144)))</f>
        <v/>
      </c>
      <c r="BT150" s="298" t="str">
        <f ca="true">+IF(OFFSET('Water Data'!$D$28,0,10*ROW('Water Data'!D144))="","",OFFSET('Water Data'!$D$28,0,10*ROW('Water Data'!D144)))</f>
        <v/>
      </c>
      <c r="BU150" s="298" t="str">
        <f ca="true">+IF(OFFSET('Water Data'!$D$29,0,10*ROW('Water Data'!D144))="","",OFFSET('Water Data'!$D$29,0,10*ROW('Water Data'!D144)))</f>
        <v/>
      </c>
      <c r="BV150" s="298" t="str">
        <f ca="true">+IF(OFFSET('Water Data'!$E$27,0,10*ROW('Water Data'!E144))="","",OFFSET('Water Data'!$E$27,0,10*ROW('Water Data'!E144)))</f>
        <v/>
      </c>
      <c r="BW150" s="298" t="str">
        <f ca="true">+IF(OFFSET('Water Data'!$E$28,0,10*ROW('Water Data'!E144))="","",OFFSET('Water Data'!$E$28,0,10*ROW('Water Data'!E144)))</f>
        <v/>
      </c>
      <c r="BX150" s="298" t="str">
        <f ca="true">+IF(OFFSET('Water Data'!$E$29,0,10*ROW('Water Data'!E144))="","",OFFSET('Water Data'!$E$29,0,10*ROW('Water Data'!E144)))</f>
        <v/>
      </c>
      <c r="BY150" s="298" t="str">
        <f ca="true">+IF(OFFSET('Water Data'!$F$27,0,10*ROW('Water Data'!F144))="","",OFFSET('Water Data'!$F$27,0,10*ROW('Water Data'!F144)))</f>
        <v/>
      </c>
      <c r="BZ150" s="298" t="str">
        <f ca="true">+IF(OFFSET('Water Data'!$F$28,0,10*ROW('Water Data'!F144))="","",OFFSET('Water Data'!$F$28,0,10*ROW('Water Data'!F144)))</f>
        <v/>
      </c>
      <c r="CA150" s="298" t="str">
        <f ca="true">+IF(OFFSET('Water Data'!$F$29,0,10*ROW('Water Data'!F144))="","",OFFSET('Water Data'!$F$29,0,10*ROW('Water Data'!F144)))</f>
        <v/>
      </c>
      <c r="CB150" s="298" t="str">
        <f ca="true">+IF(OFFSET('Water Data'!$G$27,0,10*ROW('Water Data'!G144))="","",OFFSET('Water Data'!$G$27,0,10*ROW('Water Data'!G144)))</f>
        <v/>
      </c>
      <c r="CC150" s="298" t="str">
        <f ca="true">+IF(OFFSET('Water Data'!$G$28,0,10*ROW('Water Data'!G144))="","",OFFSET('Water Data'!$G$28,0,10*ROW('Water Data'!G144)))</f>
        <v/>
      </c>
      <c r="CD150" s="298" t="str">
        <f ca="true">+IF(OFFSET('Water Data'!$G$29,0,10*ROW('Water Data'!G144))="","",OFFSET('Water Data'!$G$29,0,10*ROW('Water Data'!G144)))</f>
        <v/>
      </c>
      <c r="CE150" s="298" t="str">
        <f ca="true">+IF(OFFSET('Water Data'!$H$27,0,10*ROW('Water Data'!H144))="","",OFFSET('Water Data'!$H$27,0,10*ROW('Water Data'!H144)))</f>
        <v/>
      </c>
      <c r="CF150" s="298" t="str">
        <f ca="true">+IF(OFFSET('Water Data'!$H$28,0,10*ROW('Water Data'!H144))="","",OFFSET('Water Data'!$H$28,0,10*ROW('Water Data'!H144)))</f>
        <v/>
      </c>
      <c r="CG150" s="298" t="str">
        <f ca="true">+IF(OFFSET('Water Data'!$H$29,0,10*ROW('Water Data'!H144))="","",OFFSET('Water Data'!$H$29,0,10*ROW('Water Data'!H144)))</f>
        <v/>
      </c>
      <c r="CH150" s="298" t="str">
        <f ca="true">+IF(OFFSET('Water Data'!$I$27,0,10*ROW('Water Data'!I144))="","",OFFSET('Water Data'!$I$27,0,10*ROW('Water Data'!I144)))</f>
        <v/>
      </c>
      <c r="CI150" s="298" t="str">
        <f ca="true">+IF(OFFSET('Water Data'!$I$28,0,10*ROW('Water Data'!I144))="","",OFFSET('Water Data'!$I$28,0,10*ROW('Water Data'!I144)))</f>
        <v/>
      </c>
      <c r="CJ150" s="298" t="str">
        <f ca="true">+IF(OFFSET('Water Data'!$I$29,0,10*ROW('Water Data'!I144))="","",OFFSET('Water Data'!$I$29,0,10*ROW('Water Data'!I144)))</f>
        <v/>
      </c>
      <c r="CK150" s="298" t="str">
        <f ca="true">+IF(OFFSET('Sanitation Data'!$D$28,0,10*ROW('Sanitation Data'!D144))="","",OFFSET('Sanitation Data'!$D$28,0,10*ROW('Sanitation Data'!D144)))</f>
        <v/>
      </c>
      <c r="CL150" s="298" t="str">
        <f ca="true">+IF(OFFSET('Sanitation Data'!$D$29,0,10*ROW('Sanitation Data'!D144))="","",OFFSET('Sanitation Data'!$D$29,0,10*ROW('Sanitation Data'!D144)))</f>
        <v/>
      </c>
      <c r="CM150" s="298" t="str">
        <f ca="true">+IF(OFFSET('Sanitation Data'!$D$30,0,10*ROW('Sanitation Data'!D144))="","",OFFSET('Sanitation Data'!$D$30,0,10*ROW('Sanitation Data'!D144)))</f>
        <v/>
      </c>
      <c r="CN150" s="298" t="str">
        <f ca="true">+IF(OFFSET('Sanitation Data'!$D$31,0,10*ROW('Sanitation Data'!D144))="","",OFFSET('Sanitation Data'!$D$31,0,10*ROW('Sanitation Data'!D144)))</f>
        <v/>
      </c>
      <c r="CO150" s="298" t="str">
        <f ca="true">+IF(OFFSET('Sanitation Data'!$D$32,0,10*ROW('Sanitation Data'!D144))="","",OFFSET('Sanitation Data'!$D$32,0,10*ROW('Sanitation Data'!D144)))</f>
        <v/>
      </c>
      <c r="CP150" s="298" t="str">
        <f ca="true">+IF(OFFSET('Sanitation Data'!$E$28,0,10*ROW('Sanitation Data'!E144))="","",OFFSET('Sanitation Data'!$E$28,0,10*ROW('Sanitation Data'!E144)))</f>
        <v/>
      </c>
      <c r="CQ150" s="298" t="str">
        <f ca="true">+IF(OFFSET('Sanitation Data'!$E$29,0,10*ROW('Sanitation Data'!E144))="","",OFFSET('Sanitation Data'!$E$29,0,10*ROW('Sanitation Data'!E144)))</f>
        <v/>
      </c>
      <c r="CR150" s="298" t="str">
        <f ca="true">+IF(OFFSET('Sanitation Data'!$E$30,0,10*ROW('Sanitation Data'!E144))="","",OFFSET('Sanitation Data'!$E$30,0,10*ROW('Sanitation Data'!E144)))</f>
        <v/>
      </c>
      <c r="CS150" s="298" t="str">
        <f ca="true">+IF(OFFSET('Sanitation Data'!$E$31,0,10*ROW('Sanitation Data'!E144))="","",OFFSET('Sanitation Data'!$E$31,0,10*ROW('Sanitation Data'!E144)))</f>
        <v/>
      </c>
      <c r="CT150" s="298" t="str">
        <f ca="true">+IF(OFFSET('Sanitation Data'!$E$32,0,10*ROW('Sanitation Data'!E144))="","",OFFSET('Sanitation Data'!$E$32,0,10*ROW('Sanitation Data'!E144)))</f>
        <v/>
      </c>
      <c r="CU150" s="298" t="str">
        <f ca="true">+IF(OFFSET('Sanitation Data'!$F$28,0,10*ROW('Sanitation Data'!F144))="","",OFFSET('Sanitation Data'!$F$28,0,10*ROW('Sanitation Data'!F144)))</f>
        <v/>
      </c>
      <c r="CV150" s="298" t="str">
        <f ca="true">+IF(OFFSET('Sanitation Data'!$F$29,0,10*ROW('Sanitation Data'!F144))="","",OFFSET('Sanitation Data'!$F$29,0,10*ROW('Sanitation Data'!F144)))</f>
        <v/>
      </c>
      <c r="CW150" s="298" t="str">
        <f ca="true">+IF(OFFSET('Sanitation Data'!$F$30,0,10*ROW('Sanitation Data'!F144))="","",OFFSET('Sanitation Data'!$F$30,0,10*ROW('Sanitation Data'!F144)))</f>
        <v/>
      </c>
      <c r="CX150" s="298" t="str">
        <f ca="true">+IF(OFFSET('Sanitation Data'!$F$31,0,10*ROW('Sanitation Data'!F144))="","",OFFSET('Sanitation Data'!$F$31,0,10*ROW('Sanitation Data'!F144)))</f>
        <v/>
      </c>
      <c r="CY150" s="298" t="str">
        <f ca="true">+IF(OFFSET('Sanitation Data'!$F$32,0,10*ROW('Sanitation Data'!F144))="","",OFFSET('Sanitation Data'!$F$32,0,10*ROW('Sanitation Data'!F144)))</f>
        <v/>
      </c>
      <c r="CZ150" s="298" t="str">
        <f ca="true">+IF(OFFSET('Sanitation Data'!$G$28,0,10*ROW('Sanitation Data'!G144))="","",OFFSET('Sanitation Data'!$G$28,0,10*ROW('Sanitation Data'!G144)))</f>
        <v/>
      </c>
      <c r="DA150" s="298" t="str">
        <f ca="true">+IF(OFFSET('Sanitation Data'!$G$29,0,10*ROW('Sanitation Data'!G144))="","",OFFSET('Sanitation Data'!$G$29,0,10*ROW('Sanitation Data'!G144)))</f>
        <v/>
      </c>
      <c r="DB150" s="298" t="str">
        <f ca="true">+IF(OFFSET('Sanitation Data'!$G$30,0,10*ROW('Sanitation Data'!G144))="","",OFFSET('Sanitation Data'!$G$30,0,10*ROW('Sanitation Data'!G144)))</f>
        <v/>
      </c>
      <c r="DC150" s="298" t="str">
        <f ca="true">+IF(OFFSET('Sanitation Data'!$G$31,0,10*ROW('Sanitation Data'!G144))="","",OFFSET('Sanitation Data'!$G$31,0,10*ROW('Sanitation Data'!G144)))</f>
        <v/>
      </c>
      <c r="DD150" s="298" t="str">
        <f ca="true">+IF(OFFSET('Sanitation Data'!$G$32,0,10*ROW('Sanitation Data'!G144))="","",OFFSET('Sanitation Data'!$G$32,0,10*ROW('Sanitation Data'!G144)))</f>
        <v/>
      </c>
      <c r="DE150" s="298" t="str">
        <f ca="true">+IF(OFFSET('Sanitation Data'!$H$28,0,10*ROW('Sanitation Data'!H144))="","",OFFSET('Sanitation Data'!$H$28,0,10*ROW('Sanitation Data'!H144)))</f>
        <v/>
      </c>
      <c r="DF150" s="298" t="str">
        <f ca="true">+IF(OFFSET('Sanitation Data'!$H$29,0,10*ROW('Sanitation Data'!H144))="","",OFFSET('Sanitation Data'!$H$29,0,10*ROW('Sanitation Data'!H144)))</f>
        <v/>
      </c>
      <c r="DG150" s="298" t="str">
        <f ca="true">+IF(OFFSET('Sanitation Data'!$H$30,0,10*ROW('Sanitation Data'!H144))="","",OFFSET('Sanitation Data'!$H$30,0,10*ROW('Sanitation Data'!H144)))</f>
        <v/>
      </c>
      <c r="DH150" s="298" t="str">
        <f ca="true">+IF(OFFSET('Sanitation Data'!$H$31,0,10*ROW('Sanitation Data'!H144))="","",OFFSET('Sanitation Data'!$H$31,0,10*ROW('Sanitation Data'!H144)))</f>
        <v/>
      </c>
      <c r="DI150" s="298" t="str">
        <f ca="true">+IF(OFFSET('Sanitation Data'!$H$32,0,10*ROW('Sanitation Data'!H144))="","",OFFSET('Sanitation Data'!$H$32,0,10*ROW('Sanitation Data'!H144)))</f>
        <v/>
      </c>
      <c r="DJ150" s="298" t="str">
        <f ca="true">+IF(OFFSET('Sanitation Data'!$I$28,0,10*ROW('Sanitation Data'!I144))="","",OFFSET('Sanitation Data'!$I$28,0,10*ROW('Sanitation Data'!I144)))</f>
        <v/>
      </c>
      <c r="DK150" s="298" t="str">
        <f ca="true">+IF(OFFSET('Sanitation Data'!$I$29,0,10*ROW('Sanitation Data'!I144))="","",OFFSET('Sanitation Data'!$I$29,0,10*ROW('Sanitation Data'!I144)))</f>
        <v/>
      </c>
      <c r="DL150" s="298" t="str">
        <f ca="true">+IF(OFFSET('Sanitation Data'!$I$30,0,10*ROW('Sanitation Data'!I144))="","",OFFSET('Sanitation Data'!$I$30,0,10*ROW('Sanitation Data'!I144)))</f>
        <v/>
      </c>
      <c r="DM150" s="298" t="str">
        <f ca="true">+IF(OFFSET('Sanitation Data'!$I$31,0,10*ROW('Sanitation Data'!I144))="","",OFFSET('Sanitation Data'!$I$31,0,10*ROW('Sanitation Data'!I144)))</f>
        <v/>
      </c>
      <c r="DN150" s="298" t="str">
        <f ca="true">+IF(OFFSET('Sanitation Data'!$I$32,0,10*ROW('Sanitation Data'!I144))="","",OFFSET('Sanitation Data'!$I$32,0,10*ROW('Sanitation Data'!I144)))</f>
        <v/>
      </c>
      <c r="DO150" s="298" t="str">
        <f ca="true">+IF(OFFSET('Hygiene Data'!$D$11,0,10*ROW('Hygiene Data'!D144))="","",OFFSET('Hygiene Data'!$D$11,0,10*ROW('Hygiene Data'!D144)))</f>
        <v/>
      </c>
      <c r="DP150" s="298" t="str">
        <f ca="true">+IF(OFFSET('Hygiene Data'!$D$12,0,10*ROW('Hygiene Data'!D144))="","",OFFSET('Hygiene Data'!$D$12,0,10*ROW('Hygiene Data'!D144)))</f>
        <v/>
      </c>
      <c r="DQ150" s="298" t="str">
        <f ca="true">+IF(OFFSET('Hygiene Data'!$D$13,0,10*ROW('Hygiene Data'!D144))="","",OFFSET('Hygiene Data'!$D$13,0,10*ROW('Hygiene Data'!D144)))</f>
        <v/>
      </c>
      <c r="DR150" s="298" t="str">
        <f ca="true">+IF(OFFSET('Hygiene Data'!$E$11,0,10*ROW('Hygiene Data'!E144))="","",OFFSET('Hygiene Data'!$E$11,0,10*ROW('Hygiene Data'!E144)))</f>
        <v/>
      </c>
      <c r="DS150" s="298" t="str">
        <f ca="true">+IF(OFFSET('Hygiene Data'!$E$12,0,10*ROW('Hygiene Data'!E144))="","",OFFSET('Hygiene Data'!$E$12,0,10*ROW('Hygiene Data'!E144)))</f>
        <v/>
      </c>
      <c r="DT150" s="298" t="str">
        <f ca="true">+IF(OFFSET('Hygiene Data'!$E$13,0,10*ROW('Hygiene Data'!E144))="","",OFFSET('Hygiene Data'!$E$13,0,10*ROW('Hygiene Data'!E144)))</f>
        <v/>
      </c>
      <c r="DU150" s="298" t="str">
        <f ca="true">+IF(OFFSET('Hygiene Data'!$F$11,0,10*ROW('Hygiene Data'!F144))="","",OFFSET('Hygiene Data'!$F$11,0,10*ROW('Hygiene Data'!F144)))</f>
        <v/>
      </c>
      <c r="DV150" s="298" t="str">
        <f ca="true">+IF(OFFSET('Hygiene Data'!$F$12,0,10*ROW('Hygiene Data'!F144))="","",OFFSET('Hygiene Data'!$F$12,0,10*ROW('Hygiene Data'!F144)))</f>
        <v/>
      </c>
      <c r="DW150" s="298" t="str">
        <f ca="true">+IF(OFFSET('Hygiene Data'!$F$13,0,10*ROW('Hygiene Data'!F144))="","",OFFSET('Hygiene Data'!$F$13,0,10*ROW('Hygiene Data'!F144)))</f>
        <v/>
      </c>
      <c r="DX150" s="298" t="str">
        <f ca="true">+IF(OFFSET('Hygiene Data'!$G$11,0,10*ROW('Hygiene Data'!G144))="","",OFFSET('Hygiene Data'!$G$11,0,10*ROW('Hygiene Data'!G144)))</f>
        <v/>
      </c>
      <c r="DY150" s="298" t="str">
        <f ca="true">+IF(OFFSET('Hygiene Data'!$G$12,0,10*ROW('Hygiene Data'!G144))="","",OFFSET('Hygiene Data'!$G$12,0,10*ROW('Hygiene Data'!G144)))</f>
        <v/>
      </c>
      <c r="DZ150" s="298" t="str">
        <f ca="true">+IF(OFFSET('Hygiene Data'!$G$13,0,10*ROW('Hygiene Data'!G144))="","",OFFSET('Hygiene Data'!$G$13,0,10*ROW('Hygiene Data'!G144)))</f>
        <v/>
      </c>
      <c r="EA150" s="298" t="str">
        <f ca="true">+IF(OFFSET('Hygiene Data'!$H$11,0,10*ROW('Hygiene Data'!H144))="","",OFFSET('Hygiene Data'!$H$11,0,10*ROW('Hygiene Data'!H144)))</f>
        <v/>
      </c>
      <c r="EB150" s="298" t="str">
        <f ca="true">+IF(OFFSET('Hygiene Data'!$H$12,0,10*ROW('Hygiene Data'!H144))="","",OFFSET('Hygiene Data'!$H$12,0,10*ROW('Hygiene Data'!H144)))</f>
        <v/>
      </c>
      <c r="EC150" s="298" t="str">
        <f ca="true">+IF(OFFSET('Hygiene Data'!$H$13,0,10*ROW('Hygiene Data'!H144))="","",OFFSET('Hygiene Data'!$H$13,0,10*ROW('Hygiene Data'!H144)))</f>
        <v/>
      </c>
      <c r="ED150" s="298" t="str">
        <f ca="true">+IF(OFFSET('Hygiene Data'!$I$11,0,10*ROW('Hygiene Data'!I144))="","",OFFSET('Hygiene Data'!$I$11,0,10*ROW('Hygiene Data'!I144)))</f>
        <v/>
      </c>
      <c r="EE150" s="298" t="str">
        <f ca="true">+IF(OFFSET('Hygiene Data'!$I$12,0,10*ROW('Hygiene Data'!I144))="","",OFFSET('Hygiene Data'!$I$12,0,10*ROW('Hygiene Data'!I144)))</f>
        <v/>
      </c>
      <c r="EF150" s="298" t="str">
        <f ca="true">+IF(OFFSET('Hygiene Data'!$I$13,0,10*ROW('Hygiene Data'!I144))="","",OFFSET('Hygiene Data'!$I$13,0,10*ROW('Hygiene Data'!I144)))</f>
        <v/>
      </c>
    </row>
    <row xmlns:x14ac="http://schemas.microsoft.com/office/spreadsheetml/2009/9/ac" r="151" x14ac:dyDescent="0.2">
      <c r="A151" s="38" t="str">
        <f ca="true">+IF(OFFSET('Water Data'!$B$2,0,10*ROW('Water Data'!E145))="","",OFFSET('Water Data'!$B$2,0,10*ROW('Water Data'!E145)))</f>
        <v/>
      </c>
      <c r="B151" s="38" t="str">
        <f ca="true">+IF(OFFSET('Water Data'!$C$2,0,10*ROW('Water Data'!F145))="","",OFFSET('Water Data'!$C$2,0,10*ROW('Water Data'!F145)))</f>
        <v/>
      </c>
      <c r="C151" s="354" t="str">
        <f t="shared" ca="true" si="2"/>
        <v/>
      </c>
      <c r="D151" s="101"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101"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101"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101"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101"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101"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101"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101"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101"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101"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101"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101"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101"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101"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101"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101"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101"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101"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102"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102"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102"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102"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102"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102"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102"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102"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102"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102"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102"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102"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102"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102"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102"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102"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102"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102"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102"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102"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102"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102"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102"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102"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102"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102"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102"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102"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102"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102"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103"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103"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103"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103"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103"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103"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103"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103"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103"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103"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103"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103"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103"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103"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103"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103"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103"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103"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98"/>
      <c r="BS151" s="298" t="str">
        <f ca="true">+IF(OFFSET('Water Data'!$D$27,0,10*ROW('Water Data'!D145))="","",OFFSET('Water Data'!$D$27,0,10*ROW('Water Data'!D145)))</f>
        <v/>
      </c>
      <c r="BT151" s="298" t="str">
        <f ca="true">+IF(OFFSET('Water Data'!$D$28,0,10*ROW('Water Data'!D145))="","",OFFSET('Water Data'!$D$28,0,10*ROW('Water Data'!D145)))</f>
        <v/>
      </c>
      <c r="BU151" s="298" t="str">
        <f ca="true">+IF(OFFSET('Water Data'!$D$29,0,10*ROW('Water Data'!D145))="","",OFFSET('Water Data'!$D$29,0,10*ROW('Water Data'!D145)))</f>
        <v/>
      </c>
      <c r="BV151" s="298" t="str">
        <f ca="true">+IF(OFFSET('Water Data'!$E$27,0,10*ROW('Water Data'!E145))="","",OFFSET('Water Data'!$E$27,0,10*ROW('Water Data'!E145)))</f>
        <v/>
      </c>
      <c r="BW151" s="298" t="str">
        <f ca="true">+IF(OFFSET('Water Data'!$E$28,0,10*ROW('Water Data'!E145))="","",OFFSET('Water Data'!$E$28,0,10*ROW('Water Data'!E145)))</f>
        <v/>
      </c>
      <c r="BX151" s="298" t="str">
        <f ca="true">+IF(OFFSET('Water Data'!$E$29,0,10*ROW('Water Data'!E145))="","",OFFSET('Water Data'!$E$29,0,10*ROW('Water Data'!E145)))</f>
        <v/>
      </c>
      <c r="BY151" s="298" t="str">
        <f ca="true">+IF(OFFSET('Water Data'!$F$27,0,10*ROW('Water Data'!F145))="","",OFFSET('Water Data'!$F$27,0,10*ROW('Water Data'!F145)))</f>
        <v/>
      </c>
      <c r="BZ151" s="298" t="str">
        <f ca="true">+IF(OFFSET('Water Data'!$F$28,0,10*ROW('Water Data'!F145))="","",OFFSET('Water Data'!$F$28,0,10*ROW('Water Data'!F145)))</f>
        <v/>
      </c>
      <c r="CA151" s="298" t="str">
        <f ca="true">+IF(OFFSET('Water Data'!$F$29,0,10*ROW('Water Data'!F145))="","",OFFSET('Water Data'!$F$29,0,10*ROW('Water Data'!F145)))</f>
        <v/>
      </c>
      <c r="CB151" s="298" t="str">
        <f ca="true">+IF(OFFSET('Water Data'!$G$27,0,10*ROW('Water Data'!G145))="","",OFFSET('Water Data'!$G$27,0,10*ROW('Water Data'!G145)))</f>
        <v/>
      </c>
      <c r="CC151" s="298" t="str">
        <f ca="true">+IF(OFFSET('Water Data'!$G$28,0,10*ROW('Water Data'!G145))="","",OFFSET('Water Data'!$G$28,0,10*ROW('Water Data'!G145)))</f>
        <v/>
      </c>
      <c r="CD151" s="298" t="str">
        <f ca="true">+IF(OFFSET('Water Data'!$G$29,0,10*ROW('Water Data'!G145))="","",OFFSET('Water Data'!$G$29,0,10*ROW('Water Data'!G145)))</f>
        <v/>
      </c>
      <c r="CE151" s="298" t="str">
        <f ca="true">+IF(OFFSET('Water Data'!$H$27,0,10*ROW('Water Data'!H145))="","",OFFSET('Water Data'!$H$27,0,10*ROW('Water Data'!H145)))</f>
        <v/>
      </c>
      <c r="CF151" s="298" t="str">
        <f ca="true">+IF(OFFSET('Water Data'!$H$28,0,10*ROW('Water Data'!H145))="","",OFFSET('Water Data'!$H$28,0,10*ROW('Water Data'!H145)))</f>
        <v/>
      </c>
      <c r="CG151" s="298" t="str">
        <f ca="true">+IF(OFFSET('Water Data'!$H$29,0,10*ROW('Water Data'!H145))="","",OFFSET('Water Data'!$H$29,0,10*ROW('Water Data'!H145)))</f>
        <v/>
      </c>
      <c r="CH151" s="298" t="str">
        <f ca="true">+IF(OFFSET('Water Data'!$I$27,0,10*ROW('Water Data'!I145))="","",OFFSET('Water Data'!$I$27,0,10*ROW('Water Data'!I145)))</f>
        <v/>
      </c>
      <c r="CI151" s="298" t="str">
        <f ca="true">+IF(OFFSET('Water Data'!$I$28,0,10*ROW('Water Data'!I145))="","",OFFSET('Water Data'!$I$28,0,10*ROW('Water Data'!I145)))</f>
        <v/>
      </c>
      <c r="CJ151" s="298" t="str">
        <f ca="true">+IF(OFFSET('Water Data'!$I$29,0,10*ROW('Water Data'!I145))="","",OFFSET('Water Data'!$I$29,0,10*ROW('Water Data'!I145)))</f>
        <v/>
      </c>
      <c r="CK151" s="298" t="str">
        <f ca="true">+IF(OFFSET('Sanitation Data'!$D$28,0,10*ROW('Sanitation Data'!D145))="","",OFFSET('Sanitation Data'!$D$28,0,10*ROW('Sanitation Data'!D145)))</f>
        <v/>
      </c>
      <c r="CL151" s="298" t="str">
        <f ca="true">+IF(OFFSET('Sanitation Data'!$D$29,0,10*ROW('Sanitation Data'!D145))="","",OFFSET('Sanitation Data'!$D$29,0,10*ROW('Sanitation Data'!D145)))</f>
        <v/>
      </c>
      <c r="CM151" s="298" t="str">
        <f ca="true">+IF(OFFSET('Sanitation Data'!$D$30,0,10*ROW('Sanitation Data'!D145))="","",OFFSET('Sanitation Data'!$D$30,0,10*ROW('Sanitation Data'!D145)))</f>
        <v/>
      </c>
      <c r="CN151" s="298" t="str">
        <f ca="true">+IF(OFFSET('Sanitation Data'!$D$31,0,10*ROW('Sanitation Data'!D145))="","",OFFSET('Sanitation Data'!$D$31,0,10*ROW('Sanitation Data'!D145)))</f>
        <v/>
      </c>
      <c r="CO151" s="298" t="str">
        <f ca="true">+IF(OFFSET('Sanitation Data'!$D$32,0,10*ROW('Sanitation Data'!D145))="","",OFFSET('Sanitation Data'!$D$32,0,10*ROW('Sanitation Data'!D145)))</f>
        <v/>
      </c>
      <c r="CP151" s="298" t="str">
        <f ca="true">+IF(OFFSET('Sanitation Data'!$E$28,0,10*ROW('Sanitation Data'!E145))="","",OFFSET('Sanitation Data'!$E$28,0,10*ROW('Sanitation Data'!E145)))</f>
        <v/>
      </c>
      <c r="CQ151" s="298" t="str">
        <f ca="true">+IF(OFFSET('Sanitation Data'!$E$29,0,10*ROW('Sanitation Data'!E145))="","",OFFSET('Sanitation Data'!$E$29,0,10*ROW('Sanitation Data'!E145)))</f>
        <v/>
      </c>
      <c r="CR151" s="298" t="str">
        <f ca="true">+IF(OFFSET('Sanitation Data'!$E$30,0,10*ROW('Sanitation Data'!E145))="","",OFFSET('Sanitation Data'!$E$30,0,10*ROW('Sanitation Data'!E145)))</f>
        <v/>
      </c>
      <c r="CS151" s="298" t="str">
        <f ca="true">+IF(OFFSET('Sanitation Data'!$E$31,0,10*ROW('Sanitation Data'!E145))="","",OFFSET('Sanitation Data'!$E$31,0,10*ROW('Sanitation Data'!E145)))</f>
        <v/>
      </c>
      <c r="CT151" s="298" t="str">
        <f ca="true">+IF(OFFSET('Sanitation Data'!$E$32,0,10*ROW('Sanitation Data'!E145))="","",OFFSET('Sanitation Data'!$E$32,0,10*ROW('Sanitation Data'!E145)))</f>
        <v/>
      </c>
      <c r="CU151" s="298" t="str">
        <f ca="true">+IF(OFFSET('Sanitation Data'!$F$28,0,10*ROW('Sanitation Data'!F145))="","",OFFSET('Sanitation Data'!$F$28,0,10*ROW('Sanitation Data'!F145)))</f>
        <v/>
      </c>
      <c r="CV151" s="298" t="str">
        <f ca="true">+IF(OFFSET('Sanitation Data'!$F$29,0,10*ROW('Sanitation Data'!F145))="","",OFFSET('Sanitation Data'!$F$29,0,10*ROW('Sanitation Data'!F145)))</f>
        <v/>
      </c>
      <c r="CW151" s="298" t="str">
        <f ca="true">+IF(OFFSET('Sanitation Data'!$F$30,0,10*ROW('Sanitation Data'!F145))="","",OFFSET('Sanitation Data'!$F$30,0,10*ROW('Sanitation Data'!F145)))</f>
        <v/>
      </c>
      <c r="CX151" s="298" t="str">
        <f ca="true">+IF(OFFSET('Sanitation Data'!$F$31,0,10*ROW('Sanitation Data'!F145))="","",OFFSET('Sanitation Data'!$F$31,0,10*ROW('Sanitation Data'!F145)))</f>
        <v/>
      </c>
      <c r="CY151" s="298" t="str">
        <f ca="true">+IF(OFFSET('Sanitation Data'!$F$32,0,10*ROW('Sanitation Data'!F145))="","",OFFSET('Sanitation Data'!$F$32,0,10*ROW('Sanitation Data'!F145)))</f>
        <v/>
      </c>
      <c r="CZ151" s="298" t="str">
        <f ca="true">+IF(OFFSET('Sanitation Data'!$G$28,0,10*ROW('Sanitation Data'!G145))="","",OFFSET('Sanitation Data'!$G$28,0,10*ROW('Sanitation Data'!G145)))</f>
        <v/>
      </c>
      <c r="DA151" s="298" t="str">
        <f ca="true">+IF(OFFSET('Sanitation Data'!$G$29,0,10*ROW('Sanitation Data'!G145))="","",OFFSET('Sanitation Data'!$G$29,0,10*ROW('Sanitation Data'!G145)))</f>
        <v/>
      </c>
      <c r="DB151" s="298" t="str">
        <f ca="true">+IF(OFFSET('Sanitation Data'!$G$30,0,10*ROW('Sanitation Data'!G145))="","",OFFSET('Sanitation Data'!$G$30,0,10*ROW('Sanitation Data'!G145)))</f>
        <v/>
      </c>
      <c r="DC151" s="298" t="str">
        <f ca="true">+IF(OFFSET('Sanitation Data'!$G$31,0,10*ROW('Sanitation Data'!G145))="","",OFFSET('Sanitation Data'!$G$31,0,10*ROW('Sanitation Data'!G145)))</f>
        <v/>
      </c>
      <c r="DD151" s="298" t="str">
        <f ca="true">+IF(OFFSET('Sanitation Data'!$G$32,0,10*ROW('Sanitation Data'!G145))="","",OFFSET('Sanitation Data'!$G$32,0,10*ROW('Sanitation Data'!G145)))</f>
        <v/>
      </c>
      <c r="DE151" s="298" t="str">
        <f ca="true">+IF(OFFSET('Sanitation Data'!$H$28,0,10*ROW('Sanitation Data'!H145))="","",OFFSET('Sanitation Data'!$H$28,0,10*ROW('Sanitation Data'!H145)))</f>
        <v/>
      </c>
      <c r="DF151" s="298" t="str">
        <f ca="true">+IF(OFFSET('Sanitation Data'!$H$29,0,10*ROW('Sanitation Data'!H145))="","",OFFSET('Sanitation Data'!$H$29,0,10*ROW('Sanitation Data'!H145)))</f>
        <v/>
      </c>
      <c r="DG151" s="298" t="str">
        <f ca="true">+IF(OFFSET('Sanitation Data'!$H$30,0,10*ROW('Sanitation Data'!H145))="","",OFFSET('Sanitation Data'!$H$30,0,10*ROW('Sanitation Data'!H145)))</f>
        <v/>
      </c>
      <c r="DH151" s="298" t="str">
        <f ca="true">+IF(OFFSET('Sanitation Data'!$H$31,0,10*ROW('Sanitation Data'!H145))="","",OFFSET('Sanitation Data'!$H$31,0,10*ROW('Sanitation Data'!H145)))</f>
        <v/>
      </c>
      <c r="DI151" s="298" t="str">
        <f ca="true">+IF(OFFSET('Sanitation Data'!$H$32,0,10*ROW('Sanitation Data'!H145))="","",OFFSET('Sanitation Data'!$H$32,0,10*ROW('Sanitation Data'!H145)))</f>
        <v/>
      </c>
      <c r="DJ151" s="298" t="str">
        <f ca="true">+IF(OFFSET('Sanitation Data'!$I$28,0,10*ROW('Sanitation Data'!I145))="","",OFFSET('Sanitation Data'!$I$28,0,10*ROW('Sanitation Data'!I145)))</f>
        <v/>
      </c>
      <c r="DK151" s="298" t="str">
        <f ca="true">+IF(OFFSET('Sanitation Data'!$I$29,0,10*ROW('Sanitation Data'!I145))="","",OFFSET('Sanitation Data'!$I$29,0,10*ROW('Sanitation Data'!I145)))</f>
        <v/>
      </c>
      <c r="DL151" s="298" t="str">
        <f ca="true">+IF(OFFSET('Sanitation Data'!$I$30,0,10*ROW('Sanitation Data'!I145))="","",OFFSET('Sanitation Data'!$I$30,0,10*ROW('Sanitation Data'!I145)))</f>
        <v/>
      </c>
      <c r="DM151" s="298" t="str">
        <f ca="true">+IF(OFFSET('Sanitation Data'!$I$31,0,10*ROW('Sanitation Data'!I145))="","",OFFSET('Sanitation Data'!$I$31,0,10*ROW('Sanitation Data'!I145)))</f>
        <v/>
      </c>
      <c r="DN151" s="298" t="str">
        <f ca="true">+IF(OFFSET('Sanitation Data'!$I$32,0,10*ROW('Sanitation Data'!I145))="","",OFFSET('Sanitation Data'!$I$32,0,10*ROW('Sanitation Data'!I145)))</f>
        <v/>
      </c>
      <c r="DO151" s="298" t="str">
        <f ca="true">+IF(OFFSET('Hygiene Data'!$D$11,0,10*ROW('Hygiene Data'!D145))="","",OFFSET('Hygiene Data'!$D$11,0,10*ROW('Hygiene Data'!D145)))</f>
        <v/>
      </c>
      <c r="DP151" s="298" t="str">
        <f ca="true">+IF(OFFSET('Hygiene Data'!$D$12,0,10*ROW('Hygiene Data'!D145))="","",OFFSET('Hygiene Data'!$D$12,0,10*ROW('Hygiene Data'!D145)))</f>
        <v/>
      </c>
      <c r="DQ151" s="298" t="str">
        <f ca="true">+IF(OFFSET('Hygiene Data'!$D$13,0,10*ROW('Hygiene Data'!D145))="","",OFFSET('Hygiene Data'!$D$13,0,10*ROW('Hygiene Data'!D145)))</f>
        <v/>
      </c>
      <c r="DR151" s="298" t="str">
        <f ca="true">+IF(OFFSET('Hygiene Data'!$E$11,0,10*ROW('Hygiene Data'!E145))="","",OFFSET('Hygiene Data'!$E$11,0,10*ROW('Hygiene Data'!E145)))</f>
        <v/>
      </c>
      <c r="DS151" s="298" t="str">
        <f ca="true">+IF(OFFSET('Hygiene Data'!$E$12,0,10*ROW('Hygiene Data'!E145))="","",OFFSET('Hygiene Data'!$E$12,0,10*ROW('Hygiene Data'!E145)))</f>
        <v/>
      </c>
      <c r="DT151" s="298" t="str">
        <f ca="true">+IF(OFFSET('Hygiene Data'!$E$13,0,10*ROW('Hygiene Data'!E145))="","",OFFSET('Hygiene Data'!$E$13,0,10*ROW('Hygiene Data'!E145)))</f>
        <v/>
      </c>
      <c r="DU151" s="298" t="str">
        <f ca="true">+IF(OFFSET('Hygiene Data'!$F$11,0,10*ROW('Hygiene Data'!F145))="","",OFFSET('Hygiene Data'!$F$11,0,10*ROW('Hygiene Data'!F145)))</f>
        <v/>
      </c>
      <c r="DV151" s="298" t="str">
        <f ca="true">+IF(OFFSET('Hygiene Data'!$F$12,0,10*ROW('Hygiene Data'!F145))="","",OFFSET('Hygiene Data'!$F$12,0,10*ROW('Hygiene Data'!F145)))</f>
        <v/>
      </c>
      <c r="DW151" s="298" t="str">
        <f ca="true">+IF(OFFSET('Hygiene Data'!$F$13,0,10*ROW('Hygiene Data'!F145))="","",OFFSET('Hygiene Data'!$F$13,0,10*ROW('Hygiene Data'!F145)))</f>
        <v/>
      </c>
      <c r="DX151" s="298" t="str">
        <f ca="true">+IF(OFFSET('Hygiene Data'!$G$11,0,10*ROW('Hygiene Data'!G145))="","",OFFSET('Hygiene Data'!$G$11,0,10*ROW('Hygiene Data'!G145)))</f>
        <v/>
      </c>
      <c r="DY151" s="298" t="str">
        <f ca="true">+IF(OFFSET('Hygiene Data'!$G$12,0,10*ROW('Hygiene Data'!G145))="","",OFFSET('Hygiene Data'!$G$12,0,10*ROW('Hygiene Data'!G145)))</f>
        <v/>
      </c>
      <c r="DZ151" s="298" t="str">
        <f ca="true">+IF(OFFSET('Hygiene Data'!$G$13,0,10*ROW('Hygiene Data'!G145))="","",OFFSET('Hygiene Data'!$G$13,0,10*ROW('Hygiene Data'!G145)))</f>
        <v/>
      </c>
      <c r="EA151" s="298" t="str">
        <f ca="true">+IF(OFFSET('Hygiene Data'!$H$11,0,10*ROW('Hygiene Data'!H145))="","",OFFSET('Hygiene Data'!$H$11,0,10*ROW('Hygiene Data'!H145)))</f>
        <v/>
      </c>
      <c r="EB151" s="298" t="str">
        <f ca="true">+IF(OFFSET('Hygiene Data'!$H$12,0,10*ROW('Hygiene Data'!H145))="","",OFFSET('Hygiene Data'!$H$12,0,10*ROW('Hygiene Data'!H145)))</f>
        <v/>
      </c>
      <c r="EC151" s="298" t="str">
        <f ca="true">+IF(OFFSET('Hygiene Data'!$H$13,0,10*ROW('Hygiene Data'!H145))="","",OFFSET('Hygiene Data'!$H$13,0,10*ROW('Hygiene Data'!H145)))</f>
        <v/>
      </c>
      <c r="ED151" s="298" t="str">
        <f ca="true">+IF(OFFSET('Hygiene Data'!$I$11,0,10*ROW('Hygiene Data'!I145))="","",OFFSET('Hygiene Data'!$I$11,0,10*ROW('Hygiene Data'!I145)))</f>
        <v/>
      </c>
      <c r="EE151" s="298" t="str">
        <f ca="true">+IF(OFFSET('Hygiene Data'!$I$12,0,10*ROW('Hygiene Data'!I145))="","",OFFSET('Hygiene Data'!$I$12,0,10*ROW('Hygiene Data'!I145)))</f>
        <v/>
      </c>
      <c r="EF151" s="298" t="str">
        <f ca="true">+IF(OFFSET('Hygiene Data'!$I$13,0,10*ROW('Hygiene Data'!I145))="","",OFFSET('Hygiene Data'!$I$13,0,10*ROW('Hygiene Data'!I145)))</f>
        <v/>
      </c>
    </row>
    <row xmlns:x14ac="http://schemas.microsoft.com/office/spreadsheetml/2009/9/ac" r="152" x14ac:dyDescent="0.2">
      <c r="A152" s="38" t="str">
        <f ca="true">+IF(OFFSET('Water Data'!$B$2,0,10*ROW('Water Data'!E146))="","",OFFSET('Water Data'!$B$2,0,10*ROW('Water Data'!E146)))</f>
        <v/>
      </c>
      <c r="B152" s="38" t="str">
        <f ca="true">+IF(OFFSET('Water Data'!$C$2,0,10*ROW('Water Data'!F146))="","",OFFSET('Water Data'!$C$2,0,10*ROW('Water Data'!F146)))</f>
        <v/>
      </c>
      <c r="C152" s="354" t="str">
        <f t="shared" ca="true" si="2"/>
        <v/>
      </c>
      <c r="D152" s="101"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101"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101"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101"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101"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101"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101"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101"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101"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101"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101"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101"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101"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101"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101"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101"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101"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101"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102"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102"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102"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102"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102"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102"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102"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102"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102"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102"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102"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102"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102"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102"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102"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102"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102"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102"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102"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102"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102"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102"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102"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102"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102"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102"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102"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102"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102"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102"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103"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103"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103"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103"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103"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103"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103"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103"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103"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103"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103"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103"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103"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103"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103"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103"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103"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103"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98"/>
      <c r="BS152" s="298" t="str">
        <f ca="true">+IF(OFFSET('Water Data'!$D$27,0,10*ROW('Water Data'!D146))="","",OFFSET('Water Data'!$D$27,0,10*ROW('Water Data'!D146)))</f>
        <v/>
      </c>
      <c r="BT152" s="298" t="str">
        <f ca="true">+IF(OFFSET('Water Data'!$D$28,0,10*ROW('Water Data'!D146))="","",OFFSET('Water Data'!$D$28,0,10*ROW('Water Data'!D146)))</f>
        <v/>
      </c>
      <c r="BU152" s="298" t="str">
        <f ca="true">+IF(OFFSET('Water Data'!$D$29,0,10*ROW('Water Data'!D146))="","",OFFSET('Water Data'!$D$29,0,10*ROW('Water Data'!D146)))</f>
        <v/>
      </c>
      <c r="BV152" s="298" t="str">
        <f ca="true">+IF(OFFSET('Water Data'!$E$27,0,10*ROW('Water Data'!E146))="","",OFFSET('Water Data'!$E$27,0,10*ROW('Water Data'!E146)))</f>
        <v/>
      </c>
      <c r="BW152" s="298" t="str">
        <f ca="true">+IF(OFFSET('Water Data'!$E$28,0,10*ROW('Water Data'!E146))="","",OFFSET('Water Data'!$E$28,0,10*ROW('Water Data'!E146)))</f>
        <v/>
      </c>
      <c r="BX152" s="298" t="str">
        <f ca="true">+IF(OFFSET('Water Data'!$E$29,0,10*ROW('Water Data'!E146))="","",OFFSET('Water Data'!$E$29,0,10*ROW('Water Data'!E146)))</f>
        <v/>
      </c>
      <c r="BY152" s="298" t="str">
        <f ca="true">+IF(OFFSET('Water Data'!$F$27,0,10*ROW('Water Data'!F146))="","",OFFSET('Water Data'!$F$27,0,10*ROW('Water Data'!F146)))</f>
        <v/>
      </c>
      <c r="BZ152" s="298" t="str">
        <f ca="true">+IF(OFFSET('Water Data'!$F$28,0,10*ROW('Water Data'!F146))="","",OFFSET('Water Data'!$F$28,0,10*ROW('Water Data'!F146)))</f>
        <v/>
      </c>
      <c r="CA152" s="298" t="str">
        <f ca="true">+IF(OFFSET('Water Data'!$F$29,0,10*ROW('Water Data'!F146))="","",OFFSET('Water Data'!$F$29,0,10*ROW('Water Data'!F146)))</f>
        <v/>
      </c>
      <c r="CB152" s="298" t="str">
        <f ca="true">+IF(OFFSET('Water Data'!$G$27,0,10*ROW('Water Data'!G146))="","",OFFSET('Water Data'!$G$27,0,10*ROW('Water Data'!G146)))</f>
        <v/>
      </c>
      <c r="CC152" s="298" t="str">
        <f ca="true">+IF(OFFSET('Water Data'!$G$28,0,10*ROW('Water Data'!G146))="","",OFFSET('Water Data'!$G$28,0,10*ROW('Water Data'!G146)))</f>
        <v/>
      </c>
      <c r="CD152" s="298" t="str">
        <f ca="true">+IF(OFFSET('Water Data'!$G$29,0,10*ROW('Water Data'!G146))="","",OFFSET('Water Data'!$G$29,0,10*ROW('Water Data'!G146)))</f>
        <v/>
      </c>
      <c r="CE152" s="298" t="str">
        <f ca="true">+IF(OFFSET('Water Data'!$H$27,0,10*ROW('Water Data'!H146))="","",OFFSET('Water Data'!$H$27,0,10*ROW('Water Data'!H146)))</f>
        <v/>
      </c>
      <c r="CF152" s="298" t="str">
        <f ca="true">+IF(OFFSET('Water Data'!$H$28,0,10*ROW('Water Data'!H146))="","",OFFSET('Water Data'!$H$28,0,10*ROW('Water Data'!H146)))</f>
        <v/>
      </c>
      <c r="CG152" s="298" t="str">
        <f ca="true">+IF(OFFSET('Water Data'!$H$29,0,10*ROW('Water Data'!H146))="","",OFFSET('Water Data'!$H$29,0,10*ROW('Water Data'!H146)))</f>
        <v/>
      </c>
      <c r="CH152" s="298" t="str">
        <f ca="true">+IF(OFFSET('Water Data'!$I$27,0,10*ROW('Water Data'!I146))="","",OFFSET('Water Data'!$I$27,0,10*ROW('Water Data'!I146)))</f>
        <v/>
      </c>
      <c r="CI152" s="298" t="str">
        <f ca="true">+IF(OFFSET('Water Data'!$I$28,0,10*ROW('Water Data'!I146))="","",OFFSET('Water Data'!$I$28,0,10*ROW('Water Data'!I146)))</f>
        <v/>
      </c>
      <c r="CJ152" s="298" t="str">
        <f ca="true">+IF(OFFSET('Water Data'!$I$29,0,10*ROW('Water Data'!I146))="","",OFFSET('Water Data'!$I$29,0,10*ROW('Water Data'!I146)))</f>
        <v/>
      </c>
      <c r="CK152" s="298" t="str">
        <f ca="true">+IF(OFFSET('Sanitation Data'!$D$28,0,10*ROW('Sanitation Data'!D146))="","",OFFSET('Sanitation Data'!$D$28,0,10*ROW('Sanitation Data'!D146)))</f>
        <v/>
      </c>
      <c r="CL152" s="298" t="str">
        <f ca="true">+IF(OFFSET('Sanitation Data'!$D$29,0,10*ROW('Sanitation Data'!D146))="","",OFFSET('Sanitation Data'!$D$29,0,10*ROW('Sanitation Data'!D146)))</f>
        <v/>
      </c>
      <c r="CM152" s="298" t="str">
        <f ca="true">+IF(OFFSET('Sanitation Data'!$D$30,0,10*ROW('Sanitation Data'!D146))="","",OFFSET('Sanitation Data'!$D$30,0,10*ROW('Sanitation Data'!D146)))</f>
        <v/>
      </c>
      <c r="CN152" s="298" t="str">
        <f ca="true">+IF(OFFSET('Sanitation Data'!$D$31,0,10*ROW('Sanitation Data'!D146))="","",OFFSET('Sanitation Data'!$D$31,0,10*ROW('Sanitation Data'!D146)))</f>
        <v/>
      </c>
      <c r="CO152" s="298" t="str">
        <f ca="true">+IF(OFFSET('Sanitation Data'!$D$32,0,10*ROW('Sanitation Data'!D146))="","",OFFSET('Sanitation Data'!$D$32,0,10*ROW('Sanitation Data'!D146)))</f>
        <v/>
      </c>
      <c r="CP152" s="298" t="str">
        <f ca="true">+IF(OFFSET('Sanitation Data'!$E$28,0,10*ROW('Sanitation Data'!E146))="","",OFFSET('Sanitation Data'!$E$28,0,10*ROW('Sanitation Data'!E146)))</f>
        <v/>
      </c>
      <c r="CQ152" s="298" t="str">
        <f ca="true">+IF(OFFSET('Sanitation Data'!$E$29,0,10*ROW('Sanitation Data'!E146))="","",OFFSET('Sanitation Data'!$E$29,0,10*ROW('Sanitation Data'!E146)))</f>
        <v/>
      </c>
      <c r="CR152" s="298" t="str">
        <f ca="true">+IF(OFFSET('Sanitation Data'!$E$30,0,10*ROW('Sanitation Data'!E146))="","",OFFSET('Sanitation Data'!$E$30,0,10*ROW('Sanitation Data'!E146)))</f>
        <v/>
      </c>
      <c r="CS152" s="298" t="str">
        <f ca="true">+IF(OFFSET('Sanitation Data'!$E$31,0,10*ROW('Sanitation Data'!E146))="","",OFFSET('Sanitation Data'!$E$31,0,10*ROW('Sanitation Data'!E146)))</f>
        <v/>
      </c>
      <c r="CT152" s="298" t="str">
        <f ca="true">+IF(OFFSET('Sanitation Data'!$E$32,0,10*ROW('Sanitation Data'!E146))="","",OFFSET('Sanitation Data'!$E$32,0,10*ROW('Sanitation Data'!E146)))</f>
        <v/>
      </c>
      <c r="CU152" s="298" t="str">
        <f ca="true">+IF(OFFSET('Sanitation Data'!$F$28,0,10*ROW('Sanitation Data'!F146))="","",OFFSET('Sanitation Data'!$F$28,0,10*ROW('Sanitation Data'!F146)))</f>
        <v/>
      </c>
      <c r="CV152" s="298" t="str">
        <f ca="true">+IF(OFFSET('Sanitation Data'!$F$29,0,10*ROW('Sanitation Data'!F146))="","",OFFSET('Sanitation Data'!$F$29,0,10*ROW('Sanitation Data'!F146)))</f>
        <v/>
      </c>
      <c r="CW152" s="298" t="str">
        <f ca="true">+IF(OFFSET('Sanitation Data'!$F$30,0,10*ROW('Sanitation Data'!F146))="","",OFFSET('Sanitation Data'!$F$30,0,10*ROW('Sanitation Data'!F146)))</f>
        <v/>
      </c>
      <c r="CX152" s="298" t="str">
        <f ca="true">+IF(OFFSET('Sanitation Data'!$F$31,0,10*ROW('Sanitation Data'!F146))="","",OFFSET('Sanitation Data'!$F$31,0,10*ROW('Sanitation Data'!F146)))</f>
        <v/>
      </c>
      <c r="CY152" s="298" t="str">
        <f ca="true">+IF(OFFSET('Sanitation Data'!$F$32,0,10*ROW('Sanitation Data'!F146))="","",OFFSET('Sanitation Data'!$F$32,0,10*ROW('Sanitation Data'!F146)))</f>
        <v/>
      </c>
      <c r="CZ152" s="298" t="str">
        <f ca="true">+IF(OFFSET('Sanitation Data'!$G$28,0,10*ROW('Sanitation Data'!G146))="","",OFFSET('Sanitation Data'!$G$28,0,10*ROW('Sanitation Data'!G146)))</f>
        <v/>
      </c>
      <c r="DA152" s="298" t="str">
        <f ca="true">+IF(OFFSET('Sanitation Data'!$G$29,0,10*ROW('Sanitation Data'!G146))="","",OFFSET('Sanitation Data'!$G$29,0,10*ROW('Sanitation Data'!G146)))</f>
        <v/>
      </c>
      <c r="DB152" s="298" t="str">
        <f ca="true">+IF(OFFSET('Sanitation Data'!$G$30,0,10*ROW('Sanitation Data'!G146))="","",OFFSET('Sanitation Data'!$G$30,0,10*ROW('Sanitation Data'!G146)))</f>
        <v/>
      </c>
      <c r="DC152" s="298" t="str">
        <f ca="true">+IF(OFFSET('Sanitation Data'!$G$31,0,10*ROW('Sanitation Data'!G146))="","",OFFSET('Sanitation Data'!$G$31,0,10*ROW('Sanitation Data'!G146)))</f>
        <v/>
      </c>
      <c r="DD152" s="298" t="str">
        <f ca="true">+IF(OFFSET('Sanitation Data'!$G$32,0,10*ROW('Sanitation Data'!G146))="","",OFFSET('Sanitation Data'!$G$32,0,10*ROW('Sanitation Data'!G146)))</f>
        <v/>
      </c>
      <c r="DE152" s="298" t="str">
        <f ca="true">+IF(OFFSET('Sanitation Data'!$H$28,0,10*ROW('Sanitation Data'!H146))="","",OFFSET('Sanitation Data'!$H$28,0,10*ROW('Sanitation Data'!H146)))</f>
        <v/>
      </c>
      <c r="DF152" s="298" t="str">
        <f ca="true">+IF(OFFSET('Sanitation Data'!$H$29,0,10*ROW('Sanitation Data'!H146))="","",OFFSET('Sanitation Data'!$H$29,0,10*ROW('Sanitation Data'!H146)))</f>
        <v/>
      </c>
      <c r="DG152" s="298" t="str">
        <f ca="true">+IF(OFFSET('Sanitation Data'!$H$30,0,10*ROW('Sanitation Data'!H146))="","",OFFSET('Sanitation Data'!$H$30,0,10*ROW('Sanitation Data'!H146)))</f>
        <v/>
      </c>
      <c r="DH152" s="298" t="str">
        <f ca="true">+IF(OFFSET('Sanitation Data'!$H$31,0,10*ROW('Sanitation Data'!H146))="","",OFFSET('Sanitation Data'!$H$31,0,10*ROW('Sanitation Data'!H146)))</f>
        <v/>
      </c>
      <c r="DI152" s="298" t="str">
        <f ca="true">+IF(OFFSET('Sanitation Data'!$H$32,0,10*ROW('Sanitation Data'!H146))="","",OFFSET('Sanitation Data'!$H$32,0,10*ROW('Sanitation Data'!H146)))</f>
        <v/>
      </c>
      <c r="DJ152" s="298" t="str">
        <f ca="true">+IF(OFFSET('Sanitation Data'!$I$28,0,10*ROW('Sanitation Data'!I146))="","",OFFSET('Sanitation Data'!$I$28,0,10*ROW('Sanitation Data'!I146)))</f>
        <v/>
      </c>
      <c r="DK152" s="298" t="str">
        <f ca="true">+IF(OFFSET('Sanitation Data'!$I$29,0,10*ROW('Sanitation Data'!I146))="","",OFFSET('Sanitation Data'!$I$29,0,10*ROW('Sanitation Data'!I146)))</f>
        <v/>
      </c>
      <c r="DL152" s="298" t="str">
        <f ca="true">+IF(OFFSET('Sanitation Data'!$I$30,0,10*ROW('Sanitation Data'!I146))="","",OFFSET('Sanitation Data'!$I$30,0,10*ROW('Sanitation Data'!I146)))</f>
        <v/>
      </c>
      <c r="DM152" s="298" t="str">
        <f ca="true">+IF(OFFSET('Sanitation Data'!$I$31,0,10*ROW('Sanitation Data'!I146))="","",OFFSET('Sanitation Data'!$I$31,0,10*ROW('Sanitation Data'!I146)))</f>
        <v/>
      </c>
      <c r="DN152" s="298" t="str">
        <f ca="true">+IF(OFFSET('Sanitation Data'!$I$32,0,10*ROW('Sanitation Data'!I146))="","",OFFSET('Sanitation Data'!$I$32,0,10*ROW('Sanitation Data'!I146)))</f>
        <v/>
      </c>
      <c r="DO152" s="298" t="str">
        <f ca="true">+IF(OFFSET('Hygiene Data'!$D$11,0,10*ROW('Hygiene Data'!D146))="","",OFFSET('Hygiene Data'!$D$11,0,10*ROW('Hygiene Data'!D146)))</f>
        <v/>
      </c>
      <c r="DP152" s="298" t="str">
        <f ca="true">+IF(OFFSET('Hygiene Data'!$D$12,0,10*ROW('Hygiene Data'!D146))="","",OFFSET('Hygiene Data'!$D$12,0,10*ROW('Hygiene Data'!D146)))</f>
        <v/>
      </c>
      <c r="DQ152" s="298" t="str">
        <f ca="true">+IF(OFFSET('Hygiene Data'!$D$13,0,10*ROW('Hygiene Data'!D146))="","",OFFSET('Hygiene Data'!$D$13,0,10*ROW('Hygiene Data'!D146)))</f>
        <v/>
      </c>
      <c r="DR152" s="298" t="str">
        <f ca="true">+IF(OFFSET('Hygiene Data'!$E$11,0,10*ROW('Hygiene Data'!E146))="","",OFFSET('Hygiene Data'!$E$11,0,10*ROW('Hygiene Data'!E146)))</f>
        <v/>
      </c>
      <c r="DS152" s="298" t="str">
        <f ca="true">+IF(OFFSET('Hygiene Data'!$E$12,0,10*ROW('Hygiene Data'!E146))="","",OFFSET('Hygiene Data'!$E$12,0,10*ROW('Hygiene Data'!E146)))</f>
        <v/>
      </c>
      <c r="DT152" s="298" t="str">
        <f ca="true">+IF(OFFSET('Hygiene Data'!$E$13,0,10*ROW('Hygiene Data'!E146))="","",OFFSET('Hygiene Data'!$E$13,0,10*ROW('Hygiene Data'!E146)))</f>
        <v/>
      </c>
      <c r="DU152" s="298" t="str">
        <f ca="true">+IF(OFFSET('Hygiene Data'!$F$11,0,10*ROW('Hygiene Data'!F146))="","",OFFSET('Hygiene Data'!$F$11,0,10*ROW('Hygiene Data'!F146)))</f>
        <v/>
      </c>
      <c r="DV152" s="298" t="str">
        <f ca="true">+IF(OFFSET('Hygiene Data'!$F$12,0,10*ROW('Hygiene Data'!F146))="","",OFFSET('Hygiene Data'!$F$12,0,10*ROW('Hygiene Data'!F146)))</f>
        <v/>
      </c>
      <c r="DW152" s="298" t="str">
        <f ca="true">+IF(OFFSET('Hygiene Data'!$F$13,0,10*ROW('Hygiene Data'!F146))="","",OFFSET('Hygiene Data'!$F$13,0,10*ROW('Hygiene Data'!F146)))</f>
        <v/>
      </c>
      <c r="DX152" s="298" t="str">
        <f ca="true">+IF(OFFSET('Hygiene Data'!$G$11,0,10*ROW('Hygiene Data'!G146))="","",OFFSET('Hygiene Data'!$G$11,0,10*ROW('Hygiene Data'!G146)))</f>
        <v/>
      </c>
      <c r="DY152" s="298" t="str">
        <f ca="true">+IF(OFFSET('Hygiene Data'!$G$12,0,10*ROW('Hygiene Data'!G146))="","",OFFSET('Hygiene Data'!$G$12,0,10*ROW('Hygiene Data'!G146)))</f>
        <v/>
      </c>
      <c r="DZ152" s="298" t="str">
        <f ca="true">+IF(OFFSET('Hygiene Data'!$G$13,0,10*ROW('Hygiene Data'!G146))="","",OFFSET('Hygiene Data'!$G$13,0,10*ROW('Hygiene Data'!G146)))</f>
        <v/>
      </c>
      <c r="EA152" s="298" t="str">
        <f ca="true">+IF(OFFSET('Hygiene Data'!$H$11,0,10*ROW('Hygiene Data'!H146))="","",OFFSET('Hygiene Data'!$H$11,0,10*ROW('Hygiene Data'!H146)))</f>
        <v/>
      </c>
      <c r="EB152" s="298" t="str">
        <f ca="true">+IF(OFFSET('Hygiene Data'!$H$12,0,10*ROW('Hygiene Data'!H146))="","",OFFSET('Hygiene Data'!$H$12,0,10*ROW('Hygiene Data'!H146)))</f>
        <v/>
      </c>
      <c r="EC152" s="298" t="str">
        <f ca="true">+IF(OFFSET('Hygiene Data'!$H$13,0,10*ROW('Hygiene Data'!H146))="","",OFFSET('Hygiene Data'!$H$13,0,10*ROW('Hygiene Data'!H146)))</f>
        <v/>
      </c>
      <c r="ED152" s="298" t="str">
        <f ca="true">+IF(OFFSET('Hygiene Data'!$I$11,0,10*ROW('Hygiene Data'!I146))="","",OFFSET('Hygiene Data'!$I$11,0,10*ROW('Hygiene Data'!I146)))</f>
        <v/>
      </c>
      <c r="EE152" s="298" t="str">
        <f ca="true">+IF(OFFSET('Hygiene Data'!$I$12,0,10*ROW('Hygiene Data'!I146))="","",OFFSET('Hygiene Data'!$I$12,0,10*ROW('Hygiene Data'!I146)))</f>
        <v/>
      </c>
      <c r="EF152" s="298" t="str">
        <f ca="true">+IF(OFFSET('Hygiene Data'!$I$13,0,10*ROW('Hygiene Data'!I146))="","",OFFSET('Hygiene Data'!$I$13,0,10*ROW('Hygiene Data'!I146)))</f>
        <v/>
      </c>
    </row>
    <row xmlns:x14ac="http://schemas.microsoft.com/office/spreadsheetml/2009/9/ac" r="153" x14ac:dyDescent="0.2">
      <c r="A153" s="38" t="str">
        <f ca="true">+IF(OFFSET('Water Data'!$B$2,0,10*ROW('Water Data'!E147))="","",OFFSET('Water Data'!$B$2,0,10*ROW('Water Data'!E147)))</f>
        <v/>
      </c>
      <c r="B153" s="38" t="str">
        <f ca="true">+IF(OFFSET('Water Data'!$C$2,0,10*ROW('Water Data'!F147))="","",OFFSET('Water Data'!$C$2,0,10*ROW('Water Data'!F147)))</f>
        <v/>
      </c>
      <c r="C153" s="354" t="str">
        <f t="shared" ca="true" si="2"/>
        <v/>
      </c>
      <c r="D153" s="101"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101"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101"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101"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101"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101"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101"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101"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101"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101"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101"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101"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101"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101"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101"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101"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101"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101"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102"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102"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102"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102"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102"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102"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102"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102"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102"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102"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102"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102"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102"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102"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102"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102"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102"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102"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102"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102"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102"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102"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102"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102"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102"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102"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102"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102"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102"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102"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103"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103"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103"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103"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103"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103"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103"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103"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103"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103"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103"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103"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103"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103"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103"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103"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103"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103"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98"/>
      <c r="BS153" s="298" t="str">
        <f ca="true">+IF(OFFSET('Water Data'!$D$27,0,10*ROW('Water Data'!D147))="","",OFFSET('Water Data'!$D$27,0,10*ROW('Water Data'!D147)))</f>
        <v/>
      </c>
      <c r="BT153" s="298" t="str">
        <f ca="true">+IF(OFFSET('Water Data'!$D$28,0,10*ROW('Water Data'!D147))="","",OFFSET('Water Data'!$D$28,0,10*ROW('Water Data'!D147)))</f>
        <v/>
      </c>
      <c r="BU153" s="298" t="str">
        <f ca="true">+IF(OFFSET('Water Data'!$D$29,0,10*ROW('Water Data'!D147))="","",OFFSET('Water Data'!$D$29,0,10*ROW('Water Data'!D147)))</f>
        <v/>
      </c>
      <c r="BV153" s="298" t="str">
        <f ca="true">+IF(OFFSET('Water Data'!$E$27,0,10*ROW('Water Data'!E147))="","",OFFSET('Water Data'!$E$27,0,10*ROW('Water Data'!E147)))</f>
        <v/>
      </c>
      <c r="BW153" s="298" t="str">
        <f ca="true">+IF(OFFSET('Water Data'!$E$28,0,10*ROW('Water Data'!E147))="","",OFFSET('Water Data'!$E$28,0,10*ROW('Water Data'!E147)))</f>
        <v/>
      </c>
      <c r="BX153" s="298" t="str">
        <f ca="true">+IF(OFFSET('Water Data'!$E$29,0,10*ROW('Water Data'!E147))="","",OFFSET('Water Data'!$E$29,0,10*ROW('Water Data'!E147)))</f>
        <v/>
      </c>
      <c r="BY153" s="298" t="str">
        <f ca="true">+IF(OFFSET('Water Data'!$F$27,0,10*ROW('Water Data'!F147))="","",OFFSET('Water Data'!$F$27,0,10*ROW('Water Data'!F147)))</f>
        <v/>
      </c>
      <c r="BZ153" s="298" t="str">
        <f ca="true">+IF(OFFSET('Water Data'!$F$28,0,10*ROW('Water Data'!F147))="","",OFFSET('Water Data'!$F$28,0,10*ROW('Water Data'!F147)))</f>
        <v/>
      </c>
      <c r="CA153" s="298" t="str">
        <f ca="true">+IF(OFFSET('Water Data'!$F$29,0,10*ROW('Water Data'!F147))="","",OFFSET('Water Data'!$F$29,0,10*ROW('Water Data'!F147)))</f>
        <v/>
      </c>
      <c r="CB153" s="298" t="str">
        <f ca="true">+IF(OFFSET('Water Data'!$G$27,0,10*ROW('Water Data'!G147))="","",OFFSET('Water Data'!$G$27,0,10*ROW('Water Data'!G147)))</f>
        <v/>
      </c>
      <c r="CC153" s="298" t="str">
        <f ca="true">+IF(OFFSET('Water Data'!$G$28,0,10*ROW('Water Data'!G147))="","",OFFSET('Water Data'!$G$28,0,10*ROW('Water Data'!G147)))</f>
        <v/>
      </c>
      <c r="CD153" s="298" t="str">
        <f ca="true">+IF(OFFSET('Water Data'!$G$29,0,10*ROW('Water Data'!G147))="","",OFFSET('Water Data'!$G$29,0,10*ROW('Water Data'!G147)))</f>
        <v/>
      </c>
      <c r="CE153" s="298" t="str">
        <f ca="true">+IF(OFFSET('Water Data'!$H$27,0,10*ROW('Water Data'!H147))="","",OFFSET('Water Data'!$H$27,0,10*ROW('Water Data'!H147)))</f>
        <v/>
      </c>
      <c r="CF153" s="298" t="str">
        <f ca="true">+IF(OFFSET('Water Data'!$H$28,0,10*ROW('Water Data'!H147))="","",OFFSET('Water Data'!$H$28,0,10*ROW('Water Data'!H147)))</f>
        <v/>
      </c>
      <c r="CG153" s="298" t="str">
        <f ca="true">+IF(OFFSET('Water Data'!$H$29,0,10*ROW('Water Data'!H147))="","",OFFSET('Water Data'!$H$29,0,10*ROW('Water Data'!H147)))</f>
        <v/>
      </c>
      <c r="CH153" s="298" t="str">
        <f ca="true">+IF(OFFSET('Water Data'!$I$27,0,10*ROW('Water Data'!I147))="","",OFFSET('Water Data'!$I$27,0,10*ROW('Water Data'!I147)))</f>
        <v/>
      </c>
      <c r="CI153" s="298" t="str">
        <f ca="true">+IF(OFFSET('Water Data'!$I$28,0,10*ROW('Water Data'!I147))="","",OFFSET('Water Data'!$I$28,0,10*ROW('Water Data'!I147)))</f>
        <v/>
      </c>
      <c r="CJ153" s="298" t="str">
        <f ca="true">+IF(OFFSET('Water Data'!$I$29,0,10*ROW('Water Data'!I147))="","",OFFSET('Water Data'!$I$29,0,10*ROW('Water Data'!I147)))</f>
        <v/>
      </c>
      <c r="CK153" s="298" t="str">
        <f ca="true">+IF(OFFSET('Sanitation Data'!$D$28,0,10*ROW('Sanitation Data'!D147))="","",OFFSET('Sanitation Data'!$D$28,0,10*ROW('Sanitation Data'!D147)))</f>
        <v/>
      </c>
      <c r="CL153" s="298" t="str">
        <f ca="true">+IF(OFFSET('Sanitation Data'!$D$29,0,10*ROW('Sanitation Data'!D147))="","",OFFSET('Sanitation Data'!$D$29,0,10*ROW('Sanitation Data'!D147)))</f>
        <v/>
      </c>
      <c r="CM153" s="298" t="str">
        <f ca="true">+IF(OFFSET('Sanitation Data'!$D$30,0,10*ROW('Sanitation Data'!D147))="","",OFFSET('Sanitation Data'!$D$30,0,10*ROW('Sanitation Data'!D147)))</f>
        <v/>
      </c>
      <c r="CN153" s="298" t="str">
        <f ca="true">+IF(OFFSET('Sanitation Data'!$D$31,0,10*ROW('Sanitation Data'!D147))="","",OFFSET('Sanitation Data'!$D$31,0,10*ROW('Sanitation Data'!D147)))</f>
        <v/>
      </c>
      <c r="CO153" s="298" t="str">
        <f ca="true">+IF(OFFSET('Sanitation Data'!$D$32,0,10*ROW('Sanitation Data'!D147))="","",OFFSET('Sanitation Data'!$D$32,0,10*ROW('Sanitation Data'!D147)))</f>
        <v/>
      </c>
      <c r="CP153" s="298" t="str">
        <f ca="true">+IF(OFFSET('Sanitation Data'!$E$28,0,10*ROW('Sanitation Data'!E147))="","",OFFSET('Sanitation Data'!$E$28,0,10*ROW('Sanitation Data'!E147)))</f>
        <v/>
      </c>
      <c r="CQ153" s="298" t="str">
        <f ca="true">+IF(OFFSET('Sanitation Data'!$E$29,0,10*ROW('Sanitation Data'!E147))="","",OFFSET('Sanitation Data'!$E$29,0,10*ROW('Sanitation Data'!E147)))</f>
        <v/>
      </c>
      <c r="CR153" s="298" t="str">
        <f ca="true">+IF(OFFSET('Sanitation Data'!$E$30,0,10*ROW('Sanitation Data'!E147))="","",OFFSET('Sanitation Data'!$E$30,0,10*ROW('Sanitation Data'!E147)))</f>
        <v/>
      </c>
      <c r="CS153" s="298" t="str">
        <f ca="true">+IF(OFFSET('Sanitation Data'!$E$31,0,10*ROW('Sanitation Data'!E147))="","",OFFSET('Sanitation Data'!$E$31,0,10*ROW('Sanitation Data'!E147)))</f>
        <v/>
      </c>
      <c r="CT153" s="298" t="str">
        <f ca="true">+IF(OFFSET('Sanitation Data'!$E$32,0,10*ROW('Sanitation Data'!E147))="","",OFFSET('Sanitation Data'!$E$32,0,10*ROW('Sanitation Data'!E147)))</f>
        <v/>
      </c>
      <c r="CU153" s="298" t="str">
        <f ca="true">+IF(OFFSET('Sanitation Data'!$F$28,0,10*ROW('Sanitation Data'!F147))="","",OFFSET('Sanitation Data'!$F$28,0,10*ROW('Sanitation Data'!F147)))</f>
        <v/>
      </c>
      <c r="CV153" s="298" t="str">
        <f ca="true">+IF(OFFSET('Sanitation Data'!$F$29,0,10*ROW('Sanitation Data'!F147))="","",OFFSET('Sanitation Data'!$F$29,0,10*ROW('Sanitation Data'!F147)))</f>
        <v/>
      </c>
      <c r="CW153" s="298" t="str">
        <f ca="true">+IF(OFFSET('Sanitation Data'!$F$30,0,10*ROW('Sanitation Data'!F147))="","",OFFSET('Sanitation Data'!$F$30,0,10*ROW('Sanitation Data'!F147)))</f>
        <v/>
      </c>
      <c r="CX153" s="298" t="str">
        <f ca="true">+IF(OFFSET('Sanitation Data'!$F$31,0,10*ROW('Sanitation Data'!F147))="","",OFFSET('Sanitation Data'!$F$31,0,10*ROW('Sanitation Data'!F147)))</f>
        <v/>
      </c>
      <c r="CY153" s="298" t="str">
        <f ca="true">+IF(OFFSET('Sanitation Data'!$F$32,0,10*ROW('Sanitation Data'!F147))="","",OFFSET('Sanitation Data'!$F$32,0,10*ROW('Sanitation Data'!F147)))</f>
        <v/>
      </c>
      <c r="CZ153" s="298" t="str">
        <f ca="true">+IF(OFFSET('Sanitation Data'!$G$28,0,10*ROW('Sanitation Data'!G147))="","",OFFSET('Sanitation Data'!$G$28,0,10*ROW('Sanitation Data'!G147)))</f>
        <v/>
      </c>
      <c r="DA153" s="298" t="str">
        <f ca="true">+IF(OFFSET('Sanitation Data'!$G$29,0,10*ROW('Sanitation Data'!G147))="","",OFFSET('Sanitation Data'!$G$29,0,10*ROW('Sanitation Data'!G147)))</f>
        <v/>
      </c>
      <c r="DB153" s="298" t="str">
        <f ca="true">+IF(OFFSET('Sanitation Data'!$G$30,0,10*ROW('Sanitation Data'!G147))="","",OFFSET('Sanitation Data'!$G$30,0,10*ROW('Sanitation Data'!G147)))</f>
        <v/>
      </c>
      <c r="DC153" s="298" t="str">
        <f ca="true">+IF(OFFSET('Sanitation Data'!$G$31,0,10*ROW('Sanitation Data'!G147))="","",OFFSET('Sanitation Data'!$G$31,0,10*ROW('Sanitation Data'!G147)))</f>
        <v/>
      </c>
      <c r="DD153" s="298" t="str">
        <f ca="true">+IF(OFFSET('Sanitation Data'!$G$32,0,10*ROW('Sanitation Data'!G147))="","",OFFSET('Sanitation Data'!$G$32,0,10*ROW('Sanitation Data'!G147)))</f>
        <v/>
      </c>
      <c r="DE153" s="298" t="str">
        <f ca="true">+IF(OFFSET('Sanitation Data'!$H$28,0,10*ROW('Sanitation Data'!H147))="","",OFFSET('Sanitation Data'!$H$28,0,10*ROW('Sanitation Data'!H147)))</f>
        <v/>
      </c>
      <c r="DF153" s="298" t="str">
        <f ca="true">+IF(OFFSET('Sanitation Data'!$H$29,0,10*ROW('Sanitation Data'!H147))="","",OFFSET('Sanitation Data'!$H$29,0,10*ROW('Sanitation Data'!H147)))</f>
        <v/>
      </c>
      <c r="DG153" s="298" t="str">
        <f ca="true">+IF(OFFSET('Sanitation Data'!$H$30,0,10*ROW('Sanitation Data'!H147))="","",OFFSET('Sanitation Data'!$H$30,0,10*ROW('Sanitation Data'!H147)))</f>
        <v/>
      </c>
      <c r="DH153" s="298" t="str">
        <f ca="true">+IF(OFFSET('Sanitation Data'!$H$31,0,10*ROW('Sanitation Data'!H147))="","",OFFSET('Sanitation Data'!$H$31,0,10*ROW('Sanitation Data'!H147)))</f>
        <v/>
      </c>
      <c r="DI153" s="298" t="str">
        <f ca="true">+IF(OFFSET('Sanitation Data'!$H$32,0,10*ROW('Sanitation Data'!H147))="","",OFFSET('Sanitation Data'!$H$32,0,10*ROW('Sanitation Data'!H147)))</f>
        <v/>
      </c>
      <c r="DJ153" s="298" t="str">
        <f ca="true">+IF(OFFSET('Sanitation Data'!$I$28,0,10*ROW('Sanitation Data'!I147))="","",OFFSET('Sanitation Data'!$I$28,0,10*ROW('Sanitation Data'!I147)))</f>
        <v/>
      </c>
      <c r="DK153" s="298" t="str">
        <f ca="true">+IF(OFFSET('Sanitation Data'!$I$29,0,10*ROW('Sanitation Data'!I147))="","",OFFSET('Sanitation Data'!$I$29,0,10*ROW('Sanitation Data'!I147)))</f>
        <v/>
      </c>
      <c r="DL153" s="298" t="str">
        <f ca="true">+IF(OFFSET('Sanitation Data'!$I$30,0,10*ROW('Sanitation Data'!I147))="","",OFFSET('Sanitation Data'!$I$30,0,10*ROW('Sanitation Data'!I147)))</f>
        <v/>
      </c>
      <c r="DM153" s="298" t="str">
        <f ca="true">+IF(OFFSET('Sanitation Data'!$I$31,0,10*ROW('Sanitation Data'!I147))="","",OFFSET('Sanitation Data'!$I$31,0,10*ROW('Sanitation Data'!I147)))</f>
        <v/>
      </c>
      <c r="DN153" s="298" t="str">
        <f ca="true">+IF(OFFSET('Sanitation Data'!$I$32,0,10*ROW('Sanitation Data'!I147))="","",OFFSET('Sanitation Data'!$I$32,0,10*ROW('Sanitation Data'!I147)))</f>
        <v/>
      </c>
      <c r="DO153" s="298" t="str">
        <f ca="true">+IF(OFFSET('Hygiene Data'!$D$11,0,10*ROW('Hygiene Data'!D147))="","",OFFSET('Hygiene Data'!$D$11,0,10*ROW('Hygiene Data'!D147)))</f>
        <v/>
      </c>
      <c r="DP153" s="298" t="str">
        <f ca="true">+IF(OFFSET('Hygiene Data'!$D$12,0,10*ROW('Hygiene Data'!D147))="","",OFFSET('Hygiene Data'!$D$12,0,10*ROW('Hygiene Data'!D147)))</f>
        <v/>
      </c>
      <c r="DQ153" s="298" t="str">
        <f ca="true">+IF(OFFSET('Hygiene Data'!$D$13,0,10*ROW('Hygiene Data'!D147))="","",OFFSET('Hygiene Data'!$D$13,0,10*ROW('Hygiene Data'!D147)))</f>
        <v/>
      </c>
      <c r="DR153" s="298" t="str">
        <f ca="true">+IF(OFFSET('Hygiene Data'!$E$11,0,10*ROW('Hygiene Data'!E147))="","",OFFSET('Hygiene Data'!$E$11,0,10*ROW('Hygiene Data'!E147)))</f>
        <v/>
      </c>
      <c r="DS153" s="298" t="str">
        <f ca="true">+IF(OFFSET('Hygiene Data'!$E$12,0,10*ROW('Hygiene Data'!E147))="","",OFFSET('Hygiene Data'!$E$12,0,10*ROW('Hygiene Data'!E147)))</f>
        <v/>
      </c>
      <c r="DT153" s="298" t="str">
        <f ca="true">+IF(OFFSET('Hygiene Data'!$E$13,0,10*ROW('Hygiene Data'!E147))="","",OFFSET('Hygiene Data'!$E$13,0,10*ROW('Hygiene Data'!E147)))</f>
        <v/>
      </c>
      <c r="DU153" s="298" t="str">
        <f ca="true">+IF(OFFSET('Hygiene Data'!$F$11,0,10*ROW('Hygiene Data'!F147))="","",OFFSET('Hygiene Data'!$F$11,0,10*ROW('Hygiene Data'!F147)))</f>
        <v/>
      </c>
      <c r="DV153" s="298" t="str">
        <f ca="true">+IF(OFFSET('Hygiene Data'!$F$12,0,10*ROW('Hygiene Data'!F147))="","",OFFSET('Hygiene Data'!$F$12,0,10*ROW('Hygiene Data'!F147)))</f>
        <v/>
      </c>
      <c r="DW153" s="298" t="str">
        <f ca="true">+IF(OFFSET('Hygiene Data'!$F$13,0,10*ROW('Hygiene Data'!F147))="","",OFFSET('Hygiene Data'!$F$13,0,10*ROW('Hygiene Data'!F147)))</f>
        <v/>
      </c>
      <c r="DX153" s="298" t="str">
        <f ca="true">+IF(OFFSET('Hygiene Data'!$G$11,0,10*ROW('Hygiene Data'!G147))="","",OFFSET('Hygiene Data'!$G$11,0,10*ROW('Hygiene Data'!G147)))</f>
        <v/>
      </c>
      <c r="DY153" s="298" t="str">
        <f ca="true">+IF(OFFSET('Hygiene Data'!$G$12,0,10*ROW('Hygiene Data'!G147))="","",OFFSET('Hygiene Data'!$G$12,0,10*ROW('Hygiene Data'!G147)))</f>
        <v/>
      </c>
      <c r="DZ153" s="298" t="str">
        <f ca="true">+IF(OFFSET('Hygiene Data'!$G$13,0,10*ROW('Hygiene Data'!G147))="","",OFFSET('Hygiene Data'!$G$13,0,10*ROW('Hygiene Data'!G147)))</f>
        <v/>
      </c>
      <c r="EA153" s="298" t="str">
        <f ca="true">+IF(OFFSET('Hygiene Data'!$H$11,0,10*ROW('Hygiene Data'!H147))="","",OFFSET('Hygiene Data'!$H$11,0,10*ROW('Hygiene Data'!H147)))</f>
        <v/>
      </c>
      <c r="EB153" s="298" t="str">
        <f ca="true">+IF(OFFSET('Hygiene Data'!$H$12,0,10*ROW('Hygiene Data'!H147))="","",OFFSET('Hygiene Data'!$H$12,0,10*ROW('Hygiene Data'!H147)))</f>
        <v/>
      </c>
      <c r="EC153" s="298" t="str">
        <f ca="true">+IF(OFFSET('Hygiene Data'!$H$13,0,10*ROW('Hygiene Data'!H147))="","",OFFSET('Hygiene Data'!$H$13,0,10*ROW('Hygiene Data'!H147)))</f>
        <v/>
      </c>
      <c r="ED153" s="298" t="str">
        <f ca="true">+IF(OFFSET('Hygiene Data'!$I$11,0,10*ROW('Hygiene Data'!I147))="","",OFFSET('Hygiene Data'!$I$11,0,10*ROW('Hygiene Data'!I147)))</f>
        <v/>
      </c>
      <c r="EE153" s="298" t="str">
        <f ca="true">+IF(OFFSET('Hygiene Data'!$I$12,0,10*ROW('Hygiene Data'!I147))="","",OFFSET('Hygiene Data'!$I$12,0,10*ROW('Hygiene Data'!I147)))</f>
        <v/>
      </c>
      <c r="EF153" s="298" t="str">
        <f ca="true">+IF(OFFSET('Hygiene Data'!$I$13,0,10*ROW('Hygiene Data'!I147))="","",OFFSET('Hygiene Data'!$I$13,0,10*ROW('Hygiene Data'!I147)))</f>
        <v/>
      </c>
    </row>
    <row xmlns:x14ac="http://schemas.microsoft.com/office/spreadsheetml/2009/9/ac" r="154" x14ac:dyDescent="0.2">
      <c r="A154" s="38" t="str">
        <f ca="true">+IF(OFFSET('Water Data'!$B$2,0,10*ROW('Water Data'!E148))="","",OFFSET('Water Data'!$B$2,0,10*ROW('Water Data'!E148)))</f>
        <v/>
      </c>
      <c r="B154" s="38" t="str">
        <f ca="true">+IF(OFFSET('Water Data'!$C$2,0,10*ROW('Water Data'!F148))="","",OFFSET('Water Data'!$C$2,0,10*ROW('Water Data'!F148)))</f>
        <v/>
      </c>
      <c r="C154" s="354" t="str">
        <f t="shared" ca="true" si="2"/>
        <v/>
      </c>
      <c r="D154" s="101"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101"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101"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101"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101"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101"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101"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101"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101"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101"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101"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101"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101"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101"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101"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101"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101"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101"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102"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102"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102"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102"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102"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102"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102"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102"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102"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102"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102"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102"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102"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102"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102"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102"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102"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102"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102"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102"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102"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102"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102"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102"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102"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102"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102"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102"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102"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102"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103"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103"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103"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103"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103"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103"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103"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103"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103"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103"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103"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103"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103"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103"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103"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103"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103"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103"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98"/>
      <c r="BS154" s="298" t="str">
        <f ca="true">+IF(OFFSET('Water Data'!$D$27,0,10*ROW('Water Data'!D148))="","",OFFSET('Water Data'!$D$27,0,10*ROW('Water Data'!D148)))</f>
        <v/>
      </c>
      <c r="BT154" s="298" t="str">
        <f ca="true">+IF(OFFSET('Water Data'!$D$28,0,10*ROW('Water Data'!D148))="","",OFFSET('Water Data'!$D$28,0,10*ROW('Water Data'!D148)))</f>
        <v/>
      </c>
      <c r="BU154" s="298" t="str">
        <f ca="true">+IF(OFFSET('Water Data'!$D$29,0,10*ROW('Water Data'!D148))="","",OFFSET('Water Data'!$D$29,0,10*ROW('Water Data'!D148)))</f>
        <v/>
      </c>
      <c r="BV154" s="298" t="str">
        <f ca="true">+IF(OFFSET('Water Data'!$E$27,0,10*ROW('Water Data'!E148))="","",OFFSET('Water Data'!$E$27,0,10*ROW('Water Data'!E148)))</f>
        <v/>
      </c>
      <c r="BW154" s="298" t="str">
        <f ca="true">+IF(OFFSET('Water Data'!$E$28,0,10*ROW('Water Data'!E148))="","",OFFSET('Water Data'!$E$28,0,10*ROW('Water Data'!E148)))</f>
        <v/>
      </c>
      <c r="BX154" s="298" t="str">
        <f ca="true">+IF(OFFSET('Water Data'!$E$29,0,10*ROW('Water Data'!E148))="","",OFFSET('Water Data'!$E$29,0,10*ROW('Water Data'!E148)))</f>
        <v/>
      </c>
      <c r="BY154" s="298" t="str">
        <f ca="true">+IF(OFFSET('Water Data'!$F$27,0,10*ROW('Water Data'!F148))="","",OFFSET('Water Data'!$F$27,0,10*ROW('Water Data'!F148)))</f>
        <v/>
      </c>
      <c r="BZ154" s="298" t="str">
        <f ca="true">+IF(OFFSET('Water Data'!$F$28,0,10*ROW('Water Data'!F148))="","",OFFSET('Water Data'!$F$28,0,10*ROW('Water Data'!F148)))</f>
        <v/>
      </c>
      <c r="CA154" s="298" t="str">
        <f ca="true">+IF(OFFSET('Water Data'!$F$29,0,10*ROW('Water Data'!F148))="","",OFFSET('Water Data'!$F$29,0,10*ROW('Water Data'!F148)))</f>
        <v/>
      </c>
      <c r="CB154" s="298" t="str">
        <f ca="true">+IF(OFFSET('Water Data'!$G$27,0,10*ROW('Water Data'!G148))="","",OFFSET('Water Data'!$G$27,0,10*ROW('Water Data'!G148)))</f>
        <v/>
      </c>
      <c r="CC154" s="298" t="str">
        <f ca="true">+IF(OFFSET('Water Data'!$G$28,0,10*ROW('Water Data'!G148))="","",OFFSET('Water Data'!$G$28,0,10*ROW('Water Data'!G148)))</f>
        <v/>
      </c>
      <c r="CD154" s="298" t="str">
        <f ca="true">+IF(OFFSET('Water Data'!$G$29,0,10*ROW('Water Data'!G148))="","",OFFSET('Water Data'!$G$29,0,10*ROW('Water Data'!G148)))</f>
        <v/>
      </c>
      <c r="CE154" s="298" t="str">
        <f ca="true">+IF(OFFSET('Water Data'!$H$27,0,10*ROW('Water Data'!H148))="","",OFFSET('Water Data'!$H$27,0,10*ROW('Water Data'!H148)))</f>
        <v/>
      </c>
      <c r="CF154" s="298" t="str">
        <f ca="true">+IF(OFFSET('Water Data'!$H$28,0,10*ROW('Water Data'!H148))="","",OFFSET('Water Data'!$H$28,0,10*ROW('Water Data'!H148)))</f>
        <v/>
      </c>
      <c r="CG154" s="298" t="str">
        <f ca="true">+IF(OFFSET('Water Data'!$H$29,0,10*ROW('Water Data'!H148))="","",OFFSET('Water Data'!$H$29,0,10*ROW('Water Data'!H148)))</f>
        <v/>
      </c>
      <c r="CH154" s="298" t="str">
        <f ca="true">+IF(OFFSET('Water Data'!$I$27,0,10*ROW('Water Data'!I148))="","",OFFSET('Water Data'!$I$27,0,10*ROW('Water Data'!I148)))</f>
        <v/>
      </c>
      <c r="CI154" s="298" t="str">
        <f ca="true">+IF(OFFSET('Water Data'!$I$28,0,10*ROW('Water Data'!I148))="","",OFFSET('Water Data'!$I$28,0,10*ROW('Water Data'!I148)))</f>
        <v/>
      </c>
      <c r="CJ154" s="298" t="str">
        <f ca="true">+IF(OFFSET('Water Data'!$I$29,0,10*ROW('Water Data'!I148))="","",OFFSET('Water Data'!$I$29,0,10*ROW('Water Data'!I148)))</f>
        <v/>
      </c>
      <c r="CK154" s="298" t="str">
        <f ca="true">+IF(OFFSET('Sanitation Data'!$D$28,0,10*ROW('Sanitation Data'!D148))="","",OFFSET('Sanitation Data'!$D$28,0,10*ROW('Sanitation Data'!D148)))</f>
        <v/>
      </c>
      <c r="CL154" s="298" t="str">
        <f ca="true">+IF(OFFSET('Sanitation Data'!$D$29,0,10*ROW('Sanitation Data'!D148))="","",OFFSET('Sanitation Data'!$D$29,0,10*ROW('Sanitation Data'!D148)))</f>
        <v/>
      </c>
      <c r="CM154" s="298" t="str">
        <f ca="true">+IF(OFFSET('Sanitation Data'!$D$30,0,10*ROW('Sanitation Data'!D148))="","",OFFSET('Sanitation Data'!$D$30,0,10*ROW('Sanitation Data'!D148)))</f>
        <v/>
      </c>
      <c r="CN154" s="298" t="str">
        <f ca="true">+IF(OFFSET('Sanitation Data'!$D$31,0,10*ROW('Sanitation Data'!D148))="","",OFFSET('Sanitation Data'!$D$31,0,10*ROW('Sanitation Data'!D148)))</f>
        <v/>
      </c>
      <c r="CO154" s="298" t="str">
        <f ca="true">+IF(OFFSET('Sanitation Data'!$D$32,0,10*ROW('Sanitation Data'!D148))="","",OFFSET('Sanitation Data'!$D$32,0,10*ROW('Sanitation Data'!D148)))</f>
        <v/>
      </c>
      <c r="CP154" s="298" t="str">
        <f ca="true">+IF(OFFSET('Sanitation Data'!$E$28,0,10*ROW('Sanitation Data'!E148))="","",OFFSET('Sanitation Data'!$E$28,0,10*ROW('Sanitation Data'!E148)))</f>
        <v/>
      </c>
      <c r="CQ154" s="298" t="str">
        <f ca="true">+IF(OFFSET('Sanitation Data'!$E$29,0,10*ROW('Sanitation Data'!E148))="","",OFFSET('Sanitation Data'!$E$29,0,10*ROW('Sanitation Data'!E148)))</f>
        <v/>
      </c>
      <c r="CR154" s="298" t="str">
        <f ca="true">+IF(OFFSET('Sanitation Data'!$E$30,0,10*ROW('Sanitation Data'!E148))="","",OFFSET('Sanitation Data'!$E$30,0,10*ROW('Sanitation Data'!E148)))</f>
        <v/>
      </c>
      <c r="CS154" s="298" t="str">
        <f ca="true">+IF(OFFSET('Sanitation Data'!$E$31,0,10*ROW('Sanitation Data'!E148))="","",OFFSET('Sanitation Data'!$E$31,0,10*ROW('Sanitation Data'!E148)))</f>
        <v/>
      </c>
      <c r="CT154" s="298" t="str">
        <f ca="true">+IF(OFFSET('Sanitation Data'!$E$32,0,10*ROW('Sanitation Data'!E148))="","",OFFSET('Sanitation Data'!$E$32,0,10*ROW('Sanitation Data'!E148)))</f>
        <v/>
      </c>
      <c r="CU154" s="298" t="str">
        <f ca="true">+IF(OFFSET('Sanitation Data'!$F$28,0,10*ROW('Sanitation Data'!F148))="","",OFFSET('Sanitation Data'!$F$28,0,10*ROW('Sanitation Data'!F148)))</f>
        <v/>
      </c>
      <c r="CV154" s="298" t="str">
        <f ca="true">+IF(OFFSET('Sanitation Data'!$F$29,0,10*ROW('Sanitation Data'!F148))="","",OFFSET('Sanitation Data'!$F$29,0,10*ROW('Sanitation Data'!F148)))</f>
        <v/>
      </c>
      <c r="CW154" s="298" t="str">
        <f ca="true">+IF(OFFSET('Sanitation Data'!$F$30,0,10*ROW('Sanitation Data'!F148))="","",OFFSET('Sanitation Data'!$F$30,0,10*ROW('Sanitation Data'!F148)))</f>
        <v/>
      </c>
      <c r="CX154" s="298" t="str">
        <f ca="true">+IF(OFFSET('Sanitation Data'!$F$31,0,10*ROW('Sanitation Data'!F148))="","",OFFSET('Sanitation Data'!$F$31,0,10*ROW('Sanitation Data'!F148)))</f>
        <v/>
      </c>
      <c r="CY154" s="298" t="str">
        <f ca="true">+IF(OFFSET('Sanitation Data'!$F$32,0,10*ROW('Sanitation Data'!F148))="","",OFFSET('Sanitation Data'!$F$32,0,10*ROW('Sanitation Data'!F148)))</f>
        <v/>
      </c>
      <c r="CZ154" s="298" t="str">
        <f ca="true">+IF(OFFSET('Sanitation Data'!$G$28,0,10*ROW('Sanitation Data'!G148))="","",OFFSET('Sanitation Data'!$G$28,0,10*ROW('Sanitation Data'!G148)))</f>
        <v/>
      </c>
      <c r="DA154" s="298" t="str">
        <f ca="true">+IF(OFFSET('Sanitation Data'!$G$29,0,10*ROW('Sanitation Data'!G148))="","",OFFSET('Sanitation Data'!$G$29,0,10*ROW('Sanitation Data'!G148)))</f>
        <v/>
      </c>
      <c r="DB154" s="298" t="str">
        <f ca="true">+IF(OFFSET('Sanitation Data'!$G$30,0,10*ROW('Sanitation Data'!G148))="","",OFFSET('Sanitation Data'!$G$30,0,10*ROW('Sanitation Data'!G148)))</f>
        <v/>
      </c>
      <c r="DC154" s="298" t="str">
        <f ca="true">+IF(OFFSET('Sanitation Data'!$G$31,0,10*ROW('Sanitation Data'!G148))="","",OFFSET('Sanitation Data'!$G$31,0,10*ROW('Sanitation Data'!G148)))</f>
        <v/>
      </c>
      <c r="DD154" s="298" t="str">
        <f ca="true">+IF(OFFSET('Sanitation Data'!$G$32,0,10*ROW('Sanitation Data'!G148))="","",OFFSET('Sanitation Data'!$G$32,0,10*ROW('Sanitation Data'!G148)))</f>
        <v/>
      </c>
      <c r="DE154" s="298" t="str">
        <f ca="true">+IF(OFFSET('Sanitation Data'!$H$28,0,10*ROW('Sanitation Data'!H148))="","",OFFSET('Sanitation Data'!$H$28,0,10*ROW('Sanitation Data'!H148)))</f>
        <v/>
      </c>
      <c r="DF154" s="298" t="str">
        <f ca="true">+IF(OFFSET('Sanitation Data'!$H$29,0,10*ROW('Sanitation Data'!H148))="","",OFFSET('Sanitation Data'!$H$29,0,10*ROW('Sanitation Data'!H148)))</f>
        <v/>
      </c>
      <c r="DG154" s="298" t="str">
        <f ca="true">+IF(OFFSET('Sanitation Data'!$H$30,0,10*ROW('Sanitation Data'!H148))="","",OFFSET('Sanitation Data'!$H$30,0,10*ROW('Sanitation Data'!H148)))</f>
        <v/>
      </c>
      <c r="DH154" s="298" t="str">
        <f ca="true">+IF(OFFSET('Sanitation Data'!$H$31,0,10*ROW('Sanitation Data'!H148))="","",OFFSET('Sanitation Data'!$H$31,0,10*ROW('Sanitation Data'!H148)))</f>
        <v/>
      </c>
      <c r="DI154" s="298" t="str">
        <f ca="true">+IF(OFFSET('Sanitation Data'!$H$32,0,10*ROW('Sanitation Data'!H148))="","",OFFSET('Sanitation Data'!$H$32,0,10*ROW('Sanitation Data'!H148)))</f>
        <v/>
      </c>
      <c r="DJ154" s="298" t="str">
        <f ca="true">+IF(OFFSET('Sanitation Data'!$I$28,0,10*ROW('Sanitation Data'!I148))="","",OFFSET('Sanitation Data'!$I$28,0,10*ROW('Sanitation Data'!I148)))</f>
        <v/>
      </c>
      <c r="DK154" s="298" t="str">
        <f ca="true">+IF(OFFSET('Sanitation Data'!$I$29,0,10*ROW('Sanitation Data'!I148))="","",OFFSET('Sanitation Data'!$I$29,0,10*ROW('Sanitation Data'!I148)))</f>
        <v/>
      </c>
      <c r="DL154" s="298" t="str">
        <f ca="true">+IF(OFFSET('Sanitation Data'!$I$30,0,10*ROW('Sanitation Data'!I148))="","",OFFSET('Sanitation Data'!$I$30,0,10*ROW('Sanitation Data'!I148)))</f>
        <v/>
      </c>
      <c r="DM154" s="298" t="str">
        <f ca="true">+IF(OFFSET('Sanitation Data'!$I$31,0,10*ROW('Sanitation Data'!I148))="","",OFFSET('Sanitation Data'!$I$31,0,10*ROW('Sanitation Data'!I148)))</f>
        <v/>
      </c>
      <c r="DN154" s="298" t="str">
        <f ca="true">+IF(OFFSET('Sanitation Data'!$I$32,0,10*ROW('Sanitation Data'!I148))="","",OFFSET('Sanitation Data'!$I$32,0,10*ROW('Sanitation Data'!I148)))</f>
        <v/>
      </c>
      <c r="DO154" s="298" t="str">
        <f ca="true">+IF(OFFSET('Hygiene Data'!$D$11,0,10*ROW('Hygiene Data'!D148))="","",OFFSET('Hygiene Data'!$D$11,0,10*ROW('Hygiene Data'!D148)))</f>
        <v/>
      </c>
      <c r="DP154" s="298" t="str">
        <f ca="true">+IF(OFFSET('Hygiene Data'!$D$12,0,10*ROW('Hygiene Data'!D148))="","",OFFSET('Hygiene Data'!$D$12,0,10*ROW('Hygiene Data'!D148)))</f>
        <v/>
      </c>
      <c r="DQ154" s="298" t="str">
        <f ca="true">+IF(OFFSET('Hygiene Data'!$D$13,0,10*ROW('Hygiene Data'!D148))="","",OFFSET('Hygiene Data'!$D$13,0,10*ROW('Hygiene Data'!D148)))</f>
        <v/>
      </c>
      <c r="DR154" s="298" t="str">
        <f ca="true">+IF(OFFSET('Hygiene Data'!$E$11,0,10*ROW('Hygiene Data'!E148))="","",OFFSET('Hygiene Data'!$E$11,0,10*ROW('Hygiene Data'!E148)))</f>
        <v/>
      </c>
      <c r="DS154" s="298" t="str">
        <f ca="true">+IF(OFFSET('Hygiene Data'!$E$12,0,10*ROW('Hygiene Data'!E148))="","",OFFSET('Hygiene Data'!$E$12,0,10*ROW('Hygiene Data'!E148)))</f>
        <v/>
      </c>
      <c r="DT154" s="298" t="str">
        <f ca="true">+IF(OFFSET('Hygiene Data'!$E$13,0,10*ROW('Hygiene Data'!E148))="","",OFFSET('Hygiene Data'!$E$13,0,10*ROW('Hygiene Data'!E148)))</f>
        <v/>
      </c>
      <c r="DU154" s="298" t="str">
        <f ca="true">+IF(OFFSET('Hygiene Data'!$F$11,0,10*ROW('Hygiene Data'!F148))="","",OFFSET('Hygiene Data'!$F$11,0,10*ROW('Hygiene Data'!F148)))</f>
        <v/>
      </c>
      <c r="DV154" s="298" t="str">
        <f ca="true">+IF(OFFSET('Hygiene Data'!$F$12,0,10*ROW('Hygiene Data'!F148))="","",OFFSET('Hygiene Data'!$F$12,0,10*ROW('Hygiene Data'!F148)))</f>
        <v/>
      </c>
      <c r="DW154" s="298" t="str">
        <f ca="true">+IF(OFFSET('Hygiene Data'!$F$13,0,10*ROW('Hygiene Data'!F148))="","",OFFSET('Hygiene Data'!$F$13,0,10*ROW('Hygiene Data'!F148)))</f>
        <v/>
      </c>
      <c r="DX154" s="298" t="str">
        <f ca="true">+IF(OFFSET('Hygiene Data'!$G$11,0,10*ROW('Hygiene Data'!G148))="","",OFFSET('Hygiene Data'!$G$11,0,10*ROW('Hygiene Data'!G148)))</f>
        <v/>
      </c>
      <c r="DY154" s="298" t="str">
        <f ca="true">+IF(OFFSET('Hygiene Data'!$G$12,0,10*ROW('Hygiene Data'!G148))="","",OFFSET('Hygiene Data'!$G$12,0,10*ROW('Hygiene Data'!G148)))</f>
        <v/>
      </c>
      <c r="DZ154" s="298" t="str">
        <f ca="true">+IF(OFFSET('Hygiene Data'!$G$13,0,10*ROW('Hygiene Data'!G148))="","",OFFSET('Hygiene Data'!$G$13,0,10*ROW('Hygiene Data'!G148)))</f>
        <v/>
      </c>
      <c r="EA154" s="298" t="str">
        <f ca="true">+IF(OFFSET('Hygiene Data'!$H$11,0,10*ROW('Hygiene Data'!H148))="","",OFFSET('Hygiene Data'!$H$11,0,10*ROW('Hygiene Data'!H148)))</f>
        <v/>
      </c>
      <c r="EB154" s="298" t="str">
        <f ca="true">+IF(OFFSET('Hygiene Data'!$H$12,0,10*ROW('Hygiene Data'!H148))="","",OFFSET('Hygiene Data'!$H$12,0,10*ROW('Hygiene Data'!H148)))</f>
        <v/>
      </c>
      <c r="EC154" s="298" t="str">
        <f ca="true">+IF(OFFSET('Hygiene Data'!$H$13,0,10*ROW('Hygiene Data'!H148))="","",OFFSET('Hygiene Data'!$H$13,0,10*ROW('Hygiene Data'!H148)))</f>
        <v/>
      </c>
      <c r="ED154" s="298" t="str">
        <f ca="true">+IF(OFFSET('Hygiene Data'!$I$11,0,10*ROW('Hygiene Data'!I148))="","",OFFSET('Hygiene Data'!$I$11,0,10*ROW('Hygiene Data'!I148)))</f>
        <v/>
      </c>
      <c r="EE154" s="298" t="str">
        <f ca="true">+IF(OFFSET('Hygiene Data'!$I$12,0,10*ROW('Hygiene Data'!I148))="","",OFFSET('Hygiene Data'!$I$12,0,10*ROW('Hygiene Data'!I148)))</f>
        <v/>
      </c>
      <c r="EF154" s="298" t="str">
        <f ca="true">+IF(OFFSET('Hygiene Data'!$I$13,0,10*ROW('Hygiene Data'!I148))="","",OFFSET('Hygiene Data'!$I$13,0,10*ROW('Hygiene Data'!I148)))</f>
        <v/>
      </c>
    </row>
    <row xmlns:x14ac="http://schemas.microsoft.com/office/spreadsheetml/2009/9/ac" r="155" x14ac:dyDescent="0.2">
      <c r="A155" s="38" t="str">
        <f ca="true">+IF(OFFSET('Water Data'!$B$2,0,10*ROW('Water Data'!E149))="","",OFFSET('Water Data'!$B$2,0,10*ROW('Water Data'!E149)))</f>
        <v/>
      </c>
      <c r="B155" s="38" t="str">
        <f ca="true">+IF(OFFSET('Water Data'!$C$2,0,10*ROW('Water Data'!F149))="","",OFFSET('Water Data'!$C$2,0,10*ROW('Water Data'!F149)))</f>
        <v/>
      </c>
      <c r="C155" s="354" t="str">
        <f t="shared" ca="true" si="2"/>
        <v/>
      </c>
      <c r="D155" s="101"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101"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101"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101"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101"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101"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101"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101"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101"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101"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101"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101"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101"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101"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101"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101"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101"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101"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102"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102"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102"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102"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102"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102"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102"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102"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102"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102"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102"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102"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102"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102"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102"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102"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102"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102"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102"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102"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102"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102"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102"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102"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102"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102"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102"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102"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102"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102"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103"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103"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103"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103"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103"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103"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103"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103"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103"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103"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103"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103"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103"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103"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103"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103"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103"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103"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98"/>
      <c r="BS155" s="298" t="str">
        <f ca="true">+IF(OFFSET('Water Data'!$D$27,0,10*ROW('Water Data'!D149))="","",OFFSET('Water Data'!$D$27,0,10*ROW('Water Data'!D149)))</f>
        <v/>
      </c>
      <c r="BT155" s="298" t="str">
        <f ca="true">+IF(OFFSET('Water Data'!$D$28,0,10*ROW('Water Data'!D149))="","",OFFSET('Water Data'!$D$28,0,10*ROW('Water Data'!D149)))</f>
        <v/>
      </c>
      <c r="BU155" s="298" t="str">
        <f ca="true">+IF(OFFSET('Water Data'!$D$29,0,10*ROW('Water Data'!D149))="","",OFFSET('Water Data'!$D$29,0,10*ROW('Water Data'!D149)))</f>
        <v/>
      </c>
      <c r="BV155" s="298" t="str">
        <f ca="true">+IF(OFFSET('Water Data'!$E$27,0,10*ROW('Water Data'!E149))="","",OFFSET('Water Data'!$E$27,0,10*ROW('Water Data'!E149)))</f>
        <v/>
      </c>
      <c r="BW155" s="298" t="str">
        <f ca="true">+IF(OFFSET('Water Data'!$E$28,0,10*ROW('Water Data'!E149))="","",OFFSET('Water Data'!$E$28,0,10*ROW('Water Data'!E149)))</f>
        <v/>
      </c>
      <c r="BX155" s="298" t="str">
        <f ca="true">+IF(OFFSET('Water Data'!$E$29,0,10*ROW('Water Data'!E149))="","",OFFSET('Water Data'!$E$29,0,10*ROW('Water Data'!E149)))</f>
        <v/>
      </c>
      <c r="BY155" s="298" t="str">
        <f ca="true">+IF(OFFSET('Water Data'!$F$27,0,10*ROW('Water Data'!F149))="","",OFFSET('Water Data'!$F$27,0,10*ROW('Water Data'!F149)))</f>
        <v/>
      </c>
      <c r="BZ155" s="298" t="str">
        <f ca="true">+IF(OFFSET('Water Data'!$F$28,0,10*ROW('Water Data'!F149))="","",OFFSET('Water Data'!$F$28,0,10*ROW('Water Data'!F149)))</f>
        <v/>
      </c>
      <c r="CA155" s="298" t="str">
        <f ca="true">+IF(OFFSET('Water Data'!$F$29,0,10*ROW('Water Data'!F149))="","",OFFSET('Water Data'!$F$29,0,10*ROW('Water Data'!F149)))</f>
        <v/>
      </c>
      <c r="CB155" s="298" t="str">
        <f ca="true">+IF(OFFSET('Water Data'!$G$27,0,10*ROW('Water Data'!G149))="","",OFFSET('Water Data'!$G$27,0,10*ROW('Water Data'!G149)))</f>
        <v/>
      </c>
      <c r="CC155" s="298" t="str">
        <f ca="true">+IF(OFFSET('Water Data'!$G$28,0,10*ROW('Water Data'!G149))="","",OFFSET('Water Data'!$G$28,0,10*ROW('Water Data'!G149)))</f>
        <v/>
      </c>
      <c r="CD155" s="298" t="str">
        <f ca="true">+IF(OFFSET('Water Data'!$G$29,0,10*ROW('Water Data'!G149))="","",OFFSET('Water Data'!$G$29,0,10*ROW('Water Data'!G149)))</f>
        <v/>
      </c>
      <c r="CE155" s="298" t="str">
        <f ca="true">+IF(OFFSET('Water Data'!$H$27,0,10*ROW('Water Data'!H149))="","",OFFSET('Water Data'!$H$27,0,10*ROW('Water Data'!H149)))</f>
        <v/>
      </c>
      <c r="CF155" s="298" t="str">
        <f ca="true">+IF(OFFSET('Water Data'!$H$28,0,10*ROW('Water Data'!H149))="","",OFFSET('Water Data'!$H$28,0,10*ROW('Water Data'!H149)))</f>
        <v/>
      </c>
      <c r="CG155" s="298" t="str">
        <f ca="true">+IF(OFFSET('Water Data'!$H$29,0,10*ROW('Water Data'!H149))="","",OFFSET('Water Data'!$H$29,0,10*ROW('Water Data'!H149)))</f>
        <v/>
      </c>
      <c r="CH155" s="298" t="str">
        <f ca="true">+IF(OFFSET('Water Data'!$I$27,0,10*ROW('Water Data'!I149))="","",OFFSET('Water Data'!$I$27,0,10*ROW('Water Data'!I149)))</f>
        <v/>
      </c>
      <c r="CI155" s="298" t="str">
        <f ca="true">+IF(OFFSET('Water Data'!$I$28,0,10*ROW('Water Data'!I149))="","",OFFSET('Water Data'!$I$28,0,10*ROW('Water Data'!I149)))</f>
        <v/>
      </c>
      <c r="CJ155" s="298" t="str">
        <f ca="true">+IF(OFFSET('Water Data'!$I$29,0,10*ROW('Water Data'!I149))="","",OFFSET('Water Data'!$I$29,0,10*ROW('Water Data'!I149)))</f>
        <v/>
      </c>
      <c r="CK155" s="298" t="str">
        <f ca="true">+IF(OFFSET('Sanitation Data'!$D$28,0,10*ROW('Sanitation Data'!D149))="","",OFFSET('Sanitation Data'!$D$28,0,10*ROW('Sanitation Data'!D149)))</f>
        <v/>
      </c>
      <c r="CL155" s="298" t="str">
        <f ca="true">+IF(OFFSET('Sanitation Data'!$D$29,0,10*ROW('Sanitation Data'!D149))="","",OFFSET('Sanitation Data'!$D$29,0,10*ROW('Sanitation Data'!D149)))</f>
        <v/>
      </c>
      <c r="CM155" s="298" t="str">
        <f ca="true">+IF(OFFSET('Sanitation Data'!$D$30,0,10*ROW('Sanitation Data'!D149))="","",OFFSET('Sanitation Data'!$D$30,0,10*ROW('Sanitation Data'!D149)))</f>
        <v/>
      </c>
      <c r="CN155" s="298" t="str">
        <f ca="true">+IF(OFFSET('Sanitation Data'!$D$31,0,10*ROW('Sanitation Data'!D149))="","",OFFSET('Sanitation Data'!$D$31,0,10*ROW('Sanitation Data'!D149)))</f>
        <v/>
      </c>
      <c r="CO155" s="298" t="str">
        <f ca="true">+IF(OFFSET('Sanitation Data'!$D$32,0,10*ROW('Sanitation Data'!D149))="","",OFFSET('Sanitation Data'!$D$32,0,10*ROW('Sanitation Data'!D149)))</f>
        <v/>
      </c>
      <c r="CP155" s="298" t="str">
        <f ca="true">+IF(OFFSET('Sanitation Data'!$E$28,0,10*ROW('Sanitation Data'!E149))="","",OFFSET('Sanitation Data'!$E$28,0,10*ROW('Sanitation Data'!E149)))</f>
        <v/>
      </c>
      <c r="CQ155" s="298" t="str">
        <f ca="true">+IF(OFFSET('Sanitation Data'!$E$29,0,10*ROW('Sanitation Data'!E149))="","",OFFSET('Sanitation Data'!$E$29,0,10*ROW('Sanitation Data'!E149)))</f>
        <v/>
      </c>
      <c r="CR155" s="298" t="str">
        <f ca="true">+IF(OFFSET('Sanitation Data'!$E$30,0,10*ROW('Sanitation Data'!E149))="","",OFFSET('Sanitation Data'!$E$30,0,10*ROW('Sanitation Data'!E149)))</f>
        <v/>
      </c>
      <c r="CS155" s="298" t="str">
        <f ca="true">+IF(OFFSET('Sanitation Data'!$E$31,0,10*ROW('Sanitation Data'!E149))="","",OFFSET('Sanitation Data'!$E$31,0,10*ROW('Sanitation Data'!E149)))</f>
        <v/>
      </c>
      <c r="CT155" s="298" t="str">
        <f ca="true">+IF(OFFSET('Sanitation Data'!$E$32,0,10*ROW('Sanitation Data'!E149))="","",OFFSET('Sanitation Data'!$E$32,0,10*ROW('Sanitation Data'!E149)))</f>
        <v/>
      </c>
      <c r="CU155" s="298" t="str">
        <f ca="true">+IF(OFFSET('Sanitation Data'!$F$28,0,10*ROW('Sanitation Data'!F149))="","",OFFSET('Sanitation Data'!$F$28,0,10*ROW('Sanitation Data'!F149)))</f>
        <v/>
      </c>
      <c r="CV155" s="298" t="str">
        <f ca="true">+IF(OFFSET('Sanitation Data'!$F$29,0,10*ROW('Sanitation Data'!F149))="","",OFFSET('Sanitation Data'!$F$29,0,10*ROW('Sanitation Data'!F149)))</f>
        <v/>
      </c>
      <c r="CW155" s="298" t="str">
        <f ca="true">+IF(OFFSET('Sanitation Data'!$F$30,0,10*ROW('Sanitation Data'!F149))="","",OFFSET('Sanitation Data'!$F$30,0,10*ROW('Sanitation Data'!F149)))</f>
        <v/>
      </c>
      <c r="CX155" s="298" t="str">
        <f ca="true">+IF(OFFSET('Sanitation Data'!$F$31,0,10*ROW('Sanitation Data'!F149))="","",OFFSET('Sanitation Data'!$F$31,0,10*ROW('Sanitation Data'!F149)))</f>
        <v/>
      </c>
      <c r="CY155" s="298" t="str">
        <f ca="true">+IF(OFFSET('Sanitation Data'!$F$32,0,10*ROW('Sanitation Data'!F149))="","",OFFSET('Sanitation Data'!$F$32,0,10*ROW('Sanitation Data'!F149)))</f>
        <v/>
      </c>
      <c r="CZ155" s="298" t="str">
        <f ca="true">+IF(OFFSET('Sanitation Data'!$G$28,0,10*ROW('Sanitation Data'!G149))="","",OFFSET('Sanitation Data'!$G$28,0,10*ROW('Sanitation Data'!G149)))</f>
        <v/>
      </c>
      <c r="DA155" s="298" t="str">
        <f ca="true">+IF(OFFSET('Sanitation Data'!$G$29,0,10*ROW('Sanitation Data'!G149))="","",OFFSET('Sanitation Data'!$G$29,0,10*ROW('Sanitation Data'!G149)))</f>
        <v/>
      </c>
      <c r="DB155" s="298" t="str">
        <f ca="true">+IF(OFFSET('Sanitation Data'!$G$30,0,10*ROW('Sanitation Data'!G149))="","",OFFSET('Sanitation Data'!$G$30,0,10*ROW('Sanitation Data'!G149)))</f>
        <v/>
      </c>
      <c r="DC155" s="298" t="str">
        <f ca="true">+IF(OFFSET('Sanitation Data'!$G$31,0,10*ROW('Sanitation Data'!G149))="","",OFFSET('Sanitation Data'!$G$31,0,10*ROW('Sanitation Data'!G149)))</f>
        <v/>
      </c>
      <c r="DD155" s="298" t="str">
        <f ca="true">+IF(OFFSET('Sanitation Data'!$G$32,0,10*ROW('Sanitation Data'!G149))="","",OFFSET('Sanitation Data'!$G$32,0,10*ROW('Sanitation Data'!G149)))</f>
        <v/>
      </c>
      <c r="DE155" s="298" t="str">
        <f ca="true">+IF(OFFSET('Sanitation Data'!$H$28,0,10*ROW('Sanitation Data'!H149))="","",OFFSET('Sanitation Data'!$H$28,0,10*ROW('Sanitation Data'!H149)))</f>
        <v/>
      </c>
      <c r="DF155" s="298" t="str">
        <f ca="true">+IF(OFFSET('Sanitation Data'!$H$29,0,10*ROW('Sanitation Data'!H149))="","",OFFSET('Sanitation Data'!$H$29,0,10*ROW('Sanitation Data'!H149)))</f>
        <v/>
      </c>
      <c r="DG155" s="298" t="str">
        <f ca="true">+IF(OFFSET('Sanitation Data'!$H$30,0,10*ROW('Sanitation Data'!H149))="","",OFFSET('Sanitation Data'!$H$30,0,10*ROW('Sanitation Data'!H149)))</f>
        <v/>
      </c>
      <c r="DH155" s="298" t="str">
        <f ca="true">+IF(OFFSET('Sanitation Data'!$H$31,0,10*ROW('Sanitation Data'!H149))="","",OFFSET('Sanitation Data'!$H$31,0,10*ROW('Sanitation Data'!H149)))</f>
        <v/>
      </c>
      <c r="DI155" s="298" t="str">
        <f ca="true">+IF(OFFSET('Sanitation Data'!$H$32,0,10*ROW('Sanitation Data'!H149))="","",OFFSET('Sanitation Data'!$H$32,0,10*ROW('Sanitation Data'!H149)))</f>
        <v/>
      </c>
      <c r="DJ155" s="298" t="str">
        <f ca="true">+IF(OFFSET('Sanitation Data'!$I$28,0,10*ROW('Sanitation Data'!I149))="","",OFFSET('Sanitation Data'!$I$28,0,10*ROW('Sanitation Data'!I149)))</f>
        <v/>
      </c>
      <c r="DK155" s="298" t="str">
        <f ca="true">+IF(OFFSET('Sanitation Data'!$I$29,0,10*ROW('Sanitation Data'!I149))="","",OFFSET('Sanitation Data'!$I$29,0,10*ROW('Sanitation Data'!I149)))</f>
        <v/>
      </c>
      <c r="DL155" s="298" t="str">
        <f ca="true">+IF(OFFSET('Sanitation Data'!$I$30,0,10*ROW('Sanitation Data'!I149))="","",OFFSET('Sanitation Data'!$I$30,0,10*ROW('Sanitation Data'!I149)))</f>
        <v/>
      </c>
      <c r="DM155" s="298" t="str">
        <f ca="true">+IF(OFFSET('Sanitation Data'!$I$31,0,10*ROW('Sanitation Data'!I149))="","",OFFSET('Sanitation Data'!$I$31,0,10*ROW('Sanitation Data'!I149)))</f>
        <v/>
      </c>
      <c r="DN155" s="298" t="str">
        <f ca="true">+IF(OFFSET('Sanitation Data'!$I$32,0,10*ROW('Sanitation Data'!I149))="","",OFFSET('Sanitation Data'!$I$32,0,10*ROW('Sanitation Data'!I149)))</f>
        <v/>
      </c>
      <c r="DO155" s="298" t="str">
        <f ca="true">+IF(OFFSET('Hygiene Data'!$D$11,0,10*ROW('Hygiene Data'!D149))="","",OFFSET('Hygiene Data'!$D$11,0,10*ROW('Hygiene Data'!D149)))</f>
        <v/>
      </c>
      <c r="DP155" s="298" t="str">
        <f ca="true">+IF(OFFSET('Hygiene Data'!$D$12,0,10*ROW('Hygiene Data'!D149))="","",OFFSET('Hygiene Data'!$D$12,0,10*ROW('Hygiene Data'!D149)))</f>
        <v/>
      </c>
      <c r="DQ155" s="298" t="str">
        <f ca="true">+IF(OFFSET('Hygiene Data'!$D$13,0,10*ROW('Hygiene Data'!D149))="","",OFFSET('Hygiene Data'!$D$13,0,10*ROW('Hygiene Data'!D149)))</f>
        <v/>
      </c>
      <c r="DR155" s="298" t="str">
        <f ca="true">+IF(OFFSET('Hygiene Data'!$E$11,0,10*ROW('Hygiene Data'!E149))="","",OFFSET('Hygiene Data'!$E$11,0,10*ROW('Hygiene Data'!E149)))</f>
        <v/>
      </c>
      <c r="DS155" s="298" t="str">
        <f ca="true">+IF(OFFSET('Hygiene Data'!$E$12,0,10*ROW('Hygiene Data'!E149))="","",OFFSET('Hygiene Data'!$E$12,0,10*ROW('Hygiene Data'!E149)))</f>
        <v/>
      </c>
      <c r="DT155" s="298" t="str">
        <f ca="true">+IF(OFFSET('Hygiene Data'!$E$13,0,10*ROW('Hygiene Data'!E149))="","",OFFSET('Hygiene Data'!$E$13,0,10*ROW('Hygiene Data'!E149)))</f>
        <v/>
      </c>
      <c r="DU155" s="298" t="str">
        <f ca="true">+IF(OFFSET('Hygiene Data'!$F$11,0,10*ROW('Hygiene Data'!F149))="","",OFFSET('Hygiene Data'!$F$11,0,10*ROW('Hygiene Data'!F149)))</f>
        <v/>
      </c>
      <c r="DV155" s="298" t="str">
        <f ca="true">+IF(OFFSET('Hygiene Data'!$F$12,0,10*ROW('Hygiene Data'!F149))="","",OFFSET('Hygiene Data'!$F$12,0,10*ROW('Hygiene Data'!F149)))</f>
        <v/>
      </c>
      <c r="DW155" s="298" t="str">
        <f ca="true">+IF(OFFSET('Hygiene Data'!$F$13,0,10*ROW('Hygiene Data'!F149))="","",OFFSET('Hygiene Data'!$F$13,0,10*ROW('Hygiene Data'!F149)))</f>
        <v/>
      </c>
      <c r="DX155" s="298" t="str">
        <f ca="true">+IF(OFFSET('Hygiene Data'!$G$11,0,10*ROW('Hygiene Data'!G149))="","",OFFSET('Hygiene Data'!$G$11,0,10*ROW('Hygiene Data'!G149)))</f>
        <v/>
      </c>
      <c r="DY155" s="298" t="str">
        <f ca="true">+IF(OFFSET('Hygiene Data'!$G$12,0,10*ROW('Hygiene Data'!G149))="","",OFFSET('Hygiene Data'!$G$12,0,10*ROW('Hygiene Data'!G149)))</f>
        <v/>
      </c>
      <c r="DZ155" s="298" t="str">
        <f ca="true">+IF(OFFSET('Hygiene Data'!$G$13,0,10*ROW('Hygiene Data'!G149))="","",OFFSET('Hygiene Data'!$G$13,0,10*ROW('Hygiene Data'!G149)))</f>
        <v/>
      </c>
      <c r="EA155" s="298" t="str">
        <f ca="true">+IF(OFFSET('Hygiene Data'!$H$11,0,10*ROW('Hygiene Data'!H149))="","",OFFSET('Hygiene Data'!$H$11,0,10*ROW('Hygiene Data'!H149)))</f>
        <v/>
      </c>
      <c r="EB155" s="298" t="str">
        <f ca="true">+IF(OFFSET('Hygiene Data'!$H$12,0,10*ROW('Hygiene Data'!H149))="","",OFFSET('Hygiene Data'!$H$12,0,10*ROW('Hygiene Data'!H149)))</f>
        <v/>
      </c>
      <c r="EC155" s="298" t="str">
        <f ca="true">+IF(OFFSET('Hygiene Data'!$H$13,0,10*ROW('Hygiene Data'!H149))="","",OFFSET('Hygiene Data'!$H$13,0,10*ROW('Hygiene Data'!H149)))</f>
        <v/>
      </c>
      <c r="ED155" s="298" t="str">
        <f ca="true">+IF(OFFSET('Hygiene Data'!$I$11,0,10*ROW('Hygiene Data'!I149))="","",OFFSET('Hygiene Data'!$I$11,0,10*ROW('Hygiene Data'!I149)))</f>
        <v/>
      </c>
      <c r="EE155" s="298" t="str">
        <f ca="true">+IF(OFFSET('Hygiene Data'!$I$12,0,10*ROW('Hygiene Data'!I149))="","",OFFSET('Hygiene Data'!$I$12,0,10*ROW('Hygiene Data'!I149)))</f>
        <v/>
      </c>
      <c r="EF155" s="298" t="str">
        <f ca="true">+IF(OFFSET('Hygiene Data'!$I$13,0,10*ROW('Hygiene Data'!I149))="","",OFFSET('Hygiene Data'!$I$13,0,10*ROW('Hygiene Data'!I149)))</f>
        <v/>
      </c>
    </row>
    <row xmlns:x14ac="http://schemas.microsoft.com/office/spreadsheetml/2009/9/ac" r="156" x14ac:dyDescent="0.2">
      <c r="A156" s="38" t="str">
        <f ca="true">+IF(OFFSET('Water Data'!$B$2,0,10*ROW('Water Data'!E150))="","",OFFSET('Water Data'!$B$2,0,10*ROW('Water Data'!E150)))</f>
        <v/>
      </c>
      <c r="B156" s="38" t="str">
        <f ca="true">+IF(OFFSET('Water Data'!$C$2,0,10*ROW('Water Data'!F150))="","",OFFSET('Water Data'!$C$2,0,10*ROW('Water Data'!F150)))</f>
        <v/>
      </c>
      <c r="C156" s="354" t="str">
        <f t="shared" ca="true" si="2"/>
        <v/>
      </c>
      <c r="D156" s="101"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101"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101"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101"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101"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101"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101"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101"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101"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101"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101"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101"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101"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101"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101"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101"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101"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101"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102"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102"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102"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102"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102"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102"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102"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102"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102"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102"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102"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102"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102"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102"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102"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102"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102"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102"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102"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102"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102"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102"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102"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102"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102"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102"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102"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102"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102"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102"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103"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103"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103"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103"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103"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103"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103"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103"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103"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103"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103"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103"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103"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103"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103"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103"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103"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103"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98"/>
      <c r="BS156" s="298" t="str">
        <f ca="true">+IF(OFFSET('Water Data'!$D$27,0,10*ROW('Water Data'!D150))="","",OFFSET('Water Data'!$D$27,0,10*ROW('Water Data'!D150)))</f>
        <v/>
      </c>
      <c r="BT156" s="298" t="str">
        <f ca="true">+IF(OFFSET('Water Data'!$D$28,0,10*ROW('Water Data'!D150))="","",OFFSET('Water Data'!$D$28,0,10*ROW('Water Data'!D150)))</f>
        <v/>
      </c>
      <c r="BU156" s="298" t="str">
        <f ca="true">+IF(OFFSET('Water Data'!$D$29,0,10*ROW('Water Data'!D150))="","",OFFSET('Water Data'!$D$29,0,10*ROW('Water Data'!D150)))</f>
        <v/>
      </c>
      <c r="BV156" s="298" t="str">
        <f ca="true">+IF(OFFSET('Water Data'!$E$27,0,10*ROW('Water Data'!E150))="","",OFFSET('Water Data'!$E$27,0,10*ROW('Water Data'!E150)))</f>
        <v/>
      </c>
      <c r="BW156" s="298" t="str">
        <f ca="true">+IF(OFFSET('Water Data'!$E$28,0,10*ROW('Water Data'!E150))="","",OFFSET('Water Data'!$E$28,0,10*ROW('Water Data'!E150)))</f>
        <v/>
      </c>
      <c r="BX156" s="298" t="str">
        <f ca="true">+IF(OFFSET('Water Data'!$E$29,0,10*ROW('Water Data'!E150))="","",OFFSET('Water Data'!$E$29,0,10*ROW('Water Data'!E150)))</f>
        <v/>
      </c>
      <c r="BY156" s="298" t="str">
        <f ca="true">+IF(OFFSET('Water Data'!$F$27,0,10*ROW('Water Data'!F150))="","",OFFSET('Water Data'!$F$27,0,10*ROW('Water Data'!F150)))</f>
        <v/>
      </c>
      <c r="BZ156" s="298" t="str">
        <f ca="true">+IF(OFFSET('Water Data'!$F$28,0,10*ROW('Water Data'!F150))="","",OFFSET('Water Data'!$F$28,0,10*ROW('Water Data'!F150)))</f>
        <v/>
      </c>
      <c r="CA156" s="298" t="str">
        <f ca="true">+IF(OFFSET('Water Data'!$F$29,0,10*ROW('Water Data'!F150))="","",OFFSET('Water Data'!$F$29,0,10*ROW('Water Data'!F150)))</f>
        <v/>
      </c>
      <c r="CB156" s="298" t="str">
        <f ca="true">+IF(OFFSET('Water Data'!$G$27,0,10*ROW('Water Data'!G150))="","",OFFSET('Water Data'!$G$27,0,10*ROW('Water Data'!G150)))</f>
        <v/>
      </c>
      <c r="CC156" s="298" t="str">
        <f ca="true">+IF(OFFSET('Water Data'!$G$28,0,10*ROW('Water Data'!G150))="","",OFFSET('Water Data'!$G$28,0,10*ROW('Water Data'!G150)))</f>
        <v/>
      </c>
      <c r="CD156" s="298" t="str">
        <f ca="true">+IF(OFFSET('Water Data'!$G$29,0,10*ROW('Water Data'!G150))="","",OFFSET('Water Data'!$G$29,0,10*ROW('Water Data'!G150)))</f>
        <v/>
      </c>
      <c r="CE156" s="298" t="str">
        <f ca="true">+IF(OFFSET('Water Data'!$H$27,0,10*ROW('Water Data'!H150))="","",OFFSET('Water Data'!$H$27,0,10*ROW('Water Data'!H150)))</f>
        <v/>
      </c>
      <c r="CF156" s="298" t="str">
        <f ca="true">+IF(OFFSET('Water Data'!$H$28,0,10*ROW('Water Data'!H150))="","",OFFSET('Water Data'!$H$28,0,10*ROW('Water Data'!H150)))</f>
        <v/>
      </c>
      <c r="CG156" s="298" t="str">
        <f ca="true">+IF(OFFSET('Water Data'!$H$29,0,10*ROW('Water Data'!H150))="","",OFFSET('Water Data'!$H$29,0,10*ROW('Water Data'!H150)))</f>
        <v/>
      </c>
      <c r="CH156" s="298" t="str">
        <f ca="true">+IF(OFFSET('Water Data'!$I$27,0,10*ROW('Water Data'!I150))="","",OFFSET('Water Data'!$I$27,0,10*ROW('Water Data'!I150)))</f>
        <v/>
      </c>
      <c r="CI156" s="298" t="str">
        <f ca="true">+IF(OFFSET('Water Data'!$I$28,0,10*ROW('Water Data'!I150))="","",OFFSET('Water Data'!$I$28,0,10*ROW('Water Data'!I150)))</f>
        <v/>
      </c>
      <c r="CJ156" s="298" t="str">
        <f ca="true">+IF(OFFSET('Water Data'!$I$29,0,10*ROW('Water Data'!I150))="","",OFFSET('Water Data'!$I$29,0,10*ROW('Water Data'!I150)))</f>
        <v/>
      </c>
      <c r="CK156" s="298" t="str">
        <f ca="true">+IF(OFFSET('Sanitation Data'!$D$28,0,10*ROW('Sanitation Data'!D150))="","",OFFSET('Sanitation Data'!$D$28,0,10*ROW('Sanitation Data'!D150)))</f>
        <v/>
      </c>
      <c r="CL156" s="298" t="str">
        <f ca="true">+IF(OFFSET('Sanitation Data'!$D$29,0,10*ROW('Sanitation Data'!D150))="","",OFFSET('Sanitation Data'!$D$29,0,10*ROW('Sanitation Data'!D150)))</f>
        <v/>
      </c>
      <c r="CM156" s="298" t="str">
        <f ca="true">+IF(OFFSET('Sanitation Data'!$D$30,0,10*ROW('Sanitation Data'!D150))="","",OFFSET('Sanitation Data'!$D$30,0,10*ROW('Sanitation Data'!D150)))</f>
        <v/>
      </c>
      <c r="CN156" s="298" t="str">
        <f ca="true">+IF(OFFSET('Sanitation Data'!$D$31,0,10*ROW('Sanitation Data'!D150))="","",OFFSET('Sanitation Data'!$D$31,0,10*ROW('Sanitation Data'!D150)))</f>
        <v/>
      </c>
      <c r="CO156" s="298" t="str">
        <f ca="true">+IF(OFFSET('Sanitation Data'!$D$32,0,10*ROW('Sanitation Data'!D150))="","",OFFSET('Sanitation Data'!$D$32,0,10*ROW('Sanitation Data'!D150)))</f>
        <v/>
      </c>
      <c r="CP156" s="298" t="str">
        <f ca="true">+IF(OFFSET('Sanitation Data'!$E$28,0,10*ROW('Sanitation Data'!E150))="","",OFFSET('Sanitation Data'!$E$28,0,10*ROW('Sanitation Data'!E150)))</f>
        <v/>
      </c>
      <c r="CQ156" s="298" t="str">
        <f ca="true">+IF(OFFSET('Sanitation Data'!$E$29,0,10*ROW('Sanitation Data'!E150))="","",OFFSET('Sanitation Data'!$E$29,0,10*ROW('Sanitation Data'!E150)))</f>
        <v/>
      </c>
      <c r="CR156" s="298" t="str">
        <f ca="true">+IF(OFFSET('Sanitation Data'!$E$30,0,10*ROW('Sanitation Data'!E150))="","",OFFSET('Sanitation Data'!$E$30,0,10*ROW('Sanitation Data'!E150)))</f>
        <v/>
      </c>
      <c r="CS156" s="298" t="str">
        <f ca="true">+IF(OFFSET('Sanitation Data'!$E$31,0,10*ROW('Sanitation Data'!E150))="","",OFFSET('Sanitation Data'!$E$31,0,10*ROW('Sanitation Data'!E150)))</f>
        <v/>
      </c>
      <c r="CT156" s="298" t="str">
        <f ca="true">+IF(OFFSET('Sanitation Data'!$E$32,0,10*ROW('Sanitation Data'!E150))="","",OFFSET('Sanitation Data'!$E$32,0,10*ROW('Sanitation Data'!E150)))</f>
        <v/>
      </c>
      <c r="CU156" s="298" t="str">
        <f ca="true">+IF(OFFSET('Sanitation Data'!$F$28,0,10*ROW('Sanitation Data'!F150))="","",OFFSET('Sanitation Data'!$F$28,0,10*ROW('Sanitation Data'!F150)))</f>
        <v/>
      </c>
      <c r="CV156" s="298" t="str">
        <f ca="true">+IF(OFFSET('Sanitation Data'!$F$29,0,10*ROW('Sanitation Data'!F150))="","",OFFSET('Sanitation Data'!$F$29,0,10*ROW('Sanitation Data'!F150)))</f>
        <v/>
      </c>
      <c r="CW156" s="298" t="str">
        <f ca="true">+IF(OFFSET('Sanitation Data'!$F$30,0,10*ROW('Sanitation Data'!F150))="","",OFFSET('Sanitation Data'!$F$30,0,10*ROW('Sanitation Data'!F150)))</f>
        <v/>
      </c>
      <c r="CX156" s="298" t="str">
        <f ca="true">+IF(OFFSET('Sanitation Data'!$F$31,0,10*ROW('Sanitation Data'!F150))="","",OFFSET('Sanitation Data'!$F$31,0,10*ROW('Sanitation Data'!F150)))</f>
        <v/>
      </c>
      <c r="CY156" s="298" t="str">
        <f ca="true">+IF(OFFSET('Sanitation Data'!$F$32,0,10*ROW('Sanitation Data'!F150))="","",OFFSET('Sanitation Data'!$F$32,0,10*ROW('Sanitation Data'!F150)))</f>
        <v/>
      </c>
      <c r="CZ156" s="298" t="str">
        <f ca="true">+IF(OFFSET('Sanitation Data'!$G$28,0,10*ROW('Sanitation Data'!G150))="","",OFFSET('Sanitation Data'!$G$28,0,10*ROW('Sanitation Data'!G150)))</f>
        <v/>
      </c>
      <c r="DA156" s="298" t="str">
        <f ca="true">+IF(OFFSET('Sanitation Data'!$G$29,0,10*ROW('Sanitation Data'!G150))="","",OFFSET('Sanitation Data'!$G$29,0,10*ROW('Sanitation Data'!G150)))</f>
        <v/>
      </c>
      <c r="DB156" s="298" t="str">
        <f ca="true">+IF(OFFSET('Sanitation Data'!$G$30,0,10*ROW('Sanitation Data'!G150))="","",OFFSET('Sanitation Data'!$G$30,0,10*ROW('Sanitation Data'!G150)))</f>
        <v/>
      </c>
      <c r="DC156" s="298" t="str">
        <f ca="true">+IF(OFFSET('Sanitation Data'!$G$31,0,10*ROW('Sanitation Data'!G150))="","",OFFSET('Sanitation Data'!$G$31,0,10*ROW('Sanitation Data'!G150)))</f>
        <v/>
      </c>
      <c r="DD156" s="298" t="str">
        <f ca="true">+IF(OFFSET('Sanitation Data'!$G$32,0,10*ROW('Sanitation Data'!G150))="","",OFFSET('Sanitation Data'!$G$32,0,10*ROW('Sanitation Data'!G150)))</f>
        <v/>
      </c>
      <c r="DE156" s="298" t="str">
        <f ca="true">+IF(OFFSET('Sanitation Data'!$H$28,0,10*ROW('Sanitation Data'!H150))="","",OFFSET('Sanitation Data'!$H$28,0,10*ROW('Sanitation Data'!H150)))</f>
        <v/>
      </c>
      <c r="DF156" s="298" t="str">
        <f ca="true">+IF(OFFSET('Sanitation Data'!$H$29,0,10*ROW('Sanitation Data'!H150))="","",OFFSET('Sanitation Data'!$H$29,0,10*ROW('Sanitation Data'!H150)))</f>
        <v/>
      </c>
      <c r="DG156" s="298" t="str">
        <f ca="true">+IF(OFFSET('Sanitation Data'!$H$30,0,10*ROW('Sanitation Data'!H150))="","",OFFSET('Sanitation Data'!$H$30,0,10*ROW('Sanitation Data'!H150)))</f>
        <v/>
      </c>
      <c r="DH156" s="298" t="str">
        <f ca="true">+IF(OFFSET('Sanitation Data'!$H$31,0,10*ROW('Sanitation Data'!H150))="","",OFFSET('Sanitation Data'!$H$31,0,10*ROW('Sanitation Data'!H150)))</f>
        <v/>
      </c>
      <c r="DI156" s="298" t="str">
        <f ca="true">+IF(OFFSET('Sanitation Data'!$H$32,0,10*ROW('Sanitation Data'!H150))="","",OFFSET('Sanitation Data'!$H$32,0,10*ROW('Sanitation Data'!H150)))</f>
        <v/>
      </c>
      <c r="DJ156" s="298" t="str">
        <f ca="true">+IF(OFFSET('Sanitation Data'!$I$28,0,10*ROW('Sanitation Data'!I150))="","",OFFSET('Sanitation Data'!$I$28,0,10*ROW('Sanitation Data'!I150)))</f>
        <v/>
      </c>
      <c r="DK156" s="298" t="str">
        <f ca="true">+IF(OFFSET('Sanitation Data'!$I$29,0,10*ROW('Sanitation Data'!I150))="","",OFFSET('Sanitation Data'!$I$29,0,10*ROW('Sanitation Data'!I150)))</f>
        <v/>
      </c>
      <c r="DL156" s="298" t="str">
        <f ca="true">+IF(OFFSET('Sanitation Data'!$I$30,0,10*ROW('Sanitation Data'!I150))="","",OFFSET('Sanitation Data'!$I$30,0,10*ROW('Sanitation Data'!I150)))</f>
        <v/>
      </c>
      <c r="DM156" s="298" t="str">
        <f ca="true">+IF(OFFSET('Sanitation Data'!$I$31,0,10*ROW('Sanitation Data'!I150))="","",OFFSET('Sanitation Data'!$I$31,0,10*ROW('Sanitation Data'!I150)))</f>
        <v/>
      </c>
      <c r="DN156" s="298" t="str">
        <f ca="true">+IF(OFFSET('Sanitation Data'!$I$32,0,10*ROW('Sanitation Data'!I150))="","",OFFSET('Sanitation Data'!$I$32,0,10*ROW('Sanitation Data'!I150)))</f>
        <v/>
      </c>
      <c r="DO156" s="298" t="str">
        <f ca="true">+IF(OFFSET('Hygiene Data'!$D$11,0,10*ROW('Hygiene Data'!D150))="","",OFFSET('Hygiene Data'!$D$11,0,10*ROW('Hygiene Data'!D150)))</f>
        <v/>
      </c>
      <c r="DP156" s="298" t="str">
        <f ca="true">+IF(OFFSET('Hygiene Data'!$D$12,0,10*ROW('Hygiene Data'!D150))="","",OFFSET('Hygiene Data'!$D$12,0,10*ROW('Hygiene Data'!D150)))</f>
        <v/>
      </c>
      <c r="DQ156" s="298" t="str">
        <f ca="true">+IF(OFFSET('Hygiene Data'!$D$13,0,10*ROW('Hygiene Data'!D150))="","",OFFSET('Hygiene Data'!$D$13,0,10*ROW('Hygiene Data'!D150)))</f>
        <v/>
      </c>
      <c r="DR156" s="298" t="str">
        <f ca="true">+IF(OFFSET('Hygiene Data'!$E$11,0,10*ROW('Hygiene Data'!E150))="","",OFFSET('Hygiene Data'!$E$11,0,10*ROW('Hygiene Data'!E150)))</f>
        <v/>
      </c>
      <c r="DS156" s="298" t="str">
        <f ca="true">+IF(OFFSET('Hygiene Data'!$E$12,0,10*ROW('Hygiene Data'!E150))="","",OFFSET('Hygiene Data'!$E$12,0,10*ROW('Hygiene Data'!E150)))</f>
        <v/>
      </c>
      <c r="DT156" s="298" t="str">
        <f ca="true">+IF(OFFSET('Hygiene Data'!$E$13,0,10*ROW('Hygiene Data'!E150))="","",OFFSET('Hygiene Data'!$E$13,0,10*ROW('Hygiene Data'!E150)))</f>
        <v/>
      </c>
      <c r="DU156" s="298" t="str">
        <f ca="true">+IF(OFFSET('Hygiene Data'!$F$11,0,10*ROW('Hygiene Data'!F150))="","",OFFSET('Hygiene Data'!$F$11,0,10*ROW('Hygiene Data'!F150)))</f>
        <v/>
      </c>
      <c r="DV156" s="298" t="str">
        <f ca="true">+IF(OFFSET('Hygiene Data'!$F$12,0,10*ROW('Hygiene Data'!F150))="","",OFFSET('Hygiene Data'!$F$12,0,10*ROW('Hygiene Data'!F150)))</f>
        <v/>
      </c>
      <c r="DW156" s="298" t="str">
        <f ca="true">+IF(OFFSET('Hygiene Data'!$F$13,0,10*ROW('Hygiene Data'!F150))="","",OFFSET('Hygiene Data'!$F$13,0,10*ROW('Hygiene Data'!F150)))</f>
        <v/>
      </c>
      <c r="DX156" s="298" t="str">
        <f ca="true">+IF(OFFSET('Hygiene Data'!$G$11,0,10*ROW('Hygiene Data'!G150))="","",OFFSET('Hygiene Data'!$G$11,0,10*ROW('Hygiene Data'!G150)))</f>
        <v/>
      </c>
      <c r="DY156" s="298" t="str">
        <f ca="true">+IF(OFFSET('Hygiene Data'!$G$12,0,10*ROW('Hygiene Data'!G150))="","",OFFSET('Hygiene Data'!$G$12,0,10*ROW('Hygiene Data'!G150)))</f>
        <v/>
      </c>
      <c r="DZ156" s="298" t="str">
        <f ca="true">+IF(OFFSET('Hygiene Data'!$G$13,0,10*ROW('Hygiene Data'!G150))="","",OFFSET('Hygiene Data'!$G$13,0,10*ROW('Hygiene Data'!G150)))</f>
        <v/>
      </c>
      <c r="EA156" s="298" t="str">
        <f ca="true">+IF(OFFSET('Hygiene Data'!$H$11,0,10*ROW('Hygiene Data'!H150))="","",OFFSET('Hygiene Data'!$H$11,0,10*ROW('Hygiene Data'!H150)))</f>
        <v/>
      </c>
      <c r="EB156" s="298" t="str">
        <f ca="true">+IF(OFFSET('Hygiene Data'!$H$12,0,10*ROW('Hygiene Data'!H150))="","",OFFSET('Hygiene Data'!$H$12,0,10*ROW('Hygiene Data'!H150)))</f>
        <v/>
      </c>
      <c r="EC156" s="298" t="str">
        <f ca="true">+IF(OFFSET('Hygiene Data'!$H$13,0,10*ROW('Hygiene Data'!H150))="","",OFFSET('Hygiene Data'!$H$13,0,10*ROW('Hygiene Data'!H150)))</f>
        <v/>
      </c>
      <c r="ED156" s="298" t="str">
        <f ca="true">+IF(OFFSET('Hygiene Data'!$I$11,0,10*ROW('Hygiene Data'!I150))="","",OFFSET('Hygiene Data'!$I$11,0,10*ROW('Hygiene Data'!I150)))</f>
        <v/>
      </c>
      <c r="EE156" s="298" t="str">
        <f ca="true">+IF(OFFSET('Hygiene Data'!$I$12,0,10*ROW('Hygiene Data'!I150))="","",OFFSET('Hygiene Data'!$I$12,0,10*ROW('Hygiene Data'!I150)))</f>
        <v/>
      </c>
      <c r="EF156" s="298" t="str">
        <f ca="true">+IF(OFFSET('Hygiene Data'!$I$13,0,10*ROW('Hygiene Data'!I150))="","",OFFSET('Hygiene Data'!$I$13,0,10*ROW('Hygiene Data'!I150)))</f>
        <v/>
      </c>
    </row>
    <row xmlns:x14ac="http://schemas.microsoft.com/office/spreadsheetml/2009/9/ac" r="157" x14ac:dyDescent="0.2">
      <c r="A157" s="38" t="str">
        <f ca="true">+IF(OFFSET('Water Data'!$B$2,0,10*ROW('Water Data'!E151))="","",OFFSET('Water Data'!$B$2,0,10*ROW('Water Data'!E151)))</f>
        <v/>
      </c>
      <c r="B157" s="38" t="str">
        <f ca="true">+IF(OFFSET('Water Data'!$C$2,0,10*ROW('Water Data'!F151))="","",OFFSET('Water Data'!$C$2,0,10*ROW('Water Data'!F151)))</f>
        <v/>
      </c>
      <c r="C157" s="354" t="str">
        <f t="shared" ca="true" si="2"/>
        <v/>
      </c>
      <c r="D157" s="101"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101"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101"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101"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101"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101"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101"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101"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101"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101"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101"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101"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101"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101"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101"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101"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101"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101"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102"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102"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102"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102"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102"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102"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102"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102"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102"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102"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102"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102"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102"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102"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102"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102"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102"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102"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102"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102"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102"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102"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102"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102"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102"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102"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102"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102"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102"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102"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103"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103"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103"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103"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103"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103"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103"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103"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103"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103"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103"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103"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103"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103"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103"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103"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103"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103"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98"/>
      <c r="BS157" s="298" t="str">
        <f ca="true">+IF(OFFSET('Water Data'!$D$27,0,10*ROW('Water Data'!D151))="","",OFFSET('Water Data'!$D$27,0,10*ROW('Water Data'!D151)))</f>
        <v/>
      </c>
      <c r="BT157" s="298" t="str">
        <f ca="true">+IF(OFFSET('Water Data'!$D$28,0,10*ROW('Water Data'!D151))="","",OFFSET('Water Data'!$D$28,0,10*ROW('Water Data'!D151)))</f>
        <v/>
      </c>
      <c r="BU157" s="298" t="str">
        <f ca="true">+IF(OFFSET('Water Data'!$D$29,0,10*ROW('Water Data'!D151))="","",OFFSET('Water Data'!$D$29,0,10*ROW('Water Data'!D151)))</f>
        <v/>
      </c>
      <c r="BV157" s="298" t="str">
        <f ca="true">+IF(OFFSET('Water Data'!$E$27,0,10*ROW('Water Data'!E151))="","",OFFSET('Water Data'!$E$27,0,10*ROW('Water Data'!E151)))</f>
        <v/>
      </c>
      <c r="BW157" s="298" t="str">
        <f ca="true">+IF(OFFSET('Water Data'!$E$28,0,10*ROW('Water Data'!E151))="","",OFFSET('Water Data'!$E$28,0,10*ROW('Water Data'!E151)))</f>
        <v/>
      </c>
      <c r="BX157" s="298" t="str">
        <f ca="true">+IF(OFFSET('Water Data'!$E$29,0,10*ROW('Water Data'!E151))="","",OFFSET('Water Data'!$E$29,0,10*ROW('Water Data'!E151)))</f>
        <v/>
      </c>
      <c r="BY157" s="298" t="str">
        <f ca="true">+IF(OFFSET('Water Data'!$F$27,0,10*ROW('Water Data'!F151))="","",OFFSET('Water Data'!$F$27,0,10*ROW('Water Data'!F151)))</f>
        <v/>
      </c>
      <c r="BZ157" s="298" t="str">
        <f ca="true">+IF(OFFSET('Water Data'!$F$28,0,10*ROW('Water Data'!F151))="","",OFFSET('Water Data'!$F$28,0,10*ROW('Water Data'!F151)))</f>
        <v/>
      </c>
      <c r="CA157" s="298" t="str">
        <f ca="true">+IF(OFFSET('Water Data'!$F$29,0,10*ROW('Water Data'!F151))="","",OFFSET('Water Data'!$F$29,0,10*ROW('Water Data'!F151)))</f>
        <v/>
      </c>
      <c r="CB157" s="298" t="str">
        <f ca="true">+IF(OFFSET('Water Data'!$G$27,0,10*ROW('Water Data'!G151))="","",OFFSET('Water Data'!$G$27,0,10*ROW('Water Data'!G151)))</f>
        <v/>
      </c>
      <c r="CC157" s="298" t="str">
        <f ca="true">+IF(OFFSET('Water Data'!$G$28,0,10*ROW('Water Data'!G151))="","",OFFSET('Water Data'!$G$28,0,10*ROW('Water Data'!G151)))</f>
        <v/>
      </c>
      <c r="CD157" s="298" t="str">
        <f ca="true">+IF(OFFSET('Water Data'!$G$29,0,10*ROW('Water Data'!G151))="","",OFFSET('Water Data'!$G$29,0,10*ROW('Water Data'!G151)))</f>
        <v/>
      </c>
      <c r="CE157" s="298" t="str">
        <f ca="true">+IF(OFFSET('Water Data'!$H$27,0,10*ROW('Water Data'!H151))="","",OFFSET('Water Data'!$H$27,0,10*ROW('Water Data'!H151)))</f>
        <v/>
      </c>
      <c r="CF157" s="298" t="str">
        <f ca="true">+IF(OFFSET('Water Data'!$H$28,0,10*ROW('Water Data'!H151))="","",OFFSET('Water Data'!$H$28,0,10*ROW('Water Data'!H151)))</f>
        <v/>
      </c>
      <c r="CG157" s="298" t="str">
        <f ca="true">+IF(OFFSET('Water Data'!$H$29,0,10*ROW('Water Data'!H151))="","",OFFSET('Water Data'!$H$29,0,10*ROW('Water Data'!H151)))</f>
        <v/>
      </c>
      <c r="CH157" s="298" t="str">
        <f ca="true">+IF(OFFSET('Water Data'!$I$27,0,10*ROW('Water Data'!I151))="","",OFFSET('Water Data'!$I$27,0,10*ROW('Water Data'!I151)))</f>
        <v/>
      </c>
      <c r="CI157" s="298" t="str">
        <f ca="true">+IF(OFFSET('Water Data'!$I$28,0,10*ROW('Water Data'!I151))="","",OFFSET('Water Data'!$I$28,0,10*ROW('Water Data'!I151)))</f>
        <v/>
      </c>
      <c r="CJ157" s="298" t="str">
        <f ca="true">+IF(OFFSET('Water Data'!$I$29,0,10*ROW('Water Data'!I151))="","",OFFSET('Water Data'!$I$29,0,10*ROW('Water Data'!I151)))</f>
        <v/>
      </c>
      <c r="CK157" s="298" t="str">
        <f ca="true">+IF(OFFSET('Sanitation Data'!$D$28,0,10*ROW('Sanitation Data'!D151))="","",OFFSET('Sanitation Data'!$D$28,0,10*ROW('Sanitation Data'!D151)))</f>
        <v/>
      </c>
      <c r="CL157" s="298" t="str">
        <f ca="true">+IF(OFFSET('Sanitation Data'!$D$29,0,10*ROW('Sanitation Data'!D151))="","",OFFSET('Sanitation Data'!$D$29,0,10*ROW('Sanitation Data'!D151)))</f>
        <v/>
      </c>
      <c r="CM157" s="298" t="str">
        <f ca="true">+IF(OFFSET('Sanitation Data'!$D$30,0,10*ROW('Sanitation Data'!D151))="","",OFFSET('Sanitation Data'!$D$30,0,10*ROW('Sanitation Data'!D151)))</f>
        <v/>
      </c>
      <c r="CN157" s="298" t="str">
        <f ca="true">+IF(OFFSET('Sanitation Data'!$D$31,0,10*ROW('Sanitation Data'!D151))="","",OFFSET('Sanitation Data'!$D$31,0,10*ROW('Sanitation Data'!D151)))</f>
        <v/>
      </c>
      <c r="CO157" s="298" t="str">
        <f ca="true">+IF(OFFSET('Sanitation Data'!$D$32,0,10*ROW('Sanitation Data'!D151))="","",OFFSET('Sanitation Data'!$D$32,0,10*ROW('Sanitation Data'!D151)))</f>
        <v/>
      </c>
      <c r="CP157" s="298" t="str">
        <f ca="true">+IF(OFFSET('Sanitation Data'!$E$28,0,10*ROW('Sanitation Data'!E151))="","",OFFSET('Sanitation Data'!$E$28,0,10*ROW('Sanitation Data'!E151)))</f>
        <v/>
      </c>
      <c r="CQ157" s="298" t="str">
        <f ca="true">+IF(OFFSET('Sanitation Data'!$E$29,0,10*ROW('Sanitation Data'!E151))="","",OFFSET('Sanitation Data'!$E$29,0,10*ROW('Sanitation Data'!E151)))</f>
        <v/>
      </c>
      <c r="CR157" s="298" t="str">
        <f ca="true">+IF(OFFSET('Sanitation Data'!$E$30,0,10*ROW('Sanitation Data'!E151))="","",OFFSET('Sanitation Data'!$E$30,0,10*ROW('Sanitation Data'!E151)))</f>
        <v/>
      </c>
      <c r="CS157" s="298" t="str">
        <f ca="true">+IF(OFFSET('Sanitation Data'!$E$31,0,10*ROW('Sanitation Data'!E151))="","",OFFSET('Sanitation Data'!$E$31,0,10*ROW('Sanitation Data'!E151)))</f>
        <v/>
      </c>
      <c r="CT157" s="298" t="str">
        <f ca="true">+IF(OFFSET('Sanitation Data'!$E$32,0,10*ROW('Sanitation Data'!E151))="","",OFFSET('Sanitation Data'!$E$32,0,10*ROW('Sanitation Data'!E151)))</f>
        <v/>
      </c>
      <c r="CU157" s="298" t="str">
        <f ca="true">+IF(OFFSET('Sanitation Data'!$F$28,0,10*ROW('Sanitation Data'!F151))="","",OFFSET('Sanitation Data'!$F$28,0,10*ROW('Sanitation Data'!F151)))</f>
        <v/>
      </c>
      <c r="CV157" s="298" t="str">
        <f ca="true">+IF(OFFSET('Sanitation Data'!$F$29,0,10*ROW('Sanitation Data'!F151))="","",OFFSET('Sanitation Data'!$F$29,0,10*ROW('Sanitation Data'!F151)))</f>
        <v/>
      </c>
      <c r="CW157" s="298" t="str">
        <f ca="true">+IF(OFFSET('Sanitation Data'!$F$30,0,10*ROW('Sanitation Data'!F151))="","",OFFSET('Sanitation Data'!$F$30,0,10*ROW('Sanitation Data'!F151)))</f>
        <v/>
      </c>
      <c r="CX157" s="298" t="str">
        <f ca="true">+IF(OFFSET('Sanitation Data'!$F$31,0,10*ROW('Sanitation Data'!F151))="","",OFFSET('Sanitation Data'!$F$31,0,10*ROW('Sanitation Data'!F151)))</f>
        <v/>
      </c>
      <c r="CY157" s="298" t="str">
        <f ca="true">+IF(OFFSET('Sanitation Data'!$F$32,0,10*ROW('Sanitation Data'!F151))="","",OFFSET('Sanitation Data'!$F$32,0,10*ROW('Sanitation Data'!F151)))</f>
        <v/>
      </c>
      <c r="CZ157" s="298" t="str">
        <f ca="true">+IF(OFFSET('Sanitation Data'!$G$28,0,10*ROW('Sanitation Data'!G151))="","",OFFSET('Sanitation Data'!$G$28,0,10*ROW('Sanitation Data'!G151)))</f>
        <v/>
      </c>
      <c r="DA157" s="298" t="str">
        <f ca="true">+IF(OFFSET('Sanitation Data'!$G$29,0,10*ROW('Sanitation Data'!G151))="","",OFFSET('Sanitation Data'!$G$29,0,10*ROW('Sanitation Data'!G151)))</f>
        <v/>
      </c>
      <c r="DB157" s="298" t="str">
        <f ca="true">+IF(OFFSET('Sanitation Data'!$G$30,0,10*ROW('Sanitation Data'!G151))="","",OFFSET('Sanitation Data'!$G$30,0,10*ROW('Sanitation Data'!G151)))</f>
        <v/>
      </c>
      <c r="DC157" s="298" t="str">
        <f ca="true">+IF(OFFSET('Sanitation Data'!$G$31,0,10*ROW('Sanitation Data'!G151))="","",OFFSET('Sanitation Data'!$G$31,0,10*ROW('Sanitation Data'!G151)))</f>
        <v/>
      </c>
      <c r="DD157" s="298" t="str">
        <f ca="true">+IF(OFFSET('Sanitation Data'!$G$32,0,10*ROW('Sanitation Data'!G151))="","",OFFSET('Sanitation Data'!$G$32,0,10*ROW('Sanitation Data'!G151)))</f>
        <v/>
      </c>
      <c r="DE157" s="298" t="str">
        <f ca="true">+IF(OFFSET('Sanitation Data'!$H$28,0,10*ROW('Sanitation Data'!H151))="","",OFFSET('Sanitation Data'!$H$28,0,10*ROW('Sanitation Data'!H151)))</f>
        <v/>
      </c>
      <c r="DF157" s="298" t="str">
        <f ca="true">+IF(OFFSET('Sanitation Data'!$H$29,0,10*ROW('Sanitation Data'!H151))="","",OFFSET('Sanitation Data'!$H$29,0,10*ROW('Sanitation Data'!H151)))</f>
        <v/>
      </c>
      <c r="DG157" s="298" t="str">
        <f ca="true">+IF(OFFSET('Sanitation Data'!$H$30,0,10*ROW('Sanitation Data'!H151))="","",OFFSET('Sanitation Data'!$H$30,0,10*ROW('Sanitation Data'!H151)))</f>
        <v/>
      </c>
      <c r="DH157" s="298" t="str">
        <f ca="true">+IF(OFFSET('Sanitation Data'!$H$31,0,10*ROW('Sanitation Data'!H151))="","",OFFSET('Sanitation Data'!$H$31,0,10*ROW('Sanitation Data'!H151)))</f>
        <v/>
      </c>
      <c r="DI157" s="298" t="str">
        <f ca="true">+IF(OFFSET('Sanitation Data'!$H$32,0,10*ROW('Sanitation Data'!H151))="","",OFFSET('Sanitation Data'!$H$32,0,10*ROW('Sanitation Data'!H151)))</f>
        <v/>
      </c>
      <c r="DJ157" s="298" t="str">
        <f ca="true">+IF(OFFSET('Sanitation Data'!$I$28,0,10*ROW('Sanitation Data'!I151))="","",OFFSET('Sanitation Data'!$I$28,0,10*ROW('Sanitation Data'!I151)))</f>
        <v/>
      </c>
      <c r="DK157" s="298" t="str">
        <f ca="true">+IF(OFFSET('Sanitation Data'!$I$29,0,10*ROW('Sanitation Data'!I151))="","",OFFSET('Sanitation Data'!$I$29,0,10*ROW('Sanitation Data'!I151)))</f>
        <v/>
      </c>
      <c r="DL157" s="298" t="str">
        <f ca="true">+IF(OFFSET('Sanitation Data'!$I$30,0,10*ROW('Sanitation Data'!I151))="","",OFFSET('Sanitation Data'!$I$30,0,10*ROW('Sanitation Data'!I151)))</f>
        <v/>
      </c>
      <c r="DM157" s="298" t="str">
        <f ca="true">+IF(OFFSET('Sanitation Data'!$I$31,0,10*ROW('Sanitation Data'!I151))="","",OFFSET('Sanitation Data'!$I$31,0,10*ROW('Sanitation Data'!I151)))</f>
        <v/>
      </c>
      <c r="DN157" s="298" t="str">
        <f ca="true">+IF(OFFSET('Sanitation Data'!$I$32,0,10*ROW('Sanitation Data'!I151))="","",OFFSET('Sanitation Data'!$I$32,0,10*ROW('Sanitation Data'!I151)))</f>
        <v/>
      </c>
      <c r="DO157" s="298" t="str">
        <f ca="true">+IF(OFFSET('Hygiene Data'!$D$11,0,10*ROW('Hygiene Data'!D151))="","",OFFSET('Hygiene Data'!$D$11,0,10*ROW('Hygiene Data'!D151)))</f>
        <v/>
      </c>
      <c r="DP157" s="298" t="str">
        <f ca="true">+IF(OFFSET('Hygiene Data'!$D$12,0,10*ROW('Hygiene Data'!D151))="","",OFFSET('Hygiene Data'!$D$12,0,10*ROW('Hygiene Data'!D151)))</f>
        <v/>
      </c>
      <c r="DQ157" s="298" t="str">
        <f ca="true">+IF(OFFSET('Hygiene Data'!$D$13,0,10*ROW('Hygiene Data'!D151))="","",OFFSET('Hygiene Data'!$D$13,0,10*ROW('Hygiene Data'!D151)))</f>
        <v/>
      </c>
      <c r="DR157" s="298" t="str">
        <f ca="true">+IF(OFFSET('Hygiene Data'!$E$11,0,10*ROW('Hygiene Data'!E151))="","",OFFSET('Hygiene Data'!$E$11,0,10*ROW('Hygiene Data'!E151)))</f>
        <v/>
      </c>
      <c r="DS157" s="298" t="str">
        <f ca="true">+IF(OFFSET('Hygiene Data'!$E$12,0,10*ROW('Hygiene Data'!E151))="","",OFFSET('Hygiene Data'!$E$12,0,10*ROW('Hygiene Data'!E151)))</f>
        <v/>
      </c>
      <c r="DT157" s="298" t="str">
        <f ca="true">+IF(OFFSET('Hygiene Data'!$E$13,0,10*ROW('Hygiene Data'!E151))="","",OFFSET('Hygiene Data'!$E$13,0,10*ROW('Hygiene Data'!E151)))</f>
        <v/>
      </c>
      <c r="DU157" s="298" t="str">
        <f ca="true">+IF(OFFSET('Hygiene Data'!$F$11,0,10*ROW('Hygiene Data'!F151))="","",OFFSET('Hygiene Data'!$F$11,0,10*ROW('Hygiene Data'!F151)))</f>
        <v/>
      </c>
      <c r="DV157" s="298" t="str">
        <f ca="true">+IF(OFFSET('Hygiene Data'!$F$12,0,10*ROW('Hygiene Data'!F151))="","",OFFSET('Hygiene Data'!$F$12,0,10*ROW('Hygiene Data'!F151)))</f>
        <v/>
      </c>
      <c r="DW157" s="298" t="str">
        <f ca="true">+IF(OFFSET('Hygiene Data'!$F$13,0,10*ROW('Hygiene Data'!F151))="","",OFFSET('Hygiene Data'!$F$13,0,10*ROW('Hygiene Data'!F151)))</f>
        <v/>
      </c>
      <c r="DX157" s="298" t="str">
        <f ca="true">+IF(OFFSET('Hygiene Data'!$G$11,0,10*ROW('Hygiene Data'!G151))="","",OFFSET('Hygiene Data'!$G$11,0,10*ROW('Hygiene Data'!G151)))</f>
        <v/>
      </c>
      <c r="DY157" s="298" t="str">
        <f ca="true">+IF(OFFSET('Hygiene Data'!$G$12,0,10*ROW('Hygiene Data'!G151))="","",OFFSET('Hygiene Data'!$G$12,0,10*ROW('Hygiene Data'!G151)))</f>
        <v/>
      </c>
      <c r="DZ157" s="298" t="str">
        <f ca="true">+IF(OFFSET('Hygiene Data'!$G$13,0,10*ROW('Hygiene Data'!G151))="","",OFFSET('Hygiene Data'!$G$13,0,10*ROW('Hygiene Data'!G151)))</f>
        <v/>
      </c>
      <c r="EA157" s="298" t="str">
        <f ca="true">+IF(OFFSET('Hygiene Data'!$H$11,0,10*ROW('Hygiene Data'!H151))="","",OFFSET('Hygiene Data'!$H$11,0,10*ROW('Hygiene Data'!H151)))</f>
        <v/>
      </c>
      <c r="EB157" s="298" t="str">
        <f ca="true">+IF(OFFSET('Hygiene Data'!$H$12,0,10*ROW('Hygiene Data'!H151))="","",OFFSET('Hygiene Data'!$H$12,0,10*ROW('Hygiene Data'!H151)))</f>
        <v/>
      </c>
      <c r="EC157" s="298" t="str">
        <f ca="true">+IF(OFFSET('Hygiene Data'!$H$13,0,10*ROW('Hygiene Data'!H151))="","",OFFSET('Hygiene Data'!$H$13,0,10*ROW('Hygiene Data'!H151)))</f>
        <v/>
      </c>
      <c r="ED157" s="298" t="str">
        <f ca="true">+IF(OFFSET('Hygiene Data'!$I$11,0,10*ROW('Hygiene Data'!I151))="","",OFFSET('Hygiene Data'!$I$11,0,10*ROW('Hygiene Data'!I151)))</f>
        <v/>
      </c>
      <c r="EE157" s="298" t="str">
        <f ca="true">+IF(OFFSET('Hygiene Data'!$I$12,0,10*ROW('Hygiene Data'!I151))="","",OFFSET('Hygiene Data'!$I$12,0,10*ROW('Hygiene Data'!I151)))</f>
        <v/>
      </c>
      <c r="EF157" s="298" t="str">
        <f ca="true">+IF(OFFSET('Hygiene Data'!$I$13,0,10*ROW('Hygiene Data'!I151))="","",OFFSET('Hygiene Data'!$I$13,0,10*ROW('Hygiene Data'!I151)))</f>
        <v/>
      </c>
    </row>
    <row xmlns:x14ac="http://schemas.microsoft.com/office/spreadsheetml/2009/9/ac" r="158" x14ac:dyDescent="0.2">
      <c r="A158" s="38" t="str">
        <f ca="true">+IF(OFFSET('Water Data'!$B$2,0,10*ROW('Water Data'!E152))="","",OFFSET('Water Data'!$B$2,0,10*ROW('Water Data'!E152)))</f>
        <v/>
      </c>
      <c r="B158" s="38" t="str">
        <f ca="true">+IF(OFFSET('Water Data'!$C$2,0,10*ROW('Water Data'!F152))="","",OFFSET('Water Data'!$C$2,0,10*ROW('Water Data'!F152)))</f>
        <v/>
      </c>
      <c r="C158" s="354" t="str">
        <f t="shared" ca="true" si="2"/>
        <v/>
      </c>
      <c r="D158" s="101"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101"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101"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101"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101"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101"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101"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101"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101"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101"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101"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101"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101"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101"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101"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101"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101"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101"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102"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102"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102"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102"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102"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102"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102"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102"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102"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102"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102"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102"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102"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102"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102"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102"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102"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102"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102"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102"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102"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102"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102"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102"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102"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102"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102"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102"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102"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102"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103"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103"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103"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103"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103"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103"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103"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103"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103"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103"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103"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103"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103"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103"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103"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103"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103"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103"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98"/>
      <c r="BS158" s="298" t="str">
        <f ca="true">+IF(OFFSET('Water Data'!$D$27,0,10*ROW('Water Data'!D152))="","",OFFSET('Water Data'!$D$27,0,10*ROW('Water Data'!D152)))</f>
        <v/>
      </c>
      <c r="BT158" s="298" t="str">
        <f ca="true">+IF(OFFSET('Water Data'!$D$28,0,10*ROW('Water Data'!D152))="","",OFFSET('Water Data'!$D$28,0,10*ROW('Water Data'!D152)))</f>
        <v/>
      </c>
      <c r="BU158" s="298" t="str">
        <f ca="true">+IF(OFFSET('Water Data'!$D$29,0,10*ROW('Water Data'!D152))="","",OFFSET('Water Data'!$D$29,0,10*ROW('Water Data'!D152)))</f>
        <v/>
      </c>
      <c r="BV158" s="298" t="str">
        <f ca="true">+IF(OFFSET('Water Data'!$E$27,0,10*ROW('Water Data'!E152))="","",OFFSET('Water Data'!$E$27,0,10*ROW('Water Data'!E152)))</f>
        <v/>
      </c>
      <c r="BW158" s="298" t="str">
        <f ca="true">+IF(OFFSET('Water Data'!$E$28,0,10*ROW('Water Data'!E152))="","",OFFSET('Water Data'!$E$28,0,10*ROW('Water Data'!E152)))</f>
        <v/>
      </c>
      <c r="BX158" s="298" t="str">
        <f ca="true">+IF(OFFSET('Water Data'!$E$29,0,10*ROW('Water Data'!E152))="","",OFFSET('Water Data'!$E$29,0,10*ROW('Water Data'!E152)))</f>
        <v/>
      </c>
      <c r="BY158" s="298" t="str">
        <f ca="true">+IF(OFFSET('Water Data'!$F$27,0,10*ROW('Water Data'!F152))="","",OFFSET('Water Data'!$F$27,0,10*ROW('Water Data'!F152)))</f>
        <v/>
      </c>
      <c r="BZ158" s="298" t="str">
        <f ca="true">+IF(OFFSET('Water Data'!$F$28,0,10*ROW('Water Data'!F152))="","",OFFSET('Water Data'!$F$28,0,10*ROW('Water Data'!F152)))</f>
        <v/>
      </c>
      <c r="CA158" s="298" t="str">
        <f ca="true">+IF(OFFSET('Water Data'!$F$29,0,10*ROW('Water Data'!F152))="","",OFFSET('Water Data'!$F$29,0,10*ROW('Water Data'!F152)))</f>
        <v/>
      </c>
      <c r="CB158" s="298" t="str">
        <f ca="true">+IF(OFFSET('Water Data'!$G$27,0,10*ROW('Water Data'!G152))="","",OFFSET('Water Data'!$G$27,0,10*ROW('Water Data'!G152)))</f>
        <v/>
      </c>
      <c r="CC158" s="298" t="str">
        <f ca="true">+IF(OFFSET('Water Data'!$G$28,0,10*ROW('Water Data'!G152))="","",OFFSET('Water Data'!$G$28,0,10*ROW('Water Data'!G152)))</f>
        <v/>
      </c>
      <c r="CD158" s="298" t="str">
        <f ca="true">+IF(OFFSET('Water Data'!$G$29,0,10*ROW('Water Data'!G152))="","",OFFSET('Water Data'!$G$29,0,10*ROW('Water Data'!G152)))</f>
        <v/>
      </c>
      <c r="CE158" s="298" t="str">
        <f ca="true">+IF(OFFSET('Water Data'!$H$27,0,10*ROW('Water Data'!H152))="","",OFFSET('Water Data'!$H$27,0,10*ROW('Water Data'!H152)))</f>
        <v/>
      </c>
      <c r="CF158" s="298" t="str">
        <f ca="true">+IF(OFFSET('Water Data'!$H$28,0,10*ROW('Water Data'!H152))="","",OFFSET('Water Data'!$H$28,0,10*ROW('Water Data'!H152)))</f>
        <v/>
      </c>
      <c r="CG158" s="298" t="str">
        <f ca="true">+IF(OFFSET('Water Data'!$H$29,0,10*ROW('Water Data'!H152))="","",OFFSET('Water Data'!$H$29,0,10*ROW('Water Data'!H152)))</f>
        <v/>
      </c>
      <c r="CH158" s="298" t="str">
        <f ca="true">+IF(OFFSET('Water Data'!$I$27,0,10*ROW('Water Data'!I152))="","",OFFSET('Water Data'!$I$27,0,10*ROW('Water Data'!I152)))</f>
        <v/>
      </c>
      <c r="CI158" s="298" t="str">
        <f ca="true">+IF(OFFSET('Water Data'!$I$28,0,10*ROW('Water Data'!I152))="","",OFFSET('Water Data'!$I$28,0,10*ROW('Water Data'!I152)))</f>
        <v/>
      </c>
      <c r="CJ158" s="298" t="str">
        <f ca="true">+IF(OFFSET('Water Data'!$I$29,0,10*ROW('Water Data'!I152))="","",OFFSET('Water Data'!$I$29,0,10*ROW('Water Data'!I152)))</f>
        <v/>
      </c>
      <c r="CK158" s="298" t="str">
        <f ca="true">+IF(OFFSET('Sanitation Data'!$D$28,0,10*ROW('Sanitation Data'!D152))="","",OFFSET('Sanitation Data'!$D$28,0,10*ROW('Sanitation Data'!D152)))</f>
        <v/>
      </c>
      <c r="CL158" s="298" t="str">
        <f ca="true">+IF(OFFSET('Sanitation Data'!$D$29,0,10*ROW('Sanitation Data'!D152))="","",OFFSET('Sanitation Data'!$D$29,0,10*ROW('Sanitation Data'!D152)))</f>
        <v/>
      </c>
      <c r="CM158" s="298" t="str">
        <f ca="true">+IF(OFFSET('Sanitation Data'!$D$30,0,10*ROW('Sanitation Data'!D152))="","",OFFSET('Sanitation Data'!$D$30,0,10*ROW('Sanitation Data'!D152)))</f>
        <v/>
      </c>
      <c r="CN158" s="298" t="str">
        <f ca="true">+IF(OFFSET('Sanitation Data'!$D$31,0,10*ROW('Sanitation Data'!D152))="","",OFFSET('Sanitation Data'!$D$31,0,10*ROW('Sanitation Data'!D152)))</f>
        <v/>
      </c>
      <c r="CO158" s="298" t="str">
        <f ca="true">+IF(OFFSET('Sanitation Data'!$D$32,0,10*ROW('Sanitation Data'!D152))="","",OFFSET('Sanitation Data'!$D$32,0,10*ROW('Sanitation Data'!D152)))</f>
        <v/>
      </c>
      <c r="CP158" s="298" t="str">
        <f ca="true">+IF(OFFSET('Sanitation Data'!$E$28,0,10*ROW('Sanitation Data'!E152))="","",OFFSET('Sanitation Data'!$E$28,0,10*ROW('Sanitation Data'!E152)))</f>
        <v/>
      </c>
      <c r="CQ158" s="298" t="str">
        <f ca="true">+IF(OFFSET('Sanitation Data'!$E$29,0,10*ROW('Sanitation Data'!E152))="","",OFFSET('Sanitation Data'!$E$29,0,10*ROW('Sanitation Data'!E152)))</f>
        <v/>
      </c>
      <c r="CR158" s="298" t="str">
        <f ca="true">+IF(OFFSET('Sanitation Data'!$E$30,0,10*ROW('Sanitation Data'!E152))="","",OFFSET('Sanitation Data'!$E$30,0,10*ROW('Sanitation Data'!E152)))</f>
        <v/>
      </c>
      <c r="CS158" s="298" t="str">
        <f ca="true">+IF(OFFSET('Sanitation Data'!$E$31,0,10*ROW('Sanitation Data'!E152))="","",OFFSET('Sanitation Data'!$E$31,0,10*ROW('Sanitation Data'!E152)))</f>
        <v/>
      </c>
      <c r="CT158" s="298" t="str">
        <f ca="true">+IF(OFFSET('Sanitation Data'!$E$32,0,10*ROW('Sanitation Data'!E152))="","",OFFSET('Sanitation Data'!$E$32,0,10*ROW('Sanitation Data'!E152)))</f>
        <v/>
      </c>
      <c r="CU158" s="298" t="str">
        <f ca="true">+IF(OFFSET('Sanitation Data'!$F$28,0,10*ROW('Sanitation Data'!F152))="","",OFFSET('Sanitation Data'!$F$28,0,10*ROW('Sanitation Data'!F152)))</f>
        <v/>
      </c>
      <c r="CV158" s="298" t="str">
        <f ca="true">+IF(OFFSET('Sanitation Data'!$F$29,0,10*ROW('Sanitation Data'!F152))="","",OFFSET('Sanitation Data'!$F$29,0,10*ROW('Sanitation Data'!F152)))</f>
        <v/>
      </c>
      <c r="CW158" s="298" t="str">
        <f ca="true">+IF(OFFSET('Sanitation Data'!$F$30,0,10*ROW('Sanitation Data'!F152))="","",OFFSET('Sanitation Data'!$F$30,0,10*ROW('Sanitation Data'!F152)))</f>
        <v/>
      </c>
      <c r="CX158" s="298" t="str">
        <f ca="true">+IF(OFFSET('Sanitation Data'!$F$31,0,10*ROW('Sanitation Data'!F152))="","",OFFSET('Sanitation Data'!$F$31,0,10*ROW('Sanitation Data'!F152)))</f>
        <v/>
      </c>
      <c r="CY158" s="298" t="str">
        <f ca="true">+IF(OFFSET('Sanitation Data'!$F$32,0,10*ROW('Sanitation Data'!F152))="","",OFFSET('Sanitation Data'!$F$32,0,10*ROW('Sanitation Data'!F152)))</f>
        <v/>
      </c>
      <c r="CZ158" s="298" t="str">
        <f ca="true">+IF(OFFSET('Sanitation Data'!$G$28,0,10*ROW('Sanitation Data'!G152))="","",OFFSET('Sanitation Data'!$G$28,0,10*ROW('Sanitation Data'!G152)))</f>
        <v/>
      </c>
      <c r="DA158" s="298" t="str">
        <f ca="true">+IF(OFFSET('Sanitation Data'!$G$29,0,10*ROW('Sanitation Data'!G152))="","",OFFSET('Sanitation Data'!$G$29,0,10*ROW('Sanitation Data'!G152)))</f>
        <v/>
      </c>
      <c r="DB158" s="298" t="str">
        <f ca="true">+IF(OFFSET('Sanitation Data'!$G$30,0,10*ROW('Sanitation Data'!G152))="","",OFFSET('Sanitation Data'!$G$30,0,10*ROW('Sanitation Data'!G152)))</f>
        <v/>
      </c>
      <c r="DC158" s="298" t="str">
        <f ca="true">+IF(OFFSET('Sanitation Data'!$G$31,0,10*ROW('Sanitation Data'!G152))="","",OFFSET('Sanitation Data'!$G$31,0,10*ROW('Sanitation Data'!G152)))</f>
        <v/>
      </c>
      <c r="DD158" s="298" t="str">
        <f ca="true">+IF(OFFSET('Sanitation Data'!$G$32,0,10*ROW('Sanitation Data'!G152))="","",OFFSET('Sanitation Data'!$G$32,0,10*ROW('Sanitation Data'!G152)))</f>
        <v/>
      </c>
      <c r="DE158" s="298" t="str">
        <f ca="true">+IF(OFFSET('Sanitation Data'!$H$28,0,10*ROW('Sanitation Data'!H152))="","",OFFSET('Sanitation Data'!$H$28,0,10*ROW('Sanitation Data'!H152)))</f>
        <v/>
      </c>
      <c r="DF158" s="298" t="str">
        <f ca="true">+IF(OFFSET('Sanitation Data'!$H$29,0,10*ROW('Sanitation Data'!H152))="","",OFFSET('Sanitation Data'!$H$29,0,10*ROW('Sanitation Data'!H152)))</f>
        <v/>
      </c>
      <c r="DG158" s="298" t="str">
        <f ca="true">+IF(OFFSET('Sanitation Data'!$H$30,0,10*ROW('Sanitation Data'!H152))="","",OFFSET('Sanitation Data'!$H$30,0,10*ROW('Sanitation Data'!H152)))</f>
        <v/>
      </c>
      <c r="DH158" s="298" t="str">
        <f ca="true">+IF(OFFSET('Sanitation Data'!$H$31,0,10*ROW('Sanitation Data'!H152))="","",OFFSET('Sanitation Data'!$H$31,0,10*ROW('Sanitation Data'!H152)))</f>
        <v/>
      </c>
      <c r="DI158" s="298" t="str">
        <f ca="true">+IF(OFFSET('Sanitation Data'!$H$32,0,10*ROW('Sanitation Data'!H152))="","",OFFSET('Sanitation Data'!$H$32,0,10*ROW('Sanitation Data'!H152)))</f>
        <v/>
      </c>
      <c r="DJ158" s="298" t="str">
        <f ca="true">+IF(OFFSET('Sanitation Data'!$I$28,0,10*ROW('Sanitation Data'!I152))="","",OFFSET('Sanitation Data'!$I$28,0,10*ROW('Sanitation Data'!I152)))</f>
        <v/>
      </c>
      <c r="DK158" s="298" t="str">
        <f ca="true">+IF(OFFSET('Sanitation Data'!$I$29,0,10*ROW('Sanitation Data'!I152))="","",OFFSET('Sanitation Data'!$I$29,0,10*ROW('Sanitation Data'!I152)))</f>
        <v/>
      </c>
      <c r="DL158" s="298" t="str">
        <f ca="true">+IF(OFFSET('Sanitation Data'!$I$30,0,10*ROW('Sanitation Data'!I152))="","",OFFSET('Sanitation Data'!$I$30,0,10*ROW('Sanitation Data'!I152)))</f>
        <v/>
      </c>
      <c r="DM158" s="298" t="str">
        <f ca="true">+IF(OFFSET('Sanitation Data'!$I$31,0,10*ROW('Sanitation Data'!I152))="","",OFFSET('Sanitation Data'!$I$31,0,10*ROW('Sanitation Data'!I152)))</f>
        <v/>
      </c>
      <c r="DN158" s="298" t="str">
        <f ca="true">+IF(OFFSET('Sanitation Data'!$I$32,0,10*ROW('Sanitation Data'!I152))="","",OFFSET('Sanitation Data'!$I$32,0,10*ROW('Sanitation Data'!I152)))</f>
        <v/>
      </c>
      <c r="DO158" s="298" t="str">
        <f ca="true">+IF(OFFSET('Hygiene Data'!$D$11,0,10*ROW('Hygiene Data'!D152))="","",OFFSET('Hygiene Data'!$D$11,0,10*ROW('Hygiene Data'!D152)))</f>
        <v/>
      </c>
      <c r="DP158" s="298" t="str">
        <f ca="true">+IF(OFFSET('Hygiene Data'!$D$12,0,10*ROW('Hygiene Data'!D152))="","",OFFSET('Hygiene Data'!$D$12,0,10*ROW('Hygiene Data'!D152)))</f>
        <v/>
      </c>
      <c r="DQ158" s="298" t="str">
        <f ca="true">+IF(OFFSET('Hygiene Data'!$D$13,0,10*ROW('Hygiene Data'!D152))="","",OFFSET('Hygiene Data'!$D$13,0,10*ROW('Hygiene Data'!D152)))</f>
        <v/>
      </c>
      <c r="DR158" s="298" t="str">
        <f ca="true">+IF(OFFSET('Hygiene Data'!$E$11,0,10*ROW('Hygiene Data'!E152))="","",OFFSET('Hygiene Data'!$E$11,0,10*ROW('Hygiene Data'!E152)))</f>
        <v/>
      </c>
      <c r="DS158" s="298" t="str">
        <f ca="true">+IF(OFFSET('Hygiene Data'!$E$12,0,10*ROW('Hygiene Data'!E152))="","",OFFSET('Hygiene Data'!$E$12,0,10*ROW('Hygiene Data'!E152)))</f>
        <v/>
      </c>
      <c r="DT158" s="298" t="str">
        <f ca="true">+IF(OFFSET('Hygiene Data'!$E$13,0,10*ROW('Hygiene Data'!E152))="","",OFFSET('Hygiene Data'!$E$13,0,10*ROW('Hygiene Data'!E152)))</f>
        <v/>
      </c>
      <c r="DU158" s="298" t="str">
        <f ca="true">+IF(OFFSET('Hygiene Data'!$F$11,0,10*ROW('Hygiene Data'!F152))="","",OFFSET('Hygiene Data'!$F$11,0,10*ROW('Hygiene Data'!F152)))</f>
        <v/>
      </c>
      <c r="DV158" s="298" t="str">
        <f ca="true">+IF(OFFSET('Hygiene Data'!$F$12,0,10*ROW('Hygiene Data'!F152))="","",OFFSET('Hygiene Data'!$F$12,0,10*ROW('Hygiene Data'!F152)))</f>
        <v/>
      </c>
      <c r="DW158" s="298" t="str">
        <f ca="true">+IF(OFFSET('Hygiene Data'!$F$13,0,10*ROW('Hygiene Data'!F152))="","",OFFSET('Hygiene Data'!$F$13,0,10*ROW('Hygiene Data'!F152)))</f>
        <v/>
      </c>
      <c r="DX158" s="298" t="str">
        <f ca="true">+IF(OFFSET('Hygiene Data'!$G$11,0,10*ROW('Hygiene Data'!G152))="","",OFFSET('Hygiene Data'!$G$11,0,10*ROW('Hygiene Data'!G152)))</f>
        <v/>
      </c>
      <c r="DY158" s="298" t="str">
        <f ca="true">+IF(OFFSET('Hygiene Data'!$G$12,0,10*ROW('Hygiene Data'!G152))="","",OFFSET('Hygiene Data'!$G$12,0,10*ROW('Hygiene Data'!G152)))</f>
        <v/>
      </c>
      <c r="DZ158" s="298" t="str">
        <f ca="true">+IF(OFFSET('Hygiene Data'!$G$13,0,10*ROW('Hygiene Data'!G152))="","",OFFSET('Hygiene Data'!$G$13,0,10*ROW('Hygiene Data'!G152)))</f>
        <v/>
      </c>
      <c r="EA158" s="298" t="str">
        <f ca="true">+IF(OFFSET('Hygiene Data'!$H$11,0,10*ROW('Hygiene Data'!H152))="","",OFFSET('Hygiene Data'!$H$11,0,10*ROW('Hygiene Data'!H152)))</f>
        <v/>
      </c>
      <c r="EB158" s="298" t="str">
        <f ca="true">+IF(OFFSET('Hygiene Data'!$H$12,0,10*ROW('Hygiene Data'!H152))="","",OFFSET('Hygiene Data'!$H$12,0,10*ROW('Hygiene Data'!H152)))</f>
        <v/>
      </c>
      <c r="EC158" s="298" t="str">
        <f ca="true">+IF(OFFSET('Hygiene Data'!$H$13,0,10*ROW('Hygiene Data'!H152))="","",OFFSET('Hygiene Data'!$H$13,0,10*ROW('Hygiene Data'!H152)))</f>
        <v/>
      </c>
      <c r="ED158" s="298" t="str">
        <f ca="true">+IF(OFFSET('Hygiene Data'!$I$11,0,10*ROW('Hygiene Data'!I152))="","",OFFSET('Hygiene Data'!$I$11,0,10*ROW('Hygiene Data'!I152)))</f>
        <v/>
      </c>
      <c r="EE158" s="298" t="str">
        <f ca="true">+IF(OFFSET('Hygiene Data'!$I$12,0,10*ROW('Hygiene Data'!I152))="","",OFFSET('Hygiene Data'!$I$12,0,10*ROW('Hygiene Data'!I152)))</f>
        <v/>
      </c>
      <c r="EF158" s="298" t="str">
        <f ca="true">+IF(OFFSET('Hygiene Data'!$I$13,0,10*ROW('Hygiene Data'!I152))="","",OFFSET('Hygiene Data'!$I$13,0,10*ROW('Hygiene Data'!I152)))</f>
        <v/>
      </c>
    </row>
    <row xmlns:x14ac="http://schemas.microsoft.com/office/spreadsheetml/2009/9/ac" r="159" x14ac:dyDescent="0.2">
      <c r="A159" s="38" t="str">
        <f ca="true">+IF(OFFSET('Water Data'!$B$2,0,10*ROW('Water Data'!E153))="","",OFFSET('Water Data'!$B$2,0,10*ROW('Water Data'!E153)))</f>
        <v/>
      </c>
      <c r="B159" s="38" t="str">
        <f ca="true">+IF(OFFSET('Water Data'!$C$2,0,10*ROW('Water Data'!F153))="","",OFFSET('Water Data'!$C$2,0,10*ROW('Water Data'!F153)))</f>
        <v/>
      </c>
      <c r="C159" s="354" t="str">
        <f t="shared" ca="true" si="2"/>
        <v/>
      </c>
      <c r="D159" s="101"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101"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101"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101"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101"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101"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101"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101"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101"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101"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101"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101"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101"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101"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101"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101"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101"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101"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102"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102"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102"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102"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102"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102"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102"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102"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102"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102"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102"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102"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102"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102"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102"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102"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102"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102"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102"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102"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102"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102"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102"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102"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102"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102"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102"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102"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102"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102"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103"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103"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103"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103"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103"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103"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103"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103"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103"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103"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103"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103"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103"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103"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103"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103"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103"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103"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98"/>
      <c r="BS159" s="298" t="str">
        <f ca="true">+IF(OFFSET('Water Data'!$D$27,0,10*ROW('Water Data'!D153))="","",OFFSET('Water Data'!$D$27,0,10*ROW('Water Data'!D153)))</f>
        <v/>
      </c>
      <c r="BT159" s="298" t="str">
        <f ca="true">+IF(OFFSET('Water Data'!$D$28,0,10*ROW('Water Data'!D153))="","",OFFSET('Water Data'!$D$28,0,10*ROW('Water Data'!D153)))</f>
        <v/>
      </c>
      <c r="BU159" s="298" t="str">
        <f ca="true">+IF(OFFSET('Water Data'!$D$29,0,10*ROW('Water Data'!D153))="","",OFFSET('Water Data'!$D$29,0,10*ROW('Water Data'!D153)))</f>
        <v/>
      </c>
      <c r="BV159" s="298" t="str">
        <f ca="true">+IF(OFFSET('Water Data'!$E$27,0,10*ROW('Water Data'!E153))="","",OFFSET('Water Data'!$E$27,0,10*ROW('Water Data'!E153)))</f>
        <v/>
      </c>
      <c r="BW159" s="298" t="str">
        <f ca="true">+IF(OFFSET('Water Data'!$E$28,0,10*ROW('Water Data'!E153))="","",OFFSET('Water Data'!$E$28,0,10*ROW('Water Data'!E153)))</f>
        <v/>
      </c>
      <c r="BX159" s="298" t="str">
        <f ca="true">+IF(OFFSET('Water Data'!$E$29,0,10*ROW('Water Data'!E153))="","",OFFSET('Water Data'!$E$29,0,10*ROW('Water Data'!E153)))</f>
        <v/>
      </c>
      <c r="BY159" s="298" t="str">
        <f ca="true">+IF(OFFSET('Water Data'!$F$27,0,10*ROW('Water Data'!F153))="","",OFFSET('Water Data'!$F$27,0,10*ROW('Water Data'!F153)))</f>
        <v/>
      </c>
      <c r="BZ159" s="298" t="str">
        <f ca="true">+IF(OFFSET('Water Data'!$F$28,0,10*ROW('Water Data'!F153))="","",OFFSET('Water Data'!$F$28,0,10*ROW('Water Data'!F153)))</f>
        <v/>
      </c>
      <c r="CA159" s="298" t="str">
        <f ca="true">+IF(OFFSET('Water Data'!$F$29,0,10*ROW('Water Data'!F153))="","",OFFSET('Water Data'!$F$29,0,10*ROW('Water Data'!F153)))</f>
        <v/>
      </c>
      <c r="CB159" s="298" t="str">
        <f ca="true">+IF(OFFSET('Water Data'!$G$27,0,10*ROW('Water Data'!G153))="","",OFFSET('Water Data'!$G$27,0,10*ROW('Water Data'!G153)))</f>
        <v/>
      </c>
      <c r="CC159" s="298" t="str">
        <f ca="true">+IF(OFFSET('Water Data'!$G$28,0,10*ROW('Water Data'!G153))="","",OFFSET('Water Data'!$G$28,0,10*ROW('Water Data'!G153)))</f>
        <v/>
      </c>
      <c r="CD159" s="298" t="str">
        <f ca="true">+IF(OFFSET('Water Data'!$G$29,0,10*ROW('Water Data'!G153))="","",OFFSET('Water Data'!$G$29,0,10*ROW('Water Data'!G153)))</f>
        <v/>
      </c>
      <c r="CE159" s="298" t="str">
        <f ca="true">+IF(OFFSET('Water Data'!$H$27,0,10*ROW('Water Data'!H153))="","",OFFSET('Water Data'!$H$27,0,10*ROW('Water Data'!H153)))</f>
        <v/>
      </c>
      <c r="CF159" s="298" t="str">
        <f ca="true">+IF(OFFSET('Water Data'!$H$28,0,10*ROW('Water Data'!H153))="","",OFFSET('Water Data'!$H$28,0,10*ROW('Water Data'!H153)))</f>
        <v/>
      </c>
      <c r="CG159" s="298" t="str">
        <f ca="true">+IF(OFFSET('Water Data'!$H$29,0,10*ROW('Water Data'!H153))="","",OFFSET('Water Data'!$H$29,0,10*ROW('Water Data'!H153)))</f>
        <v/>
      </c>
      <c r="CH159" s="298" t="str">
        <f ca="true">+IF(OFFSET('Water Data'!$I$27,0,10*ROW('Water Data'!I153))="","",OFFSET('Water Data'!$I$27,0,10*ROW('Water Data'!I153)))</f>
        <v/>
      </c>
      <c r="CI159" s="298" t="str">
        <f ca="true">+IF(OFFSET('Water Data'!$I$28,0,10*ROW('Water Data'!I153))="","",OFFSET('Water Data'!$I$28,0,10*ROW('Water Data'!I153)))</f>
        <v/>
      </c>
      <c r="CJ159" s="298" t="str">
        <f ca="true">+IF(OFFSET('Water Data'!$I$29,0,10*ROW('Water Data'!I153))="","",OFFSET('Water Data'!$I$29,0,10*ROW('Water Data'!I153)))</f>
        <v/>
      </c>
      <c r="CK159" s="298" t="str">
        <f ca="true">+IF(OFFSET('Sanitation Data'!$D$28,0,10*ROW('Sanitation Data'!D153))="","",OFFSET('Sanitation Data'!$D$28,0,10*ROW('Sanitation Data'!D153)))</f>
        <v/>
      </c>
      <c r="CL159" s="298" t="str">
        <f ca="true">+IF(OFFSET('Sanitation Data'!$D$29,0,10*ROW('Sanitation Data'!D153))="","",OFFSET('Sanitation Data'!$D$29,0,10*ROW('Sanitation Data'!D153)))</f>
        <v/>
      </c>
      <c r="CM159" s="298" t="str">
        <f ca="true">+IF(OFFSET('Sanitation Data'!$D$30,0,10*ROW('Sanitation Data'!D153))="","",OFFSET('Sanitation Data'!$D$30,0,10*ROW('Sanitation Data'!D153)))</f>
        <v/>
      </c>
      <c r="CN159" s="298" t="str">
        <f ca="true">+IF(OFFSET('Sanitation Data'!$D$31,0,10*ROW('Sanitation Data'!D153))="","",OFFSET('Sanitation Data'!$D$31,0,10*ROW('Sanitation Data'!D153)))</f>
        <v/>
      </c>
      <c r="CO159" s="298" t="str">
        <f ca="true">+IF(OFFSET('Sanitation Data'!$D$32,0,10*ROW('Sanitation Data'!D153))="","",OFFSET('Sanitation Data'!$D$32,0,10*ROW('Sanitation Data'!D153)))</f>
        <v/>
      </c>
      <c r="CP159" s="298" t="str">
        <f ca="true">+IF(OFFSET('Sanitation Data'!$E$28,0,10*ROW('Sanitation Data'!E153))="","",OFFSET('Sanitation Data'!$E$28,0,10*ROW('Sanitation Data'!E153)))</f>
        <v/>
      </c>
      <c r="CQ159" s="298" t="str">
        <f ca="true">+IF(OFFSET('Sanitation Data'!$E$29,0,10*ROW('Sanitation Data'!E153))="","",OFFSET('Sanitation Data'!$E$29,0,10*ROW('Sanitation Data'!E153)))</f>
        <v/>
      </c>
      <c r="CR159" s="298" t="str">
        <f ca="true">+IF(OFFSET('Sanitation Data'!$E$30,0,10*ROW('Sanitation Data'!E153))="","",OFFSET('Sanitation Data'!$E$30,0,10*ROW('Sanitation Data'!E153)))</f>
        <v/>
      </c>
      <c r="CS159" s="298" t="str">
        <f ca="true">+IF(OFFSET('Sanitation Data'!$E$31,0,10*ROW('Sanitation Data'!E153))="","",OFFSET('Sanitation Data'!$E$31,0,10*ROW('Sanitation Data'!E153)))</f>
        <v/>
      </c>
      <c r="CT159" s="298" t="str">
        <f ca="true">+IF(OFFSET('Sanitation Data'!$E$32,0,10*ROW('Sanitation Data'!E153))="","",OFFSET('Sanitation Data'!$E$32,0,10*ROW('Sanitation Data'!E153)))</f>
        <v/>
      </c>
      <c r="CU159" s="298" t="str">
        <f ca="true">+IF(OFFSET('Sanitation Data'!$F$28,0,10*ROW('Sanitation Data'!F153))="","",OFFSET('Sanitation Data'!$F$28,0,10*ROW('Sanitation Data'!F153)))</f>
        <v/>
      </c>
      <c r="CV159" s="298" t="str">
        <f ca="true">+IF(OFFSET('Sanitation Data'!$F$29,0,10*ROW('Sanitation Data'!F153))="","",OFFSET('Sanitation Data'!$F$29,0,10*ROW('Sanitation Data'!F153)))</f>
        <v/>
      </c>
      <c r="CW159" s="298" t="str">
        <f ca="true">+IF(OFFSET('Sanitation Data'!$F$30,0,10*ROW('Sanitation Data'!F153))="","",OFFSET('Sanitation Data'!$F$30,0,10*ROW('Sanitation Data'!F153)))</f>
        <v/>
      </c>
      <c r="CX159" s="298" t="str">
        <f ca="true">+IF(OFFSET('Sanitation Data'!$F$31,0,10*ROW('Sanitation Data'!F153))="","",OFFSET('Sanitation Data'!$F$31,0,10*ROW('Sanitation Data'!F153)))</f>
        <v/>
      </c>
      <c r="CY159" s="298" t="str">
        <f ca="true">+IF(OFFSET('Sanitation Data'!$F$32,0,10*ROW('Sanitation Data'!F153))="","",OFFSET('Sanitation Data'!$F$32,0,10*ROW('Sanitation Data'!F153)))</f>
        <v/>
      </c>
      <c r="CZ159" s="298" t="str">
        <f ca="true">+IF(OFFSET('Sanitation Data'!$G$28,0,10*ROW('Sanitation Data'!G153))="","",OFFSET('Sanitation Data'!$G$28,0,10*ROW('Sanitation Data'!G153)))</f>
        <v/>
      </c>
      <c r="DA159" s="298" t="str">
        <f ca="true">+IF(OFFSET('Sanitation Data'!$G$29,0,10*ROW('Sanitation Data'!G153))="","",OFFSET('Sanitation Data'!$G$29,0,10*ROW('Sanitation Data'!G153)))</f>
        <v/>
      </c>
      <c r="DB159" s="298" t="str">
        <f ca="true">+IF(OFFSET('Sanitation Data'!$G$30,0,10*ROW('Sanitation Data'!G153))="","",OFFSET('Sanitation Data'!$G$30,0,10*ROW('Sanitation Data'!G153)))</f>
        <v/>
      </c>
      <c r="DC159" s="298" t="str">
        <f ca="true">+IF(OFFSET('Sanitation Data'!$G$31,0,10*ROW('Sanitation Data'!G153))="","",OFFSET('Sanitation Data'!$G$31,0,10*ROW('Sanitation Data'!G153)))</f>
        <v/>
      </c>
      <c r="DD159" s="298" t="str">
        <f ca="true">+IF(OFFSET('Sanitation Data'!$G$32,0,10*ROW('Sanitation Data'!G153))="","",OFFSET('Sanitation Data'!$G$32,0,10*ROW('Sanitation Data'!G153)))</f>
        <v/>
      </c>
      <c r="DE159" s="298" t="str">
        <f ca="true">+IF(OFFSET('Sanitation Data'!$H$28,0,10*ROW('Sanitation Data'!H153))="","",OFFSET('Sanitation Data'!$H$28,0,10*ROW('Sanitation Data'!H153)))</f>
        <v/>
      </c>
      <c r="DF159" s="298" t="str">
        <f ca="true">+IF(OFFSET('Sanitation Data'!$H$29,0,10*ROW('Sanitation Data'!H153))="","",OFFSET('Sanitation Data'!$H$29,0,10*ROW('Sanitation Data'!H153)))</f>
        <v/>
      </c>
      <c r="DG159" s="298" t="str">
        <f ca="true">+IF(OFFSET('Sanitation Data'!$H$30,0,10*ROW('Sanitation Data'!H153))="","",OFFSET('Sanitation Data'!$H$30,0,10*ROW('Sanitation Data'!H153)))</f>
        <v/>
      </c>
      <c r="DH159" s="298" t="str">
        <f ca="true">+IF(OFFSET('Sanitation Data'!$H$31,0,10*ROW('Sanitation Data'!H153))="","",OFFSET('Sanitation Data'!$H$31,0,10*ROW('Sanitation Data'!H153)))</f>
        <v/>
      </c>
      <c r="DI159" s="298" t="str">
        <f ca="true">+IF(OFFSET('Sanitation Data'!$H$32,0,10*ROW('Sanitation Data'!H153))="","",OFFSET('Sanitation Data'!$H$32,0,10*ROW('Sanitation Data'!H153)))</f>
        <v/>
      </c>
      <c r="DJ159" s="298" t="str">
        <f ca="true">+IF(OFFSET('Sanitation Data'!$I$28,0,10*ROW('Sanitation Data'!I153))="","",OFFSET('Sanitation Data'!$I$28,0,10*ROW('Sanitation Data'!I153)))</f>
        <v/>
      </c>
      <c r="DK159" s="298" t="str">
        <f ca="true">+IF(OFFSET('Sanitation Data'!$I$29,0,10*ROW('Sanitation Data'!I153))="","",OFFSET('Sanitation Data'!$I$29,0,10*ROW('Sanitation Data'!I153)))</f>
        <v/>
      </c>
      <c r="DL159" s="298" t="str">
        <f ca="true">+IF(OFFSET('Sanitation Data'!$I$30,0,10*ROW('Sanitation Data'!I153))="","",OFFSET('Sanitation Data'!$I$30,0,10*ROW('Sanitation Data'!I153)))</f>
        <v/>
      </c>
      <c r="DM159" s="298" t="str">
        <f ca="true">+IF(OFFSET('Sanitation Data'!$I$31,0,10*ROW('Sanitation Data'!I153))="","",OFFSET('Sanitation Data'!$I$31,0,10*ROW('Sanitation Data'!I153)))</f>
        <v/>
      </c>
      <c r="DN159" s="298" t="str">
        <f ca="true">+IF(OFFSET('Sanitation Data'!$I$32,0,10*ROW('Sanitation Data'!I153))="","",OFFSET('Sanitation Data'!$I$32,0,10*ROW('Sanitation Data'!I153)))</f>
        <v/>
      </c>
      <c r="DO159" s="298" t="str">
        <f ca="true">+IF(OFFSET('Hygiene Data'!$D$11,0,10*ROW('Hygiene Data'!D153))="","",OFFSET('Hygiene Data'!$D$11,0,10*ROW('Hygiene Data'!D153)))</f>
        <v/>
      </c>
      <c r="DP159" s="298" t="str">
        <f ca="true">+IF(OFFSET('Hygiene Data'!$D$12,0,10*ROW('Hygiene Data'!D153))="","",OFFSET('Hygiene Data'!$D$12,0,10*ROW('Hygiene Data'!D153)))</f>
        <v/>
      </c>
      <c r="DQ159" s="298" t="str">
        <f ca="true">+IF(OFFSET('Hygiene Data'!$D$13,0,10*ROW('Hygiene Data'!D153))="","",OFFSET('Hygiene Data'!$D$13,0,10*ROW('Hygiene Data'!D153)))</f>
        <v/>
      </c>
      <c r="DR159" s="298" t="str">
        <f ca="true">+IF(OFFSET('Hygiene Data'!$E$11,0,10*ROW('Hygiene Data'!E153))="","",OFFSET('Hygiene Data'!$E$11,0,10*ROW('Hygiene Data'!E153)))</f>
        <v/>
      </c>
      <c r="DS159" s="298" t="str">
        <f ca="true">+IF(OFFSET('Hygiene Data'!$E$12,0,10*ROW('Hygiene Data'!E153))="","",OFFSET('Hygiene Data'!$E$12,0,10*ROW('Hygiene Data'!E153)))</f>
        <v/>
      </c>
      <c r="DT159" s="298" t="str">
        <f ca="true">+IF(OFFSET('Hygiene Data'!$E$13,0,10*ROW('Hygiene Data'!E153))="","",OFFSET('Hygiene Data'!$E$13,0,10*ROW('Hygiene Data'!E153)))</f>
        <v/>
      </c>
      <c r="DU159" s="298" t="str">
        <f ca="true">+IF(OFFSET('Hygiene Data'!$F$11,0,10*ROW('Hygiene Data'!F153))="","",OFFSET('Hygiene Data'!$F$11,0,10*ROW('Hygiene Data'!F153)))</f>
        <v/>
      </c>
      <c r="DV159" s="298" t="str">
        <f ca="true">+IF(OFFSET('Hygiene Data'!$F$12,0,10*ROW('Hygiene Data'!F153))="","",OFFSET('Hygiene Data'!$F$12,0,10*ROW('Hygiene Data'!F153)))</f>
        <v/>
      </c>
      <c r="DW159" s="298" t="str">
        <f ca="true">+IF(OFFSET('Hygiene Data'!$F$13,0,10*ROW('Hygiene Data'!F153))="","",OFFSET('Hygiene Data'!$F$13,0,10*ROW('Hygiene Data'!F153)))</f>
        <v/>
      </c>
      <c r="DX159" s="298" t="str">
        <f ca="true">+IF(OFFSET('Hygiene Data'!$G$11,0,10*ROW('Hygiene Data'!G153))="","",OFFSET('Hygiene Data'!$G$11,0,10*ROW('Hygiene Data'!G153)))</f>
        <v/>
      </c>
      <c r="DY159" s="298" t="str">
        <f ca="true">+IF(OFFSET('Hygiene Data'!$G$12,0,10*ROW('Hygiene Data'!G153))="","",OFFSET('Hygiene Data'!$G$12,0,10*ROW('Hygiene Data'!G153)))</f>
        <v/>
      </c>
      <c r="DZ159" s="298" t="str">
        <f ca="true">+IF(OFFSET('Hygiene Data'!$G$13,0,10*ROW('Hygiene Data'!G153))="","",OFFSET('Hygiene Data'!$G$13,0,10*ROW('Hygiene Data'!G153)))</f>
        <v/>
      </c>
      <c r="EA159" s="298" t="str">
        <f ca="true">+IF(OFFSET('Hygiene Data'!$H$11,0,10*ROW('Hygiene Data'!H153))="","",OFFSET('Hygiene Data'!$H$11,0,10*ROW('Hygiene Data'!H153)))</f>
        <v/>
      </c>
      <c r="EB159" s="298" t="str">
        <f ca="true">+IF(OFFSET('Hygiene Data'!$H$12,0,10*ROW('Hygiene Data'!H153))="","",OFFSET('Hygiene Data'!$H$12,0,10*ROW('Hygiene Data'!H153)))</f>
        <v/>
      </c>
      <c r="EC159" s="298" t="str">
        <f ca="true">+IF(OFFSET('Hygiene Data'!$H$13,0,10*ROW('Hygiene Data'!H153))="","",OFFSET('Hygiene Data'!$H$13,0,10*ROW('Hygiene Data'!H153)))</f>
        <v/>
      </c>
      <c r="ED159" s="298" t="str">
        <f ca="true">+IF(OFFSET('Hygiene Data'!$I$11,0,10*ROW('Hygiene Data'!I153))="","",OFFSET('Hygiene Data'!$I$11,0,10*ROW('Hygiene Data'!I153)))</f>
        <v/>
      </c>
      <c r="EE159" s="298" t="str">
        <f ca="true">+IF(OFFSET('Hygiene Data'!$I$12,0,10*ROW('Hygiene Data'!I153))="","",OFFSET('Hygiene Data'!$I$12,0,10*ROW('Hygiene Data'!I153)))</f>
        <v/>
      </c>
      <c r="EF159" s="298" t="str">
        <f ca="true">+IF(OFFSET('Hygiene Data'!$I$13,0,10*ROW('Hygiene Data'!I153))="","",OFFSET('Hygiene Data'!$I$13,0,10*ROW('Hygiene Data'!I153)))</f>
        <v/>
      </c>
    </row>
    <row xmlns:x14ac="http://schemas.microsoft.com/office/spreadsheetml/2009/9/ac" r="160" x14ac:dyDescent="0.2">
      <c r="A160" s="38" t="str">
        <f ca="true">+IF(OFFSET('Water Data'!$B$2,0,10*ROW('Water Data'!E154))="","",OFFSET('Water Data'!$B$2,0,10*ROW('Water Data'!E154)))</f>
        <v/>
      </c>
      <c r="B160" s="38" t="str">
        <f ca="true">+IF(OFFSET('Water Data'!$C$2,0,10*ROW('Water Data'!F154))="","",OFFSET('Water Data'!$C$2,0,10*ROW('Water Data'!F154)))</f>
        <v/>
      </c>
      <c r="C160" s="354" t="str">
        <f t="shared" ca="true" si="2"/>
        <v/>
      </c>
      <c r="D160" s="101"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101"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101"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101"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101"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101"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101"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101"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101"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101"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101"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101"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101"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101"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101"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101"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101"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101"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102"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102"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102"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102"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102"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102"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102"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102"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102"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102"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102"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102"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102"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102"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102"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102"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102"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102"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102"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102"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102"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102"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102"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102"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102"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102"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102"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102"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102"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102"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103"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103"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103"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103"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103"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103"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103"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103"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103"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103"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103"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103"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103"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103"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103"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103"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103"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103"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98"/>
      <c r="BS160" s="298" t="str">
        <f ca="true">+IF(OFFSET('Water Data'!$D$27,0,10*ROW('Water Data'!D154))="","",OFFSET('Water Data'!$D$27,0,10*ROW('Water Data'!D154)))</f>
        <v/>
      </c>
      <c r="BT160" s="298" t="str">
        <f ca="true">+IF(OFFSET('Water Data'!$D$28,0,10*ROW('Water Data'!D154))="","",OFFSET('Water Data'!$D$28,0,10*ROW('Water Data'!D154)))</f>
        <v/>
      </c>
      <c r="BU160" s="298" t="str">
        <f ca="true">+IF(OFFSET('Water Data'!$D$29,0,10*ROW('Water Data'!D154))="","",OFFSET('Water Data'!$D$29,0,10*ROW('Water Data'!D154)))</f>
        <v/>
      </c>
      <c r="BV160" s="298" t="str">
        <f ca="true">+IF(OFFSET('Water Data'!$E$27,0,10*ROW('Water Data'!E154))="","",OFFSET('Water Data'!$E$27,0,10*ROW('Water Data'!E154)))</f>
        <v/>
      </c>
      <c r="BW160" s="298" t="str">
        <f ca="true">+IF(OFFSET('Water Data'!$E$28,0,10*ROW('Water Data'!E154))="","",OFFSET('Water Data'!$E$28,0,10*ROW('Water Data'!E154)))</f>
        <v/>
      </c>
      <c r="BX160" s="298" t="str">
        <f ca="true">+IF(OFFSET('Water Data'!$E$29,0,10*ROW('Water Data'!E154))="","",OFFSET('Water Data'!$E$29,0,10*ROW('Water Data'!E154)))</f>
        <v/>
      </c>
      <c r="BY160" s="298" t="str">
        <f ca="true">+IF(OFFSET('Water Data'!$F$27,0,10*ROW('Water Data'!F154))="","",OFFSET('Water Data'!$F$27,0,10*ROW('Water Data'!F154)))</f>
        <v/>
      </c>
      <c r="BZ160" s="298" t="str">
        <f ca="true">+IF(OFFSET('Water Data'!$F$28,0,10*ROW('Water Data'!F154))="","",OFFSET('Water Data'!$F$28,0,10*ROW('Water Data'!F154)))</f>
        <v/>
      </c>
      <c r="CA160" s="298" t="str">
        <f ca="true">+IF(OFFSET('Water Data'!$F$29,0,10*ROW('Water Data'!F154))="","",OFFSET('Water Data'!$F$29,0,10*ROW('Water Data'!F154)))</f>
        <v/>
      </c>
      <c r="CB160" s="298" t="str">
        <f ca="true">+IF(OFFSET('Water Data'!$G$27,0,10*ROW('Water Data'!G154))="","",OFFSET('Water Data'!$G$27,0,10*ROW('Water Data'!G154)))</f>
        <v/>
      </c>
      <c r="CC160" s="298" t="str">
        <f ca="true">+IF(OFFSET('Water Data'!$G$28,0,10*ROW('Water Data'!G154))="","",OFFSET('Water Data'!$G$28,0,10*ROW('Water Data'!G154)))</f>
        <v/>
      </c>
      <c r="CD160" s="298" t="str">
        <f ca="true">+IF(OFFSET('Water Data'!$G$29,0,10*ROW('Water Data'!G154))="","",OFFSET('Water Data'!$G$29,0,10*ROW('Water Data'!G154)))</f>
        <v/>
      </c>
      <c r="CE160" s="298" t="str">
        <f ca="true">+IF(OFFSET('Water Data'!$H$27,0,10*ROW('Water Data'!H154))="","",OFFSET('Water Data'!$H$27,0,10*ROW('Water Data'!H154)))</f>
        <v/>
      </c>
      <c r="CF160" s="298" t="str">
        <f ca="true">+IF(OFFSET('Water Data'!$H$28,0,10*ROW('Water Data'!H154))="","",OFFSET('Water Data'!$H$28,0,10*ROW('Water Data'!H154)))</f>
        <v/>
      </c>
      <c r="CG160" s="298" t="str">
        <f ca="true">+IF(OFFSET('Water Data'!$H$29,0,10*ROW('Water Data'!H154))="","",OFFSET('Water Data'!$H$29,0,10*ROW('Water Data'!H154)))</f>
        <v/>
      </c>
      <c r="CH160" s="298" t="str">
        <f ca="true">+IF(OFFSET('Water Data'!$I$27,0,10*ROW('Water Data'!I154))="","",OFFSET('Water Data'!$I$27,0,10*ROW('Water Data'!I154)))</f>
        <v/>
      </c>
      <c r="CI160" s="298" t="str">
        <f ca="true">+IF(OFFSET('Water Data'!$I$28,0,10*ROW('Water Data'!I154))="","",OFFSET('Water Data'!$I$28,0,10*ROW('Water Data'!I154)))</f>
        <v/>
      </c>
      <c r="CJ160" s="298" t="str">
        <f ca="true">+IF(OFFSET('Water Data'!$I$29,0,10*ROW('Water Data'!I154))="","",OFFSET('Water Data'!$I$29,0,10*ROW('Water Data'!I154)))</f>
        <v/>
      </c>
      <c r="CK160" s="298" t="str">
        <f ca="true">+IF(OFFSET('Sanitation Data'!$D$28,0,10*ROW('Sanitation Data'!D154))="","",OFFSET('Sanitation Data'!$D$28,0,10*ROW('Sanitation Data'!D154)))</f>
        <v/>
      </c>
      <c r="CL160" s="298" t="str">
        <f ca="true">+IF(OFFSET('Sanitation Data'!$D$29,0,10*ROW('Sanitation Data'!D154))="","",OFFSET('Sanitation Data'!$D$29,0,10*ROW('Sanitation Data'!D154)))</f>
        <v/>
      </c>
      <c r="CM160" s="298" t="str">
        <f ca="true">+IF(OFFSET('Sanitation Data'!$D$30,0,10*ROW('Sanitation Data'!D154))="","",OFFSET('Sanitation Data'!$D$30,0,10*ROW('Sanitation Data'!D154)))</f>
        <v/>
      </c>
      <c r="CN160" s="298" t="str">
        <f ca="true">+IF(OFFSET('Sanitation Data'!$D$31,0,10*ROW('Sanitation Data'!D154))="","",OFFSET('Sanitation Data'!$D$31,0,10*ROW('Sanitation Data'!D154)))</f>
        <v/>
      </c>
      <c r="CO160" s="298" t="str">
        <f ca="true">+IF(OFFSET('Sanitation Data'!$D$32,0,10*ROW('Sanitation Data'!D154))="","",OFFSET('Sanitation Data'!$D$32,0,10*ROW('Sanitation Data'!D154)))</f>
        <v/>
      </c>
      <c r="CP160" s="298" t="str">
        <f ca="true">+IF(OFFSET('Sanitation Data'!$E$28,0,10*ROW('Sanitation Data'!E154))="","",OFFSET('Sanitation Data'!$E$28,0,10*ROW('Sanitation Data'!E154)))</f>
        <v/>
      </c>
      <c r="CQ160" s="298" t="str">
        <f ca="true">+IF(OFFSET('Sanitation Data'!$E$29,0,10*ROW('Sanitation Data'!E154))="","",OFFSET('Sanitation Data'!$E$29,0,10*ROW('Sanitation Data'!E154)))</f>
        <v/>
      </c>
      <c r="CR160" s="298" t="str">
        <f ca="true">+IF(OFFSET('Sanitation Data'!$E$30,0,10*ROW('Sanitation Data'!E154))="","",OFFSET('Sanitation Data'!$E$30,0,10*ROW('Sanitation Data'!E154)))</f>
        <v/>
      </c>
      <c r="CS160" s="298" t="str">
        <f ca="true">+IF(OFFSET('Sanitation Data'!$E$31,0,10*ROW('Sanitation Data'!E154))="","",OFFSET('Sanitation Data'!$E$31,0,10*ROW('Sanitation Data'!E154)))</f>
        <v/>
      </c>
      <c r="CT160" s="298" t="str">
        <f ca="true">+IF(OFFSET('Sanitation Data'!$E$32,0,10*ROW('Sanitation Data'!E154))="","",OFFSET('Sanitation Data'!$E$32,0,10*ROW('Sanitation Data'!E154)))</f>
        <v/>
      </c>
      <c r="CU160" s="298" t="str">
        <f ca="true">+IF(OFFSET('Sanitation Data'!$F$28,0,10*ROW('Sanitation Data'!F154))="","",OFFSET('Sanitation Data'!$F$28,0,10*ROW('Sanitation Data'!F154)))</f>
        <v/>
      </c>
      <c r="CV160" s="298" t="str">
        <f ca="true">+IF(OFFSET('Sanitation Data'!$F$29,0,10*ROW('Sanitation Data'!F154))="","",OFFSET('Sanitation Data'!$F$29,0,10*ROW('Sanitation Data'!F154)))</f>
        <v/>
      </c>
      <c r="CW160" s="298" t="str">
        <f ca="true">+IF(OFFSET('Sanitation Data'!$F$30,0,10*ROW('Sanitation Data'!F154))="","",OFFSET('Sanitation Data'!$F$30,0,10*ROW('Sanitation Data'!F154)))</f>
        <v/>
      </c>
      <c r="CX160" s="298" t="str">
        <f ca="true">+IF(OFFSET('Sanitation Data'!$F$31,0,10*ROW('Sanitation Data'!F154))="","",OFFSET('Sanitation Data'!$F$31,0,10*ROW('Sanitation Data'!F154)))</f>
        <v/>
      </c>
      <c r="CY160" s="298" t="str">
        <f ca="true">+IF(OFFSET('Sanitation Data'!$F$32,0,10*ROW('Sanitation Data'!F154))="","",OFFSET('Sanitation Data'!$F$32,0,10*ROW('Sanitation Data'!F154)))</f>
        <v/>
      </c>
      <c r="CZ160" s="298" t="str">
        <f ca="true">+IF(OFFSET('Sanitation Data'!$G$28,0,10*ROW('Sanitation Data'!G154))="","",OFFSET('Sanitation Data'!$G$28,0,10*ROW('Sanitation Data'!G154)))</f>
        <v/>
      </c>
      <c r="DA160" s="298" t="str">
        <f ca="true">+IF(OFFSET('Sanitation Data'!$G$29,0,10*ROW('Sanitation Data'!G154))="","",OFFSET('Sanitation Data'!$G$29,0,10*ROW('Sanitation Data'!G154)))</f>
        <v/>
      </c>
      <c r="DB160" s="298" t="str">
        <f ca="true">+IF(OFFSET('Sanitation Data'!$G$30,0,10*ROW('Sanitation Data'!G154))="","",OFFSET('Sanitation Data'!$G$30,0,10*ROW('Sanitation Data'!G154)))</f>
        <v/>
      </c>
      <c r="DC160" s="298" t="str">
        <f ca="true">+IF(OFFSET('Sanitation Data'!$G$31,0,10*ROW('Sanitation Data'!G154))="","",OFFSET('Sanitation Data'!$G$31,0,10*ROW('Sanitation Data'!G154)))</f>
        <v/>
      </c>
      <c r="DD160" s="298" t="str">
        <f ca="true">+IF(OFFSET('Sanitation Data'!$G$32,0,10*ROW('Sanitation Data'!G154))="","",OFFSET('Sanitation Data'!$G$32,0,10*ROW('Sanitation Data'!G154)))</f>
        <v/>
      </c>
      <c r="DE160" s="298" t="str">
        <f ca="true">+IF(OFFSET('Sanitation Data'!$H$28,0,10*ROW('Sanitation Data'!H154))="","",OFFSET('Sanitation Data'!$H$28,0,10*ROW('Sanitation Data'!H154)))</f>
        <v/>
      </c>
      <c r="DF160" s="298" t="str">
        <f ca="true">+IF(OFFSET('Sanitation Data'!$H$29,0,10*ROW('Sanitation Data'!H154))="","",OFFSET('Sanitation Data'!$H$29,0,10*ROW('Sanitation Data'!H154)))</f>
        <v/>
      </c>
      <c r="DG160" s="298" t="str">
        <f ca="true">+IF(OFFSET('Sanitation Data'!$H$30,0,10*ROW('Sanitation Data'!H154))="","",OFFSET('Sanitation Data'!$H$30,0,10*ROW('Sanitation Data'!H154)))</f>
        <v/>
      </c>
      <c r="DH160" s="298" t="str">
        <f ca="true">+IF(OFFSET('Sanitation Data'!$H$31,0,10*ROW('Sanitation Data'!H154))="","",OFFSET('Sanitation Data'!$H$31,0,10*ROW('Sanitation Data'!H154)))</f>
        <v/>
      </c>
      <c r="DI160" s="298" t="str">
        <f ca="true">+IF(OFFSET('Sanitation Data'!$H$32,0,10*ROW('Sanitation Data'!H154))="","",OFFSET('Sanitation Data'!$H$32,0,10*ROW('Sanitation Data'!H154)))</f>
        <v/>
      </c>
      <c r="DJ160" s="298" t="str">
        <f ca="true">+IF(OFFSET('Sanitation Data'!$I$28,0,10*ROW('Sanitation Data'!I154))="","",OFFSET('Sanitation Data'!$I$28,0,10*ROW('Sanitation Data'!I154)))</f>
        <v/>
      </c>
      <c r="DK160" s="298" t="str">
        <f ca="true">+IF(OFFSET('Sanitation Data'!$I$29,0,10*ROW('Sanitation Data'!I154))="","",OFFSET('Sanitation Data'!$I$29,0,10*ROW('Sanitation Data'!I154)))</f>
        <v/>
      </c>
      <c r="DL160" s="298" t="str">
        <f ca="true">+IF(OFFSET('Sanitation Data'!$I$30,0,10*ROW('Sanitation Data'!I154))="","",OFFSET('Sanitation Data'!$I$30,0,10*ROW('Sanitation Data'!I154)))</f>
        <v/>
      </c>
      <c r="DM160" s="298" t="str">
        <f ca="true">+IF(OFFSET('Sanitation Data'!$I$31,0,10*ROW('Sanitation Data'!I154))="","",OFFSET('Sanitation Data'!$I$31,0,10*ROW('Sanitation Data'!I154)))</f>
        <v/>
      </c>
      <c r="DN160" s="298" t="str">
        <f ca="true">+IF(OFFSET('Sanitation Data'!$I$32,0,10*ROW('Sanitation Data'!I154))="","",OFFSET('Sanitation Data'!$I$32,0,10*ROW('Sanitation Data'!I154)))</f>
        <v/>
      </c>
      <c r="DO160" s="298" t="str">
        <f ca="true">+IF(OFFSET('Hygiene Data'!$D$11,0,10*ROW('Hygiene Data'!D154))="","",OFFSET('Hygiene Data'!$D$11,0,10*ROW('Hygiene Data'!D154)))</f>
        <v/>
      </c>
      <c r="DP160" s="298" t="str">
        <f ca="true">+IF(OFFSET('Hygiene Data'!$D$12,0,10*ROW('Hygiene Data'!D154))="","",OFFSET('Hygiene Data'!$D$12,0,10*ROW('Hygiene Data'!D154)))</f>
        <v/>
      </c>
      <c r="DQ160" s="298" t="str">
        <f ca="true">+IF(OFFSET('Hygiene Data'!$D$13,0,10*ROW('Hygiene Data'!D154))="","",OFFSET('Hygiene Data'!$D$13,0,10*ROW('Hygiene Data'!D154)))</f>
        <v/>
      </c>
      <c r="DR160" s="298" t="str">
        <f ca="true">+IF(OFFSET('Hygiene Data'!$E$11,0,10*ROW('Hygiene Data'!E154))="","",OFFSET('Hygiene Data'!$E$11,0,10*ROW('Hygiene Data'!E154)))</f>
        <v/>
      </c>
      <c r="DS160" s="298" t="str">
        <f ca="true">+IF(OFFSET('Hygiene Data'!$E$12,0,10*ROW('Hygiene Data'!E154))="","",OFFSET('Hygiene Data'!$E$12,0,10*ROW('Hygiene Data'!E154)))</f>
        <v/>
      </c>
      <c r="DT160" s="298" t="str">
        <f ca="true">+IF(OFFSET('Hygiene Data'!$E$13,0,10*ROW('Hygiene Data'!E154))="","",OFFSET('Hygiene Data'!$E$13,0,10*ROW('Hygiene Data'!E154)))</f>
        <v/>
      </c>
      <c r="DU160" s="298" t="str">
        <f ca="true">+IF(OFFSET('Hygiene Data'!$F$11,0,10*ROW('Hygiene Data'!F154))="","",OFFSET('Hygiene Data'!$F$11,0,10*ROW('Hygiene Data'!F154)))</f>
        <v/>
      </c>
      <c r="DV160" s="298" t="str">
        <f ca="true">+IF(OFFSET('Hygiene Data'!$F$12,0,10*ROW('Hygiene Data'!F154))="","",OFFSET('Hygiene Data'!$F$12,0,10*ROW('Hygiene Data'!F154)))</f>
        <v/>
      </c>
      <c r="DW160" s="298" t="str">
        <f ca="true">+IF(OFFSET('Hygiene Data'!$F$13,0,10*ROW('Hygiene Data'!F154))="","",OFFSET('Hygiene Data'!$F$13,0,10*ROW('Hygiene Data'!F154)))</f>
        <v/>
      </c>
      <c r="DX160" s="298" t="str">
        <f ca="true">+IF(OFFSET('Hygiene Data'!$G$11,0,10*ROW('Hygiene Data'!G154))="","",OFFSET('Hygiene Data'!$G$11,0,10*ROW('Hygiene Data'!G154)))</f>
        <v/>
      </c>
      <c r="DY160" s="298" t="str">
        <f ca="true">+IF(OFFSET('Hygiene Data'!$G$12,0,10*ROW('Hygiene Data'!G154))="","",OFFSET('Hygiene Data'!$G$12,0,10*ROW('Hygiene Data'!G154)))</f>
        <v/>
      </c>
      <c r="DZ160" s="298" t="str">
        <f ca="true">+IF(OFFSET('Hygiene Data'!$G$13,0,10*ROW('Hygiene Data'!G154))="","",OFFSET('Hygiene Data'!$G$13,0,10*ROW('Hygiene Data'!G154)))</f>
        <v/>
      </c>
      <c r="EA160" s="298" t="str">
        <f ca="true">+IF(OFFSET('Hygiene Data'!$H$11,0,10*ROW('Hygiene Data'!H154))="","",OFFSET('Hygiene Data'!$H$11,0,10*ROW('Hygiene Data'!H154)))</f>
        <v/>
      </c>
      <c r="EB160" s="298" t="str">
        <f ca="true">+IF(OFFSET('Hygiene Data'!$H$12,0,10*ROW('Hygiene Data'!H154))="","",OFFSET('Hygiene Data'!$H$12,0,10*ROW('Hygiene Data'!H154)))</f>
        <v/>
      </c>
      <c r="EC160" s="298" t="str">
        <f ca="true">+IF(OFFSET('Hygiene Data'!$H$13,0,10*ROW('Hygiene Data'!H154))="","",OFFSET('Hygiene Data'!$H$13,0,10*ROW('Hygiene Data'!H154)))</f>
        <v/>
      </c>
      <c r="ED160" s="298" t="str">
        <f ca="true">+IF(OFFSET('Hygiene Data'!$I$11,0,10*ROW('Hygiene Data'!I154))="","",OFFSET('Hygiene Data'!$I$11,0,10*ROW('Hygiene Data'!I154)))</f>
        <v/>
      </c>
      <c r="EE160" s="298" t="str">
        <f ca="true">+IF(OFFSET('Hygiene Data'!$I$12,0,10*ROW('Hygiene Data'!I154))="","",OFFSET('Hygiene Data'!$I$12,0,10*ROW('Hygiene Data'!I154)))</f>
        <v/>
      </c>
      <c r="EF160" s="298" t="str">
        <f ca="true">+IF(OFFSET('Hygiene Data'!$I$13,0,10*ROW('Hygiene Data'!I154))="","",OFFSET('Hygiene Data'!$I$13,0,10*ROW('Hygiene Data'!I154)))</f>
        <v/>
      </c>
    </row>
    <row xmlns:x14ac="http://schemas.microsoft.com/office/spreadsheetml/2009/9/ac" r="161" x14ac:dyDescent="0.2">
      <c r="A161" s="38" t="str">
        <f ca="true">+IF(OFFSET('Water Data'!$B$2,0,10*ROW('Water Data'!E155))="","",OFFSET('Water Data'!$B$2,0,10*ROW('Water Data'!E155)))</f>
        <v/>
      </c>
      <c r="B161" s="38" t="str">
        <f ca="true">+IF(OFFSET('Water Data'!$C$2,0,10*ROW('Water Data'!F155))="","",OFFSET('Water Data'!$C$2,0,10*ROW('Water Data'!F155)))</f>
        <v/>
      </c>
      <c r="C161" s="354" t="str">
        <f t="shared" ca="true" si="2"/>
        <v/>
      </c>
      <c r="D161" s="101"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101"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101"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101"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101"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101"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101"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101"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101"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101"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101"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101"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101"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101"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101"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101"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101"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101"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102"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102"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102"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102"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102"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102"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102"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102"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102"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102"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102"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102"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102"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102"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102"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102"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102"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102"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102"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102"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102"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102"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102"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102"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102"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102"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102"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102"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102"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102"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103"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103"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103"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103"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103"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103"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103"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103"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103"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103"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103"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103"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103"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103"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103"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103"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103"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103"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98"/>
      <c r="BS161" s="298" t="str">
        <f ca="true">+IF(OFFSET('Water Data'!$D$27,0,10*ROW('Water Data'!D155))="","",OFFSET('Water Data'!$D$27,0,10*ROW('Water Data'!D155)))</f>
        <v/>
      </c>
      <c r="BT161" s="298" t="str">
        <f ca="true">+IF(OFFSET('Water Data'!$D$28,0,10*ROW('Water Data'!D155))="","",OFFSET('Water Data'!$D$28,0,10*ROW('Water Data'!D155)))</f>
        <v/>
      </c>
      <c r="BU161" s="298" t="str">
        <f ca="true">+IF(OFFSET('Water Data'!$D$29,0,10*ROW('Water Data'!D155))="","",OFFSET('Water Data'!$D$29,0,10*ROW('Water Data'!D155)))</f>
        <v/>
      </c>
      <c r="BV161" s="298" t="str">
        <f ca="true">+IF(OFFSET('Water Data'!$E$27,0,10*ROW('Water Data'!E155))="","",OFFSET('Water Data'!$E$27,0,10*ROW('Water Data'!E155)))</f>
        <v/>
      </c>
      <c r="BW161" s="298" t="str">
        <f ca="true">+IF(OFFSET('Water Data'!$E$28,0,10*ROW('Water Data'!E155))="","",OFFSET('Water Data'!$E$28,0,10*ROW('Water Data'!E155)))</f>
        <v/>
      </c>
      <c r="BX161" s="298" t="str">
        <f ca="true">+IF(OFFSET('Water Data'!$E$29,0,10*ROW('Water Data'!E155))="","",OFFSET('Water Data'!$E$29,0,10*ROW('Water Data'!E155)))</f>
        <v/>
      </c>
      <c r="BY161" s="298" t="str">
        <f ca="true">+IF(OFFSET('Water Data'!$F$27,0,10*ROW('Water Data'!F155))="","",OFFSET('Water Data'!$F$27,0,10*ROW('Water Data'!F155)))</f>
        <v/>
      </c>
      <c r="BZ161" s="298" t="str">
        <f ca="true">+IF(OFFSET('Water Data'!$F$28,0,10*ROW('Water Data'!F155))="","",OFFSET('Water Data'!$F$28,0,10*ROW('Water Data'!F155)))</f>
        <v/>
      </c>
      <c r="CA161" s="298" t="str">
        <f ca="true">+IF(OFFSET('Water Data'!$F$29,0,10*ROW('Water Data'!F155))="","",OFFSET('Water Data'!$F$29,0,10*ROW('Water Data'!F155)))</f>
        <v/>
      </c>
      <c r="CB161" s="298" t="str">
        <f ca="true">+IF(OFFSET('Water Data'!$G$27,0,10*ROW('Water Data'!G155))="","",OFFSET('Water Data'!$G$27,0,10*ROW('Water Data'!G155)))</f>
        <v/>
      </c>
      <c r="CC161" s="298" t="str">
        <f ca="true">+IF(OFFSET('Water Data'!$G$28,0,10*ROW('Water Data'!G155))="","",OFFSET('Water Data'!$G$28,0,10*ROW('Water Data'!G155)))</f>
        <v/>
      </c>
      <c r="CD161" s="298" t="str">
        <f ca="true">+IF(OFFSET('Water Data'!$G$29,0,10*ROW('Water Data'!G155))="","",OFFSET('Water Data'!$G$29,0,10*ROW('Water Data'!G155)))</f>
        <v/>
      </c>
      <c r="CE161" s="298" t="str">
        <f ca="true">+IF(OFFSET('Water Data'!$H$27,0,10*ROW('Water Data'!H155))="","",OFFSET('Water Data'!$H$27,0,10*ROW('Water Data'!H155)))</f>
        <v/>
      </c>
      <c r="CF161" s="298" t="str">
        <f ca="true">+IF(OFFSET('Water Data'!$H$28,0,10*ROW('Water Data'!H155))="","",OFFSET('Water Data'!$H$28,0,10*ROW('Water Data'!H155)))</f>
        <v/>
      </c>
      <c r="CG161" s="298" t="str">
        <f ca="true">+IF(OFFSET('Water Data'!$H$29,0,10*ROW('Water Data'!H155))="","",OFFSET('Water Data'!$H$29,0,10*ROW('Water Data'!H155)))</f>
        <v/>
      </c>
      <c r="CH161" s="298" t="str">
        <f ca="true">+IF(OFFSET('Water Data'!$I$27,0,10*ROW('Water Data'!I155))="","",OFFSET('Water Data'!$I$27,0,10*ROW('Water Data'!I155)))</f>
        <v/>
      </c>
      <c r="CI161" s="298" t="str">
        <f ca="true">+IF(OFFSET('Water Data'!$I$28,0,10*ROW('Water Data'!I155))="","",OFFSET('Water Data'!$I$28,0,10*ROW('Water Data'!I155)))</f>
        <v/>
      </c>
      <c r="CJ161" s="298" t="str">
        <f ca="true">+IF(OFFSET('Water Data'!$I$29,0,10*ROW('Water Data'!I155))="","",OFFSET('Water Data'!$I$29,0,10*ROW('Water Data'!I155)))</f>
        <v/>
      </c>
      <c r="CK161" s="298" t="str">
        <f ca="true">+IF(OFFSET('Sanitation Data'!$D$28,0,10*ROW('Sanitation Data'!D155))="","",OFFSET('Sanitation Data'!$D$28,0,10*ROW('Sanitation Data'!D155)))</f>
        <v/>
      </c>
      <c r="CL161" s="298" t="str">
        <f ca="true">+IF(OFFSET('Sanitation Data'!$D$29,0,10*ROW('Sanitation Data'!D155))="","",OFFSET('Sanitation Data'!$D$29,0,10*ROW('Sanitation Data'!D155)))</f>
        <v/>
      </c>
      <c r="CM161" s="298" t="str">
        <f ca="true">+IF(OFFSET('Sanitation Data'!$D$30,0,10*ROW('Sanitation Data'!D155))="","",OFFSET('Sanitation Data'!$D$30,0,10*ROW('Sanitation Data'!D155)))</f>
        <v/>
      </c>
      <c r="CN161" s="298" t="str">
        <f ca="true">+IF(OFFSET('Sanitation Data'!$D$31,0,10*ROW('Sanitation Data'!D155))="","",OFFSET('Sanitation Data'!$D$31,0,10*ROW('Sanitation Data'!D155)))</f>
        <v/>
      </c>
      <c r="CO161" s="298" t="str">
        <f ca="true">+IF(OFFSET('Sanitation Data'!$D$32,0,10*ROW('Sanitation Data'!D155))="","",OFFSET('Sanitation Data'!$D$32,0,10*ROW('Sanitation Data'!D155)))</f>
        <v/>
      </c>
      <c r="CP161" s="298" t="str">
        <f ca="true">+IF(OFFSET('Sanitation Data'!$E$28,0,10*ROW('Sanitation Data'!E155))="","",OFFSET('Sanitation Data'!$E$28,0,10*ROW('Sanitation Data'!E155)))</f>
        <v/>
      </c>
      <c r="CQ161" s="298" t="str">
        <f ca="true">+IF(OFFSET('Sanitation Data'!$E$29,0,10*ROW('Sanitation Data'!E155))="","",OFFSET('Sanitation Data'!$E$29,0,10*ROW('Sanitation Data'!E155)))</f>
        <v/>
      </c>
      <c r="CR161" s="298" t="str">
        <f ca="true">+IF(OFFSET('Sanitation Data'!$E$30,0,10*ROW('Sanitation Data'!E155))="","",OFFSET('Sanitation Data'!$E$30,0,10*ROW('Sanitation Data'!E155)))</f>
        <v/>
      </c>
      <c r="CS161" s="298" t="str">
        <f ca="true">+IF(OFFSET('Sanitation Data'!$E$31,0,10*ROW('Sanitation Data'!E155))="","",OFFSET('Sanitation Data'!$E$31,0,10*ROW('Sanitation Data'!E155)))</f>
        <v/>
      </c>
      <c r="CT161" s="298" t="str">
        <f ca="true">+IF(OFFSET('Sanitation Data'!$E$32,0,10*ROW('Sanitation Data'!E155))="","",OFFSET('Sanitation Data'!$E$32,0,10*ROW('Sanitation Data'!E155)))</f>
        <v/>
      </c>
      <c r="CU161" s="298" t="str">
        <f ca="true">+IF(OFFSET('Sanitation Data'!$F$28,0,10*ROW('Sanitation Data'!F155))="","",OFFSET('Sanitation Data'!$F$28,0,10*ROW('Sanitation Data'!F155)))</f>
        <v/>
      </c>
      <c r="CV161" s="298" t="str">
        <f ca="true">+IF(OFFSET('Sanitation Data'!$F$29,0,10*ROW('Sanitation Data'!F155))="","",OFFSET('Sanitation Data'!$F$29,0,10*ROW('Sanitation Data'!F155)))</f>
        <v/>
      </c>
      <c r="CW161" s="298" t="str">
        <f ca="true">+IF(OFFSET('Sanitation Data'!$F$30,0,10*ROW('Sanitation Data'!F155))="","",OFFSET('Sanitation Data'!$F$30,0,10*ROW('Sanitation Data'!F155)))</f>
        <v/>
      </c>
      <c r="CX161" s="298" t="str">
        <f ca="true">+IF(OFFSET('Sanitation Data'!$F$31,0,10*ROW('Sanitation Data'!F155))="","",OFFSET('Sanitation Data'!$F$31,0,10*ROW('Sanitation Data'!F155)))</f>
        <v/>
      </c>
      <c r="CY161" s="298" t="str">
        <f ca="true">+IF(OFFSET('Sanitation Data'!$F$32,0,10*ROW('Sanitation Data'!F155))="","",OFFSET('Sanitation Data'!$F$32,0,10*ROW('Sanitation Data'!F155)))</f>
        <v/>
      </c>
      <c r="CZ161" s="298" t="str">
        <f ca="true">+IF(OFFSET('Sanitation Data'!$G$28,0,10*ROW('Sanitation Data'!G155))="","",OFFSET('Sanitation Data'!$G$28,0,10*ROW('Sanitation Data'!G155)))</f>
        <v/>
      </c>
      <c r="DA161" s="298" t="str">
        <f ca="true">+IF(OFFSET('Sanitation Data'!$G$29,0,10*ROW('Sanitation Data'!G155))="","",OFFSET('Sanitation Data'!$G$29,0,10*ROW('Sanitation Data'!G155)))</f>
        <v/>
      </c>
      <c r="DB161" s="298" t="str">
        <f ca="true">+IF(OFFSET('Sanitation Data'!$G$30,0,10*ROW('Sanitation Data'!G155))="","",OFFSET('Sanitation Data'!$G$30,0,10*ROW('Sanitation Data'!G155)))</f>
        <v/>
      </c>
      <c r="DC161" s="298" t="str">
        <f ca="true">+IF(OFFSET('Sanitation Data'!$G$31,0,10*ROW('Sanitation Data'!G155))="","",OFFSET('Sanitation Data'!$G$31,0,10*ROW('Sanitation Data'!G155)))</f>
        <v/>
      </c>
      <c r="DD161" s="298" t="str">
        <f ca="true">+IF(OFFSET('Sanitation Data'!$G$32,0,10*ROW('Sanitation Data'!G155))="","",OFFSET('Sanitation Data'!$G$32,0,10*ROW('Sanitation Data'!G155)))</f>
        <v/>
      </c>
      <c r="DE161" s="298" t="str">
        <f ca="true">+IF(OFFSET('Sanitation Data'!$H$28,0,10*ROW('Sanitation Data'!H155))="","",OFFSET('Sanitation Data'!$H$28,0,10*ROW('Sanitation Data'!H155)))</f>
        <v/>
      </c>
      <c r="DF161" s="298" t="str">
        <f ca="true">+IF(OFFSET('Sanitation Data'!$H$29,0,10*ROW('Sanitation Data'!H155))="","",OFFSET('Sanitation Data'!$H$29,0,10*ROW('Sanitation Data'!H155)))</f>
        <v/>
      </c>
      <c r="DG161" s="298" t="str">
        <f ca="true">+IF(OFFSET('Sanitation Data'!$H$30,0,10*ROW('Sanitation Data'!H155))="","",OFFSET('Sanitation Data'!$H$30,0,10*ROW('Sanitation Data'!H155)))</f>
        <v/>
      </c>
      <c r="DH161" s="298" t="str">
        <f ca="true">+IF(OFFSET('Sanitation Data'!$H$31,0,10*ROW('Sanitation Data'!H155))="","",OFFSET('Sanitation Data'!$H$31,0,10*ROW('Sanitation Data'!H155)))</f>
        <v/>
      </c>
      <c r="DI161" s="298" t="str">
        <f ca="true">+IF(OFFSET('Sanitation Data'!$H$32,0,10*ROW('Sanitation Data'!H155))="","",OFFSET('Sanitation Data'!$H$32,0,10*ROW('Sanitation Data'!H155)))</f>
        <v/>
      </c>
      <c r="DJ161" s="298" t="str">
        <f ca="true">+IF(OFFSET('Sanitation Data'!$I$28,0,10*ROW('Sanitation Data'!I155))="","",OFFSET('Sanitation Data'!$I$28,0,10*ROW('Sanitation Data'!I155)))</f>
        <v/>
      </c>
      <c r="DK161" s="298" t="str">
        <f ca="true">+IF(OFFSET('Sanitation Data'!$I$29,0,10*ROW('Sanitation Data'!I155))="","",OFFSET('Sanitation Data'!$I$29,0,10*ROW('Sanitation Data'!I155)))</f>
        <v/>
      </c>
      <c r="DL161" s="298" t="str">
        <f ca="true">+IF(OFFSET('Sanitation Data'!$I$30,0,10*ROW('Sanitation Data'!I155))="","",OFFSET('Sanitation Data'!$I$30,0,10*ROW('Sanitation Data'!I155)))</f>
        <v/>
      </c>
      <c r="DM161" s="298" t="str">
        <f ca="true">+IF(OFFSET('Sanitation Data'!$I$31,0,10*ROW('Sanitation Data'!I155))="","",OFFSET('Sanitation Data'!$I$31,0,10*ROW('Sanitation Data'!I155)))</f>
        <v/>
      </c>
      <c r="DN161" s="298" t="str">
        <f ca="true">+IF(OFFSET('Sanitation Data'!$I$32,0,10*ROW('Sanitation Data'!I155))="","",OFFSET('Sanitation Data'!$I$32,0,10*ROW('Sanitation Data'!I155)))</f>
        <v/>
      </c>
      <c r="DO161" s="298" t="str">
        <f ca="true">+IF(OFFSET('Hygiene Data'!$D$11,0,10*ROW('Hygiene Data'!D155))="","",OFFSET('Hygiene Data'!$D$11,0,10*ROW('Hygiene Data'!D155)))</f>
        <v/>
      </c>
      <c r="DP161" s="298" t="str">
        <f ca="true">+IF(OFFSET('Hygiene Data'!$D$12,0,10*ROW('Hygiene Data'!D155))="","",OFFSET('Hygiene Data'!$D$12,0,10*ROW('Hygiene Data'!D155)))</f>
        <v/>
      </c>
      <c r="DQ161" s="298" t="str">
        <f ca="true">+IF(OFFSET('Hygiene Data'!$D$13,0,10*ROW('Hygiene Data'!D155))="","",OFFSET('Hygiene Data'!$D$13,0,10*ROW('Hygiene Data'!D155)))</f>
        <v/>
      </c>
      <c r="DR161" s="298" t="str">
        <f ca="true">+IF(OFFSET('Hygiene Data'!$E$11,0,10*ROW('Hygiene Data'!E155))="","",OFFSET('Hygiene Data'!$E$11,0,10*ROW('Hygiene Data'!E155)))</f>
        <v/>
      </c>
      <c r="DS161" s="298" t="str">
        <f ca="true">+IF(OFFSET('Hygiene Data'!$E$12,0,10*ROW('Hygiene Data'!E155))="","",OFFSET('Hygiene Data'!$E$12,0,10*ROW('Hygiene Data'!E155)))</f>
        <v/>
      </c>
      <c r="DT161" s="298" t="str">
        <f ca="true">+IF(OFFSET('Hygiene Data'!$E$13,0,10*ROW('Hygiene Data'!E155))="","",OFFSET('Hygiene Data'!$E$13,0,10*ROW('Hygiene Data'!E155)))</f>
        <v/>
      </c>
      <c r="DU161" s="298" t="str">
        <f ca="true">+IF(OFFSET('Hygiene Data'!$F$11,0,10*ROW('Hygiene Data'!F155))="","",OFFSET('Hygiene Data'!$F$11,0,10*ROW('Hygiene Data'!F155)))</f>
        <v/>
      </c>
      <c r="DV161" s="298" t="str">
        <f ca="true">+IF(OFFSET('Hygiene Data'!$F$12,0,10*ROW('Hygiene Data'!F155))="","",OFFSET('Hygiene Data'!$F$12,0,10*ROW('Hygiene Data'!F155)))</f>
        <v/>
      </c>
      <c r="DW161" s="298" t="str">
        <f ca="true">+IF(OFFSET('Hygiene Data'!$F$13,0,10*ROW('Hygiene Data'!F155))="","",OFFSET('Hygiene Data'!$F$13,0,10*ROW('Hygiene Data'!F155)))</f>
        <v/>
      </c>
      <c r="DX161" s="298" t="str">
        <f ca="true">+IF(OFFSET('Hygiene Data'!$G$11,0,10*ROW('Hygiene Data'!G155))="","",OFFSET('Hygiene Data'!$G$11,0,10*ROW('Hygiene Data'!G155)))</f>
        <v/>
      </c>
      <c r="DY161" s="298" t="str">
        <f ca="true">+IF(OFFSET('Hygiene Data'!$G$12,0,10*ROW('Hygiene Data'!G155))="","",OFFSET('Hygiene Data'!$G$12,0,10*ROW('Hygiene Data'!G155)))</f>
        <v/>
      </c>
      <c r="DZ161" s="298" t="str">
        <f ca="true">+IF(OFFSET('Hygiene Data'!$G$13,0,10*ROW('Hygiene Data'!G155))="","",OFFSET('Hygiene Data'!$G$13,0,10*ROW('Hygiene Data'!G155)))</f>
        <v/>
      </c>
      <c r="EA161" s="298" t="str">
        <f ca="true">+IF(OFFSET('Hygiene Data'!$H$11,0,10*ROW('Hygiene Data'!H155))="","",OFFSET('Hygiene Data'!$H$11,0,10*ROW('Hygiene Data'!H155)))</f>
        <v/>
      </c>
      <c r="EB161" s="298" t="str">
        <f ca="true">+IF(OFFSET('Hygiene Data'!$H$12,0,10*ROW('Hygiene Data'!H155))="","",OFFSET('Hygiene Data'!$H$12,0,10*ROW('Hygiene Data'!H155)))</f>
        <v/>
      </c>
      <c r="EC161" s="298" t="str">
        <f ca="true">+IF(OFFSET('Hygiene Data'!$H$13,0,10*ROW('Hygiene Data'!H155))="","",OFFSET('Hygiene Data'!$H$13,0,10*ROW('Hygiene Data'!H155)))</f>
        <v/>
      </c>
      <c r="ED161" s="298" t="str">
        <f ca="true">+IF(OFFSET('Hygiene Data'!$I$11,0,10*ROW('Hygiene Data'!I155))="","",OFFSET('Hygiene Data'!$I$11,0,10*ROW('Hygiene Data'!I155)))</f>
        <v/>
      </c>
      <c r="EE161" s="298" t="str">
        <f ca="true">+IF(OFFSET('Hygiene Data'!$I$12,0,10*ROW('Hygiene Data'!I155))="","",OFFSET('Hygiene Data'!$I$12,0,10*ROW('Hygiene Data'!I155)))</f>
        <v/>
      </c>
      <c r="EF161" s="298" t="str">
        <f ca="true">+IF(OFFSET('Hygiene Data'!$I$13,0,10*ROW('Hygiene Data'!I155))="","",OFFSET('Hygiene Data'!$I$13,0,10*ROW('Hygiene Data'!I155)))</f>
        <v/>
      </c>
    </row>
    <row xmlns:x14ac="http://schemas.microsoft.com/office/spreadsheetml/2009/9/ac" r="162" x14ac:dyDescent="0.2">
      <c r="A162" s="38" t="str">
        <f ca="true">+IF(OFFSET('Water Data'!$B$2,0,10*ROW('Water Data'!E156))="","",OFFSET('Water Data'!$B$2,0,10*ROW('Water Data'!E156)))</f>
        <v/>
      </c>
      <c r="B162" s="38" t="str">
        <f ca="true">+IF(OFFSET('Water Data'!$C$2,0,10*ROW('Water Data'!F156))="","",OFFSET('Water Data'!$C$2,0,10*ROW('Water Data'!F156)))</f>
        <v/>
      </c>
      <c r="C162" s="354" t="str">
        <f t="shared" ca="true" si="2"/>
        <v/>
      </c>
      <c r="D162" s="101"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101"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101"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101"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101"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101"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101"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101"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101"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101"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101"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101"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101"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101"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101"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101"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101"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101"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102"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102"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102"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102"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102"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102"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102"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102"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102"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102"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102"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102"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102"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102"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102"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102"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102"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102"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102"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102"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102"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102"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102"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102"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102"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102"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102"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102"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102"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102"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103"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103"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103"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103"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103"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103"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103"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103"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103"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103"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103"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103"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103"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103"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103"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103"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103"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103"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98"/>
      <c r="BS162" s="298" t="str">
        <f ca="true">+IF(OFFSET('Water Data'!$D$27,0,10*ROW('Water Data'!D156))="","",OFFSET('Water Data'!$D$27,0,10*ROW('Water Data'!D156)))</f>
        <v/>
      </c>
      <c r="BT162" s="298" t="str">
        <f ca="true">+IF(OFFSET('Water Data'!$D$28,0,10*ROW('Water Data'!D156))="","",OFFSET('Water Data'!$D$28,0,10*ROW('Water Data'!D156)))</f>
        <v/>
      </c>
      <c r="BU162" s="298" t="str">
        <f ca="true">+IF(OFFSET('Water Data'!$D$29,0,10*ROW('Water Data'!D156))="","",OFFSET('Water Data'!$D$29,0,10*ROW('Water Data'!D156)))</f>
        <v/>
      </c>
      <c r="BV162" s="298" t="str">
        <f ca="true">+IF(OFFSET('Water Data'!$E$27,0,10*ROW('Water Data'!E156))="","",OFFSET('Water Data'!$E$27,0,10*ROW('Water Data'!E156)))</f>
        <v/>
      </c>
      <c r="BW162" s="298" t="str">
        <f ca="true">+IF(OFFSET('Water Data'!$E$28,0,10*ROW('Water Data'!E156))="","",OFFSET('Water Data'!$E$28,0,10*ROW('Water Data'!E156)))</f>
        <v/>
      </c>
      <c r="BX162" s="298" t="str">
        <f ca="true">+IF(OFFSET('Water Data'!$E$29,0,10*ROW('Water Data'!E156))="","",OFFSET('Water Data'!$E$29,0,10*ROW('Water Data'!E156)))</f>
        <v/>
      </c>
      <c r="BY162" s="298" t="str">
        <f ca="true">+IF(OFFSET('Water Data'!$F$27,0,10*ROW('Water Data'!F156))="","",OFFSET('Water Data'!$F$27,0,10*ROW('Water Data'!F156)))</f>
        <v/>
      </c>
      <c r="BZ162" s="298" t="str">
        <f ca="true">+IF(OFFSET('Water Data'!$F$28,0,10*ROW('Water Data'!F156))="","",OFFSET('Water Data'!$F$28,0,10*ROW('Water Data'!F156)))</f>
        <v/>
      </c>
      <c r="CA162" s="298" t="str">
        <f ca="true">+IF(OFFSET('Water Data'!$F$29,0,10*ROW('Water Data'!F156))="","",OFFSET('Water Data'!$F$29,0,10*ROW('Water Data'!F156)))</f>
        <v/>
      </c>
      <c r="CB162" s="298" t="str">
        <f ca="true">+IF(OFFSET('Water Data'!$G$27,0,10*ROW('Water Data'!G156))="","",OFFSET('Water Data'!$G$27,0,10*ROW('Water Data'!G156)))</f>
        <v/>
      </c>
      <c r="CC162" s="298" t="str">
        <f ca="true">+IF(OFFSET('Water Data'!$G$28,0,10*ROW('Water Data'!G156))="","",OFFSET('Water Data'!$G$28,0,10*ROW('Water Data'!G156)))</f>
        <v/>
      </c>
      <c r="CD162" s="298" t="str">
        <f ca="true">+IF(OFFSET('Water Data'!$G$29,0,10*ROW('Water Data'!G156))="","",OFFSET('Water Data'!$G$29,0,10*ROW('Water Data'!G156)))</f>
        <v/>
      </c>
      <c r="CE162" s="298" t="str">
        <f ca="true">+IF(OFFSET('Water Data'!$H$27,0,10*ROW('Water Data'!H156))="","",OFFSET('Water Data'!$H$27,0,10*ROW('Water Data'!H156)))</f>
        <v/>
      </c>
      <c r="CF162" s="298" t="str">
        <f ca="true">+IF(OFFSET('Water Data'!$H$28,0,10*ROW('Water Data'!H156))="","",OFFSET('Water Data'!$H$28,0,10*ROW('Water Data'!H156)))</f>
        <v/>
      </c>
      <c r="CG162" s="298" t="str">
        <f ca="true">+IF(OFFSET('Water Data'!$H$29,0,10*ROW('Water Data'!H156))="","",OFFSET('Water Data'!$H$29,0,10*ROW('Water Data'!H156)))</f>
        <v/>
      </c>
      <c r="CH162" s="298" t="str">
        <f ca="true">+IF(OFFSET('Water Data'!$I$27,0,10*ROW('Water Data'!I156))="","",OFFSET('Water Data'!$I$27,0,10*ROW('Water Data'!I156)))</f>
        <v/>
      </c>
      <c r="CI162" s="298" t="str">
        <f ca="true">+IF(OFFSET('Water Data'!$I$28,0,10*ROW('Water Data'!I156))="","",OFFSET('Water Data'!$I$28,0,10*ROW('Water Data'!I156)))</f>
        <v/>
      </c>
      <c r="CJ162" s="298" t="str">
        <f ca="true">+IF(OFFSET('Water Data'!$I$29,0,10*ROW('Water Data'!I156))="","",OFFSET('Water Data'!$I$29,0,10*ROW('Water Data'!I156)))</f>
        <v/>
      </c>
      <c r="CK162" s="298" t="str">
        <f ca="true">+IF(OFFSET('Sanitation Data'!$D$28,0,10*ROW('Sanitation Data'!D156))="","",OFFSET('Sanitation Data'!$D$28,0,10*ROW('Sanitation Data'!D156)))</f>
        <v/>
      </c>
      <c r="CL162" s="298" t="str">
        <f ca="true">+IF(OFFSET('Sanitation Data'!$D$29,0,10*ROW('Sanitation Data'!D156))="","",OFFSET('Sanitation Data'!$D$29,0,10*ROW('Sanitation Data'!D156)))</f>
        <v/>
      </c>
      <c r="CM162" s="298" t="str">
        <f ca="true">+IF(OFFSET('Sanitation Data'!$D$30,0,10*ROW('Sanitation Data'!D156))="","",OFFSET('Sanitation Data'!$D$30,0,10*ROW('Sanitation Data'!D156)))</f>
        <v/>
      </c>
      <c r="CN162" s="298" t="str">
        <f ca="true">+IF(OFFSET('Sanitation Data'!$D$31,0,10*ROW('Sanitation Data'!D156))="","",OFFSET('Sanitation Data'!$D$31,0,10*ROW('Sanitation Data'!D156)))</f>
        <v/>
      </c>
      <c r="CO162" s="298" t="str">
        <f ca="true">+IF(OFFSET('Sanitation Data'!$D$32,0,10*ROW('Sanitation Data'!D156))="","",OFFSET('Sanitation Data'!$D$32,0,10*ROW('Sanitation Data'!D156)))</f>
        <v/>
      </c>
      <c r="CP162" s="298" t="str">
        <f ca="true">+IF(OFFSET('Sanitation Data'!$E$28,0,10*ROW('Sanitation Data'!E156))="","",OFFSET('Sanitation Data'!$E$28,0,10*ROW('Sanitation Data'!E156)))</f>
        <v/>
      </c>
      <c r="CQ162" s="298" t="str">
        <f ca="true">+IF(OFFSET('Sanitation Data'!$E$29,0,10*ROW('Sanitation Data'!E156))="","",OFFSET('Sanitation Data'!$E$29,0,10*ROW('Sanitation Data'!E156)))</f>
        <v/>
      </c>
      <c r="CR162" s="298" t="str">
        <f ca="true">+IF(OFFSET('Sanitation Data'!$E$30,0,10*ROW('Sanitation Data'!E156))="","",OFFSET('Sanitation Data'!$E$30,0,10*ROW('Sanitation Data'!E156)))</f>
        <v/>
      </c>
      <c r="CS162" s="298" t="str">
        <f ca="true">+IF(OFFSET('Sanitation Data'!$E$31,0,10*ROW('Sanitation Data'!E156))="","",OFFSET('Sanitation Data'!$E$31,0,10*ROW('Sanitation Data'!E156)))</f>
        <v/>
      </c>
      <c r="CT162" s="298" t="str">
        <f ca="true">+IF(OFFSET('Sanitation Data'!$E$32,0,10*ROW('Sanitation Data'!E156))="","",OFFSET('Sanitation Data'!$E$32,0,10*ROW('Sanitation Data'!E156)))</f>
        <v/>
      </c>
      <c r="CU162" s="298" t="str">
        <f ca="true">+IF(OFFSET('Sanitation Data'!$F$28,0,10*ROW('Sanitation Data'!F156))="","",OFFSET('Sanitation Data'!$F$28,0,10*ROW('Sanitation Data'!F156)))</f>
        <v/>
      </c>
      <c r="CV162" s="298" t="str">
        <f ca="true">+IF(OFFSET('Sanitation Data'!$F$29,0,10*ROW('Sanitation Data'!F156))="","",OFFSET('Sanitation Data'!$F$29,0,10*ROW('Sanitation Data'!F156)))</f>
        <v/>
      </c>
      <c r="CW162" s="298" t="str">
        <f ca="true">+IF(OFFSET('Sanitation Data'!$F$30,0,10*ROW('Sanitation Data'!F156))="","",OFFSET('Sanitation Data'!$F$30,0,10*ROW('Sanitation Data'!F156)))</f>
        <v/>
      </c>
      <c r="CX162" s="298" t="str">
        <f ca="true">+IF(OFFSET('Sanitation Data'!$F$31,0,10*ROW('Sanitation Data'!F156))="","",OFFSET('Sanitation Data'!$F$31,0,10*ROW('Sanitation Data'!F156)))</f>
        <v/>
      </c>
      <c r="CY162" s="298" t="str">
        <f ca="true">+IF(OFFSET('Sanitation Data'!$F$32,0,10*ROW('Sanitation Data'!F156))="","",OFFSET('Sanitation Data'!$F$32,0,10*ROW('Sanitation Data'!F156)))</f>
        <v/>
      </c>
      <c r="CZ162" s="298" t="str">
        <f ca="true">+IF(OFFSET('Sanitation Data'!$G$28,0,10*ROW('Sanitation Data'!G156))="","",OFFSET('Sanitation Data'!$G$28,0,10*ROW('Sanitation Data'!G156)))</f>
        <v/>
      </c>
      <c r="DA162" s="298" t="str">
        <f ca="true">+IF(OFFSET('Sanitation Data'!$G$29,0,10*ROW('Sanitation Data'!G156))="","",OFFSET('Sanitation Data'!$G$29,0,10*ROW('Sanitation Data'!G156)))</f>
        <v/>
      </c>
      <c r="DB162" s="298" t="str">
        <f ca="true">+IF(OFFSET('Sanitation Data'!$G$30,0,10*ROW('Sanitation Data'!G156))="","",OFFSET('Sanitation Data'!$G$30,0,10*ROW('Sanitation Data'!G156)))</f>
        <v/>
      </c>
      <c r="DC162" s="298" t="str">
        <f ca="true">+IF(OFFSET('Sanitation Data'!$G$31,0,10*ROW('Sanitation Data'!G156))="","",OFFSET('Sanitation Data'!$G$31,0,10*ROW('Sanitation Data'!G156)))</f>
        <v/>
      </c>
      <c r="DD162" s="298" t="str">
        <f ca="true">+IF(OFFSET('Sanitation Data'!$G$32,0,10*ROW('Sanitation Data'!G156))="","",OFFSET('Sanitation Data'!$G$32,0,10*ROW('Sanitation Data'!G156)))</f>
        <v/>
      </c>
      <c r="DE162" s="298" t="str">
        <f ca="true">+IF(OFFSET('Sanitation Data'!$H$28,0,10*ROW('Sanitation Data'!H156))="","",OFFSET('Sanitation Data'!$H$28,0,10*ROW('Sanitation Data'!H156)))</f>
        <v/>
      </c>
      <c r="DF162" s="298" t="str">
        <f ca="true">+IF(OFFSET('Sanitation Data'!$H$29,0,10*ROW('Sanitation Data'!H156))="","",OFFSET('Sanitation Data'!$H$29,0,10*ROW('Sanitation Data'!H156)))</f>
        <v/>
      </c>
      <c r="DG162" s="298" t="str">
        <f ca="true">+IF(OFFSET('Sanitation Data'!$H$30,0,10*ROW('Sanitation Data'!H156))="","",OFFSET('Sanitation Data'!$H$30,0,10*ROW('Sanitation Data'!H156)))</f>
        <v/>
      </c>
      <c r="DH162" s="298" t="str">
        <f ca="true">+IF(OFFSET('Sanitation Data'!$H$31,0,10*ROW('Sanitation Data'!H156))="","",OFFSET('Sanitation Data'!$H$31,0,10*ROW('Sanitation Data'!H156)))</f>
        <v/>
      </c>
      <c r="DI162" s="298" t="str">
        <f ca="true">+IF(OFFSET('Sanitation Data'!$H$32,0,10*ROW('Sanitation Data'!H156))="","",OFFSET('Sanitation Data'!$H$32,0,10*ROW('Sanitation Data'!H156)))</f>
        <v/>
      </c>
      <c r="DJ162" s="298" t="str">
        <f ca="true">+IF(OFFSET('Sanitation Data'!$I$28,0,10*ROW('Sanitation Data'!I156))="","",OFFSET('Sanitation Data'!$I$28,0,10*ROW('Sanitation Data'!I156)))</f>
        <v/>
      </c>
      <c r="DK162" s="298" t="str">
        <f ca="true">+IF(OFFSET('Sanitation Data'!$I$29,0,10*ROW('Sanitation Data'!I156))="","",OFFSET('Sanitation Data'!$I$29,0,10*ROW('Sanitation Data'!I156)))</f>
        <v/>
      </c>
      <c r="DL162" s="298" t="str">
        <f ca="true">+IF(OFFSET('Sanitation Data'!$I$30,0,10*ROW('Sanitation Data'!I156))="","",OFFSET('Sanitation Data'!$I$30,0,10*ROW('Sanitation Data'!I156)))</f>
        <v/>
      </c>
      <c r="DM162" s="298" t="str">
        <f ca="true">+IF(OFFSET('Sanitation Data'!$I$31,0,10*ROW('Sanitation Data'!I156))="","",OFFSET('Sanitation Data'!$I$31,0,10*ROW('Sanitation Data'!I156)))</f>
        <v/>
      </c>
      <c r="DN162" s="298" t="str">
        <f ca="true">+IF(OFFSET('Sanitation Data'!$I$32,0,10*ROW('Sanitation Data'!I156))="","",OFFSET('Sanitation Data'!$I$32,0,10*ROW('Sanitation Data'!I156)))</f>
        <v/>
      </c>
      <c r="DO162" s="298" t="str">
        <f ca="true">+IF(OFFSET('Hygiene Data'!$D$11,0,10*ROW('Hygiene Data'!D156))="","",OFFSET('Hygiene Data'!$D$11,0,10*ROW('Hygiene Data'!D156)))</f>
        <v/>
      </c>
      <c r="DP162" s="298" t="str">
        <f ca="true">+IF(OFFSET('Hygiene Data'!$D$12,0,10*ROW('Hygiene Data'!D156))="","",OFFSET('Hygiene Data'!$D$12,0,10*ROW('Hygiene Data'!D156)))</f>
        <v/>
      </c>
      <c r="DQ162" s="298" t="str">
        <f ca="true">+IF(OFFSET('Hygiene Data'!$D$13,0,10*ROW('Hygiene Data'!D156))="","",OFFSET('Hygiene Data'!$D$13,0,10*ROW('Hygiene Data'!D156)))</f>
        <v/>
      </c>
      <c r="DR162" s="298" t="str">
        <f ca="true">+IF(OFFSET('Hygiene Data'!$E$11,0,10*ROW('Hygiene Data'!E156))="","",OFFSET('Hygiene Data'!$E$11,0,10*ROW('Hygiene Data'!E156)))</f>
        <v/>
      </c>
      <c r="DS162" s="298" t="str">
        <f ca="true">+IF(OFFSET('Hygiene Data'!$E$12,0,10*ROW('Hygiene Data'!E156))="","",OFFSET('Hygiene Data'!$E$12,0,10*ROW('Hygiene Data'!E156)))</f>
        <v/>
      </c>
      <c r="DT162" s="298" t="str">
        <f ca="true">+IF(OFFSET('Hygiene Data'!$E$13,0,10*ROW('Hygiene Data'!E156))="","",OFFSET('Hygiene Data'!$E$13,0,10*ROW('Hygiene Data'!E156)))</f>
        <v/>
      </c>
      <c r="DU162" s="298" t="str">
        <f ca="true">+IF(OFFSET('Hygiene Data'!$F$11,0,10*ROW('Hygiene Data'!F156))="","",OFFSET('Hygiene Data'!$F$11,0,10*ROW('Hygiene Data'!F156)))</f>
        <v/>
      </c>
      <c r="DV162" s="298" t="str">
        <f ca="true">+IF(OFFSET('Hygiene Data'!$F$12,0,10*ROW('Hygiene Data'!F156))="","",OFFSET('Hygiene Data'!$F$12,0,10*ROW('Hygiene Data'!F156)))</f>
        <v/>
      </c>
      <c r="DW162" s="298" t="str">
        <f ca="true">+IF(OFFSET('Hygiene Data'!$F$13,0,10*ROW('Hygiene Data'!F156))="","",OFFSET('Hygiene Data'!$F$13,0,10*ROW('Hygiene Data'!F156)))</f>
        <v/>
      </c>
      <c r="DX162" s="298" t="str">
        <f ca="true">+IF(OFFSET('Hygiene Data'!$G$11,0,10*ROW('Hygiene Data'!G156))="","",OFFSET('Hygiene Data'!$G$11,0,10*ROW('Hygiene Data'!G156)))</f>
        <v/>
      </c>
      <c r="DY162" s="298" t="str">
        <f ca="true">+IF(OFFSET('Hygiene Data'!$G$12,0,10*ROW('Hygiene Data'!G156))="","",OFFSET('Hygiene Data'!$G$12,0,10*ROW('Hygiene Data'!G156)))</f>
        <v/>
      </c>
      <c r="DZ162" s="298" t="str">
        <f ca="true">+IF(OFFSET('Hygiene Data'!$G$13,0,10*ROW('Hygiene Data'!G156))="","",OFFSET('Hygiene Data'!$G$13,0,10*ROW('Hygiene Data'!G156)))</f>
        <v/>
      </c>
      <c r="EA162" s="298" t="str">
        <f ca="true">+IF(OFFSET('Hygiene Data'!$H$11,0,10*ROW('Hygiene Data'!H156))="","",OFFSET('Hygiene Data'!$H$11,0,10*ROW('Hygiene Data'!H156)))</f>
        <v/>
      </c>
      <c r="EB162" s="298" t="str">
        <f ca="true">+IF(OFFSET('Hygiene Data'!$H$12,0,10*ROW('Hygiene Data'!H156))="","",OFFSET('Hygiene Data'!$H$12,0,10*ROW('Hygiene Data'!H156)))</f>
        <v/>
      </c>
      <c r="EC162" s="298" t="str">
        <f ca="true">+IF(OFFSET('Hygiene Data'!$H$13,0,10*ROW('Hygiene Data'!H156))="","",OFFSET('Hygiene Data'!$H$13,0,10*ROW('Hygiene Data'!H156)))</f>
        <v/>
      </c>
      <c r="ED162" s="298" t="str">
        <f ca="true">+IF(OFFSET('Hygiene Data'!$I$11,0,10*ROW('Hygiene Data'!I156))="","",OFFSET('Hygiene Data'!$I$11,0,10*ROW('Hygiene Data'!I156)))</f>
        <v/>
      </c>
      <c r="EE162" s="298" t="str">
        <f ca="true">+IF(OFFSET('Hygiene Data'!$I$12,0,10*ROW('Hygiene Data'!I156))="","",OFFSET('Hygiene Data'!$I$12,0,10*ROW('Hygiene Data'!I156)))</f>
        <v/>
      </c>
      <c r="EF162" s="298" t="str">
        <f ca="true">+IF(OFFSET('Hygiene Data'!$I$13,0,10*ROW('Hygiene Data'!I156))="","",OFFSET('Hygiene Data'!$I$13,0,10*ROW('Hygiene Data'!I156)))</f>
        <v/>
      </c>
    </row>
    <row xmlns:x14ac="http://schemas.microsoft.com/office/spreadsheetml/2009/9/ac" r="163" x14ac:dyDescent="0.2">
      <c r="A163" s="38" t="str">
        <f ca="true">+IF(OFFSET('Water Data'!$B$2,0,10*ROW('Water Data'!E157))="","",OFFSET('Water Data'!$B$2,0,10*ROW('Water Data'!E157)))</f>
        <v/>
      </c>
      <c r="B163" s="38" t="str">
        <f ca="true">+IF(OFFSET('Water Data'!$C$2,0,10*ROW('Water Data'!F157))="","",OFFSET('Water Data'!$C$2,0,10*ROW('Water Data'!F157)))</f>
        <v/>
      </c>
      <c r="C163" s="354" t="str">
        <f t="shared" ca="true" si="2"/>
        <v/>
      </c>
      <c r="D163" s="101"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101"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101"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101"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101"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101"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101"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101"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101"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101"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101"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101"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101"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101"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101"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101"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101"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101"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102"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102"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102"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102"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102"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102"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102"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102"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102"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102"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102"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102"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102"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102"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102"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102"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102"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102"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102"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102"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102"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102"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102"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102"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102"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102"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102"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102"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102"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102"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103"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103"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103"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103"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103"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103"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103"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103"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103"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103"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103"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103"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103"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103"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103"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103"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103"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103"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98"/>
      <c r="BS163" s="298" t="str">
        <f ca="true">+IF(OFFSET('Water Data'!$D$27,0,10*ROW('Water Data'!D157))="","",OFFSET('Water Data'!$D$27,0,10*ROW('Water Data'!D157)))</f>
        <v/>
      </c>
      <c r="BT163" s="298" t="str">
        <f ca="true">+IF(OFFSET('Water Data'!$D$28,0,10*ROW('Water Data'!D157))="","",OFFSET('Water Data'!$D$28,0,10*ROW('Water Data'!D157)))</f>
        <v/>
      </c>
      <c r="BU163" s="298" t="str">
        <f ca="true">+IF(OFFSET('Water Data'!$D$29,0,10*ROW('Water Data'!D157))="","",OFFSET('Water Data'!$D$29,0,10*ROW('Water Data'!D157)))</f>
        <v/>
      </c>
      <c r="BV163" s="298" t="str">
        <f ca="true">+IF(OFFSET('Water Data'!$E$27,0,10*ROW('Water Data'!E157))="","",OFFSET('Water Data'!$E$27,0,10*ROW('Water Data'!E157)))</f>
        <v/>
      </c>
      <c r="BW163" s="298" t="str">
        <f ca="true">+IF(OFFSET('Water Data'!$E$28,0,10*ROW('Water Data'!E157))="","",OFFSET('Water Data'!$E$28,0,10*ROW('Water Data'!E157)))</f>
        <v/>
      </c>
      <c r="BX163" s="298" t="str">
        <f ca="true">+IF(OFFSET('Water Data'!$E$29,0,10*ROW('Water Data'!E157))="","",OFFSET('Water Data'!$E$29,0,10*ROW('Water Data'!E157)))</f>
        <v/>
      </c>
      <c r="BY163" s="298" t="str">
        <f ca="true">+IF(OFFSET('Water Data'!$F$27,0,10*ROW('Water Data'!F157))="","",OFFSET('Water Data'!$F$27,0,10*ROW('Water Data'!F157)))</f>
        <v/>
      </c>
      <c r="BZ163" s="298" t="str">
        <f ca="true">+IF(OFFSET('Water Data'!$F$28,0,10*ROW('Water Data'!F157))="","",OFFSET('Water Data'!$F$28,0,10*ROW('Water Data'!F157)))</f>
        <v/>
      </c>
      <c r="CA163" s="298" t="str">
        <f ca="true">+IF(OFFSET('Water Data'!$F$29,0,10*ROW('Water Data'!F157))="","",OFFSET('Water Data'!$F$29,0,10*ROW('Water Data'!F157)))</f>
        <v/>
      </c>
      <c r="CB163" s="298" t="str">
        <f ca="true">+IF(OFFSET('Water Data'!$G$27,0,10*ROW('Water Data'!G157))="","",OFFSET('Water Data'!$G$27,0,10*ROW('Water Data'!G157)))</f>
        <v/>
      </c>
      <c r="CC163" s="298" t="str">
        <f ca="true">+IF(OFFSET('Water Data'!$G$28,0,10*ROW('Water Data'!G157))="","",OFFSET('Water Data'!$G$28,0,10*ROW('Water Data'!G157)))</f>
        <v/>
      </c>
      <c r="CD163" s="298" t="str">
        <f ca="true">+IF(OFFSET('Water Data'!$G$29,0,10*ROW('Water Data'!G157))="","",OFFSET('Water Data'!$G$29,0,10*ROW('Water Data'!G157)))</f>
        <v/>
      </c>
      <c r="CE163" s="298" t="str">
        <f ca="true">+IF(OFFSET('Water Data'!$H$27,0,10*ROW('Water Data'!H157))="","",OFFSET('Water Data'!$H$27,0,10*ROW('Water Data'!H157)))</f>
        <v/>
      </c>
      <c r="CF163" s="298" t="str">
        <f ca="true">+IF(OFFSET('Water Data'!$H$28,0,10*ROW('Water Data'!H157))="","",OFFSET('Water Data'!$H$28,0,10*ROW('Water Data'!H157)))</f>
        <v/>
      </c>
      <c r="CG163" s="298" t="str">
        <f ca="true">+IF(OFFSET('Water Data'!$H$29,0,10*ROW('Water Data'!H157))="","",OFFSET('Water Data'!$H$29,0,10*ROW('Water Data'!H157)))</f>
        <v/>
      </c>
      <c r="CH163" s="298" t="str">
        <f ca="true">+IF(OFFSET('Water Data'!$I$27,0,10*ROW('Water Data'!I157))="","",OFFSET('Water Data'!$I$27,0,10*ROW('Water Data'!I157)))</f>
        <v/>
      </c>
      <c r="CI163" s="298" t="str">
        <f ca="true">+IF(OFFSET('Water Data'!$I$28,0,10*ROW('Water Data'!I157))="","",OFFSET('Water Data'!$I$28,0,10*ROW('Water Data'!I157)))</f>
        <v/>
      </c>
      <c r="CJ163" s="298" t="str">
        <f ca="true">+IF(OFFSET('Water Data'!$I$29,0,10*ROW('Water Data'!I157))="","",OFFSET('Water Data'!$I$29,0,10*ROW('Water Data'!I157)))</f>
        <v/>
      </c>
      <c r="CK163" s="298" t="str">
        <f ca="true">+IF(OFFSET('Sanitation Data'!$D$28,0,10*ROW('Sanitation Data'!D157))="","",OFFSET('Sanitation Data'!$D$28,0,10*ROW('Sanitation Data'!D157)))</f>
        <v/>
      </c>
      <c r="CL163" s="298" t="str">
        <f ca="true">+IF(OFFSET('Sanitation Data'!$D$29,0,10*ROW('Sanitation Data'!D157))="","",OFFSET('Sanitation Data'!$D$29,0,10*ROW('Sanitation Data'!D157)))</f>
        <v/>
      </c>
      <c r="CM163" s="298" t="str">
        <f ca="true">+IF(OFFSET('Sanitation Data'!$D$30,0,10*ROW('Sanitation Data'!D157))="","",OFFSET('Sanitation Data'!$D$30,0,10*ROW('Sanitation Data'!D157)))</f>
        <v/>
      </c>
      <c r="CN163" s="298" t="str">
        <f ca="true">+IF(OFFSET('Sanitation Data'!$D$31,0,10*ROW('Sanitation Data'!D157))="","",OFFSET('Sanitation Data'!$D$31,0,10*ROW('Sanitation Data'!D157)))</f>
        <v/>
      </c>
      <c r="CO163" s="298" t="str">
        <f ca="true">+IF(OFFSET('Sanitation Data'!$D$32,0,10*ROW('Sanitation Data'!D157))="","",OFFSET('Sanitation Data'!$D$32,0,10*ROW('Sanitation Data'!D157)))</f>
        <v/>
      </c>
      <c r="CP163" s="298" t="str">
        <f ca="true">+IF(OFFSET('Sanitation Data'!$E$28,0,10*ROW('Sanitation Data'!E157))="","",OFFSET('Sanitation Data'!$E$28,0,10*ROW('Sanitation Data'!E157)))</f>
        <v/>
      </c>
      <c r="CQ163" s="298" t="str">
        <f ca="true">+IF(OFFSET('Sanitation Data'!$E$29,0,10*ROW('Sanitation Data'!E157))="","",OFFSET('Sanitation Data'!$E$29,0,10*ROW('Sanitation Data'!E157)))</f>
        <v/>
      </c>
      <c r="CR163" s="298" t="str">
        <f ca="true">+IF(OFFSET('Sanitation Data'!$E$30,0,10*ROW('Sanitation Data'!E157))="","",OFFSET('Sanitation Data'!$E$30,0,10*ROW('Sanitation Data'!E157)))</f>
        <v/>
      </c>
      <c r="CS163" s="298" t="str">
        <f ca="true">+IF(OFFSET('Sanitation Data'!$E$31,0,10*ROW('Sanitation Data'!E157))="","",OFFSET('Sanitation Data'!$E$31,0,10*ROW('Sanitation Data'!E157)))</f>
        <v/>
      </c>
      <c r="CT163" s="298" t="str">
        <f ca="true">+IF(OFFSET('Sanitation Data'!$E$32,0,10*ROW('Sanitation Data'!E157))="","",OFFSET('Sanitation Data'!$E$32,0,10*ROW('Sanitation Data'!E157)))</f>
        <v/>
      </c>
      <c r="CU163" s="298" t="str">
        <f ca="true">+IF(OFFSET('Sanitation Data'!$F$28,0,10*ROW('Sanitation Data'!F157))="","",OFFSET('Sanitation Data'!$F$28,0,10*ROW('Sanitation Data'!F157)))</f>
        <v/>
      </c>
      <c r="CV163" s="298" t="str">
        <f ca="true">+IF(OFFSET('Sanitation Data'!$F$29,0,10*ROW('Sanitation Data'!F157))="","",OFFSET('Sanitation Data'!$F$29,0,10*ROW('Sanitation Data'!F157)))</f>
        <v/>
      </c>
      <c r="CW163" s="298" t="str">
        <f ca="true">+IF(OFFSET('Sanitation Data'!$F$30,0,10*ROW('Sanitation Data'!F157))="","",OFFSET('Sanitation Data'!$F$30,0,10*ROW('Sanitation Data'!F157)))</f>
        <v/>
      </c>
      <c r="CX163" s="298" t="str">
        <f ca="true">+IF(OFFSET('Sanitation Data'!$F$31,0,10*ROW('Sanitation Data'!F157))="","",OFFSET('Sanitation Data'!$F$31,0,10*ROW('Sanitation Data'!F157)))</f>
        <v/>
      </c>
      <c r="CY163" s="298" t="str">
        <f ca="true">+IF(OFFSET('Sanitation Data'!$F$32,0,10*ROW('Sanitation Data'!F157))="","",OFFSET('Sanitation Data'!$F$32,0,10*ROW('Sanitation Data'!F157)))</f>
        <v/>
      </c>
      <c r="CZ163" s="298" t="str">
        <f ca="true">+IF(OFFSET('Sanitation Data'!$G$28,0,10*ROW('Sanitation Data'!G157))="","",OFFSET('Sanitation Data'!$G$28,0,10*ROW('Sanitation Data'!G157)))</f>
        <v/>
      </c>
      <c r="DA163" s="298" t="str">
        <f ca="true">+IF(OFFSET('Sanitation Data'!$G$29,0,10*ROW('Sanitation Data'!G157))="","",OFFSET('Sanitation Data'!$G$29,0,10*ROW('Sanitation Data'!G157)))</f>
        <v/>
      </c>
      <c r="DB163" s="298" t="str">
        <f ca="true">+IF(OFFSET('Sanitation Data'!$G$30,0,10*ROW('Sanitation Data'!G157))="","",OFFSET('Sanitation Data'!$G$30,0,10*ROW('Sanitation Data'!G157)))</f>
        <v/>
      </c>
      <c r="DC163" s="298" t="str">
        <f ca="true">+IF(OFFSET('Sanitation Data'!$G$31,0,10*ROW('Sanitation Data'!G157))="","",OFFSET('Sanitation Data'!$G$31,0,10*ROW('Sanitation Data'!G157)))</f>
        <v/>
      </c>
      <c r="DD163" s="298" t="str">
        <f ca="true">+IF(OFFSET('Sanitation Data'!$G$32,0,10*ROW('Sanitation Data'!G157))="","",OFFSET('Sanitation Data'!$G$32,0,10*ROW('Sanitation Data'!G157)))</f>
        <v/>
      </c>
      <c r="DE163" s="298" t="str">
        <f ca="true">+IF(OFFSET('Sanitation Data'!$H$28,0,10*ROW('Sanitation Data'!H157))="","",OFFSET('Sanitation Data'!$H$28,0,10*ROW('Sanitation Data'!H157)))</f>
        <v/>
      </c>
      <c r="DF163" s="298" t="str">
        <f ca="true">+IF(OFFSET('Sanitation Data'!$H$29,0,10*ROW('Sanitation Data'!H157))="","",OFFSET('Sanitation Data'!$H$29,0,10*ROW('Sanitation Data'!H157)))</f>
        <v/>
      </c>
      <c r="DG163" s="298" t="str">
        <f ca="true">+IF(OFFSET('Sanitation Data'!$H$30,0,10*ROW('Sanitation Data'!H157))="","",OFFSET('Sanitation Data'!$H$30,0,10*ROW('Sanitation Data'!H157)))</f>
        <v/>
      </c>
      <c r="DH163" s="298" t="str">
        <f ca="true">+IF(OFFSET('Sanitation Data'!$H$31,0,10*ROW('Sanitation Data'!H157))="","",OFFSET('Sanitation Data'!$H$31,0,10*ROW('Sanitation Data'!H157)))</f>
        <v/>
      </c>
      <c r="DI163" s="298" t="str">
        <f ca="true">+IF(OFFSET('Sanitation Data'!$H$32,0,10*ROW('Sanitation Data'!H157))="","",OFFSET('Sanitation Data'!$H$32,0,10*ROW('Sanitation Data'!H157)))</f>
        <v/>
      </c>
      <c r="DJ163" s="298" t="str">
        <f ca="true">+IF(OFFSET('Sanitation Data'!$I$28,0,10*ROW('Sanitation Data'!I157))="","",OFFSET('Sanitation Data'!$I$28,0,10*ROW('Sanitation Data'!I157)))</f>
        <v/>
      </c>
      <c r="DK163" s="298" t="str">
        <f ca="true">+IF(OFFSET('Sanitation Data'!$I$29,0,10*ROW('Sanitation Data'!I157))="","",OFFSET('Sanitation Data'!$I$29,0,10*ROW('Sanitation Data'!I157)))</f>
        <v/>
      </c>
      <c r="DL163" s="298" t="str">
        <f ca="true">+IF(OFFSET('Sanitation Data'!$I$30,0,10*ROW('Sanitation Data'!I157))="","",OFFSET('Sanitation Data'!$I$30,0,10*ROW('Sanitation Data'!I157)))</f>
        <v/>
      </c>
      <c r="DM163" s="298" t="str">
        <f ca="true">+IF(OFFSET('Sanitation Data'!$I$31,0,10*ROW('Sanitation Data'!I157))="","",OFFSET('Sanitation Data'!$I$31,0,10*ROW('Sanitation Data'!I157)))</f>
        <v/>
      </c>
      <c r="DN163" s="298" t="str">
        <f ca="true">+IF(OFFSET('Sanitation Data'!$I$32,0,10*ROW('Sanitation Data'!I157))="","",OFFSET('Sanitation Data'!$I$32,0,10*ROW('Sanitation Data'!I157)))</f>
        <v/>
      </c>
      <c r="DO163" s="298" t="str">
        <f ca="true">+IF(OFFSET('Hygiene Data'!$D$11,0,10*ROW('Hygiene Data'!D157))="","",OFFSET('Hygiene Data'!$D$11,0,10*ROW('Hygiene Data'!D157)))</f>
        <v/>
      </c>
      <c r="DP163" s="298" t="str">
        <f ca="true">+IF(OFFSET('Hygiene Data'!$D$12,0,10*ROW('Hygiene Data'!D157))="","",OFFSET('Hygiene Data'!$D$12,0,10*ROW('Hygiene Data'!D157)))</f>
        <v/>
      </c>
      <c r="DQ163" s="298" t="str">
        <f ca="true">+IF(OFFSET('Hygiene Data'!$D$13,0,10*ROW('Hygiene Data'!D157))="","",OFFSET('Hygiene Data'!$D$13,0,10*ROW('Hygiene Data'!D157)))</f>
        <v/>
      </c>
      <c r="DR163" s="298" t="str">
        <f ca="true">+IF(OFFSET('Hygiene Data'!$E$11,0,10*ROW('Hygiene Data'!E157))="","",OFFSET('Hygiene Data'!$E$11,0,10*ROW('Hygiene Data'!E157)))</f>
        <v/>
      </c>
      <c r="DS163" s="298" t="str">
        <f ca="true">+IF(OFFSET('Hygiene Data'!$E$12,0,10*ROW('Hygiene Data'!E157))="","",OFFSET('Hygiene Data'!$E$12,0,10*ROW('Hygiene Data'!E157)))</f>
        <v/>
      </c>
      <c r="DT163" s="298" t="str">
        <f ca="true">+IF(OFFSET('Hygiene Data'!$E$13,0,10*ROW('Hygiene Data'!E157))="","",OFFSET('Hygiene Data'!$E$13,0,10*ROW('Hygiene Data'!E157)))</f>
        <v/>
      </c>
      <c r="DU163" s="298" t="str">
        <f ca="true">+IF(OFFSET('Hygiene Data'!$F$11,0,10*ROW('Hygiene Data'!F157))="","",OFFSET('Hygiene Data'!$F$11,0,10*ROW('Hygiene Data'!F157)))</f>
        <v/>
      </c>
      <c r="DV163" s="298" t="str">
        <f ca="true">+IF(OFFSET('Hygiene Data'!$F$12,0,10*ROW('Hygiene Data'!F157))="","",OFFSET('Hygiene Data'!$F$12,0,10*ROW('Hygiene Data'!F157)))</f>
        <v/>
      </c>
      <c r="DW163" s="298" t="str">
        <f ca="true">+IF(OFFSET('Hygiene Data'!$F$13,0,10*ROW('Hygiene Data'!F157))="","",OFFSET('Hygiene Data'!$F$13,0,10*ROW('Hygiene Data'!F157)))</f>
        <v/>
      </c>
      <c r="DX163" s="298" t="str">
        <f ca="true">+IF(OFFSET('Hygiene Data'!$G$11,0,10*ROW('Hygiene Data'!G157))="","",OFFSET('Hygiene Data'!$G$11,0,10*ROW('Hygiene Data'!G157)))</f>
        <v/>
      </c>
      <c r="DY163" s="298" t="str">
        <f ca="true">+IF(OFFSET('Hygiene Data'!$G$12,0,10*ROW('Hygiene Data'!G157))="","",OFFSET('Hygiene Data'!$G$12,0,10*ROW('Hygiene Data'!G157)))</f>
        <v/>
      </c>
      <c r="DZ163" s="298" t="str">
        <f ca="true">+IF(OFFSET('Hygiene Data'!$G$13,0,10*ROW('Hygiene Data'!G157))="","",OFFSET('Hygiene Data'!$G$13,0,10*ROW('Hygiene Data'!G157)))</f>
        <v/>
      </c>
      <c r="EA163" s="298" t="str">
        <f ca="true">+IF(OFFSET('Hygiene Data'!$H$11,0,10*ROW('Hygiene Data'!H157))="","",OFFSET('Hygiene Data'!$H$11,0,10*ROW('Hygiene Data'!H157)))</f>
        <v/>
      </c>
      <c r="EB163" s="298" t="str">
        <f ca="true">+IF(OFFSET('Hygiene Data'!$H$12,0,10*ROW('Hygiene Data'!H157))="","",OFFSET('Hygiene Data'!$H$12,0,10*ROW('Hygiene Data'!H157)))</f>
        <v/>
      </c>
      <c r="EC163" s="298" t="str">
        <f ca="true">+IF(OFFSET('Hygiene Data'!$H$13,0,10*ROW('Hygiene Data'!H157))="","",OFFSET('Hygiene Data'!$H$13,0,10*ROW('Hygiene Data'!H157)))</f>
        <v/>
      </c>
      <c r="ED163" s="298" t="str">
        <f ca="true">+IF(OFFSET('Hygiene Data'!$I$11,0,10*ROW('Hygiene Data'!I157))="","",OFFSET('Hygiene Data'!$I$11,0,10*ROW('Hygiene Data'!I157)))</f>
        <v/>
      </c>
      <c r="EE163" s="298" t="str">
        <f ca="true">+IF(OFFSET('Hygiene Data'!$I$12,0,10*ROW('Hygiene Data'!I157))="","",OFFSET('Hygiene Data'!$I$12,0,10*ROW('Hygiene Data'!I157)))</f>
        <v/>
      </c>
      <c r="EF163" s="298" t="str">
        <f ca="true">+IF(OFFSET('Hygiene Data'!$I$13,0,10*ROW('Hygiene Data'!I157))="","",OFFSET('Hygiene Data'!$I$13,0,10*ROW('Hygiene Data'!I157)))</f>
        <v/>
      </c>
    </row>
    <row xmlns:x14ac="http://schemas.microsoft.com/office/spreadsheetml/2009/9/ac" r="164" x14ac:dyDescent="0.2">
      <c r="A164" s="38" t="str">
        <f ca="true">+IF(OFFSET('Water Data'!$B$2,0,10*ROW('Water Data'!E158))="","",OFFSET('Water Data'!$B$2,0,10*ROW('Water Data'!E158)))</f>
        <v/>
      </c>
      <c r="B164" s="38" t="str">
        <f ca="true">+IF(OFFSET('Water Data'!$C$2,0,10*ROW('Water Data'!F158))="","",OFFSET('Water Data'!$C$2,0,10*ROW('Water Data'!F158)))</f>
        <v/>
      </c>
      <c r="C164" s="354" t="str">
        <f t="shared" ca="true" si="2"/>
        <v/>
      </c>
      <c r="D164" s="101"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101"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101"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101"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101"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101"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101"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101"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101"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101"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101"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101"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101"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101"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101"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101"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101"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101"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102"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102"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102"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102"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102"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102"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102"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102"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102"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102"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102"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102"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102"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102"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102"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102"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102"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102"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102"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102"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102"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102"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102"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102"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102"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102"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102"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102"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102"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102"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103"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103"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103"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103"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103"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103"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103"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103"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103"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103"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103"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103"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103"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103"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103"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103"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103"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103"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98"/>
      <c r="BS164" s="298" t="str">
        <f ca="true">+IF(OFFSET('Water Data'!$D$27,0,10*ROW('Water Data'!D158))="","",OFFSET('Water Data'!$D$27,0,10*ROW('Water Data'!D158)))</f>
        <v/>
      </c>
      <c r="BT164" s="298" t="str">
        <f ca="true">+IF(OFFSET('Water Data'!$D$28,0,10*ROW('Water Data'!D158))="","",OFFSET('Water Data'!$D$28,0,10*ROW('Water Data'!D158)))</f>
        <v/>
      </c>
      <c r="BU164" s="298" t="str">
        <f ca="true">+IF(OFFSET('Water Data'!$D$29,0,10*ROW('Water Data'!D158))="","",OFFSET('Water Data'!$D$29,0,10*ROW('Water Data'!D158)))</f>
        <v/>
      </c>
      <c r="BV164" s="298" t="str">
        <f ca="true">+IF(OFFSET('Water Data'!$E$27,0,10*ROW('Water Data'!E158))="","",OFFSET('Water Data'!$E$27,0,10*ROW('Water Data'!E158)))</f>
        <v/>
      </c>
      <c r="BW164" s="298" t="str">
        <f ca="true">+IF(OFFSET('Water Data'!$E$28,0,10*ROW('Water Data'!E158))="","",OFFSET('Water Data'!$E$28,0,10*ROW('Water Data'!E158)))</f>
        <v/>
      </c>
      <c r="BX164" s="298" t="str">
        <f ca="true">+IF(OFFSET('Water Data'!$E$29,0,10*ROW('Water Data'!E158))="","",OFFSET('Water Data'!$E$29,0,10*ROW('Water Data'!E158)))</f>
        <v/>
      </c>
      <c r="BY164" s="298" t="str">
        <f ca="true">+IF(OFFSET('Water Data'!$F$27,0,10*ROW('Water Data'!F158))="","",OFFSET('Water Data'!$F$27,0,10*ROW('Water Data'!F158)))</f>
        <v/>
      </c>
      <c r="BZ164" s="298" t="str">
        <f ca="true">+IF(OFFSET('Water Data'!$F$28,0,10*ROW('Water Data'!F158))="","",OFFSET('Water Data'!$F$28,0,10*ROW('Water Data'!F158)))</f>
        <v/>
      </c>
      <c r="CA164" s="298" t="str">
        <f ca="true">+IF(OFFSET('Water Data'!$F$29,0,10*ROW('Water Data'!F158))="","",OFFSET('Water Data'!$F$29,0,10*ROW('Water Data'!F158)))</f>
        <v/>
      </c>
      <c r="CB164" s="298" t="str">
        <f ca="true">+IF(OFFSET('Water Data'!$G$27,0,10*ROW('Water Data'!G158))="","",OFFSET('Water Data'!$G$27,0,10*ROW('Water Data'!G158)))</f>
        <v/>
      </c>
      <c r="CC164" s="298" t="str">
        <f ca="true">+IF(OFFSET('Water Data'!$G$28,0,10*ROW('Water Data'!G158))="","",OFFSET('Water Data'!$G$28,0,10*ROW('Water Data'!G158)))</f>
        <v/>
      </c>
      <c r="CD164" s="298" t="str">
        <f ca="true">+IF(OFFSET('Water Data'!$G$29,0,10*ROW('Water Data'!G158))="","",OFFSET('Water Data'!$G$29,0,10*ROW('Water Data'!G158)))</f>
        <v/>
      </c>
      <c r="CE164" s="298" t="str">
        <f ca="true">+IF(OFFSET('Water Data'!$H$27,0,10*ROW('Water Data'!H158))="","",OFFSET('Water Data'!$H$27,0,10*ROW('Water Data'!H158)))</f>
        <v/>
      </c>
      <c r="CF164" s="298" t="str">
        <f ca="true">+IF(OFFSET('Water Data'!$H$28,0,10*ROW('Water Data'!H158))="","",OFFSET('Water Data'!$H$28,0,10*ROW('Water Data'!H158)))</f>
        <v/>
      </c>
      <c r="CG164" s="298" t="str">
        <f ca="true">+IF(OFFSET('Water Data'!$H$29,0,10*ROW('Water Data'!H158))="","",OFFSET('Water Data'!$H$29,0,10*ROW('Water Data'!H158)))</f>
        <v/>
      </c>
      <c r="CH164" s="298" t="str">
        <f ca="true">+IF(OFFSET('Water Data'!$I$27,0,10*ROW('Water Data'!I158))="","",OFFSET('Water Data'!$I$27,0,10*ROW('Water Data'!I158)))</f>
        <v/>
      </c>
      <c r="CI164" s="298" t="str">
        <f ca="true">+IF(OFFSET('Water Data'!$I$28,0,10*ROW('Water Data'!I158))="","",OFFSET('Water Data'!$I$28,0,10*ROW('Water Data'!I158)))</f>
        <v/>
      </c>
      <c r="CJ164" s="298" t="str">
        <f ca="true">+IF(OFFSET('Water Data'!$I$29,0,10*ROW('Water Data'!I158))="","",OFFSET('Water Data'!$I$29,0,10*ROW('Water Data'!I158)))</f>
        <v/>
      </c>
      <c r="CK164" s="298" t="str">
        <f ca="true">+IF(OFFSET('Sanitation Data'!$D$28,0,10*ROW('Sanitation Data'!D158))="","",OFFSET('Sanitation Data'!$D$28,0,10*ROW('Sanitation Data'!D158)))</f>
        <v/>
      </c>
      <c r="CL164" s="298" t="str">
        <f ca="true">+IF(OFFSET('Sanitation Data'!$D$29,0,10*ROW('Sanitation Data'!D158))="","",OFFSET('Sanitation Data'!$D$29,0,10*ROW('Sanitation Data'!D158)))</f>
        <v/>
      </c>
      <c r="CM164" s="298" t="str">
        <f ca="true">+IF(OFFSET('Sanitation Data'!$D$30,0,10*ROW('Sanitation Data'!D158))="","",OFFSET('Sanitation Data'!$D$30,0,10*ROW('Sanitation Data'!D158)))</f>
        <v/>
      </c>
      <c r="CN164" s="298" t="str">
        <f ca="true">+IF(OFFSET('Sanitation Data'!$D$31,0,10*ROW('Sanitation Data'!D158))="","",OFFSET('Sanitation Data'!$D$31,0,10*ROW('Sanitation Data'!D158)))</f>
        <v/>
      </c>
      <c r="CO164" s="298" t="str">
        <f ca="true">+IF(OFFSET('Sanitation Data'!$D$32,0,10*ROW('Sanitation Data'!D158))="","",OFFSET('Sanitation Data'!$D$32,0,10*ROW('Sanitation Data'!D158)))</f>
        <v/>
      </c>
      <c r="CP164" s="298" t="str">
        <f ca="true">+IF(OFFSET('Sanitation Data'!$E$28,0,10*ROW('Sanitation Data'!E158))="","",OFFSET('Sanitation Data'!$E$28,0,10*ROW('Sanitation Data'!E158)))</f>
        <v/>
      </c>
      <c r="CQ164" s="298" t="str">
        <f ca="true">+IF(OFFSET('Sanitation Data'!$E$29,0,10*ROW('Sanitation Data'!E158))="","",OFFSET('Sanitation Data'!$E$29,0,10*ROW('Sanitation Data'!E158)))</f>
        <v/>
      </c>
      <c r="CR164" s="298" t="str">
        <f ca="true">+IF(OFFSET('Sanitation Data'!$E$30,0,10*ROW('Sanitation Data'!E158))="","",OFFSET('Sanitation Data'!$E$30,0,10*ROW('Sanitation Data'!E158)))</f>
        <v/>
      </c>
      <c r="CS164" s="298" t="str">
        <f ca="true">+IF(OFFSET('Sanitation Data'!$E$31,0,10*ROW('Sanitation Data'!E158))="","",OFFSET('Sanitation Data'!$E$31,0,10*ROW('Sanitation Data'!E158)))</f>
        <v/>
      </c>
      <c r="CT164" s="298" t="str">
        <f ca="true">+IF(OFFSET('Sanitation Data'!$E$32,0,10*ROW('Sanitation Data'!E158))="","",OFFSET('Sanitation Data'!$E$32,0,10*ROW('Sanitation Data'!E158)))</f>
        <v/>
      </c>
      <c r="CU164" s="298" t="str">
        <f ca="true">+IF(OFFSET('Sanitation Data'!$F$28,0,10*ROW('Sanitation Data'!F158))="","",OFFSET('Sanitation Data'!$F$28,0,10*ROW('Sanitation Data'!F158)))</f>
        <v/>
      </c>
      <c r="CV164" s="298" t="str">
        <f ca="true">+IF(OFFSET('Sanitation Data'!$F$29,0,10*ROW('Sanitation Data'!F158))="","",OFFSET('Sanitation Data'!$F$29,0,10*ROW('Sanitation Data'!F158)))</f>
        <v/>
      </c>
      <c r="CW164" s="298" t="str">
        <f ca="true">+IF(OFFSET('Sanitation Data'!$F$30,0,10*ROW('Sanitation Data'!F158))="","",OFFSET('Sanitation Data'!$F$30,0,10*ROW('Sanitation Data'!F158)))</f>
        <v/>
      </c>
      <c r="CX164" s="298" t="str">
        <f ca="true">+IF(OFFSET('Sanitation Data'!$F$31,0,10*ROW('Sanitation Data'!F158))="","",OFFSET('Sanitation Data'!$F$31,0,10*ROW('Sanitation Data'!F158)))</f>
        <v/>
      </c>
      <c r="CY164" s="298" t="str">
        <f ca="true">+IF(OFFSET('Sanitation Data'!$F$32,0,10*ROW('Sanitation Data'!F158))="","",OFFSET('Sanitation Data'!$F$32,0,10*ROW('Sanitation Data'!F158)))</f>
        <v/>
      </c>
      <c r="CZ164" s="298" t="str">
        <f ca="true">+IF(OFFSET('Sanitation Data'!$G$28,0,10*ROW('Sanitation Data'!G158))="","",OFFSET('Sanitation Data'!$G$28,0,10*ROW('Sanitation Data'!G158)))</f>
        <v/>
      </c>
      <c r="DA164" s="298" t="str">
        <f ca="true">+IF(OFFSET('Sanitation Data'!$G$29,0,10*ROW('Sanitation Data'!G158))="","",OFFSET('Sanitation Data'!$G$29,0,10*ROW('Sanitation Data'!G158)))</f>
        <v/>
      </c>
      <c r="DB164" s="298" t="str">
        <f ca="true">+IF(OFFSET('Sanitation Data'!$G$30,0,10*ROW('Sanitation Data'!G158))="","",OFFSET('Sanitation Data'!$G$30,0,10*ROW('Sanitation Data'!G158)))</f>
        <v/>
      </c>
      <c r="DC164" s="298" t="str">
        <f ca="true">+IF(OFFSET('Sanitation Data'!$G$31,0,10*ROW('Sanitation Data'!G158))="","",OFFSET('Sanitation Data'!$G$31,0,10*ROW('Sanitation Data'!G158)))</f>
        <v/>
      </c>
      <c r="DD164" s="298" t="str">
        <f ca="true">+IF(OFFSET('Sanitation Data'!$G$32,0,10*ROW('Sanitation Data'!G158))="","",OFFSET('Sanitation Data'!$G$32,0,10*ROW('Sanitation Data'!G158)))</f>
        <v/>
      </c>
      <c r="DE164" s="298" t="str">
        <f ca="true">+IF(OFFSET('Sanitation Data'!$H$28,0,10*ROW('Sanitation Data'!H158))="","",OFFSET('Sanitation Data'!$H$28,0,10*ROW('Sanitation Data'!H158)))</f>
        <v/>
      </c>
      <c r="DF164" s="298" t="str">
        <f ca="true">+IF(OFFSET('Sanitation Data'!$H$29,0,10*ROW('Sanitation Data'!H158))="","",OFFSET('Sanitation Data'!$H$29,0,10*ROW('Sanitation Data'!H158)))</f>
        <v/>
      </c>
      <c r="DG164" s="298" t="str">
        <f ca="true">+IF(OFFSET('Sanitation Data'!$H$30,0,10*ROW('Sanitation Data'!H158))="","",OFFSET('Sanitation Data'!$H$30,0,10*ROW('Sanitation Data'!H158)))</f>
        <v/>
      </c>
      <c r="DH164" s="298" t="str">
        <f ca="true">+IF(OFFSET('Sanitation Data'!$H$31,0,10*ROW('Sanitation Data'!H158))="","",OFFSET('Sanitation Data'!$H$31,0,10*ROW('Sanitation Data'!H158)))</f>
        <v/>
      </c>
      <c r="DI164" s="298" t="str">
        <f ca="true">+IF(OFFSET('Sanitation Data'!$H$32,0,10*ROW('Sanitation Data'!H158))="","",OFFSET('Sanitation Data'!$H$32,0,10*ROW('Sanitation Data'!H158)))</f>
        <v/>
      </c>
      <c r="DJ164" s="298" t="str">
        <f ca="true">+IF(OFFSET('Sanitation Data'!$I$28,0,10*ROW('Sanitation Data'!I158))="","",OFFSET('Sanitation Data'!$I$28,0,10*ROW('Sanitation Data'!I158)))</f>
        <v/>
      </c>
      <c r="DK164" s="298" t="str">
        <f ca="true">+IF(OFFSET('Sanitation Data'!$I$29,0,10*ROW('Sanitation Data'!I158))="","",OFFSET('Sanitation Data'!$I$29,0,10*ROW('Sanitation Data'!I158)))</f>
        <v/>
      </c>
      <c r="DL164" s="298" t="str">
        <f ca="true">+IF(OFFSET('Sanitation Data'!$I$30,0,10*ROW('Sanitation Data'!I158))="","",OFFSET('Sanitation Data'!$I$30,0,10*ROW('Sanitation Data'!I158)))</f>
        <v/>
      </c>
      <c r="DM164" s="298" t="str">
        <f ca="true">+IF(OFFSET('Sanitation Data'!$I$31,0,10*ROW('Sanitation Data'!I158))="","",OFFSET('Sanitation Data'!$I$31,0,10*ROW('Sanitation Data'!I158)))</f>
        <v/>
      </c>
      <c r="DN164" s="298" t="str">
        <f ca="true">+IF(OFFSET('Sanitation Data'!$I$32,0,10*ROW('Sanitation Data'!I158))="","",OFFSET('Sanitation Data'!$I$32,0,10*ROW('Sanitation Data'!I158)))</f>
        <v/>
      </c>
      <c r="DO164" s="298" t="str">
        <f ca="true">+IF(OFFSET('Hygiene Data'!$D$11,0,10*ROW('Hygiene Data'!D158))="","",OFFSET('Hygiene Data'!$D$11,0,10*ROW('Hygiene Data'!D158)))</f>
        <v/>
      </c>
      <c r="DP164" s="298" t="str">
        <f ca="true">+IF(OFFSET('Hygiene Data'!$D$12,0,10*ROW('Hygiene Data'!D158))="","",OFFSET('Hygiene Data'!$D$12,0,10*ROW('Hygiene Data'!D158)))</f>
        <v/>
      </c>
      <c r="DQ164" s="298" t="str">
        <f ca="true">+IF(OFFSET('Hygiene Data'!$D$13,0,10*ROW('Hygiene Data'!D158))="","",OFFSET('Hygiene Data'!$D$13,0,10*ROW('Hygiene Data'!D158)))</f>
        <v/>
      </c>
      <c r="DR164" s="298" t="str">
        <f ca="true">+IF(OFFSET('Hygiene Data'!$E$11,0,10*ROW('Hygiene Data'!E158))="","",OFFSET('Hygiene Data'!$E$11,0,10*ROW('Hygiene Data'!E158)))</f>
        <v/>
      </c>
      <c r="DS164" s="298" t="str">
        <f ca="true">+IF(OFFSET('Hygiene Data'!$E$12,0,10*ROW('Hygiene Data'!E158))="","",OFFSET('Hygiene Data'!$E$12,0,10*ROW('Hygiene Data'!E158)))</f>
        <v/>
      </c>
      <c r="DT164" s="298" t="str">
        <f ca="true">+IF(OFFSET('Hygiene Data'!$E$13,0,10*ROW('Hygiene Data'!E158))="","",OFFSET('Hygiene Data'!$E$13,0,10*ROW('Hygiene Data'!E158)))</f>
        <v/>
      </c>
      <c r="DU164" s="298" t="str">
        <f ca="true">+IF(OFFSET('Hygiene Data'!$F$11,0,10*ROW('Hygiene Data'!F158))="","",OFFSET('Hygiene Data'!$F$11,0,10*ROW('Hygiene Data'!F158)))</f>
        <v/>
      </c>
      <c r="DV164" s="298" t="str">
        <f ca="true">+IF(OFFSET('Hygiene Data'!$F$12,0,10*ROW('Hygiene Data'!F158))="","",OFFSET('Hygiene Data'!$F$12,0,10*ROW('Hygiene Data'!F158)))</f>
        <v/>
      </c>
      <c r="DW164" s="298" t="str">
        <f ca="true">+IF(OFFSET('Hygiene Data'!$F$13,0,10*ROW('Hygiene Data'!F158))="","",OFFSET('Hygiene Data'!$F$13,0,10*ROW('Hygiene Data'!F158)))</f>
        <v/>
      </c>
      <c r="DX164" s="298" t="str">
        <f ca="true">+IF(OFFSET('Hygiene Data'!$G$11,0,10*ROW('Hygiene Data'!G158))="","",OFFSET('Hygiene Data'!$G$11,0,10*ROW('Hygiene Data'!G158)))</f>
        <v/>
      </c>
      <c r="DY164" s="298" t="str">
        <f ca="true">+IF(OFFSET('Hygiene Data'!$G$12,0,10*ROW('Hygiene Data'!G158))="","",OFFSET('Hygiene Data'!$G$12,0,10*ROW('Hygiene Data'!G158)))</f>
        <v/>
      </c>
      <c r="DZ164" s="298" t="str">
        <f ca="true">+IF(OFFSET('Hygiene Data'!$G$13,0,10*ROW('Hygiene Data'!G158))="","",OFFSET('Hygiene Data'!$G$13,0,10*ROW('Hygiene Data'!G158)))</f>
        <v/>
      </c>
      <c r="EA164" s="298" t="str">
        <f ca="true">+IF(OFFSET('Hygiene Data'!$H$11,0,10*ROW('Hygiene Data'!H158))="","",OFFSET('Hygiene Data'!$H$11,0,10*ROW('Hygiene Data'!H158)))</f>
        <v/>
      </c>
      <c r="EB164" s="298" t="str">
        <f ca="true">+IF(OFFSET('Hygiene Data'!$H$12,0,10*ROW('Hygiene Data'!H158))="","",OFFSET('Hygiene Data'!$H$12,0,10*ROW('Hygiene Data'!H158)))</f>
        <v/>
      </c>
      <c r="EC164" s="298" t="str">
        <f ca="true">+IF(OFFSET('Hygiene Data'!$H$13,0,10*ROW('Hygiene Data'!H158))="","",OFFSET('Hygiene Data'!$H$13,0,10*ROW('Hygiene Data'!H158)))</f>
        <v/>
      </c>
      <c r="ED164" s="298" t="str">
        <f ca="true">+IF(OFFSET('Hygiene Data'!$I$11,0,10*ROW('Hygiene Data'!I158))="","",OFFSET('Hygiene Data'!$I$11,0,10*ROW('Hygiene Data'!I158)))</f>
        <v/>
      </c>
      <c r="EE164" s="298" t="str">
        <f ca="true">+IF(OFFSET('Hygiene Data'!$I$12,0,10*ROW('Hygiene Data'!I158))="","",OFFSET('Hygiene Data'!$I$12,0,10*ROW('Hygiene Data'!I158)))</f>
        <v/>
      </c>
      <c r="EF164" s="298" t="str">
        <f ca="true">+IF(OFFSET('Hygiene Data'!$I$13,0,10*ROW('Hygiene Data'!I158))="","",OFFSET('Hygiene Data'!$I$13,0,10*ROW('Hygiene Data'!I158)))</f>
        <v/>
      </c>
    </row>
    <row xmlns:x14ac="http://schemas.microsoft.com/office/spreadsheetml/2009/9/ac" r="165" x14ac:dyDescent="0.2">
      <c r="A165" s="38" t="str">
        <f ca="true">+IF(OFFSET('Water Data'!$B$2,0,10*ROW('Water Data'!E159))="","",OFFSET('Water Data'!$B$2,0,10*ROW('Water Data'!E159)))</f>
        <v/>
      </c>
      <c r="B165" s="38" t="str">
        <f ca="true">+IF(OFFSET('Water Data'!$C$2,0,10*ROW('Water Data'!F159))="","",OFFSET('Water Data'!$C$2,0,10*ROW('Water Data'!F159)))</f>
        <v/>
      </c>
      <c r="C165" s="354" t="str">
        <f t="shared" ca="true" si="2"/>
        <v/>
      </c>
      <c r="D165" s="101"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101"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101"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101"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101"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101"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101"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101"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101"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101"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101"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101"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101"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101"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101"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101"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101"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101"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102"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102"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102"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102"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102"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102"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102"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102"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102"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102"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102"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102"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102"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102"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102"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102"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102"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102"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102"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102"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102"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102"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102"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102"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102"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102"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102"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102"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102"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102"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103"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103"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103"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103"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103"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103"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103"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103"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103"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103"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103"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103"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103"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103"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103"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103"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103"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103"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98"/>
      <c r="BS165" s="298" t="str">
        <f ca="true">+IF(OFFSET('Water Data'!$D$27,0,10*ROW('Water Data'!D159))="","",OFFSET('Water Data'!$D$27,0,10*ROW('Water Data'!D159)))</f>
        <v/>
      </c>
      <c r="BT165" s="298" t="str">
        <f ca="true">+IF(OFFSET('Water Data'!$D$28,0,10*ROW('Water Data'!D159))="","",OFFSET('Water Data'!$D$28,0,10*ROW('Water Data'!D159)))</f>
        <v/>
      </c>
      <c r="BU165" s="298" t="str">
        <f ca="true">+IF(OFFSET('Water Data'!$D$29,0,10*ROW('Water Data'!D159))="","",OFFSET('Water Data'!$D$29,0,10*ROW('Water Data'!D159)))</f>
        <v/>
      </c>
      <c r="BV165" s="298" t="str">
        <f ca="true">+IF(OFFSET('Water Data'!$E$27,0,10*ROW('Water Data'!E159))="","",OFFSET('Water Data'!$E$27,0,10*ROW('Water Data'!E159)))</f>
        <v/>
      </c>
      <c r="BW165" s="298" t="str">
        <f ca="true">+IF(OFFSET('Water Data'!$E$28,0,10*ROW('Water Data'!E159))="","",OFFSET('Water Data'!$E$28,0,10*ROW('Water Data'!E159)))</f>
        <v/>
      </c>
      <c r="BX165" s="298" t="str">
        <f ca="true">+IF(OFFSET('Water Data'!$E$29,0,10*ROW('Water Data'!E159))="","",OFFSET('Water Data'!$E$29,0,10*ROW('Water Data'!E159)))</f>
        <v/>
      </c>
      <c r="BY165" s="298" t="str">
        <f ca="true">+IF(OFFSET('Water Data'!$F$27,0,10*ROW('Water Data'!F159))="","",OFFSET('Water Data'!$F$27,0,10*ROW('Water Data'!F159)))</f>
        <v/>
      </c>
      <c r="BZ165" s="298" t="str">
        <f ca="true">+IF(OFFSET('Water Data'!$F$28,0,10*ROW('Water Data'!F159))="","",OFFSET('Water Data'!$F$28,0,10*ROW('Water Data'!F159)))</f>
        <v/>
      </c>
      <c r="CA165" s="298" t="str">
        <f ca="true">+IF(OFFSET('Water Data'!$F$29,0,10*ROW('Water Data'!F159))="","",OFFSET('Water Data'!$F$29,0,10*ROW('Water Data'!F159)))</f>
        <v/>
      </c>
      <c r="CB165" s="298" t="str">
        <f ca="true">+IF(OFFSET('Water Data'!$G$27,0,10*ROW('Water Data'!G159))="","",OFFSET('Water Data'!$G$27,0,10*ROW('Water Data'!G159)))</f>
        <v/>
      </c>
      <c r="CC165" s="298" t="str">
        <f ca="true">+IF(OFFSET('Water Data'!$G$28,0,10*ROW('Water Data'!G159))="","",OFFSET('Water Data'!$G$28,0,10*ROW('Water Data'!G159)))</f>
        <v/>
      </c>
      <c r="CD165" s="298" t="str">
        <f ca="true">+IF(OFFSET('Water Data'!$G$29,0,10*ROW('Water Data'!G159))="","",OFFSET('Water Data'!$G$29,0,10*ROW('Water Data'!G159)))</f>
        <v/>
      </c>
      <c r="CE165" s="298" t="str">
        <f ca="true">+IF(OFFSET('Water Data'!$H$27,0,10*ROW('Water Data'!H159))="","",OFFSET('Water Data'!$H$27,0,10*ROW('Water Data'!H159)))</f>
        <v/>
      </c>
      <c r="CF165" s="298" t="str">
        <f ca="true">+IF(OFFSET('Water Data'!$H$28,0,10*ROW('Water Data'!H159))="","",OFFSET('Water Data'!$H$28,0,10*ROW('Water Data'!H159)))</f>
        <v/>
      </c>
      <c r="CG165" s="298" t="str">
        <f ca="true">+IF(OFFSET('Water Data'!$H$29,0,10*ROW('Water Data'!H159))="","",OFFSET('Water Data'!$H$29,0,10*ROW('Water Data'!H159)))</f>
        <v/>
      </c>
      <c r="CH165" s="298" t="str">
        <f ca="true">+IF(OFFSET('Water Data'!$I$27,0,10*ROW('Water Data'!I159))="","",OFFSET('Water Data'!$I$27,0,10*ROW('Water Data'!I159)))</f>
        <v/>
      </c>
      <c r="CI165" s="298" t="str">
        <f ca="true">+IF(OFFSET('Water Data'!$I$28,0,10*ROW('Water Data'!I159))="","",OFFSET('Water Data'!$I$28,0,10*ROW('Water Data'!I159)))</f>
        <v/>
      </c>
      <c r="CJ165" s="298" t="str">
        <f ca="true">+IF(OFFSET('Water Data'!$I$29,0,10*ROW('Water Data'!I159))="","",OFFSET('Water Data'!$I$29,0,10*ROW('Water Data'!I159)))</f>
        <v/>
      </c>
      <c r="CK165" s="298" t="str">
        <f ca="true">+IF(OFFSET('Sanitation Data'!$D$28,0,10*ROW('Sanitation Data'!D159))="","",OFFSET('Sanitation Data'!$D$28,0,10*ROW('Sanitation Data'!D159)))</f>
        <v/>
      </c>
      <c r="CL165" s="298" t="str">
        <f ca="true">+IF(OFFSET('Sanitation Data'!$D$29,0,10*ROW('Sanitation Data'!D159))="","",OFFSET('Sanitation Data'!$D$29,0,10*ROW('Sanitation Data'!D159)))</f>
        <v/>
      </c>
      <c r="CM165" s="298" t="str">
        <f ca="true">+IF(OFFSET('Sanitation Data'!$D$30,0,10*ROW('Sanitation Data'!D159))="","",OFFSET('Sanitation Data'!$D$30,0,10*ROW('Sanitation Data'!D159)))</f>
        <v/>
      </c>
      <c r="CN165" s="298" t="str">
        <f ca="true">+IF(OFFSET('Sanitation Data'!$D$31,0,10*ROW('Sanitation Data'!D159))="","",OFFSET('Sanitation Data'!$D$31,0,10*ROW('Sanitation Data'!D159)))</f>
        <v/>
      </c>
      <c r="CO165" s="298" t="str">
        <f ca="true">+IF(OFFSET('Sanitation Data'!$D$32,0,10*ROW('Sanitation Data'!D159))="","",OFFSET('Sanitation Data'!$D$32,0,10*ROW('Sanitation Data'!D159)))</f>
        <v/>
      </c>
      <c r="CP165" s="298" t="str">
        <f ca="true">+IF(OFFSET('Sanitation Data'!$E$28,0,10*ROW('Sanitation Data'!E159))="","",OFFSET('Sanitation Data'!$E$28,0,10*ROW('Sanitation Data'!E159)))</f>
        <v/>
      </c>
      <c r="CQ165" s="298" t="str">
        <f ca="true">+IF(OFFSET('Sanitation Data'!$E$29,0,10*ROW('Sanitation Data'!E159))="","",OFFSET('Sanitation Data'!$E$29,0,10*ROW('Sanitation Data'!E159)))</f>
        <v/>
      </c>
      <c r="CR165" s="298" t="str">
        <f ca="true">+IF(OFFSET('Sanitation Data'!$E$30,0,10*ROW('Sanitation Data'!E159))="","",OFFSET('Sanitation Data'!$E$30,0,10*ROW('Sanitation Data'!E159)))</f>
        <v/>
      </c>
      <c r="CS165" s="298" t="str">
        <f ca="true">+IF(OFFSET('Sanitation Data'!$E$31,0,10*ROW('Sanitation Data'!E159))="","",OFFSET('Sanitation Data'!$E$31,0,10*ROW('Sanitation Data'!E159)))</f>
        <v/>
      </c>
      <c r="CT165" s="298" t="str">
        <f ca="true">+IF(OFFSET('Sanitation Data'!$E$32,0,10*ROW('Sanitation Data'!E159))="","",OFFSET('Sanitation Data'!$E$32,0,10*ROW('Sanitation Data'!E159)))</f>
        <v/>
      </c>
      <c r="CU165" s="298" t="str">
        <f ca="true">+IF(OFFSET('Sanitation Data'!$F$28,0,10*ROW('Sanitation Data'!F159))="","",OFFSET('Sanitation Data'!$F$28,0,10*ROW('Sanitation Data'!F159)))</f>
        <v/>
      </c>
      <c r="CV165" s="298" t="str">
        <f ca="true">+IF(OFFSET('Sanitation Data'!$F$29,0,10*ROW('Sanitation Data'!F159))="","",OFFSET('Sanitation Data'!$F$29,0,10*ROW('Sanitation Data'!F159)))</f>
        <v/>
      </c>
      <c r="CW165" s="298" t="str">
        <f ca="true">+IF(OFFSET('Sanitation Data'!$F$30,0,10*ROW('Sanitation Data'!F159))="","",OFFSET('Sanitation Data'!$F$30,0,10*ROW('Sanitation Data'!F159)))</f>
        <v/>
      </c>
      <c r="CX165" s="298" t="str">
        <f ca="true">+IF(OFFSET('Sanitation Data'!$F$31,0,10*ROW('Sanitation Data'!F159))="","",OFFSET('Sanitation Data'!$F$31,0,10*ROW('Sanitation Data'!F159)))</f>
        <v/>
      </c>
      <c r="CY165" s="298" t="str">
        <f ca="true">+IF(OFFSET('Sanitation Data'!$F$32,0,10*ROW('Sanitation Data'!F159))="","",OFFSET('Sanitation Data'!$F$32,0,10*ROW('Sanitation Data'!F159)))</f>
        <v/>
      </c>
      <c r="CZ165" s="298" t="str">
        <f ca="true">+IF(OFFSET('Sanitation Data'!$G$28,0,10*ROW('Sanitation Data'!G159))="","",OFFSET('Sanitation Data'!$G$28,0,10*ROW('Sanitation Data'!G159)))</f>
        <v/>
      </c>
      <c r="DA165" s="298" t="str">
        <f ca="true">+IF(OFFSET('Sanitation Data'!$G$29,0,10*ROW('Sanitation Data'!G159))="","",OFFSET('Sanitation Data'!$G$29,0,10*ROW('Sanitation Data'!G159)))</f>
        <v/>
      </c>
      <c r="DB165" s="298" t="str">
        <f ca="true">+IF(OFFSET('Sanitation Data'!$G$30,0,10*ROW('Sanitation Data'!G159))="","",OFFSET('Sanitation Data'!$G$30,0,10*ROW('Sanitation Data'!G159)))</f>
        <v/>
      </c>
      <c r="DC165" s="298" t="str">
        <f ca="true">+IF(OFFSET('Sanitation Data'!$G$31,0,10*ROW('Sanitation Data'!G159))="","",OFFSET('Sanitation Data'!$G$31,0,10*ROW('Sanitation Data'!G159)))</f>
        <v/>
      </c>
      <c r="DD165" s="298" t="str">
        <f ca="true">+IF(OFFSET('Sanitation Data'!$G$32,0,10*ROW('Sanitation Data'!G159))="","",OFFSET('Sanitation Data'!$G$32,0,10*ROW('Sanitation Data'!G159)))</f>
        <v/>
      </c>
      <c r="DE165" s="298" t="str">
        <f ca="true">+IF(OFFSET('Sanitation Data'!$H$28,0,10*ROW('Sanitation Data'!H159))="","",OFFSET('Sanitation Data'!$H$28,0,10*ROW('Sanitation Data'!H159)))</f>
        <v/>
      </c>
      <c r="DF165" s="298" t="str">
        <f ca="true">+IF(OFFSET('Sanitation Data'!$H$29,0,10*ROW('Sanitation Data'!H159))="","",OFFSET('Sanitation Data'!$H$29,0,10*ROW('Sanitation Data'!H159)))</f>
        <v/>
      </c>
      <c r="DG165" s="298" t="str">
        <f ca="true">+IF(OFFSET('Sanitation Data'!$H$30,0,10*ROW('Sanitation Data'!H159))="","",OFFSET('Sanitation Data'!$H$30,0,10*ROW('Sanitation Data'!H159)))</f>
        <v/>
      </c>
      <c r="DH165" s="298" t="str">
        <f ca="true">+IF(OFFSET('Sanitation Data'!$H$31,0,10*ROW('Sanitation Data'!H159))="","",OFFSET('Sanitation Data'!$H$31,0,10*ROW('Sanitation Data'!H159)))</f>
        <v/>
      </c>
      <c r="DI165" s="298" t="str">
        <f ca="true">+IF(OFFSET('Sanitation Data'!$H$32,0,10*ROW('Sanitation Data'!H159))="","",OFFSET('Sanitation Data'!$H$32,0,10*ROW('Sanitation Data'!H159)))</f>
        <v/>
      </c>
      <c r="DJ165" s="298" t="str">
        <f ca="true">+IF(OFFSET('Sanitation Data'!$I$28,0,10*ROW('Sanitation Data'!I159))="","",OFFSET('Sanitation Data'!$I$28,0,10*ROW('Sanitation Data'!I159)))</f>
        <v/>
      </c>
      <c r="DK165" s="298" t="str">
        <f ca="true">+IF(OFFSET('Sanitation Data'!$I$29,0,10*ROW('Sanitation Data'!I159))="","",OFFSET('Sanitation Data'!$I$29,0,10*ROW('Sanitation Data'!I159)))</f>
        <v/>
      </c>
      <c r="DL165" s="298" t="str">
        <f ca="true">+IF(OFFSET('Sanitation Data'!$I$30,0,10*ROW('Sanitation Data'!I159))="","",OFFSET('Sanitation Data'!$I$30,0,10*ROW('Sanitation Data'!I159)))</f>
        <v/>
      </c>
      <c r="DM165" s="298" t="str">
        <f ca="true">+IF(OFFSET('Sanitation Data'!$I$31,0,10*ROW('Sanitation Data'!I159))="","",OFFSET('Sanitation Data'!$I$31,0,10*ROW('Sanitation Data'!I159)))</f>
        <v/>
      </c>
      <c r="DN165" s="298" t="str">
        <f ca="true">+IF(OFFSET('Sanitation Data'!$I$32,0,10*ROW('Sanitation Data'!I159))="","",OFFSET('Sanitation Data'!$I$32,0,10*ROW('Sanitation Data'!I159)))</f>
        <v/>
      </c>
      <c r="DO165" s="298" t="str">
        <f ca="true">+IF(OFFSET('Hygiene Data'!$D$11,0,10*ROW('Hygiene Data'!D159))="","",OFFSET('Hygiene Data'!$D$11,0,10*ROW('Hygiene Data'!D159)))</f>
        <v/>
      </c>
      <c r="DP165" s="298" t="str">
        <f ca="true">+IF(OFFSET('Hygiene Data'!$D$12,0,10*ROW('Hygiene Data'!D159))="","",OFFSET('Hygiene Data'!$D$12,0,10*ROW('Hygiene Data'!D159)))</f>
        <v/>
      </c>
      <c r="DQ165" s="298" t="str">
        <f ca="true">+IF(OFFSET('Hygiene Data'!$D$13,0,10*ROW('Hygiene Data'!D159))="","",OFFSET('Hygiene Data'!$D$13,0,10*ROW('Hygiene Data'!D159)))</f>
        <v/>
      </c>
      <c r="DR165" s="298" t="str">
        <f ca="true">+IF(OFFSET('Hygiene Data'!$E$11,0,10*ROW('Hygiene Data'!E159))="","",OFFSET('Hygiene Data'!$E$11,0,10*ROW('Hygiene Data'!E159)))</f>
        <v/>
      </c>
      <c r="DS165" s="298" t="str">
        <f ca="true">+IF(OFFSET('Hygiene Data'!$E$12,0,10*ROW('Hygiene Data'!E159))="","",OFFSET('Hygiene Data'!$E$12,0,10*ROW('Hygiene Data'!E159)))</f>
        <v/>
      </c>
      <c r="DT165" s="298" t="str">
        <f ca="true">+IF(OFFSET('Hygiene Data'!$E$13,0,10*ROW('Hygiene Data'!E159))="","",OFFSET('Hygiene Data'!$E$13,0,10*ROW('Hygiene Data'!E159)))</f>
        <v/>
      </c>
      <c r="DU165" s="298" t="str">
        <f ca="true">+IF(OFFSET('Hygiene Data'!$F$11,0,10*ROW('Hygiene Data'!F159))="","",OFFSET('Hygiene Data'!$F$11,0,10*ROW('Hygiene Data'!F159)))</f>
        <v/>
      </c>
      <c r="DV165" s="298" t="str">
        <f ca="true">+IF(OFFSET('Hygiene Data'!$F$12,0,10*ROW('Hygiene Data'!F159))="","",OFFSET('Hygiene Data'!$F$12,0,10*ROW('Hygiene Data'!F159)))</f>
        <v/>
      </c>
      <c r="DW165" s="298" t="str">
        <f ca="true">+IF(OFFSET('Hygiene Data'!$F$13,0,10*ROW('Hygiene Data'!F159))="","",OFFSET('Hygiene Data'!$F$13,0,10*ROW('Hygiene Data'!F159)))</f>
        <v/>
      </c>
      <c r="DX165" s="298" t="str">
        <f ca="true">+IF(OFFSET('Hygiene Data'!$G$11,0,10*ROW('Hygiene Data'!G159))="","",OFFSET('Hygiene Data'!$G$11,0,10*ROW('Hygiene Data'!G159)))</f>
        <v/>
      </c>
      <c r="DY165" s="298" t="str">
        <f ca="true">+IF(OFFSET('Hygiene Data'!$G$12,0,10*ROW('Hygiene Data'!G159))="","",OFFSET('Hygiene Data'!$G$12,0,10*ROW('Hygiene Data'!G159)))</f>
        <v/>
      </c>
      <c r="DZ165" s="298" t="str">
        <f ca="true">+IF(OFFSET('Hygiene Data'!$G$13,0,10*ROW('Hygiene Data'!G159))="","",OFFSET('Hygiene Data'!$G$13,0,10*ROW('Hygiene Data'!G159)))</f>
        <v/>
      </c>
      <c r="EA165" s="298" t="str">
        <f ca="true">+IF(OFFSET('Hygiene Data'!$H$11,0,10*ROW('Hygiene Data'!H159))="","",OFFSET('Hygiene Data'!$H$11,0,10*ROW('Hygiene Data'!H159)))</f>
        <v/>
      </c>
      <c r="EB165" s="298" t="str">
        <f ca="true">+IF(OFFSET('Hygiene Data'!$H$12,0,10*ROW('Hygiene Data'!H159))="","",OFFSET('Hygiene Data'!$H$12,0,10*ROW('Hygiene Data'!H159)))</f>
        <v/>
      </c>
      <c r="EC165" s="298" t="str">
        <f ca="true">+IF(OFFSET('Hygiene Data'!$H$13,0,10*ROW('Hygiene Data'!H159))="","",OFFSET('Hygiene Data'!$H$13,0,10*ROW('Hygiene Data'!H159)))</f>
        <v/>
      </c>
      <c r="ED165" s="298" t="str">
        <f ca="true">+IF(OFFSET('Hygiene Data'!$I$11,0,10*ROW('Hygiene Data'!I159))="","",OFFSET('Hygiene Data'!$I$11,0,10*ROW('Hygiene Data'!I159)))</f>
        <v/>
      </c>
      <c r="EE165" s="298" t="str">
        <f ca="true">+IF(OFFSET('Hygiene Data'!$I$12,0,10*ROW('Hygiene Data'!I159))="","",OFFSET('Hygiene Data'!$I$12,0,10*ROW('Hygiene Data'!I159)))</f>
        <v/>
      </c>
      <c r="EF165" s="298" t="str">
        <f ca="true">+IF(OFFSET('Hygiene Data'!$I$13,0,10*ROW('Hygiene Data'!I159))="","",OFFSET('Hygiene Data'!$I$13,0,10*ROW('Hygiene Data'!I159)))</f>
        <v/>
      </c>
    </row>
    <row xmlns:x14ac="http://schemas.microsoft.com/office/spreadsheetml/2009/9/ac" r="166" x14ac:dyDescent="0.2">
      <c r="A166" s="38" t="str">
        <f ca="true">+IF(OFFSET('Water Data'!$B$2,0,10*ROW('Water Data'!E160))="","",OFFSET('Water Data'!$B$2,0,10*ROW('Water Data'!E160)))</f>
        <v/>
      </c>
      <c r="B166" s="38" t="str">
        <f ca="true">+IF(OFFSET('Water Data'!$C$2,0,10*ROW('Water Data'!F160))="","",OFFSET('Water Data'!$C$2,0,10*ROW('Water Data'!F160)))</f>
        <v/>
      </c>
      <c r="C166" s="354" t="str">
        <f t="shared" ca="true" si="2"/>
        <v/>
      </c>
      <c r="D166" s="101"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101"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101"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101"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101"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101"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101"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101"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101"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101"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101"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101"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101"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101"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101"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101"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101"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101"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102"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102"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102"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102"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102"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102"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102"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102"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102"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102"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102"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102"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102"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102"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102"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102"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102"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102"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102"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102"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102"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102"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102"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102"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102"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102"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102"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102"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102"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102"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103"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103"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103"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103"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103"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103"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103"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103"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103"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103"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103"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103"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103"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103"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103"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103"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103"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103"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98"/>
      <c r="BS166" s="298" t="str">
        <f ca="true">+IF(OFFSET('Water Data'!$D$27,0,10*ROW('Water Data'!D160))="","",OFFSET('Water Data'!$D$27,0,10*ROW('Water Data'!D160)))</f>
        <v/>
      </c>
      <c r="BT166" s="298" t="str">
        <f ca="true">+IF(OFFSET('Water Data'!$D$28,0,10*ROW('Water Data'!D160))="","",OFFSET('Water Data'!$D$28,0,10*ROW('Water Data'!D160)))</f>
        <v/>
      </c>
      <c r="BU166" s="298" t="str">
        <f ca="true">+IF(OFFSET('Water Data'!$D$29,0,10*ROW('Water Data'!D160))="","",OFFSET('Water Data'!$D$29,0,10*ROW('Water Data'!D160)))</f>
        <v/>
      </c>
      <c r="BV166" s="298" t="str">
        <f ca="true">+IF(OFFSET('Water Data'!$E$27,0,10*ROW('Water Data'!E160))="","",OFFSET('Water Data'!$E$27,0,10*ROW('Water Data'!E160)))</f>
        <v/>
      </c>
      <c r="BW166" s="298" t="str">
        <f ca="true">+IF(OFFSET('Water Data'!$E$28,0,10*ROW('Water Data'!E160))="","",OFFSET('Water Data'!$E$28,0,10*ROW('Water Data'!E160)))</f>
        <v/>
      </c>
      <c r="BX166" s="298" t="str">
        <f ca="true">+IF(OFFSET('Water Data'!$E$29,0,10*ROW('Water Data'!E160))="","",OFFSET('Water Data'!$E$29,0,10*ROW('Water Data'!E160)))</f>
        <v/>
      </c>
      <c r="BY166" s="298" t="str">
        <f ca="true">+IF(OFFSET('Water Data'!$F$27,0,10*ROW('Water Data'!F160))="","",OFFSET('Water Data'!$F$27,0,10*ROW('Water Data'!F160)))</f>
        <v/>
      </c>
      <c r="BZ166" s="298" t="str">
        <f ca="true">+IF(OFFSET('Water Data'!$F$28,0,10*ROW('Water Data'!F160))="","",OFFSET('Water Data'!$F$28,0,10*ROW('Water Data'!F160)))</f>
        <v/>
      </c>
      <c r="CA166" s="298" t="str">
        <f ca="true">+IF(OFFSET('Water Data'!$F$29,0,10*ROW('Water Data'!F160))="","",OFFSET('Water Data'!$F$29,0,10*ROW('Water Data'!F160)))</f>
        <v/>
      </c>
      <c r="CB166" s="298" t="str">
        <f ca="true">+IF(OFFSET('Water Data'!$G$27,0,10*ROW('Water Data'!G160))="","",OFFSET('Water Data'!$G$27,0,10*ROW('Water Data'!G160)))</f>
        <v/>
      </c>
      <c r="CC166" s="298" t="str">
        <f ca="true">+IF(OFFSET('Water Data'!$G$28,0,10*ROW('Water Data'!G160))="","",OFFSET('Water Data'!$G$28,0,10*ROW('Water Data'!G160)))</f>
        <v/>
      </c>
      <c r="CD166" s="298" t="str">
        <f ca="true">+IF(OFFSET('Water Data'!$G$29,0,10*ROW('Water Data'!G160))="","",OFFSET('Water Data'!$G$29,0,10*ROW('Water Data'!G160)))</f>
        <v/>
      </c>
      <c r="CE166" s="298" t="str">
        <f ca="true">+IF(OFFSET('Water Data'!$H$27,0,10*ROW('Water Data'!H160))="","",OFFSET('Water Data'!$H$27,0,10*ROW('Water Data'!H160)))</f>
        <v/>
      </c>
      <c r="CF166" s="298" t="str">
        <f ca="true">+IF(OFFSET('Water Data'!$H$28,0,10*ROW('Water Data'!H160))="","",OFFSET('Water Data'!$H$28,0,10*ROW('Water Data'!H160)))</f>
        <v/>
      </c>
      <c r="CG166" s="298" t="str">
        <f ca="true">+IF(OFFSET('Water Data'!$H$29,0,10*ROW('Water Data'!H160))="","",OFFSET('Water Data'!$H$29,0,10*ROW('Water Data'!H160)))</f>
        <v/>
      </c>
      <c r="CH166" s="298" t="str">
        <f ca="true">+IF(OFFSET('Water Data'!$I$27,0,10*ROW('Water Data'!I160))="","",OFFSET('Water Data'!$I$27,0,10*ROW('Water Data'!I160)))</f>
        <v/>
      </c>
      <c r="CI166" s="298" t="str">
        <f ca="true">+IF(OFFSET('Water Data'!$I$28,0,10*ROW('Water Data'!I160))="","",OFFSET('Water Data'!$I$28,0,10*ROW('Water Data'!I160)))</f>
        <v/>
      </c>
      <c r="CJ166" s="298" t="str">
        <f ca="true">+IF(OFFSET('Water Data'!$I$29,0,10*ROW('Water Data'!I160))="","",OFFSET('Water Data'!$I$29,0,10*ROW('Water Data'!I160)))</f>
        <v/>
      </c>
      <c r="CK166" s="298" t="str">
        <f ca="true">+IF(OFFSET('Sanitation Data'!$D$28,0,10*ROW('Sanitation Data'!D160))="","",OFFSET('Sanitation Data'!$D$28,0,10*ROW('Sanitation Data'!D160)))</f>
        <v/>
      </c>
      <c r="CL166" s="298" t="str">
        <f ca="true">+IF(OFFSET('Sanitation Data'!$D$29,0,10*ROW('Sanitation Data'!D160))="","",OFFSET('Sanitation Data'!$D$29,0,10*ROW('Sanitation Data'!D160)))</f>
        <v/>
      </c>
      <c r="CM166" s="298" t="str">
        <f ca="true">+IF(OFFSET('Sanitation Data'!$D$30,0,10*ROW('Sanitation Data'!D160))="","",OFFSET('Sanitation Data'!$D$30,0,10*ROW('Sanitation Data'!D160)))</f>
        <v/>
      </c>
      <c r="CN166" s="298" t="str">
        <f ca="true">+IF(OFFSET('Sanitation Data'!$D$31,0,10*ROW('Sanitation Data'!D160))="","",OFFSET('Sanitation Data'!$D$31,0,10*ROW('Sanitation Data'!D160)))</f>
        <v/>
      </c>
      <c r="CO166" s="298" t="str">
        <f ca="true">+IF(OFFSET('Sanitation Data'!$D$32,0,10*ROW('Sanitation Data'!D160))="","",OFFSET('Sanitation Data'!$D$32,0,10*ROW('Sanitation Data'!D160)))</f>
        <v/>
      </c>
      <c r="CP166" s="298" t="str">
        <f ca="true">+IF(OFFSET('Sanitation Data'!$E$28,0,10*ROW('Sanitation Data'!E160))="","",OFFSET('Sanitation Data'!$E$28,0,10*ROW('Sanitation Data'!E160)))</f>
        <v/>
      </c>
      <c r="CQ166" s="298" t="str">
        <f ca="true">+IF(OFFSET('Sanitation Data'!$E$29,0,10*ROW('Sanitation Data'!E160))="","",OFFSET('Sanitation Data'!$E$29,0,10*ROW('Sanitation Data'!E160)))</f>
        <v/>
      </c>
      <c r="CR166" s="298" t="str">
        <f ca="true">+IF(OFFSET('Sanitation Data'!$E$30,0,10*ROW('Sanitation Data'!E160))="","",OFFSET('Sanitation Data'!$E$30,0,10*ROW('Sanitation Data'!E160)))</f>
        <v/>
      </c>
      <c r="CS166" s="298" t="str">
        <f ca="true">+IF(OFFSET('Sanitation Data'!$E$31,0,10*ROW('Sanitation Data'!E160))="","",OFFSET('Sanitation Data'!$E$31,0,10*ROW('Sanitation Data'!E160)))</f>
        <v/>
      </c>
      <c r="CT166" s="298" t="str">
        <f ca="true">+IF(OFFSET('Sanitation Data'!$E$32,0,10*ROW('Sanitation Data'!E160))="","",OFFSET('Sanitation Data'!$E$32,0,10*ROW('Sanitation Data'!E160)))</f>
        <v/>
      </c>
      <c r="CU166" s="298" t="str">
        <f ca="true">+IF(OFFSET('Sanitation Data'!$F$28,0,10*ROW('Sanitation Data'!F160))="","",OFFSET('Sanitation Data'!$F$28,0,10*ROW('Sanitation Data'!F160)))</f>
        <v/>
      </c>
      <c r="CV166" s="298" t="str">
        <f ca="true">+IF(OFFSET('Sanitation Data'!$F$29,0,10*ROW('Sanitation Data'!F160))="","",OFFSET('Sanitation Data'!$F$29,0,10*ROW('Sanitation Data'!F160)))</f>
        <v/>
      </c>
      <c r="CW166" s="298" t="str">
        <f ca="true">+IF(OFFSET('Sanitation Data'!$F$30,0,10*ROW('Sanitation Data'!F160))="","",OFFSET('Sanitation Data'!$F$30,0,10*ROW('Sanitation Data'!F160)))</f>
        <v/>
      </c>
      <c r="CX166" s="298" t="str">
        <f ca="true">+IF(OFFSET('Sanitation Data'!$F$31,0,10*ROW('Sanitation Data'!F160))="","",OFFSET('Sanitation Data'!$F$31,0,10*ROW('Sanitation Data'!F160)))</f>
        <v/>
      </c>
      <c r="CY166" s="298" t="str">
        <f ca="true">+IF(OFFSET('Sanitation Data'!$F$32,0,10*ROW('Sanitation Data'!F160))="","",OFFSET('Sanitation Data'!$F$32,0,10*ROW('Sanitation Data'!F160)))</f>
        <v/>
      </c>
      <c r="CZ166" s="298" t="str">
        <f ca="true">+IF(OFFSET('Sanitation Data'!$G$28,0,10*ROW('Sanitation Data'!G160))="","",OFFSET('Sanitation Data'!$G$28,0,10*ROW('Sanitation Data'!G160)))</f>
        <v/>
      </c>
      <c r="DA166" s="298" t="str">
        <f ca="true">+IF(OFFSET('Sanitation Data'!$G$29,0,10*ROW('Sanitation Data'!G160))="","",OFFSET('Sanitation Data'!$G$29,0,10*ROW('Sanitation Data'!G160)))</f>
        <v/>
      </c>
      <c r="DB166" s="298" t="str">
        <f ca="true">+IF(OFFSET('Sanitation Data'!$G$30,0,10*ROW('Sanitation Data'!G160))="","",OFFSET('Sanitation Data'!$G$30,0,10*ROW('Sanitation Data'!G160)))</f>
        <v/>
      </c>
      <c r="DC166" s="298" t="str">
        <f ca="true">+IF(OFFSET('Sanitation Data'!$G$31,0,10*ROW('Sanitation Data'!G160))="","",OFFSET('Sanitation Data'!$G$31,0,10*ROW('Sanitation Data'!G160)))</f>
        <v/>
      </c>
      <c r="DD166" s="298" t="str">
        <f ca="true">+IF(OFFSET('Sanitation Data'!$G$32,0,10*ROW('Sanitation Data'!G160))="","",OFFSET('Sanitation Data'!$G$32,0,10*ROW('Sanitation Data'!G160)))</f>
        <v/>
      </c>
      <c r="DE166" s="298" t="str">
        <f ca="true">+IF(OFFSET('Sanitation Data'!$H$28,0,10*ROW('Sanitation Data'!H160))="","",OFFSET('Sanitation Data'!$H$28,0,10*ROW('Sanitation Data'!H160)))</f>
        <v/>
      </c>
      <c r="DF166" s="298" t="str">
        <f ca="true">+IF(OFFSET('Sanitation Data'!$H$29,0,10*ROW('Sanitation Data'!H160))="","",OFFSET('Sanitation Data'!$H$29,0,10*ROW('Sanitation Data'!H160)))</f>
        <v/>
      </c>
      <c r="DG166" s="298" t="str">
        <f ca="true">+IF(OFFSET('Sanitation Data'!$H$30,0,10*ROW('Sanitation Data'!H160))="","",OFFSET('Sanitation Data'!$H$30,0,10*ROW('Sanitation Data'!H160)))</f>
        <v/>
      </c>
      <c r="DH166" s="298" t="str">
        <f ca="true">+IF(OFFSET('Sanitation Data'!$H$31,0,10*ROW('Sanitation Data'!H160))="","",OFFSET('Sanitation Data'!$H$31,0,10*ROW('Sanitation Data'!H160)))</f>
        <v/>
      </c>
      <c r="DI166" s="298" t="str">
        <f ca="true">+IF(OFFSET('Sanitation Data'!$H$32,0,10*ROW('Sanitation Data'!H160))="","",OFFSET('Sanitation Data'!$H$32,0,10*ROW('Sanitation Data'!H160)))</f>
        <v/>
      </c>
      <c r="DJ166" s="298" t="str">
        <f ca="true">+IF(OFFSET('Sanitation Data'!$I$28,0,10*ROW('Sanitation Data'!I160))="","",OFFSET('Sanitation Data'!$I$28,0,10*ROW('Sanitation Data'!I160)))</f>
        <v/>
      </c>
      <c r="DK166" s="298" t="str">
        <f ca="true">+IF(OFFSET('Sanitation Data'!$I$29,0,10*ROW('Sanitation Data'!I160))="","",OFFSET('Sanitation Data'!$I$29,0,10*ROW('Sanitation Data'!I160)))</f>
        <v/>
      </c>
      <c r="DL166" s="298" t="str">
        <f ca="true">+IF(OFFSET('Sanitation Data'!$I$30,0,10*ROW('Sanitation Data'!I160))="","",OFFSET('Sanitation Data'!$I$30,0,10*ROW('Sanitation Data'!I160)))</f>
        <v/>
      </c>
      <c r="DM166" s="298" t="str">
        <f ca="true">+IF(OFFSET('Sanitation Data'!$I$31,0,10*ROW('Sanitation Data'!I160))="","",OFFSET('Sanitation Data'!$I$31,0,10*ROW('Sanitation Data'!I160)))</f>
        <v/>
      </c>
      <c r="DN166" s="298" t="str">
        <f ca="true">+IF(OFFSET('Sanitation Data'!$I$32,0,10*ROW('Sanitation Data'!I160))="","",OFFSET('Sanitation Data'!$I$32,0,10*ROW('Sanitation Data'!I160)))</f>
        <v/>
      </c>
      <c r="DO166" s="298" t="str">
        <f ca="true">+IF(OFFSET('Hygiene Data'!$D$11,0,10*ROW('Hygiene Data'!D160))="","",OFFSET('Hygiene Data'!$D$11,0,10*ROW('Hygiene Data'!D160)))</f>
        <v/>
      </c>
      <c r="DP166" s="298" t="str">
        <f ca="true">+IF(OFFSET('Hygiene Data'!$D$12,0,10*ROW('Hygiene Data'!D160))="","",OFFSET('Hygiene Data'!$D$12,0,10*ROW('Hygiene Data'!D160)))</f>
        <v/>
      </c>
      <c r="DQ166" s="298" t="str">
        <f ca="true">+IF(OFFSET('Hygiene Data'!$D$13,0,10*ROW('Hygiene Data'!D160))="","",OFFSET('Hygiene Data'!$D$13,0,10*ROW('Hygiene Data'!D160)))</f>
        <v/>
      </c>
      <c r="DR166" s="298" t="str">
        <f ca="true">+IF(OFFSET('Hygiene Data'!$E$11,0,10*ROW('Hygiene Data'!E160))="","",OFFSET('Hygiene Data'!$E$11,0,10*ROW('Hygiene Data'!E160)))</f>
        <v/>
      </c>
      <c r="DS166" s="298" t="str">
        <f ca="true">+IF(OFFSET('Hygiene Data'!$E$12,0,10*ROW('Hygiene Data'!E160))="","",OFFSET('Hygiene Data'!$E$12,0,10*ROW('Hygiene Data'!E160)))</f>
        <v/>
      </c>
      <c r="DT166" s="298" t="str">
        <f ca="true">+IF(OFFSET('Hygiene Data'!$E$13,0,10*ROW('Hygiene Data'!E160))="","",OFFSET('Hygiene Data'!$E$13,0,10*ROW('Hygiene Data'!E160)))</f>
        <v/>
      </c>
      <c r="DU166" s="298" t="str">
        <f ca="true">+IF(OFFSET('Hygiene Data'!$F$11,0,10*ROW('Hygiene Data'!F160))="","",OFFSET('Hygiene Data'!$F$11,0,10*ROW('Hygiene Data'!F160)))</f>
        <v/>
      </c>
      <c r="DV166" s="298" t="str">
        <f ca="true">+IF(OFFSET('Hygiene Data'!$F$12,0,10*ROW('Hygiene Data'!F160))="","",OFFSET('Hygiene Data'!$F$12,0,10*ROW('Hygiene Data'!F160)))</f>
        <v/>
      </c>
      <c r="DW166" s="298" t="str">
        <f ca="true">+IF(OFFSET('Hygiene Data'!$F$13,0,10*ROW('Hygiene Data'!F160))="","",OFFSET('Hygiene Data'!$F$13,0,10*ROW('Hygiene Data'!F160)))</f>
        <v/>
      </c>
      <c r="DX166" s="298" t="str">
        <f ca="true">+IF(OFFSET('Hygiene Data'!$G$11,0,10*ROW('Hygiene Data'!G160))="","",OFFSET('Hygiene Data'!$G$11,0,10*ROW('Hygiene Data'!G160)))</f>
        <v/>
      </c>
      <c r="DY166" s="298" t="str">
        <f ca="true">+IF(OFFSET('Hygiene Data'!$G$12,0,10*ROW('Hygiene Data'!G160))="","",OFFSET('Hygiene Data'!$G$12,0,10*ROW('Hygiene Data'!G160)))</f>
        <v/>
      </c>
      <c r="DZ166" s="298" t="str">
        <f ca="true">+IF(OFFSET('Hygiene Data'!$G$13,0,10*ROW('Hygiene Data'!G160))="","",OFFSET('Hygiene Data'!$G$13,0,10*ROW('Hygiene Data'!G160)))</f>
        <v/>
      </c>
      <c r="EA166" s="298" t="str">
        <f ca="true">+IF(OFFSET('Hygiene Data'!$H$11,0,10*ROW('Hygiene Data'!H160))="","",OFFSET('Hygiene Data'!$H$11,0,10*ROW('Hygiene Data'!H160)))</f>
        <v/>
      </c>
      <c r="EB166" s="298" t="str">
        <f ca="true">+IF(OFFSET('Hygiene Data'!$H$12,0,10*ROW('Hygiene Data'!H160))="","",OFFSET('Hygiene Data'!$H$12,0,10*ROW('Hygiene Data'!H160)))</f>
        <v/>
      </c>
      <c r="EC166" s="298" t="str">
        <f ca="true">+IF(OFFSET('Hygiene Data'!$H$13,0,10*ROW('Hygiene Data'!H160))="","",OFFSET('Hygiene Data'!$H$13,0,10*ROW('Hygiene Data'!H160)))</f>
        <v/>
      </c>
      <c r="ED166" s="298" t="str">
        <f ca="true">+IF(OFFSET('Hygiene Data'!$I$11,0,10*ROW('Hygiene Data'!I160))="","",OFFSET('Hygiene Data'!$I$11,0,10*ROW('Hygiene Data'!I160)))</f>
        <v/>
      </c>
      <c r="EE166" s="298" t="str">
        <f ca="true">+IF(OFFSET('Hygiene Data'!$I$12,0,10*ROW('Hygiene Data'!I160))="","",OFFSET('Hygiene Data'!$I$12,0,10*ROW('Hygiene Data'!I160)))</f>
        <v/>
      </c>
      <c r="EF166" s="298" t="str">
        <f ca="true">+IF(OFFSET('Hygiene Data'!$I$13,0,10*ROW('Hygiene Data'!I160))="","",OFFSET('Hygiene Data'!$I$13,0,10*ROW('Hygiene Data'!I160)))</f>
        <v/>
      </c>
    </row>
    <row xmlns:x14ac="http://schemas.microsoft.com/office/spreadsheetml/2009/9/ac" r="167" x14ac:dyDescent="0.2">
      <c r="A167" s="38" t="str">
        <f ca="true">+IF(OFFSET('Water Data'!$B$2,0,10*ROW('Water Data'!E161))="","",OFFSET('Water Data'!$B$2,0,10*ROW('Water Data'!E161)))</f>
        <v/>
      </c>
      <c r="B167" s="38" t="str">
        <f ca="true">+IF(OFFSET('Water Data'!$C$2,0,10*ROW('Water Data'!F161))="","",OFFSET('Water Data'!$C$2,0,10*ROW('Water Data'!F161)))</f>
        <v/>
      </c>
      <c r="C167" s="354" t="str">
        <f t="shared" ca="true" si="2"/>
        <v/>
      </c>
      <c r="D167" s="101"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101"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101"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101"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101"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101"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101"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101"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101"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101"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101"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101"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101"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101"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101"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101"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101"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101"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102"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102"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102"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102"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102"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102"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102"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102"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102"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102"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102"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102"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102"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102"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102"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102"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102"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102"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102"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102"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102"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102"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102"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102"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102"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102"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102"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102"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102"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102"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103"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103"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103"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103"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103"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103"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103"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103"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103"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103"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103"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103"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103"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103"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103"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103"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103"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103"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98"/>
      <c r="BS167" s="298" t="str">
        <f ca="true">+IF(OFFSET('Water Data'!$D$27,0,10*ROW('Water Data'!D161))="","",OFFSET('Water Data'!$D$27,0,10*ROW('Water Data'!D161)))</f>
        <v/>
      </c>
      <c r="BT167" s="298" t="str">
        <f ca="true">+IF(OFFSET('Water Data'!$D$28,0,10*ROW('Water Data'!D161))="","",OFFSET('Water Data'!$D$28,0,10*ROW('Water Data'!D161)))</f>
        <v/>
      </c>
      <c r="BU167" s="298" t="str">
        <f ca="true">+IF(OFFSET('Water Data'!$D$29,0,10*ROW('Water Data'!D161))="","",OFFSET('Water Data'!$D$29,0,10*ROW('Water Data'!D161)))</f>
        <v/>
      </c>
      <c r="BV167" s="298" t="str">
        <f ca="true">+IF(OFFSET('Water Data'!$E$27,0,10*ROW('Water Data'!E161))="","",OFFSET('Water Data'!$E$27,0,10*ROW('Water Data'!E161)))</f>
        <v/>
      </c>
      <c r="BW167" s="298" t="str">
        <f ca="true">+IF(OFFSET('Water Data'!$E$28,0,10*ROW('Water Data'!E161))="","",OFFSET('Water Data'!$E$28,0,10*ROW('Water Data'!E161)))</f>
        <v/>
      </c>
      <c r="BX167" s="298" t="str">
        <f ca="true">+IF(OFFSET('Water Data'!$E$29,0,10*ROW('Water Data'!E161))="","",OFFSET('Water Data'!$E$29,0,10*ROW('Water Data'!E161)))</f>
        <v/>
      </c>
      <c r="BY167" s="298" t="str">
        <f ca="true">+IF(OFFSET('Water Data'!$F$27,0,10*ROW('Water Data'!F161))="","",OFFSET('Water Data'!$F$27,0,10*ROW('Water Data'!F161)))</f>
        <v/>
      </c>
      <c r="BZ167" s="298" t="str">
        <f ca="true">+IF(OFFSET('Water Data'!$F$28,0,10*ROW('Water Data'!F161))="","",OFFSET('Water Data'!$F$28,0,10*ROW('Water Data'!F161)))</f>
        <v/>
      </c>
      <c r="CA167" s="298" t="str">
        <f ca="true">+IF(OFFSET('Water Data'!$F$29,0,10*ROW('Water Data'!F161))="","",OFFSET('Water Data'!$F$29,0,10*ROW('Water Data'!F161)))</f>
        <v/>
      </c>
      <c r="CB167" s="298" t="str">
        <f ca="true">+IF(OFFSET('Water Data'!$G$27,0,10*ROW('Water Data'!G161))="","",OFFSET('Water Data'!$G$27,0,10*ROW('Water Data'!G161)))</f>
        <v/>
      </c>
      <c r="CC167" s="298" t="str">
        <f ca="true">+IF(OFFSET('Water Data'!$G$28,0,10*ROW('Water Data'!G161))="","",OFFSET('Water Data'!$G$28,0,10*ROW('Water Data'!G161)))</f>
        <v/>
      </c>
      <c r="CD167" s="298" t="str">
        <f ca="true">+IF(OFFSET('Water Data'!$G$29,0,10*ROW('Water Data'!G161))="","",OFFSET('Water Data'!$G$29,0,10*ROW('Water Data'!G161)))</f>
        <v/>
      </c>
      <c r="CE167" s="298" t="str">
        <f ca="true">+IF(OFFSET('Water Data'!$H$27,0,10*ROW('Water Data'!H161))="","",OFFSET('Water Data'!$H$27,0,10*ROW('Water Data'!H161)))</f>
        <v/>
      </c>
      <c r="CF167" s="298" t="str">
        <f ca="true">+IF(OFFSET('Water Data'!$H$28,0,10*ROW('Water Data'!H161))="","",OFFSET('Water Data'!$H$28,0,10*ROW('Water Data'!H161)))</f>
        <v/>
      </c>
      <c r="CG167" s="298" t="str">
        <f ca="true">+IF(OFFSET('Water Data'!$H$29,0,10*ROW('Water Data'!H161))="","",OFFSET('Water Data'!$H$29,0,10*ROW('Water Data'!H161)))</f>
        <v/>
      </c>
      <c r="CH167" s="298" t="str">
        <f ca="true">+IF(OFFSET('Water Data'!$I$27,0,10*ROW('Water Data'!I161))="","",OFFSET('Water Data'!$I$27,0,10*ROW('Water Data'!I161)))</f>
        <v/>
      </c>
      <c r="CI167" s="298" t="str">
        <f ca="true">+IF(OFFSET('Water Data'!$I$28,0,10*ROW('Water Data'!I161))="","",OFFSET('Water Data'!$I$28,0,10*ROW('Water Data'!I161)))</f>
        <v/>
      </c>
      <c r="CJ167" s="298" t="str">
        <f ca="true">+IF(OFFSET('Water Data'!$I$29,0,10*ROW('Water Data'!I161))="","",OFFSET('Water Data'!$I$29,0,10*ROW('Water Data'!I161)))</f>
        <v/>
      </c>
      <c r="CK167" s="298" t="str">
        <f ca="true">+IF(OFFSET('Sanitation Data'!$D$28,0,10*ROW('Sanitation Data'!D161))="","",OFFSET('Sanitation Data'!$D$28,0,10*ROW('Sanitation Data'!D161)))</f>
        <v/>
      </c>
      <c r="CL167" s="298" t="str">
        <f ca="true">+IF(OFFSET('Sanitation Data'!$D$29,0,10*ROW('Sanitation Data'!D161))="","",OFFSET('Sanitation Data'!$D$29,0,10*ROW('Sanitation Data'!D161)))</f>
        <v/>
      </c>
      <c r="CM167" s="298" t="str">
        <f ca="true">+IF(OFFSET('Sanitation Data'!$D$30,0,10*ROW('Sanitation Data'!D161))="","",OFFSET('Sanitation Data'!$D$30,0,10*ROW('Sanitation Data'!D161)))</f>
        <v/>
      </c>
      <c r="CN167" s="298" t="str">
        <f ca="true">+IF(OFFSET('Sanitation Data'!$D$31,0,10*ROW('Sanitation Data'!D161))="","",OFFSET('Sanitation Data'!$D$31,0,10*ROW('Sanitation Data'!D161)))</f>
        <v/>
      </c>
      <c r="CO167" s="298" t="str">
        <f ca="true">+IF(OFFSET('Sanitation Data'!$D$32,0,10*ROW('Sanitation Data'!D161))="","",OFFSET('Sanitation Data'!$D$32,0,10*ROW('Sanitation Data'!D161)))</f>
        <v/>
      </c>
      <c r="CP167" s="298" t="str">
        <f ca="true">+IF(OFFSET('Sanitation Data'!$E$28,0,10*ROW('Sanitation Data'!E161))="","",OFFSET('Sanitation Data'!$E$28,0,10*ROW('Sanitation Data'!E161)))</f>
        <v/>
      </c>
      <c r="CQ167" s="298" t="str">
        <f ca="true">+IF(OFFSET('Sanitation Data'!$E$29,0,10*ROW('Sanitation Data'!E161))="","",OFFSET('Sanitation Data'!$E$29,0,10*ROW('Sanitation Data'!E161)))</f>
        <v/>
      </c>
      <c r="CR167" s="298" t="str">
        <f ca="true">+IF(OFFSET('Sanitation Data'!$E$30,0,10*ROW('Sanitation Data'!E161))="","",OFFSET('Sanitation Data'!$E$30,0,10*ROW('Sanitation Data'!E161)))</f>
        <v/>
      </c>
      <c r="CS167" s="298" t="str">
        <f ca="true">+IF(OFFSET('Sanitation Data'!$E$31,0,10*ROW('Sanitation Data'!E161))="","",OFFSET('Sanitation Data'!$E$31,0,10*ROW('Sanitation Data'!E161)))</f>
        <v/>
      </c>
      <c r="CT167" s="298" t="str">
        <f ca="true">+IF(OFFSET('Sanitation Data'!$E$32,0,10*ROW('Sanitation Data'!E161))="","",OFFSET('Sanitation Data'!$E$32,0,10*ROW('Sanitation Data'!E161)))</f>
        <v/>
      </c>
      <c r="CU167" s="298" t="str">
        <f ca="true">+IF(OFFSET('Sanitation Data'!$F$28,0,10*ROW('Sanitation Data'!F161))="","",OFFSET('Sanitation Data'!$F$28,0,10*ROW('Sanitation Data'!F161)))</f>
        <v/>
      </c>
      <c r="CV167" s="298" t="str">
        <f ca="true">+IF(OFFSET('Sanitation Data'!$F$29,0,10*ROW('Sanitation Data'!F161))="","",OFFSET('Sanitation Data'!$F$29,0,10*ROW('Sanitation Data'!F161)))</f>
        <v/>
      </c>
      <c r="CW167" s="298" t="str">
        <f ca="true">+IF(OFFSET('Sanitation Data'!$F$30,0,10*ROW('Sanitation Data'!F161))="","",OFFSET('Sanitation Data'!$F$30,0,10*ROW('Sanitation Data'!F161)))</f>
        <v/>
      </c>
      <c r="CX167" s="298" t="str">
        <f ca="true">+IF(OFFSET('Sanitation Data'!$F$31,0,10*ROW('Sanitation Data'!F161))="","",OFFSET('Sanitation Data'!$F$31,0,10*ROW('Sanitation Data'!F161)))</f>
        <v/>
      </c>
      <c r="CY167" s="298" t="str">
        <f ca="true">+IF(OFFSET('Sanitation Data'!$F$32,0,10*ROW('Sanitation Data'!F161))="","",OFFSET('Sanitation Data'!$F$32,0,10*ROW('Sanitation Data'!F161)))</f>
        <v/>
      </c>
      <c r="CZ167" s="298" t="str">
        <f ca="true">+IF(OFFSET('Sanitation Data'!$G$28,0,10*ROW('Sanitation Data'!G161))="","",OFFSET('Sanitation Data'!$G$28,0,10*ROW('Sanitation Data'!G161)))</f>
        <v/>
      </c>
      <c r="DA167" s="298" t="str">
        <f ca="true">+IF(OFFSET('Sanitation Data'!$G$29,0,10*ROW('Sanitation Data'!G161))="","",OFFSET('Sanitation Data'!$G$29,0,10*ROW('Sanitation Data'!G161)))</f>
        <v/>
      </c>
      <c r="DB167" s="298" t="str">
        <f ca="true">+IF(OFFSET('Sanitation Data'!$G$30,0,10*ROW('Sanitation Data'!G161))="","",OFFSET('Sanitation Data'!$G$30,0,10*ROW('Sanitation Data'!G161)))</f>
        <v/>
      </c>
      <c r="DC167" s="298" t="str">
        <f ca="true">+IF(OFFSET('Sanitation Data'!$G$31,0,10*ROW('Sanitation Data'!G161))="","",OFFSET('Sanitation Data'!$G$31,0,10*ROW('Sanitation Data'!G161)))</f>
        <v/>
      </c>
      <c r="DD167" s="298" t="str">
        <f ca="true">+IF(OFFSET('Sanitation Data'!$G$32,0,10*ROW('Sanitation Data'!G161))="","",OFFSET('Sanitation Data'!$G$32,0,10*ROW('Sanitation Data'!G161)))</f>
        <v/>
      </c>
      <c r="DE167" s="298" t="str">
        <f ca="true">+IF(OFFSET('Sanitation Data'!$H$28,0,10*ROW('Sanitation Data'!H161))="","",OFFSET('Sanitation Data'!$H$28,0,10*ROW('Sanitation Data'!H161)))</f>
        <v/>
      </c>
      <c r="DF167" s="298" t="str">
        <f ca="true">+IF(OFFSET('Sanitation Data'!$H$29,0,10*ROW('Sanitation Data'!H161))="","",OFFSET('Sanitation Data'!$H$29,0,10*ROW('Sanitation Data'!H161)))</f>
        <v/>
      </c>
      <c r="DG167" s="298" t="str">
        <f ca="true">+IF(OFFSET('Sanitation Data'!$H$30,0,10*ROW('Sanitation Data'!H161))="","",OFFSET('Sanitation Data'!$H$30,0,10*ROW('Sanitation Data'!H161)))</f>
        <v/>
      </c>
      <c r="DH167" s="298" t="str">
        <f ca="true">+IF(OFFSET('Sanitation Data'!$H$31,0,10*ROW('Sanitation Data'!H161))="","",OFFSET('Sanitation Data'!$H$31,0,10*ROW('Sanitation Data'!H161)))</f>
        <v/>
      </c>
      <c r="DI167" s="298" t="str">
        <f ca="true">+IF(OFFSET('Sanitation Data'!$H$32,0,10*ROW('Sanitation Data'!H161))="","",OFFSET('Sanitation Data'!$H$32,0,10*ROW('Sanitation Data'!H161)))</f>
        <v/>
      </c>
      <c r="DJ167" s="298" t="str">
        <f ca="true">+IF(OFFSET('Sanitation Data'!$I$28,0,10*ROW('Sanitation Data'!I161))="","",OFFSET('Sanitation Data'!$I$28,0,10*ROW('Sanitation Data'!I161)))</f>
        <v/>
      </c>
      <c r="DK167" s="298" t="str">
        <f ca="true">+IF(OFFSET('Sanitation Data'!$I$29,0,10*ROW('Sanitation Data'!I161))="","",OFFSET('Sanitation Data'!$I$29,0,10*ROW('Sanitation Data'!I161)))</f>
        <v/>
      </c>
      <c r="DL167" s="298" t="str">
        <f ca="true">+IF(OFFSET('Sanitation Data'!$I$30,0,10*ROW('Sanitation Data'!I161))="","",OFFSET('Sanitation Data'!$I$30,0,10*ROW('Sanitation Data'!I161)))</f>
        <v/>
      </c>
      <c r="DM167" s="298" t="str">
        <f ca="true">+IF(OFFSET('Sanitation Data'!$I$31,0,10*ROW('Sanitation Data'!I161))="","",OFFSET('Sanitation Data'!$I$31,0,10*ROW('Sanitation Data'!I161)))</f>
        <v/>
      </c>
      <c r="DN167" s="298" t="str">
        <f ca="true">+IF(OFFSET('Sanitation Data'!$I$32,0,10*ROW('Sanitation Data'!I161))="","",OFFSET('Sanitation Data'!$I$32,0,10*ROW('Sanitation Data'!I161)))</f>
        <v/>
      </c>
      <c r="DO167" s="298" t="str">
        <f ca="true">+IF(OFFSET('Hygiene Data'!$D$11,0,10*ROW('Hygiene Data'!D161))="","",OFFSET('Hygiene Data'!$D$11,0,10*ROW('Hygiene Data'!D161)))</f>
        <v/>
      </c>
      <c r="DP167" s="298" t="str">
        <f ca="true">+IF(OFFSET('Hygiene Data'!$D$12,0,10*ROW('Hygiene Data'!D161))="","",OFFSET('Hygiene Data'!$D$12,0,10*ROW('Hygiene Data'!D161)))</f>
        <v/>
      </c>
      <c r="DQ167" s="298" t="str">
        <f ca="true">+IF(OFFSET('Hygiene Data'!$D$13,0,10*ROW('Hygiene Data'!D161))="","",OFFSET('Hygiene Data'!$D$13,0,10*ROW('Hygiene Data'!D161)))</f>
        <v/>
      </c>
      <c r="DR167" s="298" t="str">
        <f ca="true">+IF(OFFSET('Hygiene Data'!$E$11,0,10*ROW('Hygiene Data'!E161))="","",OFFSET('Hygiene Data'!$E$11,0,10*ROW('Hygiene Data'!E161)))</f>
        <v/>
      </c>
      <c r="DS167" s="298" t="str">
        <f ca="true">+IF(OFFSET('Hygiene Data'!$E$12,0,10*ROW('Hygiene Data'!E161))="","",OFFSET('Hygiene Data'!$E$12,0,10*ROW('Hygiene Data'!E161)))</f>
        <v/>
      </c>
      <c r="DT167" s="298" t="str">
        <f ca="true">+IF(OFFSET('Hygiene Data'!$E$13,0,10*ROW('Hygiene Data'!E161))="","",OFFSET('Hygiene Data'!$E$13,0,10*ROW('Hygiene Data'!E161)))</f>
        <v/>
      </c>
      <c r="DU167" s="298" t="str">
        <f ca="true">+IF(OFFSET('Hygiene Data'!$F$11,0,10*ROW('Hygiene Data'!F161))="","",OFFSET('Hygiene Data'!$F$11,0,10*ROW('Hygiene Data'!F161)))</f>
        <v/>
      </c>
      <c r="DV167" s="298" t="str">
        <f ca="true">+IF(OFFSET('Hygiene Data'!$F$12,0,10*ROW('Hygiene Data'!F161))="","",OFFSET('Hygiene Data'!$F$12,0,10*ROW('Hygiene Data'!F161)))</f>
        <v/>
      </c>
      <c r="DW167" s="298" t="str">
        <f ca="true">+IF(OFFSET('Hygiene Data'!$F$13,0,10*ROW('Hygiene Data'!F161))="","",OFFSET('Hygiene Data'!$F$13,0,10*ROW('Hygiene Data'!F161)))</f>
        <v/>
      </c>
      <c r="DX167" s="298" t="str">
        <f ca="true">+IF(OFFSET('Hygiene Data'!$G$11,0,10*ROW('Hygiene Data'!G161))="","",OFFSET('Hygiene Data'!$G$11,0,10*ROW('Hygiene Data'!G161)))</f>
        <v/>
      </c>
      <c r="DY167" s="298" t="str">
        <f ca="true">+IF(OFFSET('Hygiene Data'!$G$12,0,10*ROW('Hygiene Data'!G161))="","",OFFSET('Hygiene Data'!$G$12,0,10*ROW('Hygiene Data'!G161)))</f>
        <v/>
      </c>
      <c r="DZ167" s="298" t="str">
        <f ca="true">+IF(OFFSET('Hygiene Data'!$G$13,0,10*ROW('Hygiene Data'!G161))="","",OFFSET('Hygiene Data'!$G$13,0,10*ROW('Hygiene Data'!G161)))</f>
        <v/>
      </c>
      <c r="EA167" s="298" t="str">
        <f ca="true">+IF(OFFSET('Hygiene Data'!$H$11,0,10*ROW('Hygiene Data'!H161))="","",OFFSET('Hygiene Data'!$H$11,0,10*ROW('Hygiene Data'!H161)))</f>
        <v/>
      </c>
      <c r="EB167" s="298" t="str">
        <f ca="true">+IF(OFFSET('Hygiene Data'!$H$12,0,10*ROW('Hygiene Data'!H161))="","",OFFSET('Hygiene Data'!$H$12,0,10*ROW('Hygiene Data'!H161)))</f>
        <v/>
      </c>
      <c r="EC167" s="298" t="str">
        <f ca="true">+IF(OFFSET('Hygiene Data'!$H$13,0,10*ROW('Hygiene Data'!H161))="","",OFFSET('Hygiene Data'!$H$13,0,10*ROW('Hygiene Data'!H161)))</f>
        <v/>
      </c>
      <c r="ED167" s="298" t="str">
        <f ca="true">+IF(OFFSET('Hygiene Data'!$I$11,0,10*ROW('Hygiene Data'!I161))="","",OFFSET('Hygiene Data'!$I$11,0,10*ROW('Hygiene Data'!I161)))</f>
        <v/>
      </c>
      <c r="EE167" s="298" t="str">
        <f ca="true">+IF(OFFSET('Hygiene Data'!$I$12,0,10*ROW('Hygiene Data'!I161))="","",OFFSET('Hygiene Data'!$I$12,0,10*ROW('Hygiene Data'!I161)))</f>
        <v/>
      </c>
      <c r="EF167" s="298" t="str">
        <f ca="true">+IF(OFFSET('Hygiene Data'!$I$13,0,10*ROW('Hygiene Data'!I161))="","",OFFSET('Hygiene Data'!$I$13,0,10*ROW('Hygiene Data'!I161)))</f>
        <v/>
      </c>
    </row>
    <row xmlns:x14ac="http://schemas.microsoft.com/office/spreadsheetml/2009/9/ac" r="168" x14ac:dyDescent="0.2">
      <c r="A168" s="38" t="str">
        <f ca="true">+IF(OFFSET('Water Data'!$B$2,0,10*ROW('Water Data'!E162))="","",OFFSET('Water Data'!$B$2,0,10*ROW('Water Data'!E162)))</f>
        <v/>
      </c>
      <c r="B168" s="38" t="str">
        <f ca="true">+IF(OFFSET('Water Data'!$C$2,0,10*ROW('Water Data'!F162))="","",OFFSET('Water Data'!$C$2,0,10*ROW('Water Data'!F162)))</f>
        <v/>
      </c>
      <c r="C168" s="354" t="str">
        <f t="shared" ca="true" si="2"/>
        <v/>
      </c>
      <c r="D168" s="101"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101"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101"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101"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101"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101"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101"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101"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101"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101"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101"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101"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101"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101"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101"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101"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101"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101"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102"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102"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102"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102"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102"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102"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102"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102"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102"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102"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102"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102"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102"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102"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102"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102"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102"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102"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102"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102"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102"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102"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102"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102"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102"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102"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102"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102"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102"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102"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103"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103"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103"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103"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103"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103"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103"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103"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103"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103"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103"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103"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103"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103"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103"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103"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103"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103"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98"/>
      <c r="BS168" s="298" t="str">
        <f ca="true">+IF(OFFSET('Water Data'!$D$27,0,10*ROW('Water Data'!D162))="","",OFFSET('Water Data'!$D$27,0,10*ROW('Water Data'!D162)))</f>
        <v/>
      </c>
      <c r="BT168" s="298" t="str">
        <f ca="true">+IF(OFFSET('Water Data'!$D$28,0,10*ROW('Water Data'!D162))="","",OFFSET('Water Data'!$D$28,0,10*ROW('Water Data'!D162)))</f>
        <v/>
      </c>
      <c r="BU168" s="298" t="str">
        <f ca="true">+IF(OFFSET('Water Data'!$D$29,0,10*ROW('Water Data'!D162))="","",OFFSET('Water Data'!$D$29,0,10*ROW('Water Data'!D162)))</f>
        <v/>
      </c>
      <c r="BV168" s="298" t="str">
        <f ca="true">+IF(OFFSET('Water Data'!$E$27,0,10*ROW('Water Data'!E162))="","",OFFSET('Water Data'!$E$27,0,10*ROW('Water Data'!E162)))</f>
        <v/>
      </c>
      <c r="BW168" s="298" t="str">
        <f ca="true">+IF(OFFSET('Water Data'!$E$28,0,10*ROW('Water Data'!E162))="","",OFFSET('Water Data'!$E$28,0,10*ROW('Water Data'!E162)))</f>
        <v/>
      </c>
      <c r="BX168" s="298" t="str">
        <f ca="true">+IF(OFFSET('Water Data'!$E$29,0,10*ROW('Water Data'!E162))="","",OFFSET('Water Data'!$E$29,0,10*ROW('Water Data'!E162)))</f>
        <v/>
      </c>
      <c r="BY168" s="298" t="str">
        <f ca="true">+IF(OFFSET('Water Data'!$F$27,0,10*ROW('Water Data'!F162))="","",OFFSET('Water Data'!$F$27,0,10*ROW('Water Data'!F162)))</f>
        <v/>
      </c>
      <c r="BZ168" s="298" t="str">
        <f ca="true">+IF(OFFSET('Water Data'!$F$28,0,10*ROW('Water Data'!F162))="","",OFFSET('Water Data'!$F$28,0,10*ROW('Water Data'!F162)))</f>
        <v/>
      </c>
      <c r="CA168" s="298" t="str">
        <f ca="true">+IF(OFFSET('Water Data'!$F$29,0,10*ROW('Water Data'!F162))="","",OFFSET('Water Data'!$F$29,0,10*ROW('Water Data'!F162)))</f>
        <v/>
      </c>
      <c r="CB168" s="298" t="str">
        <f ca="true">+IF(OFFSET('Water Data'!$G$27,0,10*ROW('Water Data'!G162))="","",OFFSET('Water Data'!$G$27,0,10*ROW('Water Data'!G162)))</f>
        <v/>
      </c>
      <c r="CC168" s="298" t="str">
        <f ca="true">+IF(OFFSET('Water Data'!$G$28,0,10*ROW('Water Data'!G162))="","",OFFSET('Water Data'!$G$28,0,10*ROW('Water Data'!G162)))</f>
        <v/>
      </c>
      <c r="CD168" s="298" t="str">
        <f ca="true">+IF(OFFSET('Water Data'!$G$29,0,10*ROW('Water Data'!G162))="","",OFFSET('Water Data'!$G$29,0,10*ROW('Water Data'!G162)))</f>
        <v/>
      </c>
      <c r="CE168" s="298" t="str">
        <f ca="true">+IF(OFFSET('Water Data'!$H$27,0,10*ROW('Water Data'!H162))="","",OFFSET('Water Data'!$H$27,0,10*ROW('Water Data'!H162)))</f>
        <v/>
      </c>
      <c r="CF168" s="298" t="str">
        <f ca="true">+IF(OFFSET('Water Data'!$H$28,0,10*ROW('Water Data'!H162))="","",OFFSET('Water Data'!$H$28,0,10*ROW('Water Data'!H162)))</f>
        <v/>
      </c>
      <c r="CG168" s="298" t="str">
        <f ca="true">+IF(OFFSET('Water Data'!$H$29,0,10*ROW('Water Data'!H162))="","",OFFSET('Water Data'!$H$29,0,10*ROW('Water Data'!H162)))</f>
        <v/>
      </c>
      <c r="CH168" s="298" t="str">
        <f ca="true">+IF(OFFSET('Water Data'!$I$27,0,10*ROW('Water Data'!I162))="","",OFFSET('Water Data'!$I$27,0,10*ROW('Water Data'!I162)))</f>
        <v/>
      </c>
      <c r="CI168" s="298" t="str">
        <f ca="true">+IF(OFFSET('Water Data'!$I$28,0,10*ROW('Water Data'!I162))="","",OFFSET('Water Data'!$I$28,0,10*ROW('Water Data'!I162)))</f>
        <v/>
      </c>
      <c r="CJ168" s="298" t="str">
        <f ca="true">+IF(OFFSET('Water Data'!$I$29,0,10*ROW('Water Data'!I162))="","",OFFSET('Water Data'!$I$29,0,10*ROW('Water Data'!I162)))</f>
        <v/>
      </c>
      <c r="CK168" s="298" t="str">
        <f ca="true">+IF(OFFSET('Sanitation Data'!$D$28,0,10*ROW('Sanitation Data'!D162))="","",OFFSET('Sanitation Data'!$D$28,0,10*ROW('Sanitation Data'!D162)))</f>
        <v/>
      </c>
      <c r="CL168" s="298" t="str">
        <f ca="true">+IF(OFFSET('Sanitation Data'!$D$29,0,10*ROW('Sanitation Data'!D162))="","",OFFSET('Sanitation Data'!$D$29,0,10*ROW('Sanitation Data'!D162)))</f>
        <v/>
      </c>
      <c r="CM168" s="298" t="str">
        <f ca="true">+IF(OFFSET('Sanitation Data'!$D$30,0,10*ROW('Sanitation Data'!D162))="","",OFFSET('Sanitation Data'!$D$30,0,10*ROW('Sanitation Data'!D162)))</f>
        <v/>
      </c>
      <c r="CN168" s="298" t="str">
        <f ca="true">+IF(OFFSET('Sanitation Data'!$D$31,0,10*ROW('Sanitation Data'!D162))="","",OFFSET('Sanitation Data'!$D$31,0,10*ROW('Sanitation Data'!D162)))</f>
        <v/>
      </c>
      <c r="CO168" s="298" t="str">
        <f ca="true">+IF(OFFSET('Sanitation Data'!$D$32,0,10*ROW('Sanitation Data'!D162))="","",OFFSET('Sanitation Data'!$D$32,0,10*ROW('Sanitation Data'!D162)))</f>
        <v/>
      </c>
      <c r="CP168" s="298" t="str">
        <f ca="true">+IF(OFFSET('Sanitation Data'!$E$28,0,10*ROW('Sanitation Data'!E162))="","",OFFSET('Sanitation Data'!$E$28,0,10*ROW('Sanitation Data'!E162)))</f>
        <v/>
      </c>
      <c r="CQ168" s="298" t="str">
        <f ca="true">+IF(OFFSET('Sanitation Data'!$E$29,0,10*ROW('Sanitation Data'!E162))="","",OFFSET('Sanitation Data'!$E$29,0,10*ROW('Sanitation Data'!E162)))</f>
        <v/>
      </c>
      <c r="CR168" s="298" t="str">
        <f ca="true">+IF(OFFSET('Sanitation Data'!$E$30,0,10*ROW('Sanitation Data'!E162))="","",OFFSET('Sanitation Data'!$E$30,0,10*ROW('Sanitation Data'!E162)))</f>
        <v/>
      </c>
      <c r="CS168" s="298" t="str">
        <f ca="true">+IF(OFFSET('Sanitation Data'!$E$31,0,10*ROW('Sanitation Data'!E162))="","",OFFSET('Sanitation Data'!$E$31,0,10*ROW('Sanitation Data'!E162)))</f>
        <v/>
      </c>
      <c r="CT168" s="298" t="str">
        <f ca="true">+IF(OFFSET('Sanitation Data'!$E$32,0,10*ROW('Sanitation Data'!E162))="","",OFFSET('Sanitation Data'!$E$32,0,10*ROW('Sanitation Data'!E162)))</f>
        <v/>
      </c>
      <c r="CU168" s="298" t="str">
        <f ca="true">+IF(OFFSET('Sanitation Data'!$F$28,0,10*ROW('Sanitation Data'!F162))="","",OFFSET('Sanitation Data'!$F$28,0,10*ROW('Sanitation Data'!F162)))</f>
        <v/>
      </c>
      <c r="CV168" s="298" t="str">
        <f ca="true">+IF(OFFSET('Sanitation Data'!$F$29,0,10*ROW('Sanitation Data'!F162))="","",OFFSET('Sanitation Data'!$F$29,0,10*ROW('Sanitation Data'!F162)))</f>
        <v/>
      </c>
      <c r="CW168" s="298" t="str">
        <f ca="true">+IF(OFFSET('Sanitation Data'!$F$30,0,10*ROW('Sanitation Data'!F162))="","",OFFSET('Sanitation Data'!$F$30,0,10*ROW('Sanitation Data'!F162)))</f>
        <v/>
      </c>
      <c r="CX168" s="298" t="str">
        <f ca="true">+IF(OFFSET('Sanitation Data'!$F$31,0,10*ROW('Sanitation Data'!F162))="","",OFFSET('Sanitation Data'!$F$31,0,10*ROW('Sanitation Data'!F162)))</f>
        <v/>
      </c>
      <c r="CY168" s="298" t="str">
        <f ca="true">+IF(OFFSET('Sanitation Data'!$F$32,0,10*ROW('Sanitation Data'!F162))="","",OFFSET('Sanitation Data'!$F$32,0,10*ROW('Sanitation Data'!F162)))</f>
        <v/>
      </c>
      <c r="CZ168" s="298" t="str">
        <f ca="true">+IF(OFFSET('Sanitation Data'!$G$28,0,10*ROW('Sanitation Data'!G162))="","",OFFSET('Sanitation Data'!$G$28,0,10*ROW('Sanitation Data'!G162)))</f>
        <v/>
      </c>
      <c r="DA168" s="298" t="str">
        <f ca="true">+IF(OFFSET('Sanitation Data'!$G$29,0,10*ROW('Sanitation Data'!G162))="","",OFFSET('Sanitation Data'!$G$29,0,10*ROW('Sanitation Data'!G162)))</f>
        <v/>
      </c>
      <c r="DB168" s="298" t="str">
        <f ca="true">+IF(OFFSET('Sanitation Data'!$G$30,0,10*ROW('Sanitation Data'!G162))="","",OFFSET('Sanitation Data'!$G$30,0,10*ROW('Sanitation Data'!G162)))</f>
        <v/>
      </c>
      <c r="DC168" s="298" t="str">
        <f ca="true">+IF(OFFSET('Sanitation Data'!$G$31,0,10*ROW('Sanitation Data'!G162))="","",OFFSET('Sanitation Data'!$G$31,0,10*ROW('Sanitation Data'!G162)))</f>
        <v/>
      </c>
      <c r="DD168" s="298" t="str">
        <f ca="true">+IF(OFFSET('Sanitation Data'!$G$32,0,10*ROW('Sanitation Data'!G162))="","",OFFSET('Sanitation Data'!$G$32,0,10*ROW('Sanitation Data'!G162)))</f>
        <v/>
      </c>
      <c r="DE168" s="298" t="str">
        <f ca="true">+IF(OFFSET('Sanitation Data'!$H$28,0,10*ROW('Sanitation Data'!H162))="","",OFFSET('Sanitation Data'!$H$28,0,10*ROW('Sanitation Data'!H162)))</f>
        <v/>
      </c>
      <c r="DF168" s="298" t="str">
        <f ca="true">+IF(OFFSET('Sanitation Data'!$H$29,0,10*ROW('Sanitation Data'!H162))="","",OFFSET('Sanitation Data'!$H$29,0,10*ROW('Sanitation Data'!H162)))</f>
        <v/>
      </c>
      <c r="DG168" s="298" t="str">
        <f ca="true">+IF(OFFSET('Sanitation Data'!$H$30,0,10*ROW('Sanitation Data'!H162))="","",OFFSET('Sanitation Data'!$H$30,0,10*ROW('Sanitation Data'!H162)))</f>
        <v/>
      </c>
      <c r="DH168" s="298" t="str">
        <f ca="true">+IF(OFFSET('Sanitation Data'!$H$31,0,10*ROW('Sanitation Data'!H162))="","",OFFSET('Sanitation Data'!$H$31,0,10*ROW('Sanitation Data'!H162)))</f>
        <v/>
      </c>
      <c r="DI168" s="298" t="str">
        <f ca="true">+IF(OFFSET('Sanitation Data'!$H$32,0,10*ROW('Sanitation Data'!H162))="","",OFFSET('Sanitation Data'!$H$32,0,10*ROW('Sanitation Data'!H162)))</f>
        <v/>
      </c>
      <c r="DJ168" s="298" t="str">
        <f ca="true">+IF(OFFSET('Sanitation Data'!$I$28,0,10*ROW('Sanitation Data'!I162))="","",OFFSET('Sanitation Data'!$I$28,0,10*ROW('Sanitation Data'!I162)))</f>
        <v/>
      </c>
      <c r="DK168" s="298" t="str">
        <f ca="true">+IF(OFFSET('Sanitation Data'!$I$29,0,10*ROW('Sanitation Data'!I162))="","",OFFSET('Sanitation Data'!$I$29,0,10*ROW('Sanitation Data'!I162)))</f>
        <v/>
      </c>
      <c r="DL168" s="298" t="str">
        <f ca="true">+IF(OFFSET('Sanitation Data'!$I$30,0,10*ROW('Sanitation Data'!I162))="","",OFFSET('Sanitation Data'!$I$30,0,10*ROW('Sanitation Data'!I162)))</f>
        <v/>
      </c>
      <c r="DM168" s="298" t="str">
        <f ca="true">+IF(OFFSET('Sanitation Data'!$I$31,0,10*ROW('Sanitation Data'!I162))="","",OFFSET('Sanitation Data'!$I$31,0,10*ROW('Sanitation Data'!I162)))</f>
        <v/>
      </c>
      <c r="DN168" s="298" t="str">
        <f ca="true">+IF(OFFSET('Sanitation Data'!$I$32,0,10*ROW('Sanitation Data'!I162))="","",OFFSET('Sanitation Data'!$I$32,0,10*ROW('Sanitation Data'!I162)))</f>
        <v/>
      </c>
      <c r="DO168" s="298" t="str">
        <f ca="true">+IF(OFFSET('Hygiene Data'!$D$11,0,10*ROW('Hygiene Data'!D162))="","",OFFSET('Hygiene Data'!$D$11,0,10*ROW('Hygiene Data'!D162)))</f>
        <v/>
      </c>
      <c r="DP168" s="298" t="str">
        <f ca="true">+IF(OFFSET('Hygiene Data'!$D$12,0,10*ROW('Hygiene Data'!D162))="","",OFFSET('Hygiene Data'!$D$12,0,10*ROW('Hygiene Data'!D162)))</f>
        <v/>
      </c>
      <c r="DQ168" s="298" t="str">
        <f ca="true">+IF(OFFSET('Hygiene Data'!$D$13,0,10*ROW('Hygiene Data'!D162))="","",OFFSET('Hygiene Data'!$D$13,0,10*ROW('Hygiene Data'!D162)))</f>
        <v/>
      </c>
      <c r="DR168" s="298" t="str">
        <f ca="true">+IF(OFFSET('Hygiene Data'!$E$11,0,10*ROW('Hygiene Data'!E162))="","",OFFSET('Hygiene Data'!$E$11,0,10*ROW('Hygiene Data'!E162)))</f>
        <v/>
      </c>
      <c r="DS168" s="298" t="str">
        <f ca="true">+IF(OFFSET('Hygiene Data'!$E$12,0,10*ROW('Hygiene Data'!E162))="","",OFFSET('Hygiene Data'!$E$12,0,10*ROW('Hygiene Data'!E162)))</f>
        <v/>
      </c>
      <c r="DT168" s="298" t="str">
        <f ca="true">+IF(OFFSET('Hygiene Data'!$E$13,0,10*ROW('Hygiene Data'!E162))="","",OFFSET('Hygiene Data'!$E$13,0,10*ROW('Hygiene Data'!E162)))</f>
        <v/>
      </c>
      <c r="DU168" s="298" t="str">
        <f ca="true">+IF(OFFSET('Hygiene Data'!$F$11,0,10*ROW('Hygiene Data'!F162))="","",OFFSET('Hygiene Data'!$F$11,0,10*ROW('Hygiene Data'!F162)))</f>
        <v/>
      </c>
      <c r="DV168" s="298" t="str">
        <f ca="true">+IF(OFFSET('Hygiene Data'!$F$12,0,10*ROW('Hygiene Data'!F162))="","",OFFSET('Hygiene Data'!$F$12,0,10*ROW('Hygiene Data'!F162)))</f>
        <v/>
      </c>
      <c r="DW168" s="298" t="str">
        <f ca="true">+IF(OFFSET('Hygiene Data'!$F$13,0,10*ROW('Hygiene Data'!F162))="","",OFFSET('Hygiene Data'!$F$13,0,10*ROW('Hygiene Data'!F162)))</f>
        <v/>
      </c>
      <c r="DX168" s="298" t="str">
        <f ca="true">+IF(OFFSET('Hygiene Data'!$G$11,0,10*ROW('Hygiene Data'!G162))="","",OFFSET('Hygiene Data'!$G$11,0,10*ROW('Hygiene Data'!G162)))</f>
        <v/>
      </c>
      <c r="DY168" s="298" t="str">
        <f ca="true">+IF(OFFSET('Hygiene Data'!$G$12,0,10*ROW('Hygiene Data'!G162))="","",OFFSET('Hygiene Data'!$G$12,0,10*ROW('Hygiene Data'!G162)))</f>
        <v/>
      </c>
      <c r="DZ168" s="298" t="str">
        <f ca="true">+IF(OFFSET('Hygiene Data'!$G$13,0,10*ROW('Hygiene Data'!G162))="","",OFFSET('Hygiene Data'!$G$13,0,10*ROW('Hygiene Data'!G162)))</f>
        <v/>
      </c>
      <c r="EA168" s="298" t="str">
        <f ca="true">+IF(OFFSET('Hygiene Data'!$H$11,0,10*ROW('Hygiene Data'!H162))="","",OFFSET('Hygiene Data'!$H$11,0,10*ROW('Hygiene Data'!H162)))</f>
        <v/>
      </c>
      <c r="EB168" s="298" t="str">
        <f ca="true">+IF(OFFSET('Hygiene Data'!$H$12,0,10*ROW('Hygiene Data'!H162))="","",OFFSET('Hygiene Data'!$H$12,0,10*ROW('Hygiene Data'!H162)))</f>
        <v/>
      </c>
      <c r="EC168" s="298" t="str">
        <f ca="true">+IF(OFFSET('Hygiene Data'!$H$13,0,10*ROW('Hygiene Data'!H162))="","",OFFSET('Hygiene Data'!$H$13,0,10*ROW('Hygiene Data'!H162)))</f>
        <v/>
      </c>
      <c r="ED168" s="298" t="str">
        <f ca="true">+IF(OFFSET('Hygiene Data'!$I$11,0,10*ROW('Hygiene Data'!I162))="","",OFFSET('Hygiene Data'!$I$11,0,10*ROW('Hygiene Data'!I162)))</f>
        <v/>
      </c>
      <c r="EE168" s="298" t="str">
        <f ca="true">+IF(OFFSET('Hygiene Data'!$I$12,0,10*ROW('Hygiene Data'!I162))="","",OFFSET('Hygiene Data'!$I$12,0,10*ROW('Hygiene Data'!I162)))</f>
        <v/>
      </c>
      <c r="EF168" s="298" t="str">
        <f ca="true">+IF(OFFSET('Hygiene Data'!$I$13,0,10*ROW('Hygiene Data'!I162))="","",OFFSET('Hygiene Data'!$I$13,0,10*ROW('Hygiene Data'!I162)))</f>
        <v/>
      </c>
    </row>
    <row xmlns:x14ac="http://schemas.microsoft.com/office/spreadsheetml/2009/9/ac" r="169" x14ac:dyDescent="0.2">
      <c r="A169" s="38" t="str">
        <f ca="true">+IF(OFFSET('Water Data'!$B$2,0,10*ROW('Water Data'!E163))="","",OFFSET('Water Data'!$B$2,0,10*ROW('Water Data'!E163)))</f>
        <v/>
      </c>
      <c r="B169" s="38" t="str">
        <f ca="true">+IF(OFFSET('Water Data'!$C$2,0,10*ROW('Water Data'!F163))="","",OFFSET('Water Data'!$C$2,0,10*ROW('Water Data'!F163)))</f>
        <v/>
      </c>
      <c r="C169" s="354" t="str">
        <f t="shared" ca="true" si="2"/>
        <v/>
      </c>
      <c r="D169" s="101"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101"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101"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101"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101"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101"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101"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101"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101"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101"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101"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101"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101"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101"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101"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101"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101"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101"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102"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102"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102"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102"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102"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102"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102"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102"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102"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102"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102"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102"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102"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102"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102"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102"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102"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102"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102"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102"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102"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102"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102"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102"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102"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102"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102"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102"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102"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102"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103"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103"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103"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103"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103"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103"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103"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103"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103"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103"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103"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103"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103"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103"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103"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103"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103"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103"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98"/>
      <c r="BS169" s="298" t="str">
        <f ca="true">+IF(OFFSET('Water Data'!$D$27,0,10*ROW('Water Data'!D163))="","",OFFSET('Water Data'!$D$27,0,10*ROW('Water Data'!D163)))</f>
        <v/>
      </c>
      <c r="BT169" s="298" t="str">
        <f ca="true">+IF(OFFSET('Water Data'!$D$28,0,10*ROW('Water Data'!D163))="","",OFFSET('Water Data'!$D$28,0,10*ROW('Water Data'!D163)))</f>
        <v/>
      </c>
      <c r="BU169" s="298" t="str">
        <f ca="true">+IF(OFFSET('Water Data'!$D$29,0,10*ROW('Water Data'!D163))="","",OFFSET('Water Data'!$D$29,0,10*ROW('Water Data'!D163)))</f>
        <v/>
      </c>
      <c r="BV169" s="298" t="str">
        <f ca="true">+IF(OFFSET('Water Data'!$E$27,0,10*ROW('Water Data'!E163))="","",OFFSET('Water Data'!$E$27,0,10*ROW('Water Data'!E163)))</f>
        <v/>
      </c>
      <c r="BW169" s="298" t="str">
        <f ca="true">+IF(OFFSET('Water Data'!$E$28,0,10*ROW('Water Data'!E163))="","",OFFSET('Water Data'!$E$28,0,10*ROW('Water Data'!E163)))</f>
        <v/>
      </c>
      <c r="BX169" s="298" t="str">
        <f ca="true">+IF(OFFSET('Water Data'!$E$29,0,10*ROW('Water Data'!E163))="","",OFFSET('Water Data'!$E$29,0,10*ROW('Water Data'!E163)))</f>
        <v/>
      </c>
      <c r="BY169" s="298" t="str">
        <f ca="true">+IF(OFFSET('Water Data'!$F$27,0,10*ROW('Water Data'!F163))="","",OFFSET('Water Data'!$F$27,0,10*ROW('Water Data'!F163)))</f>
        <v/>
      </c>
      <c r="BZ169" s="298" t="str">
        <f ca="true">+IF(OFFSET('Water Data'!$F$28,0,10*ROW('Water Data'!F163))="","",OFFSET('Water Data'!$F$28,0,10*ROW('Water Data'!F163)))</f>
        <v/>
      </c>
      <c r="CA169" s="298" t="str">
        <f ca="true">+IF(OFFSET('Water Data'!$F$29,0,10*ROW('Water Data'!F163))="","",OFFSET('Water Data'!$F$29,0,10*ROW('Water Data'!F163)))</f>
        <v/>
      </c>
      <c r="CB169" s="298" t="str">
        <f ca="true">+IF(OFFSET('Water Data'!$G$27,0,10*ROW('Water Data'!G163))="","",OFFSET('Water Data'!$G$27,0,10*ROW('Water Data'!G163)))</f>
        <v/>
      </c>
      <c r="CC169" s="298" t="str">
        <f ca="true">+IF(OFFSET('Water Data'!$G$28,0,10*ROW('Water Data'!G163))="","",OFFSET('Water Data'!$G$28,0,10*ROW('Water Data'!G163)))</f>
        <v/>
      </c>
      <c r="CD169" s="298" t="str">
        <f ca="true">+IF(OFFSET('Water Data'!$G$29,0,10*ROW('Water Data'!G163))="","",OFFSET('Water Data'!$G$29,0,10*ROW('Water Data'!G163)))</f>
        <v/>
      </c>
      <c r="CE169" s="298" t="str">
        <f ca="true">+IF(OFFSET('Water Data'!$H$27,0,10*ROW('Water Data'!H163))="","",OFFSET('Water Data'!$H$27,0,10*ROW('Water Data'!H163)))</f>
        <v/>
      </c>
      <c r="CF169" s="298" t="str">
        <f ca="true">+IF(OFFSET('Water Data'!$H$28,0,10*ROW('Water Data'!H163))="","",OFFSET('Water Data'!$H$28,0,10*ROW('Water Data'!H163)))</f>
        <v/>
      </c>
      <c r="CG169" s="298" t="str">
        <f ca="true">+IF(OFFSET('Water Data'!$H$29,0,10*ROW('Water Data'!H163))="","",OFFSET('Water Data'!$H$29,0,10*ROW('Water Data'!H163)))</f>
        <v/>
      </c>
      <c r="CH169" s="298" t="str">
        <f ca="true">+IF(OFFSET('Water Data'!$I$27,0,10*ROW('Water Data'!I163))="","",OFFSET('Water Data'!$I$27,0,10*ROW('Water Data'!I163)))</f>
        <v/>
      </c>
      <c r="CI169" s="298" t="str">
        <f ca="true">+IF(OFFSET('Water Data'!$I$28,0,10*ROW('Water Data'!I163))="","",OFFSET('Water Data'!$I$28,0,10*ROW('Water Data'!I163)))</f>
        <v/>
      </c>
      <c r="CJ169" s="298" t="str">
        <f ca="true">+IF(OFFSET('Water Data'!$I$29,0,10*ROW('Water Data'!I163))="","",OFFSET('Water Data'!$I$29,0,10*ROW('Water Data'!I163)))</f>
        <v/>
      </c>
      <c r="CK169" s="298" t="str">
        <f ca="true">+IF(OFFSET('Sanitation Data'!$D$28,0,10*ROW('Sanitation Data'!D163))="","",OFFSET('Sanitation Data'!$D$28,0,10*ROW('Sanitation Data'!D163)))</f>
        <v/>
      </c>
      <c r="CL169" s="298" t="str">
        <f ca="true">+IF(OFFSET('Sanitation Data'!$D$29,0,10*ROW('Sanitation Data'!D163))="","",OFFSET('Sanitation Data'!$D$29,0,10*ROW('Sanitation Data'!D163)))</f>
        <v/>
      </c>
      <c r="CM169" s="298" t="str">
        <f ca="true">+IF(OFFSET('Sanitation Data'!$D$30,0,10*ROW('Sanitation Data'!D163))="","",OFFSET('Sanitation Data'!$D$30,0,10*ROW('Sanitation Data'!D163)))</f>
        <v/>
      </c>
      <c r="CN169" s="298" t="str">
        <f ca="true">+IF(OFFSET('Sanitation Data'!$D$31,0,10*ROW('Sanitation Data'!D163))="","",OFFSET('Sanitation Data'!$D$31,0,10*ROW('Sanitation Data'!D163)))</f>
        <v/>
      </c>
      <c r="CO169" s="298" t="str">
        <f ca="true">+IF(OFFSET('Sanitation Data'!$D$32,0,10*ROW('Sanitation Data'!D163))="","",OFFSET('Sanitation Data'!$D$32,0,10*ROW('Sanitation Data'!D163)))</f>
        <v/>
      </c>
      <c r="CP169" s="298" t="str">
        <f ca="true">+IF(OFFSET('Sanitation Data'!$E$28,0,10*ROW('Sanitation Data'!E163))="","",OFFSET('Sanitation Data'!$E$28,0,10*ROW('Sanitation Data'!E163)))</f>
        <v/>
      </c>
      <c r="CQ169" s="298" t="str">
        <f ca="true">+IF(OFFSET('Sanitation Data'!$E$29,0,10*ROW('Sanitation Data'!E163))="","",OFFSET('Sanitation Data'!$E$29,0,10*ROW('Sanitation Data'!E163)))</f>
        <v/>
      </c>
      <c r="CR169" s="298" t="str">
        <f ca="true">+IF(OFFSET('Sanitation Data'!$E$30,0,10*ROW('Sanitation Data'!E163))="","",OFFSET('Sanitation Data'!$E$30,0,10*ROW('Sanitation Data'!E163)))</f>
        <v/>
      </c>
      <c r="CS169" s="298" t="str">
        <f ca="true">+IF(OFFSET('Sanitation Data'!$E$31,0,10*ROW('Sanitation Data'!E163))="","",OFFSET('Sanitation Data'!$E$31,0,10*ROW('Sanitation Data'!E163)))</f>
        <v/>
      </c>
      <c r="CT169" s="298" t="str">
        <f ca="true">+IF(OFFSET('Sanitation Data'!$E$32,0,10*ROW('Sanitation Data'!E163))="","",OFFSET('Sanitation Data'!$E$32,0,10*ROW('Sanitation Data'!E163)))</f>
        <v/>
      </c>
      <c r="CU169" s="298" t="str">
        <f ca="true">+IF(OFFSET('Sanitation Data'!$F$28,0,10*ROW('Sanitation Data'!F163))="","",OFFSET('Sanitation Data'!$F$28,0,10*ROW('Sanitation Data'!F163)))</f>
        <v/>
      </c>
      <c r="CV169" s="298" t="str">
        <f ca="true">+IF(OFFSET('Sanitation Data'!$F$29,0,10*ROW('Sanitation Data'!F163))="","",OFFSET('Sanitation Data'!$F$29,0,10*ROW('Sanitation Data'!F163)))</f>
        <v/>
      </c>
      <c r="CW169" s="298" t="str">
        <f ca="true">+IF(OFFSET('Sanitation Data'!$F$30,0,10*ROW('Sanitation Data'!F163))="","",OFFSET('Sanitation Data'!$F$30,0,10*ROW('Sanitation Data'!F163)))</f>
        <v/>
      </c>
      <c r="CX169" s="298" t="str">
        <f ca="true">+IF(OFFSET('Sanitation Data'!$F$31,0,10*ROW('Sanitation Data'!F163))="","",OFFSET('Sanitation Data'!$F$31,0,10*ROW('Sanitation Data'!F163)))</f>
        <v/>
      </c>
      <c r="CY169" s="298" t="str">
        <f ca="true">+IF(OFFSET('Sanitation Data'!$F$32,0,10*ROW('Sanitation Data'!F163))="","",OFFSET('Sanitation Data'!$F$32,0,10*ROW('Sanitation Data'!F163)))</f>
        <v/>
      </c>
      <c r="CZ169" s="298" t="str">
        <f ca="true">+IF(OFFSET('Sanitation Data'!$G$28,0,10*ROW('Sanitation Data'!G163))="","",OFFSET('Sanitation Data'!$G$28,0,10*ROW('Sanitation Data'!G163)))</f>
        <v/>
      </c>
      <c r="DA169" s="298" t="str">
        <f ca="true">+IF(OFFSET('Sanitation Data'!$G$29,0,10*ROW('Sanitation Data'!G163))="","",OFFSET('Sanitation Data'!$G$29,0,10*ROW('Sanitation Data'!G163)))</f>
        <v/>
      </c>
      <c r="DB169" s="298" t="str">
        <f ca="true">+IF(OFFSET('Sanitation Data'!$G$30,0,10*ROW('Sanitation Data'!G163))="","",OFFSET('Sanitation Data'!$G$30,0,10*ROW('Sanitation Data'!G163)))</f>
        <v/>
      </c>
      <c r="DC169" s="298" t="str">
        <f ca="true">+IF(OFFSET('Sanitation Data'!$G$31,0,10*ROW('Sanitation Data'!G163))="","",OFFSET('Sanitation Data'!$G$31,0,10*ROW('Sanitation Data'!G163)))</f>
        <v/>
      </c>
      <c r="DD169" s="298" t="str">
        <f ca="true">+IF(OFFSET('Sanitation Data'!$G$32,0,10*ROW('Sanitation Data'!G163))="","",OFFSET('Sanitation Data'!$G$32,0,10*ROW('Sanitation Data'!G163)))</f>
        <v/>
      </c>
      <c r="DE169" s="298" t="str">
        <f ca="true">+IF(OFFSET('Sanitation Data'!$H$28,0,10*ROW('Sanitation Data'!H163))="","",OFFSET('Sanitation Data'!$H$28,0,10*ROW('Sanitation Data'!H163)))</f>
        <v/>
      </c>
      <c r="DF169" s="298" t="str">
        <f ca="true">+IF(OFFSET('Sanitation Data'!$H$29,0,10*ROW('Sanitation Data'!H163))="","",OFFSET('Sanitation Data'!$H$29,0,10*ROW('Sanitation Data'!H163)))</f>
        <v/>
      </c>
      <c r="DG169" s="298" t="str">
        <f ca="true">+IF(OFFSET('Sanitation Data'!$H$30,0,10*ROW('Sanitation Data'!H163))="","",OFFSET('Sanitation Data'!$H$30,0,10*ROW('Sanitation Data'!H163)))</f>
        <v/>
      </c>
      <c r="DH169" s="298" t="str">
        <f ca="true">+IF(OFFSET('Sanitation Data'!$H$31,0,10*ROW('Sanitation Data'!H163))="","",OFFSET('Sanitation Data'!$H$31,0,10*ROW('Sanitation Data'!H163)))</f>
        <v/>
      </c>
      <c r="DI169" s="298" t="str">
        <f ca="true">+IF(OFFSET('Sanitation Data'!$H$32,0,10*ROW('Sanitation Data'!H163))="","",OFFSET('Sanitation Data'!$H$32,0,10*ROW('Sanitation Data'!H163)))</f>
        <v/>
      </c>
      <c r="DJ169" s="298" t="str">
        <f ca="true">+IF(OFFSET('Sanitation Data'!$I$28,0,10*ROW('Sanitation Data'!I163))="","",OFFSET('Sanitation Data'!$I$28,0,10*ROW('Sanitation Data'!I163)))</f>
        <v/>
      </c>
      <c r="DK169" s="298" t="str">
        <f ca="true">+IF(OFFSET('Sanitation Data'!$I$29,0,10*ROW('Sanitation Data'!I163))="","",OFFSET('Sanitation Data'!$I$29,0,10*ROW('Sanitation Data'!I163)))</f>
        <v/>
      </c>
      <c r="DL169" s="298" t="str">
        <f ca="true">+IF(OFFSET('Sanitation Data'!$I$30,0,10*ROW('Sanitation Data'!I163))="","",OFFSET('Sanitation Data'!$I$30,0,10*ROW('Sanitation Data'!I163)))</f>
        <v/>
      </c>
      <c r="DM169" s="298" t="str">
        <f ca="true">+IF(OFFSET('Sanitation Data'!$I$31,0,10*ROW('Sanitation Data'!I163))="","",OFFSET('Sanitation Data'!$I$31,0,10*ROW('Sanitation Data'!I163)))</f>
        <v/>
      </c>
      <c r="DN169" s="298" t="str">
        <f ca="true">+IF(OFFSET('Sanitation Data'!$I$32,0,10*ROW('Sanitation Data'!I163))="","",OFFSET('Sanitation Data'!$I$32,0,10*ROW('Sanitation Data'!I163)))</f>
        <v/>
      </c>
      <c r="DO169" s="298" t="str">
        <f ca="true">+IF(OFFSET('Hygiene Data'!$D$11,0,10*ROW('Hygiene Data'!D163))="","",OFFSET('Hygiene Data'!$D$11,0,10*ROW('Hygiene Data'!D163)))</f>
        <v/>
      </c>
      <c r="DP169" s="298" t="str">
        <f ca="true">+IF(OFFSET('Hygiene Data'!$D$12,0,10*ROW('Hygiene Data'!D163))="","",OFFSET('Hygiene Data'!$D$12,0,10*ROW('Hygiene Data'!D163)))</f>
        <v/>
      </c>
      <c r="DQ169" s="298" t="str">
        <f ca="true">+IF(OFFSET('Hygiene Data'!$D$13,0,10*ROW('Hygiene Data'!D163))="","",OFFSET('Hygiene Data'!$D$13,0,10*ROW('Hygiene Data'!D163)))</f>
        <v/>
      </c>
      <c r="DR169" s="298" t="str">
        <f ca="true">+IF(OFFSET('Hygiene Data'!$E$11,0,10*ROW('Hygiene Data'!E163))="","",OFFSET('Hygiene Data'!$E$11,0,10*ROW('Hygiene Data'!E163)))</f>
        <v/>
      </c>
      <c r="DS169" s="298" t="str">
        <f ca="true">+IF(OFFSET('Hygiene Data'!$E$12,0,10*ROW('Hygiene Data'!E163))="","",OFFSET('Hygiene Data'!$E$12,0,10*ROW('Hygiene Data'!E163)))</f>
        <v/>
      </c>
      <c r="DT169" s="298" t="str">
        <f ca="true">+IF(OFFSET('Hygiene Data'!$E$13,0,10*ROW('Hygiene Data'!E163))="","",OFFSET('Hygiene Data'!$E$13,0,10*ROW('Hygiene Data'!E163)))</f>
        <v/>
      </c>
      <c r="DU169" s="298" t="str">
        <f ca="true">+IF(OFFSET('Hygiene Data'!$F$11,0,10*ROW('Hygiene Data'!F163))="","",OFFSET('Hygiene Data'!$F$11,0,10*ROW('Hygiene Data'!F163)))</f>
        <v/>
      </c>
      <c r="DV169" s="298" t="str">
        <f ca="true">+IF(OFFSET('Hygiene Data'!$F$12,0,10*ROW('Hygiene Data'!F163))="","",OFFSET('Hygiene Data'!$F$12,0,10*ROW('Hygiene Data'!F163)))</f>
        <v/>
      </c>
      <c r="DW169" s="298" t="str">
        <f ca="true">+IF(OFFSET('Hygiene Data'!$F$13,0,10*ROW('Hygiene Data'!F163))="","",OFFSET('Hygiene Data'!$F$13,0,10*ROW('Hygiene Data'!F163)))</f>
        <v/>
      </c>
      <c r="DX169" s="298" t="str">
        <f ca="true">+IF(OFFSET('Hygiene Data'!$G$11,0,10*ROW('Hygiene Data'!G163))="","",OFFSET('Hygiene Data'!$G$11,0,10*ROW('Hygiene Data'!G163)))</f>
        <v/>
      </c>
      <c r="DY169" s="298" t="str">
        <f ca="true">+IF(OFFSET('Hygiene Data'!$G$12,0,10*ROW('Hygiene Data'!G163))="","",OFFSET('Hygiene Data'!$G$12,0,10*ROW('Hygiene Data'!G163)))</f>
        <v/>
      </c>
      <c r="DZ169" s="298" t="str">
        <f ca="true">+IF(OFFSET('Hygiene Data'!$G$13,0,10*ROW('Hygiene Data'!G163))="","",OFFSET('Hygiene Data'!$G$13,0,10*ROW('Hygiene Data'!G163)))</f>
        <v/>
      </c>
      <c r="EA169" s="298" t="str">
        <f ca="true">+IF(OFFSET('Hygiene Data'!$H$11,0,10*ROW('Hygiene Data'!H163))="","",OFFSET('Hygiene Data'!$H$11,0,10*ROW('Hygiene Data'!H163)))</f>
        <v/>
      </c>
      <c r="EB169" s="298" t="str">
        <f ca="true">+IF(OFFSET('Hygiene Data'!$H$12,0,10*ROW('Hygiene Data'!H163))="","",OFFSET('Hygiene Data'!$H$12,0,10*ROW('Hygiene Data'!H163)))</f>
        <v/>
      </c>
      <c r="EC169" s="298" t="str">
        <f ca="true">+IF(OFFSET('Hygiene Data'!$H$13,0,10*ROW('Hygiene Data'!H163))="","",OFFSET('Hygiene Data'!$H$13,0,10*ROW('Hygiene Data'!H163)))</f>
        <v/>
      </c>
      <c r="ED169" s="298" t="str">
        <f ca="true">+IF(OFFSET('Hygiene Data'!$I$11,0,10*ROW('Hygiene Data'!I163))="","",OFFSET('Hygiene Data'!$I$11,0,10*ROW('Hygiene Data'!I163)))</f>
        <v/>
      </c>
      <c r="EE169" s="298" t="str">
        <f ca="true">+IF(OFFSET('Hygiene Data'!$I$12,0,10*ROW('Hygiene Data'!I163))="","",OFFSET('Hygiene Data'!$I$12,0,10*ROW('Hygiene Data'!I163)))</f>
        <v/>
      </c>
      <c r="EF169" s="298" t="str">
        <f ca="true">+IF(OFFSET('Hygiene Data'!$I$13,0,10*ROW('Hygiene Data'!I163))="","",OFFSET('Hygiene Data'!$I$13,0,10*ROW('Hygiene Data'!I163)))</f>
        <v/>
      </c>
    </row>
    <row xmlns:x14ac="http://schemas.microsoft.com/office/spreadsheetml/2009/9/ac" r="170" x14ac:dyDescent="0.2">
      <c r="A170" s="38" t="str">
        <f ca="true">+IF(OFFSET('Water Data'!$B$2,0,10*ROW('Water Data'!E164))="","",OFFSET('Water Data'!$B$2,0,10*ROW('Water Data'!E164)))</f>
        <v/>
      </c>
      <c r="B170" s="38" t="str">
        <f ca="true">+IF(OFFSET('Water Data'!$C$2,0,10*ROW('Water Data'!F164))="","",OFFSET('Water Data'!$C$2,0,10*ROW('Water Data'!F164)))</f>
        <v/>
      </c>
      <c r="C170" s="354" t="str">
        <f t="shared" ca="true" si="2"/>
        <v/>
      </c>
      <c r="D170" s="101"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101"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101"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101"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101"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101"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101"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101"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101"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101"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101"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101"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101"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101"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101"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101"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101"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101"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102"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102"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102"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102"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102"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102"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102"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102"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102"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102"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102"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102"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102"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102"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102"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102"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102"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102"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102"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102"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102"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102"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102"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102"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102"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102"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102"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102"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102"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102"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103"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103"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103"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103"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103"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103"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103"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103"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103"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103"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103"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103"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103"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103"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103"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103"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103"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103"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98"/>
      <c r="BS170" s="298" t="str">
        <f ca="true">+IF(OFFSET('Water Data'!$D$27,0,10*ROW('Water Data'!D164))="","",OFFSET('Water Data'!$D$27,0,10*ROW('Water Data'!D164)))</f>
        <v/>
      </c>
      <c r="BT170" s="298" t="str">
        <f ca="true">+IF(OFFSET('Water Data'!$D$28,0,10*ROW('Water Data'!D164))="","",OFFSET('Water Data'!$D$28,0,10*ROW('Water Data'!D164)))</f>
        <v/>
      </c>
      <c r="BU170" s="298" t="str">
        <f ca="true">+IF(OFFSET('Water Data'!$D$29,0,10*ROW('Water Data'!D164))="","",OFFSET('Water Data'!$D$29,0,10*ROW('Water Data'!D164)))</f>
        <v/>
      </c>
      <c r="BV170" s="298" t="str">
        <f ca="true">+IF(OFFSET('Water Data'!$E$27,0,10*ROW('Water Data'!E164))="","",OFFSET('Water Data'!$E$27,0,10*ROW('Water Data'!E164)))</f>
        <v/>
      </c>
      <c r="BW170" s="298" t="str">
        <f ca="true">+IF(OFFSET('Water Data'!$E$28,0,10*ROW('Water Data'!E164))="","",OFFSET('Water Data'!$E$28,0,10*ROW('Water Data'!E164)))</f>
        <v/>
      </c>
      <c r="BX170" s="298" t="str">
        <f ca="true">+IF(OFFSET('Water Data'!$E$29,0,10*ROW('Water Data'!E164))="","",OFFSET('Water Data'!$E$29,0,10*ROW('Water Data'!E164)))</f>
        <v/>
      </c>
      <c r="BY170" s="298" t="str">
        <f ca="true">+IF(OFFSET('Water Data'!$F$27,0,10*ROW('Water Data'!F164))="","",OFFSET('Water Data'!$F$27,0,10*ROW('Water Data'!F164)))</f>
        <v/>
      </c>
      <c r="BZ170" s="298" t="str">
        <f ca="true">+IF(OFFSET('Water Data'!$F$28,0,10*ROW('Water Data'!F164))="","",OFFSET('Water Data'!$F$28,0,10*ROW('Water Data'!F164)))</f>
        <v/>
      </c>
      <c r="CA170" s="298" t="str">
        <f ca="true">+IF(OFFSET('Water Data'!$F$29,0,10*ROW('Water Data'!F164))="","",OFFSET('Water Data'!$F$29,0,10*ROW('Water Data'!F164)))</f>
        <v/>
      </c>
      <c r="CB170" s="298" t="str">
        <f ca="true">+IF(OFFSET('Water Data'!$G$27,0,10*ROW('Water Data'!G164))="","",OFFSET('Water Data'!$G$27,0,10*ROW('Water Data'!G164)))</f>
        <v/>
      </c>
      <c r="CC170" s="298" t="str">
        <f ca="true">+IF(OFFSET('Water Data'!$G$28,0,10*ROW('Water Data'!G164))="","",OFFSET('Water Data'!$G$28,0,10*ROW('Water Data'!G164)))</f>
        <v/>
      </c>
      <c r="CD170" s="298" t="str">
        <f ca="true">+IF(OFFSET('Water Data'!$G$29,0,10*ROW('Water Data'!G164))="","",OFFSET('Water Data'!$G$29,0,10*ROW('Water Data'!G164)))</f>
        <v/>
      </c>
      <c r="CE170" s="298" t="str">
        <f ca="true">+IF(OFFSET('Water Data'!$H$27,0,10*ROW('Water Data'!H164))="","",OFFSET('Water Data'!$H$27,0,10*ROW('Water Data'!H164)))</f>
        <v/>
      </c>
      <c r="CF170" s="298" t="str">
        <f ca="true">+IF(OFFSET('Water Data'!$H$28,0,10*ROW('Water Data'!H164))="","",OFFSET('Water Data'!$H$28,0,10*ROW('Water Data'!H164)))</f>
        <v/>
      </c>
      <c r="CG170" s="298" t="str">
        <f ca="true">+IF(OFFSET('Water Data'!$H$29,0,10*ROW('Water Data'!H164))="","",OFFSET('Water Data'!$H$29,0,10*ROW('Water Data'!H164)))</f>
        <v/>
      </c>
      <c r="CH170" s="298" t="str">
        <f ca="true">+IF(OFFSET('Water Data'!$I$27,0,10*ROW('Water Data'!I164))="","",OFFSET('Water Data'!$I$27,0,10*ROW('Water Data'!I164)))</f>
        <v/>
      </c>
      <c r="CI170" s="298" t="str">
        <f ca="true">+IF(OFFSET('Water Data'!$I$28,0,10*ROW('Water Data'!I164))="","",OFFSET('Water Data'!$I$28,0,10*ROW('Water Data'!I164)))</f>
        <v/>
      </c>
      <c r="CJ170" s="298" t="str">
        <f ca="true">+IF(OFFSET('Water Data'!$I$29,0,10*ROW('Water Data'!I164))="","",OFFSET('Water Data'!$I$29,0,10*ROW('Water Data'!I164)))</f>
        <v/>
      </c>
      <c r="CK170" s="298" t="str">
        <f ca="true">+IF(OFFSET('Sanitation Data'!$D$28,0,10*ROW('Sanitation Data'!D164))="","",OFFSET('Sanitation Data'!$D$28,0,10*ROW('Sanitation Data'!D164)))</f>
        <v/>
      </c>
      <c r="CL170" s="298" t="str">
        <f ca="true">+IF(OFFSET('Sanitation Data'!$D$29,0,10*ROW('Sanitation Data'!D164))="","",OFFSET('Sanitation Data'!$D$29,0,10*ROW('Sanitation Data'!D164)))</f>
        <v/>
      </c>
      <c r="CM170" s="298" t="str">
        <f ca="true">+IF(OFFSET('Sanitation Data'!$D$30,0,10*ROW('Sanitation Data'!D164))="","",OFFSET('Sanitation Data'!$D$30,0,10*ROW('Sanitation Data'!D164)))</f>
        <v/>
      </c>
      <c r="CN170" s="298" t="str">
        <f ca="true">+IF(OFFSET('Sanitation Data'!$D$31,0,10*ROW('Sanitation Data'!D164))="","",OFFSET('Sanitation Data'!$D$31,0,10*ROW('Sanitation Data'!D164)))</f>
        <v/>
      </c>
      <c r="CO170" s="298" t="str">
        <f ca="true">+IF(OFFSET('Sanitation Data'!$D$32,0,10*ROW('Sanitation Data'!D164))="","",OFFSET('Sanitation Data'!$D$32,0,10*ROW('Sanitation Data'!D164)))</f>
        <v/>
      </c>
      <c r="CP170" s="298" t="str">
        <f ca="true">+IF(OFFSET('Sanitation Data'!$E$28,0,10*ROW('Sanitation Data'!E164))="","",OFFSET('Sanitation Data'!$E$28,0,10*ROW('Sanitation Data'!E164)))</f>
        <v/>
      </c>
      <c r="CQ170" s="298" t="str">
        <f ca="true">+IF(OFFSET('Sanitation Data'!$E$29,0,10*ROW('Sanitation Data'!E164))="","",OFFSET('Sanitation Data'!$E$29,0,10*ROW('Sanitation Data'!E164)))</f>
        <v/>
      </c>
      <c r="CR170" s="298" t="str">
        <f ca="true">+IF(OFFSET('Sanitation Data'!$E$30,0,10*ROW('Sanitation Data'!E164))="","",OFFSET('Sanitation Data'!$E$30,0,10*ROW('Sanitation Data'!E164)))</f>
        <v/>
      </c>
      <c r="CS170" s="298" t="str">
        <f ca="true">+IF(OFFSET('Sanitation Data'!$E$31,0,10*ROW('Sanitation Data'!E164))="","",OFFSET('Sanitation Data'!$E$31,0,10*ROW('Sanitation Data'!E164)))</f>
        <v/>
      </c>
      <c r="CT170" s="298" t="str">
        <f ca="true">+IF(OFFSET('Sanitation Data'!$E$32,0,10*ROW('Sanitation Data'!E164))="","",OFFSET('Sanitation Data'!$E$32,0,10*ROW('Sanitation Data'!E164)))</f>
        <v/>
      </c>
      <c r="CU170" s="298" t="str">
        <f ca="true">+IF(OFFSET('Sanitation Data'!$F$28,0,10*ROW('Sanitation Data'!F164))="","",OFFSET('Sanitation Data'!$F$28,0,10*ROW('Sanitation Data'!F164)))</f>
        <v/>
      </c>
      <c r="CV170" s="298" t="str">
        <f ca="true">+IF(OFFSET('Sanitation Data'!$F$29,0,10*ROW('Sanitation Data'!F164))="","",OFFSET('Sanitation Data'!$F$29,0,10*ROW('Sanitation Data'!F164)))</f>
        <v/>
      </c>
      <c r="CW170" s="298" t="str">
        <f ca="true">+IF(OFFSET('Sanitation Data'!$F$30,0,10*ROW('Sanitation Data'!F164))="","",OFFSET('Sanitation Data'!$F$30,0,10*ROW('Sanitation Data'!F164)))</f>
        <v/>
      </c>
      <c r="CX170" s="298" t="str">
        <f ca="true">+IF(OFFSET('Sanitation Data'!$F$31,0,10*ROW('Sanitation Data'!F164))="","",OFFSET('Sanitation Data'!$F$31,0,10*ROW('Sanitation Data'!F164)))</f>
        <v/>
      </c>
      <c r="CY170" s="298" t="str">
        <f ca="true">+IF(OFFSET('Sanitation Data'!$F$32,0,10*ROW('Sanitation Data'!F164))="","",OFFSET('Sanitation Data'!$F$32,0,10*ROW('Sanitation Data'!F164)))</f>
        <v/>
      </c>
      <c r="CZ170" s="298" t="str">
        <f ca="true">+IF(OFFSET('Sanitation Data'!$G$28,0,10*ROW('Sanitation Data'!G164))="","",OFFSET('Sanitation Data'!$G$28,0,10*ROW('Sanitation Data'!G164)))</f>
        <v/>
      </c>
      <c r="DA170" s="298" t="str">
        <f ca="true">+IF(OFFSET('Sanitation Data'!$G$29,0,10*ROW('Sanitation Data'!G164))="","",OFFSET('Sanitation Data'!$G$29,0,10*ROW('Sanitation Data'!G164)))</f>
        <v/>
      </c>
      <c r="DB170" s="298" t="str">
        <f ca="true">+IF(OFFSET('Sanitation Data'!$G$30,0,10*ROW('Sanitation Data'!G164))="","",OFFSET('Sanitation Data'!$G$30,0,10*ROW('Sanitation Data'!G164)))</f>
        <v/>
      </c>
      <c r="DC170" s="298" t="str">
        <f ca="true">+IF(OFFSET('Sanitation Data'!$G$31,0,10*ROW('Sanitation Data'!G164))="","",OFFSET('Sanitation Data'!$G$31,0,10*ROW('Sanitation Data'!G164)))</f>
        <v/>
      </c>
      <c r="DD170" s="298" t="str">
        <f ca="true">+IF(OFFSET('Sanitation Data'!$G$32,0,10*ROW('Sanitation Data'!G164))="","",OFFSET('Sanitation Data'!$G$32,0,10*ROW('Sanitation Data'!G164)))</f>
        <v/>
      </c>
      <c r="DE170" s="298" t="str">
        <f ca="true">+IF(OFFSET('Sanitation Data'!$H$28,0,10*ROW('Sanitation Data'!H164))="","",OFFSET('Sanitation Data'!$H$28,0,10*ROW('Sanitation Data'!H164)))</f>
        <v/>
      </c>
      <c r="DF170" s="298" t="str">
        <f ca="true">+IF(OFFSET('Sanitation Data'!$H$29,0,10*ROW('Sanitation Data'!H164))="","",OFFSET('Sanitation Data'!$H$29,0,10*ROW('Sanitation Data'!H164)))</f>
        <v/>
      </c>
      <c r="DG170" s="298" t="str">
        <f ca="true">+IF(OFFSET('Sanitation Data'!$H$30,0,10*ROW('Sanitation Data'!H164))="","",OFFSET('Sanitation Data'!$H$30,0,10*ROW('Sanitation Data'!H164)))</f>
        <v/>
      </c>
      <c r="DH170" s="298" t="str">
        <f ca="true">+IF(OFFSET('Sanitation Data'!$H$31,0,10*ROW('Sanitation Data'!H164))="","",OFFSET('Sanitation Data'!$H$31,0,10*ROW('Sanitation Data'!H164)))</f>
        <v/>
      </c>
      <c r="DI170" s="298" t="str">
        <f ca="true">+IF(OFFSET('Sanitation Data'!$H$32,0,10*ROW('Sanitation Data'!H164))="","",OFFSET('Sanitation Data'!$H$32,0,10*ROW('Sanitation Data'!H164)))</f>
        <v/>
      </c>
      <c r="DJ170" s="298" t="str">
        <f ca="true">+IF(OFFSET('Sanitation Data'!$I$28,0,10*ROW('Sanitation Data'!I164))="","",OFFSET('Sanitation Data'!$I$28,0,10*ROW('Sanitation Data'!I164)))</f>
        <v/>
      </c>
      <c r="DK170" s="298" t="str">
        <f ca="true">+IF(OFFSET('Sanitation Data'!$I$29,0,10*ROW('Sanitation Data'!I164))="","",OFFSET('Sanitation Data'!$I$29,0,10*ROW('Sanitation Data'!I164)))</f>
        <v/>
      </c>
      <c r="DL170" s="298" t="str">
        <f ca="true">+IF(OFFSET('Sanitation Data'!$I$30,0,10*ROW('Sanitation Data'!I164))="","",OFFSET('Sanitation Data'!$I$30,0,10*ROW('Sanitation Data'!I164)))</f>
        <v/>
      </c>
      <c r="DM170" s="298" t="str">
        <f ca="true">+IF(OFFSET('Sanitation Data'!$I$31,0,10*ROW('Sanitation Data'!I164))="","",OFFSET('Sanitation Data'!$I$31,0,10*ROW('Sanitation Data'!I164)))</f>
        <v/>
      </c>
      <c r="DN170" s="298" t="str">
        <f ca="true">+IF(OFFSET('Sanitation Data'!$I$32,0,10*ROW('Sanitation Data'!I164))="","",OFFSET('Sanitation Data'!$I$32,0,10*ROW('Sanitation Data'!I164)))</f>
        <v/>
      </c>
      <c r="DO170" s="298" t="str">
        <f ca="true">+IF(OFFSET('Hygiene Data'!$D$11,0,10*ROW('Hygiene Data'!D164))="","",OFFSET('Hygiene Data'!$D$11,0,10*ROW('Hygiene Data'!D164)))</f>
        <v/>
      </c>
      <c r="DP170" s="298" t="str">
        <f ca="true">+IF(OFFSET('Hygiene Data'!$D$12,0,10*ROW('Hygiene Data'!D164))="","",OFFSET('Hygiene Data'!$D$12,0,10*ROW('Hygiene Data'!D164)))</f>
        <v/>
      </c>
      <c r="DQ170" s="298" t="str">
        <f ca="true">+IF(OFFSET('Hygiene Data'!$D$13,0,10*ROW('Hygiene Data'!D164))="","",OFFSET('Hygiene Data'!$D$13,0,10*ROW('Hygiene Data'!D164)))</f>
        <v/>
      </c>
      <c r="DR170" s="298" t="str">
        <f ca="true">+IF(OFFSET('Hygiene Data'!$E$11,0,10*ROW('Hygiene Data'!E164))="","",OFFSET('Hygiene Data'!$E$11,0,10*ROW('Hygiene Data'!E164)))</f>
        <v/>
      </c>
      <c r="DS170" s="298" t="str">
        <f ca="true">+IF(OFFSET('Hygiene Data'!$E$12,0,10*ROW('Hygiene Data'!E164))="","",OFFSET('Hygiene Data'!$E$12,0,10*ROW('Hygiene Data'!E164)))</f>
        <v/>
      </c>
      <c r="DT170" s="298" t="str">
        <f ca="true">+IF(OFFSET('Hygiene Data'!$E$13,0,10*ROW('Hygiene Data'!E164))="","",OFFSET('Hygiene Data'!$E$13,0,10*ROW('Hygiene Data'!E164)))</f>
        <v/>
      </c>
      <c r="DU170" s="298" t="str">
        <f ca="true">+IF(OFFSET('Hygiene Data'!$F$11,0,10*ROW('Hygiene Data'!F164))="","",OFFSET('Hygiene Data'!$F$11,0,10*ROW('Hygiene Data'!F164)))</f>
        <v/>
      </c>
      <c r="DV170" s="298" t="str">
        <f ca="true">+IF(OFFSET('Hygiene Data'!$F$12,0,10*ROW('Hygiene Data'!F164))="","",OFFSET('Hygiene Data'!$F$12,0,10*ROW('Hygiene Data'!F164)))</f>
        <v/>
      </c>
      <c r="DW170" s="298" t="str">
        <f ca="true">+IF(OFFSET('Hygiene Data'!$F$13,0,10*ROW('Hygiene Data'!F164))="","",OFFSET('Hygiene Data'!$F$13,0,10*ROW('Hygiene Data'!F164)))</f>
        <v/>
      </c>
      <c r="DX170" s="298" t="str">
        <f ca="true">+IF(OFFSET('Hygiene Data'!$G$11,0,10*ROW('Hygiene Data'!G164))="","",OFFSET('Hygiene Data'!$G$11,0,10*ROW('Hygiene Data'!G164)))</f>
        <v/>
      </c>
      <c r="DY170" s="298" t="str">
        <f ca="true">+IF(OFFSET('Hygiene Data'!$G$12,0,10*ROW('Hygiene Data'!G164))="","",OFFSET('Hygiene Data'!$G$12,0,10*ROW('Hygiene Data'!G164)))</f>
        <v/>
      </c>
      <c r="DZ170" s="298" t="str">
        <f ca="true">+IF(OFFSET('Hygiene Data'!$G$13,0,10*ROW('Hygiene Data'!G164))="","",OFFSET('Hygiene Data'!$G$13,0,10*ROW('Hygiene Data'!G164)))</f>
        <v/>
      </c>
      <c r="EA170" s="298" t="str">
        <f ca="true">+IF(OFFSET('Hygiene Data'!$H$11,0,10*ROW('Hygiene Data'!H164))="","",OFFSET('Hygiene Data'!$H$11,0,10*ROW('Hygiene Data'!H164)))</f>
        <v/>
      </c>
      <c r="EB170" s="298" t="str">
        <f ca="true">+IF(OFFSET('Hygiene Data'!$H$12,0,10*ROW('Hygiene Data'!H164))="","",OFFSET('Hygiene Data'!$H$12,0,10*ROW('Hygiene Data'!H164)))</f>
        <v/>
      </c>
      <c r="EC170" s="298" t="str">
        <f ca="true">+IF(OFFSET('Hygiene Data'!$H$13,0,10*ROW('Hygiene Data'!H164))="","",OFFSET('Hygiene Data'!$H$13,0,10*ROW('Hygiene Data'!H164)))</f>
        <v/>
      </c>
      <c r="ED170" s="298" t="str">
        <f ca="true">+IF(OFFSET('Hygiene Data'!$I$11,0,10*ROW('Hygiene Data'!I164))="","",OFFSET('Hygiene Data'!$I$11,0,10*ROW('Hygiene Data'!I164)))</f>
        <v/>
      </c>
      <c r="EE170" s="298" t="str">
        <f ca="true">+IF(OFFSET('Hygiene Data'!$I$12,0,10*ROW('Hygiene Data'!I164))="","",OFFSET('Hygiene Data'!$I$12,0,10*ROW('Hygiene Data'!I164)))</f>
        <v/>
      </c>
      <c r="EF170" s="298" t="str">
        <f ca="true">+IF(OFFSET('Hygiene Data'!$I$13,0,10*ROW('Hygiene Data'!I164))="","",OFFSET('Hygiene Data'!$I$13,0,10*ROW('Hygiene Data'!I164)))</f>
        <v/>
      </c>
    </row>
    <row xmlns:x14ac="http://schemas.microsoft.com/office/spreadsheetml/2009/9/ac" r="171" x14ac:dyDescent="0.2">
      <c r="A171" s="38" t="str">
        <f ca="true">+IF(OFFSET('Water Data'!$B$2,0,10*ROW('Water Data'!E165))="","",OFFSET('Water Data'!$B$2,0,10*ROW('Water Data'!E165)))</f>
        <v/>
      </c>
      <c r="B171" s="38" t="str">
        <f ca="true">+IF(OFFSET('Water Data'!$C$2,0,10*ROW('Water Data'!F165))="","",OFFSET('Water Data'!$C$2,0,10*ROW('Water Data'!F165)))</f>
        <v/>
      </c>
      <c r="C171" s="354" t="str">
        <f t="shared" ca="true" si="2"/>
        <v/>
      </c>
      <c r="D171" s="101"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101"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101"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101"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101"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101"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101"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101"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101"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101"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101"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101"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101"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101"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101"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101"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101"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101"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102"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102"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102"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102"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102"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102"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102"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102"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102"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102"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102"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102"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102"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102"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102"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102"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102"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102"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102"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102"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102"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102"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102"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102"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102"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102"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102"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102"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102"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102"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103"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103"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103"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103"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103"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103"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103"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103"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103"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103"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103"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103"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103"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103"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103"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103"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103"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103"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98"/>
      <c r="BS171" s="298" t="str">
        <f ca="true">+IF(OFFSET('Water Data'!$D$27,0,10*ROW('Water Data'!D165))="","",OFFSET('Water Data'!$D$27,0,10*ROW('Water Data'!D165)))</f>
        <v/>
      </c>
      <c r="BT171" s="298" t="str">
        <f ca="true">+IF(OFFSET('Water Data'!$D$28,0,10*ROW('Water Data'!D165))="","",OFFSET('Water Data'!$D$28,0,10*ROW('Water Data'!D165)))</f>
        <v/>
      </c>
      <c r="BU171" s="298" t="str">
        <f ca="true">+IF(OFFSET('Water Data'!$D$29,0,10*ROW('Water Data'!D165))="","",OFFSET('Water Data'!$D$29,0,10*ROW('Water Data'!D165)))</f>
        <v/>
      </c>
      <c r="BV171" s="298" t="str">
        <f ca="true">+IF(OFFSET('Water Data'!$E$27,0,10*ROW('Water Data'!E165))="","",OFFSET('Water Data'!$E$27,0,10*ROW('Water Data'!E165)))</f>
        <v/>
      </c>
      <c r="BW171" s="298" t="str">
        <f ca="true">+IF(OFFSET('Water Data'!$E$28,0,10*ROW('Water Data'!E165))="","",OFFSET('Water Data'!$E$28,0,10*ROW('Water Data'!E165)))</f>
        <v/>
      </c>
      <c r="BX171" s="298" t="str">
        <f ca="true">+IF(OFFSET('Water Data'!$E$29,0,10*ROW('Water Data'!E165))="","",OFFSET('Water Data'!$E$29,0,10*ROW('Water Data'!E165)))</f>
        <v/>
      </c>
      <c r="BY171" s="298" t="str">
        <f ca="true">+IF(OFFSET('Water Data'!$F$27,0,10*ROW('Water Data'!F165))="","",OFFSET('Water Data'!$F$27,0,10*ROW('Water Data'!F165)))</f>
        <v/>
      </c>
      <c r="BZ171" s="298" t="str">
        <f ca="true">+IF(OFFSET('Water Data'!$F$28,0,10*ROW('Water Data'!F165))="","",OFFSET('Water Data'!$F$28,0,10*ROW('Water Data'!F165)))</f>
        <v/>
      </c>
      <c r="CA171" s="298" t="str">
        <f ca="true">+IF(OFFSET('Water Data'!$F$29,0,10*ROW('Water Data'!F165))="","",OFFSET('Water Data'!$F$29,0,10*ROW('Water Data'!F165)))</f>
        <v/>
      </c>
      <c r="CB171" s="298" t="str">
        <f ca="true">+IF(OFFSET('Water Data'!$G$27,0,10*ROW('Water Data'!G165))="","",OFFSET('Water Data'!$G$27,0,10*ROW('Water Data'!G165)))</f>
        <v/>
      </c>
      <c r="CC171" s="298" t="str">
        <f ca="true">+IF(OFFSET('Water Data'!$G$28,0,10*ROW('Water Data'!G165))="","",OFFSET('Water Data'!$G$28,0,10*ROW('Water Data'!G165)))</f>
        <v/>
      </c>
      <c r="CD171" s="298" t="str">
        <f ca="true">+IF(OFFSET('Water Data'!$G$29,0,10*ROW('Water Data'!G165))="","",OFFSET('Water Data'!$G$29,0,10*ROW('Water Data'!G165)))</f>
        <v/>
      </c>
      <c r="CE171" s="298" t="str">
        <f ca="true">+IF(OFFSET('Water Data'!$H$27,0,10*ROW('Water Data'!H165))="","",OFFSET('Water Data'!$H$27,0,10*ROW('Water Data'!H165)))</f>
        <v/>
      </c>
      <c r="CF171" s="298" t="str">
        <f ca="true">+IF(OFFSET('Water Data'!$H$28,0,10*ROW('Water Data'!H165))="","",OFFSET('Water Data'!$H$28,0,10*ROW('Water Data'!H165)))</f>
        <v/>
      </c>
      <c r="CG171" s="298" t="str">
        <f ca="true">+IF(OFFSET('Water Data'!$H$29,0,10*ROW('Water Data'!H165))="","",OFFSET('Water Data'!$H$29,0,10*ROW('Water Data'!H165)))</f>
        <v/>
      </c>
      <c r="CH171" s="298" t="str">
        <f ca="true">+IF(OFFSET('Water Data'!$I$27,0,10*ROW('Water Data'!I165))="","",OFFSET('Water Data'!$I$27,0,10*ROW('Water Data'!I165)))</f>
        <v/>
      </c>
      <c r="CI171" s="298" t="str">
        <f ca="true">+IF(OFFSET('Water Data'!$I$28,0,10*ROW('Water Data'!I165))="","",OFFSET('Water Data'!$I$28,0,10*ROW('Water Data'!I165)))</f>
        <v/>
      </c>
      <c r="CJ171" s="298" t="str">
        <f ca="true">+IF(OFFSET('Water Data'!$I$29,0,10*ROW('Water Data'!I165))="","",OFFSET('Water Data'!$I$29,0,10*ROW('Water Data'!I165)))</f>
        <v/>
      </c>
      <c r="CK171" s="298" t="str">
        <f ca="true">+IF(OFFSET('Sanitation Data'!$D$28,0,10*ROW('Sanitation Data'!D165))="","",OFFSET('Sanitation Data'!$D$28,0,10*ROW('Sanitation Data'!D165)))</f>
        <v/>
      </c>
      <c r="CL171" s="298" t="str">
        <f ca="true">+IF(OFFSET('Sanitation Data'!$D$29,0,10*ROW('Sanitation Data'!D165))="","",OFFSET('Sanitation Data'!$D$29,0,10*ROW('Sanitation Data'!D165)))</f>
        <v/>
      </c>
      <c r="CM171" s="298" t="str">
        <f ca="true">+IF(OFFSET('Sanitation Data'!$D$30,0,10*ROW('Sanitation Data'!D165))="","",OFFSET('Sanitation Data'!$D$30,0,10*ROW('Sanitation Data'!D165)))</f>
        <v/>
      </c>
      <c r="CN171" s="298" t="str">
        <f ca="true">+IF(OFFSET('Sanitation Data'!$D$31,0,10*ROW('Sanitation Data'!D165))="","",OFFSET('Sanitation Data'!$D$31,0,10*ROW('Sanitation Data'!D165)))</f>
        <v/>
      </c>
      <c r="CO171" s="298" t="str">
        <f ca="true">+IF(OFFSET('Sanitation Data'!$D$32,0,10*ROW('Sanitation Data'!D165))="","",OFFSET('Sanitation Data'!$D$32,0,10*ROW('Sanitation Data'!D165)))</f>
        <v/>
      </c>
      <c r="CP171" s="298" t="str">
        <f ca="true">+IF(OFFSET('Sanitation Data'!$E$28,0,10*ROW('Sanitation Data'!E165))="","",OFFSET('Sanitation Data'!$E$28,0,10*ROW('Sanitation Data'!E165)))</f>
        <v/>
      </c>
      <c r="CQ171" s="298" t="str">
        <f ca="true">+IF(OFFSET('Sanitation Data'!$E$29,0,10*ROW('Sanitation Data'!E165))="","",OFFSET('Sanitation Data'!$E$29,0,10*ROW('Sanitation Data'!E165)))</f>
        <v/>
      </c>
      <c r="CR171" s="298" t="str">
        <f ca="true">+IF(OFFSET('Sanitation Data'!$E$30,0,10*ROW('Sanitation Data'!E165))="","",OFFSET('Sanitation Data'!$E$30,0,10*ROW('Sanitation Data'!E165)))</f>
        <v/>
      </c>
      <c r="CS171" s="298" t="str">
        <f ca="true">+IF(OFFSET('Sanitation Data'!$E$31,0,10*ROW('Sanitation Data'!E165))="","",OFFSET('Sanitation Data'!$E$31,0,10*ROW('Sanitation Data'!E165)))</f>
        <v/>
      </c>
      <c r="CT171" s="298" t="str">
        <f ca="true">+IF(OFFSET('Sanitation Data'!$E$32,0,10*ROW('Sanitation Data'!E165))="","",OFFSET('Sanitation Data'!$E$32,0,10*ROW('Sanitation Data'!E165)))</f>
        <v/>
      </c>
      <c r="CU171" s="298" t="str">
        <f ca="true">+IF(OFFSET('Sanitation Data'!$F$28,0,10*ROW('Sanitation Data'!F165))="","",OFFSET('Sanitation Data'!$F$28,0,10*ROW('Sanitation Data'!F165)))</f>
        <v/>
      </c>
      <c r="CV171" s="298" t="str">
        <f ca="true">+IF(OFFSET('Sanitation Data'!$F$29,0,10*ROW('Sanitation Data'!F165))="","",OFFSET('Sanitation Data'!$F$29,0,10*ROW('Sanitation Data'!F165)))</f>
        <v/>
      </c>
      <c r="CW171" s="298" t="str">
        <f ca="true">+IF(OFFSET('Sanitation Data'!$F$30,0,10*ROW('Sanitation Data'!F165))="","",OFFSET('Sanitation Data'!$F$30,0,10*ROW('Sanitation Data'!F165)))</f>
        <v/>
      </c>
      <c r="CX171" s="298" t="str">
        <f ca="true">+IF(OFFSET('Sanitation Data'!$F$31,0,10*ROW('Sanitation Data'!F165))="","",OFFSET('Sanitation Data'!$F$31,0,10*ROW('Sanitation Data'!F165)))</f>
        <v/>
      </c>
      <c r="CY171" s="298" t="str">
        <f ca="true">+IF(OFFSET('Sanitation Data'!$F$32,0,10*ROW('Sanitation Data'!F165))="","",OFFSET('Sanitation Data'!$F$32,0,10*ROW('Sanitation Data'!F165)))</f>
        <v/>
      </c>
      <c r="CZ171" s="298" t="str">
        <f ca="true">+IF(OFFSET('Sanitation Data'!$G$28,0,10*ROW('Sanitation Data'!G165))="","",OFFSET('Sanitation Data'!$G$28,0,10*ROW('Sanitation Data'!G165)))</f>
        <v/>
      </c>
      <c r="DA171" s="298" t="str">
        <f ca="true">+IF(OFFSET('Sanitation Data'!$G$29,0,10*ROW('Sanitation Data'!G165))="","",OFFSET('Sanitation Data'!$G$29,0,10*ROW('Sanitation Data'!G165)))</f>
        <v/>
      </c>
      <c r="DB171" s="298" t="str">
        <f ca="true">+IF(OFFSET('Sanitation Data'!$G$30,0,10*ROW('Sanitation Data'!G165))="","",OFFSET('Sanitation Data'!$G$30,0,10*ROW('Sanitation Data'!G165)))</f>
        <v/>
      </c>
      <c r="DC171" s="298" t="str">
        <f ca="true">+IF(OFFSET('Sanitation Data'!$G$31,0,10*ROW('Sanitation Data'!G165))="","",OFFSET('Sanitation Data'!$G$31,0,10*ROW('Sanitation Data'!G165)))</f>
        <v/>
      </c>
      <c r="DD171" s="298" t="str">
        <f ca="true">+IF(OFFSET('Sanitation Data'!$G$32,0,10*ROW('Sanitation Data'!G165))="","",OFFSET('Sanitation Data'!$G$32,0,10*ROW('Sanitation Data'!G165)))</f>
        <v/>
      </c>
      <c r="DE171" s="298" t="str">
        <f ca="true">+IF(OFFSET('Sanitation Data'!$H$28,0,10*ROW('Sanitation Data'!H165))="","",OFFSET('Sanitation Data'!$H$28,0,10*ROW('Sanitation Data'!H165)))</f>
        <v/>
      </c>
      <c r="DF171" s="298" t="str">
        <f ca="true">+IF(OFFSET('Sanitation Data'!$H$29,0,10*ROW('Sanitation Data'!H165))="","",OFFSET('Sanitation Data'!$H$29,0,10*ROW('Sanitation Data'!H165)))</f>
        <v/>
      </c>
      <c r="DG171" s="298" t="str">
        <f ca="true">+IF(OFFSET('Sanitation Data'!$H$30,0,10*ROW('Sanitation Data'!H165))="","",OFFSET('Sanitation Data'!$H$30,0,10*ROW('Sanitation Data'!H165)))</f>
        <v/>
      </c>
      <c r="DH171" s="298" t="str">
        <f ca="true">+IF(OFFSET('Sanitation Data'!$H$31,0,10*ROW('Sanitation Data'!H165))="","",OFFSET('Sanitation Data'!$H$31,0,10*ROW('Sanitation Data'!H165)))</f>
        <v/>
      </c>
      <c r="DI171" s="298" t="str">
        <f ca="true">+IF(OFFSET('Sanitation Data'!$H$32,0,10*ROW('Sanitation Data'!H165))="","",OFFSET('Sanitation Data'!$H$32,0,10*ROW('Sanitation Data'!H165)))</f>
        <v/>
      </c>
      <c r="DJ171" s="298" t="str">
        <f ca="true">+IF(OFFSET('Sanitation Data'!$I$28,0,10*ROW('Sanitation Data'!I165))="","",OFFSET('Sanitation Data'!$I$28,0,10*ROW('Sanitation Data'!I165)))</f>
        <v/>
      </c>
      <c r="DK171" s="298" t="str">
        <f ca="true">+IF(OFFSET('Sanitation Data'!$I$29,0,10*ROW('Sanitation Data'!I165))="","",OFFSET('Sanitation Data'!$I$29,0,10*ROW('Sanitation Data'!I165)))</f>
        <v/>
      </c>
      <c r="DL171" s="298" t="str">
        <f ca="true">+IF(OFFSET('Sanitation Data'!$I$30,0,10*ROW('Sanitation Data'!I165))="","",OFFSET('Sanitation Data'!$I$30,0,10*ROW('Sanitation Data'!I165)))</f>
        <v/>
      </c>
      <c r="DM171" s="298" t="str">
        <f ca="true">+IF(OFFSET('Sanitation Data'!$I$31,0,10*ROW('Sanitation Data'!I165))="","",OFFSET('Sanitation Data'!$I$31,0,10*ROW('Sanitation Data'!I165)))</f>
        <v/>
      </c>
      <c r="DN171" s="298" t="str">
        <f ca="true">+IF(OFFSET('Sanitation Data'!$I$32,0,10*ROW('Sanitation Data'!I165))="","",OFFSET('Sanitation Data'!$I$32,0,10*ROW('Sanitation Data'!I165)))</f>
        <v/>
      </c>
      <c r="DO171" s="298" t="str">
        <f ca="true">+IF(OFFSET('Hygiene Data'!$D$11,0,10*ROW('Hygiene Data'!D165))="","",OFFSET('Hygiene Data'!$D$11,0,10*ROW('Hygiene Data'!D165)))</f>
        <v/>
      </c>
      <c r="DP171" s="298" t="str">
        <f ca="true">+IF(OFFSET('Hygiene Data'!$D$12,0,10*ROW('Hygiene Data'!D165))="","",OFFSET('Hygiene Data'!$D$12,0,10*ROW('Hygiene Data'!D165)))</f>
        <v/>
      </c>
      <c r="DQ171" s="298" t="str">
        <f ca="true">+IF(OFFSET('Hygiene Data'!$D$13,0,10*ROW('Hygiene Data'!D165))="","",OFFSET('Hygiene Data'!$D$13,0,10*ROW('Hygiene Data'!D165)))</f>
        <v/>
      </c>
      <c r="DR171" s="298" t="str">
        <f ca="true">+IF(OFFSET('Hygiene Data'!$E$11,0,10*ROW('Hygiene Data'!E165))="","",OFFSET('Hygiene Data'!$E$11,0,10*ROW('Hygiene Data'!E165)))</f>
        <v/>
      </c>
      <c r="DS171" s="298" t="str">
        <f ca="true">+IF(OFFSET('Hygiene Data'!$E$12,0,10*ROW('Hygiene Data'!E165))="","",OFFSET('Hygiene Data'!$E$12,0,10*ROW('Hygiene Data'!E165)))</f>
        <v/>
      </c>
      <c r="DT171" s="298" t="str">
        <f ca="true">+IF(OFFSET('Hygiene Data'!$E$13,0,10*ROW('Hygiene Data'!E165))="","",OFFSET('Hygiene Data'!$E$13,0,10*ROW('Hygiene Data'!E165)))</f>
        <v/>
      </c>
      <c r="DU171" s="298" t="str">
        <f ca="true">+IF(OFFSET('Hygiene Data'!$F$11,0,10*ROW('Hygiene Data'!F165))="","",OFFSET('Hygiene Data'!$F$11,0,10*ROW('Hygiene Data'!F165)))</f>
        <v/>
      </c>
      <c r="DV171" s="298" t="str">
        <f ca="true">+IF(OFFSET('Hygiene Data'!$F$12,0,10*ROW('Hygiene Data'!F165))="","",OFFSET('Hygiene Data'!$F$12,0,10*ROW('Hygiene Data'!F165)))</f>
        <v/>
      </c>
      <c r="DW171" s="298" t="str">
        <f ca="true">+IF(OFFSET('Hygiene Data'!$F$13,0,10*ROW('Hygiene Data'!F165))="","",OFFSET('Hygiene Data'!$F$13,0,10*ROW('Hygiene Data'!F165)))</f>
        <v/>
      </c>
      <c r="DX171" s="298" t="str">
        <f ca="true">+IF(OFFSET('Hygiene Data'!$G$11,0,10*ROW('Hygiene Data'!G165))="","",OFFSET('Hygiene Data'!$G$11,0,10*ROW('Hygiene Data'!G165)))</f>
        <v/>
      </c>
      <c r="DY171" s="298" t="str">
        <f ca="true">+IF(OFFSET('Hygiene Data'!$G$12,0,10*ROW('Hygiene Data'!G165))="","",OFFSET('Hygiene Data'!$G$12,0,10*ROW('Hygiene Data'!G165)))</f>
        <v/>
      </c>
      <c r="DZ171" s="298" t="str">
        <f ca="true">+IF(OFFSET('Hygiene Data'!$G$13,0,10*ROW('Hygiene Data'!G165))="","",OFFSET('Hygiene Data'!$G$13,0,10*ROW('Hygiene Data'!G165)))</f>
        <v/>
      </c>
      <c r="EA171" s="298" t="str">
        <f ca="true">+IF(OFFSET('Hygiene Data'!$H$11,0,10*ROW('Hygiene Data'!H165))="","",OFFSET('Hygiene Data'!$H$11,0,10*ROW('Hygiene Data'!H165)))</f>
        <v/>
      </c>
      <c r="EB171" s="298" t="str">
        <f ca="true">+IF(OFFSET('Hygiene Data'!$H$12,0,10*ROW('Hygiene Data'!H165))="","",OFFSET('Hygiene Data'!$H$12,0,10*ROW('Hygiene Data'!H165)))</f>
        <v/>
      </c>
      <c r="EC171" s="298" t="str">
        <f ca="true">+IF(OFFSET('Hygiene Data'!$H$13,0,10*ROW('Hygiene Data'!H165))="","",OFFSET('Hygiene Data'!$H$13,0,10*ROW('Hygiene Data'!H165)))</f>
        <v/>
      </c>
      <c r="ED171" s="298" t="str">
        <f ca="true">+IF(OFFSET('Hygiene Data'!$I$11,0,10*ROW('Hygiene Data'!I165))="","",OFFSET('Hygiene Data'!$I$11,0,10*ROW('Hygiene Data'!I165)))</f>
        <v/>
      </c>
      <c r="EE171" s="298" t="str">
        <f ca="true">+IF(OFFSET('Hygiene Data'!$I$12,0,10*ROW('Hygiene Data'!I165))="","",OFFSET('Hygiene Data'!$I$12,0,10*ROW('Hygiene Data'!I165)))</f>
        <v/>
      </c>
      <c r="EF171" s="298" t="str">
        <f ca="true">+IF(OFFSET('Hygiene Data'!$I$13,0,10*ROW('Hygiene Data'!I165))="","",OFFSET('Hygiene Data'!$I$13,0,10*ROW('Hygiene Data'!I165)))</f>
        <v/>
      </c>
    </row>
    <row xmlns:x14ac="http://schemas.microsoft.com/office/spreadsheetml/2009/9/ac" r="172" x14ac:dyDescent="0.2">
      <c r="A172" s="38" t="str">
        <f ca="true">+IF(OFFSET('Water Data'!$B$2,0,10*ROW('Water Data'!E166))="","",OFFSET('Water Data'!$B$2,0,10*ROW('Water Data'!E166)))</f>
        <v/>
      </c>
      <c r="B172" s="38" t="str">
        <f ca="true">+IF(OFFSET('Water Data'!$C$2,0,10*ROW('Water Data'!F166))="","",OFFSET('Water Data'!$C$2,0,10*ROW('Water Data'!F166)))</f>
        <v/>
      </c>
      <c r="C172" s="354" t="str">
        <f t="shared" ca="true" si="2"/>
        <v/>
      </c>
      <c r="D172" s="101"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101"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101"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101"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101"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101"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101"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101"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101"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101"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101"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101"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101"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101"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101"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101"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101"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101"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102"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102"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102"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102"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102"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102"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102"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102"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102"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102"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102"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102"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102"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102"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102"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102"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102"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102"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102"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102"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102"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102"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102"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102"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102"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102"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102"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102"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102"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102"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103"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103"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103"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103"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103"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103"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103"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103"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103"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103"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103"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103"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103"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103"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103"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103"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103"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103"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98"/>
      <c r="BS172" s="298" t="str">
        <f ca="true">+IF(OFFSET('Water Data'!$D$27,0,10*ROW('Water Data'!D166))="","",OFFSET('Water Data'!$D$27,0,10*ROW('Water Data'!D166)))</f>
        <v/>
      </c>
      <c r="BT172" s="298" t="str">
        <f ca="true">+IF(OFFSET('Water Data'!$D$28,0,10*ROW('Water Data'!D166))="","",OFFSET('Water Data'!$D$28,0,10*ROW('Water Data'!D166)))</f>
        <v/>
      </c>
      <c r="BU172" s="298" t="str">
        <f ca="true">+IF(OFFSET('Water Data'!$D$29,0,10*ROW('Water Data'!D166))="","",OFFSET('Water Data'!$D$29,0,10*ROW('Water Data'!D166)))</f>
        <v/>
      </c>
      <c r="BV172" s="298" t="str">
        <f ca="true">+IF(OFFSET('Water Data'!$E$27,0,10*ROW('Water Data'!E166))="","",OFFSET('Water Data'!$E$27,0,10*ROW('Water Data'!E166)))</f>
        <v/>
      </c>
      <c r="BW172" s="298" t="str">
        <f ca="true">+IF(OFFSET('Water Data'!$E$28,0,10*ROW('Water Data'!E166))="","",OFFSET('Water Data'!$E$28,0,10*ROW('Water Data'!E166)))</f>
        <v/>
      </c>
      <c r="BX172" s="298" t="str">
        <f ca="true">+IF(OFFSET('Water Data'!$E$29,0,10*ROW('Water Data'!E166))="","",OFFSET('Water Data'!$E$29,0,10*ROW('Water Data'!E166)))</f>
        <v/>
      </c>
      <c r="BY172" s="298" t="str">
        <f ca="true">+IF(OFFSET('Water Data'!$F$27,0,10*ROW('Water Data'!F166))="","",OFFSET('Water Data'!$F$27,0,10*ROW('Water Data'!F166)))</f>
        <v/>
      </c>
      <c r="BZ172" s="298" t="str">
        <f ca="true">+IF(OFFSET('Water Data'!$F$28,0,10*ROW('Water Data'!F166))="","",OFFSET('Water Data'!$F$28,0,10*ROW('Water Data'!F166)))</f>
        <v/>
      </c>
      <c r="CA172" s="298" t="str">
        <f ca="true">+IF(OFFSET('Water Data'!$F$29,0,10*ROW('Water Data'!F166))="","",OFFSET('Water Data'!$F$29,0,10*ROW('Water Data'!F166)))</f>
        <v/>
      </c>
      <c r="CB172" s="298" t="str">
        <f ca="true">+IF(OFFSET('Water Data'!$G$27,0,10*ROW('Water Data'!G166))="","",OFFSET('Water Data'!$G$27,0,10*ROW('Water Data'!G166)))</f>
        <v/>
      </c>
      <c r="CC172" s="298" t="str">
        <f ca="true">+IF(OFFSET('Water Data'!$G$28,0,10*ROW('Water Data'!G166))="","",OFFSET('Water Data'!$G$28,0,10*ROW('Water Data'!G166)))</f>
        <v/>
      </c>
      <c r="CD172" s="298" t="str">
        <f ca="true">+IF(OFFSET('Water Data'!$G$29,0,10*ROW('Water Data'!G166))="","",OFFSET('Water Data'!$G$29,0,10*ROW('Water Data'!G166)))</f>
        <v/>
      </c>
      <c r="CE172" s="298" t="str">
        <f ca="true">+IF(OFFSET('Water Data'!$H$27,0,10*ROW('Water Data'!H166))="","",OFFSET('Water Data'!$H$27,0,10*ROW('Water Data'!H166)))</f>
        <v/>
      </c>
      <c r="CF172" s="298" t="str">
        <f ca="true">+IF(OFFSET('Water Data'!$H$28,0,10*ROW('Water Data'!H166))="","",OFFSET('Water Data'!$H$28,0,10*ROW('Water Data'!H166)))</f>
        <v/>
      </c>
      <c r="CG172" s="298" t="str">
        <f ca="true">+IF(OFFSET('Water Data'!$H$29,0,10*ROW('Water Data'!H166))="","",OFFSET('Water Data'!$H$29,0,10*ROW('Water Data'!H166)))</f>
        <v/>
      </c>
      <c r="CH172" s="298" t="str">
        <f ca="true">+IF(OFFSET('Water Data'!$I$27,0,10*ROW('Water Data'!I166))="","",OFFSET('Water Data'!$I$27,0,10*ROW('Water Data'!I166)))</f>
        <v/>
      </c>
      <c r="CI172" s="298" t="str">
        <f ca="true">+IF(OFFSET('Water Data'!$I$28,0,10*ROW('Water Data'!I166))="","",OFFSET('Water Data'!$I$28,0,10*ROW('Water Data'!I166)))</f>
        <v/>
      </c>
      <c r="CJ172" s="298" t="str">
        <f ca="true">+IF(OFFSET('Water Data'!$I$29,0,10*ROW('Water Data'!I166))="","",OFFSET('Water Data'!$I$29,0,10*ROW('Water Data'!I166)))</f>
        <v/>
      </c>
      <c r="CK172" s="298" t="str">
        <f ca="true">+IF(OFFSET('Sanitation Data'!$D$28,0,10*ROW('Sanitation Data'!D166))="","",OFFSET('Sanitation Data'!$D$28,0,10*ROW('Sanitation Data'!D166)))</f>
        <v/>
      </c>
      <c r="CL172" s="298" t="str">
        <f ca="true">+IF(OFFSET('Sanitation Data'!$D$29,0,10*ROW('Sanitation Data'!D166))="","",OFFSET('Sanitation Data'!$D$29,0,10*ROW('Sanitation Data'!D166)))</f>
        <v/>
      </c>
      <c r="CM172" s="298" t="str">
        <f ca="true">+IF(OFFSET('Sanitation Data'!$D$30,0,10*ROW('Sanitation Data'!D166))="","",OFFSET('Sanitation Data'!$D$30,0,10*ROW('Sanitation Data'!D166)))</f>
        <v/>
      </c>
      <c r="CN172" s="298" t="str">
        <f ca="true">+IF(OFFSET('Sanitation Data'!$D$31,0,10*ROW('Sanitation Data'!D166))="","",OFFSET('Sanitation Data'!$D$31,0,10*ROW('Sanitation Data'!D166)))</f>
        <v/>
      </c>
      <c r="CO172" s="298" t="str">
        <f ca="true">+IF(OFFSET('Sanitation Data'!$D$32,0,10*ROW('Sanitation Data'!D166))="","",OFFSET('Sanitation Data'!$D$32,0,10*ROW('Sanitation Data'!D166)))</f>
        <v/>
      </c>
      <c r="CP172" s="298" t="str">
        <f ca="true">+IF(OFFSET('Sanitation Data'!$E$28,0,10*ROW('Sanitation Data'!E166))="","",OFFSET('Sanitation Data'!$E$28,0,10*ROW('Sanitation Data'!E166)))</f>
        <v/>
      </c>
      <c r="CQ172" s="298" t="str">
        <f ca="true">+IF(OFFSET('Sanitation Data'!$E$29,0,10*ROW('Sanitation Data'!E166))="","",OFFSET('Sanitation Data'!$E$29,0,10*ROW('Sanitation Data'!E166)))</f>
        <v/>
      </c>
      <c r="CR172" s="298" t="str">
        <f ca="true">+IF(OFFSET('Sanitation Data'!$E$30,0,10*ROW('Sanitation Data'!E166))="","",OFFSET('Sanitation Data'!$E$30,0,10*ROW('Sanitation Data'!E166)))</f>
        <v/>
      </c>
      <c r="CS172" s="298" t="str">
        <f ca="true">+IF(OFFSET('Sanitation Data'!$E$31,0,10*ROW('Sanitation Data'!E166))="","",OFFSET('Sanitation Data'!$E$31,0,10*ROW('Sanitation Data'!E166)))</f>
        <v/>
      </c>
      <c r="CT172" s="298" t="str">
        <f ca="true">+IF(OFFSET('Sanitation Data'!$E$32,0,10*ROW('Sanitation Data'!E166))="","",OFFSET('Sanitation Data'!$E$32,0,10*ROW('Sanitation Data'!E166)))</f>
        <v/>
      </c>
      <c r="CU172" s="298" t="str">
        <f ca="true">+IF(OFFSET('Sanitation Data'!$F$28,0,10*ROW('Sanitation Data'!F166))="","",OFFSET('Sanitation Data'!$F$28,0,10*ROW('Sanitation Data'!F166)))</f>
        <v/>
      </c>
      <c r="CV172" s="298" t="str">
        <f ca="true">+IF(OFFSET('Sanitation Data'!$F$29,0,10*ROW('Sanitation Data'!F166))="","",OFFSET('Sanitation Data'!$F$29,0,10*ROW('Sanitation Data'!F166)))</f>
        <v/>
      </c>
      <c r="CW172" s="298" t="str">
        <f ca="true">+IF(OFFSET('Sanitation Data'!$F$30,0,10*ROW('Sanitation Data'!F166))="","",OFFSET('Sanitation Data'!$F$30,0,10*ROW('Sanitation Data'!F166)))</f>
        <v/>
      </c>
      <c r="CX172" s="298" t="str">
        <f ca="true">+IF(OFFSET('Sanitation Data'!$F$31,0,10*ROW('Sanitation Data'!F166))="","",OFFSET('Sanitation Data'!$F$31,0,10*ROW('Sanitation Data'!F166)))</f>
        <v/>
      </c>
      <c r="CY172" s="298" t="str">
        <f ca="true">+IF(OFFSET('Sanitation Data'!$F$32,0,10*ROW('Sanitation Data'!F166))="","",OFFSET('Sanitation Data'!$F$32,0,10*ROW('Sanitation Data'!F166)))</f>
        <v/>
      </c>
      <c r="CZ172" s="298" t="str">
        <f ca="true">+IF(OFFSET('Sanitation Data'!$G$28,0,10*ROW('Sanitation Data'!G166))="","",OFFSET('Sanitation Data'!$G$28,0,10*ROW('Sanitation Data'!G166)))</f>
        <v/>
      </c>
      <c r="DA172" s="298" t="str">
        <f ca="true">+IF(OFFSET('Sanitation Data'!$G$29,0,10*ROW('Sanitation Data'!G166))="","",OFFSET('Sanitation Data'!$G$29,0,10*ROW('Sanitation Data'!G166)))</f>
        <v/>
      </c>
      <c r="DB172" s="298" t="str">
        <f ca="true">+IF(OFFSET('Sanitation Data'!$G$30,0,10*ROW('Sanitation Data'!G166))="","",OFFSET('Sanitation Data'!$G$30,0,10*ROW('Sanitation Data'!G166)))</f>
        <v/>
      </c>
      <c r="DC172" s="298" t="str">
        <f ca="true">+IF(OFFSET('Sanitation Data'!$G$31,0,10*ROW('Sanitation Data'!G166))="","",OFFSET('Sanitation Data'!$G$31,0,10*ROW('Sanitation Data'!G166)))</f>
        <v/>
      </c>
      <c r="DD172" s="298" t="str">
        <f ca="true">+IF(OFFSET('Sanitation Data'!$G$32,0,10*ROW('Sanitation Data'!G166))="","",OFFSET('Sanitation Data'!$G$32,0,10*ROW('Sanitation Data'!G166)))</f>
        <v/>
      </c>
      <c r="DE172" s="298" t="str">
        <f ca="true">+IF(OFFSET('Sanitation Data'!$H$28,0,10*ROW('Sanitation Data'!H166))="","",OFFSET('Sanitation Data'!$H$28,0,10*ROW('Sanitation Data'!H166)))</f>
        <v/>
      </c>
      <c r="DF172" s="298" t="str">
        <f ca="true">+IF(OFFSET('Sanitation Data'!$H$29,0,10*ROW('Sanitation Data'!H166))="","",OFFSET('Sanitation Data'!$H$29,0,10*ROW('Sanitation Data'!H166)))</f>
        <v/>
      </c>
      <c r="DG172" s="298" t="str">
        <f ca="true">+IF(OFFSET('Sanitation Data'!$H$30,0,10*ROW('Sanitation Data'!H166))="","",OFFSET('Sanitation Data'!$H$30,0,10*ROW('Sanitation Data'!H166)))</f>
        <v/>
      </c>
      <c r="DH172" s="298" t="str">
        <f ca="true">+IF(OFFSET('Sanitation Data'!$H$31,0,10*ROW('Sanitation Data'!H166))="","",OFFSET('Sanitation Data'!$H$31,0,10*ROW('Sanitation Data'!H166)))</f>
        <v/>
      </c>
      <c r="DI172" s="298" t="str">
        <f ca="true">+IF(OFFSET('Sanitation Data'!$H$32,0,10*ROW('Sanitation Data'!H166))="","",OFFSET('Sanitation Data'!$H$32,0,10*ROW('Sanitation Data'!H166)))</f>
        <v/>
      </c>
      <c r="DJ172" s="298" t="str">
        <f ca="true">+IF(OFFSET('Sanitation Data'!$I$28,0,10*ROW('Sanitation Data'!I166))="","",OFFSET('Sanitation Data'!$I$28,0,10*ROW('Sanitation Data'!I166)))</f>
        <v/>
      </c>
      <c r="DK172" s="298" t="str">
        <f ca="true">+IF(OFFSET('Sanitation Data'!$I$29,0,10*ROW('Sanitation Data'!I166))="","",OFFSET('Sanitation Data'!$I$29,0,10*ROW('Sanitation Data'!I166)))</f>
        <v/>
      </c>
      <c r="DL172" s="298" t="str">
        <f ca="true">+IF(OFFSET('Sanitation Data'!$I$30,0,10*ROW('Sanitation Data'!I166))="","",OFFSET('Sanitation Data'!$I$30,0,10*ROW('Sanitation Data'!I166)))</f>
        <v/>
      </c>
      <c r="DM172" s="298" t="str">
        <f ca="true">+IF(OFFSET('Sanitation Data'!$I$31,0,10*ROW('Sanitation Data'!I166))="","",OFFSET('Sanitation Data'!$I$31,0,10*ROW('Sanitation Data'!I166)))</f>
        <v/>
      </c>
      <c r="DN172" s="298" t="str">
        <f ca="true">+IF(OFFSET('Sanitation Data'!$I$32,0,10*ROW('Sanitation Data'!I166))="","",OFFSET('Sanitation Data'!$I$32,0,10*ROW('Sanitation Data'!I166)))</f>
        <v/>
      </c>
      <c r="DO172" s="298" t="str">
        <f ca="true">+IF(OFFSET('Hygiene Data'!$D$11,0,10*ROW('Hygiene Data'!D166))="","",OFFSET('Hygiene Data'!$D$11,0,10*ROW('Hygiene Data'!D166)))</f>
        <v/>
      </c>
      <c r="DP172" s="298" t="str">
        <f ca="true">+IF(OFFSET('Hygiene Data'!$D$12,0,10*ROW('Hygiene Data'!D166))="","",OFFSET('Hygiene Data'!$D$12,0,10*ROW('Hygiene Data'!D166)))</f>
        <v/>
      </c>
      <c r="DQ172" s="298" t="str">
        <f ca="true">+IF(OFFSET('Hygiene Data'!$D$13,0,10*ROW('Hygiene Data'!D166))="","",OFFSET('Hygiene Data'!$D$13,0,10*ROW('Hygiene Data'!D166)))</f>
        <v/>
      </c>
      <c r="DR172" s="298" t="str">
        <f ca="true">+IF(OFFSET('Hygiene Data'!$E$11,0,10*ROW('Hygiene Data'!E166))="","",OFFSET('Hygiene Data'!$E$11,0,10*ROW('Hygiene Data'!E166)))</f>
        <v/>
      </c>
      <c r="DS172" s="298" t="str">
        <f ca="true">+IF(OFFSET('Hygiene Data'!$E$12,0,10*ROW('Hygiene Data'!E166))="","",OFFSET('Hygiene Data'!$E$12,0,10*ROW('Hygiene Data'!E166)))</f>
        <v/>
      </c>
      <c r="DT172" s="298" t="str">
        <f ca="true">+IF(OFFSET('Hygiene Data'!$E$13,0,10*ROW('Hygiene Data'!E166))="","",OFFSET('Hygiene Data'!$E$13,0,10*ROW('Hygiene Data'!E166)))</f>
        <v/>
      </c>
      <c r="DU172" s="298" t="str">
        <f ca="true">+IF(OFFSET('Hygiene Data'!$F$11,0,10*ROW('Hygiene Data'!F166))="","",OFFSET('Hygiene Data'!$F$11,0,10*ROW('Hygiene Data'!F166)))</f>
        <v/>
      </c>
      <c r="DV172" s="298" t="str">
        <f ca="true">+IF(OFFSET('Hygiene Data'!$F$12,0,10*ROW('Hygiene Data'!F166))="","",OFFSET('Hygiene Data'!$F$12,0,10*ROW('Hygiene Data'!F166)))</f>
        <v/>
      </c>
      <c r="DW172" s="298" t="str">
        <f ca="true">+IF(OFFSET('Hygiene Data'!$F$13,0,10*ROW('Hygiene Data'!F166))="","",OFFSET('Hygiene Data'!$F$13,0,10*ROW('Hygiene Data'!F166)))</f>
        <v/>
      </c>
      <c r="DX172" s="298" t="str">
        <f ca="true">+IF(OFFSET('Hygiene Data'!$G$11,0,10*ROW('Hygiene Data'!G166))="","",OFFSET('Hygiene Data'!$G$11,0,10*ROW('Hygiene Data'!G166)))</f>
        <v/>
      </c>
      <c r="DY172" s="298" t="str">
        <f ca="true">+IF(OFFSET('Hygiene Data'!$G$12,0,10*ROW('Hygiene Data'!G166))="","",OFFSET('Hygiene Data'!$G$12,0,10*ROW('Hygiene Data'!G166)))</f>
        <v/>
      </c>
      <c r="DZ172" s="298" t="str">
        <f ca="true">+IF(OFFSET('Hygiene Data'!$G$13,0,10*ROW('Hygiene Data'!G166))="","",OFFSET('Hygiene Data'!$G$13,0,10*ROW('Hygiene Data'!G166)))</f>
        <v/>
      </c>
      <c r="EA172" s="298" t="str">
        <f ca="true">+IF(OFFSET('Hygiene Data'!$H$11,0,10*ROW('Hygiene Data'!H166))="","",OFFSET('Hygiene Data'!$H$11,0,10*ROW('Hygiene Data'!H166)))</f>
        <v/>
      </c>
      <c r="EB172" s="298" t="str">
        <f ca="true">+IF(OFFSET('Hygiene Data'!$H$12,0,10*ROW('Hygiene Data'!H166))="","",OFFSET('Hygiene Data'!$H$12,0,10*ROW('Hygiene Data'!H166)))</f>
        <v/>
      </c>
      <c r="EC172" s="298" t="str">
        <f ca="true">+IF(OFFSET('Hygiene Data'!$H$13,0,10*ROW('Hygiene Data'!H166))="","",OFFSET('Hygiene Data'!$H$13,0,10*ROW('Hygiene Data'!H166)))</f>
        <v/>
      </c>
      <c r="ED172" s="298" t="str">
        <f ca="true">+IF(OFFSET('Hygiene Data'!$I$11,0,10*ROW('Hygiene Data'!I166))="","",OFFSET('Hygiene Data'!$I$11,0,10*ROW('Hygiene Data'!I166)))</f>
        <v/>
      </c>
      <c r="EE172" s="298" t="str">
        <f ca="true">+IF(OFFSET('Hygiene Data'!$I$12,0,10*ROW('Hygiene Data'!I166))="","",OFFSET('Hygiene Data'!$I$12,0,10*ROW('Hygiene Data'!I166)))</f>
        <v/>
      </c>
      <c r="EF172" s="298" t="str">
        <f ca="true">+IF(OFFSET('Hygiene Data'!$I$13,0,10*ROW('Hygiene Data'!I166))="","",OFFSET('Hygiene Data'!$I$13,0,10*ROW('Hygiene Data'!I166)))</f>
        <v/>
      </c>
    </row>
    <row xmlns:x14ac="http://schemas.microsoft.com/office/spreadsheetml/2009/9/ac" r="173" x14ac:dyDescent="0.2">
      <c r="A173" s="38" t="str">
        <f ca="true">+IF(OFFSET('Water Data'!$B$2,0,10*ROW('Water Data'!E167))="","",OFFSET('Water Data'!$B$2,0,10*ROW('Water Data'!E167)))</f>
        <v/>
      </c>
      <c r="B173" s="38" t="str">
        <f ca="true">+IF(OFFSET('Water Data'!$C$2,0,10*ROW('Water Data'!F167))="","",OFFSET('Water Data'!$C$2,0,10*ROW('Water Data'!F167)))</f>
        <v/>
      </c>
      <c r="C173" s="354" t="str">
        <f t="shared" ca="true" si="2"/>
        <v/>
      </c>
      <c r="D173" s="101"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101"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101"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101"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101"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101"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101"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101"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101"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101"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101"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101"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101"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101"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101"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101"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101"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101"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102"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102"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102"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102"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102"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102"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102"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102"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102"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102"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102"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102"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102"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102"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102"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102"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102"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102"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102"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102"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102"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102"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102"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102"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102"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102"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102"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102"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102"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102"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103"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103"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103"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103"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103"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103"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103"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103"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103"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103"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103"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103"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103"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103"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103"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103"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103"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103"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98"/>
      <c r="BS173" s="298" t="str">
        <f ca="true">+IF(OFFSET('Water Data'!$D$27,0,10*ROW('Water Data'!D167))="","",OFFSET('Water Data'!$D$27,0,10*ROW('Water Data'!D167)))</f>
        <v/>
      </c>
      <c r="BT173" s="298" t="str">
        <f ca="true">+IF(OFFSET('Water Data'!$D$28,0,10*ROW('Water Data'!D167))="","",OFFSET('Water Data'!$D$28,0,10*ROW('Water Data'!D167)))</f>
        <v/>
      </c>
      <c r="BU173" s="298" t="str">
        <f ca="true">+IF(OFFSET('Water Data'!$D$29,0,10*ROW('Water Data'!D167))="","",OFFSET('Water Data'!$D$29,0,10*ROW('Water Data'!D167)))</f>
        <v/>
      </c>
      <c r="BV173" s="298" t="str">
        <f ca="true">+IF(OFFSET('Water Data'!$E$27,0,10*ROW('Water Data'!E167))="","",OFFSET('Water Data'!$E$27,0,10*ROW('Water Data'!E167)))</f>
        <v/>
      </c>
      <c r="BW173" s="298" t="str">
        <f ca="true">+IF(OFFSET('Water Data'!$E$28,0,10*ROW('Water Data'!E167))="","",OFFSET('Water Data'!$E$28,0,10*ROW('Water Data'!E167)))</f>
        <v/>
      </c>
      <c r="BX173" s="298" t="str">
        <f ca="true">+IF(OFFSET('Water Data'!$E$29,0,10*ROW('Water Data'!E167))="","",OFFSET('Water Data'!$E$29,0,10*ROW('Water Data'!E167)))</f>
        <v/>
      </c>
      <c r="BY173" s="298" t="str">
        <f ca="true">+IF(OFFSET('Water Data'!$F$27,0,10*ROW('Water Data'!F167))="","",OFFSET('Water Data'!$F$27,0,10*ROW('Water Data'!F167)))</f>
        <v/>
      </c>
      <c r="BZ173" s="298" t="str">
        <f ca="true">+IF(OFFSET('Water Data'!$F$28,0,10*ROW('Water Data'!F167))="","",OFFSET('Water Data'!$F$28,0,10*ROW('Water Data'!F167)))</f>
        <v/>
      </c>
      <c r="CA173" s="298" t="str">
        <f ca="true">+IF(OFFSET('Water Data'!$F$29,0,10*ROW('Water Data'!F167))="","",OFFSET('Water Data'!$F$29,0,10*ROW('Water Data'!F167)))</f>
        <v/>
      </c>
      <c r="CB173" s="298" t="str">
        <f ca="true">+IF(OFFSET('Water Data'!$G$27,0,10*ROW('Water Data'!G167))="","",OFFSET('Water Data'!$G$27,0,10*ROW('Water Data'!G167)))</f>
        <v/>
      </c>
      <c r="CC173" s="298" t="str">
        <f ca="true">+IF(OFFSET('Water Data'!$G$28,0,10*ROW('Water Data'!G167))="","",OFFSET('Water Data'!$G$28,0,10*ROW('Water Data'!G167)))</f>
        <v/>
      </c>
      <c r="CD173" s="298" t="str">
        <f ca="true">+IF(OFFSET('Water Data'!$G$29,0,10*ROW('Water Data'!G167))="","",OFFSET('Water Data'!$G$29,0,10*ROW('Water Data'!G167)))</f>
        <v/>
      </c>
      <c r="CE173" s="298" t="str">
        <f ca="true">+IF(OFFSET('Water Data'!$H$27,0,10*ROW('Water Data'!H167))="","",OFFSET('Water Data'!$H$27,0,10*ROW('Water Data'!H167)))</f>
        <v/>
      </c>
      <c r="CF173" s="298" t="str">
        <f ca="true">+IF(OFFSET('Water Data'!$H$28,0,10*ROW('Water Data'!H167))="","",OFFSET('Water Data'!$H$28,0,10*ROW('Water Data'!H167)))</f>
        <v/>
      </c>
      <c r="CG173" s="298" t="str">
        <f ca="true">+IF(OFFSET('Water Data'!$H$29,0,10*ROW('Water Data'!H167))="","",OFFSET('Water Data'!$H$29,0,10*ROW('Water Data'!H167)))</f>
        <v/>
      </c>
      <c r="CH173" s="298" t="str">
        <f ca="true">+IF(OFFSET('Water Data'!$I$27,0,10*ROW('Water Data'!I167))="","",OFFSET('Water Data'!$I$27,0,10*ROW('Water Data'!I167)))</f>
        <v/>
      </c>
      <c r="CI173" s="298" t="str">
        <f ca="true">+IF(OFFSET('Water Data'!$I$28,0,10*ROW('Water Data'!I167))="","",OFFSET('Water Data'!$I$28,0,10*ROW('Water Data'!I167)))</f>
        <v/>
      </c>
      <c r="CJ173" s="298" t="str">
        <f ca="true">+IF(OFFSET('Water Data'!$I$29,0,10*ROW('Water Data'!I167))="","",OFFSET('Water Data'!$I$29,0,10*ROW('Water Data'!I167)))</f>
        <v/>
      </c>
      <c r="CK173" s="298" t="str">
        <f ca="true">+IF(OFFSET('Sanitation Data'!$D$28,0,10*ROW('Sanitation Data'!D167))="","",OFFSET('Sanitation Data'!$D$28,0,10*ROW('Sanitation Data'!D167)))</f>
        <v/>
      </c>
      <c r="CL173" s="298" t="str">
        <f ca="true">+IF(OFFSET('Sanitation Data'!$D$29,0,10*ROW('Sanitation Data'!D167))="","",OFFSET('Sanitation Data'!$D$29,0,10*ROW('Sanitation Data'!D167)))</f>
        <v/>
      </c>
      <c r="CM173" s="298" t="str">
        <f ca="true">+IF(OFFSET('Sanitation Data'!$D$30,0,10*ROW('Sanitation Data'!D167))="","",OFFSET('Sanitation Data'!$D$30,0,10*ROW('Sanitation Data'!D167)))</f>
        <v/>
      </c>
      <c r="CN173" s="298" t="str">
        <f ca="true">+IF(OFFSET('Sanitation Data'!$D$31,0,10*ROW('Sanitation Data'!D167))="","",OFFSET('Sanitation Data'!$D$31,0,10*ROW('Sanitation Data'!D167)))</f>
        <v/>
      </c>
      <c r="CO173" s="298" t="str">
        <f ca="true">+IF(OFFSET('Sanitation Data'!$D$32,0,10*ROW('Sanitation Data'!D167))="","",OFFSET('Sanitation Data'!$D$32,0,10*ROW('Sanitation Data'!D167)))</f>
        <v/>
      </c>
      <c r="CP173" s="298" t="str">
        <f ca="true">+IF(OFFSET('Sanitation Data'!$E$28,0,10*ROW('Sanitation Data'!E167))="","",OFFSET('Sanitation Data'!$E$28,0,10*ROW('Sanitation Data'!E167)))</f>
        <v/>
      </c>
      <c r="CQ173" s="298" t="str">
        <f ca="true">+IF(OFFSET('Sanitation Data'!$E$29,0,10*ROW('Sanitation Data'!E167))="","",OFFSET('Sanitation Data'!$E$29,0,10*ROW('Sanitation Data'!E167)))</f>
        <v/>
      </c>
      <c r="CR173" s="298" t="str">
        <f ca="true">+IF(OFFSET('Sanitation Data'!$E$30,0,10*ROW('Sanitation Data'!E167))="","",OFFSET('Sanitation Data'!$E$30,0,10*ROW('Sanitation Data'!E167)))</f>
        <v/>
      </c>
      <c r="CS173" s="298" t="str">
        <f ca="true">+IF(OFFSET('Sanitation Data'!$E$31,0,10*ROW('Sanitation Data'!E167))="","",OFFSET('Sanitation Data'!$E$31,0,10*ROW('Sanitation Data'!E167)))</f>
        <v/>
      </c>
      <c r="CT173" s="298" t="str">
        <f ca="true">+IF(OFFSET('Sanitation Data'!$E$32,0,10*ROW('Sanitation Data'!E167))="","",OFFSET('Sanitation Data'!$E$32,0,10*ROW('Sanitation Data'!E167)))</f>
        <v/>
      </c>
      <c r="CU173" s="298" t="str">
        <f ca="true">+IF(OFFSET('Sanitation Data'!$F$28,0,10*ROW('Sanitation Data'!F167))="","",OFFSET('Sanitation Data'!$F$28,0,10*ROW('Sanitation Data'!F167)))</f>
        <v/>
      </c>
      <c r="CV173" s="298" t="str">
        <f ca="true">+IF(OFFSET('Sanitation Data'!$F$29,0,10*ROW('Sanitation Data'!F167))="","",OFFSET('Sanitation Data'!$F$29,0,10*ROW('Sanitation Data'!F167)))</f>
        <v/>
      </c>
      <c r="CW173" s="298" t="str">
        <f ca="true">+IF(OFFSET('Sanitation Data'!$F$30,0,10*ROW('Sanitation Data'!F167))="","",OFFSET('Sanitation Data'!$F$30,0,10*ROW('Sanitation Data'!F167)))</f>
        <v/>
      </c>
      <c r="CX173" s="298" t="str">
        <f ca="true">+IF(OFFSET('Sanitation Data'!$F$31,0,10*ROW('Sanitation Data'!F167))="","",OFFSET('Sanitation Data'!$F$31,0,10*ROW('Sanitation Data'!F167)))</f>
        <v/>
      </c>
      <c r="CY173" s="298" t="str">
        <f ca="true">+IF(OFFSET('Sanitation Data'!$F$32,0,10*ROW('Sanitation Data'!F167))="","",OFFSET('Sanitation Data'!$F$32,0,10*ROW('Sanitation Data'!F167)))</f>
        <v/>
      </c>
      <c r="CZ173" s="298" t="str">
        <f ca="true">+IF(OFFSET('Sanitation Data'!$G$28,0,10*ROW('Sanitation Data'!G167))="","",OFFSET('Sanitation Data'!$G$28,0,10*ROW('Sanitation Data'!G167)))</f>
        <v/>
      </c>
      <c r="DA173" s="298" t="str">
        <f ca="true">+IF(OFFSET('Sanitation Data'!$G$29,0,10*ROW('Sanitation Data'!G167))="","",OFFSET('Sanitation Data'!$G$29,0,10*ROW('Sanitation Data'!G167)))</f>
        <v/>
      </c>
      <c r="DB173" s="298" t="str">
        <f ca="true">+IF(OFFSET('Sanitation Data'!$G$30,0,10*ROW('Sanitation Data'!G167))="","",OFFSET('Sanitation Data'!$G$30,0,10*ROW('Sanitation Data'!G167)))</f>
        <v/>
      </c>
      <c r="DC173" s="298" t="str">
        <f ca="true">+IF(OFFSET('Sanitation Data'!$G$31,0,10*ROW('Sanitation Data'!G167))="","",OFFSET('Sanitation Data'!$G$31,0,10*ROW('Sanitation Data'!G167)))</f>
        <v/>
      </c>
      <c r="DD173" s="298" t="str">
        <f ca="true">+IF(OFFSET('Sanitation Data'!$G$32,0,10*ROW('Sanitation Data'!G167))="","",OFFSET('Sanitation Data'!$G$32,0,10*ROW('Sanitation Data'!G167)))</f>
        <v/>
      </c>
      <c r="DE173" s="298" t="str">
        <f ca="true">+IF(OFFSET('Sanitation Data'!$H$28,0,10*ROW('Sanitation Data'!H167))="","",OFFSET('Sanitation Data'!$H$28,0,10*ROW('Sanitation Data'!H167)))</f>
        <v/>
      </c>
      <c r="DF173" s="298" t="str">
        <f ca="true">+IF(OFFSET('Sanitation Data'!$H$29,0,10*ROW('Sanitation Data'!H167))="","",OFFSET('Sanitation Data'!$H$29,0,10*ROW('Sanitation Data'!H167)))</f>
        <v/>
      </c>
      <c r="DG173" s="298" t="str">
        <f ca="true">+IF(OFFSET('Sanitation Data'!$H$30,0,10*ROW('Sanitation Data'!H167))="","",OFFSET('Sanitation Data'!$H$30,0,10*ROW('Sanitation Data'!H167)))</f>
        <v/>
      </c>
      <c r="DH173" s="298" t="str">
        <f ca="true">+IF(OFFSET('Sanitation Data'!$H$31,0,10*ROW('Sanitation Data'!H167))="","",OFFSET('Sanitation Data'!$H$31,0,10*ROW('Sanitation Data'!H167)))</f>
        <v/>
      </c>
      <c r="DI173" s="298" t="str">
        <f ca="true">+IF(OFFSET('Sanitation Data'!$H$32,0,10*ROW('Sanitation Data'!H167))="","",OFFSET('Sanitation Data'!$H$32,0,10*ROW('Sanitation Data'!H167)))</f>
        <v/>
      </c>
      <c r="DJ173" s="298" t="str">
        <f ca="true">+IF(OFFSET('Sanitation Data'!$I$28,0,10*ROW('Sanitation Data'!I167))="","",OFFSET('Sanitation Data'!$I$28,0,10*ROW('Sanitation Data'!I167)))</f>
        <v/>
      </c>
      <c r="DK173" s="298" t="str">
        <f ca="true">+IF(OFFSET('Sanitation Data'!$I$29,0,10*ROW('Sanitation Data'!I167))="","",OFFSET('Sanitation Data'!$I$29,0,10*ROW('Sanitation Data'!I167)))</f>
        <v/>
      </c>
      <c r="DL173" s="298" t="str">
        <f ca="true">+IF(OFFSET('Sanitation Data'!$I$30,0,10*ROW('Sanitation Data'!I167))="","",OFFSET('Sanitation Data'!$I$30,0,10*ROW('Sanitation Data'!I167)))</f>
        <v/>
      </c>
      <c r="DM173" s="298" t="str">
        <f ca="true">+IF(OFFSET('Sanitation Data'!$I$31,0,10*ROW('Sanitation Data'!I167))="","",OFFSET('Sanitation Data'!$I$31,0,10*ROW('Sanitation Data'!I167)))</f>
        <v/>
      </c>
      <c r="DN173" s="298" t="str">
        <f ca="true">+IF(OFFSET('Sanitation Data'!$I$32,0,10*ROW('Sanitation Data'!I167))="","",OFFSET('Sanitation Data'!$I$32,0,10*ROW('Sanitation Data'!I167)))</f>
        <v/>
      </c>
      <c r="DO173" s="298" t="str">
        <f ca="true">+IF(OFFSET('Hygiene Data'!$D$11,0,10*ROW('Hygiene Data'!D167))="","",OFFSET('Hygiene Data'!$D$11,0,10*ROW('Hygiene Data'!D167)))</f>
        <v/>
      </c>
      <c r="DP173" s="298" t="str">
        <f ca="true">+IF(OFFSET('Hygiene Data'!$D$12,0,10*ROW('Hygiene Data'!D167))="","",OFFSET('Hygiene Data'!$D$12,0,10*ROW('Hygiene Data'!D167)))</f>
        <v/>
      </c>
      <c r="DQ173" s="298" t="str">
        <f ca="true">+IF(OFFSET('Hygiene Data'!$D$13,0,10*ROW('Hygiene Data'!D167))="","",OFFSET('Hygiene Data'!$D$13,0,10*ROW('Hygiene Data'!D167)))</f>
        <v/>
      </c>
      <c r="DR173" s="298" t="str">
        <f ca="true">+IF(OFFSET('Hygiene Data'!$E$11,0,10*ROW('Hygiene Data'!E167))="","",OFFSET('Hygiene Data'!$E$11,0,10*ROW('Hygiene Data'!E167)))</f>
        <v/>
      </c>
      <c r="DS173" s="298" t="str">
        <f ca="true">+IF(OFFSET('Hygiene Data'!$E$12,0,10*ROW('Hygiene Data'!E167))="","",OFFSET('Hygiene Data'!$E$12,0,10*ROW('Hygiene Data'!E167)))</f>
        <v/>
      </c>
      <c r="DT173" s="298" t="str">
        <f ca="true">+IF(OFFSET('Hygiene Data'!$E$13,0,10*ROW('Hygiene Data'!E167))="","",OFFSET('Hygiene Data'!$E$13,0,10*ROW('Hygiene Data'!E167)))</f>
        <v/>
      </c>
      <c r="DU173" s="298" t="str">
        <f ca="true">+IF(OFFSET('Hygiene Data'!$F$11,0,10*ROW('Hygiene Data'!F167))="","",OFFSET('Hygiene Data'!$F$11,0,10*ROW('Hygiene Data'!F167)))</f>
        <v/>
      </c>
      <c r="DV173" s="298" t="str">
        <f ca="true">+IF(OFFSET('Hygiene Data'!$F$12,0,10*ROW('Hygiene Data'!F167))="","",OFFSET('Hygiene Data'!$F$12,0,10*ROW('Hygiene Data'!F167)))</f>
        <v/>
      </c>
      <c r="DW173" s="298" t="str">
        <f ca="true">+IF(OFFSET('Hygiene Data'!$F$13,0,10*ROW('Hygiene Data'!F167))="","",OFFSET('Hygiene Data'!$F$13,0,10*ROW('Hygiene Data'!F167)))</f>
        <v/>
      </c>
      <c r="DX173" s="298" t="str">
        <f ca="true">+IF(OFFSET('Hygiene Data'!$G$11,0,10*ROW('Hygiene Data'!G167))="","",OFFSET('Hygiene Data'!$G$11,0,10*ROW('Hygiene Data'!G167)))</f>
        <v/>
      </c>
      <c r="DY173" s="298" t="str">
        <f ca="true">+IF(OFFSET('Hygiene Data'!$G$12,0,10*ROW('Hygiene Data'!G167))="","",OFFSET('Hygiene Data'!$G$12,0,10*ROW('Hygiene Data'!G167)))</f>
        <v/>
      </c>
      <c r="DZ173" s="298" t="str">
        <f ca="true">+IF(OFFSET('Hygiene Data'!$G$13,0,10*ROW('Hygiene Data'!G167))="","",OFFSET('Hygiene Data'!$G$13,0,10*ROW('Hygiene Data'!G167)))</f>
        <v/>
      </c>
      <c r="EA173" s="298" t="str">
        <f ca="true">+IF(OFFSET('Hygiene Data'!$H$11,0,10*ROW('Hygiene Data'!H167))="","",OFFSET('Hygiene Data'!$H$11,0,10*ROW('Hygiene Data'!H167)))</f>
        <v/>
      </c>
      <c r="EB173" s="298" t="str">
        <f ca="true">+IF(OFFSET('Hygiene Data'!$H$12,0,10*ROW('Hygiene Data'!H167))="","",OFFSET('Hygiene Data'!$H$12,0,10*ROW('Hygiene Data'!H167)))</f>
        <v/>
      </c>
      <c r="EC173" s="298" t="str">
        <f ca="true">+IF(OFFSET('Hygiene Data'!$H$13,0,10*ROW('Hygiene Data'!H167))="","",OFFSET('Hygiene Data'!$H$13,0,10*ROW('Hygiene Data'!H167)))</f>
        <v/>
      </c>
      <c r="ED173" s="298" t="str">
        <f ca="true">+IF(OFFSET('Hygiene Data'!$I$11,0,10*ROW('Hygiene Data'!I167))="","",OFFSET('Hygiene Data'!$I$11,0,10*ROW('Hygiene Data'!I167)))</f>
        <v/>
      </c>
      <c r="EE173" s="298" t="str">
        <f ca="true">+IF(OFFSET('Hygiene Data'!$I$12,0,10*ROW('Hygiene Data'!I167))="","",OFFSET('Hygiene Data'!$I$12,0,10*ROW('Hygiene Data'!I167)))</f>
        <v/>
      </c>
      <c r="EF173" s="298" t="str">
        <f ca="true">+IF(OFFSET('Hygiene Data'!$I$13,0,10*ROW('Hygiene Data'!I167))="","",OFFSET('Hygiene Data'!$I$13,0,10*ROW('Hygiene Data'!I167)))</f>
        <v/>
      </c>
    </row>
    <row xmlns:x14ac="http://schemas.microsoft.com/office/spreadsheetml/2009/9/ac" r="174" x14ac:dyDescent="0.2">
      <c r="A174" s="38" t="str">
        <f ca="true">+IF(OFFSET('Water Data'!$B$2,0,10*ROW('Water Data'!E168))="","",OFFSET('Water Data'!$B$2,0,10*ROW('Water Data'!E168)))</f>
        <v/>
      </c>
      <c r="B174" s="38" t="str">
        <f ca="true">+IF(OFFSET('Water Data'!$C$2,0,10*ROW('Water Data'!F168))="","",OFFSET('Water Data'!$C$2,0,10*ROW('Water Data'!F168)))</f>
        <v/>
      </c>
      <c r="C174" s="354" t="str">
        <f t="shared" ca="true" si="2"/>
        <v/>
      </c>
      <c r="D174" s="101"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101"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101"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101"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101"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101"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101"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101"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101"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101"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101"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101"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101"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101"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101"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101"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101"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101"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102"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102"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102"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102"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102"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102"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102"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102"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102"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102"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102"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102"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102"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102"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102"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102"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102"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102"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102"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102"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102"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102"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102"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102"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102"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102"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102"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102"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102"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102"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103"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103"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103"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103"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103"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103"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103"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103"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103"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103"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103"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103"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103"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103"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103"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103"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103"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103"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98"/>
      <c r="BS174" s="298" t="str">
        <f ca="true">+IF(OFFSET('Water Data'!$D$27,0,10*ROW('Water Data'!D168))="","",OFFSET('Water Data'!$D$27,0,10*ROW('Water Data'!D168)))</f>
        <v/>
      </c>
      <c r="BT174" s="298" t="str">
        <f ca="true">+IF(OFFSET('Water Data'!$D$28,0,10*ROW('Water Data'!D168))="","",OFFSET('Water Data'!$D$28,0,10*ROW('Water Data'!D168)))</f>
        <v/>
      </c>
      <c r="BU174" s="298" t="str">
        <f ca="true">+IF(OFFSET('Water Data'!$D$29,0,10*ROW('Water Data'!D168))="","",OFFSET('Water Data'!$D$29,0,10*ROW('Water Data'!D168)))</f>
        <v/>
      </c>
      <c r="BV174" s="298" t="str">
        <f ca="true">+IF(OFFSET('Water Data'!$E$27,0,10*ROW('Water Data'!E168))="","",OFFSET('Water Data'!$E$27,0,10*ROW('Water Data'!E168)))</f>
        <v/>
      </c>
      <c r="BW174" s="298" t="str">
        <f ca="true">+IF(OFFSET('Water Data'!$E$28,0,10*ROW('Water Data'!E168))="","",OFFSET('Water Data'!$E$28,0,10*ROW('Water Data'!E168)))</f>
        <v/>
      </c>
      <c r="BX174" s="298" t="str">
        <f ca="true">+IF(OFFSET('Water Data'!$E$29,0,10*ROW('Water Data'!E168))="","",OFFSET('Water Data'!$E$29,0,10*ROW('Water Data'!E168)))</f>
        <v/>
      </c>
      <c r="BY174" s="298" t="str">
        <f ca="true">+IF(OFFSET('Water Data'!$F$27,0,10*ROW('Water Data'!F168))="","",OFFSET('Water Data'!$F$27,0,10*ROW('Water Data'!F168)))</f>
        <v/>
      </c>
      <c r="BZ174" s="298" t="str">
        <f ca="true">+IF(OFFSET('Water Data'!$F$28,0,10*ROW('Water Data'!F168))="","",OFFSET('Water Data'!$F$28,0,10*ROW('Water Data'!F168)))</f>
        <v/>
      </c>
      <c r="CA174" s="298" t="str">
        <f ca="true">+IF(OFFSET('Water Data'!$F$29,0,10*ROW('Water Data'!F168))="","",OFFSET('Water Data'!$F$29,0,10*ROW('Water Data'!F168)))</f>
        <v/>
      </c>
      <c r="CB174" s="298" t="str">
        <f ca="true">+IF(OFFSET('Water Data'!$G$27,0,10*ROW('Water Data'!G168))="","",OFFSET('Water Data'!$G$27,0,10*ROW('Water Data'!G168)))</f>
        <v/>
      </c>
      <c r="CC174" s="298" t="str">
        <f ca="true">+IF(OFFSET('Water Data'!$G$28,0,10*ROW('Water Data'!G168))="","",OFFSET('Water Data'!$G$28,0,10*ROW('Water Data'!G168)))</f>
        <v/>
      </c>
      <c r="CD174" s="298" t="str">
        <f ca="true">+IF(OFFSET('Water Data'!$G$29,0,10*ROW('Water Data'!G168))="","",OFFSET('Water Data'!$G$29,0,10*ROW('Water Data'!G168)))</f>
        <v/>
      </c>
      <c r="CE174" s="298" t="str">
        <f ca="true">+IF(OFFSET('Water Data'!$H$27,0,10*ROW('Water Data'!H168))="","",OFFSET('Water Data'!$H$27,0,10*ROW('Water Data'!H168)))</f>
        <v/>
      </c>
      <c r="CF174" s="298" t="str">
        <f ca="true">+IF(OFFSET('Water Data'!$H$28,0,10*ROW('Water Data'!H168))="","",OFFSET('Water Data'!$H$28,0,10*ROW('Water Data'!H168)))</f>
        <v/>
      </c>
      <c r="CG174" s="298" t="str">
        <f ca="true">+IF(OFFSET('Water Data'!$H$29,0,10*ROW('Water Data'!H168))="","",OFFSET('Water Data'!$H$29,0,10*ROW('Water Data'!H168)))</f>
        <v/>
      </c>
      <c r="CH174" s="298" t="str">
        <f ca="true">+IF(OFFSET('Water Data'!$I$27,0,10*ROW('Water Data'!I168))="","",OFFSET('Water Data'!$I$27,0,10*ROW('Water Data'!I168)))</f>
        <v/>
      </c>
      <c r="CI174" s="298" t="str">
        <f ca="true">+IF(OFFSET('Water Data'!$I$28,0,10*ROW('Water Data'!I168))="","",OFFSET('Water Data'!$I$28,0,10*ROW('Water Data'!I168)))</f>
        <v/>
      </c>
      <c r="CJ174" s="298" t="str">
        <f ca="true">+IF(OFFSET('Water Data'!$I$29,0,10*ROW('Water Data'!I168))="","",OFFSET('Water Data'!$I$29,0,10*ROW('Water Data'!I168)))</f>
        <v/>
      </c>
      <c r="CK174" s="298" t="str">
        <f ca="true">+IF(OFFSET('Sanitation Data'!$D$28,0,10*ROW('Sanitation Data'!D168))="","",OFFSET('Sanitation Data'!$D$28,0,10*ROW('Sanitation Data'!D168)))</f>
        <v/>
      </c>
      <c r="CL174" s="298" t="str">
        <f ca="true">+IF(OFFSET('Sanitation Data'!$D$29,0,10*ROW('Sanitation Data'!D168))="","",OFFSET('Sanitation Data'!$D$29,0,10*ROW('Sanitation Data'!D168)))</f>
        <v/>
      </c>
      <c r="CM174" s="298" t="str">
        <f ca="true">+IF(OFFSET('Sanitation Data'!$D$30,0,10*ROW('Sanitation Data'!D168))="","",OFFSET('Sanitation Data'!$D$30,0,10*ROW('Sanitation Data'!D168)))</f>
        <v/>
      </c>
      <c r="CN174" s="298" t="str">
        <f ca="true">+IF(OFFSET('Sanitation Data'!$D$31,0,10*ROW('Sanitation Data'!D168))="","",OFFSET('Sanitation Data'!$D$31,0,10*ROW('Sanitation Data'!D168)))</f>
        <v/>
      </c>
      <c r="CO174" s="298" t="str">
        <f ca="true">+IF(OFFSET('Sanitation Data'!$D$32,0,10*ROW('Sanitation Data'!D168))="","",OFFSET('Sanitation Data'!$D$32,0,10*ROW('Sanitation Data'!D168)))</f>
        <v/>
      </c>
      <c r="CP174" s="298" t="str">
        <f ca="true">+IF(OFFSET('Sanitation Data'!$E$28,0,10*ROW('Sanitation Data'!E168))="","",OFFSET('Sanitation Data'!$E$28,0,10*ROW('Sanitation Data'!E168)))</f>
        <v/>
      </c>
      <c r="CQ174" s="298" t="str">
        <f ca="true">+IF(OFFSET('Sanitation Data'!$E$29,0,10*ROW('Sanitation Data'!E168))="","",OFFSET('Sanitation Data'!$E$29,0,10*ROW('Sanitation Data'!E168)))</f>
        <v/>
      </c>
      <c r="CR174" s="298" t="str">
        <f ca="true">+IF(OFFSET('Sanitation Data'!$E$30,0,10*ROW('Sanitation Data'!E168))="","",OFFSET('Sanitation Data'!$E$30,0,10*ROW('Sanitation Data'!E168)))</f>
        <v/>
      </c>
      <c r="CS174" s="298" t="str">
        <f ca="true">+IF(OFFSET('Sanitation Data'!$E$31,0,10*ROW('Sanitation Data'!E168))="","",OFFSET('Sanitation Data'!$E$31,0,10*ROW('Sanitation Data'!E168)))</f>
        <v/>
      </c>
      <c r="CT174" s="298" t="str">
        <f ca="true">+IF(OFFSET('Sanitation Data'!$E$32,0,10*ROW('Sanitation Data'!E168))="","",OFFSET('Sanitation Data'!$E$32,0,10*ROW('Sanitation Data'!E168)))</f>
        <v/>
      </c>
      <c r="CU174" s="298" t="str">
        <f ca="true">+IF(OFFSET('Sanitation Data'!$F$28,0,10*ROW('Sanitation Data'!F168))="","",OFFSET('Sanitation Data'!$F$28,0,10*ROW('Sanitation Data'!F168)))</f>
        <v/>
      </c>
      <c r="CV174" s="298" t="str">
        <f ca="true">+IF(OFFSET('Sanitation Data'!$F$29,0,10*ROW('Sanitation Data'!F168))="","",OFFSET('Sanitation Data'!$F$29,0,10*ROW('Sanitation Data'!F168)))</f>
        <v/>
      </c>
      <c r="CW174" s="298" t="str">
        <f ca="true">+IF(OFFSET('Sanitation Data'!$F$30,0,10*ROW('Sanitation Data'!F168))="","",OFFSET('Sanitation Data'!$F$30,0,10*ROW('Sanitation Data'!F168)))</f>
        <v/>
      </c>
      <c r="CX174" s="298" t="str">
        <f ca="true">+IF(OFFSET('Sanitation Data'!$F$31,0,10*ROW('Sanitation Data'!F168))="","",OFFSET('Sanitation Data'!$F$31,0,10*ROW('Sanitation Data'!F168)))</f>
        <v/>
      </c>
      <c r="CY174" s="298" t="str">
        <f ca="true">+IF(OFFSET('Sanitation Data'!$F$32,0,10*ROW('Sanitation Data'!F168))="","",OFFSET('Sanitation Data'!$F$32,0,10*ROW('Sanitation Data'!F168)))</f>
        <v/>
      </c>
      <c r="CZ174" s="298" t="str">
        <f ca="true">+IF(OFFSET('Sanitation Data'!$G$28,0,10*ROW('Sanitation Data'!G168))="","",OFFSET('Sanitation Data'!$G$28,0,10*ROW('Sanitation Data'!G168)))</f>
        <v/>
      </c>
      <c r="DA174" s="298" t="str">
        <f ca="true">+IF(OFFSET('Sanitation Data'!$G$29,0,10*ROW('Sanitation Data'!G168))="","",OFFSET('Sanitation Data'!$G$29,0,10*ROW('Sanitation Data'!G168)))</f>
        <v/>
      </c>
      <c r="DB174" s="298" t="str">
        <f ca="true">+IF(OFFSET('Sanitation Data'!$G$30,0,10*ROW('Sanitation Data'!G168))="","",OFFSET('Sanitation Data'!$G$30,0,10*ROW('Sanitation Data'!G168)))</f>
        <v/>
      </c>
      <c r="DC174" s="298" t="str">
        <f ca="true">+IF(OFFSET('Sanitation Data'!$G$31,0,10*ROW('Sanitation Data'!G168))="","",OFFSET('Sanitation Data'!$G$31,0,10*ROW('Sanitation Data'!G168)))</f>
        <v/>
      </c>
      <c r="DD174" s="298" t="str">
        <f ca="true">+IF(OFFSET('Sanitation Data'!$G$32,0,10*ROW('Sanitation Data'!G168))="","",OFFSET('Sanitation Data'!$G$32,0,10*ROW('Sanitation Data'!G168)))</f>
        <v/>
      </c>
      <c r="DE174" s="298" t="str">
        <f ca="true">+IF(OFFSET('Sanitation Data'!$H$28,0,10*ROW('Sanitation Data'!H168))="","",OFFSET('Sanitation Data'!$H$28,0,10*ROW('Sanitation Data'!H168)))</f>
        <v/>
      </c>
      <c r="DF174" s="298" t="str">
        <f ca="true">+IF(OFFSET('Sanitation Data'!$H$29,0,10*ROW('Sanitation Data'!H168))="","",OFFSET('Sanitation Data'!$H$29,0,10*ROW('Sanitation Data'!H168)))</f>
        <v/>
      </c>
      <c r="DG174" s="298" t="str">
        <f ca="true">+IF(OFFSET('Sanitation Data'!$H$30,0,10*ROW('Sanitation Data'!H168))="","",OFFSET('Sanitation Data'!$H$30,0,10*ROW('Sanitation Data'!H168)))</f>
        <v/>
      </c>
      <c r="DH174" s="298" t="str">
        <f ca="true">+IF(OFFSET('Sanitation Data'!$H$31,0,10*ROW('Sanitation Data'!H168))="","",OFFSET('Sanitation Data'!$H$31,0,10*ROW('Sanitation Data'!H168)))</f>
        <v/>
      </c>
      <c r="DI174" s="298" t="str">
        <f ca="true">+IF(OFFSET('Sanitation Data'!$H$32,0,10*ROW('Sanitation Data'!H168))="","",OFFSET('Sanitation Data'!$H$32,0,10*ROW('Sanitation Data'!H168)))</f>
        <v/>
      </c>
      <c r="DJ174" s="298" t="str">
        <f ca="true">+IF(OFFSET('Sanitation Data'!$I$28,0,10*ROW('Sanitation Data'!I168))="","",OFFSET('Sanitation Data'!$I$28,0,10*ROW('Sanitation Data'!I168)))</f>
        <v/>
      </c>
      <c r="DK174" s="298" t="str">
        <f ca="true">+IF(OFFSET('Sanitation Data'!$I$29,0,10*ROW('Sanitation Data'!I168))="","",OFFSET('Sanitation Data'!$I$29,0,10*ROW('Sanitation Data'!I168)))</f>
        <v/>
      </c>
      <c r="DL174" s="298" t="str">
        <f ca="true">+IF(OFFSET('Sanitation Data'!$I$30,0,10*ROW('Sanitation Data'!I168))="","",OFFSET('Sanitation Data'!$I$30,0,10*ROW('Sanitation Data'!I168)))</f>
        <v/>
      </c>
      <c r="DM174" s="298" t="str">
        <f ca="true">+IF(OFFSET('Sanitation Data'!$I$31,0,10*ROW('Sanitation Data'!I168))="","",OFFSET('Sanitation Data'!$I$31,0,10*ROW('Sanitation Data'!I168)))</f>
        <v/>
      </c>
      <c r="DN174" s="298" t="str">
        <f ca="true">+IF(OFFSET('Sanitation Data'!$I$32,0,10*ROW('Sanitation Data'!I168))="","",OFFSET('Sanitation Data'!$I$32,0,10*ROW('Sanitation Data'!I168)))</f>
        <v/>
      </c>
      <c r="DO174" s="298" t="str">
        <f ca="true">+IF(OFFSET('Hygiene Data'!$D$11,0,10*ROW('Hygiene Data'!D168))="","",OFFSET('Hygiene Data'!$D$11,0,10*ROW('Hygiene Data'!D168)))</f>
        <v/>
      </c>
      <c r="DP174" s="298" t="str">
        <f ca="true">+IF(OFFSET('Hygiene Data'!$D$12,0,10*ROW('Hygiene Data'!D168))="","",OFFSET('Hygiene Data'!$D$12,0,10*ROW('Hygiene Data'!D168)))</f>
        <v/>
      </c>
      <c r="DQ174" s="298" t="str">
        <f ca="true">+IF(OFFSET('Hygiene Data'!$D$13,0,10*ROW('Hygiene Data'!D168))="","",OFFSET('Hygiene Data'!$D$13,0,10*ROW('Hygiene Data'!D168)))</f>
        <v/>
      </c>
      <c r="DR174" s="298" t="str">
        <f ca="true">+IF(OFFSET('Hygiene Data'!$E$11,0,10*ROW('Hygiene Data'!E168))="","",OFFSET('Hygiene Data'!$E$11,0,10*ROW('Hygiene Data'!E168)))</f>
        <v/>
      </c>
      <c r="DS174" s="298" t="str">
        <f ca="true">+IF(OFFSET('Hygiene Data'!$E$12,0,10*ROW('Hygiene Data'!E168))="","",OFFSET('Hygiene Data'!$E$12,0,10*ROW('Hygiene Data'!E168)))</f>
        <v/>
      </c>
      <c r="DT174" s="298" t="str">
        <f ca="true">+IF(OFFSET('Hygiene Data'!$E$13,0,10*ROW('Hygiene Data'!E168))="","",OFFSET('Hygiene Data'!$E$13,0,10*ROW('Hygiene Data'!E168)))</f>
        <v/>
      </c>
      <c r="DU174" s="298" t="str">
        <f ca="true">+IF(OFFSET('Hygiene Data'!$F$11,0,10*ROW('Hygiene Data'!F168))="","",OFFSET('Hygiene Data'!$F$11,0,10*ROW('Hygiene Data'!F168)))</f>
        <v/>
      </c>
      <c r="DV174" s="298" t="str">
        <f ca="true">+IF(OFFSET('Hygiene Data'!$F$12,0,10*ROW('Hygiene Data'!F168))="","",OFFSET('Hygiene Data'!$F$12,0,10*ROW('Hygiene Data'!F168)))</f>
        <v/>
      </c>
      <c r="DW174" s="298" t="str">
        <f ca="true">+IF(OFFSET('Hygiene Data'!$F$13,0,10*ROW('Hygiene Data'!F168))="","",OFFSET('Hygiene Data'!$F$13,0,10*ROW('Hygiene Data'!F168)))</f>
        <v/>
      </c>
      <c r="DX174" s="298" t="str">
        <f ca="true">+IF(OFFSET('Hygiene Data'!$G$11,0,10*ROW('Hygiene Data'!G168))="","",OFFSET('Hygiene Data'!$G$11,0,10*ROW('Hygiene Data'!G168)))</f>
        <v/>
      </c>
      <c r="DY174" s="298" t="str">
        <f ca="true">+IF(OFFSET('Hygiene Data'!$G$12,0,10*ROW('Hygiene Data'!G168))="","",OFFSET('Hygiene Data'!$G$12,0,10*ROW('Hygiene Data'!G168)))</f>
        <v/>
      </c>
      <c r="DZ174" s="298" t="str">
        <f ca="true">+IF(OFFSET('Hygiene Data'!$G$13,0,10*ROW('Hygiene Data'!G168))="","",OFFSET('Hygiene Data'!$G$13,0,10*ROW('Hygiene Data'!G168)))</f>
        <v/>
      </c>
      <c r="EA174" s="298" t="str">
        <f ca="true">+IF(OFFSET('Hygiene Data'!$H$11,0,10*ROW('Hygiene Data'!H168))="","",OFFSET('Hygiene Data'!$H$11,0,10*ROW('Hygiene Data'!H168)))</f>
        <v/>
      </c>
      <c r="EB174" s="298" t="str">
        <f ca="true">+IF(OFFSET('Hygiene Data'!$H$12,0,10*ROW('Hygiene Data'!H168))="","",OFFSET('Hygiene Data'!$H$12,0,10*ROW('Hygiene Data'!H168)))</f>
        <v/>
      </c>
      <c r="EC174" s="298" t="str">
        <f ca="true">+IF(OFFSET('Hygiene Data'!$H$13,0,10*ROW('Hygiene Data'!H168))="","",OFFSET('Hygiene Data'!$H$13,0,10*ROW('Hygiene Data'!H168)))</f>
        <v/>
      </c>
      <c r="ED174" s="298" t="str">
        <f ca="true">+IF(OFFSET('Hygiene Data'!$I$11,0,10*ROW('Hygiene Data'!I168))="","",OFFSET('Hygiene Data'!$I$11,0,10*ROW('Hygiene Data'!I168)))</f>
        <v/>
      </c>
      <c r="EE174" s="298" t="str">
        <f ca="true">+IF(OFFSET('Hygiene Data'!$I$12,0,10*ROW('Hygiene Data'!I168))="","",OFFSET('Hygiene Data'!$I$12,0,10*ROW('Hygiene Data'!I168)))</f>
        <v/>
      </c>
      <c r="EF174" s="298" t="str">
        <f ca="true">+IF(OFFSET('Hygiene Data'!$I$13,0,10*ROW('Hygiene Data'!I168))="","",OFFSET('Hygiene Data'!$I$13,0,10*ROW('Hygiene Data'!I168)))</f>
        <v/>
      </c>
    </row>
    <row xmlns:x14ac="http://schemas.microsoft.com/office/spreadsheetml/2009/9/ac" r="175" x14ac:dyDescent="0.2">
      <c r="A175" s="38" t="str">
        <f ca="true">+IF(OFFSET('Water Data'!$B$2,0,10*ROW('Water Data'!E169))="","",OFFSET('Water Data'!$B$2,0,10*ROW('Water Data'!E169)))</f>
        <v/>
      </c>
      <c r="B175" s="38" t="str">
        <f ca="true">+IF(OFFSET('Water Data'!$C$2,0,10*ROW('Water Data'!F169))="","",OFFSET('Water Data'!$C$2,0,10*ROW('Water Data'!F169)))</f>
        <v/>
      </c>
      <c r="C175" s="354" t="str">
        <f t="shared" ca="true" si="2"/>
        <v/>
      </c>
      <c r="D175" s="101"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101"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101"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101"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101"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101"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101"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101"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101"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101"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101"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101"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101"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101"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101"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101"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101"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101"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102"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102"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102"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102"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102"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102"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102"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102"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102"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102"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102"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102"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102"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102"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102"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102"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102"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102"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102"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102"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102"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102"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102"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102"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102"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102"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102"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102"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102"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102"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103"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103"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103"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103"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103"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103"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103"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103"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103"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103"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103"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103"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103"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103"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103"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103"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103"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103"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98"/>
      <c r="BS175" s="298" t="str">
        <f ca="true">+IF(OFFSET('Water Data'!$D$27,0,10*ROW('Water Data'!D169))="","",OFFSET('Water Data'!$D$27,0,10*ROW('Water Data'!D169)))</f>
        <v/>
      </c>
      <c r="BT175" s="298" t="str">
        <f ca="true">+IF(OFFSET('Water Data'!$D$28,0,10*ROW('Water Data'!D169))="","",OFFSET('Water Data'!$D$28,0,10*ROW('Water Data'!D169)))</f>
        <v/>
      </c>
      <c r="BU175" s="298" t="str">
        <f ca="true">+IF(OFFSET('Water Data'!$D$29,0,10*ROW('Water Data'!D169))="","",OFFSET('Water Data'!$D$29,0,10*ROW('Water Data'!D169)))</f>
        <v/>
      </c>
      <c r="BV175" s="298" t="str">
        <f ca="true">+IF(OFFSET('Water Data'!$E$27,0,10*ROW('Water Data'!E169))="","",OFFSET('Water Data'!$E$27,0,10*ROW('Water Data'!E169)))</f>
        <v/>
      </c>
      <c r="BW175" s="298" t="str">
        <f ca="true">+IF(OFFSET('Water Data'!$E$28,0,10*ROW('Water Data'!E169))="","",OFFSET('Water Data'!$E$28,0,10*ROW('Water Data'!E169)))</f>
        <v/>
      </c>
      <c r="BX175" s="298" t="str">
        <f ca="true">+IF(OFFSET('Water Data'!$E$29,0,10*ROW('Water Data'!E169))="","",OFFSET('Water Data'!$E$29,0,10*ROW('Water Data'!E169)))</f>
        <v/>
      </c>
      <c r="BY175" s="298" t="str">
        <f ca="true">+IF(OFFSET('Water Data'!$F$27,0,10*ROW('Water Data'!F169))="","",OFFSET('Water Data'!$F$27,0,10*ROW('Water Data'!F169)))</f>
        <v/>
      </c>
      <c r="BZ175" s="298" t="str">
        <f ca="true">+IF(OFFSET('Water Data'!$F$28,0,10*ROW('Water Data'!F169))="","",OFFSET('Water Data'!$F$28,0,10*ROW('Water Data'!F169)))</f>
        <v/>
      </c>
      <c r="CA175" s="298" t="str">
        <f ca="true">+IF(OFFSET('Water Data'!$F$29,0,10*ROW('Water Data'!F169))="","",OFFSET('Water Data'!$F$29,0,10*ROW('Water Data'!F169)))</f>
        <v/>
      </c>
      <c r="CB175" s="298" t="str">
        <f ca="true">+IF(OFFSET('Water Data'!$G$27,0,10*ROW('Water Data'!G169))="","",OFFSET('Water Data'!$G$27,0,10*ROW('Water Data'!G169)))</f>
        <v/>
      </c>
      <c r="CC175" s="298" t="str">
        <f ca="true">+IF(OFFSET('Water Data'!$G$28,0,10*ROW('Water Data'!G169))="","",OFFSET('Water Data'!$G$28,0,10*ROW('Water Data'!G169)))</f>
        <v/>
      </c>
      <c r="CD175" s="298" t="str">
        <f ca="true">+IF(OFFSET('Water Data'!$G$29,0,10*ROW('Water Data'!G169))="","",OFFSET('Water Data'!$G$29,0,10*ROW('Water Data'!G169)))</f>
        <v/>
      </c>
      <c r="CE175" s="298" t="str">
        <f ca="true">+IF(OFFSET('Water Data'!$H$27,0,10*ROW('Water Data'!H169))="","",OFFSET('Water Data'!$H$27,0,10*ROW('Water Data'!H169)))</f>
        <v/>
      </c>
      <c r="CF175" s="298" t="str">
        <f ca="true">+IF(OFFSET('Water Data'!$H$28,0,10*ROW('Water Data'!H169))="","",OFFSET('Water Data'!$H$28,0,10*ROW('Water Data'!H169)))</f>
        <v/>
      </c>
      <c r="CG175" s="298" t="str">
        <f ca="true">+IF(OFFSET('Water Data'!$H$29,0,10*ROW('Water Data'!H169))="","",OFFSET('Water Data'!$H$29,0,10*ROW('Water Data'!H169)))</f>
        <v/>
      </c>
      <c r="CH175" s="298" t="str">
        <f ca="true">+IF(OFFSET('Water Data'!$I$27,0,10*ROW('Water Data'!I169))="","",OFFSET('Water Data'!$I$27,0,10*ROW('Water Data'!I169)))</f>
        <v/>
      </c>
      <c r="CI175" s="298" t="str">
        <f ca="true">+IF(OFFSET('Water Data'!$I$28,0,10*ROW('Water Data'!I169))="","",OFFSET('Water Data'!$I$28,0,10*ROW('Water Data'!I169)))</f>
        <v/>
      </c>
      <c r="CJ175" s="298" t="str">
        <f ca="true">+IF(OFFSET('Water Data'!$I$29,0,10*ROW('Water Data'!I169))="","",OFFSET('Water Data'!$I$29,0,10*ROW('Water Data'!I169)))</f>
        <v/>
      </c>
      <c r="CK175" s="298" t="str">
        <f ca="true">+IF(OFFSET('Sanitation Data'!$D$28,0,10*ROW('Sanitation Data'!D169))="","",OFFSET('Sanitation Data'!$D$28,0,10*ROW('Sanitation Data'!D169)))</f>
        <v/>
      </c>
      <c r="CL175" s="298" t="str">
        <f ca="true">+IF(OFFSET('Sanitation Data'!$D$29,0,10*ROW('Sanitation Data'!D169))="","",OFFSET('Sanitation Data'!$D$29,0,10*ROW('Sanitation Data'!D169)))</f>
        <v/>
      </c>
      <c r="CM175" s="298" t="str">
        <f ca="true">+IF(OFFSET('Sanitation Data'!$D$30,0,10*ROW('Sanitation Data'!D169))="","",OFFSET('Sanitation Data'!$D$30,0,10*ROW('Sanitation Data'!D169)))</f>
        <v/>
      </c>
      <c r="CN175" s="298" t="str">
        <f ca="true">+IF(OFFSET('Sanitation Data'!$D$31,0,10*ROW('Sanitation Data'!D169))="","",OFFSET('Sanitation Data'!$D$31,0,10*ROW('Sanitation Data'!D169)))</f>
        <v/>
      </c>
      <c r="CO175" s="298" t="str">
        <f ca="true">+IF(OFFSET('Sanitation Data'!$D$32,0,10*ROW('Sanitation Data'!D169))="","",OFFSET('Sanitation Data'!$D$32,0,10*ROW('Sanitation Data'!D169)))</f>
        <v/>
      </c>
      <c r="CP175" s="298" t="str">
        <f ca="true">+IF(OFFSET('Sanitation Data'!$E$28,0,10*ROW('Sanitation Data'!E169))="","",OFFSET('Sanitation Data'!$E$28,0,10*ROW('Sanitation Data'!E169)))</f>
        <v/>
      </c>
      <c r="CQ175" s="298" t="str">
        <f ca="true">+IF(OFFSET('Sanitation Data'!$E$29,0,10*ROW('Sanitation Data'!E169))="","",OFFSET('Sanitation Data'!$E$29,0,10*ROW('Sanitation Data'!E169)))</f>
        <v/>
      </c>
      <c r="CR175" s="298" t="str">
        <f ca="true">+IF(OFFSET('Sanitation Data'!$E$30,0,10*ROW('Sanitation Data'!E169))="","",OFFSET('Sanitation Data'!$E$30,0,10*ROW('Sanitation Data'!E169)))</f>
        <v/>
      </c>
      <c r="CS175" s="298" t="str">
        <f ca="true">+IF(OFFSET('Sanitation Data'!$E$31,0,10*ROW('Sanitation Data'!E169))="","",OFFSET('Sanitation Data'!$E$31,0,10*ROW('Sanitation Data'!E169)))</f>
        <v/>
      </c>
      <c r="CT175" s="298" t="str">
        <f ca="true">+IF(OFFSET('Sanitation Data'!$E$32,0,10*ROW('Sanitation Data'!E169))="","",OFFSET('Sanitation Data'!$E$32,0,10*ROW('Sanitation Data'!E169)))</f>
        <v/>
      </c>
      <c r="CU175" s="298" t="str">
        <f ca="true">+IF(OFFSET('Sanitation Data'!$F$28,0,10*ROW('Sanitation Data'!F169))="","",OFFSET('Sanitation Data'!$F$28,0,10*ROW('Sanitation Data'!F169)))</f>
        <v/>
      </c>
      <c r="CV175" s="298" t="str">
        <f ca="true">+IF(OFFSET('Sanitation Data'!$F$29,0,10*ROW('Sanitation Data'!F169))="","",OFFSET('Sanitation Data'!$F$29,0,10*ROW('Sanitation Data'!F169)))</f>
        <v/>
      </c>
      <c r="CW175" s="298" t="str">
        <f ca="true">+IF(OFFSET('Sanitation Data'!$F$30,0,10*ROW('Sanitation Data'!F169))="","",OFFSET('Sanitation Data'!$F$30,0,10*ROW('Sanitation Data'!F169)))</f>
        <v/>
      </c>
      <c r="CX175" s="298" t="str">
        <f ca="true">+IF(OFFSET('Sanitation Data'!$F$31,0,10*ROW('Sanitation Data'!F169))="","",OFFSET('Sanitation Data'!$F$31,0,10*ROW('Sanitation Data'!F169)))</f>
        <v/>
      </c>
      <c r="CY175" s="298" t="str">
        <f ca="true">+IF(OFFSET('Sanitation Data'!$F$32,0,10*ROW('Sanitation Data'!F169))="","",OFFSET('Sanitation Data'!$F$32,0,10*ROW('Sanitation Data'!F169)))</f>
        <v/>
      </c>
      <c r="CZ175" s="298" t="str">
        <f ca="true">+IF(OFFSET('Sanitation Data'!$G$28,0,10*ROW('Sanitation Data'!G169))="","",OFFSET('Sanitation Data'!$G$28,0,10*ROW('Sanitation Data'!G169)))</f>
        <v/>
      </c>
      <c r="DA175" s="298" t="str">
        <f ca="true">+IF(OFFSET('Sanitation Data'!$G$29,0,10*ROW('Sanitation Data'!G169))="","",OFFSET('Sanitation Data'!$G$29,0,10*ROW('Sanitation Data'!G169)))</f>
        <v/>
      </c>
      <c r="DB175" s="298" t="str">
        <f ca="true">+IF(OFFSET('Sanitation Data'!$G$30,0,10*ROW('Sanitation Data'!G169))="","",OFFSET('Sanitation Data'!$G$30,0,10*ROW('Sanitation Data'!G169)))</f>
        <v/>
      </c>
      <c r="DC175" s="298" t="str">
        <f ca="true">+IF(OFFSET('Sanitation Data'!$G$31,0,10*ROW('Sanitation Data'!G169))="","",OFFSET('Sanitation Data'!$G$31,0,10*ROW('Sanitation Data'!G169)))</f>
        <v/>
      </c>
      <c r="DD175" s="298" t="str">
        <f ca="true">+IF(OFFSET('Sanitation Data'!$G$32,0,10*ROW('Sanitation Data'!G169))="","",OFFSET('Sanitation Data'!$G$32,0,10*ROW('Sanitation Data'!G169)))</f>
        <v/>
      </c>
      <c r="DE175" s="298" t="str">
        <f ca="true">+IF(OFFSET('Sanitation Data'!$H$28,0,10*ROW('Sanitation Data'!H169))="","",OFFSET('Sanitation Data'!$H$28,0,10*ROW('Sanitation Data'!H169)))</f>
        <v/>
      </c>
      <c r="DF175" s="298" t="str">
        <f ca="true">+IF(OFFSET('Sanitation Data'!$H$29,0,10*ROW('Sanitation Data'!H169))="","",OFFSET('Sanitation Data'!$H$29,0,10*ROW('Sanitation Data'!H169)))</f>
        <v/>
      </c>
      <c r="DG175" s="298" t="str">
        <f ca="true">+IF(OFFSET('Sanitation Data'!$H$30,0,10*ROW('Sanitation Data'!H169))="","",OFFSET('Sanitation Data'!$H$30,0,10*ROW('Sanitation Data'!H169)))</f>
        <v/>
      </c>
      <c r="DH175" s="298" t="str">
        <f ca="true">+IF(OFFSET('Sanitation Data'!$H$31,0,10*ROW('Sanitation Data'!H169))="","",OFFSET('Sanitation Data'!$H$31,0,10*ROW('Sanitation Data'!H169)))</f>
        <v/>
      </c>
      <c r="DI175" s="298" t="str">
        <f ca="true">+IF(OFFSET('Sanitation Data'!$H$32,0,10*ROW('Sanitation Data'!H169))="","",OFFSET('Sanitation Data'!$H$32,0,10*ROW('Sanitation Data'!H169)))</f>
        <v/>
      </c>
      <c r="DJ175" s="298" t="str">
        <f ca="true">+IF(OFFSET('Sanitation Data'!$I$28,0,10*ROW('Sanitation Data'!I169))="","",OFFSET('Sanitation Data'!$I$28,0,10*ROW('Sanitation Data'!I169)))</f>
        <v/>
      </c>
      <c r="DK175" s="298" t="str">
        <f ca="true">+IF(OFFSET('Sanitation Data'!$I$29,0,10*ROW('Sanitation Data'!I169))="","",OFFSET('Sanitation Data'!$I$29,0,10*ROW('Sanitation Data'!I169)))</f>
        <v/>
      </c>
      <c r="DL175" s="298" t="str">
        <f ca="true">+IF(OFFSET('Sanitation Data'!$I$30,0,10*ROW('Sanitation Data'!I169))="","",OFFSET('Sanitation Data'!$I$30,0,10*ROW('Sanitation Data'!I169)))</f>
        <v/>
      </c>
      <c r="DM175" s="298" t="str">
        <f ca="true">+IF(OFFSET('Sanitation Data'!$I$31,0,10*ROW('Sanitation Data'!I169))="","",OFFSET('Sanitation Data'!$I$31,0,10*ROW('Sanitation Data'!I169)))</f>
        <v/>
      </c>
      <c r="DN175" s="298" t="str">
        <f ca="true">+IF(OFFSET('Sanitation Data'!$I$32,0,10*ROW('Sanitation Data'!I169))="","",OFFSET('Sanitation Data'!$I$32,0,10*ROW('Sanitation Data'!I169)))</f>
        <v/>
      </c>
      <c r="DO175" s="298" t="str">
        <f ca="true">+IF(OFFSET('Hygiene Data'!$D$11,0,10*ROW('Hygiene Data'!D169))="","",OFFSET('Hygiene Data'!$D$11,0,10*ROW('Hygiene Data'!D169)))</f>
        <v/>
      </c>
      <c r="DP175" s="298" t="str">
        <f ca="true">+IF(OFFSET('Hygiene Data'!$D$12,0,10*ROW('Hygiene Data'!D169))="","",OFFSET('Hygiene Data'!$D$12,0,10*ROW('Hygiene Data'!D169)))</f>
        <v/>
      </c>
      <c r="DQ175" s="298" t="str">
        <f ca="true">+IF(OFFSET('Hygiene Data'!$D$13,0,10*ROW('Hygiene Data'!D169))="","",OFFSET('Hygiene Data'!$D$13,0,10*ROW('Hygiene Data'!D169)))</f>
        <v/>
      </c>
      <c r="DR175" s="298" t="str">
        <f ca="true">+IF(OFFSET('Hygiene Data'!$E$11,0,10*ROW('Hygiene Data'!E169))="","",OFFSET('Hygiene Data'!$E$11,0,10*ROW('Hygiene Data'!E169)))</f>
        <v/>
      </c>
      <c r="DS175" s="298" t="str">
        <f ca="true">+IF(OFFSET('Hygiene Data'!$E$12,0,10*ROW('Hygiene Data'!E169))="","",OFFSET('Hygiene Data'!$E$12,0,10*ROW('Hygiene Data'!E169)))</f>
        <v/>
      </c>
      <c r="DT175" s="298" t="str">
        <f ca="true">+IF(OFFSET('Hygiene Data'!$E$13,0,10*ROW('Hygiene Data'!E169))="","",OFFSET('Hygiene Data'!$E$13,0,10*ROW('Hygiene Data'!E169)))</f>
        <v/>
      </c>
      <c r="DU175" s="298" t="str">
        <f ca="true">+IF(OFFSET('Hygiene Data'!$F$11,0,10*ROW('Hygiene Data'!F169))="","",OFFSET('Hygiene Data'!$F$11,0,10*ROW('Hygiene Data'!F169)))</f>
        <v/>
      </c>
      <c r="DV175" s="298" t="str">
        <f ca="true">+IF(OFFSET('Hygiene Data'!$F$12,0,10*ROW('Hygiene Data'!F169))="","",OFFSET('Hygiene Data'!$F$12,0,10*ROW('Hygiene Data'!F169)))</f>
        <v/>
      </c>
      <c r="DW175" s="298" t="str">
        <f ca="true">+IF(OFFSET('Hygiene Data'!$F$13,0,10*ROW('Hygiene Data'!F169))="","",OFFSET('Hygiene Data'!$F$13,0,10*ROW('Hygiene Data'!F169)))</f>
        <v/>
      </c>
      <c r="DX175" s="298" t="str">
        <f ca="true">+IF(OFFSET('Hygiene Data'!$G$11,0,10*ROW('Hygiene Data'!G169))="","",OFFSET('Hygiene Data'!$G$11,0,10*ROW('Hygiene Data'!G169)))</f>
        <v/>
      </c>
      <c r="DY175" s="298" t="str">
        <f ca="true">+IF(OFFSET('Hygiene Data'!$G$12,0,10*ROW('Hygiene Data'!G169))="","",OFFSET('Hygiene Data'!$G$12,0,10*ROW('Hygiene Data'!G169)))</f>
        <v/>
      </c>
      <c r="DZ175" s="298" t="str">
        <f ca="true">+IF(OFFSET('Hygiene Data'!$G$13,0,10*ROW('Hygiene Data'!G169))="","",OFFSET('Hygiene Data'!$G$13,0,10*ROW('Hygiene Data'!G169)))</f>
        <v/>
      </c>
      <c r="EA175" s="298" t="str">
        <f ca="true">+IF(OFFSET('Hygiene Data'!$H$11,0,10*ROW('Hygiene Data'!H169))="","",OFFSET('Hygiene Data'!$H$11,0,10*ROW('Hygiene Data'!H169)))</f>
        <v/>
      </c>
      <c r="EB175" s="298" t="str">
        <f ca="true">+IF(OFFSET('Hygiene Data'!$H$12,0,10*ROW('Hygiene Data'!H169))="","",OFFSET('Hygiene Data'!$H$12,0,10*ROW('Hygiene Data'!H169)))</f>
        <v/>
      </c>
      <c r="EC175" s="298" t="str">
        <f ca="true">+IF(OFFSET('Hygiene Data'!$H$13,0,10*ROW('Hygiene Data'!H169))="","",OFFSET('Hygiene Data'!$H$13,0,10*ROW('Hygiene Data'!H169)))</f>
        <v/>
      </c>
      <c r="ED175" s="298" t="str">
        <f ca="true">+IF(OFFSET('Hygiene Data'!$I$11,0,10*ROW('Hygiene Data'!I169))="","",OFFSET('Hygiene Data'!$I$11,0,10*ROW('Hygiene Data'!I169)))</f>
        <v/>
      </c>
      <c r="EE175" s="298" t="str">
        <f ca="true">+IF(OFFSET('Hygiene Data'!$I$12,0,10*ROW('Hygiene Data'!I169))="","",OFFSET('Hygiene Data'!$I$12,0,10*ROW('Hygiene Data'!I169)))</f>
        <v/>
      </c>
      <c r="EF175" s="298" t="str">
        <f ca="true">+IF(OFFSET('Hygiene Data'!$I$13,0,10*ROW('Hygiene Data'!I169))="","",OFFSET('Hygiene Data'!$I$13,0,10*ROW('Hygiene Data'!I169)))</f>
        <v/>
      </c>
    </row>
    <row xmlns:x14ac="http://schemas.microsoft.com/office/spreadsheetml/2009/9/ac" r="176" x14ac:dyDescent="0.2">
      <c r="A176" s="38" t="str">
        <f ca="true">+IF(OFFSET('Water Data'!$B$2,0,10*ROW('Water Data'!E170))="","",OFFSET('Water Data'!$B$2,0,10*ROW('Water Data'!E170)))</f>
        <v/>
      </c>
      <c r="B176" s="38" t="str">
        <f ca="true">+IF(OFFSET('Water Data'!$C$2,0,10*ROW('Water Data'!F170))="","",OFFSET('Water Data'!$C$2,0,10*ROW('Water Data'!F170)))</f>
        <v/>
      </c>
      <c r="C176" s="354" t="str">
        <f t="shared" ca="true" si="2"/>
        <v/>
      </c>
      <c r="D176" s="101"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101"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101"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101"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101"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101"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101"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101"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101"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101"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101"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101"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101"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101"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101"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101"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101"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101"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102"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102"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102"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102"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102"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102"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102"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102"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102"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102"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102"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102"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102"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102"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102"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102"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102"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102"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102"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102"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102"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102"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102"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102"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102"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102"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102"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102"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102"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102"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103"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103"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103"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103"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103"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103"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103"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103"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103"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103"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103"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103"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103"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103"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103"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103"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103"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103"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98"/>
      <c r="BS176" s="298" t="str">
        <f ca="true">+IF(OFFSET('Water Data'!$D$27,0,10*ROW('Water Data'!D170))="","",OFFSET('Water Data'!$D$27,0,10*ROW('Water Data'!D170)))</f>
        <v/>
      </c>
      <c r="BT176" s="298" t="str">
        <f ca="true">+IF(OFFSET('Water Data'!$D$28,0,10*ROW('Water Data'!D170))="","",OFFSET('Water Data'!$D$28,0,10*ROW('Water Data'!D170)))</f>
        <v/>
      </c>
      <c r="BU176" s="298" t="str">
        <f ca="true">+IF(OFFSET('Water Data'!$D$29,0,10*ROW('Water Data'!D170))="","",OFFSET('Water Data'!$D$29,0,10*ROW('Water Data'!D170)))</f>
        <v/>
      </c>
      <c r="BV176" s="298" t="str">
        <f ca="true">+IF(OFFSET('Water Data'!$E$27,0,10*ROW('Water Data'!E170))="","",OFFSET('Water Data'!$E$27,0,10*ROW('Water Data'!E170)))</f>
        <v/>
      </c>
      <c r="BW176" s="298" t="str">
        <f ca="true">+IF(OFFSET('Water Data'!$E$28,0,10*ROW('Water Data'!E170))="","",OFFSET('Water Data'!$E$28,0,10*ROW('Water Data'!E170)))</f>
        <v/>
      </c>
      <c r="BX176" s="298" t="str">
        <f ca="true">+IF(OFFSET('Water Data'!$E$29,0,10*ROW('Water Data'!E170))="","",OFFSET('Water Data'!$E$29,0,10*ROW('Water Data'!E170)))</f>
        <v/>
      </c>
      <c r="BY176" s="298" t="str">
        <f ca="true">+IF(OFFSET('Water Data'!$F$27,0,10*ROW('Water Data'!F170))="","",OFFSET('Water Data'!$F$27,0,10*ROW('Water Data'!F170)))</f>
        <v/>
      </c>
      <c r="BZ176" s="298" t="str">
        <f ca="true">+IF(OFFSET('Water Data'!$F$28,0,10*ROW('Water Data'!F170))="","",OFFSET('Water Data'!$F$28,0,10*ROW('Water Data'!F170)))</f>
        <v/>
      </c>
      <c r="CA176" s="298" t="str">
        <f ca="true">+IF(OFFSET('Water Data'!$F$29,0,10*ROW('Water Data'!F170))="","",OFFSET('Water Data'!$F$29,0,10*ROW('Water Data'!F170)))</f>
        <v/>
      </c>
      <c r="CB176" s="298" t="str">
        <f ca="true">+IF(OFFSET('Water Data'!$G$27,0,10*ROW('Water Data'!G170))="","",OFFSET('Water Data'!$G$27,0,10*ROW('Water Data'!G170)))</f>
        <v/>
      </c>
      <c r="CC176" s="298" t="str">
        <f ca="true">+IF(OFFSET('Water Data'!$G$28,0,10*ROW('Water Data'!G170))="","",OFFSET('Water Data'!$G$28,0,10*ROW('Water Data'!G170)))</f>
        <v/>
      </c>
      <c r="CD176" s="298" t="str">
        <f ca="true">+IF(OFFSET('Water Data'!$G$29,0,10*ROW('Water Data'!G170))="","",OFFSET('Water Data'!$G$29,0,10*ROW('Water Data'!G170)))</f>
        <v/>
      </c>
      <c r="CE176" s="298" t="str">
        <f ca="true">+IF(OFFSET('Water Data'!$H$27,0,10*ROW('Water Data'!H170))="","",OFFSET('Water Data'!$H$27,0,10*ROW('Water Data'!H170)))</f>
        <v/>
      </c>
      <c r="CF176" s="298" t="str">
        <f ca="true">+IF(OFFSET('Water Data'!$H$28,0,10*ROW('Water Data'!H170))="","",OFFSET('Water Data'!$H$28,0,10*ROW('Water Data'!H170)))</f>
        <v/>
      </c>
      <c r="CG176" s="298" t="str">
        <f ca="true">+IF(OFFSET('Water Data'!$H$29,0,10*ROW('Water Data'!H170))="","",OFFSET('Water Data'!$H$29,0,10*ROW('Water Data'!H170)))</f>
        <v/>
      </c>
      <c r="CH176" s="298" t="str">
        <f ca="true">+IF(OFFSET('Water Data'!$I$27,0,10*ROW('Water Data'!I170))="","",OFFSET('Water Data'!$I$27,0,10*ROW('Water Data'!I170)))</f>
        <v/>
      </c>
      <c r="CI176" s="298" t="str">
        <f ca="true">+IF(OFFSET('Water Data'!$I$28,0,10*ROW('Water Data'!I170))="","",OFFSET('Water Data'!$I$28,0,10*ROW('Water Data'!I170)))</f>
        <v/>
      </c>
      <c r="CJ176" s="298" t="str">
        <f ca="true">+IF(OFFSET('Water Data'!$I$29,0,10*ROW('Water Data'!I170))="","",OFFSET('Water Data'!$I$29,0,10*ROW('Water Data'!I170)))</f>
        <v/>
      </c>
      <c r="CK176" s="298" t="str">
        <f ca="true">+IF(OFFSET('Sanitation Data'!$D$28,0,10*ROW('Sanitation Data'!D170))="","",OFFSET('Sanitation Data'!$D$28,0,10*ROW('Sanitation Data'!D170)))</f>
        <v/>
      </c>
      <c r="CL176" s="298" t="str">
        <f ca="true">+IF(OFFSET('Sanitation Data'!$D$29,0,10*ROW('Sanitation Data'!D170))="","",OFFSET('Sanitation Data'!$D$29,0,10*ROW('Sanitation Data'!D170)))</f>
        <v/>
      </c>
      <c r="CM176" s="298" t="str">
        <f ca="true">+IF(OFFSET('Sanitation Data'!$D$30,0,10*ROW('Sanitation Data'!D170))="","",OFFSET('Sanitation Data'!$D$30,0,10*ROW('Sanitation Data'!D170)))</f>
        <v/>
      </c>
      <c r="CN176" s="298" t="str">
        <f ca="true">+IF(OFFSET('Sanitation Data'!$D$31,0,10*ROW('Sanitation Data'!D170))="","",OFFSET('Sanitation Data'!$D$31,0,10*ROW('Sanitation Data'!D170)))</f>
        <v/>
      </c>
      <c r="CO176" s="298" t="str">
        <f ca="true">+IF(OFFSET('Sanitation Data'!$D$32,0,10*ROW('Sanitation Data'!D170))="","",OFFSET('Sanitation Data'!$D$32,0,10*ROW('Sanitation Data'!D170)))</f>
        <v/>
      </c>
      <c r="CP176" s="298" t="str">
        <f ca="true">+IF(OFFSET('Sanitation Data'!$E$28,0,10*ROW('Sanitation Data'!E170))="","",OFFSET('Sanitation Data'!$E$28,0,10*ROW('Sanitation Data'!E170)))</f>
        <v/>
      </c>
      <c r="CQ176" s="298" t="str">
        <f ca="true">+IF(OFFSET('Sanitation Data'!$E$29,0,10*ROW('Sanitation Data'!E170))="","",OFFSET('Sanitation Data'!$E$29,0,10*ROW('Sanitation Data'!E170)))</f>
        <v/>
      </c>
      <c r="CR176" s="298" t="str">
        <f ca="true">+IF(OFFSET('Sanitation Data'!$E$30,0,10*ROW('Sanitation Data'!E170))="","",OFFSET('Sanitation Data'!$E$30,0,10*ROW('Sanitation Data'!E170)))</f>
        <v/>
      </c>
      <c r="CS176" s="298" t="str">
        <f ca="true">+IF(OFFSET('Sanitation Data'!$E$31,0,10*ROW('Sanitation Data'!E170))="","",OFFSET('Sanitation Data'!$E$31,0,10*ROW('Sanitation Data'!E170)))</f>
        <v/>
      </c>
      <c r="CT176" s="298" t="str">
        <f ca="true">+IF(OFFSET('Sanitation Data'!$E$32,0,10*ROW('Sanitation Data'!E170))="","",OFFSET('Sanitation Data'!$E$32,0,10*ROW('Sanitation Data'!E170)))</f>
        <v/>
      </c>
      <c r="CU176" s="298" t="str">
        <f ca="true">+IF(OFFSET('Sanitation Data'!$F$28,0,10*ROW('Sanitation Data'!F170))="","",OFFSET('Sanitation Data'!$F$28,0,10*ROW('Sanitation Data'!F170)))</f>
        <v/>
      </c>
      <c r="CV176" s="298" t="str">
        <f ca="true">+IF(OFFSET('Sanitation Data'!$F$29,0,10*ROW('Sanitation Data'!F170))="","",OFFSET('Sanitation Data'!$F$29,0,10*ROW('Sanitation Data'!F170)))</f>
        <v/>
      </c>
      <c r="CW176" s="298" t="str">
        <f ca="true">+IF(OFFSET('Sanitation Data'!$F$30,0,10*ROW('Sanitation Data'!F170))="","",OFFSET('Sanitation Data'!$F$30,0,10*ROW('Sanitation Data'!F170)))</f>
        <v/>
      </c>
      <c r="CX176" s="298" t="str">
        <f ca="true">+IF(OFFSET('Sanitation Data'!$F$31,0,10*ROW('Sanitation Data'!F170))="","",OFFSET('Sanitation Data'!$F$31,0,10*ROW('Sanitation Data'!F170)))</f>
        <v/>
      </c>
      <c r="CY176" s="298" t="str">
        <f ca="true">+IF(OFFSET('Sanitation Data'!$F$32,0,10*ROW('Sanitation Data'!F170))="","",OFFSET('Sanitation Data'!$F$32,0,10*ROW('Sanitation Data'!F170)))</f>
        <v/>
      </c>
      <c r="CZ176" s="298" t="str">
        <f ca="true">+IF(OFFSET('Sanitation Data'!$G$28,0,10*ROW('Sanitation Data'!G170))="","",OFFSET('Sanitation Data'!$G$28,0,10*ROW('Sanitation Data'!G170)))</f>
        <v/>
      </c>
      <c r="DA176" s="298" t="str">
        <f ca="true">+IF(OFFSET('Sanitation Data'!$G$29,0,10*ROW('Sanitation Data'!G170))="","",OFFSET('Sanitation Data'!$G$29,0,10*ROW('Sanitation Data'!G170)))</f>
        <v/>
      </c>
      <c r="DB176" s="298" t="str">
        <f ca="true">+IF(OFFSET('Sanitation Data'!$G$30,0,10*ROW('Sanitation Data'!G170))="","",OFFSET('Sanitation Data'!$G$30,0,10*ROW('Sanitation Data'!G170)))</f>
        <v/>
      </c>
      <c r="DC176" s="298" t="str">
        <f ca="true">+IF(OFFSET('Sanitation Data'!$G$31,0,10*ROW('Sanitation Data'!G170))="","",OFFSET('Sanitation Data'!$G$31,0,10*ROW('Sanitation Data'!G170)))</f>
        <v/>
      </c>
      <c r="DD176" s="298" t="str">
        <f ca="true">+IF(OFFSET('Sanitation Data'!$G$32,0,10*ROW('Sanitation Data'!G170))="","",OFFSET('Sanitation Data'!$G$32,0,10*ROW('Sanitation Data'!G170)))</f>
        <v/>
      </c>
      <c r="DE176" s="298" t="str">
        <f ca="true">+IF(OFFSET('Sanitation Data'!$H$28,0,10*ROW('Sanitation Data'!H170))="","",OFFSET('Sanitation Data'!$H$28,0,10*ROW('Sanitation Data'!H170)))</f>
        <v/>
      </c>
      <c r="DF176" s="298" t="str">
        <f ca="true">+IF(OFFSET('Sanitation Data'!$H$29,0,10*ROW('Sanitation Data'!H170))="","",OFFSET('Sanitation Data'!$H$29,0,10*ROW('Sanitation Data'!H170)))</f>
        <v/>
      </c>
      <c r="DG176" s="298" t="str">
        <f ca="true">+IF(OFFSET('Sanitation Data'!$H$30,0,10*ROW('Sanitation Data'!H170))="","",OFFSET('Sanitation Data'!$H$30,0,10*ROW('Sanitation Data'!H170)))</f>
        <v/>
      </c>
      <c r="DH176" s="298" t="str">
        <f ca="true">+IF(OFFSET('Sanitation Data'!$H$31,0,10*ROW('Sanitation Data'!H170))="","",OFFSET('Sanitation Data'!$H$31,0,10*ROW('Sanitation Data'!H170)))</f>
        <v/>
      </c>
      <c r="DI176" s="298" t="str">
        <f ca="true">+IF(OFFSET('Sanitation Data'!$H$32,0,10*ROW('Sanitation Data'!H170))="","",OFFSET('Sanitation Data'!$H$32,0,10*ROW('Sanitation Data'!H170)))</f>
        <v/>
      </c>
      <c r="DJ176" s="298" t="str">
        <f ca="true">+IF(OFFSET('Sanitation Data'!$I$28,0,10*ROW('Sanitation Data'!I170))="","",OFFSET('Sanitation Data'!$I$28,0,10*ROW('Sanitation Data'!I170)))</f>
        <v/>
      </c>
      <c r="DK176" s="298" t="str">
        <f ca="true">+IF(OFFSET('Sanitation Data'!$I$29,0,10*ROW('Sanitation Data'!I170))="","",OFFSET('Sanitation Data'!$I$29,0,10*ROW('Sanitation Data'!I170)))</f>
        <v/>
      </c>
      <c r="DL176" s="298" t="str">
        <f ca="true">+IF(OFFSET('Sanitation Data'!$I$30,0,10*ROW('Sanitation Data'!I170))="","",OFFSET('Sanitation Data'!$I$30,0,10*ROW('Sanitation Data'!I170)))</f>
        <v/>
      </c>
      <c r="DM176" s="298" t="str">
        <f ca="true">+IF(OFFSET('Sanitation Data'!$I$31,0,10*ROW('Sanitation Data'!I170))="","",OFFSET('Sanitation Data'!$I$31,0,10*ROW('Sanitation Data'!I170)))</f>
        <v/>
      </c>
      <c r="DN176" s="298" t="str">
        <f ca="true">+IF(OFFSET('Sanitation Data'!$I$32,0,10*ROW('Sanitation Data'!I170))="","",OFFSET('Sanitation Data'!$I$32,0,10*ROW('Sanitation Data'!I170)))</f>
        <v/>
      </c>
      <c r="DO176" s="298" t="str">
        <f ca="true">+IF(OFFSET('Hygiene Data'!$D$11,0,10*ROW('Hygiene Data'!D170))="","",OFFSET('Hygiene Data'!$D$11,0,10*ROW('Hygiene Data'!D170)))</f>
        <v/>
      </c>
      <c r="DP176" s="298" t="str">
        <f ca="true">+IF(OFFSET('Hygiene Data'!$D$12,0,10*ROW('Hygiene Data'!D170))="","",OFFSET('Hygiene Data'!$D$12,0,10*ROW('Hygiene Data'!D170)))</f>
        <v/>
      </c>
      <c r="DQ176" s="298" t="str">
        <f ca="true">+IF(OFFSET('Hygiene Data'!$D$13,0,10*ROW('Hygiene Data'!D170))="","",OFFSET('Hygiene Data'!$D$13,0,10*ROW('Hygiene Data'!D170)))</f>
        <v/>
      </c>
      <c r="DR176" s="298" t="str">
        <f ca="true">+IF(OFFSET('Hygiene Data'!$E$11,0,10*ROW('Hygiene Data'!E170))="","",OFFSET('Hygiene Data'!$E$11,0,10*ROW('Hygiene Data'!E170)))</f>
        <v/>
      </c>
      <c r="DS176" s="298" t="str">
        <f ca="true">+IF(OFFSET('Hygiene Data'!$E$12,0,10*ROW('Hygiene Data'!E170))="","",OFFSET('Hygiene Data'!$E$12,0,10*ROW('Hygiene Data'!E170)))</f>
        <v/>
      </c>
      <c r="DT176" s="298" t="str">
        <f ca="true">+IF(OFFSET('Hygiene Data'!$E$13,0,10*ROW('Hygiene Data'!E170))="","",OFFSET('Hygiene Data'!$E$13,0,10*ROW('Hygiene Data'!E170)))</f>
        <v/>
      </c>
      <c r="DU176" s="298" t="str">
        <f ca="true">+IF(OFFSET('Hygiene Data'!$F$11,0,10*ROW('Hygiene Data'!F170))="","",OFFSET('Hygiene Data'!$F$11,0,10*ROW('Hygiene Data'!F170)))</f>
        <v/>
      </c>
      <c r="DV176" s="298" t="str">
        <f ca="true">+IF(OFFSET('Hygiene Data'!$F$12,0,10*ROW('Hygiene Data'!F170))="","",OFFSET('Hygiene Data'!$F$12,0,10*ROW('Hygiene Data'!F170)))</f>
        <v/>
      </c>
      <c r="DW176" s="298" t="str">
        <f ca="true">+IF(OFFSET('Hygiene Data'!$F$13,0,10*ROW('Hygiene Data'!F170))="","",OFFSET('Hygiene Data'!$F$13,0,10*ROW('Hygiene Data'!F170)))</f>
        <v/>
      </c>
      <c r="DX176" s="298" t="str">
        <f ca="true">+IF(OFFSET('Hygiene Data'!$G$11,0,10*ROW('Hygiene Data'!G170))="","",OFFSET('Hygiene Data'!$G$11,0,10*ROW('Hygiene Data'!G170)))</f>
        <v/>
      </c>
      <c r="DY176" s="298" t="str">
        <f ca="true">+IF(OFFSET('Hygiene Data'!$G$12,0,10*ROW('Hygiene Data'!G170))="","",OFFSET('Hygiene Data'!$G$12,0,10*ROW('Hygiene Data'!G170)))</f>
        <v/>
      </c>
      <c r="DZ176" s="298" t="str">
        <f ca="true">+IF(OFFSET('Hygiene Data'!$G$13,0,10*ROW('Hygiene Data'!G170))="","",OFFSET('Hygiene Data'!$G$13,0,10*ROW('Hygiene Data'!G170)))</f>
        <v/>
      </c>
      <c r="EA176" s="298" t="str">
        <f ca="true">+IF(OFFSET('Hygiene Data'!$H$11,0,10*ROW('Hygiene Data'!H170))="","",OFFSET('Hygiene Data'!$H$11,0,10*ROW('Hygiene Data'!H170)))</f>
        <v/>
      </c>
      <c r="EB176" s="298" t="str">
        <f ca="true">+IF(OFFSET('Hygiene Data'!$H$12,0,10*ROW('Hygiene Data'!H170))="","",OFFSET('Hygiene Data'!$H$12,0,10*ROW('Hygiene Data'!H170)))</f>
        <v/>
      </c>
      <c r="EC176" s="298" t="str">
        <f ca="true">+IF(OFFSET('Hygiene Data'!$H$13,0,10*ROW('Hygiene Data'!H170))="","",OFFSET('Hygiene Data'!$H$13,0,10*ROW('Hygiene Data'!H170)))</f>
        <v/>
      </c>
      <c r="ED176" s="298" t="str">
        <f ca="true">+IF(OFFSET('Hygiene Data'!$I$11,0,10*ROW('Hygiene Data'!I170))="","",OFFSET('Hygiene Data'!$I$11,0,10*ROW('Hygiene Data'!I170)))</f>
        <v/>
      </c>
      <c r="EE176" s="298" t="str">
        <f ca="true">+IF(OFFSET('Hygiene Data'!$I$12,0,10*ROW('Hygiene Data'!I170))="","",OFFSET('Hygiene Data'!$I$12,0,10*ROW('Hygiene Data'!I170)))</f>
        <v/>
      </c>
      <c r="EF176" s="298" t="str">
        <f ca="true">+IF(OFFSET('Hygiene Data'!$I$13,0,10*ROW('Hygiene Data'!I170))="","",OFFSET('Hygiene Data'!$I$13,0,10*ROW('Hygiene Data'!I170)))</f>
        <v/>
      </c>
    </row>
    <row xmlns:x14ac="http://schemas.microsoft.com/office/spreadsheetml/2009/9/ac" r="177" x14ac:dyDescent="0.2">
      <c r="A177" s="38" t="str">
        <f ca="true">+IF(OFFSET('Water Data'!$B$2,0,10*ROW('Water Data'!E171))="","",OFFSET('Water Data'!$B$2,0,10*ROW('Water Data'!E171)))</f>
        <v/>
      </c>
      <c r="B177" s="38" t="str">
        <f ca="true">+IF(OFFSET('Water Data'!$C$2,0,10*ROW('Water Data'!F171))="","",OFFSET('Water Data'!$C$2,0,10*ROW('Water Data'!F171)))</f>
        <v/>
      </c>
      <c r="C177" s="354" t="str">
        <f t="shared" ca="true" si="2"/>
        <v/>
      </c>
      <c r="D177" s="101"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101"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101"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101"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101"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101"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101"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101"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101"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101"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101"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101"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101"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101"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101"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101"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101"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101"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102"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102"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102"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102"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102"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102"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102"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102"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102"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102"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102"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102"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102"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102"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102"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102"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102"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102"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102"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102"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102"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102"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102"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102"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102"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102"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102"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102"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102"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102"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103"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103"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103"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103"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103"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103"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103"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103"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103"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103"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103"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103"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103"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103"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103"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103"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103"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103"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98"/>
      <c r="BS177" s="298" t="str">
        <f ca="true">+IF(OFFSET('Water Data'!$D$27,0,10*ROW('Water Data'!D171))="","",OFFSET('Water Data'!$D$27,0,10*ROW('Water Data'!D171)))</f>
        <v/>
      </c>
      <c r="BT177" s="298" t="str">
        <f ca="true">+IF(OFFSET('Water Data'!$D$28,0,10*ROW('Water Data'!D171))="","",OFFSET('Water Data'!$D$28,0,10*ROW('Water Data'!D171)))</f>
        <v/>
      </c>
      <c r="BU177" s="298" t="str">
        <f ca="true">+IF(OFFSET('Water Data'!$D$29,0,10*ROW('Water Data'!D171))="","",OFFSET('Water Data'!$D$29,0,10*ROW('Water Data'!D171)))</f>
        <v/>
      </c>
      <c r="BV177" s="298" t="str">
        <f ca="true">+IF(OFFSET('Water Data'!$E$27,0,10*ROW('Water Data'!E171))="","",OFFSET('Water Data'!$E$27,0,10*ROW('Water Data'!E171)))</f>
        <v/>
      </c>
      <c r="BW177" s="298" t="str">
        <f ca="true">+IF(OFFSET('Water Data'!$E$28,0,10*ROW('Water Data'!E171))="","",OFFSET('Water Data'!$E$28,0,10*ROW('Water Data'!E171)))</f>
        <v/>
      </c>
      <c r="BX177" s="298" t="str">
        <f ca="true">+IF(OFFSET('Water Data'!$E$29,0,10*ROW('Water Data'!E171))="","",OFFSET('Water Data'!$E$29,0,10*ROW('Water Data'!E171)))</f>
        <v/>
      </c>
      <c r="BY177" s="298" t="str">
        <f ca="true">+IF(OFFSET('Water Data'!$F$27,0,10*ROW('Water Data'!F171))="","",OFFSET('Water Data'!$F$27,0,10*ROW('Water Data'!F171)))</f>
        <v/>
      </c>
      <c r="BZ177" s="298" t="str">
        <f ca="true">+IF(OFFSET('Water Data'!$F$28,0,10*ROW('Water Data'!F171))="","",OFFSET('Water Data'!$F$28,0,10*ROW('Water Data'!F171)))</f>
        <v/>
      </c>
      <c r="CA177" s="298" t="str">
        <f ca="true">+IF(OFFSET('Water Data'!$F$29,0,10*ROW('Water Data'!F171))="","",OFFSET('Water Data'!$F$29,0,10*ROW('Water Data'!F171)))</f>
        <v/>
      </c>
      <c r="CB177" s="298" t="str">
        <f ca="true">+IF(OFFSET('Water Data'!$G$27,0,10*ROW('Water Data'!G171))="","",OFFSET('Water Data'!$G$27,0,10*ROW('Water Data'!G171)))</f>
        <v/>
      </c>
      <c r="CC177" s="298" t="str">
        <f ca="true">+IF(OFFSET('Water Data'!$G$28,0,10*ROW('Water Data'!G171))="","",OFFSET('Water Data'!$G$28,0,10*ROW('Water Data'!G171)))</f>
        <v/>
      </c>
      <c r="CD177" s="298" t="str">
        <f ca="true">+IF(OFFSET('Water Data'!$G$29,0,10*ROW('Water Data'!G171))="","",OFFSET('Water Data'!$G$29,0,10*ROW('Water Data'!G171)))</f>
        <v/>
      </c>
      <c r="CE177" s="298" t="str">
        <f ca="true">+IF(OFFSET('Water Data'!$H$27,0,10*ROW('Water Data'!H171))="","",OFFSET('Water Data'!$H$27,0,10*ROW('Water Data'!H171)))</f>
        <v/>
      </c>
      <c r="CF177" s="298" t="str">
        <f ca="true">+IF(OFFSET('Water Data'!$H$28,0,10*ROW('Water Data'!H171))="","",OFFSET('Water Data'!$H$28,0,10*ROW('Water Data'!H171)))</f>
        <v/>
      </c>
      <c r="CG177" s="298" t="str">
        <f ca="true">+IF(OFFSET('Water Data'!$H$29,0,10*ROW('Water Data'!H171))="","",OFFSET('Water Data'!$H$29,0,10*ROW('Water Data'!H171)))</f>
        <v/>
      </c>
      <c r="CH177" s="298" t="str">
        <f ca="true">+IF(OFFSET('Water Data'!$I$27,0,10*ROW('Water Data'!I171))="","",OFFSET('Water Data'!$I$27,0,10*ROW('Water Data'!I171)))</f>
        <v/>
      </c>
      <c r="CI177" s="298" t="str">
        <f ca="true">+IF(OFFSET('Water Data'!$I$28,0,10*ROW('Water Data'!I171))="","",OFFSET('Water Data'!$I$28,0,10*ROW('Water Data'!I171)))</f>
        <v/>
      </c>
      <c r="CJ177" s="298" t="str">
        <f ca="true">+IF(OFFSET('Water Data'!$I$29,0,10*ROW('Water Data'!I171))="","",OFFSET('Water Data'!$I$29,0,10*ROW('Water Data'!I171)))</f>
        <v/>
      </c>
      <c r="CK177" s="298" t="str">
        <f ca="true">+IF(OFFSET('Sanitation Data'!$D$28,0,10*ROW('Sanitation Data'!D171))="","",OFFSET('Sanitation Data'!$D$28,0,10*ROW('Sanitation Data'!D171)))</f>
        <v/>
      </c>
      <c r="CL177" s="298" t="str">
        <f ca="true">+IF(OFFSET('Sanitation Data'!$D$29,0,10*ROW('Sanitation Data'!D171))="","",OFFSET('Sanitation Data'!$D$29,0,10*ROW('Sanitation Data'!D171)))</f>
        <v/>
      </c>
      <c r="CM177" s="298" t="str">
        <f ca="true">+IF(OFFSET('Sanitation Data'!$D$30,0,10*ROW('Sanitation Data'!D171))="","",OFFSET('Sanitation Data'!$D$30,0,10*ROW('Sanitation Data'!D171)))</f>
        <v/>
      </c>
      <c r="CN177" s="298" t="str">
        <f ca="true">+IF(OFFSET('Sanitation Data'!$D$31,0,10*ROW('Sanitation Data'!D171))="","",OFFSET('Sanitation Data'!$D$31,0,10*ROW('Sanitation Data'!D171)))</f>
        <v/>
      </c>
      <c r="CO177" s="298" t="str">
        <f ca="true">+IF(OFFSET('Sanitation Data'!$D$32,0,10*ROW('Sanitation Data'!D171))="","",OFFSET('Sanitation Data'!$D$32,0,10*ROW('Sanitation Data'!D171)))</f>
        <v/>
      </c>
      <c r="CP177" s="298" t="str">
        <f ca="true">+IF(OFFSET('Sanitation Data'!$E$28,0,10*ROW('Sanitation Data'!E171))="","",OFFSET('Sanitation Data'!$E$28,0,10*ROW('Sanitation Data'!E171)))</f>
        <v/>
      </c>
      <c r="CQ177" s="298" t="str">
        <f ca="true">+IF(OFFSET('Sanitation Data'!$E$29,0,10*ROW('Sanitation Data'!E171))="","",OFFSET('Sanitation Data'!$E$29,0,10*ROW('Sanitation Data'!E171)))</f>
        <v/>
      </c>
      <c r="CR177" s="298" t="str">
        <f ca="true">+IF(OFFSET('Sanitation Data'!$E$30,0,10*ROW('Sanitation Data'!E171))="","",OFFSET('Sanitation Data'!$E$30,0,10*ROW('Sanitation Data'!E171)))</f>
        <v/>
      </c>
      <c r="CS177" s="298" t="str">
        <f ca="true">+IF(OFFSET('Sanitation Data'!$E$31,0,10*ROW('Sanitation Data'!E171))="","",OFFSET('Sanitation Data'!$E$31,0,10*ROW('Sanitation Data'!E171)))</f>
        <v/>
      </c>
      <c r="CT177" s="298" t="str">
        <f ca="true">+IF(OFFSET('Sanitation Data'!$E$32,0,10*ROW('Sanitation Data'!E171))="","",OFFSET('Sanitation Data'!$E$32,0,10*ROW('Sanitation Data'!E171)))</f>
        <v/>
      </c>
      <c r="CU177" s="298" t="str">
        <f ca="true">+IF(OFFSET('Sanitation Data'!$F$28,0,10*ROW('Sanitation Data'!F171))="","",OFFSET('Sanitation Data'!$F$28,0,10*ROW('Sanitation Data'!F171)))</f>
        <v/>
      </c>
      <c r="CV177" s="298" t="str">
        <f ca="true">+IF(OFFSET('Sanitation Data'!$F$29,0,10*ROW('Sanitation Data'!F171))="","",OFFSET('Sanitation Data'!$F$29,0,10*ROW('Sanitation Data'!F171)))</f>
        <v/>
      </c>
      <c r="CW177" s="298" t="str">
        <f ca="true">+IF(OFFSET('Sanitation Data'!$F$30,0,10*ROW('Sanitation Data'!F171))="","",OFFSET('Sanitation Data'!$F$30,0,10*ROW('Sanitation Data'!F171)))</f>
        <v/>
      </c>
      <c r="CX177" s="298" t="str">
        <f ca="true">+IF(OFFSET('Sanitation Data'!$F$31,0,10*ROW('Sanitation Data'!F171))="","",OFFSET('Sanitation Data'!$F$31,0,10*ROW('Sanitation Data'!F171)))</f>
        <v/>
      </c>
      <c r="CY177" s="298" t="str">
        <f ca="true">+IF(OFFSET('Sanitation Data'!$F$32,0,10*ROW('Sanitation Data'!F171))="","",OFFSET('Sanitation Data'!$F$32,0,10*ROW('Sanitation Data'!F171)))</f>
        <v/>
      </c>
      <c r="CZ177" s="298" t="str">
        <f ca="true">+IF(OFFSET('Sanitation Data'!$G$28,0,10*ROW('Sanitation Data'!G171))="","",OFFSET('Sanitation Data'!$G$28,0,10*ROW('Sanitation Data'!G171)))</f>
        <v/>
      </c>
      <c r="DA177" s="298" t="str">
        <f ca="true">+IF(OFFSET('Sanitation Data'!$G$29,0,10*ROW('Sanitation Data'!G171))="","",OFFSET('Sanitation Data'!$G$29,0,10*ROW('Sanitation Data'!G171)))</f>
        <v/>
      </c>
      <c r="DB177" s="298" t="str">
        <f ca="true">+IF(OFFSET('Sanitation Data'!$G$30,0,10*ROW('Sanitation Data'!G171))="","",OFFSET('Sanitation Data'!$G$30,0,10*ROW('Sanitation Data'!G171)))</f>
        <v/>
      </c>
      <c r="DC177" s="298" t="str">
        <f ca="true">+IF(OFFSET('Sanitation Data'!$G$31,0,10*ROW('Sanitation Data'!G171))="","",OFFSET('Sanitation Data'!$G$31,0,10*ROW('Sanitation Data'!G171)))</f>
        <v/>
      </c>
      <c r="DD177" s="298" t="str">
        <f ca="true">+IF(OFFSET('Sanitation Data'!$G$32,0,10*ROW('Sanitation Data'!G171))="","",OFFSET('Sanitation Data'!$G$32,0,10*ROW('Sanitation Data'!G171)))</f>
        <v/>
      </c>
      <c r="DE177" s="298" t="str">
        <f ca="true">+IF(OFFSET('Sanitation Data'!$H$28,0,10*ROW('Sanitation Data'!H171))="","",OFFSET('Sanitation Data'!$H$28,0,10*ROW('Sanitation Data'!H171)))</f>
        <v/>
      </c>
      <c r="DF177" s="298" t="str">
        <f ca="true">+IF(OFFSET('Sanitation Data'!$H$29,0,10*ROW('Sanitation Data'!H171))="","",OFFSET('Sanitation Data'!$H$29,0,10*ROW('Sanitation Data'!H171)))</f>
        <v/>
      </c>
      <c r="DG177" s="298" t="str">
        <f ca="true">+IF(OFFSET('Sanitation Data'!$H$30,0,10*ROW('Sanitation Data'!H171))="","",OFFSET('Sanitation Data'!$H$30,0,10*ROW('Sanitation Data'!H171)))</f>
        <v/>
      </c>
      <c r="DH177" s="298" t="str">
        <f ca="true">+IF(OFFSET('Sanitation Data'!$H$31,0,10*ROW('Sanitation Data'!H171))="","",OFFSET('Sanitation Data'!$H$31,0,10*ROW('Sanitation Data'!H171)))</f>
        <v/>
      </c>
      <c r="DI177" s="298" t="str">
        <f ca="true">+IF(OFFSET('Sanitation Data'!$H$32,0,10*ROW('Sanitation Data'!H171))="","",OFFSET('Sanitation Data'!$H$32,0,10*ROW('Sanitation Data'!H171)))</f>
        <v/>
      </c>
      <c r="DJ177" s="298" t="str">
        <f ca="true">+IF(OFFSET('Sanitation Data'!$I$28,0,10*ROW('Sanitation Data'!I171))="","",OFFSET('Sanitation Data'!$I$28,0,10*ROW('Sanitation Data'!I171)))</f>
        <v/>
      </c>
      <c r="DK177" s="298" t="str">
        <f ca="true">+IF(OFFSET('Sanitation Data'!$I$29,0,10*ROW('Sanitation Data'!I171))="","",OFFSET('Sanitation Data'!$I$29,0,10*ROW('Sanitation Data'!I171)))</f>
        <v/>
      </c>
      <c r="DL177" s="298" t="str">
        <f ca="true">+IF(OFFSET('Sanitation Data'!$I$30,0,10*ROW('Sanitation Data'!I171))="","",OFFSET('Sanitation Data'!$I$30,0,10*ROW('Sanitation Data'!I171)))</f>
        <v/>
      </c>
      <c r="DM177" s="298" t="str">
        <f ca="true">+IF(OFFSET('Sanitation Data'!$I$31,0,10*ROW('Sanitation Data'!I171))="","",OFFSET('Sanitation Data'!$I$31,0,10*ROW('Sanitation Data'!I171)))</f>
        <v/>
      </c>
      <c r="DN177" s="298" t="str">
        <f ca="true">+IF(OFFSET('Sanitation Data'!$I$32,0,10*ROW('Sanitation Data'!I171))="","",OFFSET('Sanitation Data'!$I$32,0,10*ROW('Sanitation Data'!I171)))</f>
        <v/>
      </c>
      <c r="DO177" s="298" t="str">
        <f ca="true">+IF(OFFSET('Hygiene Data'!$D$11,0,10*ROW('Hygiene Data'!D171))="","",OFFSET('Hygiene Data'!$D$11,0,10*ROW('Hygiene Data'!D171)))</f>
        <v/>
      </c>
      <c r="DP177" s="298" t="str">
        <f ca="true">+IF(OFFSET('Hygiene Data'!$D$12,0,10*ROW('Hygiene Data'!D171))="","",OFFSET('Hygiene Data'!$D$12,0,10*ROW('Hygiene Data'!D171)))</f>
        <v/>
      </c>
      <c r="DQ177" s="298" t="str">
        <f ca="true">+IF(OFFSET('Hygiene Data'!$D$13,0,10*ROW('Hygiene Data'!D171))="","",OFFSET('Hygiene Data'!$D$13,0,10*ROW('Hygiene Data'!D171)))</f>
        <v/>
      </c>
      <c r="DR177" s="298" t="str">
        <f ca="true">+IF(OFFSET('Hygiene Data'!$E$11,0,10*ROW('Hygiene Data'!E171))="","",OFFSET('Hygiene Data'!$E$11,0,10*ROW('Hygiene Data'!E171)))</f>
        <v/>
      </c>
      <c r="DS177" s="298" t="str">
        <f ca="true">+IF(OFFSET('Hygiene Data'!$E$12,0,10*ROW('Hygiene Data'!E171))="","",OFFSET('Hygiene Data'!$E$12,0,10*ROW('Hygiene Data'!E171)))</f>
        <v/>
      </c>
      <c r="DT177" s="298" t="str">
        <f ca="true">+IF(OFFSET('Hygiene Data'!$E$13,0,10*ROW('Hygiene Data'!E171))="","",OFFSET('Hygiene Data'!$E$13,0,10*ROW('Hygiene Data'!E171)))</f>
        <v/>
      </c>
      <c r="DU177" s="298" t="str">
        <f ca="true">+IF(OFFSET('Hygiene Data'!$F$11,0,10*ROW('Hygiene Data'!F171))="","",OFFSET('Hygiene Data'!$F$11,0,10*ROW('Hygiene Data'!F171)))</f>
        <v/>
      </c>
      <c r="DV177" s="298" t="str">
        <f ca="true">+IF(OFFSET('Hygiene Data'!$F$12,0,10*ROW('Hygiene Data'!F171))="","",OFFSET('Hygiene Data'!$F$12,0,10*ROW('Hygiene Data'!F171)))</f>
        <v/>
      </c>
      <c r="DW177" s="298" t="str">
        <f ca="true">+IF(OFFSET('Hygiene Data'!$F$13,0,10*ROW('Hygiene Data'!F171))="","",OFFSET('Hygiene Data'!$F$13,0,10*ROW('Hygiene Data'!F171)))</f>
        <v/>
      </c>
      <c r="DX177" s="298" t="str">
        <f ca="true">+IF(OFFSET('Hygiene Data'!$G$11,0,10*ROW('Hygiene Data'!G171))="","",OFFSET('Hygiene Data'!$G$11,0,10*ROW('Hygiene Data'!G171)))</f>
        <v/>
      </c>
      <c r="DY177" s="298" t="str">
        <f ca="true">+IF(OFFSET('Hygiene Data'!$G$12,0,10*ROW('Hygiene Data'!G171))="","",OFFSET('Hygiene Data'!$G$12,0,10*ROW('Hygiene Data'!G171)))</f>
        <v/>
      </c>
      <c r="DZ177" s="298" t="str">
        <f ca="true">+IF(OFFSET('Hygiene Data'!$G$13,0,10*ROW('Hygiene Data'!G171))="","",OFFSET('Hygiene Data'!$G$13,0,10*ROW('Hygiene Data'!G171)))</f>
        <v/>
      </c>
      <c r="EA177" s="298" t="str">
        <f ca="true">+IF(OFFSET('Hygiene Data'!$H$11,0,10*ROW('Hygiene Data'!H171))="","",OFFSET('Hygiene Data'!$H$11,0,10*ROW('Hygiene Data'!H171)))</f>
        <v/>
      </c>
      <c r="EB177" s="298" t="str">
        <f ca="true">+IF(OFFSET('Hygiene Data'!$H$12,0,10*ROW('Hygiene Data'!H171))="","",OFFSET('Hygiene Data'!$H$12,0,10*ROW('Hygiene Data'!H171)))</f>
        <v/>
      </c>
      <c r="EC177" s="298" t="str">
        <f ca="true">+IF(OFFSET('Hygiene Data'!$H$13,0,10*ROW('Hygiene Data'!H171))="","",OFFSET('Hygiene Data'!$H$13,0,10*ROW('Hygiene Data'!H171)))</f>
        <v/>
      </c>
      <c r="ED177" s="298" t="str">
        <f ca="true">+IF(OFFSET('Hygiene Data'!$I$11,0,10*ROW('Hygiene Data'!I171))="","",OFFSET('Hygiene Data'!$I$11,0,10*ROW('Hygiene Data'!I171)))</f>
        <v/>
      </c>
      <c r="EE177" s="298" t="str">
        <f ca="true">+IF(OFFSET('Hygiene Data'!$I$12,0,10*ROW('Hygiene Data'!I171))="","",OFFSET('Hygiene Data'!$I$12,0,10*ROW('Hygiene Data'!I171)))</f>
        <v/>
      </c>
      <c r="EF177" s="298" t="str">
        <f ca="true">+IF(OFFSET('Hygiene Data'!$I$13,0,10*ROW('Hygiene Data'!I171))="","",OFFSET('Hygiene Data'!$I$13,0,10*ROW('Hygiene Data'!I171)))</f>
        <v/>
      </c>
    </row>
    <row xmlns:x14ac="http://schemas.microsoft.com/office/spreadsheetml/2009/9/ac" r="178" x14ac:dyDescent="0.2">
      <c r="A178" s="38" t="str">
        <f ca="true">+IF(OFFSET('Water Data'!$B$2,0,10*ROW('Water Data'!E172))="","",OFFSET('Water Data'!$B$2,0,10*ROW('Water Data'!E172)))</f>
        <v/>
      </c>
      <c r="B178" s="38" t="str">
        <f ca="true">+IF(OFFSET('Water Data'!$C$2,0,10*ROW('Water Data'!F172))="","",OFFSET('Water Data'!$C$2,0,10*ROW('Water Data'!F172)))</f>
        <v/>
      </c>
      <c r="C178" s="354" t="str">
        <f t="shared" ca="true" si="2"/>
        <v/>
      </c>
      <c r="D178" s="101"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101"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101"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101"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101"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101"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101"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101"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101"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101"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101"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101"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101"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101"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101"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101"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101"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101"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102"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102"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102"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102"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102"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102"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102"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102"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102"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102"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102"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102"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102"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102"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102"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102"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102"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102"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102"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102"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102"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102"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102"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102"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102"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102"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102"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102"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102"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102"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103"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103"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103"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103"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103"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103"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103"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103"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103"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103"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103"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103"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103"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103"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103"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103"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103"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103"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98"/>
      <c r="BS178" s="298" t="str">
        <f ca="true">+IF(OFFSET('Water Data'!$D$27,0,10*ROW('Water Data'!D172))="","",OFFSET('Water Data'!$D$27,0,10*ROW('Water Data'!D172)))</f>
        <v/>
      </c>
      <c r="BT178" s="298" t="str">
        <f ca="true">+IF(OFFSET('Water Data'!$D$28,0,10*ROW('Water Data'!D172))="","",OFFSET('Water Data'!$D$28,0,10*ROW('Water Data'!D172)))</f>
        <v/>
      </c>
      <c r="BU178" s="298" t="str">
        <f ca="true">+IF(OFFSET('Water Data'!$D$29,0,10*ROW('Water Data'!D172))="","",OFFSET('Water Data'!$D$29,0,10*ROW('Water Data'!D172)))</f>
        <v/>
      </c>
      <c r="BV178" s="298" t="str">
        <f ca="true">+IF(OFFSET('Water Data'!$E$27,0,10*ROW('Water Data'!E172))="","",OFFSET('Water Data'!$E$27,0,10*ROW('Water Data'!E172)))</f>
        <v/>
      </c>
      <c r="BW178" s="298" t="str">
        <f ca="true">+IF(OFFSET('Water Data'!$E$28,0,10*ROW('Water Data'!E172))="","",OFFSET('Water Data'!$E$28,0,10*ROW('Water Data'!E172)))</f>
        <v/>
      </c>
      <c r="BX178" s="298" t="str">
        <f ca="true">+IF(OFFSET('Water Data'!$E$29,0,10*ROW('Water Data'!E172))="","",OFFSET('Water Data'!$E$29,0,10*ROW('Water Data'!E172)))</f>
        <v/>
      </c>
      <c r="BY178" s="298" t="str">
        <f ca="true">+IF(OFFSET('Water Data'!$F$27,0,10*ROW('Water Data'!F172))="","",OFFSET('Water Data'!$F$27,0,10*ROW('Water Data'!F172)))</f>
        <v/>
      </c>
      <c r="BZ178" s="298" t="str">
        <f ca="true">+IF(OFFSET('Water Data'!$F$28,0,10*ROW('Water Data'!F172))="","",OFFSET('Water Data'!$F$28,0,10*ROW('Water Data'!F172)))</f>
        <v/>
      </c>
      <c r="CA178" s="298" t="str">
        <f ca="true">+IF(OFFSET('Water Data'!$F$29,0,10*ROW('Water Data'!F172))="","",OFFSET('Water Data'!$F$29,0,10*ROW('Water Data'!F172)))</f>
        <v/>
      </c>
      <c r="CB178" s="298" t="str">
        <f ca="true">+IF(OFFSET('Water Data'!$G$27,0,10*ROW('Water Data'!G172))="","",OFFSET('Water Data'!$G$27,0,10*ROW('Water Data'!G172)))</f>
        <v/>
      </c>
      <c r="CC178" s="298" t="str">
        <f ca="true">+IF(OFFSET('Water Data'!$G$28,0,10*ROW('Water Data'!G172))="","",OFFSET('Water Data'!$G$28,0,10*ROW('Water Data'!G172)))</f>
        <v/>
      </c>
      <c r="CD178" s="298" t="str">
        <f ca="true">+IF(OFFSET('Water Data'!$G$29,0,10*ROW('Water Data'!G172))="","",OFFSET('Water Data'!$G$29,0,10*ROW('Water Data'!G172)))</f>
        <v/>
      </c>
      <c r="CE178" s="298" t="str">
        <f ca="true">+IF(OFFSET('Water Data'!$H$27,0,10*ROW('Water Data'!H172))="","",OFFSET('Water Data'!$H$27,0,10*ROW('Water Data'!H172)))</f>
        <v/>
      </c>
      <c r="CF178" s="298" t="str">
        <f ca="true">+IF(OFFSET('Water Data'!$H$28,0,10*ROW('Water Data'!H172))="","",OFFSET('Water Data'!$H$28,0,10*ROW('Water Data'!H172)))</f>
        <v/>
      </c>
      <c r="CG178" s="298" t="str">
        <f ca="true">+IF(OFFSET('Water Data'!$H$29,0,10*ROW('Water Data'!H172))="","",OFFSET('Water Data'!$H$29,0,10*ROW('Water Data'!H172)))</f>
        <v/>
      </c>
      <c r="CH178" s="298" t="str">
        <f ca="true">+IF(OFFSET('Water Data'!$I$27,0,10*ROW('Water Data'!I172))="","",OFFSET('Water Data'!$I$27,0,10*ROW('Water Data'!I172)))</f>
        <v/>
      </c>
      <c r="CI178" s="298" t="str">
        <f ca="true">+IF(OFFSET('Water Data'!$I$28,0,10*ROW('Water Data'!I172))="","",OFFSET('Water Data'!$I$28,0,10*ROW('Water Data'!I172)))</f>
        <v/>
      </c>
      <c r="CJ178" s="298" t="str">
        <f ca="true">+IF(OFFSET('Water Data'!$I$29,0,10*ROW('Water Data'!I172))="","",OFFSET('Water Data'!$I$29,0,10*ROW('Water Data'!I172)))</f>
        <v/>
      </c>
      <c r="CK178" s="298" t="str">
        <f ca="true">+IF(OFFSET('Sanitation Data'!$D$28,0,10*ROW('Sanitation Data'!D172))="","",OFFSET('Sanitation Data'!$D$28,0,10*ROW('Sanitation Data'!D172)))</f>
        <v/>
      </c>
      <c r="CL178" s="298" t="str">
        <f ca="true">+IF(OFFSET('Sanitation Data'!$D$29,0,10*ROW('Sanitation Data'!D172))="","",OFFSET('Sanitation Data'!$D$29,0,10*ROW('Sanitation Data'!D172)))</f>
        <v/>
      </c>
      <c r="CM178" s="298" t="str">
        <f ca="true">+IF(OFFSET('Sanitation Data'!$D$30,0,10*ROW('Sanitation Data'!D172))="","",OFFSET('Sanitation Data'!$D$30,0,10*ROW('Sanitation Data'!D172)))</f>
        <v/>
      </c>
      <c r="CN178" s="298" t="str">
        <f ca="true">+IF(OFFSET('Sanitation Data'!$D$31,0,10*ROW('Sanitation Data'!D172))="","",OFFSET('Sanitation Data'!$D$31,0,10*ROW('Sanitation Data'!D172)))</f>
        <v/>
      </c>
      <c r="CO178" s="298" t="str">
        <f ca="true">+IF(OFFSET('Sanitation Data'!$D$32,0,10*ROW('Sanitation Data'!D172))="","",OFFSET('Sanitation Data'!$D$32,0,10*ROW('Sanitation Data'!D172)))</f>
        <v/>
      </c>
      <c r="CP178" s="298" t="str">
        <f ca="true">+IF(OFFSET('Sanitation Data'!$E$28,0,10*ROW('Sanitation Data'!E172))="","",OFFSET('Sanitation Data'!$E$28,0,10*ROW('Sanitation Data'!E172)))</f>
        <v/>
      </c>
      <c r="CQ178" s="298" t="str">
        <f ca="true">+IF(OFFSET('Sanitation Data'!$E$29,0,10*ROW('Sanitation Data'!E172))="","",OFFSET('Sanitation Data'!$E$29,0,10*ROW('Sanitation Data'!E172)))</f>
        <v/>
      </c>
      <c r="CR178" s="298" t="str">
        <f ca="true">+IF(OFFSET('Sanitation Data'!$E$30,0,10*ROW('Sanitation Data'!E172))="","",OFFSET('Sanitation Data'!$E$30,0,10*ROW('Sanitation Data'!E172)))</f>
        <v/>
      </c>
      <c r="CS178" s="298" t="str">
        <f ca="true">+IF(OFFSET('Sanitation Data'!$E$31,0,10*ROW('Sanitation Data'!E172))="","",OFFSET('Sanitation Data'!$E$31,0,10*ROW('Sanitation Data'!E172)))</f>
        <v/>
      </c>
      <c r="CT178" s="298" t="str">
        <f ca="true">+IF(OFFSET('Sanitation Data'!$E$32,0,10*ROW('Sanitation Data'!E172))="","",OFFSET('Sanitation Data'!$E$32,0,10*ROW('Sanitation Data'!E172)))</f>
        <v/>
      </c>
      <c r="CU178" s="298" t="str">
        <f ca="true">+IF(OFFSET('Sanitation Data'!$F$28,0,10*ROW('Sanitation Data'!F172))="","",OFFSET('Sanitation Data'!$F$28,0,10*ROW('Sanitation Data'!F172)))</f>
        <v/>
      </c>
      <c r="CV178" s="298" t="str">
        <f ca="true">+IF(OFFSET('Sanitation Data'!$F$29,0,10*ROW('Sanitation Data'!F172))="","",OFFSET('Sanitation Data'!$F$29,0,10*ROW('Sanitation Data'!F172)))</f>
        <v/>
      </c>
      <c r="CW178" s="298" t="str">
        <f ca="true">+IF(OFFSET('Sanitation Data'!$F$30,0,10*ROW('Sanitation Data'!F172))="","",OFFSET('Sanitation Data'!$F$30,0,10*ROW('Sanitation Data'!F172)))</f>
        <v/>
      </c>
      <c r="CX178" s="298" t="str">
        <f ca="true">+IF(OFFSET('Sanitation Data'!$F$31,0,10*ROW('Sanitation Data'!F172))="","",OFFSET('Sanitation Data'!$F$31,0,10*ROW('Sanitation Data'!F172)))</f>
        <v/>
      </c>
      <c r="CY178" s="298" t="str">
        <f ca="true">+IF(OFFSET('Sanitation Data'!$F$32,0,10*ROW('Sanitation Data'!F172))="","",OFFSET('Sanitation Data'!$F$32,0,10*ROW('Sanitation Data'!F172)))</f>
        <v/>
      </c>
      <c r="CZ178" s="298" t="str">
        <f ca="true">+IF(OFFSET('Sanitation Data'!$G$28,0,10*ROW('Sanitation Data'!G172))="","",OFFSET('Sanitation Data'!$G$28,0,10*ROW('Sanitation Data'!G172)))</f>
        <v/>
      </c>
      <c r="DA178" s="298" t="str">
        <f ca="true">+IF(OFFSET('Sanitation Data'!$G$29,0,10*ROW('Sanitation Data'!G172))="","",OFFSET('Sanitation Data'!$G$29,0,10*ROW('Sanitation Data'!G172)))</f>
        <v/>
      </c>
      <c r="DB178" s="298" t="str">
        <f ca="true">+IF(OFFSET('Sanitation Data'!$G$30,0,10*ROW('Sanitation Data'!G172))="","",OFFSET('Sanitation Data'!$G$30,0,10*ROW('Sanitation Data'!G172)))</f>
        <v/>
      </c>
      <c r="DC178" s="298" t="str">
        <f ca="true">+IF(OFFSET('Sanitation Data'!$G$31,0,10*ROW('Sanitation Data'!G172))="","",OFFSET('Sanitation Data'!$G$31,0,10*ROW('Sanitation Data'!G172)))</f>
        <v/>
      </c>
      <c r="DD178" s="298" t="str">
        <f ca="true">+IF(OFFSET('Sanitation Data'!$G$32,0,10*ROW('Sanitation Data'!G172))="","",OFFSET('Sanitation Data'!$G$32,0,10*ROW('Sanitation Data'!G172)))</f>
        <v/>
      </c>
      <c r="DE178" s="298" t="str">
        <f ca="true">+IF(OFFSET('Sanitation Data'!$H$28,0,10*ROW('Sanitation Data'!H172))="","",OFFSET('Sanitation Data'!$H$28,0,10*ROW('Sanitation Data'!H172)))</f>
        <v/>
      </c>
      <c r="DF178" s="298" t="str">
        <f ca="true">+IF(OFFSET('Sanitation Data'!$H$29,0,10*ROW('Sanitation Data'!H172))="","",OFFSET('Sanitation Data'!$H$29,0,10*ROW('Sanitation Data'!H172)))</f>
        <v/>
      </c>
      <c r="DG178" s="298" t="str">
        <f ca="true">+IF(OFFSET('Sanitation Data'!$H$30,0,10*ROW('Sanitation Data'!H172))="","",OFFSET('Sanitation Data'!$H$30,0,10*ROW('Sanitation Data'!H172)))</f>
        <v/>
      </c>
      <c r="DH178" s="298" t="str">
        <f ca="true">+IF(OFFSET('Sanitation Data'!$H$31,0,10*ROW('Sanitation Data'!H172))="","",OFFSET('Sanitation Data'!$H$31,0,10*ROW('Sanitation Data'!H172)))</f>
        <v/>
      </c>
      <c r="DI178" s="298" t="str">
        <f ca="true">+IF(OFFSET('Sanitation Data'!$H$32,0,10*ROW('Sanitation Data'!H172))="","",OFFSET('Sanitation Data'!$H$32,0,10*ROW('Sanitation Data'!H172)))</f>
        <v/>
      </c>
      <c r="DJ178" s="298" t="str">
        <f ca="true">+IF(OFFSET('Sanitation Data'!$I$28,0,10*ROW('Sanitation Data'!I172))="","",OFFSET('Sanitation Data'!$I$28,0,10*ROW('Sanitation Data'!I172)))</f>
        <v/>
      </c>
      <c r="DK178" s="298" t="str">
        <f ca="true">+IF(OFFSET('Sanitation Data'!$I$29,0,10*ROW('Sanitation Data'!I172))="","",OFFSET('Sanitation Data'!$I$29,0,10*ROW('Sanitation Data'!I172)))</f>
        <v/>
      </c>
      <c r="DL178" s="298" t="str">
        <f ca="true">+IF(OFFSET('Sanitation Data'!$I$30,0,10*ROW('Sanitation Data'!I172))="","",OFFSET('Sanitation Data'!$I$30,0,10*ROW('Sanitation Data'!I172)))</f>
        <v/>
      </c>
      <c r="DM178" s="298" t="str">
        <f ca="true">+IF(OFFSET('Sanitation Data'!$I$31,0,10*ROW('Sanitation Data'!I172))="","",OFFSET('Sanitation Data'!$I$31,0,10*ROW('Sanitation Data'!I172)))</f>
        <v/>
      </c>
      <c r="DN178" s="298" t="str">
        <f ca="true">+IF(OFFSET('Sanitation Data'!$I$32,0,10*ROW('Sanitation Data'!I172))="","",OFFSET('Sanitation Data'!$I$32,0,10*ROW('Sanitation Data'!I172)))</f>
        <v/>
      </c>
      <c r="DO178" s="298" t="str">
        <f ca="true">+IF(OFFSET('Hygiene Data'!$D$11,0,10*ROW('Hygiene Data'!D172))="","",OFFSET('Hygiene Data'!$D$11,0,10*ROW('Hygiene Data'!D172)))</f>
        <v/>
      </c>
      <c r="DP178" s="298" t="str">
        <f ca="true">+IF(OFFSET('Hygiene Data'!$D$12,0,10*ROW('Hygiene Data'!D172))="","",OFFSET('Hygiene Data'!$D$12,0,10*ROW('Hygiene Data'!D172)))</f>
        <v/>
      </c>
      <c r="DQ178" s="298" t="str">
        <f ca="true">+IF(OFFSET('Hygiene Data'!$D$13,0,10*ROW('Hygiene Data'!D172))="","",OFFSET('Hygiene Data'!$D$13,0,10*ROW('Hygiene Data'!D172)))</f>
        <v/>
      </c>
      <c r="DR178" s="298" t="str">
        <f ca="true">+IF(OFFSET('Hygiene Data'!$E$11,0,10*ROW('Hygiene Data'!E172))="","",OFFSET('Hygiene Data'!$E$11,0,10*ROW('Hygiene Data'!E172)))</f>
        <v/>
      </c>
      <c r="DS178" s="298" t="str">
        <f ca="true">+IF(OFFSET('Hygiene Data'!$E$12,0,10*ROW('Hygiene Data'!E172))="","",OFFSET('Hygiene Data'!$E$12,0,10*ROW('Hygiene Data'!E172)))</f>
        <v/>
      </c>
      <c r="DT178" s="298" t="str">
        <f ca="true">+IF(OFFSET('Hygiene Data'!$E$13,0,10*ROW('Hygiene Data'!E172))="","",OFFSET('Hygiene Data'!$E$13,0,10*ROW('Hygiene Data'!E172)))</f>
        <v/>
      </c>
      <c r="DU178" s="298" t="str">
        <f ca="true">+IF(OFFSET('Hygiene Data'!$F$11,0,10*ROW('Hygiene Data'!F172))="","",OFFSET('Hygiene Data'!$F$11,0,10*ROW('Hygiene Data'!F172)))</f>
        <v/>
      </c>
      <c r="DV178" s="298" t="str">
        <f ca="true">+IF(OFFSET('Hygiene Data'!$F$12,0,10*ROW('Hygiene Data'!F172))="","",OFFSET('Hygiene Data'!$F$12,0,10*ROW('Hygiene Data'!F172)))</f>
        <v/>
      </c>
      <c r="DW178" s="298" t="str">
        <f ca="true">+IF(OFFSET('Hygiene Data'!$F$13,0,10*ROW('Hygiene Data'!F172))="","",OFFSET('Hygiene Data'!$F$13,0,10*ROW('Hygiene Data'!F172)))</f>
        <v/>
      </c>
      <c r="DX178" s="298" t="str">
        <f ca="true">+IF(OFFSET('Hygiene Data'!$G$11,0,10*ROW('Hygiene Data'!G172))="","",OFFSET('Hygiene Data'!$G$11,0,10*ROW('Hygiene Data'!G172)))</f>
        <v/>
      </c>
      <c r="DY178" s="298" t="str">
        <f ca="true">+IF(OFFSET('Hygiene Data'!$G$12,0,10*ROW('Hygiene Data'!G172))="","",OFFSET('Hygiene Data'!$G$12,0,10*ROW('Hygiene Data'!G172)))</f>
        <v/>
      </c>
      <c r="DZ178" s="298" t="str">
        <f ca="true">+IF(OFFSET('Hygiene Data'!$G$13,0,10*ROW('Hygiene Data'!G172))="","",OFFSET('Hygiene Data'!$G$13,0,10*ROW('Hygiene Data'!G172)))</f>
        <v/>
      </c>
      <c r="EA178" s="298" t="str">
        <f ca="true">+IF(OFFSET('Hygiene Data'!$H$11,0,10*ROW('Hygiene Data'!H172))="","",OFFSET('Hygiene Data'!$H$11,0,10*ROW('Hygiene Data'!H172)))</f>
        <v/>
      </c>
      <c r="EB178" s="298" t="str">
        <f ca="true">+IF(OFFSET('Hygiene Data'!$H$12,0,10*ROW('Hygiene Data'!H172))="","",OFFSET('Hygiene Data'!$H$12,0,10*ROW('Hygiene Data'!H172)))</f>
        <v/>
      </c>
      <c r="EC178" s="298" t="str">
        <f ca="true">+IF(OFFSET('Hygiene Data'!$H$13,0,10*ROW('Hygiene Data'!H172))="","",OFFSET('Hygiene Data'!$H$13,0,10*ROW('Hygiene Data'!H172)))</f>
        <v/>
      </c>
      <c r="ED178" s="298" t="str">
        <f ca="true">+IF(OFFSET('Hygiene Data'!$I$11,0,10*ROW('Hygiene Data'!I172))="","",OFFSET('Hygiene Data'!$I$11,0,10*ROW('Hygiene Data'!I172)))</f>
        <v/>
      </c>
      <c r="EE178" s="298" t="str">
        <f ca="true">+IF(OFFSET('Hygiene Data'!$I$12,0,10*ROW('Hygiene Data'!I172))="","",OFFSET('Hygiene Data'!$I$12,0,10*ROW('Hygiene Data'!I172)))</f>
        <v/>
      </c>
      <c r="EF178" s="298" t="str">
        <f ca="true">+IF(OFFSET('Hygiene Data'!$I$13,0,10*ROW('Hygiene Data'!I172))="","",OFFSET('Hygiene Data'!$I$13,0,10*ROW('Hygiene Data'!I172)))</f>
        <v/>
      </c>
    </row>
    <row xmlns:x14ac="http://schemas.microsoft.com/office/spreadsheetml/2009/9/ac" r="179" x14ac:dyDescent="0.2">
      <c r="A179" s="38" t="str">
        <f ca="true">+IF(OFFSET('Water Data'!$B$2,0,10*ROW('Water Data'!E173))="","",OFFSET('Water Data'!$B$2,0,10*ROW('Water Data'!E173)))</f>
        <v/>
      </c>
      <c r="B179" s="38" t="str">
        <f ca="true">+IF(OFFSET('Water Data'!$C$2,0,10*ROW('Water Data'!F173))="","",OFFSET('Water Data'!$C$2,0,10*ROW('Water Data'!F173)))</f>
        <v/>
      </c>
      <c r="C179" s="354" t="str">
        <f t="shared" ca="true" si="2"/>
        <v/>
      </c>
      <c r="D179" s="101"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101"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101"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101"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101"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101"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101"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101"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101"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101"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101"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101"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101"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101"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101"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101"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101"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101"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102"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102"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102"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102"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102"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102"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102"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102"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102"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102"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102"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102"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102"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102"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102"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102"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102"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102"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102"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102"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102"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102"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102"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102"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102"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102"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102"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102"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102"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102"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103"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103"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103"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103"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103"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103"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103"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103"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103"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103"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103"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103"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103"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103"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103"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103"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103"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103"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98"/>
      <c r="BS179" s="298" t="str">
        <f ca="true">+IF(OFFSET('Water Data'!$D$27,0,10*ROW('Water Data'!D173))="","",OFFSET('Water Data'!$D$27,0,10*ROW('Water Data'!D173)))</f>
        <v/>
      </c>
      <c r="BT179" s="298" t="str">
        <f ca="true">+IF(OFFSET('Water Data'!$D$28,0,10*ROW('Water Data'!D173))="","",OFFSET('Water Data'!$D$28,0,10*ROW('Water Data'!D173)))</f>
        <v/>
      </c>
      <c r="BU179" s="298" t="str">
        <f ca="true">+IF(OFFSET('Water Data'!$D$29,0,10*ROW('Water Data'!D173))="","",OFFSET('Water Data'!$D$29,0,10*ROW('Water Data'!D173)))</f>
        <v/>
      </c>
      <c r="BV179" s="298" t="str">
        <f ca="true">+IF(OFFSET('Water Data'!$E$27,0,10*ROW('Water Data'!E173))="","",OFFSET('Water Data'!$E$27,0,10*ROW('Water Data'!E173)))</f>
        <v/>
      </c>
      <c r="BW179" s="298" t="str">
        <f ca="true">+IF(OFFSET('Water Data'!$E$28,0,10*ROW('Water Data'!E173))="","",OFFSET('Water Data'!$E$28,0,10*ROW('Water Data'!E173)))</f>
        <v/>
      </c>
      <c r="BX179" s="298" t="str">
        <f ca="true">+IF(OFFSET('Water Data'!$E$29,0,10*ROW('Water Data'!E173))="","",OFFSET('Water Data'!$E$29,0,10*ROW('Water Data'!E173)))</f>
        <v/>
      </c>
      <c r="BY179" s="298" t="str">
        <f ca="true">+IF(OFFSET('Water Data'!$F$27,0,10*ROW('Water Data'!F173))="","",OFFSET('Water Data'!$F$27,0,10*ROW('Water Data'!F173)))</f>
        <v/>
      </c>
      <c r="BZ179" s="298" t="str">
        <f ca="true">+IF(OFFSET('Water Data'!$F$28,0,10*ROW('Water Data'!F173))="","",OFFSET('Water Data'!$F$28,0,10*ROW('Water Data'!F173)))</f>
        <v/>
      </c>
      <c r="CA179" s="298" t="str">
        <f ca="true">+IF(OFFSET('Water Data'!$F$29,0,10*ROW('Water Data'!F173))="","",OFFSET('Water Data'!$F$29,0,10*ROW('Water Data'!F173)))</f>
        <v/>
      </c>
      <c r="CB179" s="298" t="str">
        <f ca="true">+IF(OFFSET('Water Data'!$G$27,0,10*ROW('Water Data'!G173))="","",OFFSET('Water Data'!$G$27,0,10*ROW('Water Data'!G173)))</f>
        <v/>
      </c>
      <c r="CC179" s="298" t="str">
        <f ca="true">+IF(OFFSET('Water Data'!$G$28,0,10*ROW('Water Data'!G173))="","",OFFSET('Water Data'!$G$28,0,10*ROW('Water Data'!G173)))</f>
        <v/>
      </c>
      <c r="CD179" s="298" t="str">
        <f ca="true">+IF(OFFSET('Water Data'!$G$29,0,10*ROW('Water Data'!G173))="","",OFFSET('Water Data'!$G$29,0,10*ROW('Water Data'!G173)))</f>
        <v/>
      </c>
      <c r="CE179" s="298" t="str">
        <f ca="true">+IF(OFFSET('Water Data'!$H$27,0,10*ROW('Water Data'!H173))="","",OFFSET('Water Data'!$H$27,0,10*ROW('Water Data'!H173)))</f>
        <v/>
      </c>
      <c r="CF179" s="298" t="str">
        <f ca="true">+IF(OFFSET('Water Data'!$H$28,0,10*ROW('Water Data'!H173))="","",OFFSET('Water Data'!$H$28,0,10*ROW('Water Data'!H173)))</f>
        <v/>
      </c>
      <c r="CG179" s="298" t="str">
        <f ca="true">+IF(OFFSET('Water Data'!$H$29,0,10*ROW('Water Data'!H173))="","",OFFSET('Water Data'!$H$29,0,10*ROW('Water Data'!H173)))</f>
        <v/>
      </c>
      <c r="CH179" s="298" t="str">
        <f ca="true">+IF(OFFSET('Water Data'!$I$27,0,10*ROW('Water Data'!I173))="","",OFFSET('Water Data'!$I$27,0,10*ROW('Water Data'!I173)))</f>
        <v/>
      </c>
      <c r="CI179" s="298" t="str">
        <f ca="true">+IF(OFFSET('Water Data'!$I$28,0,10*ROW('Water Data'!I173))="","",OFFSET('Water Data'!$I$28,0,10*ROW('Water Data'!I173)))</f>
        <v/>
      </c>
      <c r="CJ179" s="298" t="str">
        <f ca="true">+IF(OFFSET('Water Data'!$I$29,0,10*ROW('Water Data'!I173))="","",OFFSET('Water Data'!$I$29,0,10*ROW('Water Data'!I173)))</f>
        <v/>
      </c>
      <c r="CK179" s="298" t="str">
        <f ca="true">+IF(OFFSET('Sanitation Data'!$D$28,0,10*ROW('Sanitation Data'!D173))="","",OFFSET('Sanitation Data'!$D$28,0,10*ROW('Sanitation Data'!D173)))</f>
        <v/>
      </c>
      <c r="CL179" s="298" t="str">
        <f ca="true">+IF(OFFSET('Sanitation Data'!$D$29,0,10*ROW('Sanitation Data'!D173))="","",OFFSET('Sanitation Data'!$D$29,0,10*ROW('Sanitation Data'!D173)))</f>
        <v/>
      </c>
      <c r="CM179" s="298" t="str">
        <f ca="true">+IF(OFFSET('Sanitation Data'!$D$30,0,10*ROW('Sanitation Data'!D173))="","",OFFSET('Sanitation Data'!$D$30,0,10*ROW('Sanitation Data'!D173)))</f>
        <v/>
      </c>
      <c r="CN179" s="298" t="str">
        <f ca="true">+IF(OFFSET('Sanitation Data'!$D$31,0,10*ROW('Sanitation Data'!D173))="","",OFFSET('Sanitation Data'!$D$31,0,10*ROW('Sanitation Data'!D173)))</f>
        <v/>
      </c>
      <c r="CO179" s="298" t="str">
        <f ca="true">+IF(OFFSET('Sanitation Data'!$D$32,0,10*ROW('Sanitation Data'!D173))="","",OFFSET('Sanitation Data'!$D$32,0,10*ROW('Sanitation Data'!D173)))</f>
        <v/>
      </c>
      <c r="CP179" s="298" t="str">
        <f ca="true">+IF(OFFSET('Sanitation Data'!$E$28,0,10*ROW('Sanitation Data'!E173))="","",OFFSET('Sanitation Data'!$E$28,0,10*ROW('Sanitation Data'!E173)))</f>
        <v/>
      </c>
      <c r="CQ179" s="298" t="str">
        <f ca="true">+IF(OFFSET('Sanitation Data'!$E$29,0,10*ROW('Sanitation Data'!E173))="","",OFFSET('Sanitation Data'!$E$29,0,10*ROW('Sanitation Data'!E173)))</f>
        <v/>
      </c>
      <c r="CR179" s="298" t="str">
        <f ca="true">+IF(OFFSET('Sanitation Data'!$E$30,0,10*ROW('Sanitation Data'!E173))="","",OFFSET('Sanitation Data'!$E$30,0,10*ROW('Sanitation Data'!E173)))</f>
        <v/>
      </c>
      <c r="CS179" s="298" t="str">
        <f ca="true">+IF(OFFSET('Sanitation Data'!$E$31,0,10*ROW('Sanitation Data'!E173))="","",OFFSET('Sanitation Data'!$E$31,0,10*ROW('Sanitation Data'!E173)))</f>
        <v/>
      </c>
      <c r="CT179" s="298" t="str">
        <f ca="true">+IF(OFFSET('Sanitation Data'!$E$32,0,10*ROW('Sanitation Data'!E173))="","",OFFSET('Sanitation Data'!$E$32,0,10*ROW('Sanitation Data'!E173)))</f>
        <v/>
      </c>
      <c r="CU179" s="298" t="str">
        <f ca="true">+IF(OFFSET('Sanitation Data'!$F$28,0,10*ROW('Sanitation Data'!F173))="","",OFFSET('Sanitation Data'!$F$28,0,10*ROW('Sanitation Data'!F173)))</f>
        <v/>
      </c>
      <c r="CV179" s="298" t="str">
        <f ca="true">+IF(OFFSET('Sanitation Data'!$F$29,0,10*ROW('Sanitation Data'!F173))="","",OFFSET('Sanitation Data'!$F$29,0,10*ROW('Sanitation Data'!F173)))</f>
        <v/>
      </c>
      <c r="CW179" s="298" t="str">
        <f ca="true">+IF(OFFSET('Sanitation Data'!$F$30,0,10*ROW('Sanitation Data'!F173))="","",OFFSET('Sanitation Data'!$F$30,0,10*ROW('Sanitation Data'!F173)))</f>
        <v/>
      </c>
      <c r="CX179" s="298" t="str">
        <f ca="true">+IF(OFFSET('Sanitation Data'!$F$31,0,10*ROW('Sanitation Data'!F173))="","",OFFSET('Sanitation Data'!$F$31,0,10*ROW('Sanitation Data'!F173)))</f>
        <v/>
      </c>
      <c r="CY179" s="298" t="str">
        <f ca="true">+IF(OFFSET('Sanitation Data'!$F$32,0,10*ROW('Sanitation Data'!F173))="","",OFFSET('Sanitation Data'!$F$32,0,10*ROW('Sanitation Data'!F173)))</f>
        <v/>
      </c>
      <c r="CZ179" s="298" t="str">
        <f ca="true">+IF(OFFSET('Sanitation Data'!$G$28,0,10*ROW('Sanitation Data'!G173))="","",OFFSET('Sanitation Data'!$G$28,0,10*ROW('Sanitation Data'!G173)))</f>
        <v/>
      </c>
      <c r="DA179" s="298" t="str">
        <f ca="true">+IF(OFFSET('Sanitation Data'!$G$29,0,10*ROW('Sanitation Data'!G173))="","",OFFSET('Sanitation Data'!$G$29,0,10*ROW('Sanitation Data'!G173)))</f>
        <v/>
      </c>
      <c r="DB179" s="298" t="str">
        <f ca="true">+IF(OFFSET('Sanitation Data'!$G$30,0,10*ROW('Sanitation Data'!G173))="","",OFFSET('Sanitation Data'!$G$30,0,10*ROW('Sanitation Data'!G173)))</f>
        <v/>
      </c>
      <c r="DC179" s="298" t="str">
        <f ca="true">+IF(OFFSET('Sanitation Data'!$G$31,0,10*ROW('Sanitation Data'!G173))="","",OFFSET('Sanitation Data'!$G$31,0,10*ROW('Sanitation Data'!G173)))</f>
        <v/>
      </c>
      <c r="DD179" s="298" t="str">
        <f ca="true">+IF(OFFSET('Sanitation Data'!$G$32,0,10*ROW('Sanitation Data'!G173))="","",OFFSET('Sanitation Data'!$G$32,0,10*ROW('Sanitation Data'!G173)))</f>
        <v/>
      </c>
      <c r="DE179" s="298" t="str">
        <f ca="true">+IF(OFFSET('Sanitation Data'!$H$28,0,10*ROW('Sanitation Data'!H173))="","",OFFSET('Sanitation Data'!$H$28,0,10*ROW('Sanitation Data'!H173)))</f>
        <v/>
      </c>
      <c r="DF179" s="298" t="str">
        <f ca="true">+IF(OFFSET('Sanitation Data'!$H$29,0,10*ROW('Sanitation Data'!H173))="","",OFFSET('Sanitation Data'!$H$29,0,10*ROW('Sanitation Data'!H173)))</f>
        <v/>
      </c>
      <c r="DG179" s="298" t="str">
        <f ca="true">+IF(OFFSET('Sanitation Data'!$H$30,0,10*ROW('Sanitation Data'!H173))="","",OFFSET('Sanitation Data'!$H$30,0,10*ROW('Sanitation Data'!H173)))</f>
        <v/>
      </c>
      <c r="DH179" s="298" t="str">
        <f ca="true">+IF(OFFSET('Sanitation Data'!$H$31,0,10*ROW('Sanitation Data'!H173))="","",OFFSET('Sanitation Data'!$H$31,0,10*ROW('Sanitation Data'!H173)))</f>
        <v/>
      </c>
      <c r="DI179" s="298" t="str">
        <f ca="true">+IF(OFFSET('Sanitation Data'!$H$32,0,10*ROW('Sanitation Data'!H173))="","",OFFSET('Sanitation Data'!$H$32,0,10*ROW('Sanitation Data'!H173)))</f>
        <v/>
      </c>
      <c r="DJ179" s="298" t="str">
        <f ca="true">+IF(OFFSET('Sanitation Data'!$I$28,0,10*ROW('Sanitation Data'!I173))="","",OFFSET('Sanitation Data'!$I$28,0,10*ROW('Sanitation Data'!I173)))</f>
        <v/>
      </c>
      <c r="DK179" s="298" t="str">
        <f ca="true">+IF(OFFSET('Sanitation Data'!$I$29,0,10*ROW('Sanitation Data'!I173))="","",OFFSET('Sanitation Data'!$I$29,0,10*ROW('Sanitation Data'!I173)))</f>
        <v/>
      </c>
      <c r="DL179" s="298" t="str">
        <f ca="true">+IF(OFFSET('Sanitation Data'!$I$30,0,10*ROW('Sanitation Data'!I173))="","",OFFSET('Sanitation Data'!$I$30,0,10*ROW('Sanitation Data'!I173)))</f>
        <v/>
      </c>
      <c r="DM179" s="298" t="str">
        <f ca="true">+IF(OFFSET('Sanitation Data'!$I$31,0,10*ROW('Sanitation Data'!I173))="","",OFFSET('Sanitation Data'!$I$31,0,10*ROW('Sanitation Data'!I173)))</f>
        <v/>
      </c>
      <c r="DN179" s="298" t="str">
        <f ca="true">+IF(OFFSET('Sanitation Data'!$I$32,0,10*ROW('Sanitation Data'!I173))="","",OFFSET('Sanitation Data'!$I$32,0,10*ROW('Sanitation Data'!I173)))</f>
        <v/>
      </c>
      <c r="DO179" s="298" t="str">
        <f ca="true">+IF(OFFSET('Hygiene Data'!$D$11,0,10*ROW('Hygiene Data'!D173))="","",OFFSET('Hygiene Data'!$D$11,0,10*ROW('Hygiene Data'!D173)))</f>
        <v/>
      </c>
      <c r="DP179" s="298" t="str">
        <f ca="true">+IF(OFFSET('Hygiene Data'!$D$12,0,10*ROW('Hygiene Data'!D173))="","",OFFSET('Hygiene Data'!$D$12,0,10*ROW('Hygiene Data'!D173)))</f>
        <v/>
      </c>
      <c r="DQ179" s="298" t="str">
        <f ca="true">+IF(OFFSET('Hygiene Data'!$D$13,0,10*ROW('Hygiene Data'!D173))="","",OFFSET('Hygiene Data'!$D$13,0,10*ROW('Hygiene Data'!D173)))</f>
        <v/>
      </c>
      <c r="DR179" s="298" t="str">
        <f ca="true">+IF(OFFSET('Hygiene Data'!$E$11,0,10*ROW('Hygiene Data'!E173))="","",OFFSET('Hygiene Data'!$E$11,0,10*ROW('Hygiene Data'!E173)))</f>
        <v/>
      </c>
      <c r="DS179" s="298" t="str">
        <f ca="true">+IF(OFFSET('Hygiene Data'!$E$12,0,10*ROW('Hygiene Data'!E173))="","",OFFSET('Hygiene Data'!$E$12,0,10*ROW('Hygiene Data'!E173)))</f>
        <v/>
      </c>
      <c r="DT179" s="298" t="str">
        <f ca="true">+IF(OFFSET('Hygiene Data'!$E$13,0,10*ROW('Hygiene Data'!E173))="","",OFFSET('Hygiene Data'!$E$13,0,10*ROW('Hygiene Data'!E173)))</f>
        <v/>
      </c>
      <c r="DU179" s="298" t="str">
        <f ca="true">+IF(OFFSET('Hygiene Data'!$F$11,0,10*ROW('Hygiene Data'!F173))="","",OFFSET('Hygiene Data'!$F$11,0,10*ROW('Hygiene Data'!F173)))</f>
        <v/>
      </c>
      <c r="DV179" s="298" t="str">
        <f ca="true">+IF(OFFSET('Hygiene Data'!$F$12,0,10*ROW('Hygiene Data'!F173))="","",OFFSET('Hygiene Data'!$F$12,0,10*ROW('Hygiene Data'!F173)))</f>
        <v/>
      </c>
      <c r="DW179" s="298" t="str">
        <f ca="true">+IF(OFFSET('Hygiene Data'!$F$13,0,10*ROW('Hygiene Data'!F173))="","",OFFSET('Hygiene Data'!$F$13,0,10*ROW('Hygiene Data'!F173)))</f>
        <v/>
      </c>
      <c r="DX179" s="298" t="str">
        <f ca="true">+IF(OFFSET('Hygiene Data'!$G$11,0,10*ROW('Hygiene Data'!G173))="","",OFFSET('Hygiene Data'!$G$11,0,10*ROW('Hygiene Data'!G173)))</f>
        <v/>
      </c>
      <c r="DY179" s="298" t="str">
        <f ca="true">+IF(OFFSET('Hygiene Data'!$G$12,0,10*ROW('Hygiene Data'!G173))="","",OFFSET('Hygiene Data'!$G$12,0,10*ROW('Hygiene Data'!G173)))</f>
        <v/>
      </c>
      <c r="DZ179" s="298" t="str">
        <f ca="true">+IF(OFFSET('Hygiene Data'!$G$13,0,10*ROW('Hygiene Data'!G173))="","",OFFSET('Hygiene Data'!$G$13,0,10*ROW('Hygiene Data'!G173)))</f>
        <v/>
      </c>
      <c r="EA179" s="298" t="str">
        <f ca="true">+IF(OFFSET('Hygiene Data'!$H$11,0,10*ROW('Hygiene Data'!H173))="","",OFFSET('Hygiene Data'!$H$11,0,10*ROW('Hygiene Data'!H173)))</f>
        <v/>
      </c>
      <c r="EB179" s="298" t="str">
        <f ca="true">+IF(OFFSET('Hygiene Data'!$H$12,0,10*ROW('Hygiene Data'!H173))="","",OFFSET('Hygiene Data'!$H$12,0,10*ROW('Hygiene Data'!H173)))</f>
        <v/>
      </c>
      <c r="EC179" s="298" t="str">
        <f ca="true">+IF(OFFSET('Hygiene Data'!$H$13,0,10*ROW('Hygiene Data'!H173))="","",OFFSET('Hygiene Data'!$H$13,0,10*ROW('Hygiene Data'!H173)))</f>
        <v/>
      </c>
      <c r="ED179" s="298" t="str">
        <f ca="true">+IF(OFFSET('Hygiene Data'!$I$11,0,10*ROW('Hygiene Data'!I173))="","",OFFSET('Hygiene Data'!$I$11,0,10*ROW('Hygiene Data'!I173)))</f>
        <v/>
      </c>
      <c r="EE179" s="298" t="str">
        <f ca="true">+IF(OFFSET('Hygiene Data'!$I$12,0,10*ROW('Hygiene Data'!I173))="","",OFFSET('Hygiene Data'!$I$12,0,10*ROW('Hygiene Data'!I173)))</f>
        <v/>
      </c>
      <c r="EF179" s="298" t="str">
        <f ca="true">+IF(OFFSET('Hygiene Data'!$I$13,0,10*ROW('Hygiene Data'!I173))="","",OFFSET('Hygiene Data'!$I$13,0,10*ROW('Hygiene Data'!I173)))</f>
        <v/>
      </c>
    </row>
    <row xmlns:x14ac="http://schemas.microsoft.com/office/spreadsheetml/2009/9/ac" r="180" x14ac:dyDescent="0.2">
      <c r="A180" s="38" t="str">
        <f ca="true">+IF(OFFSET('Water Data'!$B$2,0,10*ROW('Water Data'!E174))="","",OFFSET('Water Data'!$B$2,0,10*ROW('Water Data'!E174)))</f>
        <v/>
      </c>
      <c r="B180" s="38" t="str">
        <f ca="true">+IF(OFFSET('Water Data'!$C$2,0,10*ROW('Water Data'!F174))="","",OFFSET('Water Data'!$C$2,0,10*ROW('Water Data'!F174)))</f>
        <v/>
      </c>
      <c r="C180" s="354" t="str">
        <f t="shared" ca="true" si="2"/>
        <v/>
      </c>
      <c r="D180" s="101"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101"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101"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101"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101"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101"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101"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101"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101"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101"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101"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101"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101"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101"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101"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101"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101"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101"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102"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102"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102"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102"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102"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102"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102"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102"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102"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102"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102"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102"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102"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102"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102"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102"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102"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102"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102"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102"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102"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102"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102"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102"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102"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102"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102"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102"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102"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102"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103"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103"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103"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103"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103"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103"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103"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103"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103"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103"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103"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103"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103"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103"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103"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103"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103"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103"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98"/>
      <c r="BS180" s="298" t="str">
        <f ca="true">+IF(OFFSET('Water Data'!$D$27,0,10*ROW('Water Data'!D174))="","",OFFSET('Water Data'!$D$27,0,10*ROW('Water Data'!D174)))</f>
        <v/>
      </c>
      <c r="BT180" s="298" t="str">
        <f ca="true">+IF(OFFSET('Water Data'!$D$28,0,10*ROW('Water Data'!D174))="","",OFFSET('Water Data'!$D$28,0,10*ROW('Water Data'!D174)))</f>
        <v/>
      </c>
      <c r="BU180" s="298" t="str">
        <f ca="true">+IF(OFFSET('Water Data'!$D$29,0,10*ROW('Water Data'!D174))="","",OFFSET('Water Data'!$D$29,0,10*ROW('Water Data'!D174)))</f>
        <v/>
      </c>
      <c r="BV180" s="298" t="str">
        <f ca="true">+IF(OFFSET('Water Data'!$E$27,0,10*ROW('Water Data'!E174))="","",OFFSET('Water Data'!$E$27,0,10*ROW('Water Data'!E174)))</f>
        <v/>
      </c>
      <c r="BW180" s="298" t="str">
        <f ca="true">+IF(OFFSET('Water Data'!$E$28,0,10*ROW('Water Data'!E174))="","",OFFSET('Water Data'!$E$28,0,10*ROW('Water Data'!E174)))</f>
        <v/>
      </c>
      <c r="BX180" s="298" t="str">
        <f ca="true">+IF(OFFSET('Water Data'!$E$29,0,10*ROW('Water Data'!E174))="","",OFFSET('Water Data'!$E$29,0,10*ROW('Water Data'!E174)))</f>
        <v/>
      </c>
      <c r="BY180" s="298" t="str">
        <f ca="true">+IF(OFFSET('Water Data'!$F$27,0,10*ROW('Water Data'!F174))="","",OFFSET('Water Data'!$F$27,0,10*ROW('Water Data'!F174)))</f>
        <v/>
      </c>
      <c r="BZ180" s="298" t="str">
        <f ca="true">+IF(OFFSET('Water Data'!$F$28,0,10*ROW('Water Data'!F174))="","",OFFSET('Water Data'!$F$28,0,10*ROW('Water Data'!F174)))</f>
        <v/>
      </c>
      <c r="CA180" s="298" t="str">
        <f ca="true">+IF(OFFSET('Water Data'!$F$29,0,10*ROW('Water Data'!F174))="","",OFFSET('Water Data'!$F$29,0,10*ROW('Water Data'!F174)))</f>
        <v/>
      </c>
      <c r="CB180" s="298" t="str">
        <f ca="true">+IF(OFFSET('Water Data'!$G$27,0,10*ROW('Water Data'!G174))="","",OFFSET('Water Data'!$G$27,0,10*ROW('Water Data'!G174)))</f>
        <v/>
      </c>
      <c r="CC180" s="298" t="str">
        <f ca="true">+IF(OFFSET('Water Data'!$G$28,0,10*ROW('Water Data'!G174))="","",OFFSET('Water Data'!$G$28,0,10*ROW('Water Data'!G174)))</f>
        <v/>
      </c>
      <c r="CD180" s="298" t="str">
        <f ca="true">+IF(OFFSET('Water Data'!$G$29,0,10*ROW('Water Data'!G174))="","",OFFSET('Water Data'!$G$29,0,10*ROW('Water Data'!G174)))</f>
        <v/>
      </c>
      <c r="CE180" s="298" t="str">
        <f ca="true">+IF(OFFSET('Water Data'!$H$27,0,10*ROW('Water Data'!H174))="","",OFFSET('Water Data'!$H$27,0,10*ROW('Water Data'!H174)))</f>
        <v/>
      </c>
      <c r="CF180" s="298" t="str">
        <f ca="true">+IF(OFFSET('Water Data'!$H$28,0,10*ROW('Water Data'!H174))="","",OFFSET('Water Data'!$H$28,0,10*ROW('Water Data'!H174)))</f>
        <v/>
      </c>
      <c r="CG180" s="298" t="str">
        <f ca="true">+IF(OFFSET('Water Data'!$H$29,0,10*ROW('Water Data'!H174))="","",OFFSET('Water Data'!$H$29,0,10*ROW('Water Data'!H174)))</f>
        <v/>
      </c>
      <c r="CH180" s="298" t="str">
        <f ca="true">+IF(OFFSET('Water Data'!$I$27,0,10*ROW('Water Data'!I174))="","",OFFSET('Water Data'!$I$27,0,10*ROW('Water Data'!I174)))</f>
        <v/>
      </c>
      <c r="CI180" s="298" t="str">
        <f ca="true">+IF(OFFSET('Water Data'!$I$28,0,10*ROW('Water Data'!I174))="","",OFFSET('Water Data'!$I$28,0,10*ROW('Water Data'!I174)))</f>
        <v/>
      </c>
      <c r="CJ180" s="298" t="str">
        <f ca="true">+IF(OFFSET('Water Data'!$I$29,0,10*ROW('Water Data'!I174))="","",OFFSET('Water Data'!$I$29,0,10*ROW('Water Data'!I174)))</f>
        <v/>
      </c>
      <c r="CK180" s="298" t="str">
        <f ca="true">+IF(OFFSET('Sanitation Data'!$D$28,0,10*ROW('Sanitation Data'!D174))="","",OFFSET('Sanitation Data'!$D$28,0,10*ROW('Sanitation Data'!D174)))</f>
        <v/>
      </c>
      <c r="CL180" s="298" t="str">
        <f ca="true">+IF(OFFSET('Sanitation Data'!$D$29,0,10*ROW('Sanitation Data'!D174))="","",OFFSET('Sanitation Data'!$D$29,0,10*ROW('Sanitation Data'!D174)))</f>
        <v/>
      </c>
      <c r="CM180" s="298" t="str">
        <f ca="true">+IF(OFFSET('Sanitation Data'!$D$30,0,10*ROW('Sanitation Data'!D174))="","",OFFSET('Sanitation Data'!$D$30,0,10*ROW('Sanitation Data'!D174)))</f>
        <v/>
      </c>
      <c r="CN180" s="298" t="str">
        <f ca="true">+IF(OFFSET('Sanitation Data'!$D$31,0,10*ROW('Sanitation Data'!D174))="","",OFFSET('Sanitation Data'!$D$31,0,10*ROW('Sanitation Data'!D174)))</f>
        <v/>
      </c>
      <c r="CO180" s="298" t="str">
        <f ca="true">+IF(OFFSET('Sanitation Data'!$D$32,0,10*ROW('Sanitation Data'!D174))="","",OFFSET('Sanitation Data'!$D$32,0,10*ROW('Sanitation Data'!D174)))</f>
        <v/>
      </c>
      <c r="CP180" s="298" t="str">
        <f ca="true">+IF(OFFSET('Sanitation Data'!$E$28,0,10*ROW('Sanitation Data'!E174))="","",OFFSET('Sanitation Data'!$E$28,0,10*ROW('Sanitation Data'!E174)))</f>
        <v/>
      </c>
      <c r="CQ180" s="298" t="str">
        <f ca="true">+IF(OFFSET('Sanitation Data'!$E$29,0,10*ROW('Sanitation Data'!E174))="","",OFFSET('Sanitation Data'!$E$29,0,10*ROW('Sanitation Data'!E174)))</f>
        <v/>
      </c>
      <c r="CR180" s="298" t="str">
        <f ca="true">+IF(OFFSET('Sanitation Data'!$E$30,0,10*ROW('Sanitation Data'!E174))="","",OFFSET('Sanitation Data'!$E$30,0,10*ROW('Sanitation Data'!E174)))</f>
        <v/>
      </c>
      <c r="CS180" s="298" t="str">
        <f ca="true">+IF(OFFSET('Sanitation Data'!$E$31,0,10*ROW('Sanitation Data'!E174))="","",OFFSET('Sanitation Data'!$E$31,0,10*ROW('Sanitation Data'!E174)))</f>
        <v/>
      </c>
      <c r="CT180" s="298" t="str">
        <f ca="true">+IF(OFFSET('Sanitation Data'!$E$32,0,10*ROW('Sanitation Data'!E174))="","",OFFSET('Sanitation Data'!$E$32,0,10*ROW('Sanitation Data'!E174)))</f>
        <v/>
      </c>
      <c r="CU180" s="298" t="str">
        <f ca="true">+IF(OFFSET('Sanitation Data'!$F$28,0,10*ROW('Sanitation Data'!F174))="","",OFFSET('Sanitation Data'!$F$28,0,10*ROW('Sanitation Data'!F174)))</f>
        <v/>
      </c>
      <c r="CV180" s="298" t="str">
        <f ca="true">+IF(OFFSET('Sanitation Data'!$F$29,0,10*ROW('Sanitation Data'!F174))="","",OFFSET('Sanitation Data'!$F$29,0,10*ROW('Sanitation Data'!F174)))</f>
        <v/>
      </c>
      <c r="CW180" s="298" t="str">
        <f ca="true">+IF(OFFSET('Sanitation Data'!$F$30,0,10*ROW('Sanitation Data'!F174))="","",OFFSET('Sanitation Data'!$F$30,0,10*ROW('Sanitation Data'!F174)))</f>
        <v/>
      </c>
      <c r="CX180" s="298" t="str">
        <f ca="true">+IF(OFFSET('Sanitation Data'!$F$31,0,10*ROW('Sanitation Data'!F174))="","",OFFSET('Sanitation Data'!$F$31,0,10*ROW('Sanitation Data'!F174)))</f>
        <v/>
      </c>
      <c r="CY180" s="298" t="str">
        <f ca="true">+IF(OFFSET('Sanitation Data'!$F$32,0,10*ROW('Sanitation Data'!F174))="","",OFFSET('Sanitation Data'!$F$32,0,10*ROW('Sanitation Data'!F174)))</f>
        <v/>
      </c>
      <c r="CZ180" s="298" t="str">
        <f ca="true">+IF(OFFSET('Sanitation Data'!$G$28,0,10*ROW('Sanitation Data'!G174))="","",OFFSET('Sanitation Data'!$G$28,0,10*ROW('Sanitation Data'!G174)))</f>
        <v/>
      </c>
      <c r="DA180" s="298" t="str">
        <f ca="true">+IF(OFFSET('Sanitation Data'!$G$29,0,10*ROW('Sanitation Data'!G174))="","",OFFSET('Sanitation Data'!$G$29,0,10*ROW('Sanitation Data'!G174)))</f>
        <v/>
      </c>
      <c r="DB180" s="298" t="str">
        <f ca="true">+IF(OFFSET('Sanitation Data'!$G$30,0,10*ROW('Sanitation Data'!G174))="","",OFFSET('Sanitation Data'!$G$30,0,10*ROW('Sanitation Data'!G174)))</f>
        <v/>
      </c>
      <c r="DC180" s="298" t="str">
        <f ca="true">+IF(OFFSET('Sanitation Data'!$G$31,0,10*ROW('Sanitation Data'!G174))="","",OFFSET('Sanitation Data'!$G$31,0,10*ROW('Sanitation Data'!G174)))</f>
        <v/>
      </c>
      <c r="DD180" s="298" t="str">
        <f ca="true">+IF(OFFSET('Sanitation Data'!$G$32,0,10*ROW('Sanitation Data'!G174))="","",OFFSET('Sanitation Data'!$G$32,0,10*ROW('Sanitation Data'!G174)))</f>
        <v/>
      </c>
      <c r="DE180" s="298" t="str">
        <f ca="true">+IF(OFFSET('Sanitation Data'!$H$28,0,10*ROW('Sanitation Data'!H174))="","",OFFSET('Sanitation Data'!$H$28,0,10*ROW('Sanitation Data'!H174)))</f>
        <v/>
      </c>
      <c r="DF180" s="298" t="str">
        <f ca="true">+IF(OFFSET('Sanitation Data'!$H$29,0,10*ROW('Sanitation Data'!H174))="","",OFFSET('Sanitation Data'!$H$29,0,10*ROW('Sanitation Data'!H174)))</f>
        <v/>
      </c>
      <c r="DG180" s="298" t="str">
        <f ca="true">+IF(OFFSET('Sanitation Data'!$H$30,0,10*ROW('Sanitation Data'!H174))="","",OFFSET('Sanitation Data'!$H$30,0,10*ROW('Sanitation Data'!H174)))</f>
        <v/>
      </c>
      <c r="DH180" s="298" t="str">
        <f ca="true">+IF(OFFSET('Sanitation Data'!$H$31,0,10*ROW('Sanitation Data'!H174))="","",OFFSET('Sanitation Data'!$H$31,0,10*ROW('Sanitation Data'!H174)))</f>
        <v/>
      </c>
      <c r="DI180" s="298" t="str">
        <f ca="true">+IF(OFFSET('Sanitation Data'!$H$32,0,10*ROW('Sanitation Data'!H174))="","",OFFSET('Sanitation Data'!$H$32,0,10*ROW('Sanitation Data'!H174)))</f>
        <v/>
      </c>
      <c r="DJ180" s="298" t="str">
        <f ca="true">+IF(OFFSET('Sanitation Data'!$I$28,0,10*ROW('Sanitation Data'!I174))="","",OFFSET('Sanitation Data'!$I$28,0,10*ROW('Sanitation Data'!I174)))</f>
        <v/>
      </c>
      <c r="DK180" s="298" t="str">
        <f ca="true">+IF(OFFSET('Sanitation Data'!$I$29,0,10*ROW('Sanitation Data'!I174))="","",OFFSET('Sanitation Data'!$I$29,0,10*ROW('Sanitation Data'!I174)))</f>
        <v/>
      </c>
      <c r="DL180" s="298" t="str">
        <f ca="true">+IF(OFFSET('Sanitation Data'!$I$30,0,10*ROW('Sanitation Data'!I174))="","",OFFSET('Sanitation Data'!$I$30,0,10*ROW('Sanitation Data'!I174)))</f>
        <v/>
      </c>
      <c r="DM180" s="298" t="str">
        <f ca="true">+IF(OFFSET('Sanitation Data'!$I$31,0,10*ROW('Sanitation Data'!I174))="","",OFFSET('Sanitation Data'!$I$31,0,10*ROW('Sanitation Data'!I174)))</f>
        <v/>
      </c>
      <c r="DN180" s="298" t="str">
        <f ca="true">+IF(OFFSET('Sanitation Data'!$I$32,0,10*ROW('Sanitation Data'!I174))="","",OFFSET('Sanitation Data'!$I$32,0,10*ROW('Sanitation Data'!I174)))</f>
        <v/>
      </c>
      <c r="DO180" s="298" t="str">
        <f ca="true">+IF(OFFSET('Hygiene Data'!$D$11,0,10*ROW('Hygiene Data'!D174))="","",OFFSET('Hygiene Data'!$D$11,0,10*ROW('Hygiene Data'!D174)))</f>
        <v/>
      </c>
      <c r="DP180" s="298" t="str">
        <f ca="true">+IF(OFFSET('Hygiene Data'!$D$12,0,10*ROW('Hygiene Data'!D174))="","",OFFSET('Hygiene Data'!$D$12,0,10*ROW('Hygiene Data'!D174)))</f>
        <v/>
      </c>
      <c r="DQ180" s="298" t="str">
        <f ca="true">+IF(OFFSET('Hygiene Data'!$D$13,0,10*ROW('Hygiene Data'!D174))="","",OFFSET('Hygiene Data'!$D$13,0,10*ROW('Hygiene Data'!D174)))</f>
        <v/>
      </c>
      <c r="DR180" s="298" t="str">
        <f ca="true">+IF(OFFSET('Hygiene Data'!$E$11,0,10*ROW('Hygiene Data'!E174))="","",OFFSET('Hygiene Data'!$E$11,0,10*ROW('Hygiene Data'!E174)))</f>
        <v/>
      </c>
      <c r="DS180" s="298" t="str">
        <f ca="true">+IF(OFFSET('Hygiene Data'!$E$12,0,10*ROW('Hygiene Data'!E174))="","",OFFSET('Hygiene Data'!$E$12,0,10*ROW('Hygiene Data'!E174)))</f>
        <v/>
      </c>
      <c r="DT180" s="298" t="str">
        <f ca="true">+IF(OFFSET('Hygiene Data'!$E$13,0,10*ROW('Hygiene Data'!E174))="","",OFFSET('Hygiene Data'!$E$13,0,10*ROW('Hygiene Data'!E174)))</f>
        <v/>
      </c>
      <c r="DU180" s="298" t="str">
        <f ca="true">+IF(OFFSET('Hygiene Data'!$F$11,0,10*ROW('Hygiene Data'!F174))="","",OFFSET('Hygiene Data'!$F$11,0,10*ROW('Hygiene Data'!F174)))</f>
        <v/>
      </c>
      <c r="DV180" s="298" t="str">
        <f ca="true">+IF(OFFSET('Hygiene Data'!$F$12,0,10*ROW('Hygiene Data'!F174))="","",OFFSET('Hygiene Data'!$F$12,0,10*ROW('Hygiene Data'!F174)))</f>
        <v/>
      </c>
      <c r="DW180" s="298" t="str">
        <f ca="true">+IF(OFFSET('Hygiene Data'!$F$13,0,10*ROW('Hygiene Data'!F174))="","",OFFSET('Hygiene Data'!$F$13,0,10*ROW('Hygiene Data'!F174)))</f>
        <v/>
      </c>
      <c r="DX180" s="298" t="str">
        <f ca="true">+IF(OFFSET('Hygiene Data'!$G$11,0,10*ROW('Hygiene Data'!G174))="","",OFFSET('Hygiene Data'!$G$11,0,10*ROW('Hygiene Data'!G174)))</f>
        <v/>
      </c>
      <c r="DY180" s="298" t="str">
        <f ca="true">+IF(OFFSET('Hygiene Data'!$G$12,0,10*ROW('Hygiene Data'!G174))="","",OFFSET('Hygiene Data'!$G$12,0,10*ROW('Hygiene Data'!G174)))</f>
        <v/>
      </c>
      <c r="DZ180" s="298" t="str">
        <f ca="true">+IF(OFFSET('Hygiene Data'!$G$13,0,10*ROW('Hygiene Data'!G174))="","",OFFSET('Hygiene Data'!$G$13,0,10*ROW('Hygiene Data'!G174)))</f>
        <v/>
      </c>
      <c r="EA180" s="298" t="str">
        <f ca="true">+IF(OFFSET('Hygiene Data'!$H$11,0,10*ROW('Hygiene Data'!H174))="","",OFFSET('Hygiene Data'!$H$11,0,10*ROW('Hygiene Data'!H174)))</f>
        <v/>
      </c>
      <c r="EB180" s="298" t="str">
        <f ca="true">+IF(OFFSET('Hygiene Data'!$H$12,0,10*ROW('Hygiene Data'!H174))="","",OFFSET('Hygiene Data'!$H$12,0,10*ROW('Hygiene Data'!H174)))</f>
        <v/>
      </c>
      <c r="EC180" s="298" t="str">
        <f ca="true">+IF(OFFSET('Hygiene Data'!$H$13,0,10*ROW('Hygiene Data'!H174))="","",OFFSET('Hygiene Data'!$H$13,0,10*ROW('Hygiene Data'!H174)))</f>
        <v/>
      </c>
      <c r="ED180" s="298" t="str">
        <f ca="true">+IF(OFFSET('Hygiene Data'!$I$11,0,10*ROW('Hygiene Data'!I174))="","",OFFSET('Hygiene Data'!$I$11,0,10*ROW('Hygiene Data'!I174)))</f>
        <v/>
      </c>
      <c r="EE180" s="298" t="str">
        <f ca="true">+IF(OFFSET('Hygiene Data'!$I$12,0,10*ROW('Hygiene Data'!I174))="","",OFFSET('Hygiene Data'!$I$12,0,10*ROW('Hygiene Data'!I174)))</f>
        <v/>
      </c>
      <c r="EF180" s="298" t="str">
        <f ca="true">+IF(OFFSET('Hygiene Data'!$I$13,0,10*ROW('Hygiene Data'!I174))="","",OFFSET('Hygiene Data'!$I$13,0,10*ROW('Hygiene Data'!I174)))</f>
        <v/>
      </c>
    </row>
    <row xmlns:x14ac="http://schemas.microsoft.com/office/spreadsheetml/2009/9/ac" r="181" x14ac:dyDescent="0.2">
      <c r="A181" s="38" t="str">
        <f ca="true">+IF(OFFSET('Water Data'!$B$2,0,10*ROW('Water Data'!E175))="","",OFFSET('Water Data'!$B$2,0,10*ROW('Water Data'!E175)))</f>
        <v/>
      </c>
      <c r="B181" s="38" t="str">
        <f ca="true">+IF(OFFSET('Water Data'!$C$2,0,10*ROW('Water Data'!F175))="","",OFFSET('Water Data'!$C$2,0,10*ROW('Water Data'!F175)))</f>
        <v/>
      </c>
      <c r="C181" s="354" t="str">
        <f t="shared" ca="true" si="2"/>
        <v/>
      </c>
      <c r="D181" s="101"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101"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101"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101"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101"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101"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101"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101"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101"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101"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101"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101"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101"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101"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101"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101"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101"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101"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102"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102"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102"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102"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102"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102"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102"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102"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102"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102"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102"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102"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102"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102"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102"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102"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102"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102"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102"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102"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102"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102"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102"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102"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102"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102"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102"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102"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102"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102"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103"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103"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103"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103"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103"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103"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103"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103"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103"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103"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103"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103"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103"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103"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103"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103"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103"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103"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98"/>
      <c r="BS181" s="298" t="str">
        <f ca="true">+IF(OFFSET('Water Data'!$D$27,0,10*ROW('Water Data'!D175))="","",OFFSET('Water Data'!$D$27,0,10*ROW('Water Data'!D175)))</f>
        <v/>
      </c>
      <c r="BT181" s="298" t="str">
        <f ca="true">+IF(OFFSET('Water Data'!$D$28,0,10*ROW('Water Data'!D175))="","",OFFSET('Water Data'!$D$28,0,10*ROW('Water Data'!D175)))</f>
        <v/>
      </c>
      <c r="BU181" s="298" t="str">
        <f ca="true">+IF(OFFSET('Water Data'!$D$29,0,10*ROW('Water Data'!D175))="","",OFFSET('Water Data'!$D$29,0,10*ROW('Water Data'!D175)))</f>
        <v/>
      </c>
      <c r="BV181" s="298" t="str">
        <f ca="true">+IF(OFFSET('Water Data'!$E$27,0,10*ROW('Water Data'!E175))="","",OFFSET('Water Data'!$E$27,0,10*ROW('Water Data'!E175)))</f>
        <v/>
      </c>
      <c r="BW181" s="298" t="str">
        <f ca="true">+IF(OFFSET('Water Data'!$E$28,0,10*ROW('Water Data'!E175))="","",OFFSET('Water Data'!$E$28,0,10*ROW('Water Data'!E175)))</f>
        <v/>
      </c>
      <c r="BX181" s="298" t="str">
        <f ca="true">+IF(OFFSET('Water Data'!$E$29,0,10*ROW('Water Data'!E175))="","",OFFSET('Water Data'!$E$29,0,10*ROW('Water Data'!E175)))</f>
        <v/>
      </c>
      <c r="BY181" s="298" t="str">
        <f ca="true">+IF(OFFSET('Water Data'!$F$27,0,10*ROW('Water Data'!F175))="","",OFFSET('Water Data'!$F$27,0,10*ROW('Water Data'!F175)))</f>
        <v/>
      </c>
      <c r="BZ181" s="298" t="str">
        <f ca="true">+IF(OFFSET('Water Data'!$F$28,0,10*ROW('Water Data'!F175))="","",OFFSET('Water Data'!$F$28,0,10*ROW('Water Data'!F175)))</f>
        <v/>
      </c>
      <c r="CA181" s="298" t="str">
        <f ca="true">+IF(OFFSET('Water Data'!$F$29,0,10*ROW('Water Data'!F175))="","",OFFSET('Water Data'!$F$29,0,10*ROW('Water Data'!F175)))</f>
        <v/>
      </c>
      <c r="CB181" s="298" t="str">
        <f ca="true">+IF(OFFSET('Water Data'!$G$27,0,10*ROW('Water Data'!G175))="","",OFFSET('Water Data'!$G$27,0,10*ROW('Water Data'!G175)))</f>
        <v/>
      </c>
      <c r="CC181" s="298" t="str">
        <f ca="true">+IF(OFFSET('Water Data'!$G$28,0,10*ROW('Water Data'!G175))="","",OFFSET('Water Data'!$G$28,0,10*ROW('Water Data'!G175)))</f>
        <v/>
      </c>
      <c r="CD181" s="298" t="str">
        <f ca="true">+IF(OFFSET('Water Data'!$G$29,0,10*ROW('Water Data'!G175))="","",OFFSET('Water Data'!$G$29,0,10*ROW('Water Data'!G175)))</f>
        <v/>
      </c>
      <c r="CE181" s="298" t="str">
        <f ca="true">+IF(OFFSET('Water Data'!$H$27,0,10*ROW('Water Data'!H175))="","",OFFSET('Water Data'!$H$27,0,10*ROW('Water Data'!H175)))</f>
        <v/>
      </c>
      <c r="CF181" s="298" t="str">
        <f ca="true">+IF(OFFSET('Water Data'!$H$28,0,10*ROW('Water Data'!H175))="","",OFFSET('Water Data'!$H$28,0,10*ROW('Water Data'!H175)))</f>
        <v/>
      </c>
      <c r="CG181" s="298" t="str">
        <f ca="true">+IF(OFFSET('Water Data'!$H$29,0,10*ROW('Water Data'!H175))="","",OFFSET('Water Data'!$H$29,0,10*ROW('Water Data'!H175)))</f>
        <v/>
      </c>
      <c r="CH181" s="298" t="str">
        <f ca="true">+IF(OFFSET('Water Data'!$I$27,0,10*ROW('Water Data'!I175))="","",OFFSET('Water Data'!$I$27,0,10*ROW('Water Data'!I175)))</f>
        <v/>
      </c>
      <c r="CI181" s="298" t="str">
        <f ca="true">+IF(OFFSET('Water Data'!$I$28,0,10*ROW('Water Data'!I175))="","",OFFSET('Water Data'!$I$28,0,10*ROW('Water Data'!I175)))</f>
        <v/>
      </c>
      <c r="CJ181" s="298" t="str">
        <f ca="true">+IF(OFFSET('Water Data'!$I$29,0,10*ROW('Water Data'!I175))="","",OFFSET('Water Data'!$I$29,0,10*ROW('Water Data'!I175)))</f>
        <v/>
      </c>
      <c r="CK181" s="298" t="str">
        <f ca="true">+IF(OFFSET('Sanitation Data'!$D$28,0,10*ROW('Sanitation Data'!D175))="","",OFFSET('Sanitation Data'!$D$28,0,10*ROW('Sanitation Data'!D175)))</f>
        <v/>
      </c>
      <c r="CL181" s="298" t="str">
        <f ca="true">+IF(OFFSET('Sanitation Data'!$D$29,0,10*ROW('Sanitation Data'!D175))="","",OFFSET('Sanitation Data'!$D$29,0,10*ROW('Sanitation Data'!D175)))</f>
        <v/>
      </c>
      <c r="CM181" s="298" t="str">
        <f ca="true">+IF(OFFSET('Sanitation Data'!$D$30,0,10*ROW('Sanitation Data'!D175))="","",OFFSET('Sanitation Data'!$D$30,0,10*ROW('Sanitation Data'!D175)))</f>
        <v/>
      </c>
      <c r="CN181" s="298" t="str">
        <f ca="true">+IF(OFFSET('Sanitation Data'!$D$31,0,10*ROW('Sanitation Data'!D175))="","",OFFSET('Sanitation Data'!$D$31,0,10*ROW('Sanitation Data'!D175)))</f>
        <v/>
      </c>
      <c r="CO181" s="298" t="str">
        <f ca="true">+IF(OFFSET('Sanitation Data'!$D$32,0,10*ROW('Sanitation Data'!D175))="","",OFFSET('Sanitation Data'!$D$32,0,10*ROW('Sanitation Data'!D175)))</f>
        <v/>
      </c>
      <c r="CP181" s="298" t="str">
        <f ca="true">+IF(OFFSET('Sanitation Data'!$E$28,0,10*ROW('Sanitation Data'!E175))="","",OFFSET('Sanitation Data'!$E$28,0,10*ROW('Sanitation Data'!E175)))</f>
        <v/>
      </c>
      <c r="CQ181" s="298" t="str">
        <f ca="true">+IF(OFFSET('Sanitation Data'!$E$29,0,10*ROW('Sanitation Data'!E175))="","",OFFSET('Sanitation Data'!$E$29,0,10*ROW('Sanitation Data'!E175)))</f>
        <v/>
      </c>
      <c r="CR181" s="298" t="str">
        <f ca="true">+IF(OFFSET('Sanitation Data'!$E$30,0,10*ROW('Sanitation Data'!E175))="","",OFFSET('Sanitation Data'!$E$30,0,10*ROW('Sanitation Data'!E175)))</f>
        <v/>
      </c>
      <c r="CS181" s="298" t="str">
        <f ca="true">+IF(OFFSET('Sanitation Data'!$E$31,0,10*ROW('Sanitation Data'!E175))="","",OFFSET('Sanitation Data'!$E$31,0,10*ROW('Sanitation Data'!E175)))</f>
        <v/>
      </c>
      <c r="CT181" s="298" t="str">
        <f ca="true">+IF(OFFSET('Sanitation Data'!$E$32,0,10*ROW('Sanitation Data'!E175))="","",OFFSET('Sanitation Data'!$E$32,0,10*ROW('Sanitation Data'!E175)))</f>
        <v/>
      </c>
      <c r="CU181" s="298" t="str">
        <f ca="true">+IF(OFFSET('Sanitation Data'!$F$28,0,10*ROW('Sanitation Data'!F175))="","",OFFSET('Sanitation Data'!$F$28,0,10*ROW('Sanitation Data'!F175)))</f>
        <v/>
      </c>
      <c r="CV181" s="298" t="str">
        <f ca="true">+IF(OFFSET('Sanitation Data'!$F$29,0,10*ROW('Sanitation Data'!F175))="","",OFFSET('Sanitation Data'!$F$29,0,10*ROW('Sanitation Data'!F175)))</f>
        <v/>
      </c>
      <c r="CW181" s="298" t="str">
        <f ca="true">+IF(OFFSET('Sanitation Data'!$F$30,0,10*ROW('Sanitation Data'!F175))="","",OFFSET('Sanitation Data'!$F$30,0,10*ROW('Sanitation Data'!F175)))</f>
        <v/>
      </c>
      <c r="CX181" s="298" t="str">
        <f ca="true">+IF(OFFSET('Sanitation Data'!$F$31,0,10*ROW('Sanitation Data'!F175))="","",OFFSET('Sanitation Data'!$F$31,0,10*ROW('Sanitation Data'!F175)))</f>
        <v/>
      </c>
      <c r="CY181" s="298" t="str">
        <f ca="true">+IF(OFFSET('Sanitation Data'!$F$32,0,10*ROW('Sanitation Data'!F175))="","",OFFSET('Sanitation Data'!$F$32,0,10*ROW('Sanitation Data'!F175)))</f>
        <v/>
      </c>
      <c r="CZ181" s="298" t="str">
        <f ca="true">+IF(OFFSET('Sanitation Data'!$G$28,0,10*ROW('Sanitation Data'!G175))="","",OFFSET('Sanitation Data'!$G$28,0,10*ROW('Sanitation Data'!G175)))</f>
        <v/>
      </c>
      <c r="DA181" s="298" t="str">
        <f ca="true">+IF(OFFSET('Sanitation Data'!$G$29,0,10*ROW('Sanitation Data'!G175))="","",OFFSET('Sanitation Data'!$G$29,0,10*ROW('Sanitation Data'!G175)))</f>
        <v/>
      </c>
      <c r="DB181" s="298" t="str">
        <f ca="true">+IF(OFFSET('Sanitation Data'!$G$30,0,10*ROW('Sanitation Data'!G175))="","",OFFSET('Sanitation Data'!$G$30,0,10*ROW('Sanitation Data'!G175)))</f>
        <v/>
      </c>
      <c r="DC181" s="298" t="str">
        <f ca="true">+IF(OFFSET('Sanitation Data'!$G$31,0,10*ROW('Sanitation Data'!G175))="","",OFFSET('Sanitation Data'!$G$31,0,10*ROW('Sanitation Data'!G175)))</f>
        <v/>
      </c>
      <c r="DD181" s="298" t="str">
        <f ca="true">+IF(OFFSET('Sanitation Data'!$G$32,0,10*ROW('Sanitation Data'!G175))="","",OFFSET('Sanitation Data'!$G$32,0,10*ROW('Sanitation Data'!G175)))</f>
        <v/>
      </c>
      <c r="DE181" s="298" t="str">
        <f ca="true">+IF(OFFSET('Sanitation Data'!$H$28,0,10*ROW('Sanitation Data'!H175))="","",OFFSET('Sanitation Data'!$H$28,0,10*ROW('Sanitation Data'!H175)))</f>
        <v/>
      </c>
      <c r="DF181" s="298" t="str">
        <f ca="true">+IF(OFFSET('Sanitation Data'!$H$29,0,10*ROW('Sanitation Data'!H175))="","",OFFSET('Sanitation Data'!$H$29,0,10*ROW('Sanitation Data'!H175)))</f>
        <v/>
      </c>
      <c r="DG181" s="298" t="str">
        <f ca="true">+IF(OFFSET('Sanitation Data'!$H$30,0,10*ROW('Sanitation Data'!H175))="","",OFFSET('Sanitation Data'!$H$30,0,10*ROW('Sanitation Data'!H175)))</f>
        <v/>
      </c>
      <c r="DH181" s="298" t="str">
        <f ca="true">+IF(OFFSET('Sanitation Data'!$H$31,0,10*ROW('Sanitation Data'!H175))="","",OFFSET('Sanitation Data'!$H$31,0,10*ROW('Sanitation Data'!H175)))</f>
        <v/>
      </c>
      <c r="DI181" s="298" t="str">
        <f ca="true">+IF(OFFSET('Sanitation Data'!$H$32,0,10*ROW('Sanitation Data'!H175))="","",OFFSET('Sanitation Data'!$H$32,0,10*ROW('Sanitation Data'!H175)))</f>
        <v/>
      </c>
      <c r="DJ181" s="298" t="str">
        <f ca="true">+IF(OFFSET('Sanitation Data'!$I$28,0,10*ROW('Sanitation Data'!I175))="","",OFFSET('Sanitation Data'!$I$28,0,10*ROW('Sanitation Data'!I175)))</f>
        <v/>
      </c>
      <c r="DK181" s="298" t="str">
        <f ca="true">+IF(OFFSET('Sanitation Data'!$I$29,0,10*ROW('Sanitation Data'!I175))="","",OFFSET('Sanitation Data'!$I$29,0,10*ROW('Sanitation Data'!I175)))</f>
        <v/>
      </c>
      <c r="DL181" s="298" t="str">
        <f ca="true">+IF(OFFSET('Sanitation Data'!$I$30,0,10*ROW('Sanitation Data'!I175))="","",OFFSET('Sanitation Data'!$I$30,0,10*ROW('Sanitation Data'!I175)))</f>
        <v/>
      </c>
      <c r="DM181" s="298" t="str">
        <f ca="true">+IF(OFFSET('Sanitation Data'!$I$31,0,10*ROW('Sanitation Data'!I175))="","",OFFSET('Sanitation Data'!$I$31,0,10*ROW('Sanitation Data'!I175)))</f>
        <v/>
      </c>
      <c r="DN181" s="298" t="str">
        <f ca="true">+IF(OFFSET('Sanitation Data'!$I$32,0,10*ROW('Sanitation Data'!I175))="","",OFFSET('Sanitation Data'!$I$32,0,10*ROW('Sanitation Data'!I175)))</f>
        <v/>
      </c>
      <c r="DO181" s="298" t="str">
        <f ca="true">+IF(OFFSET('Hygiene Data'!$D$11,0,10*ROW('Hygiene Data'!D175))="","",OFFSET('Hygiene Data'!$D$11,0,10*ROW('Hygiene Data'!D175)))</f>
        <v/>
      </c>
      <c r="DP181" s="298" t="str">
        <f ca="true">+IF(OFFSET('Hygiene Data'!$D$12,0,10*ROW('Hygiene Data'!D175))="","",OFFSET('Hygiene Data'!$D$12,0,10*ROW('Hygiene Data'!D175)))</f>
        <v/>
      </c>
      <c r="DQ181" s="298" t="str">
        <f ca="true">+IF(OFFSET('Hygiene Data'!$D$13,0,10*ROW('Hygiene Data'!D175))="","",OFFSET('Hygiene Data'!$D$13,0,10*ROW('Hygiene Data'!D175)))</f>
        <v/>
      </c>
      <c r="DR181" s="298" t="str">
        <f ca="true">+IF(OFFSET('Hygiene Data'!$E$11,0,10*ROW('Hygiene Data'!E175))="","",OFFSET('Hygiene Data'!$E$11,0,10*ROW('Hygiene Data'!E175)))</f>
        <v/>
      </c>
      <c r="DS181" s="298" t="str">
        <f ca="true">+IF(OFFSET('Hygiene Data'!$E$12,0,10*ROW('Hygiene Data'!E175))="","",OFFSET('Hygiene Data'!$E$12,0,10*ROW('Hygiene Data'!E175)))</f>
        <v/>
      </c>
      <c r="DT181" s="298" t="str">
        <f ca="true">+IF(OFFSET('Hygiene Data'!$E$13,0,10*ROW('Hygiene Data'!E175))="","",OFFSET('Hygiene Data'!$E$13,0,10*ROW('Hygiene Data'!E175)))</f>
        <v/>
      </c>
      <c r="DU181" s="298" t="str">
        <f ca="true">+IF(OFFSET('Hygiene Data'!$F$11,0,10*ROW('Hygiene Data'!F175))="","",OFFSET('Hygiene Data'!$F$11,0,10*ROW('Hygiene Data'!F175)))</f>
        <v/>
      </c>
      <c r="DV181" s="298" t="str">
        <f ca="true">+IF(OFFSET('Hygiene Data'!$F$12,0,10*ROW('Hygiene Data'!F175))="","",OFFSET('Hygiene Data'!$F$12,0,10*ROW('Hygiene Data'!F175)))</f>
        <v/>
      </c>
      <c r="DW181" s="298" t="str">
        <f ca="true">+IF(OFFSET('Hygiene Data'!$F$13,0,10*ROW('Hygiene Data'!F175))="","",OFFSET('Hygiene Data'!$F$13,0,10*ROW('Hygiene Data'!F175)))</f>
        <v/>
      </c>
      <c r="DX181" s="298" t="str">
        <f ca="true">+IF(OFFSET('Hygiene Data'!$G$11,0,10*ROW('Hygiene Data'!G175))="","",OFFSET('Hygiene Data'!$G$11,0,10*ROW('Hygiene Data'!G175)))</f>
        <v/>
      </c>
      <c r="DY181" s="298" t="str">
        <f ca="true">+IF(OFFSET('Hygiene Data'!$G$12,0,10*ROW('Hygiene Data'!G175))="","",OFFSET('Hygiene Data'!$G$12,0,10*ROW('Hygiene Data'!G175)))</f>
        <v/>
      </c>
      <c r="DZ181" s="298" t="str">
        <f ca="true">+IF(OFFSET('Hygiene Data'!$G$13,0,10*ROW('Hygiene Data'!G175))="","",OFFSET('Hygiene Data'!$G$13,0,10*ROW('Hygiene Data'!G175)))</f>
        <v/>
      </c>
      <c r="EA181" s="298" t="str">
        <f ca="true">+IF(OFFSET('Hygiene Data'!$H$11,0,10*ROW('Hygiene Data'!H175))="","",OFFSET('Hygiene Data'!$H$11,0,10*ROW('Hygiene Data'!H175)))</f>
        <v/>
      </c>
      <c r="EB181" s="298" t="str">
        <f ca="true">+IF(OFFSET('Hygiene Data'!$H$12,0,10*ROW('Hygiene Data'!H175))="","",OFFSET('Hygiene Data'!$H$12,0,10*ROW('Hygiene Data'!H175)))</f>
        <v/>
      </c>
      <c r="EC181" s="298" t="str">
        <f ca="true">+IF(OFFSET('Hygiene Data'!$H$13,0,10*ROW('Hygiene Data'!H175))="","",OFFSET('Hygiene Data'!$H$13,0,10*ROW('Hygiene Data'!H175)))</f>
        <v/>
      </c>
      <c r="ED181" s="298" t="str">
        <f ca="true">+IF(OFFSET('Hygiene Data'!$I$11,0,10*ROW('Hygiene Data'!I175))="","",OFFSET('Hygiene Data'!$I$11,0,10*ROW('Hygiene Data'!I175)))</f>
        <v/>
      </c>
      <c r="EE181" s="298" t="str">
        <f ca="true">+IF(OFFSET('Hygiene Data'!$I$12,0,10*ROW('Hygiene Data'!I175))="","",OFFSET('Hygiene Data'!$I$12,0,10*ROW('Hygiene Data'!I175)))</f>
        <v/>
      </c>
      <c r="EF181" s="298" t="str">
        <f ca="true">+IF(OFFSET('Hygiene Data'!$I$13,0,10*ROW('Hygiene Data'!I175))="","",OFFSET('Hygiene Data'!$I$13,0,10*ROW('Hygiene Data'!I175)))</f>
        <v/>
      </c>
    </row>
    <row xmlns:x14ac="http://schemas.microsoft.com/office/spreadsheetml/2009/9/ac" r="182" x14ac:dyDescent="0.2">
      <c r="A182" s="38" t="str">
        <f ca="true">+IF(OFFSET('Water Data'!$B$2,0,10*ROW('Water Data'!E176))="","",OFFSET('Water Data'!$B$2,0,10*ROW('Water Data'!E176)))</f>
        <v/>
      </c>
      <c r="B182" s="38" t="str">
        <f ca="true">+IF(OFFSET('Water Data'!$C$2,0,10*ROW('Water Data'!F176))="","",OFFSET('Water Data'!$C$2,0,10*ROW('Water Data'!F176)))</f>
        <v/>
      </c>
      <c r="C182" s="354" t="str">
        <f t="shared" ca="true" si="2"/>
        <v/>
      </c>
      <c r="D182" s="101"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101"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101"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101"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101"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101"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101"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101"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101"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101"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101"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101"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101"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101"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101"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101"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101"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101"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102"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102"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102"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102"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102"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102"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102"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102"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102"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102"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102"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102"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102"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102"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102"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102"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102"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102"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102"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102"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102"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102"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102"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102"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102"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102"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102"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102"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102"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102"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103"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103"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103"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103"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103"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103"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103"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103"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103"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103"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103"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103"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103"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103"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103"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103"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103"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103"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98"/>
      <c r="BS182" s="298" t="str">
        <f ca="true">+IF(OFFSET('Water Data'!$D$27,0,10*ROW('Water Data'!D176))="","",OFFSET('Water Data'!$D$27,0,10*ROW('Water Data'!D176)))</f>
        <v/>
      </c>
      <c r="BT182" s="298" t="str">
        <f ca="true">+IF(OFFSET('Water Data'!$D$28,0,10*ROW('Water Data'!D176))="","",OFFSET('Water Data'!$D$28,0,10*ROW('Water Data'!D176)))</f>
        <v/>
      </c>
      <c r="BU182" s="298" t="str">
        <f ca="true">+IF(OFFSET('Water Data'!$D$29,0,10*ROW('Water Data'!D176))="","",OFFSET('Water Data'!$D$29,0,10*ROW('Water Data'!D176)))</f>
        <v/>
      </c>
      <c r="BV182" s="298" t="str">
        <f ca="true">+IF(OFFSET('Water Data'!$E$27,0,10*ROW('Water Data'!E176))="","",OFFSET('Water Data'!$E$27,0,10*ROW('Water Data'!E176)))</f>
        <v/>
      </c>
      <c r="BW182" s="298" t="str">
        <f ca="true">+IF(OFFSET('Water Data'!$E$28,0,10*ROW('Water Data'!E176))="","",OFFSET('Water Data'!$E$28,0,10*ROW('Water Data'!E176)))</f>
        <v/>
      </c>
      <c r="BX182" s="298" t="str">
        <f ca="true">+IF(OFFSET('Water Data'!$E$29,0,10*ROW('Water Data'!E176))="","",OFFSET('Water Data'!$E$29,0,10*ROW('Water Data'!E176)))</f>
        <v/>
      </c>
      <c r="BY182" s="298" t="str">
        <f ca="true">+IF(OFFSET('Water Data'!$F$27,0,10*ROW('Water Data'!F176))="","",OFFSET('Water Data'!$F$27,0,10*ROW('Water Data'!F176)))</f>
        <v/>
      </c>
      <c r="BZ182" s="298" t="str">
        <f ca="true">+IF(OFFSET('Water Data'!$F$28,0,10*ROW('Water Data'!F176))="","",OFFSET('Water Data'!$F$28,0,10*ROW('Water Data'!F176)))</f>
        <v/>
      </c>
      <c r="CA182" s="298" t="str">
        <f ca="true">+IF(OFFSET('Water Data'!$F$29,0,10*ROW('Water Data'!F176))="","",OFFSET('Water Data'!$F$29,0,10*ROW('Water Data'!F176)))</f>
        <v/>
      </c>
      <c r="CB182" s="298" t="str">
        <f ca="true">+IF(OFFSET('Water Data'!$G$27,0,10*ROW('Water Data'!G176))="","",OFFSET('Water Data'!$G$27,0,10*ROW('Water Data'!G176)))</f>
        <v/>
      </c>
      <c r="CC182" s="298" t="str">
        <f ca="true">+IF(OFFSET('Water Data'!$G$28,0,10*ROW('Water Data'!G176))="","",OFFSET('Water Data'!$G$28,0,10*ROW('Water Data'!G176)))</f>
        <v/>
      </c>
      <c r="CD182" s="298" t="str">
        <f ca="true">+IF(OFFSET('Water Data'!$G$29,0,10*ROW('Water Data'!G176))="","",OFFSET('Water Data'!$G$29,0,10*ROW('Water Data'!G176)))</f>
        <v/>
      </c>
      <c r="CE182" s="298" t="str">
        <f ca="true">+IF(OFFSET('Water Data'!$H$27,0,10*ROW('Water Data'!H176))="","",OFFSET('Water Data'!$H$27,0,10*ROW('Water Data'!H176)))</f>
        <v/>
      </c>
      <c r="CF182" s="298" t="str">
        <f ca="true">+IF(OFFSET('Water Data'!$H$28,0,10*ROW('Water Data'!H176))="","",OFFSET('Water Data'!$H$28,0,10*ROW('Water Data'!H176)))</f>
        <v/>
      </c>
      <c r="CG182" s="298" t="str">
        <f ca="true">+IF(OFFSET('Water Data'!$H$29,0,10*ROW('Water Data'!H176))="","",OFFSET('Water Data'!$H$29,0,10*ROW('Water Data'!H176)))</f>
        <v/>
      </c>
      <c r="CH182" s="298" t="str">
        <f ca="true">+IF(OFFSET('Water Data'!$I$27,0,10*ROW('Water Data'!I176))="","",OFFSET('Water Data'!$I$27,0,10*ROW('Water Data'!I176)))</f>
        <v/>
      </c>
      <c r="CI182" s="298" t="str">
        <f ca="true">+IF(OFFSET('Water Data'!$I$28,0,10*ROW('Water Data'!I176))="","",OFFSET('Water Data'!$I$28,0,10*ROW('Water Data'!I176)))</f>
        <v/>
      </c>
      <c r="CJ182" s="298" t="str">
        <f ca="true">+IF(OFFSET('Water Data'!$I$29,0,10*ROW('Water Data'!I176))="","",OFFSET('Water Data'!$I$29,0,10*ROW('Water Data'!I176)))</f>
        <v/>
      </c>
      <c r="CK182" s="298" t="str">
        <f ca="true">+IF(OFFSET('Sanitation Data'!$D$28,0,10*ROW('Sanitation Data'!D176))="","",OFFSET('Sanitation Data'!$D$28,0,10*ROW('Sanitation Data'!D176)))</f>
        <v/>
      </c>
      <c r="CL182" s="298" t="str">
        <f ca="true">+IF(OFFSET('Sanitation Data'!$D$29,0,10*ROW('Sanitation Data'!D176))="","",OFFSET('Sanitation Data'!$D$29,0,10*ROW('Sanitation Data'!D176)))</f>
        <v/>
      </c>
      <c r="CM182" s="298" t="str">
        <f ca="true">+IF(OFFSET('Sanitation Data'!$D$30,0,10*ROW('Sanitation Data'!D176))="","",OFFSET('Sanitation Data'!$D$30,0,10*ROW('Sanitation Data'!D176)))</f>
        <v/>
      </c>
      <c r="CN182" s="298" t="str">
        <f ca="true">+IF(OFFSET('Sanitation Data'!$D$31,0,10*ROW('Sanitation Data'!D176))="","",OFFSET('Sanitation Data'!$D$31,0,10*ROW('Sanitation Data'!D176)))</f>
        <v/>
      </c>
      <c r="CO182" s="298" t="str">
        <f ca="true">+IF(OFFSET('Sanitation Data'!$D$32,0,10*ROW('Sanitation Data'!D176))="","",OFFSET('Sanitation Data'!$D$32,0,10*ROW('Sanitation Data'!D176)))</f>
        <v/>
      </c>
      <c r="CP182" s="298" t="str">
        <f ca="true">+IF(OFFSET('Sanitation Data'!$E$28,0,10*ROW('Sanitation Data'!E176))="","",OFFSET('Sanitation Data'!$E$28,0,10*ROW('Sanitation Data'!E176)))</f>
        <v/>
      </c>
      <c r="CQ182" s="298" t="str">
        <f ca="true">+IF(OFFSET('Sanitation Data'!$E$29,0,10*ROW('Sanitation Data'!E176))="","",OFFSET('Sanitation Data'!$E$29,0,10*ROW('Sanitation Data'!E176)))</f>
        <v/>
      </c>
      <c r="CR182" s="298" t="str">
        <f ca="true">+IF(OFFSET('Sanitation Data'!$E$30,0,10*ROW('Sanitation Data'!E176))="","",OFFSET('Sanitation Data'!$E$30,0,10*ROW('Sanitation Data'!E176)))</f>
        <v/>
      </c>
      <c r="CS182" s="298" t="str">
        <f ca="true">+IF(OFFSET('Sanitation Data'!$E$31,0,10*ROW('Sanitation Data'!E176))="","",OFFSET('Sanitation Data'!$E$31,0,10*ROW('Sanitation Data'!E176)))</f>
        <v/>
      </c>
      <c r="CT182" s="298" t="str">
        <f ca="true">+IF(OFFSET('Sanitation Data'!$E$32,0,10*ROW('Sanitation Data'!E176))="","",OFFSET('Sanitation Data'!$E$32,0,10*ROW('Sanitation Data'!E176)))</f>
        <v/>
      </c>
      <c r="CU182" s="298" t="str">
        <f ca="true">+IF(OFFSET('Sanitation Data'!$F$28,0,10*ROW('Sanitation Data'!F176))="","",OFFSET('Sanitation Data'!$F$28,0,10*ROW('Sanitation Data'!F176)))</f>
        <v/>
      </c>
      <c r="CV182" s="298" t="str">
        <f ca="true">+IF(OFFSET('Sanitation Data'!$F$29,0,10*ROW('Sanitation Data'!F176))="","",OFFSET('Sanitation Data'!$F$29,0,10*ROW('Sanitation Data'!F176)))</f>
        <v/>
      </c>
      <c r="CW182" s="298" t="str">
        <f ca="true">+IF(OFFSET('Sanitation Data'!$F$30,0,10*ROW('Sanitation Data'!F176))="","",OFFSET('Sanitation Data'!$F$30,0,10*ROW('Sanitation Data'!F176)))</f>
        <v/>
      </c>
      <c r="CX182" s="298" t="str">
        <f ca="true">+IF(OFFSET('Sanitation Data'!$F$31,0,10*ROW('Sanitation Data'!F176))="","",OFFSET('Sanitation Data'!$F$31,0,10*ROW('Sanitation Data'!F176)))</f>
        <v/>
      </c>
      <c r="CY182" s="298" t="str">
        <f ca="true">+IF(OFFSET('Sanitation Data'!$F$32,0,10*ROW('Sanitation Data'!F176))="","",OFFSET('Sanitation Data'!$F$32,0,10*ROW('Sanitation Data'!F176)))</f>
        <v/>
      </c>
      <c r="CZ182" s="298" t="str">
        <f ca="true">+IF(OFFSET('Sanitation Data'!$G$28,0,10*ROW('Sanitation Data'!G176))="","",OFFSET('Sanitation Data'!$G$28,0,10*ROW('Sanitation Data'!G176)))</f>
        <v/>
      </c>
      <c r="DA182" s="298" t="str">
        <f ca="true">+IF(OFFSET('Sanitation Data'!$G$29,0,10*ROW('Sanitation Data'!G176))="","",OFFSET('Sanitation Data'!$G$29,0,10*ROW('Sanitation Data'!G176)))</f>
        <v/>
      </c>
      <c r="DB182" s="298" t="str">
        <f ca="true">+IF(OFFSET('Sanitation Data'!$G$30,0,10*ROW('Sanitation Data'!G176))="","",OFFSET('Sanitation Data'!$G$30,0,10*ROW('Sanitation Data'!G176)))</f>
        <v/>
      </c>
      <c r="DC182" s="298" t="str">
        <f ca="true">+IF(OFFSET('Sanitation Data'!$G$31,0,10*ROW('Sanitation Data'!G176))="","",OFFSET('Sanitation Data'!$G$31,0,10*ROW('Sanitation Data'!G176)))</f>
        <v/>
      </c>
      <c r="DD182" s="298" t="str">
        <f ca="true">+IF(OFFSET('Sanitation Data'!$G$32,0,10*ROW('Sanitation Data'!G176))="","",OFFSET('Sanitation Data'!$G$32,0,10*ROW('Sanitation Data'!G176)))</f>
        <v/>
      </c>
      <c r="DE182" s="298" t="str">
        <f ca="true">+IF(OFFSET('Sanitation Data'!$H$28,0,10*ROW('Sanitation Data'!H176))="","",OFFSET('Sanitation Data'!$H$28,0,10*ROW('Sanitation Data'!H176)))</f>
        <v/>
      </c>
      <c r="DF182" s="298" t="str">
        <f ca="true">+IF(OFFSET('Sanitation Data'!$H$29,0,10*ROW('Sanitation Data'!H176))="","",OFFSET('Sanitation Data'!$H$29,0,10*ROW('Sanitation Data'!H176)))</f>
        <v/>
      </c>
      <c r="DG182" s="298" t="str">
        <f ca="true">+IF(OFFSET('Sanitation Data'!$H$30,0,10*ROW('Sanitation Data'!H176))="","",OFFSET('Sanitation Data'!$H$30,0,10*ROW('Sanitation Data'!H176)))</f>
        <v/>
      </c>
      <c r="DH182" s="298" t="str">
        <f ca="true">+IF(OFFSET('Sanitation Data'!$H$31,0,10*ROW('Sanitation Data'!H176))="","",OFFSET('Sanitation Data'!$H$31,0,10*ROW('Sanitation Data'!H176)))</f>
        <v/>
      </c>
      <c r="DI182" s="298" t="str">
        <f ca="true">+IF(OFFSET('Sanitation Data'!$H$32,0,10*ROW('Sanitation Data'!H176))="","",OFFSET('Sanitation Data'!$H$32,0,10*ROW('Sanitation Data'!H176)))</f>
        <v/>
      </c>
      <c r="DJ182" s="298" t="str">
        <f ca="true">+IF(OFFSET('Sanitation Data'!$I$28,0,10*ROW('Sanitation Data'!I176))="","",OFFSET('Sanitation Data'!$I$28,0,10*ROW('Sanitation Data'!I176)))</f>
        <v/>
      </c>
      <c r="DK182" s="298" t="str">
        <f ca="true">+IF(OFFSET('Sanitation Data'!$I$29,0,10*ROW('Sanitation Data'!I176))="","",OFFSET('Sanitation Data'!$I$29,0,10*ROW('Sanitation Data'!I176)))</f>
        <v/>
      </c>
      <c r="DL182" s="298" t="str">
        <f ca="true">+IF(OFFSET('Sanitation Data'!$I$30,0,10*ROW('Sanitation Data'!I176))="","",OFFSET('Sanitation Data'!$I$30,0,10*ROW('Sanitation Data'!I176)))</f>
        <v/>
      </c>
      <c r="DM182" s="298" t="str">
        <f ca="true">+IF(OFFSET('Sanitation Data'!$I$31,0,10*ROW('Sanitation Data'!I176))="","",OFFSET('Sanitation Data'!$I$31,0,10*ROW('Sanitation Data'!I176)))</f>
        <v/>
      </c>
      <c r="DN182" s="298" t="str">
        <f ca="true">+IF(OFFSET('Sanitation Data'!$I$32,0,10*ROW('Sanitation Data'!I176))="","",OFFSET('Sanitation Data'!$I$32,0,10*ROW('Sanitation Data'!I176)))</f>
        <v/>
      </c>
      <c r="DO182" s="298" t="str">
        <f ca="true">+IF(OFFSET('Hygiene Data'!$D$11,0,10*ROW('Hygiene Data'!D176))="","",OFFSET('Hygiene Data'!$D$11,0,10*ROW('Hygiene Data'!D176)))</f>
        <v/>
      </c>
      <c r="DP182" s="298" t="str">
        <f ca="true">+IF(OFFSET('Hygiene Data'!$D$12,0,10*ROW('Hygiene Data'!D176))="","",OFFSET('Hygiene Data'!$D$12,0,10*ROW('Hygiene Data'!D176)))</f>
        <v/>
      </c>
      <c r="DQ182" s="298" t="str">
        <f ca="true">+IF(OFFSET('Hygiene Data'!$D$13,0,10*ROW('Hygiene Data'!D176))="","",OFFSET('Hygiene Data'!$D$13,0,10*ROW('Hygiene Data'!D176)))</f>
        <v/>
      </c>
      <c r="DR182" s="298" t="str">
        <f ca="true">+IF(OFFSET('Hygiene Data'!$E$11,0,10*ROW('Hygiene Data'!E176))="","",OFFSET('Hygiene Data'!$E$11,0,10*ROW('Hygiene Data'!E176)))</f>
        <v/>
      </c>
      <c r="DS182" s="298" t="str">
        <f ca="true">+IF(OFFSET('Hygiene Data'!$E$12,0,10*ROW('Hygiene Data'!E176))="","",OFFSET('Hygiene Data'!$E$12,0,10*ROW('Hygiene Data'!E176)))</f>
        <v/>
      </c>
      <c r="DT182" s="298" t="str">
        <f ca="true">+IF(OFFSET('Hygiene Data'!$E$13,0,10*ROW('Hygiene Data'!E176))="","",OFFSET('Hygiene Data'!$E$13,0,10*ROW('Hygiene Data'!E176)))</f>
        <v/>
      </c>
      <c r="DU182" s="298" t="str">
        <f ca="true">+IF(OFFSET('Hygiene Data'!$F$11,0,10*ROW('Hygiene Data'!F176))="","",OFFSET('Hygiene Data'!$F$11,0,10*ROW('Hygiene Data'!F176)))</f>
        <v/>
      </c>
      <c r="DV182" s="298" t="str">
        <f ca="true">+IF(OFFSET('Hygiene Data'!$F$12,0,10*ROW('Hygiene Data'!F176))="","",OFFSET('Hygiene Data'!$F$12,0,10*ROW('Hygiene Data'!F176)))</f>
        <v/>
      </c>
      <c r="DW182" s="298" t="str">
        <f ca="true">+IF(OFFSET('Hygiene Data'!$F$13,0,10*ROW('Hygiene Data'!F176))="","",OFFSET('Hygiene Data'!$F$13,0,10*ROW('Hygiene Data'!F176)))</f>
        <v/>
      </c>
      <c r="DX182" s="298" t="str">
        <f ca="true">+IF(OFFSET('Hygiene Data'!$G$11,0,10*ROW('Hygiene Data'!G176))="","",OFFSET('Hygiene Data'!$G$11,0,10*ROW('Hygiene Data'!G176)))</f>
        <v/>
      </c>
      <c r="DY182" s="298" t="str">
        <f ca="true">+IF(OFFSET('Hygiene Data'!$G$12,0,10*ROW('Hygiene Data'!G176))="","",OFFSET('Hygiene Data'!$G$12,0,10*ROW('Hygiene Data'!G176)))</f>
        <v/>
      </c>
      <c r="DZ182" s="298" t="str">
        <f ca="true">+IF(OFFSET('Hygiene Data'!$G$13,0,10*ROW('Hygiene Data'!G176))="","",OFFSET('Hygiene Data'!$G$13,0,10*ROW('Hygiene Data'!G176)))</f>
        <v/>
      </c>
      <c r="EA182" s="298" t="str">
        <f ca="true">+IF(OFFSET('Hygiene Data'!$H$11,0,10*ROW('Hygiene Data'!H176))="","",OFFSET('Hygiene Data'!$H$11,0,10*ROW('Hygiene Data'!H176)))</f>
        <v/>
      </c>
      <c r="EB182" s="298" t="str">
        <f ca="true">+IF(OFFSET('Hygiene Data'!$H$12,0,10*ROW('Hygiene Data'!H176))="","",OFFSET('Hygiene Data'!$H$12,0,10*ROW('Hygiene Data'!H176)))</f>
        <v/>
      </c>
      <c r="EC182" s="298" t="str">
        <f ca="true">+IF(OFFSET('Hygiene Data'!$H$13,0,10*ROW('Hygiene Data'!H176))="","",OFFSET('Hygiene Data'!$H$13,0,10*ROW('Hygiene Data'!H176)))</f>
        <v/>
      </c>
      <c r="ED182" s="298" t="str">
        <f ca="true">+IF(OFFSET('Hygiene Data'!$I$11,0,10*ROW('Hygiene Data'!I176))="","",OFFSET('Hygiene Data'!$I$11,0,10*ROW('Hygiene Data'!I176)))</f>
        <v/>
      </c>
      <c r="EE182" s="298" t="str">
        <f ca="true">+IF(OFFSET('Hygiene Data'!$I$12,0,10*ROW('Hygiene Data'!I176))="","",OFFSET('Hygiene Data'!$I$12,0,10*ROW('Hygiene Data'!I176)))</f>
        <v/>
      </c>
      <c r="EF182" s="298" t="str">
        <f ca="true">+IF(OFFSET('Hygiene Data'!$I$13,0,10*ROW('Hygiene Data'!I176))="","",OFFSET('Hygiene Data'!$I$13,0,10*ROW('Hygiene Data'!I176)))</f>
        <v/>
      </c>
    </row>
    <row xmlns:x14ac="http://schemas.microsoft.com/office/spreadsheetml/2009/9/ac" r="183" x14ac:dyDescent="0.2">
      <c r="A183" s="38" t="str">
        <f ca="true">+IF(OFFSET('Water Data'!$B$2,0,10*ROW('Water Data'!E177))="","",OFFSET('Water Data'!$B$2,0,10*ROW('Water Data'!E177)))</f>
        <v/>
      </c>
      <c r="B183" s="38" t="str">
        <f ca="true">+IF(OFFSET('Water Data'!$C$2,0,10*ROW('Water Data'!F177))="","",OFFSET('Water Data'!$C$2,0,10*ROW('Water Data'!F177)))</f>
        <v/>
      </c>
      <c r="C183" s="354" t="str">
        <f t="shared" ca="true" si="2"/>
        <v/>
      </c>
      <c r="D183" s="101"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101"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101"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101"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101"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101"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101"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101"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101"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101"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101"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101"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101"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101"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101"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101"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101"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101"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102"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102"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102"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102"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102"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102"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102"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102"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102"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102"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102"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102"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102"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102"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102"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102"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102"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102"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102"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102"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102"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102"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102"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102"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102"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102"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102"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102"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102"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102"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103"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103"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103"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103"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103"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103"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103"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103"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103"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103"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103"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103"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103"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103"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103"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103"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103"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103"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98"/>
      <c r="BS183" s="298" t="str">
        <f ca="true">+IF(OFFSET('Water Data'!$D$27,0,10*ROW('Water Data'!D177))="","",OFFSET('Water Data'!$D$27,0,10*ROW('Water Data'!D177)))</f>
        <v/>
      </c>
      <c r="BT183" s="298" t="str">
        <f ca="true">+IF(OFFSET('Water Data'!$D$28,0,10*ROW('Water Data'!D177))="","",OFFSET('Water Data'!$D$28,0,10*ROW('Water Data'!D177)))</f>
        <v/>
      </c>
      <c r="BU183" s="298" t="str">
        <f ca="true">+IF(OFFSET('Water Data'!$D$29,0,10*ROW('Water Data'!D177))="","",OFFSET('Water Data'!$D$29,0,10*ROW('Water Data'!D177)))</f>
        <v/>
      </c>
      <c r="BV183" s="298" t="str">
        <f ca="true">+IF(OFFSET('Water Data'!$E$27,0,10*ROW('Water Data'!E177))="","",OFFSET('Water Data'!$E$27,0,10*ROW('Water Data'!E177)))</f>
        <v/>
      </c>
      <c r="BW183" s="298" t="str">
        <f ca="true">+IF(OFFSET('Water Data'!$E$28,0,10*ROW('Water Data'!E177))="","",OFFSET('Water Data'!$E$28,0,10*ROW('Water Data'!E177)))</f>
        <v/>
      </c>
      <c r="BX183" s="298" t="str">
        <f ca="true">+IF(OFFSET('Water Data'!$E$29,0,10*ROW('Water Data'!E177))="","",OFFSET('Water Data'!$E$29,0,10*ROW('Water Data'!E177)))</f>
        <v/>
      </c>
      <c r="BY183" s="298" t="str">
        <f ca="true">+IF(OFFSET('Water Data'!$F$27,0,10*ROW('Water Data'!F177))="","",OFFSET('Water Data'!$F$27,0,10*ROW('Water Data'!F177)))</f>
        <v/>
      </c>
      <c r="BZ183" s="298" t="str">
        <f ca="true">+IF(OFFSET('Water Data'!$F$28,0,10*ROW('Water Data'!F177))="","",OFFSET('Water Data'!$F$28,0,10*ROW('Water Data'!F177)))</f>
        <v/>
      </c>
      <c r="CA183" s="298" t="str">
        <f ca="true">+IF(OFFSET('Water Data'!$F$29,0,10*ROW('Water Data'!F177))="","",OFFSET('Water Data'!$F$29,0,10*ROW('Water Data'!F177)))</f>
        <v/>
      </c>
      <c r="CB183" s="298" t="str">
        <f ca="true">+IF(OFFSET('Water Data'!$G$27,0,10*ROW('Water Data'!G177))="","",OFFSET('Water Data'!$G$27,0,10*ROW('Water Data'!G177)))</f>
        <v/>
      </c>
      <c r="CC183" s="298" t="str">
        <f ca="true">+IF(OFFSET('Water Data'!$G$28,0,10*ROW('Water Data'!G177))="","",OFFSET('Water Data'!$G$28,0,10*ROW('Water Data'!G177)))</f>
        <v/>
      </c>
      <c r="CD183" s="298" t="str">
        <f ca="true">+IF(OFFSET('Water Data'!$G$29,0,10*ROW('Water Data'!G177))="","",OFFSET('Water Data'!$G$29,0,10*ROW('Water Data'!G177)))</f>
        <v/>
      </c>
      <c r="CE183" s="298" t="str">
        <f ca="true">+IF(OFFSET('Water Data'!$H$27,0,10*ROW('Water Data'!H177))="","",OFFSET('Water Data'!$H$27,0,10*ROW('Water Data'!H177)))</f>
        <v/>
      </c>
      <c r="CF183" s="298" t="str">
        <f ca="true">+IF(OFFSET('Water Data'!$H$28,0,10*ROW('Water Data'!H177))="","",OFFSET('Water Data'!$H$28,0,10*ROW('Water Data'!H177)))</f>
        <v/>
      </c>
      <c r="CG183" s="298" t="str">
        <f ca="true">+IF(OFFSET('Water Data'!$H$29,0,10*ROW('Water Data'!H177))="","",OFFSET('Water Data'!$H$29,0,10*ROW('Water Data'!H177)))</f>
        <v/>
      </c>
      <c r="CH183" s="298" t="str">
        <f ca="true">+IF(OFFSET('Water Data'!$I$27,0,10*ROW('Water Data'!I177))="","",OFFSET('Water Data'!$I$27,0,10*ROW('Water Data'!I177)))</f>
        <v/>
      </c>
      <c r="CI183" s="298" t="str">
        <f ca="true">+IF(OFFSET('Water Data'!$I$28,0,10*ROW('Water Data'!I177))="","",OFFSET('Water Data'!$I$28,0,10*ROW('Water Data'!I177)))</f>
        <v/>
      </c>
      <c r="CJ183" s="298" t="str">
        <f ca="true">+IF(OFFSET('Water Data'!$I$29,0,10*ROW('Water Data'!I177))="","",OFFSET('Water Data'!$I$29,0,10*ROW('Water Data'!I177)))</f>
        <v/>
      </c>
      <c r="CK183" s="298" t="str">
        <f ca="true">+IF(OFFSET('Sanitation Data'!$D$28,0,10*ROW('Sanitation Data'!D177))="","",OFFSET('Sanitation Data'!$D$28,0,10*ROW('Sanitation Data'!D177)))</f>
        <v/>
      </c>
      <c r="CL183" s="298" t="str">
        <f ca="true">+IF(OFFSET('Sanitation Data'!$D$29,0,10*ROW('Sanitation Data'!D177))="","",OFFSET('Sanitation Data'!$D$29,0,10*ROW('Sanitation Data'!D177)))</f>
        <v/>
      </c>
      <c r="CM183" s="298" t="str">
        <f ca="true">+IF(OFFSET('Sanitation Data'!$D$30,0,10*ROW('Sanitation Data'!D177))="","",OFFSET('Sanitation Data'!$D$30,0,10*ROW('Sanitation Data'!D177)))</f>
        <v/>
      </c>
      <c r="CN183" s="298" t="str">
        <f ca="true">+IF(OFFSET('Sanitation Data'!$D$31,0,10*ROW('Sanitation Data'!D177))="","",OFFSET('Sanitation Data'!$D$31,0,10*ROW('Sanitation Data'!D177)))</f>
        <v/>
      </c>
      <c r="CO183" s="298" t="str">
        <f ca="true">+IF(OFFSET('Sanitation Data'!$D$32,0,10*ROW('Sanitation Data'!D177))="","",OFFSET('Sanitation Data'!$D$32,0,10*ROW('Sanitation Data'!D177)))</f>
        <v/>
      </c>
      <c r="CP183" s="298" t="str">
        <f ca="true">+IF(OFFSET('Sanitation Data'!$E$28,0,10*ROW('Sanitation Data'!E177))="","",OFFSET('Sanitation Data'!$E$28,0,10*ROW('Sanitation Data'!E177)))</f>
        <v/>
      </c>
      <c r="CQ183" s="298" t="str">
        <f ca="true">+IF(OFFSET('Sanitation Data'!$E$29,0,10*ROW('Sanitation Data'!E177))="","",OFFSET('Sanitation Data'!$E$29,0,10*ROW('Sanitation Data'!E177)))</f>
        <v/>
      </c>
      <c r="CR183" s="298" t="str">
        <f ca="true">+IF(OFFSET('Sanitation Data'!$E$30,0,10*ROW('Sanitation Data'!E177))="","",OFFSET('Sanitation Data'!$E$30,0,10*ROW('Sanitation Data'!E177)))</f>
        <v/>
      </c>
      <c r="CS183" s="298" t="str">
        <f ca="true">+IF(OFFSET('Sanitation Data'!$E$31,0,10*ROW('Sanitation Data'!E177))="","",OFFSET('Sanitation Data'!$E$31,0,10*ROW('Sanitation Data'!E177)))</f>
        <v/>
      </c>
      <c r="CT183" s="298" t="str">
        <f ca="true">+IF(OFFSET('Sanitation Data'!$E$32,0,10*ROW('Sanitation Data'!E177))="","",OFFSET('Sanitation Data'!$E$32,0,10*ROW('Sanitation Data'!E177)))</f>
        <v/>
      </c>
      <c r="CU183" s="298" t="str">
        <f ca="true">+IF(OFFSET('Sanitation Data'!$F$28,0,10*ROW('Sanitation Data'!F177))="","",OFFSET('Sanitation Data'!$F$28,0,10*ROW('Sanitation Data'!F177)))</f>
        <v/>
      </c>
      <c r="CV183" s="298" t="str">
        <f ca="true">+IF(OFFSET('Sanitation Data'!$F$29,0,10*ROW('Sanitation Data'!F177))="","",OFFSET('Sanitation Data'!$F$29,0,10*ROW('Sanitation Data'!F177)))</f>
        <v/>
      </c>
      <c r="CW183" s="298" t="str">
        <f ca="true">+IF(OFFSET('Sanitation Data'!$F$30,0,10*ROW('Sanitation Data'!F177))="","",OFFSET('Sanitation Data'!$F$30,0,10*ROW('Sanitation Data'!F177)))</f>
        <v/>
      </c>
      <c r="CX183" s="298" t="str">
        <f ca="true">+IF(OFFSET('Sanitation Data'!$F$31,0,10*ROW('Sanitation Data'!F177))="","",OFFSET('Sanitation Data'!$F$31,0,10*ROW('Sanitation Data'!F177)))</f>
        <v/>
      </c>
      <c r="CY183" s="298" t="str">
        <f ca="true">+IF(OFFSET('Sanitation Data'!$F$32,0,10*ROW('Sanitation Data'!F177))="","",OFFSET('Sanitation Data'!$F$32,0,10*ROW('Sanitation Data'!F177)))</f>
        <v/>
      </c>
      <c r="CZ183" s="298" t="str">
        <f ca="true">+IF(OFFSET('Sanitation Data'!$G$28,0,10*ROW('Sanitation Data'!G177))="","",OFFSET('Sanitation Data'!$G$28,0,10*ROW('Sanitation Data'!G177)))</f>
        <v/>
      </c>
      <c r="DA183" s="298" t="str">
        <f ca="true">+IF(OFFSET('Sanitation Data'!$G$29,0,10*ROW('Sanitation Data'!G177))="","",OFFSET('Sanitation Data'!$G$29,0,10*ROW('Sanitation Data'!G177)))</f>
        <v/>
      </c>
      <c r="DB183" s="298" t="str">
        <f ca="true">+IF(OFFSET('Sanitation Data'!$G$30,0,10*ROW('Sanitation Data'!G177))="","",OFFSET('Sanitation Data'!$G$30,0,10*ROW('Sanitation Data'!G177)))</f>
        <v/>
      </c>
      <c r="DC183" s="298" t="str">
        <f ca="true">+IF(OFFSET('Sanitation Data'!$G$31,0,10*ROW('Sanitation Data'!G177))="","",OFFSET('Sanitation Data'!$G$31,0,10*ROW('Sanitation Data'!G177)))</f>
        <v/>
      </c>
      <c r="DD183" s="298" t="str">
        <f ca="true">+IF(OFFSET('Sanitation Data'!$G$32,0,10*ROW('Sanitation Data'!G177))="","",OFFSET('Sanitation Data'!$G$32,0,10*ROW('Sanitation Data'!G177)))</f>
        <v/>
      </c>
      <c r="DE183" s="298" t="str">
        <f ca="true">+IF(OFFSET('Sanitation Data'!$H$28,0,10*ROW('Sanitation Data'!H177))="","",OFFSET('Sanitation Data'!$H$28,0,10*ROW('Sanitation Data'!H177)))</f>
        <v/>
      </c>
      <c r="DF183" s="298" t="str">
        <f ca="true">+IF(OFFSET('Sanitation Data'!$H$29,0,10*ROW('Sanitation Data'!H177))="","",OFFSET('Sanitation Data'!$H$29,0,10*ROW('Sanitation Data'!H177)))</f>
        <v/>
      </c>
      <c r="DG183" s="298" t="str">
        <f ca="true">+IF(OFFSET('Sanitation Data'!$H$30,0,10*ROW('Sanitation Data'!H177))="","",OFFSET('Sanitation Data'!$H$30,0,10*ROW('Sanitation Data'!H177)))</f>
        <v/>
      </c>
      <c r="DH183" s="298" t="str">
        <f ca="true">+IF(OFFSET('Sanitation Data'!$H$31,0,10*ROW('Sanitation Data'!H177))="","",OFFSET('Sanitation Data'!$H$31,0,10*ROW('Sanitation Data'!H177)))</f>
        <v/>
      </c>
      <c r="DI183" s="298" t="str">
        <f ca="true">+IF(OFFSET('Sanitation Data'!$H$32,0,10*ROW('Sanitation Data'!H177))="","",OFFSET('Sanitation Data'!$H$32,0,10*ROW('Sanitation Data'!H177)))</f>
        <v/>
      </c>
      <c r="DJ183" s="298" t="str">
        <f ca="true">+IF(OFFSET('Sanitation Data'!$I$28,0,10*ROW('Sanitation Data'!I177))="","",OFFSET('Sanitation Data'!$I$28,0,10*ROW('Sanitation Data'!I177)))</f>
        <v/>
      </c>
      <c r="DK183" s="298" t="str">
        <f ca="true">+IF(OFFSET('Sanitation Data'!$I$29,0,10*ROW('Sanitation Data'!I177))="","",OFFSET('Sanitation Data'!$I$29,0,10*ROW('Sanitation Data'!I177)))</f>
        <v/>
      </c>
      <c r="DL183" s="298" t="str">
        <f ca="true">+IF(OFFSET('Sanitation Data'!$I$30,0,10*ROW('Sanitation Data'!I177))="","",OFFSET('Sanitation Data'!$I$30,0,10*ROW('Sanitation Data'!I177)))</f>
        <v/>
      </c>
      <c r="DM183" s="298" t="str">
        <f ca="true">+IF(OFFSET('Sanitation Data'!$I$31,0,10*ROW('Sanitation Data'!I177))="","",OFFSET('Sanitation Data'!$I$31,0,10*ROW('Sanitation Data'!I177)))</f>
        <v/>
      </c>
      <c r="DN183" s="298" t="str">
        <f ca="true">+IF(OFFSET('Sanitation Data'!$I$32,0,10*ROW('Sanitation Data'!I177))="","",OFFSET('Sanitation Data'!$I$32,0,10*ROW('Sanitation Data'!I177)))</f>
        <v/>
      </c>
      <c r="DO183" s="298" t="str">
        <f ca="true">+IF(OFFSET('Hygiene Data'!$D$11,0,10*ROW('Hygiene Data'!D177))="","",OFFSET('Hygiene Data'!$D$11,0,10*ROW('Hygiene Data'!D177)))</f>
        <v/>
      </c>
      <c r="DP183" s="298" t="str">
        <f ca="true">+IF(OFFSET('Hygiene Data'!$D$12,0,10*ROW('Hygiene Data'!D177))="","",OFFSET('Hygiene Data'!$D$12,0,10*ROW('Hygiene Data'!D177)))</f>
        <v/>
      </c>
      <c r="DQ183" s="298" t="str">
        <f ca="true">+IF(OFFSET('Hygiene Data'!$D$13,0,10*ROW('Hygiene Data'!D177))="","",OFFSET('Hygiene Data'!$D$13,0,10*ROW('Hygiene Data'!D177)))</f>
        <v/>
      </c>
      <c r="DR183" s="298" t="str">
        <f ca="true">+IF(OFFSET('Hygiene Data'!$E$11,0,10*ROW('Hygiene Data'!E177))="","",OFFSET('Hygiene Data'!$E$11,0,10*ROW('Hygiene Data'!E177)))</f>
        <v/>
      </c>
      <c r="DS183" s="298" t="str">
        <f ca="true">+IF(OFFSET('Hygiene Data'!$E$12,0,10*ROW('Hygiene Data'!E177))="","",OFFSET('Hygiene Data'!$E$12,0,10*ROW('Hygiene Data'!E177)))</f>
        <v/>
      </c>
      <c r="DT183" s="298" t="str">
        <f ca="true">+IF(OFFSET('Hygiene Data'!$E$13,0,10*ROW('Hygiene Data'!E177))="","",OFFSET('Hygiene Data'!$E$13,0,10*ROW('Hygiene Data'!E177)))</f>
        <v/>
      </c>
      <c r="DU183" s="298" t="str">
        <f ca="true">+IF(OFFSET('Hygiene Data'!$F$11,0,10*ROW('Hygiene Data'!F177))="","",OFFSET('Hygiene Data'!$F$11,0,10*ROW('Hygiene Data'!F177)))</f>
        <v/>
      </c>
      <c r="DV183" s="298" t="str">
        <f ca="true">+IF(OFFSET('Hygiene Data'!$F$12,0,10*ROW('Hygiene Data'!F177))="","",OFFSET('Hygiene Data'!$F$12,0,10*ROW('Hygiene Data'!F177)))</f>
        <v/>
      </c>
      <c r="DW183" s="298" t="str">
        <f ca="true">+IF(OFFSET('Hygiene Data'!$F$13,0,10*ROW('Hygiene Data'!F177))="","",OFFSET('Hygiene Data'!$F$13,0,10*ROW('Hygiene Data'!F177)))</f>
        <v/>
      </c>
      <c r="DX183" s="298" t="str">
        <f ca="true">+IF(OFFSET('Hygiene Data'!$G$11,0,10*ROW('Hygiene Data'!G177))="","",OFFSET('Hygiene Data'!$G$11,0,10*ROW('Hygiene Data'!G177)))</f>
        <v/>
      </c>
      <c r="DY183" s="298" t="str">
        <f ca="true">+IF(OFFSET('Hygiene Data'!$G$12,0,10*ROW('Hygiene Data'!G177))="","",OFFSET('Hygiene Data'!$G$12,0,10*ROW('Hygiene Data'!G177)))</f>
        <v/>
      </c>
      <c r="DZ183" s="298" t="str">
        <f ca="true">+IF(OFFSET('Hygiene Data'!$G$13,0,10*ROW('Hygiene Data'!G177))="","",OFFSET('Hygiene Data'!$G$13,0,10*ROW('Hygiene Data'!G177)))</f>
        <v/>
      </c>
      <c r="EA183" s="298" t="str">
        <f ca="true">+IF(OFFSET('Hygiene Data'!$H$11,0,10*ROW('Hygiene Data'!H177))="","",OFFSET('Hygiene Data'!$H$11,0,10*ROW('Hygiene Data'!H177)))</f>
        <v/>
      </c>
      <c r="EB183" s="298" t="str">
        <f ca="true">+IF(OFFSET('Hygiene Data'!$H$12,0,10*ROW('Hygiene Data'!H177))="","",OFFSET('Hygiene Data'!$H$12,0,10*ROW('Hygiene Data'!H177)))</f>
        <v/>
      </c>
      <c r="EC183" s="298" t="str">
        <f ca="true">+IF(OFFSET('Hygiene Data'!$H$13,0,10*ROW('Hygiene Data'!H177))="","",OFFSET('Hygiene Data'!$H$13,0,10*ROW('Hygiene Data'!H177)))</f>
        <v/>
      </c>
      <c r="ED183" s="298" t="str">
        <f ca="true">+IF(OFFSET('Hygiene Data'!$I$11,0,10*ROW('Hygiene Data'!I177))="","",OFFSET('Hygiene Data'!$I$11,0,10*ROW('Hygiene Data'!I177)))</f>
        <v/>
      </c>
      <c r="EE183" s="298" t="str">
        <f ca="true">+IF(OFFSET('Hygiene Data'!$I$12,0,10*ROW('Hygiene Data'!I177))="","",OFFSET('Hygiene Data'!$I$12,0,10*ROW('Hygiene Data'!I177)))</f>
        <v/>
      </c>
      <c r="EF183" s="298" t="str">
        <f ca="true">+IF(OFFSET('Hygiene Data'!$I$13,0,10*ROW('Hygiene Data'!I177))="","",OFFSET('Hygiene Data'!$I$13,0,10*ROW('Hygiene Data'!I177)))</f>
        <v/>
      </c>
    </row>
    <row xmlns:x14ac="http://schemas.microsoft.com/office/spreadsheetml/2009/9/ac" r="184" x14ac:dyDescent="0.2">
      <c r="A184" s="38" t="str">
        <f ca="true">+IF(OFFSET('Water Data'!$B$2,0,10*ROW('Water Data'!E178))="","",OFFSET('Water Data'!$B$2,0,10*ROW('Water Data'!E178)))</f>
        <v/>
      </c>
      <c r="B184" s="38" t="str">
        <f ca="true">+IF(OFFSET('Water Data'!$C$2,0,10*ROW('Water Data'!F178))="","",OFFSET('Water Data'!$C$2,0,10*ROW('Water Data'!F178)))</f>
        <v/>
      </c>
      <c r="C184" s="354" t="str">
        <f t="shared" ca="true" si="2"/>
        <v/>
      </c>
      <c r="D184" s="101"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101"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101"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101"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101"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101"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101"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101"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101"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101"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101"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101"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101"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101"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101"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101"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101"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101"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102"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102"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102"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102"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102"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102"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102"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102"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102"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102"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102"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102"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102"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102"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102"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102"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102"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102"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102"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102"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102"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102"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102"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102"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102"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102"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102"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102"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102"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102"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103"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103"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103"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103"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103"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103"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103"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103"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103"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103"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103"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103"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103"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103"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103"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103"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103"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103"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98"/>
      <c r="BS184" s="298" t="str">
        <f ca="true">+IF(OFFSET('Water Data'!$D$27,0,10*ROW('Water Data'!D178))="","",OFFSET('Water Data'!$D$27,0,10*ROW('Water Data'!D178)))</f>
        <v/>
      </c>
      <c r="BT184" s="298" t="str">
        <f ca="true">+IF(OFFSET('Water Data'!$D$28,0,10*ROW('Water Data'!D178))="","",OFFSET('Water Data'!$D$28,0,10*ROW('Water Data'!D178)))</f>
        <v/>
      </c>
      <c r="BU184" s="298" t="str">
        <f ca="true">+IF(OFFSET('Water Data'!$D$29,0,10*ROW('Water Data'!D178))="","",OFFSET('Water Data'!$D$29,0,10*ROW('Water Data'!D178)))</f>
        <v/>
      </c>
      <c r="BV184" s="298" t="str">
        <f ca="true">+IF(OFFSET('Water Data'!$E$27,0,10*ROW('Water Data'!E178))="","",OFFSET('Water Data'!$E$27,0,10*ROW('Water Data'!E178)))</f>
        <v/>
      </c>
      <c r="BW184" s="298" t="str">
        <f ca="true">+IF(OFFSET('Water Data'!$E$28,0,10*ROW('Water Data'!E178))="","",OFFSET('Water Data'!$E$28,0,10*ROW('Water Data'!E178)))</f>
        <v/>
      </c>
      <c r="BX184" s="298" t="str">
        <f ca="true">+IF(OFFSET('Water Data'!$E$29,0,10*ROW('Water Data'!E178))="","",OFFSET('Water Data'!$E$29,0,10*ROW('Water Data'!E178)))</f>
        <v/>
      </c>
      <c r="BY184" s="298" t="str">
        <f ca="true">+IF(OFFSET('Water Data'!$F$27,0,10*ROW('Water Data'!F178))="","",OFFSET('Water Data'!$F$27,0,10*ROW('Water Data'!F178)))</f>
        <v/>
      </c>
      <c r="BZ184" s="298" t="str">
        <f ca="true">+IF(OFFSET('Water Data'!$F$28,0,10*ROW('Water Data'!F178))="","",OFFSET('Water Data'!$F$28,0,10*ROW('Water Data'!F178)))</f>
        <v/>
      </c>
      <c r="CA184" s="298" t="str">
        <f ca="true">+IF(OFFSET('Water Data'!$F$29,0,10*ROW('Water Data'!F178))="","",OFFSET('Water Data'!$F$29,0,10*ROW('Water Data'!F178)))</f>
        <v/>
      </c>
      <c r="CB184" s="298" t="str">
        <f ca="true">+IF(OFFSET('Water Data'!$G$27,0,10*ROW('Water Data'!G178))="","",OFFSET('Water Data'!$G$27,0,10*ROW('Water Data'!G178)))</f>
        <v/>
      </c>
      <c r="CC184" s="298" t="str">
        <f ca="true">+IF(OFFSET('Water Data'!$G$28,0,10*ROW('Water Data'!G178))="","",OFFSET('Water Data'!$G$28,0,10*ROW('Water Data'!G178)))</f>
        <v/>
      </c>
      <c r="CD184" s="298" t="str">
        <f ca="true">+IF(OFFSET('Water Data'!$G$29,0,10*ROW('Water Data'!G178))="","",OFFSET('Water Data'!$G$29,0,10*ROW('Water Data'!G178)))</f>
        <v/>
      </c>
      <c r="CE184" s="298" t="str">
        <f ca="true">+IF(OFFSET('Water Data'!$H$27,0,10*ROW('Water Data'!H178))="","",OFFSET('Water Data'!$H$27,0,10*ROW('Water Data'!H178)))</f>
        <v/>
      </c>
      <c r="CF184" s="298" t="str">
        <f ca="true">+IF(OFFSET('Water Data'!$H$28,0,10*ROW('Water Data'!H178))="","",OFFSET('Water Data'!$H$28,0,10*ROW('Water Data'!H178)))</f>
        <v/>
      </c>
      <c r="CG184" s="298" t="str">
        <f ca="true">+IF(OFFSET('Water Data'!$H$29,0,10*ROW('Water Data'!H178))="","",OFFSET('Water Data'!$H$29,0,10*ROW('Water Data'!H178)))</f>
        <v/>
      </c>
      <c r="CH184" s="298" t="str">
        <f ca="true">+IF(OFFSET('Water Data'!$I$27,0,10*ROW('Water Data'!I178))="","",OFFSET('Water Data'!$I$27,0,10*ROW('Water Data'!I178)))</f>
        <v/>
      </c>
      <c r="CI184" s="298" t="str">
        <f ca="true">+IF(OFFSET('Water Data'!$I$28,0,10*ROW('Water Data'!I178))="","",OFFSET('Water Data'!$I$28,0,10*ROW('Water Data'!I178)))</f>
        <v/>
      </c>
      <c r="CJ184" s="298" t="str">
        <f ca="true">+IF(OFFSET('Water Data'!$I$29,0,10*ROW('Water Data'!I178))="","",OFFSET('Water Data'!$I$29,0,10*ROW('Water Data'!I178)))</f>
        <v/>
      </c>
      <c r="CK184" s="298" t="str">
        <f ca="true">+IF(OFFSET('Sanitation Data'!$D$28,0,10*ROW('Sanitation Data'!D178))="","",OFFSET('Sanitation Data'!$D$28,0,10*ROW('Sanitation Data'!D178)))</f>
        <v/>
      </c>
      <c r="CL184" s="298" t="str">
        <f ca="true">+IF(OFFSET('Sanitation Data'!$D$29,0,10*ROW('Sanitation Data'!D178))="","",OFFSET('Sanitation Data'!$D$29,0,10*ROW('Sanitation Data'!D178)))</f>
        <v/>
      </c>
      <c r="CM184" s="298" t="str">
        <f ca="true">+IF(OFFSET('Sanitation Data'!$D$30,0,10*ROW('Sanitation Data'!D178))="","",OFFSET('Sanitation Data'!$D$30,0,10*ROW('Sanitation Data'!D178)))</f>
        <v/>
      </c>
      <c r="CN184" s="298" t="str">
        <f ca="true">+IF(OFFSET('Sanitation Data'!$D$31,0,10*ROW('Sanitation Data'!D178))="","",OFFSET('Sanitation Data'!$D$31,0,10*ROW('Sanitation Data'!D178)))</f>
        <v/>
      </c>
      <c r="CO184" s="298" t="str">
        <f ca="true">+IF(OFFSET('Sanitation Data'!$D$32,0,10*ROW('Sanitation Data'!D178))="","",OFFSET('Sanitation Data'!$D$32,0,10*ROW('Sanitation Data'!D178)))</f>
        <v/>
      </c>
      <c r="CP184" s="298" t="str">
        <f ca="true">+IF(OFFSET('Sanitation Data'!$E$28,0,10*ROW('Sanitation Data'!E178))="","",OFFSET('Sanitation Data'!$E$28,0,10*ROW('Sanitation Data'!E178)))</f>
        <v/>
      </c>
      <c r="CQ184" s="298" t="str">
        <f ca="true">+IF(OFFSET('Sanitation Data'!$E$29,0,10*ROW('Sanitation Data'!E178))="","",OFFSET('Sanitation Data'!$E$29,0,10*ROW('Sanitation Data'!E178)))</f>
        <v/>
      </c>
      <c r="CR184" s="298" t="str">
        <f ca="true">+IF(OFFSET('Sanitation Data'!$E$30,0,10*ROW('Sanitation Data'!E178))="","",OFFSET('Sanitation Data'!$E$30,0,10*ROW('Sanitation Data'!E178)))</f>
        <v/>
      </c>
      <c r="CS184" s="298" t="str">
        <f ca="true">+IF(OFFSET('Sanitation Data'!$E$31,0,10*ROW('Sanitation Data'!E178))="","",OFFSET('Sanitation Data'!$E$31,0,10*ROW('Sanitation Data'!E178)))</f>
        <v/>
      </c>
      <c r="CT184" s="298" t="str">
        <f ca="true">+IF(OFFSET('Sanitation Data'!$E$32,0,10*ROW('Sanitation Data'!E178))="","",OFFSET('Sanitation Data'!$E$32,0,10*ROW('Sanitation Data'!E178)))</f>
        <v/>
      </c>
      <c r="CU184" s="298" t="str">
        <f ca="true">+IF(OFFSET('Sanitation Data'!$F$28,0,10*ROW('Sanitation Data'!F178))="","",OFFSET('Sanitation Data'!$F$28,0,10*ROW('Sanitation Data'!F178)))</f>
        <v/>
      </c>
      <c r="CV184" s="298" t="str">
        <f ca="true">+IF(OFFSET('Sanitation Data'!$F$29,0,10*ROW('Sanitation Data'!F178))="","",OFFSET('Sanitation Data'!$F$29,0,10*ROW('Sanitation Data'!F178)))</f>
        <v/>
      </c>
      <c r="CW184" s="298" t="str">
        <f ca="true">+IF(OFFSET('Sanitation Data'!$F$30,0,10*ROW('Sanitation Data'!F178))="","",OFFSET('Sanitation Data'!$F$30,0,10*ROW('Sanitation Data'!F178)))</f>
        <v/>
      </c>
      <c r="CX184" s="298" t="str">
        <f ca="true">+IF(OFFSET('Sanitation Data'!$F$31,0,10*ROW('Sanitation Data'!F178))="","",OFFSET('Sanitation Data'!$F$31,0,10*ROW('Sanitation Data'!F178)))</f>
        <v/>
      </c>
      <c r="CY184" s="298" t="str">
        <f ca="true">+IF(OFFSET('Sanitation Data'!$F$32,0,10*ROW('Sanitation Data'!F178))="","",OFFSET('Sanitation Data'!$F$32,0,10*ROW('Sanitation Data'!F178)))</f>
        <v/>
      </c>
      <c r="CZ184" s="298" t="str">
        <f ca="true">+IF(OFFSET('Sanitation Data'!$G$28,0,10*ROW('Sanitation Data'!G178))="","",OFFSET('Sanitation Data'!$G$28,0,10*ROW('Sanitation Data'!G178)))</f>
        <v/>
      </c>
      <c r="DA184" s="298" t="str">
        <f ca="true">+IF(OFFSET('Sanitation Data'!$G$29,0,10*ROW('Sanitation Data'!G178))="","",OFFSET('Sanitation Data'!$G$29,0,10*ROW('Sanitation Data'!G178)))</f>
        <v/>
      </c>
      <c r="DB184" s="298" t="str">
        <f ca="true">+IF(OFFSET('Sanitation Data'!$G$30,0,10*ROW('Sanitation Data'!G178))="","",OFFSET('Sanitation Data'!$G$30,0,10*ROW('Sanitation Data'!G178)))</f>
        <v/>
      </c>
      <c r="DC184" s="298" t="str">
        <f ca="true">+IF(OFFSET('Sanitation Data'!$G$31,0,10*ROW('Sanitation Data'!G178))="","",OFFSET('Sanitation Data'!$G$31,0,10*ROW('Sanitation Data'!G178)))</f>
        <v/>
      </c>
      <c r="DD184" s="298" t="str">
        <f ca="true">+IF(OFFSET('Sanitation Data'!$G$32,0,10*ROW('Sanitation Data'!G178))="","",OFFSET('Sanitation Data'!$G$32,0,10*ROW('Sanitation Data'!G178)))</f>
        <v/>
      </c>
      <c r="DE184" s="298" t="str">
        <f ca="true">+IF(OFFSET('Sanitation Data'!$H$28,0,10*ROW('Sanitation Data'!H178))="","",OFFSET('Sanitation Data'!$H$28,0,10*ROW('Sanitation Data'!H178)))</f>
        <v/>
      </c>
      <c r="DF184" s="298" t="str">
        <f ca="true">+IF(OFFSET('Sanitation Data'!$H$29,0,10*ROW('Sanitation Data'!H178))="","",OFFSET('Sanitation Data'!$H$29,0,10*ROW('Sanitation Data'!H178)))</f>
        <v/>
      </c>
      <c r="DG184" s="298" t="str">
        <f ca="true">+IF(OFFSET('Sanitation Data'!$H$30,0,10*ROW('Sanitation Data'!H178))="","",OFFSET('Sanitation Data'!$H$30,0,10*ROW('Sanitation Data'!H178)))</f>
        <v/>
      </c>
      <c r="DH184" s="298" t="str">
        <f ca="true">+IF(OFFSET('Sanitation Data'!$H$31,0,10*ROW('Sanitation Data'!H178))="","",OFFSET('Sanitation Data'!$H$31,0,10*ROW('Sanitation Data'!H178)))</f>
        <v/>
      </c>
      <c r="DI184" s="298" t="str">
        <f ca="true">+IF(OFFSET('Sanitation Data'!$H$32,0,10*ROW('Sanitation Data'!H178))="","",OFFSET('Sanitation Data'!$H$32,0,10*ROW('Sanitation Data'!H178)))</f>
        <v/>
      </c>
      <c r="DJ184" s="298" t="str">
        <f ca="true">+IF(OFFSET('Sanitation Data'!$I$28,0,10*ROW('Sanitation Data'!I178))="","",OFFSET('Sanitation Data'!$I$28,0,10*ROW('Sanitation Data'!I178)))</f>
        <v/>
      </c>
      <c r="DK184" s="298" t="str">
        <f ca="true">+IF(OFFSET('Sanitation Data'!$I$29,0,10*ROW('Sanitation Data'!I178))="","",OFFSET('Sanitation Data'!$I$29,0,10*ROW('Sanitation Data'!I178)))</f>
        <v/>
      </c>
      <c r="DL184" s="298" t="str">
        <f ca="true">+IF(OFFSET('Sanitation Data'!$I$30,0,10*ROW('Sanitation Data'!I178))="","",OFFSET('Sanitation Data'!$I$30,0,10*ROW('Sanitation Data'!I178)))</f>
        <v/>
      </c>
      <c r="DM184" s="298" t="str">
        <f ca="true">+IF(OFFSET('Sanitation Data'!$I$31,0,10*ROW('Sanitation Data'!I178))="","",OFFSET('Sanitation Data'!$I$31,0,10*ROW('Sanitation Data'!I178)))</f>
        <v/>
      </c>
      <c r="DN184" s="298" t="str">
        <f ca="true">+IF(OFFSET('Sanitation Data'!$I$32,0,10*ROW('Sanitation Data'!I178))="","",OFFSET('Sanitation Data'!$I$32,0,10*ROW('Sanitation Data'!I178)))</f>
        <v/>
      </c>
      <c r="DO184" s="298" t="str">
        <f ca="true">+IF(OFFSET('Hygiene Data'!$D$11,0,10*ROW('Hygiene Data'!D178))="","",OFFSET('Hygiene Data'!$D$11,0,10*ROW('Hygiene Data'!D178)))</f>
        <v/>
      </c>
      <c r="DP184" s="298" t="str">
        <f ca="true">+IF(OFFSET('Hygiene Data'!$D$12,0,10*ROW('Hygiene Data'!D178))="","",OFFSET('Hygiene Data'!$D$12,0,10*ROW('Hygiene Data'!D178)))</f>
        <v/>
      </c>
      <c r="DQ184" s="298" t="str">
        <f ca="true">+IF(OFFSET('Hygiene Data'!$D$13,0,10*ROW('Hygiene Data'!D178))="","",OFFSET('Hygiene Data'!$D$13,0,10*ROW('Hygiene Data'!D178)))</f>
        <v/>
      </c>
      <c r="DR184" s="298" t="str">
        <f ca="true">+IF(OFFSET('Hygiene Data'!$E$11,0,10*ROW('Hygiene Data'!E178))="","",OFFSET('Hygiene Data'!$E$11,0,10*ROW('Hygiene Data'!E178)))</f>
        <v/>
      </c>
      <c r="DS184" s="298" t="str">
        <f ca="true">+IF(OFFSET('Hygiene Data'!$E$12,0,10*ROW('Hygiene Data'!E178))="","",OFFSET('Hygiene Data'!$E$12,0,10*ROW('Hygiene Data'!E178)))</f>
        <v/>
      </c>
      <c r="DT184" s="298" t="str">
        <f ca="true">+IF(OFFSET('Hygiene Data'!$E$13,0,10*ROW('Hygiene Data'!E178))="","",OFFSET('Hygiene Data'!$E$13,0,10*ROW('Hygiene Data'!E178)))</f>
        <v/>
      </c>
      <c r="DU184" s="298" t="str">
        <f ca="true">+IF(OFFSET('Hygiene Data'!$F$11,0,10*ROW('Hygiene Data'!F178))="","",OFFSET('Hygiene Data'!$F$11,0,10*ROW('Hygiene Data'!F178)))</f>
        <v/>
      </c>
      <c r="DV184" s="298" t="str">
        <f ca="true">+IF(OFFSET('Hygiene Data'!$F$12,0,10*ROW('Hygiene Data'!F178))="","",OFFSET('Hygiene Data'!$F$12,0,10*ROW('Hygiene Data'!F178)))</f>
        <v/>
      </c>
      <c r="DW184" s="298" t="str">
        <f ca="true">+IF(OFFSET('Hygiene Data'!$F$13,0,10*ROW('Hygiene Data'!F178))="","",OFFSET('Hygiene Data'!$F$13,0,10*ROW('Hygiene Data'!F178)))</f>
        <v/>
      </c>
      <c r="DX184" s="298" t="str">
        <f ca="true">+IF(OFFSET('Hygiene Data'!$G$11,0,10*ROW('Hygiene Data'!G178))="","",OFFSET('Hygiene Data'!$G$11,0,10*ROW('Hygiene Data'!G178)))</f>
        <v/>
      </c>
      <c r="DY184" s="298" t="str">
        <f ca="true">+IF(OFFSET('Hygiene Data'!$G$12,0,10*ROW('Hygiene Data'!G178))="","",OFFSET('Hygiene Data'!$G$12,0,10*ROW('Hygiene Data'!G178)))</f>
        <v/>
      </c>
      <c r="DZ184" s="298" t="str">
        <f ca="true">+IF(OFFSET('Hygiene Data'!$G$13,0,10*ROW('Hygiene Data'!G178))="","",OFFSET('Hygiene Data'!$G$13,0,10*ROW('Hygiene Data'!G178)))</f>
        <v/>
      </c>
      <c r="EA184" s="298" t="str">
        <f ca="true">+IF(OFFSET('Hygiene Data'!$H$11,0,10*ROW('Hygiene Data'!H178))="","",OFFSET('Hygiene Data'!$H$11,0,10*ROW('Hygiene Data'!H178)))</f>
        <v/>
      </c>
      <c r="EB184" s="298" t="str">
        <f ca="true">+IF(OFFSET('Hygiene Data'!$H$12,0,10*ROW('Hygiene Data'!H178))="","",OFFSET('Hygiene Data'!$H$12,0,10*ROW('Hygiene Data'!H178)))</f>
        <v/>
      </c>
      <c r="EC184" s="298" t="str">
        <f ca="true">+IF(OFFSET('Hygiene Data'!$H$13,0,10*ROW('Hygiene Data'!H178))="","",OFFSET('Hygiene Data'!$H$13,0,10*ROW('Hygiene Data'!H178)))</f>
        <v/>
      </c>
      <c r="ED184" s="298" t="str">
        <f ca="true">+IF(OFFSET('Hygiene Data'!$I$11,0,10*ROW('Hygiene Data'!I178))="","",OFFSET('Hygiene Data'!$I$11,0,10*ROW('Hygiene Data'!I178)))</f>
        <v/>
      </c>
      <c r="EE184" s="298" t="str">
        <f ca="true">+IF(OFFSET('Hygiene Data'!$I$12,0,10*ROW('Hygiene Data'!I178))="","",OFFSET('Hygiene Data'!$I$12,0,10*ROW('Hygiene Data'!I178)))</f>
        <v/>
      </c>
      <c r="EF184" s="298" t="str">
        <f ca="true">+IF(OFFSET('Hygiene Data'!$I$13,0,10*ROW('Hygiene Data'!I178))="","",OFFSET('Hygiene Data'!$I$13,0,10*ROW('Hygiene Data'!I178)))</f>
        <v/>
      </c>
    </row>
    <row xmlns:x14ac="http://schemas.microsoft.com/office/spreadsheetml/2009/9/ac" r="185" x14ac:dyDescent="0.2">
      <c r="A185" s="38" t="str">
        <f ca="true">+IF(OFFSET('Water Data'!$B$2,0,10*ROW('Water Data'!E179))="","",OFFSET('Water Data'!$B$2,0,10*ROW('Water Data'!E179)))</f>
        <v/>
      </c>
      <c r="B185" s="38" t="str">
        <f ca="true">+IF(OFFSET('Water Data'!$C$2,0,10*ROW('Water Data'!F179))="","",OFFSET('Water Data'!$C$2,0,10*ROW('Water Data'!F179)))</f>
        <v/>
      </c>
      <c r="C185" s="354" t="str">
        <f t="shared" ca="true" si="2"/>
        <v/>
      </c>
      <c r="D185" s="101"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101"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101"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101"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101"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101"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101"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101"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101"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101"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101"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101"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101"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101"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101"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101"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101"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101"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102"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102"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102"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102"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102"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102"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102"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102"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102"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102"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102"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102"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102"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102"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102"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102"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102"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102"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102"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102"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102"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102"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102"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102"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102"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102"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102"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102"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102"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102"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103"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103"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103"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103"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103"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103"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103"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103"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103"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103"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103"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103"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103"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103"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103"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103"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103"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103"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98"/>
      <c r="BS185" s="298" t="str">
        <f ca="true">+IF(OFFSET('Water Data'!$D$27,0,10*ROW('Water Data'!D179))="","",OFFSET('Water Data'!$D$27,0,10*ROW('Water Data'!D179)))</f>
        <v/>
      </c>
      <c r="BT185" s="298" t="str">
        <f ca="true">+IF(OFFSET('Water Data'!$D$28,0,10*ROW('Water Data'!D179))="","",OFFSET('Water Data'!$D$28,0,10*ROW('Water Data'!D179)))</f>
        <v/>
      </c>
      <c r="BU185" s="298" t="str">
        <f ca="true">+IF(OFFSET('Water Data'!$D$29,0,10*ROW('Water Data'!D179))="","",OFFSET('Water Data'!$D$29,0,10*ROW('Water Data'!D179)))</f>
        <v/>
      </c>
      <c r="BV185" s="298" t="str">
        <f ca="true">+IF(OFFSET('Water Data'!$E$27,0,10*ROW('Water Data'!E179))="","",OFFSET('Water Data'!$E$27,0,10*ROW('Water Data'!E179)))</f>
        <v/>
      </c>
      <c r="BW185" s="298" t="str">
        <f ca="true">+IF(OFFSET('Water Data'!$E$28,0,10*ROW('Water Data'!E179))="","",OFFSET('Water Data'!$E$28,0,10*ROW('Water Data'!E179)))</f>
        <v/>
      </c>
      <c r="BX185" s="298" t="str">
        <f ca="true">+IF(OFFSET('Water Data'!$E$29,0,10*ROW('Water Data'!E179))="","",OFFSET('Water Data'!$E$29,0,10*ROW('Water Data'!E179)))</f>
        <v/>
      </c>
      <c r="BY185" s="298" t="str">
        <f ca="true">+IF(OFFSET('Water Data'!$F$27,0,10*ROW('Water Data'!F179))="","",OFFSET('Water Data'!$F$27,0,10*ROW('Water Data'!F179)))</f>
        <v/>
      </c>
      <c r="BZ185" s="298" t="str">
        <f ca="true">+IF(OFFSET('Water Data'!$F$28,0,10*ROW('Water Data'!F179))="","",OFFSET('Water Data'!$F$28,0,10*ROW('Water Data'!F179)))</f>
        <v/>
      </c>
      <c r="CA185" s="298" t="str">
        <f ca="true">+IF(OFFSET('Water Data'!$F$29,0,10*ROW('Water Data'!F179))="","",OFFSET('Water Data'!$F$29,0,10*ROW('Water Data'!F179)))</f>
        <v/>
      </c>
      <c r="CB185" s="298" t="str">
        <f ca="true">+IF(OFFSET('Water Data'!$G$27,0,10*ROW('Water Data'!G179))="","",OFFSET('Water Data'!$G$27,0,10*ROW('Water Data'!G179)))</f>
        <v/>
      </c>
      <c r="CC185" s="298" t="str">
        <f ca="true">+IF(OFFSET('Water Data'!$G$28,0,10*ROW('Water Data'!G179))="","",OFFSET('Water Data'!$G$28,0,10*ROW('Water Data'!G179)))</f>
        <v/>
      </c>
      <c r="CD185" s="298" t="str">
        <f ca="true">+IF(OFFSET('Water Data'!$G$29,0,10*ROW('Water Data'!G179))="","",OFFSET('Water Data'!$G$29,0,10*ROW('Water Data'!G179)))</f>
        <v/>
      </c>
      <c r="CE185" s="298" t="str">
        <f ca="true">+IF(OFFSET('Water Data'!$H$27,0,10*ROW('Water Data'!H179))="","",OFFSET('Water Data'!$H$27,0,10*ROW('Water Data'!H179)))</f>
        <v/>
      </c>
      <c r="CF185" s="298" t="str">
        <f ca="true">+IF(OFFSET('Water Data'!$H$28,0,10*ROW('Water Data'!H179))="","",OFFSET('Water Data'!$H$28,0,10*ROW('Water Data'!H179)))</f>
        <v/>
      </c>
      <c r="CG185" s="298" t="str">
        <f ca="true">+IF(OFFSET('Water Data'!$H$29,0,10*ROW('Water Data'!H179))="","",OFFSET('Water Data'!$H$29,0,10*ROW('Water Data'!H179)))</f>
        <v/>
      </c>
      <c r="CH185" s="298" t="str">
        <f ca="true">+IF(OFFSET('Water Data'!$I$27,0,10*ROW('Water Data'!I179))="","",OFFSET('Water Data'!$I$27,0,10*ROW('Water Data'!I179)))</f>
        <v/>
      </c>
      <c r="CI185" s="298" t="str">
        <f ca="true">+IF(OFFSET('Water Data'!$I$28,0,10*ROW('Water Data'!I179))="","",OFFSET('Water Data'!$I$28,0,10*ROW('Water Data'!I179)))</f>
        <v/>
      </c>
      <c r="CJ185" s="298" t="str">
        <f ca="true">+IF(OFFSET('Water Data'!$I$29,0,10*ROW('Water Data'!I179))="","",OFFSET('Water Data'!$I$29,0,10*ROW('Water Data'!I179)))</f>
        <v/>
      </c>
      <c r="CK185" s="298" t="str">
        <f ca="true">+IF(OFFSET('Sanitation Data'!$D$28,0,10*ROW('Sanitation Data'!D179))="","",OFFSET('Sanitation Data'!$D$28,0,10*ROW('Sanitation Data'!D179)))</f>
        <v/>
      </c>
      <c r="CL185" s="298" t="str">
        <f ca="true">+IF(OFFSET('Sanitation Data'!$D$29,0,10*ROW('Sanitation Data'!D179))="","",OFFSET('Sanitation Data'!$D$29,0,10*ROW('Sanitation Data'!D179)))</f>
        <v/>
      </c>
      <c r="CM185" s="298" t="str">
        <f ca="true">+IF(OFFSET('Sanitation Data'!$D$30,0,10*ROW('Sanitation Data'!D179))="","",OFFSET('Sanitation Data'!$D$30,0,10*ROW('Sanitation Data'!D179)))</f>
        <v/>
      </c>
      <c r="CN185" s="298" t="str">
        <f ca="true">+IF(OFFSET('Sanitation Data'!$D$31,0,10*ROW('Sanitation Data'!D179))="","",OFFSET('Sanitation Data'!$D$31,0,10*ROW('Sanitation Data'!D179)))</f>
        <v/>
      </c>
      <c r="CO185" s="298" t="str">
        <f ca="true">+IF(OFFSET('Sanitation Data'!$D$32,0,10*ROW('Sanitation Data'!D179))="","",OFFSET('Sanitation Data'!$D$32,0,10*ROW('Sanitation Data'!D179)))</f>
        <v/>
      </c>
      <c r="CP185" s="298" t="str">
        <f ca="true">+IF(OFFSET('Sanitation Data'!$E$28,0,10*ROW('Sanitation Data'!E179))="","",OFFSET('Sanitation Data'!$E$28,0,10*ROW('Sanitation Data'!E179)))</f>
        <v/>
      </c>
      <c r="CQ185" s="298" t="str">
        <f ca="true">+IF(OFFSET('Sanitation Data'!$E$29,0,10*ROW('Sanitation Data'!E179))="","",OFFSET('Sanitation Data'!$E$29,0,10*ROW('Sanitation Data'!E179)))</f>
        <v/>
      </c>
      <c r="CR185" s="298" t="str">
        <f ca="true">+IF(OFFSET('Sanitation Data'!$E$30,0,10*ROW('Sanitation Data'!E179))="","",OFFSET('Sanitation Data'!$E$30,0,10*ROW('Sanitation Data'!E179)))</f>
        <v/>
      </c>
      <c r="CS185" s="298" t="str">
        <f ca="true">+IF(OFFSET('Sanitation Data'!$E$31,0,10*ROW('Sanitation Data'!E179))="","",OFFSET('Sanitation Data'!$E$31,0,10*ROW('Sanitation Data'!E179)))</f>
        <v/>
      </c>
      <c r="CT185" s="298" t="str">
        <f ca="true">+IF(OFFSET('Sanitation Data'!$E$32,0,10*ROW('Sanitation Data'!E179))="","",OFFSET('Sanitation Data'!$E$32,0,10*ROW('Sanitation Data'!E179)))</f>
        <v/>
      </c>
      <c r="CU185" s="298" t="str">
        <f ca="true">+IF(OFFSET('Sanitation Data'!$F$28,0,10*ROW('Sanitation Data'!F179))="","",OFFSET('Sanitation Data'!$F$28,0,10*ROW('Sanitation Data'!F179)))</f>
        <v/>
      </c>
      <c r="CV185" s="298" t="str">
        <f ca="true">+IF(OFFSET('Sanitation Data'!$F$29,0,10*ROW('Sanitation Data'!F179))="","",OFFSET('Sanitation Data'!$F$29,0,10*ROW('Sanitation Data'!F179)))</f>
        <v/>
      </c>
      <c r="CW185" s="298" t="str">
        <f ca="true">+IF(OFFSET('Sanitation Data'!$F$30,0,10*ROW('Sanitation Data'!F179))="","",OFFSET('Sanitation Data'!$F$30,0,10*ROW('Sanitation Data'!F179)))</f>
        <v/>
      </c>
      <c r="CX185" s="298" t="str">
        <f ca="true">+IF(OFFSET('Sanitation Data'!$F$31,0,10*ROW('Sanitation Data'!F179))="","",OFFSET('Sanitation Data'!$F$31,0,10*ROW('Sanitation Data'!F179)))</f>
        <v/>
      </c>
      <c r="CY185" s="298" t="str">
        <f ca="true">+IF(OFFSET('Sanitation Data'!$F$32,0,10*ROW('Sanitation Data'!F179))="","",OFFSET('Sanitation Data'!$F$32,0,10*ROW('Sanitation Data'!F179)))</f>
        <v/>
      </c>
      <c r="CZ185" s="298" t="str">
        <f ca="true">+IF(OFFSET('Sanitation Data'!$G$28,0,10*ROW('Sanitation Data'!G179))="","",OFFSET('Sanitation Data'!$G$28,0,10*ROW('Sanitation Data'!G179)))</f>
        <v/>
      </c>
      <c r="DA185" s="298" t="str">
        <f ca="true">+IF(OFFSET('Sanitation Data'!$G$29,0,10*ROW('Sanitation Data'!G179))="","",OFFSET('Sanitation Data'!$G$29,0,10*ROW('Sanitation Data'!G179)))</f>
        <v/>
      </c>
      <c r="DB185" s="298" t="str">
        <f ca="true">+IF(OFFSET('Sanitation Data'!$G$30,0,10*ROW('Sanitation Data'!G179))="","",OFFSET('Sanitation Data'!$G$30,0,10*ROW('Sanitation Data'!G179)))</f>
        <v/>
      </c>
      <c r="DC185" s="298" t="str">
        <f ca="true">+IF(OFFSET('Sanitation Data'!$G$31,0,10*ROW('Sanitation Data'!G179))="","",OFFSET('Sanitation Data'!$G$31,0,10*ROW('Sanitation Data'!G179)))</f>
        <v/>
      </c>
      <c r="DD185" s="298" t="str">
        <f ca="true">+IF(OFFSET('Sanitation Data'!$G$32,0,10*ROW('Sanitation Data'!G179))="","",OFFSET('Sanitation Data'!$G$32,0,10*ROW('Sanitation Data'!G179)))</f>
        <v/>
      </c>
      <c r="DE185" s="298" t="str">
        <f ca="true">+IF(OFFSET('Sanitation Data'!$H$28,0,10*ROW('Sanitation Data'!H179))="","",OFFSET('Sanitation Data'!$H$28,0,10*ROW('Sanitation Data'!H179)))</f>
        <v/>
      </c>
      <c r="DF185" s="298" t="str">
        <f ca="true">+IF(OFFSET('Sanitation Data'!$H$29,0,10*ROW('Sanitation Data'!H179))="","",OFFSET('Sanitation Data'!$H$29,0,10*ROW('Sanitation Data'!H179)))</f>
        <v/>
      </c>
      <c r="DG185" s="298" t="str">
        <f ca="true">+IF(OFFSET('Sanitation Data'!$H$30,0,10*ROW('Sanitation Data'!H179))="","",OFFSET('Sanitation Data'!$H$30,0,10*ROW('Sanitation Data'!H179)))</f>
        <v/>
      </c>
      <c r="DH185" s="298" t="str">
        <f ca="true">+IF(OFFSET('Sanitation Data'!$H$31,0,10*ROW('Sanitation Data'!H179))="","",OFFSET('Sanitation Data'!$H$31,0,10*ROW('Sanitation Data'!H179)))</f>
        <v/>
      </c>
      <c r="DI185" s="298" t="str">
        <f ca="true">+IF(OFFSET('Sanitation Data'!$H$32,0,10*ROW('Sanitation Data'!H179))="","",OFFSET('Sanitation Data'!$H$32,0,10*ROW('Sanitation Data'!H179)))</f>
        <v/>
      </c>
      <c r="DJ185" s="298" t="str">
        <f ca="true">+IF(OFFSET('Sanitation Data'!$I$28,0,10*ROW('Sanitation Data'!I179))="","",OFFSET('Sanitation Data'!$I$28,0,10*ROW('Sanitation Data'!I179)))</f>
        <v/>
      </c>
      <c r="DK185" s="298" t="str">
        <f ca="true">+IF(OFFSET('Sanitation Data'!$I$29,0,10*ROW('Sanitation Data'!I179))="","",OFFSET('Sanitation Data'!$I$29,0,10*ROW('Sanitation Data'!I179)))</f>
        <v/>
      </c>
      <c r="DL185" s="298" t="str">
        <f ca="true">+IF(OFFSET('Sanitation Data'!$I$30,0,10*ROW('Sanitation Data'!I179))="","",OFFSET('Sanitation Data'!$I$30,0,10*ROW('Sanitation Data'!I179)))</f>
        <v/>
      </c>
      <c r="DM185" s="298" t="str">
        <f ca="true">+IF(OFFSET('Sanitation Data'!$I$31,0,10*ROW('Sanitation Data'!I179))="","",OFFSET('Sanitation Data'!$I$31,0,10*ROW('Sanitation Data'!I179)))</f>
        <v/>
      </c>
      <c r="DN185" s="298" t="str">
        <f ca="true">+IF(OFFSET('Sanitation Data'!$I$32,0,10*ROW('Sanitation Data'!I179))="","",OFFSET('Sanitation Data'!$I$32,0,10*ROW('Sanitation Data'!I179)))</f>
        <v/>
      </c>
      <c r="DO185" s="298" t="str">
        <f ca="true">+IF(OFFSET('Hygiene Data'!$D$11,0,10*ROW('Hygiene Data'!D179))="","",OFFSET('Hygiene Data'!$D$11,0,10*ROW('Hygiene Data'!D179)))</f>
        <v/>
      </c>
      <c r="DP185" s="298" t="str">
        <f ca="true">+IF(OFFSET('Hygiene Data'!$D$12,0,10*ROW('Hygiene Data'!D179))="","",OFFSET('Hygiene Data'!$D$12,0,10*ROW('Hygiene Data'!D179)))</f>
        <v/>
      </c>
      <c r="DQ185" s="298" t="str">
        <f ca="true">+IF(OFFSET('Hygiene Data'!$D$13,0,10*ROW('Hygiene Data'!D179))="","",OFFSET('Hygiene Data'!$D$13,0,10*ROW('Hygiene Data'!D179)))</f>
        <v/>
      </c>
      <c r="DR185" s="298" t="str">
        <f ca="true">+IF(OFFSET('Hygiene Data'!$E$11,0,10*ROW('Hygiene Data'!E179))="","",OFFSET('Hygiene Data'!$E$11,0,10*ROW('Hygiene Data'!E179)))</f>
        <v/>
      </c>
      <c r="DS185" s="298" t="str">
        <f ca="true">+IF(OFFSET('Hygiene Data'!$E$12,0,10*ROW('Hygiene Data'!E179))="","",OFFSET('Hygiene Data'!$E$12,0,10*ROW('Hygiene Data'!E179)))</f>
        <v/>
      </c>
      <c r="DT185" s="298" t="str">
        <f ca="true">+IF(OFFSET('Hygiene Data'!$E$13,0,10*ROW('Hygiene Data'!E179))="","",OFFSET('Hygiene Data'!$E$13,0,10*ROW('Hygiene Data'!E179)))</f>
        <v/>
      </c>
      <c r="DU185" s="298" t="str">
        <f ca="true">+IF(OFFSET('Hygiene Data'!$F$11,0,10*ROW('Hygiene Data'!F179))="","",OFFSET('Hygiene Data'!$F$11,0,10*ROW('Hygiene Data'!F179)))</f>
        <v/>
      </c>
      <c r="DV185" s="298" t="str">
        <f ca="true">+IF(OFFSET('Hygiene Data'!$F$12,0,10*ROW('Hygiene Data'!F179))="","",OFFSET('Hygiene Data'!$F$12,0,10*ROW('Hygiene Data'!F179)))</f>
        <v/>
      </c>
      <c r="DW185" s="298" t="str">
        <f ca="true">+IF(OFFSET('Hygiene Data'!$F$13,0,10*ROW('Hygiene Data'!F179))="","",OFFSET('Hygiene Data'!$F$13,0,10*ROW('Hygiene Data'!F179)))</f>
        <v/>
      </c>
      <c r="DX185" s="298" t="str">
        <f ca="true">+IF(OFFSET('Hygiene Data'!$G$11,0,10*ROW('Hygiene Data'!G179))="","",OFFSET('Hygiene Data'!$G$11,0,10*ROW('Hygiene Data'!G179)))</f>
        <v/>
      </c>
      <c r="DY185" s="298" t="str">
        <f ca="true">+IF(OFFSET('Hygiene Data'!$G$12,0,10*ROW('Hygiene Data'!G179))="","",OFFSET('Hygiene Data'!$G$12,0,10*ROW('Hygiene Data'!G179)))</f>
        <v/>
      </c>
      <c r="DZ185" s="298" t="str">
        <f ca="true">+IF(OFFSET('Hygiene Data'!$G$13,0,10*ROW('Hygiene Data'!G179))="","",OFFSET('Hygiene Data'!$G$13,0,10*ROW('Hygiene Data'!G179)))</f>
        <v/>
      </c>
      <c r="EA185" s="298" t="str">
        <f ca="true">+IF(OFFSET('Hygiene Data'!$H$11,0,10*ROW('Hygiene Data'!H179))="","",OFFSET('Hygiene Data'!$H$11,0,10*ROW('Hygiene Data'!H179)))</f>
        <v/>
      </c>
      <c r="EB185" s="298" t="str">
        <f ca="true">+IF(OFFSET('Hygiene Data'!$H$12,0,10*ROW('Hygiene Data'!H179))="","",OFFSET('Hygiene Data'!$H$12,0,10*ROW('Hygiene Data'!H179)))</f>
        <v/>
      </c>
      <c r="EC185" s="298" t="str">
        <f ca="true">+IF(OFFSET('Hygiene Data'!$H$13,0,10*ROW('Hygiene Data'!H179))="","",OFFSET('Hygiene Data'!$H$13,0,10*ROW('Hygiene Data'!H179)))</f>
        <v/>
      </c>
      <c r="ED185" s="298" t="str">
        <f ca="true">+IF(OFFSET('Hygiene Data'!$I$11,0,10*ROW('Hygiene Data'!I179))="","",OFFSET('Hygiene Data'!$I$11,0,10*ROW('Hygiene Data'!I179)))</f>
        <v/>
      </c>
      <c r="EE185" s="298" t="str">
        <f ca="true">+IF(OFFSET('Hygiene Data'!$I$12,0,10*ROW('Hygiene Data'!I179))="","",OFFSET('Hygiene Data'!$I$12,0,10*ROW('Hygiene Data'!I179)))</f>
        <v/>
      </c>
      <c r="EF185" s="298" t="str">
        <f ca="true">+IF(OFFSET('Hygiene Data'!$I$13,0,10*ROW('Hygiene Data'!I179))="","",OFFSET('Hygiene Data'!$I$13,0,10*ROW('Hygiene Data'!I179)))</f>
        <v/>
      </c>
    </row>
    <row xmlns:x14ac="http://schemas.microsoft.com/office/spreadsheetml/2009/9/ac" r="186" x14ac:dyDescent="0.2">
      <c r="A186" s="38" t="str">
        <f ca="true">+IF(OFFSET('Water Data'!$B$2,0,10*ROW('Water Data'!E180))="","",OFFSET('Water Data'!$B$2,0,10*ROW('Water Data'!E180)))</f>
        <v/>
      </c>
      <c r="B186" s="38" t="str">
        <f ca="true">+IF(OFFSET('Water Data'!$C$2,0,10*ROW('Water Data'!F180))="","",OFFSET('Water Data'!$C$2,0,10*ROW('Water Data'!F180)))</f>
        <v/>
      </c>
      <c r="C186" s="354" t="str">
        <f t="shared" ca="true" si="2"/>
        <v/>
      </c>
      <c r="D186" s="101"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101"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101"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101"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101"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101"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101"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101"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101"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101"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101"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101"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101"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101"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101"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101"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101"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101"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102"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102"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102"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102"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102"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102"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102"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102"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102"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102"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102"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102"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102"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102"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102"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102"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102"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102"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102"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102"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102"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102"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102"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102"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102"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102"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102"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102"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102"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102"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103"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103"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103"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103"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103"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103"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103"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103"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103"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103"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103"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103"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103"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103"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103"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103"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103"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103"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98"/>
      <c r="BS186" s="298" t="str">
        <f ca="true">+IF(OFFSET('Water Data'!$D$27,0,10*ROW('Water Data'!D180))="","",OFFSET('Water Data'!$D$27,0,10*ROW('Water Data'!D180)))</f>
        <v/>
      </c>
      <c r="BT186" s="298" t="str">
        <f ca="true">+IF(OFFSET('Water Data'!$D$28,0,10*ROW('Water Data'!D180))="","",OFFSET('Water Data'!$D$28,0,10*ROW('Water Data'!D180)))</f>
        <v/>
      </c>
      <c r="BU186" s="298" t="str">
        <f ca="true">+IF(OFFSET('Water Data'!$D$29,0,10*ROW('Water Data'!D180))="","",OFFSET('Water Data'!$D$29,0,10*ROW('Water Data'!D180)))</f>
        <v/>
      </c>
      <c r="BV186" s="298" t="str">
        <f ca="true">+IF(OFFSET('Water Data'!$E$27,0,10*ROW('Water Data'!E180))="","",OFFSET('Water Data'!$E$27,0,10*ROW('Water Data'!E180)))</f>
        <v/>
      </c>
      <c r="BW186" s="298" t="str">
        <f ca="true">+IF(OFFSET('Water Data'!$E$28,0,10*ROW('Water Data'!E180))="","",OFFSET('Water Data'!$E$28,0,10*ROW('Water Data'!E180)))</f>
        <v/>
      </c>
      <c r="BX186" s="298" t="str">
        <f ca="true">+IF(OFFSET('Water Data'!$E$29,0,10*ROW('Water Data'!E180))="","",OFFSET('Water Data'!$E$29,0,10*ROW('Water Data'!E180)))</f>
        <v/>
      </c>
      <c r="BY186" s="298" t="str">
        <f ca="true">+IF(OFFSET('Water Data'!$F$27,0,10*ROW('Water Data'!F180))="","",OFFSET('Water Data'!$F$27,0,10*ROW('Water Data'!F180)))</f>
        <v/>
      </c>
      <c r="BZ186" s="298" t="str">
        <f ca="true">+IF(OFFSET('Water Data'!$F$28,0,10*ROW('Water Data'!F180))="","",OFFSET('Water Data'!$F$28,0,10*ROW('Water Data'!F180)))</f>
        <v/>
      </c>
      <c r="CA186" s="298" t="str">
        <f ca="true">+IF(OFFSET('Water Data'!$F$29,0,10*ROW('Water Data'!F180))="","",OFFSET('Water Data'!$F$29,0,10*ROW('Water Data'!F180)))</f>
        <v/>
      </c>
      <c r="CB186" s="298" t="str">
        <f ca="true">+IF(OFFSET('Water Data'!$G$27,0,10*ROW('Water Data'!G180))="","",OFFSET('Water Data'!$G$27,0,10*ROW('Water Data'!G180)))</f>
        <v/>
      </c>
      <c r="CC186" s="298" t="str">
        <f ca="true">+IF(OFFSET('Water Data'!$G$28,0,10*ROW('Water Data'!G180))="","",OFFSET('Water Data'!$G$28,0,10*ROW('Water Data'!G180)))</f>
        <v/>
      </c>
      <c r="CD186" s="298" t="str">
        <f ca="true">+IF(OFFSET('Water Data'!$G$29,0,10*ROW('Water Data'!G180))="","",OFFSET('Water Data'!$G$29,0,10*ROW('Water Data'!G180)))</f>
        <v/>
      </c>
      <c r="CE186" s="298" t="str">
        <f ca="true">+IF(OFFSET('Water Data'!$H$27,0,10*ROW('Water Data'!H180))="","",OFFSET('Water Data'!$H$27,0,10*ROW('Water Data'!H180)))</f>
        <v/>
      </c>
      <c r="CF186" s="298" t="str">
        <f ca="true">+IF(OFFSET('Water Data'!$H$28,0,10*ROW('Water Data'!H180))="","",OFFSET('Water Data'!$H$28,0,10*ROW('Water Data'!H180)))</f>
        <v/>
      </c>
      <c r="CG186" s="298" t="str">
        <f ca="true">+IF(OFFSET('Water Data'!$H$29,0,10*ROW('Water Data'!H180))="","",OFFSET('Water Data'!$H$29,0,10*ROW('Water Data'!H180)))</f>
        <v/>
      </c>
      <c r="CH186" s="298" t="str">
        <f ca="true">+IF(OFFSET('Water Data'!$I$27,0,10*ROW('Water Data'!I180))="","",OFFSET('Water Data'!$I$27,0,10*ROW('Water Data'!I180)))</f>
        <v/>
      </c>
      <c r="CI186" s="298" t="str">
        <f ca="true">+IF(OFFSET('Water Data'!$I$28,0,10*ROW('Water Data'!I180))="","",OFFSET('Water Data'!$I$28,0,10*ROW('Water Data'!I180)))</f>
        <v/>
      </c>
      <c r="CJ186" s="298" t="str">
        <f ca="true">+IF(OFFSET('Water Data'!$I$29,0,10*ROW('Water Data'!I180))="","",OFFSET('Water Data'!$I$29,0,10*ROW('Water Data'!I180)))</f>
        <v/>
      </c>
      <c r="CK186" s="298" t="str">
        <f ca="true">+IF(OFFSET('Sanitation Data'!$D$28,0,10*ROW('Sanitation Data'!D180))="","",OFFSET('Sanitation Data'!$D$28,0,10*ROW('Sanitation Data'!D180)))</f>
        <v/>
      </c>
      <c r="CL186" s="298" t="str">
        <f ca="true">+IF(OFFSET('Sanitation Data'!$D$29,0,10*ROW('Sanitation Data'!D180))="","",OFFSET('Sanitation Data'!$D$29,0,10*ROW('Sanitation Data'!D180)))</f>
        <v/>
      </c>
      <c r="CM186" s="298" t="str">
        <f ca="true">+IF(OFFSET('Sanitation Data'!$D$30,0,10*ROW('Sanitation Data'!D180))="","",OFFSET('Sanitation Data'!$D$30,0,10*ROW('Sanitation Data'!D180)))</f>
        <v/>
      </c>
      <c r="CN186" s="298" t="str">
        <f ca="true">+IF(OFFSET('Sanitation Data'!$D$31,0,10*ROW('Sanitation Data'!D180))="","",OFFSET('Sanitation Data'!$D$31,0,10*ROW('Sanitation Data'!D180)))</f>
        <v/>
      </c>
      <c r="CO186" s="298" t="str">
        <f ca="true">+IF(OFFSET('Sanitation Data'!$D$32,0,10*ROW('Sanitation Data'!D180))="","",OFFSET('Sanitation Data'!$D$32,0,10*ROW('Sanitation Data'!D180)))</f>
        <v/>
      </c>
      <c r="CP186" s="298" t="str">
        <f ca="true">+IF(OFFSET('Sanitation Data'!$E$28,0,10*ROW('Sanitation Data'!E180))="","",OFFSET('Sanitation Data'!$E$28,0,10*ROW('Sanitation Data'!E180)))</f>
        <v/>
      </c>
      <c r="CQ186" s="298" t="str">
        <f ca="true">+IF(OFFSET('Sanitation Data'!$E$29,0,10*ROW('Sanitation Data'!E180))="","",OFFSET('Sanitation Data'!$E$29,0,10*ROW('Sanitation Data'!E180)))</f>
        <v/>
      </c>
      <c r="CR186" s="298" t="str">
        <f ca="true">+IF(OFFSET('Sanitation Data'!$E$30,0,10*ROW('Sanitation Data'!E180))="","",OFFSET('Sanitation Data'!$E$30,0,10*ROW('Sanitation Data'!E180)))</f>
        <v/>
      </c>
      <c r="CS186" s="298" t="str">
        <f ca="true">+IF(OFFSET('Sanitation Data'!$E$31,0,10*ROW('Sanitation Data'!E180))="","",OFFSET('Sanitation Data'!$E$31,0,10*ROW('Sanitation Data'!E180)))</f>
        <v/>
      </c>
      <c r="CT186" s="298" t="str">
        <f ca="true">+IF(OFFSET('Sanitation Data'!$E$32,0,10*ROW('Sanitation Data'!E180))="","",OFFSET('Sanitation Data'!$E$32,0,10*ROW('Sanitation Data'!E180)))</f>
        <v/>
      </c>
      <c r="CU186" s="298" t="str">
        <f ca="true">+IF(OFFSET('Sanitation Data'!$F$28,0,10*ROW('Sanitation Data'!F180))="","",OFFSET('Sanitation Data'!$F$28,0,10*ROW('Sanitation Data'!F180)))</f>
        <v/>
      </c>
      <c r="CV186" s="298" t="str">
        <f ca="true">+IF(OFFSET('Sanitation Data'!$F$29,0,10*ROW('Sanitation Data'!F180))="","",OFFSET('Sanitation Data'!$F$29,0,10*ROW('Sanitation Data'!F180)))</f>
        <v/>
      </c>
      <c r="CW186" s="298" t="str">
        <f ca="true">+IF(OFFSET('Sanitation Data'!$F$30,0,10*ROW('Sanitation Data'!F180))="","",OFFSET('Sanitation Data'!$F$30,0,10*ROW('Sanitation Data'!F180)))</f>
        <v/>
      </c>
      <c r="CX186" s="298" t="str">
        <f ca="true">+IF(OFFSET('Sanitation Data'!$F$31,0,10*ROW('Sanitation Data'!F180))="","",OFFSET('Sanitation Data'!$F$31,0,10*ROW('Sanitation Data'!F180)))</f>
        <v/>
      </c>
      <c r="CY186" s="298" t="str">
        <f ca="true">+IF(OFFSET('Sanitation Data'!$F$32,0,10*ROW('Sanitation Data'!F180))="","",OFFSET('Sanitation Data'!$F$32,0,10*ROW('Sanitation Data'!F180)))</f>
        <v/>
      </c>
      <c r="CZ186" s="298" t="str">
        <f ca="true">+IF(OFFSET('Sanitation Data'!$G$28,0,10*ROW('Sanitation Data'!G180))="","",OFFSET('Sanitation Data'!$G$28,0,10*ROW('Sanitation Data'!G180)))</f>
        <v/>
      </c>
      <c r="DA186" s="298" t="str">
        <f ca="true">+IF(OFFSET('Sanitation Data'!$G$29,0,10*ROW('Sanitation Data'!G180))="","",OFFSET('Sanitation Data'!$G$29,0,10*ROW('Sanitation Data'!G180)))</f>
        <v/>
      </c>
      <c r="DB186" s="298" t="str">
        <f ca="true">+IF(OFFSET('Sanitation Data'!$G$30,0,10*ROW('Sanitation Data'!G180))="","",OFFSET('Sanitation Data'!$G$30,0,10*ROW('Sanitation Data'!G180)))</f>
        <v/>
      </c>
      <c r="DC186" s="298" t="str">
        <f ca="true">+IF(OFFSET('Sanitation Data'!$G$31,0,10*ROW('Sanitation Data'!G180))="","",OFFSET('Sanitation Data'!$G$31,0,10*ROW('Sanitation Data'!G180)))</f>
        <v/>
      </c>
      <c r="DD186" s="298" t="str">
        <f ca="true">+IF(OFFSET('Sanitation Data'!$G$32,0,10*ROW('Sanitation Data'!G180))="","",OFFSET('Sanitation Data'!$G$32,0,10*ROW('Sanitation Data'!G180)))</f>
        <v/>
      </c>
      <c r="DE186" s="298" t="str">
        <f ca="true">+IF(OFFSET('Sanitation Data'!$H$28,0,10*ROW('Sanitation Data'!H180))="","",OFFSET('Sanitation Data'!$H$28,0,10*ROW('Sanitation Data'!H180)))</f>
        <v/>
      </c>
      <c r="DF186" s="298" t="str">
        <f ca="true">+IF(OFFSET('Sanitation Data'!$H$29,0,10*ROW('Sanitation Data'!H180))="","",OFFSET('Sanitation Data'!$H$29,0,10*ROW('Sanitation Data'!H180)))</f>
        <v/>
      </c>
      <c r="DG186" s="298" t="str">
        <f ca="true">+IF(OFFSET('Sanitation Data'!$H$30,0,10*ROW('Sanitation Data'!H180))="","",OFFSET('Sanitation Data'!$H$30,0,10*ROW('Sanitation Data'!H180)))</f>
        <v/>
      </c>
      <c r="DH186" s="298" t="str">
        <f ca="true">+IF(OFFSET('Sanitation Data'!$H$31,0,10*ROW('Sanitation Data'!H180))="","",OFFSET('Sanitation Data'!$H$31,0,10*ROW('Sanitation Data'!H180)))</f>
        <v/>
      </c>
      <c r="DI186" s="298" t="str">
        <f ca="true">+IF(OFFSET('Sanitation Data'!$H$32,0,10*ROW('Sanitation Data'!H180))="","",OFFSET('Sanitation Data'!$H$32,0,10*ROW('Sanitation Data'!H180)))</f>
        <v/>
      </c>
      <c r="DJ186" s="298" t="str">
        <f ca="true">+IF(OFFSET('Sanitation Data'!$I$28,0,10*ROW('Sanitation Data'!I180))="","",OFFSET('Sanitation Data'!$I$28,0,10*ROW('Sanitation Data'!I180)))</f>
        <v/>
      </c>
      <c r="DK186" s="298" t="str">
        <f ca="true">+IF(OFFSET('Sanitation Data'!$I$29,0,10*ROW('Sanitation Data'!I180))="","",OFFSET('Sanitation Data'!$I$29,0,10*ROW('Sanitation Data'!I180)))</f>
        <v/>
      </c>
      <c r="DL186" s="298" t="str">
        <f ca="true">+IF(OFFSET('Sanitation Data'!$I$30,0,10*ROW('Sanitation Data'!I180))="","",OFFSET('Sanitation Data'!$I$30,0,10*ROW('Sanitation Data'!I180)))</f>
        <v/>
      </c>
      <c r="DM186" s="298" t="str">
        <f ca="true">+IF(OFFSET('Sanitation Data'!$I$31,0,10*ROW('Sanitation Data'!I180))="","",OFFSET('Sanitation Data'!$I$31,0,10*ROW('Sanitation Data'!I180)))</f>
        <v/>
      </c>
      <c r="DN186" s="298" t="str">
        <f ca="true">+IF(OFFSET('Sanitation Data'!$I$32,0,10*ROW('Sanitation Data'!I180))="","",OFFSET('Sanitation Data'!$I$32,0,10*ROW('Sanitation Data'!I180)))</f>
        <v/>
      </c>
      <c r="DO186" s="298" t="str">
        <f ca="true">+IF(OFFSET('Hygiene Data'!$D$11,0,10*ROW('Hygiene Data'!D180))="","",OFFSET('Hygiene Data'!$D$11,0,10*ROW('Hygiene Data'!D180)))</f>
        <v/>
      </c>
      <c r="DP186" s="298" t="str">
        <f ca="true">+IF(OFFSET('Hygiene Data'!$D$12,0,10*ROW('Hygiene Data'!D180))="","",OFFSET('Hygiene Data'!$D$12,0,10*ROW('Hygiene Data'!D180)))</f>
        <v/>
      </c>
      <c r="DQ186" s="298" t="str">
        <f ca="true">+IF(OFFSET('Hygiene Data'!$D$13,0,10*ROW('Hygiene Data'!D180))="","",OFFSET('Hygiene Data'!$D$13,0,10*ROW('Hygiene Data'!D180)))</f>
        <v/>
      </c>
      <c r="DR186" s="298" t="str">
        <f ca="true">+IF(OFFSET('Hygiene Data'!$E$11,0,10*ROW('Hygiene Data'!E180))="","",OFFSET('Hygiene Data'!$E$11,0,10*ROW('Hygiene Data'!E180)))</f>
        <v/>
      </c>
      <c r="DS186" s="298" t="str">
        <f ca="true">+IF(OFFSET('Hygiene Data'!$E$12,0,10*ROW('Hygiene Data'!E180))="","",OFFSET('Hygiene Data'!$E$12,0,10*ROW('Hygiene Data'!E180)))</f>
        <v/>
      </c>
      <c r="DT186" s="298" t="str">
        <f ca="true">+IF(OFFSET('Hygiene Data'!$E$13,0,10*ROW('Hygiene Data'!E180))="","",OFFSET('Hygiene Data'!$E$13,0,10*ROW('Hygiene Data'!E180)))</f>
        <v/>
      </c>
      <c r="DU186" s="298" t="str">
        <f ca="true">+IF(OFFSET('Hygiene Data'!$F$11,0,10*ROW('Hygiene Data'!F180))="","",OFFSET('Hygiene Data'!$F$11,0,10*ROW('Hygiene Data'!F180)))</f>
        <v/>
      </c>
      <c r="DV186" s="298" t="str">
        <f ca="true">+IF(OFFSET('Hygiene Data'!$F$12,0,10*ROW('Hygiene Data'!F180))="","",OFFSET('Hygiene Data'!$F$12,0,10*ROW('Hygiene Data'!F180)))</f>
        <v/>
      </c>
      <c r="DW186" s="298" t="str">
        <f ca="true">+IF(OFFSET('Hygiene Data'!$F$13,0,10*ROW('Hygiene Data'!F180))="","",OFFSET('Hygiene Data'!$F$13,0,10*ROW('Hygiene Data'!F180)))</f>
        <v/>
      </c>
      <c r="DX186" s="298" t="str">
        <f ca="true">+IF(OFFSET('Hygiene Data'!$G$11,0,10*ROW('Hygiene Data'!G180))="","",OFFSET('Hygiene Data'!$G$11,0,10*ROW('Hygiene Data'!G180)))</f>
        <v/>
      </c>
      <c r="DY186" s="298" t="str">
        <f ca="true">+IF(OFFSET('Hygiene Data'!$G$12,0,10*ROW('Hygiene Data'!G180))="","",OFFSET('Hygiene Data'!$G$12,0,10*ROW('Hygiene Data'!G180)))</f>
        <v/>
      </c>
      <c r="DZ186" s="298" t="str">
        <f ca="true">+IF(OFFSET('Hygiene Data'!$G$13,0,10*ROW('Hygiene Data'!G180))="","",OFFSET('Hygiene Data'!$G$13,0,10*ROW('Hygiene Data'!G180)))</f>
        <v/>
      </c>
      <c r="EA186" s="298" t="str">
        <f ca="true">+IF(OFFSET('Hygiene Data'!$H$11,0,10*ROW('Hygiene Data'!H180))="","",OFFSET('Hygiene Data'!$H$11,0,10*ROW('Hygiene Data'!H180)))</f>
        <v/>
      </c>
      <c r="EB186" s="298" t="str">
        <f ca="true">+IF(OFFSET('Hygiene Data'!$H$12,0,10*ROW('Hygiene Data'!H180))="","",OFFSET('Hygiene Data'!$H$12,0,10*ROW('Hygiene Data'!H180)))</f>
        <v/>
      </c>
      <c r="EC186" s="298" t="str">
        <f ca="true">+IF(OFFSET('Hygiene Data'!$H$13,0,10*ROW('Hygiene Data'!H180))="","",OFFSET('Hygiene Data'!$H$13,0,10*ROW('Hygiene Data'!H180)))</f>
        <v/>
      </c>
      <c r="ED186" s="298" t="str">
        <f ca="true">+IF(OFFSET('Hygiene Data'!$I$11,0,10*ROW('Hygiene Data'!I180))="","",OFFSET('Hygiene Data'!$I$11,0,10*ROW('Hygiene Data'!I180)))</f>
        <v/>
      </c>
      <c r="EE186" s="298" t="str">
        <f ca="true">+IF(OFFSET('Hygiene Data'!$I$12,0,10*ROW('Hygiene Data'!I180))="","",OFFSET('Hygiene Data'!$I$12,0,10*ROW('Hygiene Data'!I180)))</f>
        <v/>
      </c>
      <c r="EF186" s="298" t="str">
        <f ca="true">+IF(OFFSET('Hygiene Data'!$I$13,0,10*ROW('Hygiene Data'!I180))="","",OFFSET('Hygiene Data'!$I$13,0,10*ROW('Hygiene Data'!I180)))</f>
        <v/>
      </c>
    </row>
    <row xmlns:x14ac="http://schemas.microsoft.com/office/spreadsheetml/2009/9/ac" r="187" x14ac:dyDescent="0.2">
      <c r="A187" s="38" t="str">
        <f ca="true">+IF(OFFSET('Water Data'!$B$2,0,10*ROW('Water Data'!E181))="","",OFFSET('Water Data'!$B$2,0,10*ROW('Water Data'!E181)))</f>
        <v/>
      </c>
      <c r="B187" s="38" t="str">
        <f ca="true">+IF(OFFSET('Water Data'!$C$2,0,10*ROW('Water Data'!F181))="","",OFFSET('Water Data'!$C$2,0,10*ROW('Water Data'!F181)))</f>
        <v/>
      </c>
      <c r="C187" s="354" t="str">
        <f t="shared" ca="true" si="2"/>
        <v/>
      </c>
      <c r="D187" s="101"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101"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101"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101"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101"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101"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101"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101"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101"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101"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101"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101"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101"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101"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101"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101"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101"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101"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102"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102"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102"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102"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102"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102"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102"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102"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102"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102"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102"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102"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102"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102"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102"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102"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102"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102"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102"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102"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102"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102"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102"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102"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102"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102"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102"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102"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102"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102"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103"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103"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103"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103"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103"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103"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103"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103"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103"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103"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103"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103"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103"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103"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103"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103"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103"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103"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98"/>
      <c r="BS187" s="298" t="str">
        <f ca="true">+IF(OFFSET('Water Data'!$D$27,0,10*ROW('Water Data'!D181))="","",OFFSET('Water Data'!$D$27,0,10*ROW('Water Data'!D181)))</f>
        <v/>
      </c>
      <c r="BT187" s="298" t="str">
        <f ca="true">+IF(OFFSET('Water Data'!$D$28,0,10*ROW('Water Data'!D181))="","",OFFSET('Water Data'!$D$28,0,10*ROW('Water Data'!D181)))</f>
        <v/>
      </c>
      <c r="BU187" s="298" t="str">
        <f ca="true">+IF(OFFSET('Water Data'!$D$29,0,10*ROW('Water Data'!D181))="","",OFFSET('Water Data'!$D$29,0,10*ROW('Water Data'!D181)))</f>
        <v/>
      </c>
      <c r="BV187" s="298" t="str">
        <f ca="true">+IF(OFFSET('Water Data'!$E$27,0,10*ROW('Water Data'!E181))="","",OFFSET('Water Data'!$E$27,0,10*ROW('Water Data'!E181)))</f>
        <v/>
      </c>
      <c r="BW187" s="298" t="str">
        <f ca="true">+IF(OFFSET('Water Data'!$E$28,0,10*ROW('Water Data'!E181))="","",OFFSET('Water Data'!$E$28,0,10*ROW('Water Data'!E181)))</f>
        <v/>
      </c>
      <c r="BX187" s="298" t="str">
        <f ca="true">+IF(OFFSET('Water Data'!$E$29,0,10*ROW('Water Data'!E181))="","",OFFSET('Water Data'!$E$29,0,10*ROW('Water Data'!E181)))</f>
        <v/>
      </c>
      <c r="BY187" s="298" t="str">
        <f ca="true">+IF(OFFSET('Water Data'!$F$27,0,10*ROW('Water Data'!F181))="","",OFFSET('Water Data'!$F$27,0,10*ROW('Water Data'!F181)))</f>
        <v/>
      </c>
      <c r="BZ187" s="298" t="str">
        <f ca="true">+IF(OFFSET('Water Data'!$F$28,0,10*ROW('Water Data'!F181))="","",OFFSET('Water Data'!$F$28,0,10*ROW('Water Data'!F181)))</f>
        <v/>
      </c>
      <c r="CA187" s="298" t="str">
        <f ca="true">+IF(OFFSET('Water Data'!$F$29,0,10*ROW('Water Data'!F181))="","",OFFSET('Water Data'!$F$29,0,10*ROW('Water Data'!F181)))</f>
        <v/>
      </c>
      <c r="CB187" s="298" t="str">
        <f ca="true">+IF(OFFSET('Water Data'!$G$27,0,10*ROW('Water Data'!G181))="","",OFFSET('Water Data'!$G$27,0,10*ROW('Water Data'!G181)))</f>
        <v/>
      </c>
      <c r="CC187" s="298" t="str">
        <f ca="true">+IF(OFFSET('Water Data'!$G$28,0,10*ROW('Water Data'!G181))="","",OFFSET('Water Data'!$G$28,0,10*ROW('Water Data'!G181)))</f>
        <v/>
      </c>
      <c r="CD187" s="298" t="str">
        <f ca="true">+IF(OFFSET('Water Data'!$G$29,0,10*ROW('Water Data'!G181))="","",OFFSET('Water Data'!$G$29,0,10*ROW('Water Data'!G181)))</f>
        <v/>
      </c>
      <c r="CE187" s="298" t="str">
        <f ca="true">+IF(OFFSET('Water Data'!$H$27,0,10*ROW('Water Data'!H181))="","",OFFSET('Water Data'!$H$27,0,10*ROW('Water Data'!H181)))</f>
        <v/>
      </c>
      <c r="CF187" s="298" t="str">
        <f ca="true">+IF(OFFSET('Water Data'!$H$28,0,10*ROW('Water Data'!H181))="","",OFFSET('Water Data'!$H$28,0,10*ROW('Water Data'!H181)))</f>
        <v/>
      </c>
      <c r="CG187" s="298" t="str">
        <f ca="true">+IF(OFFSET('Water Data'!$H$29,0,10*ROW('Water Data'!H181))="","",OFFSET('Water Data'!$H$29,0,10*ROW('Water Data'!H181)))</f>
        <v/>
      </c>
      <c r="CH187" s="298" t="str">
        <f ca="true">+IF(OFFSET('Water Data'!$I$27,0,10*ROW('Water Data'!I181))="","",OFFSET('Water Data'!$I$27,0,10*ROW('Water Data'!I181)))</f>
        <v/>
      </c>
      <c r="CI187" s="298" t="str">
        <f ca="true">+IF(OFFSET('Water Data'!$I$28,0,10*ROW('Water Data'!I181))="","",OFFSET('Water Data'!$I$28,0,10*ROW('Water Data'!I181)))</f>
        <v/>
      </c>
      <c r="CJ187" s="298" t="str">
        <f ca="true">+IF(OFFSET('Water Data'!$I$29,0,10*ROW('Water Data'!I181))="","",OFFSET('Water Data'!$I$29,0,10*ROW('Water Data'!I181)))</f>
        <v/>
      </c>
      <c r="CK187" s="298" t="str">
        <f ca="true">+IF(OFFSET('Sanitation Data'!$D$28,0,10*ROW('Sanitation Data'!D181))="","",OFFSET('Sanitation Data'!$D$28,0,10*ROW('Sanitation Data'!D181)))</f>
        <v/>
      </c>
      <c r="CL187" s="298" t="str">
        <f ca="true">+IF(OFFSET('Sanitation Data'!$D$29,0,10*ROW('Sanitation Data'!D181))="","",OFFSET('Sanitation Data'!$D$29,0,10*ROW('Sanitation Data'!D181)))</f>
        <v/>
      </c>
      <c r="CM187" s="298" t="str">
        <f ca="true">+IF(OFFSET('Sanitation Data'!$D$30,0,10*ROW('Sanitation Data'!D181))="","",OFFSET('Sanitation Data'!$D$30,0,10*ROW('Sanitation Data'!D181)))</f>
        <v/>
      </c>
      <c r="CN187" s="298" t="str">
        <f ca="true">+IF(OFFSET('Sanitation Data'!$D$31,0,10*ROW('Sanitation Data'!D181))="","",OFFSET('Sanitation Data'!$D$31,0,10*ROW('Sanitation Data'!D181)))</f>
        <v/>
      </c>
      <c r="CO187" s="298" t="str">
        <f ca="true">+IF(OFFSET('Sanitation Data'!$D$32,0,10*ROW('Sanitation Data'!D181))="","",OFFSET('Sanitation Data'!$D$32,0,10*ROW('Sanitation Data'!D181)))</f>
        <v/>
      </c>
      <c r="CP187" s="298" t="str">
        <f ca="true">+IF(OFFSET('Sanitation Data'!$E$28,0,10*ROW('Sanitation Data'!E181))="","",OFFSET('Sanitation Data'!$E$28,0,10*ROW('Sanitation Data'!E181)))</f>
        <v/>
      </c>
      <c r="CQ187" s="298" t="str">
        <f ca="true">+IF(OFFSET('Sanitation Data'!$E$29,0,10*ROW('Sanitation Data'!E181))="","",OFFSET('Sanitation Data'!$E$29,0,10*ROW('Sanitation Data'!E181)))</f>
        <v/>
      </c>
      <c r="CR187" s="298" t="str">
        <f ca="true">+IF(OFFSET('Sanitation Data'!$E$30,0,10*ROW('Sanitation Data'!E181))="","",OFFSET('Sanitation Data'!$E$30,0,10*ROW('Sanitation Data'!E181)))</f>
        <v/>
      </c>
      <c r="CS187" s="298" t="str">
        <f ca="true">+IF(OFFSET('Sanitation Data'!$E$31,0,10*ROW('Sanitation Data'!E181))="","",OFFSET('Sanitation Data'!$E$31,0,10*ROW('Sanitation Data'!E181)))</f>
        <v/>
      </c>
      <c r="CT187" s="298" t="str">
        <f ca="true">+IF(OFFSET('Sanitation Data'!$E$32,0,10*ROW('Sanitation Data'!E181))="","",OFFSET('Sanitation Data'!$E$32,0,10*ROW('Sanitation Data'!E181)))</f>
        <v/>
      </c>
      <c r="CU187" s="298" t="str">
        <f ca="true">+IF(OFFSET('Sanitation Data'!$F$28,0,10*ROW('Sanitation Data'!F181))="","",OFFSET('Sanitation Data'!$F$28,0,10*ROW('Sanitation Data'!F181)))</f>
        <v/>
      </c>
      <c r="CV187" s="298" t="str">
        <f ca="true">+IF(OFFSET('Sanitation Data'!$F$29,0,10*ROW('Sanitation Data'!F181))="","",OFFSET('Sanitation Data'!$F$29,0,10*ROW('Sanitation Data'!F181)))</f>
        <v/>
      </c>
      <c r="CW187" s="298" t="str">
        <f ca="true">+IF(OFFSET('Sanitation Data'!$F$30,0,10*ROW('Sanitation Data'!F181))="","",OFFSET('Sanitation Data'!$F$30,0,10*ROW('Sanitation Data'!F181)))</f>
        <v/>
      </c>
      <c r="CX187" s="298" t="str">
        <f ca="true">+IF(OFFSET('Sanitation Data'!$F$31,0,10*ROW('Sanitation Data'!F181))="","",OFFSET('Sanitation Data'!$F$31,0,10*ROW('Sanitation Data'!F181)))</f>
        <v/>
      </c>
      <c r="CY187" s="298" t="str">
        <f ca="true">+IF(OFFSET('Sanitation Data'!$F$32,0,10*ROW('Sanitation Data'!F181))="","",OFFSET('Sanitation Data'!$F$32,0,10*ROW('Sanitation Data'!F181)))</f>
        <v/>
      </c>
      <c r="CZ187" s="298" t="str">
        <f ca="true">+IF(OFFSET('Sanitation Data'!$G$28,0,10*ROW('Sanitation Data'!G181))="","",OFFSET('Sanitation Data'!$G$28,0,10*ROW('Sanitation Data'!G181)))</f>
        <v/>
      </c>
      <c r="DA187" s="298" t="str">
        <f ca="true">+IF(OFFSET('Sanitation Data'!$G$29,0,10*ROW('Sanitation Data'!G181))="","",OFFSET('Sanitation Data'!$G$29,0,10*ROW('Sanitation Data'!G181)))</f>
        <v/>
      </c>
      <c r="DB187" s="298" t="str">
        <f ca="true">+IF(OFFSET('Sanitation Data'!$G$30,0,10*ROW('Sanitation Data'!G181))="","",OFFSET('Sanitation Data'!$G$30,0,10*ROW('Sanitation Data'!G181)))</f>
        <v/>
      </c>
      <c r="DC187" s="298" t="str">
        <f ca="true">+IF(OFFSET('Sanitation Data'!$G$31,0,10*ROW('Sanitation Data'!G181))="","",OFFSET('Sanitation Data'!$G$31,0,10*ROW('Sanitation Data'!G181)))</f>
        <v/>
      </c>
      <c r="DD187" s="298" t="str">
        <f ca="true">+IF(OFFSET('Sanitation Data'!$G$32,0,10*ROW('Sanitation Data'!G181))="","",OFFSET('Sanitation Data'!$G$32,0,10*ROW('Sanitation Data'!G181)))</f>
        <v/>
      </c>
      <c r="DE187" s="298" t="str">
        <f ca="true">+IF(OFFSET('Sanitation Data'!$H$28,0,10*ROW('Sanitation Data'!H181))="","",OFFSET('Sanitation Data'!$H$28,0,10*ROW('Sanitation Data'!H181)))</f>
        <v/>
      </c>
      <c r="DF187" s="298" t="str">
        <f ca="true">+IF(OFFSET('Sanitation Data'!$H$29,0,10*ROW('Sanitation Data'!H181))="","",OFFSET('Sanitation Data'!$H$29,0,10*ROW('Sanitation Data'!H181)))</f>
        <v/>
      </c>
      <c r="DG187" s="298" t="str">
        <f ca="true">+IF(OFFSET('Sanitation Data'!$H$30,0,10*ROW('Sanitation Data'!H181))="","",OFFSET('Sanitation Data'!$H$30,0,10*ROW('Sanitation Data'!H181)))</f>
        <v/>
      </c>
      <c r="DH187" s="298" t="str">
        <f ca="true">+IF(OFFSET('Sanitation Data'!$H$31,0,10*ROW('Sanitation Data'!H181))="","",OFFSET('Sanitation Data'!$H$31,0,10*ROW('Sanitation Data'!H181)))</f>
        <v/>
      </c>
      <c r="DI187" s="298" t="str">
        <f ca="true">+IF(OFFSET('Sanitation Data'!$H$32,0,10*ROW('Sanitation Data'!H181))="","",OFFSET('Sanitation Data'!$H$32,0,10*ROW('Sanitation Data'!H181)))</f>
        <v/>
      </c>
      <c r="DJ187" s="298" t="str">
        <f ca="true">+IF(OFFSET('Sanitation Data'!$I$28,0,10*ROW('Sanitation Data'!I181))="","",OFFSET('Sanitation Data'!$I$28,0,10*ROW('Sanitation Data'!I181)))</f>
        <v/>
      </c>
      <c r="DK187" s="298" t="str">
        <f ca="true">+IF(OFFSET('Sanitation Data'!$I$29,0,10*ROW('Sanitation Data'!I181))="","",OFFSET('Sanitation Data'!$I$29,0,10*ROW('Sanitation Data'!I181)))</f>
        <v/>
      </c>
      <c r="DL187" s="298" t="str">
        <f ca="true">+IF(OFFSET('Sanitation Data'!$I$30,0,10*ROW('Sanitation Data'!I181))="","",OFFSET('Sanitation Data'!$I$30,0,10*ROW('Sanitation Data'!I181)))</f>
        <v/>
      </c>
      <c r="DM187" s="298" t="str">
        <f ca="true">+IF(OFFSET('Sanitation Data'!$I$31,0,10*ROW('Sanitation Data'!I181))="","",OFFSET('Sanitation Data'!$I$31,0,10*ROW('Sanitation Data'!I181)))</f>
        <v/>
      </c>
      <c r="DN187" s="298" t="str">
        <f ca="true">+IF(OFFSET('Sanitation Data'!$I$32,0,10*ROW('Sanitation Data'!I181))="","",OFFSET('Sanitation Data'!$I$32,0,10*ROW('Sanitation Data'!I181)))</f>
        <v/>
      </c>
      <c r="DO187" s="298" t="str">
        <f ca="true">+IF(OFFSET('Hygiene Data'!$D$11,0,10*ROW('Hygiene Data'!D181))="","",OFFSET('Hygiene Data'!$D$11,0,10*ROW('Hygiene Data'!D181)))</f>
        <v/>
      </c>
      <c r="DP187" s="298" t="str">
        <f ca="true">+IF(OFFSET('Hygiene Data'!$D$12,0,10*ROW('Hygiene Data'!D181))="","",OFFSET('Hygiene Data'!$D$12,0,10*ROW('Hygiene Data'!D181)))</f>
        <v/>
      </c>
      <c r="DQ187" s="298" t="str">
        <f ca="true">+IF(OFFSET('Hygiene Data'!$D$13,0,10*ROW('Hygiene Data'!D181))="","",OFFSET('Hygiene Data'!$D$13,0,10*ROW('Hygiene Data'!D181)))</f>
        <v/>
      </c>
      <c r="DR187" s="298" t="str">
        <f ca="true">+IF(OFFSET('Hygiene Data'!$E$11,0,10*ROW('Hygiene Data'!E181))="","",OFFSET('Hygiene Data'!$E$11,0,10*ROW('Hygiene Data'!E181)))</f>
        <v/>
      </c>
      <c r="DS187" s="298" t="str">
        <f ca="true">+IF(OFFSET('Hygiene Data'!$E$12,0,10*ROW('Hygiene Data'!E181))="","",OFFSET('Hygiene Data'!$E$12,0,10*ROW('Hygiene Data'!E181)))</f>
        <v/>
      </c>
      <c r="DT187" s="298" t="str">
        <f ca="true">+IF(OFFSET('Hygiene Data'!$E$13,0,10*ROW('Hygiene Data'!E181))="","",OFFSET('Hygiene Data'!$E$13,0,10*ROW('Hygiene Data'!E181)))</f>
        <v/>
      </c>
      <c r="DU187" s="298" t="str">
        <f ca="true">+IF(OFFSET('Hygiene Data'!$F$11,0,10*ROW('Hygiene Data'!F181))="","",OFFSET('Hygiene Data'!$F$11,0,10*ROW('Hygiene Data'!F181)))</f>
        <v/>
      </c>
      <c r="DV187" s="298" t="str">
        <f ca="true">+IF(OFFSET('Hygiene Data'!$F$12,0,10*ROW('Hygiene Data'!F181))="","",OFFSET('Hygiene Data'!$F$12,0,10*ROW('Hygiene Data'!F181)))</f>
        <v/>
      </c>
      <c r="DW187" s="298" t="str">
        <f ca="true">+IF(OFFSET('Hygiene Data'!$F$13,0,10*ROW('Hygiene Data'!F181))="","",OFFSET('Hygiene Data'!$F$13,0,10*ROW('Hygiene Data'!F181)))</f>
        <v/>
      </c>
      <c r="DX187" s="298" t="str">
        <f ca="true">+IF(OFFSET('Hygiene Data'!$G$11,0,10*ROW('Hygiene Data'!G181))="","",OFFSET('Hygiene Data'!$G$11,0,10*ROW('Hygiene Data'!G181)))</f>
        <v/>
      </c>
      <c r="DY187" s="298" t="str">
        <f ca="true">+IF(OFFSET('Hygiene Data'!$G$12,0,10*ROW('Hygiene Data'!G181))="","",OFFSET('Hygiene Data'!$G$12,0,10*ROW('Hygiene Data'!G181)))</f>
        <v/>
      </c>
      <c r="DZ187" s="298" t="str">
        <f ca="true">+IF(OFFSET('Hygiene Data'!$G$13,0,10*ROW('Hygiene Data'!G181))="","",OFFSET('Hygiene Data'!$G$13,0,10*ROW('Hygiene Data'!G181)))</f>
        <v/>
      </c>
      <c r="EA187" s="298" t="str">
        <f ca="true">+IF(OFFSET('Hygiene Data'!$H$11,0,10*ROW('Hygiene Data'!H181))="","",OFFSET('Hygiene Data'!$H$11,0,10*ROW('Hygiene Data'!H181)))</f>
        <v/>
      </c>
      <c r="EB187" s="298" t="str">
        <f ca="true">+IF(OFFSET('Hygiene Data'!$H$12,0,10*ROW('Hygiene Data'!H181))="","",OFFSET('Hygiene Data'!$H$12,0,10*ROW('Hygiene Data'!H181)))</f>
        <v/>
      </c>
      <c r="EC187" s="298" t="str">
        <f ca="true">+IF(OFFSET('Hygiene Data'!$H$13,0,10*ROW('Hygiene Data'!H181))="","",OFFSET('Hygiene Data'!$H$13,0,10*ROW('Hygiene Data'!H181)))</f>
        <v/>
      </c>
      <c r="ED187" s="298" t="str">
        <f ca="true">+IF(OFFSET('Hygiene Data'!$I$11,0,10*ROW('Hygiene Data'!I181))="","",OFFSET('Hygiene Data'!$I$11,0,10*ROW('Hygiene Data'!I181)))</f>
        <v/>
      </c>
      <c r="EE187" s="298" t="str">
        <f ca="true">+IF(OFFSET('Hygiene Data'!$I$12,0,10*ROW('Hygiene Data'!I181))="","",OFFSET('Hygiene Data'!$I$12,0,10*ROW('Hygiene Data'!I181)))</f>
        <v/>
      </c>
      <c r="EF187" s="298" t="str">
        <f ca="true">+IF(OFFSET('Hygiene Data'!$I$13,0,10*ROW('Hygiene Data'!I181))="","",OFFSET('Hygiene Data'!$I$13,0,10*ROW('Hygiene Data'!I181)))</f>
        <v/>
      </c>
    </row>
    <row xmlns:x14ac="http://schemas.microsoft.com/office/spreadsheetml/2009/9/ac" r="188" x14ac:dyDescent="0.2">
      <c r="A188" s="38" t="str">
        <f ca="true">+IF(OFFSET('Water Data'!$B$2,0,10*ROW('Water Data'!E182))="","",OFFSET('Water Data'!$B$2,0,10*ROW('Water Data'!E182)))</f>
        <v/>
      </c>
      <c r="B188" s="38" t="str">
        <f ca="true">+IF(OFFSET('Water Data'!$C$2,0,10*ROW('Water Data'!F182))="","",OFFSET('Water Data'!$C$2,0,10*ROW('Water Data'!F182)))</f>
        <v/>
      </c>
      <c r="C188" s="354" t="str">
        <f t="shared" ca="true" si="2"/>
        <v/>
      </c>
      <c r="D188" s="101"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101"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101"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101"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101"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101"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101"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101"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101"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101"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101"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101"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101"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101"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101"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101"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101"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101"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102"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102"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102"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102"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102"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102"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102"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102"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102"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102"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102"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102"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102"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102"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102"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102"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102"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102"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102"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102"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102"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102"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102"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102"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102"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102"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102"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102"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102"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102"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103"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103"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103"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103"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103"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103"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103"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103"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103"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103"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103"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103"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103"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103"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103"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103"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103"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103"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98"/>
      <c r="BS188" s="298" t="str">
        <f ca="true">+IF(OFFSET('Water Data'!$D$27,0,10*ROW('Water Data'!D182))="","",OFFSET('Water Data'!$D$27,0,10*ROW('Water Data'!D182)))</f>
        <v/>
      </c>
      <c r="BT188" s="298" t="str">
        <f ca="true">+IF(OFFSET('Water Data'!$D$28,0,10*ROW('Water Data'!D182))="","",OFFSET('Water Data'!$D$28,0,10*ROW('Water Data'!D182)))</f>
        <v/>
      </c>
      <c r="BU188" s="298" t="str">
        <f ca="true">+IF(OFFSET('Water Data'!$D$29,0,10*ROW('Water Data'!D182))="","",OFFSET('Water Data'!$D$29,0,10*ROW('Water Data'!D182)))</f>
        <v/>
      </c>
      <c r="BV188" s="298" t="str">
        <f ca="true">+IF(OFFSET('Water Data'!$E$27,0,10*ROW('Water Data'!E182))="","",OFFSET('Water Data'!$E$27,0,10*ROW('Water Data'!E182)))</f>
        <v/>
      </c>
      <c r="BW188" s="298" t="str">
        <f ca="true">+IF(OFFSET('Water Data'!$E$28,0,10*ROW('Water Data'!E182))="","",OFFSET('Water Data'!$E$28,0,10*ROW('Water Data'!E182)))</f>
        <v/>
      </c>
      <c r="BX188" s="298" t="str">
        <f ca="true">+IF(OFFSET('Water Data'!$E$29,0,10*ROW('Water Data'!E182))="","",OFFSET('Water Data'!$E$29,0,10*ROW('Water Data'!E182)))</f>
        <v/>
      </c>
      <c r="BY188" s="298" t="str">
        <f ca="true">+IF(OFFSET('Water Data'!$F$27,0,10*ROW('Water Data'!F182))="","",OFFSET('Water Data'!$F$27,0,10*ROW('Water Data'!F182)))</f>
        <v/>
      </c>
      <c r="BZ188" s="298" t="str">
        <f ca="true">+IF(OFFSET('Water Data'!$F$28,0,10*ROW('Water Data'!F182))="","",OFFSET('Water Data'!$F$28,0,10*ROW('Water Data'!F182)))</f>
        <v/>
      </c>
      <c r="CA188" s="298" t="str">
        <f ca="true">+IF(OFFSET('Water Data'!$F$29,0,10*ROW('Water Data'!F182))="","",OFFSET('Water Data'!$F$29,0,10*ROW('Water Data'!F182)))</f>
        <v/>
      </c>
      <c r="CB188" s="298" t="str">
        <f ca="true">+IF(OFFSET('Water Data'!$G$27,0,10*ROW('Water Data'!G182))="","",OFFSET('Water Data'!$G$27,0,10*ROW('Water Data'!G182)))</f>
        <v/>
      </c>
      <c r="CC188" s="298" t="str">
        <f ca="true">+IF(OFFSET('Water Data'!$G$28,0,10*ROW('Water Data'!G182))="","",OFFSET('Water Data'!$G$28,0,10*ROW('Water Data'!G182)))</f>
        <v/>
      </c>
      <c r="CD188" s="298" t="str">
        <f ca="true">+IF(OFFSET('Water Data'!$G$29,0,10*ROW('Water Data'!G182))="","",OFFSET('Water Data'!$G$29,0,10*ROW('Water Data'!G182)))</f>
        <v/>
      </c>
      <c r="CE188" s="298" t="str">
        <f ca="true">+IF(OFFSET('Water Data'!$H$27,0,10*ROW('Water Data'!H182))="","",OFFSET('Water Data'!$H$27,0,10*ROW('Water Data'!H182)))</f>
        <v/>
      </c>
      <c r="CF188" s="298" t="str">
        <f ca="true">+IF(OFFSET('Water Data'!$H$28,0,10*ROW('Water Data'!H182))="","",OFFSET('Water Data'!$H$28,0,10*ROW('Water Data'!H182)))</f>
        <v/>
      </c>
      <c r="CG188" s="298" t="str">
        <f ca="true">+IF(OFFSET('Water Data'!$H$29,0,10*ROW('Water Data'!H182))="","",OFFSET('Water Data'!$H$29,0,10*ROW('Water Data'!H182)))</f>
        <v/>
      </c>
      <c r="CH188" s="298" t="str">
        <f ca="true">+IF(OFFSET('Water Data'!$I$27,0,10*ROW('Water Data'!I182))="","",OFFSET('Water Data'!$I$27,0,10*ROW('Water Data'!I182)))</f>
        <v/>
      </c>
      <c r="CI188" s="298" t="str">
        <f ca="true">+IF(OFFSET('Water Data'!$I$28,0,10*ROW('Water Data'!I182))="","",OFFSET('Water Data'!$I$28,0,10*ROW('Water Data'!I182)))</f>
        <v/>
      </c>
      <c r="CJ188" s="298" t="str">
        <f ca="true">+IF(OFFSET('Water Data'!$I$29,0,10*ROW('Water Data'!I182))="","",OFFSET('Water Data'!$I$29,0,10*ROW('Water Data'!I182)))</f>
        <v/>
      </c>
      <c r="CK188" s="298" t="str">
        <f ca="true">+IF(OFFSET('Sanitation Data'!$D$28,0,10*ROW('Sanitation Data'!D182))="","",OFFSET('Sanitation Data'!$D$28,0,10*ROW('Sanitation Data'!D182)))</f>
        <v/>
      </c>
      <c r="CL188" s="298" t="str">
        <f ca="true">+IF(OFFSET('Sanitation Data'!$D$29,0,10*ROW('Sanitation Data'!D182))="","",OFFSET('Sanitation Data'!$D$29,0,10*ROW('Sanitation Data'!D182)))</f>
        <v/>
      </c>
      <c r="CM188" s="298" t="str">
        <f ca="true">+IF(OFFSET('Sanitation Data'!$D$30,0,10*ROW('Sanitation Data'!D182))="","",OFFSET('Sanitation Data'!$D$30,0,10*ROW('Sanitation Data'!D182)))</f>
        <v/>
      </c>
      <c r="CN188" s="298" t="str">
        <f ca="true">+IF(OFFSET('Sanitation Data'!$D$31,0,10*ROW('Sanitation Data'!D182))="","",OFFSET('Sanitation Data'!$D$31,0,10*ROW('Sanitation Data'!D182)))</f>
        <v/>
      </c>
      <c r="CO188" s="298" t="str">
        <f ca="true">+IF(OFFSET('Sanitation Data'!$D$32,0,10*ROW('Sanitation Data'!D182))="","",OFFSET('Sanitation Data'!$D$32,0,10*ROW('Sanitation Data'!D182)))</f>
        <v/>
      </c>
      <c r="CP188" s="298" t="str">
        <f ca="true">+IF(OFFSET('Sanitation Data'!$E$28,0,10*ROW('Sanitation Data'!E182))="","",OFFSET('Sanitation Data'!$E$28,0,10*ROW('Sanitation Data'!E182)))</f>
        <v/>
      </c>
      <c r="CQ188" s="298" t="str">
        <f ca="true">+IF(OFFSET('Sanitation Data'!$E$29,0,10*ROW('Sanitation Data'!E182))="","",OFFSET('Sanitation Data'!$E$29,0,10*ROW('Sanitation Data'!E182)))</f>
        <v/>
      </c>
      <c r="CR188" s="298" t="str">
        <f ca="true">+IF(OFFSET('Sanitation Data'!$E$30,0,10*ROW('Sanitation Data'!E182))="","",OFFSET('Sanitation Data'!$E$30,0,10*ROW('Sanitation Data'!E182)))</f>
        <v/>
      </c>
      <c r="CS188" s="298" t="str">
        <f ca="true">+IF(OFFSET('Sanitation Data'!$E$31,0,10*ROW('Sanitation Data'!E182))="","",OFFSET('Sanitation Data'!$E$31,0,10*ROW('Sanitation Data'!E182)))</f>
        <v/>
      </c>
      <c r="CT188" s="298" t="str">
        <f ca="true">+IF(OFFSET('Sanitation Data'!$E$32,0,10*ROW('Sanitation Data'!E182))="","",OFFSET('Sanitation Data'!$E$32,0,10*ROW('Sanitation Data'!E182)))</f>
        <v/>
      </c>
      <c r="CU188" s="298" t="str">
        <f ca="true">+IF(OFFSET('Sanitation Data'!$F$28,0,10*ROW('Sanitation Data'!F182))="","",OFFSET('Sanitation Data'!$F$28,0,10*ROW('Sanitation Data'!F182)))</f>
        <v/>
      </c>
      <c r="CV188" s="298" t="str">
        <f ca="true">+IF(OFFSET('Sanitation Data'!$F$29,0,10*ROW('Sanitation Data'!F182))="","",OFFSET('Sanitation Data'!$F$29,0,10*ROW('Sanitation Data'!F182)))</f>
        <v/>
      </c>
      <c r="CW188" s="298" t="str">
        <f ca="true">+IF(OFFSET('Sanitation Data'!$F$30,0,10*ROW('Sanitation Data'!F182))="","",OFFSET('Sanitation Data'!$F$30,0,10*ROW('Sanitation Data'!F182)))</f>
        <v/>
      </c>
      <c r="CX188" s="298" t="str">
        <f ca="true">+IF(OFFSET('Sanitation Data'!$F$31,0,10*ROW('Sanitation Data'!F182))="","",OFFSET('Sanitation Data'!$F$31,0,10*ROW('Sanitation Data'!F182)))</f>
        <v/>
      </c>
      <c r="CY188" s="298" t="str">
        <f ca="true">+IF(OFFSET('Sanitation Data'!$F$32,0,10*ROW('Sanitation Data'!F182))="","",OFFSET('Sanitation Data'!$F$32,0,10*ROW('Sanitation Data'!F182)))</f>
        <v/>
      </c>
      <c r="CZ188" s="298" t="str">
        <f ca="true">+IF(OFFSET('Sanitation Data'!$G$28,0,10*ROW('Sanitation Data'!G182))="","",OFFSET('Sanitation Data'!$G$28,0,10*ROW('Sanitation Data'!G182)))</f>
        <v/>
      </c>
      <c r="DA188" s="298" t="str">
        <f ca="true">+IF(OFFSET('Sanitation Data'!$G$29,0,10*ROW('Sanitation Data'!G182))="","",OFFSET('Sanitation Data'!$G$29,0,10*ROW('Sanitation Data'!G182)))</f>
        <v/>
      </c>
      <c r="DB188" s="298" t="str">
        <f ca="true">+IF(OFFSET('Sanitation Data'!$G$30,0,10*ROW('Sanitation Data'!G182))="","",OFFSET('Sanitation Data'!$G$30,0,10*ROW('Sanitation Data'!G182)))</f>
        <v/>
      </c>
      <c r="DC188" s="298" t="str">
        <f ca="true">+IF(OFFSET('Sanitation Data'!$G$31,0,10*ROW('Sanitation Data'!G182))="","",OFFSET('Sanitation Data'!$G$31,0,10*ROW('Sanitation Data'!G182)))</f>
        <v/>
      </c>
      <c r="DD188" s="298" t="str">
        <f ca="true">+IF(OFFSET('Sanitation Data'!$G$32,0,10*ROW('Sanitation Data'!G182))="","",OFFSET('Sanitation Data'!$G$32,0,10*ROW('Sanitation Data'!G182)))</f>
        <v/>
      </c>
      <c r="DE188" s="298" t="str">
        <f ca="true">+IF(OFFSET('Sanitation Data'!$H$28,0,10*ROW('Sanitation Data'!H182))="","",OFFSET('Sanitation Data'!$H$28,0,10*ROW('Sanitation Data'!H182)))</f>
        <v/>
      </c>
      <c r="DF188" s="298" t="str">
        <f ca="true">+IF(OFFSET('Sanitation Data'!$H$29,0,10*ROW('Sanitation Data'!H182))="","",OFFSET('Sanitation Data'!$H$29,0,10*ROW('Sanitation Data'!H182)))</f>
        <v/>
      </c>
      <c r="DG188" s="298" t="str">
        <f ca="true">+IF(OFFSET('Sanitation Data'!$H$30,0,10*ROW('Sanitation Data'!H182))="","",OFFSET('Sanitation Data'!$H$30,0,10*ROW('Sanitation Data'!H182)))</f>
        <v/>
      </c>
      <c r="DH188" s="298" t="str">
        <f ca="true">+IF(OFFSET('Sanitation Data'!$H$31,0,10*ROW('Sanitation Data'!H182))="","",OFFSET('Sanitation Data'!$H$31,0,10*ROW('Sanitation Data'!H182)))</f>
        <v/>
      </c>
      <c r="DI188" s="298" t="str">
        <f ca="true">+IF(OFFSET('Sanitation Data'!$H$32,0,10*ROW('Sanitation Data'!H182))="","",OFFSET('Sanitation Data'!$H$32,0,10*ROW('Sanitation Data'!H182)))</f>
        <v/>
      </c>
      <c r="DJ188" s="298" t="str">
        <f ca="true">+IF(OFFSET('Sanitation Data'!$I$28,0,10*ROW('Sanitation Data'!I182))="","",OFFSET('Sanitation Data'!$I$28,0,10*ROW('Sanitation Data'!I182)))</f>
        <v/>
      </c>
      <c r="DK188" s="298" t="str">
        <f ca="true">+IF(OFFSET('Sanitation Data'!$I$29,0,10*ROW('Sanitation Data'!I182))="","",OFFSET('Sanitation Data'!$I$29,0,10*ROW('Sanitation Data'!I182)))</f>
        <v/>
      </c>
      <c r="DL188" s="298" t="str">
        <f ca="true">+IF(OFFSET('Sanitation Data'!$I$30,0,10*ROW('Sanitation Data'!I182))="","",OFFSET('Sanitation Data'!$I$30,0,10*ROW('Sanitation Data'!I182)))</f>
        <v/>
      </c>
      <c r="DM188" s="298" t="str">
        <f ca="true">+IF(OFFSET('Sanitation Data'!$I$31,0,10*ROW('Sanitation Data'!I182))="","",OFFSET('Sanitation Data'!$I$31,0,10*ROW('Sanitation Data'!I182)))</f>
        <v/>
      </c>
      <c r="DN188" s="298" t="str">
        <f ca="true">+IF(OFFSET('Sanitation Data'!$I$32,0,10*ROW('Sanitation Data'!I182))="","",OFFSET('Sanitation Data'!$I$32,0,10*ROW('Sanitation Data'!I182)))</f>
        <v/>
      </c>
      <c r="DO188" s="298" t="str">
        <f ca="true">+IF(OFFSET('Hygiene Data'!$D$11,0,10*ROW('Hygiene Data'!D182))="","",OFFSET('Hygiene Data'!$D$11,0,10*ROW('Hygiene Data'!D182)))</f>
        <v/>
      </c>
      <c r="DP188" s="298" t="str">
        <f ca="true">+IF(OFFSET('Hygiene Data'!$D$12,0,10*ROW('Hygiene Data'!D182))="","",OFFSET('Hygiene Data'!$D$12,0,10*ROW('Hygiene Data'!D182)))</f>
        <v/>
      </c>
      <c r="DQ188" s="298" t="str">
        <f ca="true">+IF(OFFSET('Hygiene Data'!$D$13,0,10*ROW('Hygiene Data'!D182))="","",OFFSET('Hygiene Data'!$D$13,0,10*ROW('Hygiene Data'!D182)))</f>
        <v/>
      </c>
      <c r="DR188" s="298" t="str">
        <f ca="true">+IF(OFFSET('Hygiene Data'!$E$11,0,10*ROW('Hygiene Data'!E182))="","",OFFSET('Hygiene Data'!$E$11,0,10*ROW('Hygiene Data'!E182)))</f>
        <v/>
      </c>
      <c r="DS188" s="298" t="str">
        <f ca="true">+IF(OFFSET('Hygiene Data'!$E$12,0,10*ROW('Hygiene Data'!E182))="","",OFFSET('Hygiene Data'!$E$12,0,10*ROW('Hygiene Data'!E182)))</f>
        <v/>
      </c>
      <c r="DT188" s="298" t="str">
        <f ca="true">+IF(OFFSET('Hygiene Data'!$E$13,0,10*ROW('Hygiene Data'!E182))="","",OFFSET('Hygiene Data'!$E$13,0,10*ROW('Hygiene Data'!E182)))</f>
        <v/>
      </c>
      <c r="DU188" s="298" t="str">
        <f ca="true">+IF(OFFSET('Hygiene Data'!$F$11,0,10*ROW('Hygiene Data'!F182))="","",OFFSET('Hygiene Data'!$F$11,0,10*ROW('Hygiene Data'!F182)))</f>
        <v/>
      </c>
      <c r="DV188" s="298" t="str">
        <f ca="true">+IF(OFFSET('Hygiene Data'!$F$12,0,10*ROW('Hygiene Data'!F182))="","",OFFSET('Hygiene Data'!$F$12,0,10*ROW('Hygiene Data'!F182)))</f>
        <v/>
      </c>
      <c r="DW188" s="298" t="str">
        <f ca="true">+IF(OFFSET('Hygiene Data'!$F$13,0,10*ROW('Hygiene Data'!F182))="","",OFFSET('Hygiene Data'!$F$13,0,10*ROW('Hygiene Data'!F182)))</f>
        <v/>
      </c>
      <c r="DX188" s="298" t="str">
        <f ca="true">+IF(OFFSET('Hygiene Data'!$G$11,0,10*ROW('Hygiene Data'!G182))="","",OFFSET('Hygiene Data'!$G$11,0,10*ROW('Hygiene Data'!G182)))</f>
        <v/>
      </c>
      <c r="DY188" s="298" t="str">
        <f ca="true">+IF(OFFSET('Hygiene Data'!$G$12,0,10*ROW('Hygiene Data'!G182))="","",OFFSET('Hygiene Data'!$G$12,0,10*ROW('Hygiene Data'!G182)))</f>
        <v/>
      </c>
      <c r="DZ188" s="298" t="str">
        <f ca="true">+IF(OFFSET('Hygiene Data'!$G$13,0,10*ROW('Hygiene Data'!G182))="","",OFFSET('Hygiene Data'!$G$13,0,10*ROW('Hygiene Data'!G182)))</f>
        <v/>
      </c>
      <c r="EA188" s="298" t="str">
        <f ca="true">+IF(OFFSET('Hygiene Data'!$H$11,0,10*ROW('Hygiene Data'!H182))="","",OFFSET('Hygiene Data'!$H$11,0,10*ROW('Hygiene Data'!H182)))</f>
        <v/>
      </c>
      <c r="EB188" s="298" t="str">
        <f ca="true">+IF(OFFSET('Hygiene Data'!$H$12,0,10*ROW('Hygiene Data'!H182))="","",OFFSET('Hygiene Data'!$H$12,0,10*ROW('Hygiene Data'!H182)))</f>
        <v/>
      </c>
      <c r="EC188" s="298" t="str">
        <f ca="true">+IF(OFFSET('Hygiene Data'!$H$13,0,10*ROW('Hygiene Data'!H182))="","",OFFSET('Hygiene Data'!$H$13,0,10*ROW('Hygiene Data'!H182)))</f>
        <v/>
      </c>
      <c r="ED188" s="298" t="str">
        <f ca="true">+IF(OFFSET('Hygiene Data'!$I$11,0,10*ROW('Hygiene Data'!I182))="","",OFFSET('Hygiene Data'!$I$11,0,10*ROW('Hygiene Data'!I182)))</f>
        <v/>
      </c>
      <c r="EE188" s="298" t="str">
        <f ca="true">+IF(OFFSET('Hygiene Data'!$I$12,0,10*ROW('Hygiene Data'!I182))="","",OFFSET('Hygiene Data'!$I$12,0,10*ROW('Hygiene Data'!I182)))</f>
        <v/>
      </c>
      <c r="EF188" s="298" t="str">
        <f ca="true">+IF(OFFSET('Hygiene Data'!$I$13,0,10*ROW('Hygiene Data'!I182))="","",OFFSET('Hygiene Data'!$I$13,0,10*ROW('Hygiene Data'!I182)))</f>
        <v/>
      </c>
    </row>
    <row xmlns:x14ac="http://schemas.microsoft.com/office/spreadsheetml/2009/9/ac" r="189" x14ac:dyDescent="0.2">
      <c r="A189" s="38" t="str">
        <f ca="true">+IF(OFFSET('Water Data'!$B$2,0,10*ROW('Water Data'!E183))="","",OFFSET('Water Data'!$B$2,0,10*ROW('Water Data'!E183)))</f>
        <v/>
      </c>
      <c r="B189" s="38" t="str">
        <f ca="true">+IF(OFFSET('Water Data'!$C$2,0,10*ROW('Water Data'!F183))="","",OFFSET('Water Data'!$C$2,0,10*ROW('Water Data'!F183)))</f>
        <v/>
      </c>
      <c r="C189" s="354" t="str">
        <f t="shared" ca="true" si="2"/>
        <v/>
      </c>
      <c r="D189" s="101"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101"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101"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101"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101"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101"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101"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101"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101"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101"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101"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101"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101"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101"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101"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101"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101"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101"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102"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102"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102"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102"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102"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102"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102"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102"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102"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102"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102"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102"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102"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102"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102"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102"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102"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102"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102"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102"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102"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102"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102"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102"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102"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102"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102"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102"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102"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102"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103"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103"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103"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103"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103"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103"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103"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103"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103"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103"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103"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103"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103"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103"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103"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103"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103"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103"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98"/>
      <c r="BS189" s="298" t="str">
        <f ca="true">+IF(OFFSET('Water Data'!$D$27,0,10*ROW('Water Data'!D183))="","",OFFSET('Water Data'!$D$27,0,10*ROW('Water Data'!D183)))</f>
        <v/>
      </c>
      <c r="BT189" s="298" t="str">
        <f ca="true">+IF(OFFSET('Water Data'!$D$28,0,10*ROW('Water Data'!D183))="","",OFFSET('Water Data'!$D$28,0,10*ROW('Water Data'!D183)))</f>
        <v/>
      </c>
      <c r="BU189" s="298" t="str">
        <f ca="true">+IF(OFFSET('Water Data'!$D$29,0,10*ROW('Water Data'!D183))="","",OFFSET('Water Data'!$D$29,0,10*ROW('Water Data'!D183)))</f>
        <v/>
      </c>
      <c r="BV189" s="298" t="str">
        <f ca="true">+IF(OFFSET('Water Data'!$E$27,0,10*ROW('Water Data'!E183))="","",OFFSET('Water Data'!$E$27,0,10*ROW('Water Data'!E183)))</f>
        <v/>
      </c>
      <c r="BW189" s="298" t="str">
        <f ca="true">+IF(OFFSET('Water Data'!$E$28,0,10*ROW('Water Data'!E183))="","",OFFSET('Water Data'!$E$28,0,10*ROW('Water Data'!E183)))</f>
        <v/>
      </c>
      <c r="BX189" s="298" t="str">
        <f ca="true">+IF(OFFSET('Water Data'!$E$29,0,10*ROW('Water Data'!E183))="","",OFFSET('Water Data'!$E$29,0,10*ROW('Water Data'!E183)))</f>
        <v/>
      </c>
      <c r="BY189" s="298" t="str">
        <f ca="true">+IF(OFFSET('Water Data'!$F$27,0,10*ROW('Water Data'!F183))="","",OFFSET('Water Data'!$F$27,0,10*ROW('Water Data'!F183)))</f>
        <v/>
      </c>
      <c r="BZ189" s="298" t="str">
        <f ca="true">+IF(OFFSET('Water Data'!$F$28,0,10*ROW('Water Data'!F183))="","",OFFSET('Water Data'!$F$28,0,10*ROW('Water Data'!F183)))</f>
        <v/>
      </c>
      <c r="CA189" s="298" t="str">
        <f ca="true">+IF(OFFSET('Water Data'!$F$29,0,10*ROW('Water Data'!F183))="","",OFFSET('Water Data'!$F$29,0,10*ROW('Water Data'!F183)))</f>
        <v/>
      </c>
      <c r="CB189" s="298" t="str">
        <f ca="true">+IF(OFFSET('Water Data'!$G$27,0,10*ROW('Water Data'!G183))="","",OFFSET('Water Data'!$G$27,0,10*ROW('Water Data'!G183)))</f>
        <v/>
      </c>
      <c r="CC189" s="298" t="str">
        <f ca="true">+IF(OFFSET('Water Data'!$G$28,0,10*ROW('Water Data'!G183))="","",OFFSET('Water Data'!$G$28,0,10*ROW('Water Data'!G183)))</f>
        <v/>
      </c>
      <c r="CD189" s="298" t="str">
        <f ca="true">+IF(OFFSET('Water Data'!$G$29,0,10*ROW('Water Data'!G183))="","",OFFSET('Water Data'!$G$29,0,10*ROW('Water Data'!G183)))</f>
        <v/>
      </c>
      <c r="CE189" s="298" t="str">
        <f ca="true">+IF(OFFSET('Water Data'!$H$27,0,10*ROW('Water Data'!H183))="","",OFFSET('Water Data'!$H$27,0,10*ROW('Water Data'!H183)))</f>
        <v/>
      </c>
      <c r="CF189" s="298" t="str">
        <f ca="true">+IF(OFFSET('Water Data'!$H$28,0,10*ROW('Water Data'!H183))="","",OFFSET('Water Data'!$H$28,0,10*ROW('Water Data'!H183)))</f>
        <v/>
      </c>
      <c r="CG189" s="298" t="str">
        <f ca="true">+IF(OFFSET('Water Data'!$H$29,0,10*ROW('Water Data'!H183))="","",OFFSET('Water Data'!$H$29,0,10*ROW('Water Data'!H183)))</f>
        <v/>
      </c>
      <c r="CH189" s="298" t="str">
        <f ca="true">+IF(OFFSET('Water Data'!$I$27,0,10*ROW('Water Data'!I183))="","",OFFSET('Water Data'!$I$27,0,10*ROW('Water Data'!I183)))</f>
        <v/>
      </c>
      <c r="CI189" s="298" t="str">
        <f ca="true">+IF(OFFSET('Water Data'!$I$28,0,10*ROW('Water Data'!I183))="","",OFFSET('Water Data'!$I$28,0,10*ROW('Water Data'!I183)))</f>
        <v/>
      </c>
      <c r="CJ189" s="298" t="str">
        <f ca="true">+IF(OFFSET('Water Data'!$I$29,0,10*ROW('Water Data'!I183))="","",OFFSET('Water Data'!$I$29,0,10*ROW('Water Data'!I183)))</f>
        <v/>
      </c>
      <c r="CK189" s="298" t="str">
        <f ca="true">+IF(OFFSET('Sanitation Data'!$D$28,0,10*ROW('Sanitation Data'!D183))="","",OFFSET('Sanitation Data'!$D$28,0,10*ROW('Sanitation Data'!D183)))</f>
        <v/>
      </c>
      <c r="CL189" s="298" t="str">
        <f ca="true">+IF(OFFSET('Sanitation Data'!$D$29,0,10*ROW('Sanitation Data'!D183))="","",OFFSET('Sanitation Data'!$D$29,0,10*ROW('Sanitation Data'!D183)))</f>
        <v/>
      </c>
      <c r="CM189" s="298" t="str">
        <f ca="true">+IF(OFFSET('Sanitation Data'!$D$30,0,10*ROW('Sanitation Data'!D183))="","",OFFSET('Sanitation Data'!$D$30,0,10*ROW('Sanitation Data'!D183)))</f>
        <v/>
      </c>
      <c r="CN189" s="298" t="str">
        <f ca="true">+IF(OFFSET('Sanitation Data'!$D$31,0,10*ROW('Sanitation Data'!D183))="","",OFFSET('Sanitation Data'!$D$31,0,10*ROW('Sanitation Data'!D183)))</f>
        <v/>
      </c>
      <c r="CO189" s="298" t="str">
        <f ca="true">+IF(OFFSET('Sanitation Data'!$D$32,0,10*ROW('Sanitation Data'!D183))="","",OFFSET('Sanitation Data'!$D$32,0,10*ROW('Sanitation Data'!D183)))</f>
        <v/>
      </c>
      <c r="CP189" s="298" t="str">
        <f ca="true">+IF(OFFSET('Sanitation Data'!$E$28,0,10*ROW('Sanitation Data'!E183))="","",OFFSET('Sanitation Data'!$E$28,0,10*ROW('Sanitation Data'!E183)))</f>
        <v/>
      </c>
      <c r="CQ189" s="298" t="str">
        <f ca="true">+IF(OFFSET('Sanitation Data'!$E$29,0,10*ROW('Sanitation Data'!E183))="","",OFFSET('Sanitation Data'!$E$29,0,10*ROW('Sanitation Data'!E183)))</f>
        <v/>
      </c>
      <c r="CR189" s="298" t="str">
        <f ca="true">+IF(OFFSET('Sanitation Data'!$E$30,0,10*ROW('Sanitation Data'!E183))="","",OFFSET('Sanitation Data'!$E$30,0,10*ROW('Sanitation Data'!E183)))</f>
        <v/>
      </c>
      <c r="CS189" s="298" t="str">
        <f ca="true">+IF(OFFSET('Sanitation Data'!$E$31,0,10*ROW('Sanitation Data'!E183))="","",OFFSET('Sanitation Data'!$E$31,0,10*ROW('Sanitation Data'!E183)))</f>
        <v/>
      </c>
      <c r="CT189" s="298" t="str">
        <f ca="true">+IF(OFFSET('Sanitation Data'!$E$32,0,10*ROW('Sanitation Data'!E183))="","",OFFSET('Sanitation Data'!$E$32,0,10*ROW('Sanitation Data'!E183)))</f>
        <v/>
      </c>
      <c r="CU189" s="298" t="str">
        <f ca="true">+IF(OFFSET('Sanitation Data'!$F$28,0,10*ROW('Sanitation Data'!F183))="","",OFFSET('Sanitation Data'!$F$28,0,10*ROW('Sanitation Data'!F183)))</f>
        <v/>
      </c>
      <c r="CV189" s="298" t="str">
        <f ca="true">+IF(OFFSET('Sanitation Data'!$F$29,0,10*ROW('Sanitation Data'!F183))="","",OFFSET('Sanitation Data'!$F$29,0,10*ROW('Sanitation Data'!F183)))</f>
        <v/>
      </c>
      <c r="CW189" s="298" t="str">
        <f ca="true">+IF(OFFSET('Sanitation Data'!$F$30,0,10*ROW('Sanitation Data'!F183))="","",OFFSET('Sanitation Data'!$F$30,0,10*ROW('Sanitation Data'!F183)))</f>
        <v/>
      </c>
      <c r="CX189" s="298" t="str">
        <f ca="true">+IF(OFFSET('Sanitation Data'!$F$31,0,10*ROW('Sanitation Data'!F183))="","",OFFSET('Sanitation Data'!$F$31,0,10*ROW('Sanitation Data'!F183)))</f>
        <v/>
      </c>
      <c r="CY189" s="298" t="str">
        <f ca="true">+IF(OFFSET('Sanitation Data'!$F$32,0,10*ROW('Sanitation Data'!F183))="","",OFFSET('Sanitation Data'!$F$32,0,10*ROW('Sanitation Data'!F183)))</f>
        <v/>
      </c>
      <c r="CZ189" s="298" t="str">
        <f ca="true">+IF(OFFSET('Sanitation Data'!$G$28,0,10*ROW('Sanitation Data'!G183))="","",OFFSET('Sanitation Data'!$G$28,0,10*ROW('Sanitation Data'!G183)))</f>
        <v/>
      </c>
      <c r="DA189" s="298" t="str">
        <f ca="true">+IF(OFFSET('Sanitation Data'!$G$29,0,10*ROW('Sanitation Data'!G183))="","",OFFSET('Sanitation Data'!$G$29,0,10*ROW('Sanitation Data'!G183)))</f>
        <v/>
      </c>
      <c r="DB189" s="298" t="str">
        <f ca="true">+IF(OFFSET('Sanitation Data'!$G$30,0,10*ROW('Sanitation Data'!G183))="","",OFFSET('Sanitation Data'!$G$30,0,10*ROW('Sanitation Data'!G183)))</f>
        <v/>
      </c>
      <c r="DC189" s="298" t="str">
        <f ca="true">+IF(OFFSET('Sanitation Data'!$G$31,0,10*ROW('Sanitation Data'!G183))="","",OFFSET('Sanitation Data'!$G$31,0,10*ROW('Sanitation Data'!G183)))</f>
        <v/>
      </c>
      <c r="DD189" s="298" t="str">
        <f ca="true">+IF(OFFSET('Sanitation Data'!$G$32,0,10*ROW('Sanitation Data'!G183))="","",OFFSET('Sanitation Data'!$G$32,0,10*ROW('Sanitation Data'!G183)))</f>
        <v/>
      </c>
      <c r="DE189" s="298" t="str">
        <f ca="true">+IF(OFFSET('Sanitation Data'!$H$28,0,10*ROW('Sanitation Data'!H183))="","",OFFSET('Sanitation Data'!$H$28,0,10*ROW('Sanitation Data'!H183)))</f>
        <v/>
      </c>
      <c r="DF189" s="298" t="str">
        <f ca="true">+IF(OFFSET('Sanitation Data'!$H$29,0,10*ROW('Sanitation Data'!H183))="","",OFFSET('Sanitation Data'!$H$29,0,10*ROW('Sanitation Data'!H183)))</f>
        <v/>
      </c>
      <c r="DG189" s="298" t="str">
        <f ca="true">+IF(OFFSET('Sanitation Data'!$H$30,0,10*ROW('Sanitation Data'!H183))="","",OFFSET('Sanitation Data'!$H$30,0,10*ROW('Sanitation Data'!H183)))</f>
        <v/>
      </c>
      <c r="DH189" s="298" t="str">
        <f ca="true">+IF(OFFSET('Sanitation Data'!$H$31,0,10*ROW('Sanitation Data'!H183))="","",OFFSET('Sanitation Data'!$H$31,0,10*ROW('Sanitation Data'!H183)))</f>
        <v/>
      </c>
      <c r="DI189" s="298" t="str">
        <f ca="true">+IF(OFFSET('Sanitation Data'!$H$32,0,10*ROW('Sanitation Data'!H183))="","",OFFSET('Sanitation Data'!$H$32,0,10*ROW('Sanitation Data'!H183)))</f>
        <v/>
      </c>
      <c r="DJ189" s="298" t="str">
        <f ca="true">+IF(OFFSET('Sanitation Data'!$I$28,0,10*ROW('Sanitation Data'!I183))="","",OFFSET('Sanitation Data'!$I$28,0,10*ROW('Sanitation Data'!I183)))</f>
        <v/>
      </c>
      <c r="DK189" s="298" t="str">
        <f ca="true">+IF(OFFSET('Sanitation Data'!$I$29,0,10*ROW('Sanitation Data'!I183))="","",OFFSET('Sanitation Data'!$I$29,0,10*ROW('Sanitation Data'!I183)))</f>
        <v/>
      </c>
      <c r="DL189" s="298" t="str">
        <f ca="true">+IF(OFFSET('Sanitation Data'!$I$30,0,10*ROW('Sanitation Data'!I183))="","",OFFSET('Sanitation Data'!$I$30,0,10*ROW('Sanitation Data'!I183)))</f>
        <v/>
      </c>
      <c r="DM189" s="298" t="str">
        <f ca="true">+IF(OFFSET('Sanitation Data'!$I$31,0,10*ROW('Sanitation Data'!I183))="","",OFFSET('Sanitation Data'!$I$31,0,10*ROW('Sanitation Data'!I183)))</f>
        <v/>
      </c>
      <c r="DN189" s="298" t="str">
        <f ca="true">+IF(OFFSET('Sanitation Data'!$I$32,0,10*ROW('Sanitation Data'!I183))="","",OFFSET('Sanitation Data'!$I$32,0,10*ROW('Sanitation Data'!I183)))</f>
        <v/>
      </c>
      <c r="DO189" s="298" t="str">
        <f ca="true">+IF(OFFSET('Hygiene Data'!$D$11,0,10*ROW('Hygiene Data'!D183))="","",OFFSET('Hygiene Data'!$D$11,0,10*ROW('Hygiene Data'!D183)))</f>
        <v/>
      </c>
      <c r="DP189" s="298" t="str">
        <f ca="true">+IF(OFFSET('Hygiene Data'!$D$12,0,10*ROW('Hygiene Data'!D183))="","",OFFSET('Hygiene Data'!$D$12,0,10*ROW('Hygiene Data'!D183)))</f>
        <v/>
      </c>
      <c r="DQ189" s="298" t="str">
        <f ca="true">+IF(OFFSET('Hygiene Data'!$D$13,0,10*ROW('Hygiene Data'!D183))="","",OFFSET('Hygiene Data'!$D$13,0,10*ROW('Hygiene Data'!D183)))</f>
        <v/>
      </c>
      <c r="DR189" s="298" t="str">
        <f ca="true">+IF(OFFSET('Hygiene Data'!$E$11,0,10*ROW('Hygiene Data'!E183))="","",OFFSET('Hygiene Data'!$E$11,0,10*ROW('Hygiene Data'!E183)))</f>
        <v/>
      </c>
      <c r="DS189" s="298" t="str">
        <f ca="true">+IF(OFFSET('Hygiene Data'!$E$12,0,10*ROW('Hygiene Data'!E183))="","",OFFSET('Hygiene Data'!$E$12,0,10*ROW('Hygiene Data'!E183)))</f>
        <v/>
      </c>
      <c r="DT189" s="298" t="str">
        <f ca="true">+IF(OFFSET('Hygiene Data'!$E$13,0,10*ROW('Hygiene Data'!E183))="","",OFFSET('Hygiene Data'!$E$13,0,10*ROW('Hygiene Data'!E183)))</f>
        <v/>
      </c>
      <c r="DU189" s="298" t="str">
        <f ca="true">+IF(OFFSET('Hygiene Data'!$F$11,0,10*ROW('Hygiene Data'!F183))="","",OFFSET('Hygiene Data'!$F$11,0,10*ROW('Hygiene Data'!F183)))</f>
        <v/>
      </c>
      <c r="DV189" s="298" t="str">
        <f ca="true">+IF(OFFSET('Hygiene Data'!$F$12,0,10*ROW('Hygiene Data'!F183))="","",OFFSET('Hygiene Data'!$F$12,0,10*ROW('Hygiene Data'!F183)))</f>
        <v/>
      </c>
      <c r="DW189" s="298" t="str">
        <f ca="true">+IF(OFFSET('Hygiene Data'!$F$13,0,10*ROW('Hygiene Data'!F183))="","",OFFSET('Hygiene Data'!$F$13,0,10*ROW('Hygiene Data'!F183)))</f>
        <v/>
      </c>
      <c r="DX189" s="298" t="str">
        <f ca="true">+IF(OFFSET('Hygiene Data'!$G$11,0,10*ROW('Hygiene Data'!G183))="","",OFFSET('Hygiene Data'!$G$11,0,10*ROW('Hygiene Data'!G183)))</f>
        <v/>
      </c>
      <c r="DY189" s="298" t="str">
        <f ca="true">+IF(OFFSET('Hygiene Data'!$G$12,0,10*ROW('Hygiene Data'!G183))="","",OFFSET('Hygiene Data'!$G$12,0,10*ROW('Hygiene Data'!G183)))</f>
        <v/>
      </c>
      <c r="DZ189" s="298" t="str">
        <f ca="true">+IF(OFFSET('Hygiene Data'!$G$13,0,10*ROW('Hygiene Data'!G183))="","",OFFSET('Hygiene Data'!$G$13,0,10*ROW('Hygiene Data'!G183)))</f>
        <v/>
      </c>
      <c r="EA189" s="298" t="str">
        <f ca="true">+IF(OFFSET('Hygiene Data'!$H$11,0,10*ROW('Hygiene Data'!H183))="","",OFFSET('Hygiene Data'!$H$11,0,10*ROW('Hygiene Data'!H183)))</f>
        <v/>
      </c>
      <c r="EB189" s="298" t="str">
        <f ca="true">+IF(OFFSET('Hygiene Data'!$H$12,0,10*ROW('Hygiene Data'!H183))="","",OFFSET('Hygiene Data'!$H$12,0,10*ROW('Hygiene Data'!H183)))</f>
        <v/>
      </c>
      <c r="EC189" s="298" t="str">
        <f ca="true">+IF(OFFSET('Hygiene Data'!$H$13,0,10*ROW('Hygiene Data'!H183))="","",OFFSET('Hygiene Data'!$H$13,0,10*ROW('Hygiene Data'!H183)))</f>
        <v/>
      </c>
      <c r="ED189" s="298" t="str">
        <f ca="true">+IF(OFFSET('Hygiene Data'!$I$11,0,10*ROW('Hygiene Data'!I183))="","",OFFSET('Hygiene Data'!$I$11,0,10*ROW('Hygiene Data'!I183)))</f>
        <v/>
      </c>
      <c r="EE189" s="298" t="str">
        <f ca="true">+IF(OFFSET('Hygiene Data'!$I$12,0,10*ROW('Hygiene Data'!I183))="","",OFFSET('Hygiene Data'!$I$12,0,10*ROW('Hygiene Data'!I183)))</f>
        <v/>
      </c>
      <c r="EF189" s="298" t="str">
        <f ca="true">+IF(OFFSET('Hygiene Data'!$I$13,0,10*ROW('Hygiene Data'!I183))="","",OFFSET('Hygiene Data'!$I$13,0,10*ROW('Hygiene Data'!I183)))</f>
        <v/>
      </c>
    </row>
    <row xmlns:x14ac="http://schemas.microsoft.com/office/spreadsheetml/2009/9/ac" r="190" x14ac:dyDescent="0.2">
      <c r="A190" s="38" t="str">
        <f ca="true">+IF(OFFSET('Water Data'!$B$2,0,10*ROW('Water Data'!E184))="","",OFFSET('Water Data'!$B$2,0,10*ROW('Water Data'!E184)))</f>
        <v/>
      </c>
      <c r="B190" s="38" t="str">
        <f ca="true">+IF(OFFSET('Water Data'!$C$2,0,10*ROW('Water Data'!F184))="","",OFFSET('Water Data'!$C$2,0,10*ROW('Water Data'!F184)))</f>
        <v/>
      </c>
      <c r="C190" s="354" t="str">
        <f t="shared" ca="true" si="2"/>
        <v/>
      </c>
      <c r="D190" s="101"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101"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101"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101"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101"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101"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101"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101"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101"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101"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101"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101"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101"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101"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101"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101"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101"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101"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102"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102"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102"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102"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102"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102"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102"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102"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102"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102"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102"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102"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102"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102"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102"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102"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102"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102"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102"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102"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102"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102"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102"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102"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102"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102"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102"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102"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102"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102"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103"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103"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103"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103"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103"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103"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103"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103"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103"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103"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103"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103"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103"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103"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103"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103"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103"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103"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98"/>
      <c r="BS190" s="298" t="str">
        <f ca="true">+IF(OFFSET('Water Data'!$D$27,0,10*ROW('Water Data'!D184))="","",OFFSET('Water Data'!$D$27,0,10*ROW('Water Data'!D184)))</f>
        <v/>
      </c>
      <c r="BT190" s="298" t="str">
        <f ca="true">+IF(OFFSET('Water Data'!$D$28,0,10*ROW('Water Data'!D184))="","",OFFSET('Water Data'!$D$28,0,10*ROW('Water Data'!D184)))</f>
        <v/>
      </c>
      <c r="BU190" s="298" t="str">
        <f ca="true">+IF(OFFSET('Water Data'!$D$29,0,10*ROW('Water Data'!D184))="","",OFFSET('Water Data'!$D$29,0,10*ROW('Water Data'!D184)))</f>
        <v/>
      </c>
      <c r="BV190" s="298" t="str">
        <f ca="true">+IF(OFFSET('Water Data'!$E$27,0,10*ROW('Water Data'!E184))="","",OFFSET('Water Data'!$E$27,0,10*ROW('Water Data'!E184)))</f>
        <v/>
      </c>
      <c r="BW190" s="298" t="str">
        <f ca="true">+IF(OFFSET('Water Data'!$E$28,0,10*ROW('Water Data'!E184))="","",OFFSET('Water Data'!$E$28,0,10*ROW('Water Data'!E184)))</f>
        <v/>
      </c>
      <c r="BX190" s="298" t="str">
        <f ca="true">+IF(OFFSET('Water Data'!$E$29,0,10*ROW('Water Data'!E184))="","",OFFSET('Water Data'!$E$29,0,10*ROW('Water Data'!E184)))</f>
        <v/>
      </c>
      <c r="BY190" s="298" t="str">
        <f ca="true">+IF(OFFSET('Water Data'!$F$27,0,10*ROW('Water Data'!F184))="","",OFFSET('Water Data'!$F$27,0,10*ROW('Water Data'!F184)))</f>
        <v/>
      </c>
      <c r="BZ190" s="298" t="str">
        <f ca="true">+IF(OFFSET('Water Data'!$F$28,0,10*ROW('Water Data'!F184))="","",OFFSET('Water Data'!$F$28,0,10*ROW('Water Data'!F184)))</f>
        <v/>
      </c>
      <c r="CA190" s="298" t="str">
        <f ca="true">+IF(OFFSET('Water Data'!$F$29,0,10*ROW('Water Data'!F184))="","",OFFSET('Water Data'!$F$29,0,10*ROW('Water Data'!F184)))</f>
        <v/>
      </c>
      <c r="CB190" s="298" t="str">
        <f ca="true">+IF(OFFSET('Water Data'!$G$27,0,10*ROW('Water Data'!G184))="","",OFFSET('Water Data'!$G$27,0,10*ROW('Water Data'!G184)))</f>
        <v/>
      </c>
      <c r="CC190" s="298" t="str">
        <f ca="true">+IF(OFFSET('Water Data'!$G$28,0,10*ROW('Water Data'!G184))="","",OFFSET('Water Data'!$G$28,0,10*ROW('Water Data'!G184)))</f>
        <v/>
      </c>
      <c r="CD190" s="298" t="str">
        <f ca="true">+IF(OFFSET('Water Data'!$G$29,0,10*ROW('Water Data'!G184))="","",OFFSET('Water Data'!$G$29,0,10*ROW('Water Data'!G184)))</f>
        <v/>
      </c>
      <c r="CE190" s="298" t="str">
        <f ca="true">+IF(OFFSET('Water Data'!$H$27,0,10*ROW('Water Data'!H184))="","",OFFSET('Water Data'!$H$27,0,10*ROW('Water Data'!H184)))</f>
        <v/>
      </c>
      <c r="CF190" s="298" t="str">
        <f ca="true">+IF(OFFSET('Water Data'!$H$28,0,10*ROW('Water Data'!H184))="","",OFFSET('Water Data'!$H$28,0,10*ROW('Water Data'!H184)))</f>
        <v/>
      </c>
      <c r="CG190" s="298" t="str">
        <f ca="true">+IF(OFFSET('Water Data'!$H$29,0,10*ROW('Water Data'!H184))="","",OFFSET('Water Data'!$H$29,0,10*ROW('Water Data'!H184)))</f>
        <v/>
      </c>
      <c r="CH190" s="298" t="str">
        <f ca="true">+IF(OFFSET('Water Data'!$I$27,0,10*ROW('Water Data'!I184))="","",OFFSET('Water Data'!$I$27,0,10*ROW('Water Data'!I184)))</f>
        <v/>
      </c>
      <c r="CI190" s="298" t="str">
        <f ca="true">+IF(OFFSET('Water Data'!$I$28,0,10*ROW('Water Data'!I184))="","",OFFSET('Water Data'!$I$28,0,10*ROW('Water Data'!I184)))</f>
        <v/>
      </c>
      <c r="CJ190" s="298" t="str">
        <f ca="true">+IF(OFFSET('Water Data'!$I$29,0,10*ROW('Water Data'!I184))="","",OFFSET('Water Data'!$I$29,0,10*ROW('Water Data'!I184)))</f>
        <v/>
      </c>
      <c r="CK190" s="298" t="str">
        <f ca="true">+IF(OFFSET('Sanitation Data'!$D$28,0,10*ROW('Sanitation Data'!D184))="","",OFFSET('Sanitation Data'!$D$28,0,10*ROW('Sanitation Data'!D184)))</f>
        <v/>
      </c>
      <c r="CL190" s="298" t="str">
        <f ca="true">+IF(OFFSET('Sanitation Data'!$D$29,0,10*ROW('Sanitation Data'!D184))="","",OFFSET('Sanitation Data'!$D$29,0,10*ROW('Sanitation Data'!D184)))</f>
        <v/>
      </c>
      <c r="CM190" s="298" t="str">
        <f ca="true">+IF(OFFSET('Sanitation Data'!$D$30,0,10*ROW('Sanitation Data'!D184))="","",OFFSET('Sanitation Data'!$D$30,0,10*ROW('Sanitation Data'!D184)))</f>
        <v/>
      </c>
      <c r="CN190" s="298" t="str">
        <f ca="true">+IF(OFFSET('Sanitation Data'!$D$31,0,10*ROW('Sanitation Data'!D184))="","",OFFSET('Sanitation Data'!$D$31,0,10*ROW('Sanitation Data'!D184)))</f>
        <v/>
      </c>
      <c r="CO190" s="298" t="str">
        <f ca="true">+IF(OFFSET('Sanitation Data'!$D$32,0,10*ROW('Sanitation Data'!D184))="","",OFFSET('Sanitation Data'!$D$32,0,10*ROW('Sanitation Data'!D184)))</f>
        <v/>
      </c>
      <c r="CP190" s="298" t="str">
        <f ca="true">+IF(OFFSET('Sanitation Data'!$E$28,0,10*ROW('Sanitation Data'!E184))="","",OFFSET('Sanitation Data'!$E$28,0,10*ROW('Sanitation Data'!E184)))</f>
        <v/>
      </c>
      <c r="CQ190" s="298" t="str">
        <f ca="true">+IF(OFFSET('Sanitation Data'!$E$29,0,10*ROW('Sanitation Data'!E184))="","",OFFSET('Sanitation Data'!$E$29,0,10*ROW('Sanitation Data'!E184)))</f>
        <v/>
      </c>
      <c r="CR190" s="298" t="str">
        <f ca="true">+IF(OFFSET('Sanitation Data'!$E$30,0,10*ROW('Sanitation Data'!E184))="","",OFFSET('Sanitation Data'!$E$30,0,10*ROW('Sanitation Data'!E184)))</f>
        <v/>
      </c>
      <c r="CS190" s="298" t="str">
        <f ca="true">+IF(OFFSET('Sanitation Data'!$E$31,0,10*ROW('Sanitation Data'!E184))="","",OFFSET('Sanitation Data'!$E$31,0,10*ROW('Sanitation Data'!E184)))</f>
        <v/>
      </c>
      <c r="CT190" s="298" t="str">
        <f ca="true">+IF(OFFSET('Sanitation Data'!$E$32,0,10*ROW('Sanitation Data'!E184))="","",OFFSET('Sanitation Data'!$E$32,0,10*ROW('Sanitation Data'!E184)))</f>
        <v/>
      </c>
      <c r="CU190" s="298" t="str">
        <f ca="true">+IF(OFFSET('Sanitation Data'!$F$28,0,10*ROW('Sanitation Data'!F184))="","",OFFSET('Sanitation Data'!$F$28,0,10*ROW('Sanitation Data'!F184)))</f>
        <v/>
      </c>
      <c r="CV190" s="298" t="str">
        <f ca="true">+IF(OFFSET('Sanitation Data'!$F$29,0,10*ROW('Sanitation Data'!F184))="","",OFFSET('Sanitation Data'!$F$29,0,10*ROW('Sanitation Data'!F184)))</f>
        <v/>
      </c>
      <c r="CW190" s="298" t="str">
        <f ca="true">+IF(OFFSET('Sanitation Data'!$F$30,0,10*ROW('Sanitation Data'!F184))="","",OFFSET('Sanitation Data'!$F$30,0,10*ROW('Sanitation Data'!F184)))</f>
        <v/>
      </c>
      <c r="CX190" s="298" t="str">
        <f ca="true">+IF(OFFSET('Sanitation Data'!$F$31,0,10*ROW('Sanitation Data'!F184))="","",OFFSET('Sanitation Data'!$F$31,0,10*ROW('Sanitation Data'!F184)))</f>
        <v/>
      </c>
      <c r="CY190" s="298" t="str">
        <f ca="true">+IF(OFFSET('Sanitation Data'!$F$32,0,10*ROW('Sanitation Data'!F184))="","",OFFSET('Sanitation Data'!$F$32,0,10*ROW('Sanitation Data'!F184)))</f>
        <v/>
      </c>
      <c r="CZ190" s="298" t="str">
        <f ca="true">+IF(OFFSET('Sanitation Data'!$G$28,0,10*ROW('Sanitation Data'!G184))="","",OFFSET('Sanitation Data'!$G$28,0,10*ROW('Sanitation Data'!G184)))</f>
        <v/>
      </c>
      <c r="DA190" s="298" t="str">
        <f ca="true">+IF(OFFSET('Sanitation Data'!$G$29,0,10*ROW('Sanitation Data'!G184))="","",OFFSET('Sanitation Data'!$G$29,0,10*ROW('Sanitation Data'!G184)))</f>
        <v/>
      </c>
      <c r="DB190" s="298" t="str">
        <f ca="true">+IF(OFFSET('Sanitation Data'!$G$30,0,10*ROW('Sanitation Data'!G184))="","",OFFSET('Sanitation Data'!$G$30,0,10*ROW('Sanitation Data'!G184)))</f>
        <v/>
      </c>
      <c r="DC190" s="298" t="str">
        <f ca="true">+IF(OFFSET('Sanitation Data'!$G$31,0,10*ROW('Sanitation Data'!G184))="","",OFFSET('Sanitation Data'!$G$31,0,10*ROW('Sanitation Data'!G184)))</f>
        <v/>
      </c>
      <c r="DD190" s="298" t="str">
        <f ca="true">+IF(OFFSET('Sanitation Data'!$G$32,0,10*ROW('Sanitation Data'!G184))="","",OFFSET('Sanitation Data'!$G$32,0,10*ROW('Sanitation Data'!G184)))</f>
        <v/>
      </c>
      <c r="DE190" s="298" t="str">
        <f ca="true">+IF(OFFSET('Sanitation Data'!$H$28,0,10*ROW('Sanitation Data'!H184))="","",OFFSET('Sanitation Data'!$H$28,0,10*ROW('Sanitation Data'!H184)))</f>
        <v/>
      </c>
      <c r="DF190" s="298" t="str">
        <f ca="true">+IF(OFFSET('Sanitation Data'!$H$29,0,10*ROW('Sanitation Data'!H184))="","",OFFSET('Sanitation Data'!$H$29,0,10*ROW('Sanitation Data'!H184)))</f>
        <v/>
      </c>
      <c r="DG190" s="298" t="str">
        <f ca="true">+IF(OFFSET('Sanitation Data'!$H$30,0,10*ROW('Sanitation Data'!H184))="","",OFFSET('Sanitation Data'!$H$30,0,10*ROW('Sanitation Data'!H184)))</f>
        <v/>
      </c>
      <c r="DH190" s="298" t="str">
        <f ca="true">+IF(OFFSET('Sanitation Data'!$H$31,0,10*ROW('Sanitation Data'!H184))="","",OFFSET('Sanitation Data'!$H$31,0,10*ROW('Sanitation Data'!H184)))</f>
        <v/>
      </c>
      <c r="DI190" s="298" t="str">
        <f ca="true">+IF(OFFSET('Sanitation Data'!$H$32,0,10*ROW('Sanitation Data'!H184))="","",OFFSET('Sanitation Data'!$H$32,0,10*ROW('Sanitation Data'!H184)))</f>
        <v/>
      </c>
      <c r="DJ190" s="298" t="str">
        <f ca="true">+IF(OFFSET('Sanitation Data'!$I$28,0,10*ROW('Sanitation Data'!I184))="","",OFFSET('Sanitation Data'!$I$28,0,10*ROW('Sanitation Data'!I184)))</f>
        <v/>
      </c>
      <c r="DK190" s="298" t="str">
        <f ca="true">+IF(OFFSET('Sanitation Data'!$I$29,0,10*ROW('Sanitation Data'!I184))="","",OFFSET('Sanitation Data'!$I$29,0,10*ROW('Sanitation Data'!I184)))</f>
        <v/>
      </c>
      <c r="DL190" s="298" t="str">
        <f ca="true">+IF(OFFSET('Sanitation Data'!$I$30,0,10*ROW('Sanitation Data'!I184))="","",OFFSET('Sanitation Data'!$I$30,0,10*ROW('Sanitation Data'!I184)))</f>
        <v/>
      </c>
      <c r="DM190" s="298" t="str">
        <f ca="true">+IF(OFFSET('Sanitation Data'!$I$31,0,10*ROW('Sanitation Data'!I184))="","",OFFSET('Sanitation Data'!$I$31,0,10*ROW('Sanitation Data'!I184)))</f>
        <v/>
      </c>
      <c r="DN190" s="298" t="str">
        <f ca="true">+IF(OFFSET('Sanitation Data'!$I$32,0,10*ROW('Sanitation Data'!I184))="","",OFFSET('Sanitation Data'!$I$32,0,10*ROW('Sanitation Data'!I184)))</f>
        <v/>
      </c>
      <c r="DO190" s="298" t="str">
        <f ca="true">+IF(OFFSET('Hygiene Data'!$D$11,0,10*ROW('Hygiene Data'!D184))="","",OFFSET('Hygiene Data'!$D$11,0,10*ROW('Hygiene Data'!D184)))</f>
        <v/>
      </c>
      <c r="DP190" s="298" t="str">
        <f ca="true">+IF(OFFSET('Hygiene Data'!$D$12,0,10*ROW('Hygiene Data'!D184))="","",OFFSET('Hygiene Data'!$D$12,0,10*ROW('Hygiene Data'!D184)))</f>
        <v/>
      </c>
      <c r="DQ190" s="298" t="str">
        <f ca="true">+IF(OFFSET('Hygiene Data'!$D$13,0,10*ROW('Hygiene Data'!D184))="","",OFFSET('Hygiene Data'!$D$13,0,10*ROW('Hygiene Data'!D184)))</f>
        <v/>
      </c>
      <c r="DR190" s="298" t="str">
        <f ca="true">+IF(OFFSET('Hygiene Data'!$E$11,0,10*ROW('Hygiene Data'!E184))="","",OFFSET('Hygiene Data'!$E$11,0,10*ROW('Hygiene Data'!E184)))</f>
        <v/>
      </c>
      <c r="DS190" s="298" t="str">
        <f ca="true">+IF(OFFSET('Hygiene Data'!$E$12,0,10*ROW('Hygiene Data'!E184))="","",OFFSET('Hygiene Data'!$E$12,0,10*ROW('Hygiene Data'!E184)))</f>
        <v/>
      </c>
      <c r="DT190" s="298" t="str">
        <f ca="true">+IF(OFFSET('Hygiene Data'!$E$13,0,10*ROW('Hygiene Data'!E184))="","",OFFSET('Hygiene Data'!$E$13,0,10*ROW('Hygiene Data'!E184)))</f>
        <v/>
      </c>
      <c r="DU190" s="298" t="str">
        <f ca="true">+IF(OFFSET('Hygiene Data'!$F$11,0,10*ROW('Hygiene Data'!F184))="","",OFFSET('Hygiene Data'!$F$11,0,10*ROW('Hygiene Data'!F184)))</f>
        <v/>
      </c>
      <c r="DV190" s="298" t="str">
        <f ca="true">+IF(OFFSET('Hygiene Data'!$F$12,0,10*ROW('Hygiene Data'!F184))="","",OFFSET('Hygiene Data'!$F$12,0,10*ROW('Hygiene Data'!F184)))</f>
        <v/>
      </c>
      <c r="DW190" s="298" t="str">
        <f ca="true">+IF(OFFSET('Hygiene Data'!$F$13,0,10*ROW('Hygiene Data'!F184))="","",OFFSET('Hygiene Data'!$F$13,0,10*ROW('Hygiene Data'!F184)))</f>
        <v/>
      </c>
      <c r="DX190" s="298" t="str">
        <f ca="true">+IF(OFFSET('Hygiene Data'!$G$11,0,10*ROW('Hygiene Data'!G184))="","",OFFSET('Hygiene Data'!$G$11,0,10*ROW('Hygiene Data'!G184)))</f>
        <v/>
      </c>
      <c r="DY190" s="298" t="str">
        <f ca="true">+IF(OFFSET('Hygiene Data'!$G$12,0,10*ROW('Hygiene Data'!G184))="","",OFFSET('Hygiene Data'!$G$12,0,10*ROW('Hygiene Data'!G184)))</f>
        <v/>
      </c>
      <c r="DZ190" s="298" t="str">
        <f ca="true">+IF(OFFSET('Hygiene Data'!$G$13,0,10*ROW('Hygiene Data'!G184))="","",OFFSET('Hygiene Data'!$G$13,0,10*ROW('Hygiene Data'!G184)))</f>
        <v/>
      </c>
      <c r="EA190" s="298" t="str">
        <f ca="true">+IF(OFFSET('Hygiene Data'!$H$11,0,10*ROW('Hygiene Data'!H184))="","",OFFSET('Hygiene Data'!$H$11,0,10*ROW('Hygiene Data'!H184)))</f>
        <v/>
      </c>
      <c r="EB190" s="298" t="str">
        <f ca="true">+IF(OFFSET('Hygiene Data'!$H$12,0,10*ROW('Hygiene Data'!H184))="","",OFFSET('Hygiene Data'!$H$12,0,10*ROW('Hygiene Data'!H184)))</f>
        <v/>
      </c>
      <c r="EC190" s="298" t="str">
        <f ca="true">+IF(OFFSET('Hygiene Data'!$H$13,0,10*ROW('Hygiene Data'!H184))="","",OFFSET('Hygiene Data'!$H$13,0,10*ROW('Hygiene Data'!H184)))</f>
        <v/>
      </c>
      <c r="ED190" s="298" t="str">
        <f ca="true">+IF(OFFSET('Hygiene Data'!$I$11,0,10*ROW('Hygiene Data'!I184))="","",OFFSET('Hygiene Data'!$I$11,0,10*ROW('Hygiene Data'!I184)))</f>
        <v/>
      </c>
      <c r="EE190" s="298" t="str">
        <f ca="true">+IF(OFFSET('Hygiene Data'!$I$12,0,10*ROW('Hygiene Data'!I184))="","",OFFSET('Hygiene Data'!$I$12,0,10*ROW('Hygiene Data'!I184)))</f>
        <v/>
      </c>
      <c r="EF190" s="298" t="str">
        <f ca="true">+IF(OFFSET('Hygiene Data'!$I$13,0,10*ROW('Hygiene Data'!I184))="","",OFFSET('Hygiene Data'!$I$13,0,10*ROW('Hygiene Data'!I184)))</f>
        <v/>
      </c>
    </row>
    <row xmlns:x14ac="http://schemas.microsoft.com/office/spreadsheetml/2009/9/ac" r="191" x14ac:dyDescent="0.2">
      <c r="A191" s="38" t="str">
        <f ca="true">+IF(OFFSET('Water Data'!$B$2,0,10*ROW('Water Data'!E185))="","",OFFSET('Water Data'!$B$2,0,10*ROW('Water Data'!E185)))</f>
        <v/>
      </c>
      <c r="B191" s="38" t="str">
        <f ca="true">+IF(OFFSET('Water Data'!$C$2,0,10*ROW('Water Data'!F185))="","",OFFSET('Water Data'!$C$2,0,10*ROW('Water Data'!F185)))</f>
        <v/>
      </c>
      <c r="C191" s="354" t="str">
        <f t="shared" ca="true" si="2"/>
        <v/>
      </c>
      <c r="D191" s="101"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101"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101"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101"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101"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101"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101"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101"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101"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101"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101"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101"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101"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101"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101"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101"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101"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101"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102"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102"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102"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102"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102"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102"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102"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102"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102"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102"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102"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102"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102"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102"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102"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102"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102"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102"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102"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102"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102"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102"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102"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102"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102"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102"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102"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102"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102"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102"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103"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103"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103"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103"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103"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103"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103"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103"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103"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103"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103"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103"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103"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103"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103"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103"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103"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103"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98"/>
      <c r="BS191" s="298" t="str">
        <f ca="true">+IF(OFFSET('Water Data'!$D$27,0,10*ROW('Water Data'!D185))="","",OFFSET('Water Data'!$D$27,0,10*ROW('Water Data'!D185)))</f>
        <v/>
      </c>
      <c r="BT191" s="298" t="str">
        <f ca="true">+IF(OFFSET('Water Data'!$D$28,0,10*ROW('Water Data'!D185))="","",OFFSET('Water Data'!$D$28,0,10*ROW('Water Data'!D185)))</f>
        <v/>
      </c>
      <c r="BU191" s="298" t="str">
        <f ca="true">+IF(OFFSET('Water Data'!$D$29,0,10*ROW('Water Data'!D185))="","",OFFSET('Water Data'!$D$29,0,10*ROW('Water Data'!D185)))</f>
        <v/>
      </c>
      <c r="BV191" s="298" t="str">
        <f ca="true">+IF(OFFSET('Water Data'!$E$27,0,10*ROW('Water Data'!E185))="","",OFFSET('Water Data'!$E$27,0,10*ROW('Water Data'!E185)))</f>
        <v/>
      </c>
      <c r="BW191" s="298" t="str">
        <f ca="true">+IF(OFFSET('Water Data'!$E$28,0,10*ROW('Water Data'!E185))="","",OFFSET('Water Data'!$E$28,0,10*ROW('Water Data'!E185)))</f>
        <v/>
      </c>
      <c r="BX191" s="298" t="str">
        <f ca="true">+IF(OFFSET('Water Data'!$E$29,0,10*ROW('Water Data'!E185))="","",OFFSET('Water Data'!$E$29,0,10*ROW('Water Data'!E185)))</f>
        <v/>
      </c>
      <c r="BY191" s="298" t="str">
        <f ca="true">+IF(OFFSET('Water Data'!$F$27,0,10*ROW('Water Data'!F185))="","",OFFSET('Water Data'!$F$27,0,10*ROW('Water Data'!F185)))</f>
        <v/>
      </c>
      <c r="BZ191" s="298" t="str">
        <f ca="true">+IF(OFFSET('Water Data'!$F$28,0,10*ROW('Water Data'!F185))="","",OFFSET('Water Data'!$F$28,0,10*ROW('Water Data'!F185)))</f>
        <v/>
      </c>
      <c r="CA191" s="298" t="str">
        <f ca="true">+IF(OFFSET('Water Data'!$F$29,0,10*ROW('Water Data'!F185))="","",OFFSET('Water Data'!$F$29,0,10*ROW('Water Data'!F185)))</f>
        <v/>
      </c>
      <c r="CB191" s="298" t="str">
        <f ca="true">+IF(OFFSET('Water Data'!$G$27,0,10*ROW('Water Data'!G185))="","",OFFSET('Water Data'!$G$27,0,10*ROW('Water Data'!G185)))</f>
        <v/>
      </c>
      <c r="CC191" s="298" t="str">
        <f ca="true">+IF(OFFSET('Water Data'!$G$28,0,10*ROW('Water Data'!G185))="","",OFFSET('Water Data'!$G$28,0,10*ROW('Water Data'!G185)))</f>
        <v/>
      </c>
      <c r="CD191" s="298" t="str">
        <f ca="true">+IF(OFFSET('Water Data'!$G$29,0,10*ROW('Water Data'!G185))="","",OFFSET('Water Data'!$G$29,0,10*ROW('Water Data'!G185)))</f>
        <v/>
      </c>
      <c r="CE191" s="298" t="str">
        <f ca="true">+IF(OFFSET('Water Data'!$H$27,0,10*ROW('Water Data'!H185))="","",OFFSET('Water Data'!$H$27,0,10*ROW('Water Data'!H185)))</f>
        <v/>
      </c>
      <c r="CF191" s="298" t="str">
        <f ca="true">+IF(OFFSET('Water Data'!$H$28,0,10*ROW('Water Data'!H185))="","",OFFSET('Water Data'!$H$28,0,10*ROW('Water Data'!H185)))</f>
        <v/>
      </c>
      <c r="CG191" s="298" t="str">
        <f ca="true">+IF(OFFSET('Water Data'!$H$29,0,10*ROW('Water Data'!H185))="","",OFFSET('Water Data'!$H$29,0,10*ROW('Water Data'!H185)))</f>
        <v/>
      </c>
      <c r="CH191" s="298" t="str">
        <f ca="true">+IF(OFFSET('Water Data'!$I$27,0,10*ROW('Water Data'!I185))="","",OFFSET('Water Data'!$I$27,0,10*ROW('Water Data'!I185)))</f>
        <v/>
      </c>
      <c r="CI191" s="298" t="str">
        <f ca="true">+IF(OFFSET('Water Data'!$I$28,0,10*ROW('Water Data'!I185))="","",OFFSET('Water Data'!$I$28,0,10*ROW('Water Data'!I185)))</f>
        <v/>
      </c>
      <c r="CJ191" s="298" t="str">
        <f ca="true">+IF(OFFSET('Water Data'!$I$29,0,10*ROW('Water Data'!I185))="","",OFFSET('Water Data'!$I$29,0,10*ROW('Water Data'!I185)))</f>
        <v/>
      </c>
      <c r="CK191" s="298" t="str">
        <f ca="true">+IF(OFFSET('Sanitation Data'!$D$28,0,10*ROW('Sanitation Data'!D185))="","",OFFSET('Sanitation Data'!$D$28,0,10*ROW('Sanitation Data'!D185)))</f>
        <v/>
      </c>
      <c r="CL191" s="298" t="str">
        <f ca="true">+IF(OFFSET('Sanitation Data'!$D$29,0,10*ROW('Sanitation Data'!D185))="","",OFFSET('Sanitation Data'!$D$29,0,10*ROW('Sanitation Data'!D185)))</f>
        <v/>
      </c>
      <c r="CM191" s="298" t="str">
        <f ca="true">+IF(OFFSET('Sanitation Data'!$D$30,0,10*ROW('Sanitation Data'!D185))="","",OFFSET('Sanitation Data'!$D$30,0,10*ROW('Sanitation Data'!D185)))</f>
        <v/>
      </c>
      <c r="CN191" s="298" t="str">
        <f ca="true">+IF(OFFSET('Sanitation Data'!$D$31,0,10*ROW('Sanitation Data'!D185))="","",OFFSET('Sanitation Data'!$D$31,0,10*ROW('Sanitation Data'!D185)))</f>
        <v/>
      </c>
      <c r="CO191" s="298" t="str">
        <f ca="true">+IF(OFFSET('Sanitation Data'!$D$32,0,10*ROW('Sanitation Data'!D185))="","",OFFSET('Sanitation Data'!$D$32,0,10*ROW('Sanitation Data'!D185)))</f>
        <v/>
      </c>
      <c r="CP191" s="298" t="str">
        <f ca="true">+IF(OFFSET('Sanitation Data'!$E$28,0,10*ROW('Sanitation Data'!E185))="","",OFFSET('Sanitation Data'!$E$28,0,10*ROW('Sanitation Data'!E185)))</f>
        <v/>
      </c>
      <c r="CQ191" s="298" t="str">
        <f ca="true">+IF(OFFSET('Sanitation Data'!$E$29,0,10*ROW('Sanitation Data'!E185))="","",OFFSET('Sanitation Data'!$E$29,0,10*ROW('Sanitation Data'!E185)))</f>
        <v/>
      </c>
      <c r="CR191" s="298" t="str">
        <f ca="true">+IF(OFFSET('Sanitation Data'!$E$30,0,10*ROW('Sanitation Data'!E185))="","",OFFSET('Sanitation Data'!$E$30,0,10*ROW('Sanitation Data'!E185)))</f>
        <v/>
      </c>
      <c r="CS191" s="298" t="str">
        <f ca="true">+IF(OFFSET('Sanitation Data'!$E$31,0,10*ROW('Sanitation Data'!E185))="","",OFFSET('Sanitation Data'!$E$31,0,10*ROW('Sanitation Data'!E185)))</f>
        <v/>
      </c>
      <c r="CT191" s="298" t="str">
        <f ca="true">+IF(OFFSET('Sanitation Data'!$E$32,0,10*ROW('Sanitation Data'!E185))="","",OFFSET('Sanitation Data'!$E$32,0,10*ROW('Sanitation Data'!E185)))</f>
        <v/>
      </c>
      <c r="CU191" s="298" t="str">
        <f ca="true">+IF(OFFSET('Sanitation Data'!$F$28,0,10*ROW('Sanitation Data'!F185))="","",OFFSET('Sanitation Data'!$F$28,0,10*ROW('Sanitation Data'!F185)))</f>
        <v/>
      </c>
      <c r="CV191" s="298" t="str">
        <f ca="true">+IF(OFFSET('Sanitation Data'!$F$29,0,10*ROW('Sanitation Data'!F185))="","",OFFSET('Sanitation Data'!$F$29,0,10*ROW('Sanitation Data'!F185)))</f>
        <v/>
      </c>
      <c r="CW191" s="298" t="str">
        <f ca="true">+IF(OFFSET('Sanitation Data'!$F$30,0,10*ROW('Sanitation Data'!F185))="","",OFFSET('Sanitation Data'!$F$30,0,10*ROW('Sanitation Data'!F185)))</f>
        <v/>
      </c>
      <c r="CX191" s="298" t="str">
        <f ca="true">+IF(OFFSET('Sanitation Data'!$F$31,0,10*ROW('Sanitation Data'!F185))="","",OFFSET('Sanitation Data'!$F$31,0,10*ROW('Sanitation Data'!F185)))</f>
        <v/>
      </c>
      <c r="CY191" s="298" t="str">
        <f ca="true">+IF(OFFSET('Sanitation Data'!$F$32,0,10*ROW('Sanitation Data'!F185))="","",OFFSET('Sanitation Data'!$F$32,0,10*ROW('Sanitation Data'!F185)))</f>
        <v/>
      </c>
      <c r="CZ191" s="298" t="str">
        <f ca="true">+IF(OFFSET('Sanitation Data'!$G$28,0,10*ROW('Sanitation Data'!G185))="","",OFFSET('Sanitation Data'!$G$28,0,10*ROW('Sanitation Data'!G185)))</f>
        <v/>
      </c>
      <c r="DA191" s="298" t="str">
        <f ca="true">+IF(OFFSET('Sanitation Data'!$G$29,0,10*ROW('Sanitation Data'!G185))="","",OFFSET('Sanitation Data'!$G$29,0,10*ROW('Sanitation Data'!G185)))</f>
        <v/>
      </c>
      <c r="DB191" s="298" t="str">
        <f ca="true">+IF(OFFSET('Sanitation Data'!$G$30,0,10*ROW('Sanitation Data'!G185))="","",OFFSET('Sanitation Data'!$G$30,0,10*ROW('Sanitation Data'!G185)))</f>
        <v/>
      </c>
      <c r="DC191" s="298" t="str">
        <f ca="true">+IF(OFFSET('Sanitation Data'!$G$31,0,10*ROW('Sanitation Data'!G185))="","",OFFSET('Sanitation Data'!$G$31,0,10*ROW('Sanitation Data'!G185)))</f>
        <v/>
      </c>
      <c r="DD191" s="298" t="str">
        <f ca="true">+IF(OFFSET('Sanitation Data'!$G$32,0,10*ROW('Sanitation Data'!G185))="","",OFFSET('Sanitation Data'!$G$32,0,10*ROW('Sanitation Data'!G185)))</f>
        <v/>
      </c>
      <c r="DE191" s="298" t="str">
        <f ca="true">+IF(OFFSET('Sanitation Data'!$H$28,0,10*ROW('Sanitation Data'!H185))="","",OFFSET('Sanitation Data'!$H$28,0,10*ROW('Sanitation Data'!H185)))</f>
        <v/>
      </c>
      <c r="DF191" s="298" t="str">
        <f ca="true">+IF(OFFSET('Sanitation Data'!$H$29,0,10*ROW('Sanitation Data'!H185))="","",OFFSET('Sanitation Data'!$H$29,0,10*ROW('Sanitation Data'!H185)))</f>
        <v/>
      </c>
      <c r="DG191" s="298" t="str">
        <f ca="true">+IF(OFFSET('Sanitation Data'!$H$30,0,10*ROW('Sanitation Data'!H185))="","",OFFSET('Sanitation Data'!$H$30,0,10*ROW('Sanitation Data'!H185)))</f>
        <v/>
      </c>
      <c r="DH191" s="298" t="str">
        <f ca="true">+IF(OFFSET('Sanitation Data'!$H$31,0,10*ROW('Sanitation Data'!H185))="","",OFFSET('Sanitation Data'!$H$31,0,10*ROW('Sanitation Data'!H185)))</f>
        <v/>
      </c>
      <c r="DI191" s="298" t="str">
        <f ca="true">+IF(OFFSET('Sanitation Data'!$H$32,0,10*ROW('Sanitation Data'!H185))="","",OFFSET('Sanitation Data'!$H$32,0,10*ROW('Sanitation Data'!H185)))</f>
        <v/>
      </c>
      <c r="DJ191" s="298" t="str">
        <f ca="true">+IF(OFFSET('Sanitation Data'!$I$28,0,10*ROW('Sanitation Data'!I185))="","",OFFSET('Sanitation Data'!$I$28,0,10*ROW('Sanitation Data'!I185)))</f>
        <v/>
      </c>
      <c r="DK191" s="298" t="str">
        <f ca="true">+IF(OFFSET('Sanitation Data'!$I$29,0,10*ROW('Sanitation Data'!I185))="","",OFFSET('Sanitation Data'!$I$29,0,10*ROW('Sanitation Data'!I185)))</f>
        <v/>
      </c>
      <c r="DL191" s="298" t="str">
        <f ca="true">+IF(OFFSET('Sanitation Data'!$I$30,0,10*ROW('Sanitation Data'!I185))="","",OFFSET('Sanitation Data'!$I$30,0,10*ROW('Sanitation Data'!I185)))</f>
        <v/>
      </c>
      <c r="DM191" s="298" t="str">
        <f ca="true">+IF(OFFSET('Sanitation Data'!$I$31,0,10*ROW('Sanitation Data'!I185))="","",OFFSET('Sanitation Data'!$I$31,0,10*ROW('Sanitation Data'!I185)))</f>
        <v/>
      </c>
      <c r="DN191" s="298" t="str">
        <f ca="true">+IF(OFFSET('Sanitation Data'!$I$32,0,10*ROW('Sanitation Data'!I185))="","",OFFSET('Sanitation Data'!$I$32,0,10*ROW('Sanitation Data'!I185)))</f>
        <v/>
      </c>
      <c r="DO191" s="298" t="str">
        <f ca="true">+IF(OFFSET('Hygiene Data'!$D$11,0,10*ROW('Hygiene Data'!D185))="","",OFFSET('Hygiene Data'!$D$11,0,10*ROW('Hygiene Data'!D185)))</f>
        <v/>
      </c>
      <c r="DP191" s="298" t="str">
        <f ca="true">+IF(OFFSET('Hygiene Data'!$D$12,0,10*ROW('Hygiene Data'!D185))="","",OFFSET('Hygiene Data'!$D$12,0,10*ROW('Hygiene Data'!D185)))</f>
        <v/>
      </c>
      <c r="DQ191" s="298" t="str">
        <f ca="true">+IF(OFFSET('Hygiene Data'!$D$13,0,10*ROW('Hygiene Data'!D185))="","",OFFSET('Hygiene Data'!$D$13,0,10*ROW('Hygiene Data'!D185)))</f>
        <v/>
      </c>
      <c r="DR191" s="298" t="str">
        <f ca="true">+IF(OFFSET('Hygiene Data'!$E$11,0,10*ROW('Hygiene Data'!E185))="","",OFFSET('Hygiene Data'!$E$11,0,10*ROW('Hygiene Data'!E185)))</f>
        <v/>
      </c>
      <c r="DS191" s="298" t="str">
        <f ca="true">+IF(OFFSET('Hygiene Data'!$E$12,0,10*ROW('Hygiene Data'!E185))="","",OFFSET('Hygiene Data'!$E$12,0,10*ROW('Hygiene Data'!E185)))</f>
        <v/>
      </c>
      <c r="DT191" s="298" t="str">
        <f ca="true">+IF(OFFSET('Hygiene Data'!$E$13,0,10*ROW('Hygiene Data'!E185))="","",OFFSET('Hygiene Data'!$E$13,0,10*ROW('Hygiene Data'!E185)))</f>
        <v/>
      </c>
      <c r="DU191" s="298" t="str">
        <f ca="true">+IF(OFFSET('Hygiene Data'!$F$11,0,10*ROW('Hygiene Data'!F185))="","",OFFSET('Hygiene Data'!$F$11,0,10*ROW('Hygiene Data'!F185)))</f>
        <v/>
      </c>
      <c r="DV191" s="298" t="str">
        <f ca="true">+IF(OFFSET('Hygiene Data'!$F$12,0,10*ROW('Hygiene Data'!F185))="","",OFFSET('Hygiene Data'!$F$12,0,10*ROW('Hygiene Data'!F185)))</f>
        <v/>
      </c>
      <c r="DW191" s="298" t="str">
        <f ca="true">+IF(OFFSET('Hygiene Data'!$F$13,0,10*ROW('Hygiene Data'!F185))="","",OFFSET('Hygiene Data'!$F$13,0,10*ROW('Hygiene Data'!F185)))</f>
        <v/>
      </c>
      <c r="DX191" s="298" t="str">
        <f ca="true">+IF(OFFSET('Hygiene Data'!$G$11,0,10*ROW('Hygiene Data'!G185))="","",OFFSET('Hygiene Data'!$G$11,0,10*ROW('Hygiene Data'!G185)))</f>
        <v/>
      </c>
      <c r="DY191" s="298" t="str">
        <f ca="true">+IF(OFFSET('Hygiene Data'!$G$12,0,10*ROW('Hygiene Data'!G185))="","",OFFSET('Hygiene Data'!$G$12,0,10*ROW('Hygiene Data'!G185)))</f>
        <v/>
      </c>
      <c r="DZ191" s="298" t="str">
        <f ca="true">+IF(OFFSET('Hygiene Data'!$G$13,0,10*ROW('Hygiene Data'!G185))="","",OFFSET('Hygiene Data'!$G$13,0,10*ROW('Hygiene Data'!G185)))</f>
        <v/>
      </c>
      <c r="EA191" s="298" t="str">
        <f ca="true">+IF(OFFSET('Hygiene Data'!$H$11,0,10*ROW('Hygiene Data'!H185))="","",OFFSET('Hygiene Data'!$H$11,0,10*ROW('Hygiene Data'!H185)))</f>
        <v/>
      </c>
      <c r="EB191" s="298" t="str">
        <f ca="true">+IF(OFFSET('Hygiene Data'!$H$12,0,10*ROW('Hygiene Data'!H185))="","",OFFSET('Hygiene Data'!$H$12,0,10*ROW('Hygiene Data'!H185)))</f>
        <v/>
      </c>
      <c r="EC191" s="298" t="str">
        <f ca="true">+IF(OFFSET('Hygiene Data'!$H$13,0,10*ROW('Hygiene Data'!H185))="","",OFFSET('Hygiene Data'!$H$13,0,10*ROW('Hygiene Data'!H185)))</f>
        <v/>
      </c>
      <c r="ED191" s="298" t="str">
        <f ca="true">+IF(OFFSET('Hygiene Data'!$I$11,0,10*ROW('Hygiene Data'!I185))="","",OFFSET('Hygiene Data'!$I$11,0,10*ROW('Hygiene Data'!I185)))</f>
        <v/>
      </c>
      <c r="EE191" s="298" t="str">
        <f ca="true">+IF(OFFSET('Hygiene Data'!$I$12,0,10*ROW('Hygiene Data'!I185))="","",OFFSET('Hygiene Data'!$I$12,0,10*ROW('Hygiene Data'!I185)))</f>
        <v/>
      </c>
      <c r="EF191" s="298" t="str">
        <f ca="true">+IF(OFFSET('Hygiene Data'!$I$13,0,10*ROW('Hygiene Data'!I185))="","",OFFSET('Hygiene Data'!$I$13,0,10*ROW('Hygiene Data'!I185)))</f>
        <v/>
      </c>
    </row>
    <row xmlns:x14ac="http://schemas.microsoft.com/office/spreadsheetml/2009/9/ac" r="192" x14ac:dyDescent="0.2">
      <c r="A192" s="38" t="str">
        <f ca="true">+IF(OFFSET('Water Data'!$B$2,0,10*ROW('Water Data'!E186))="","",OFFSET('Water Data'!$B$2,0,10*ROW('Water Data'!E186)))</f>
        <v/>
      </c>
      <c r="B192" s="38" t="str">
        <f ca="true">+IF(OFFSET('Water Data'!$C$2,0,10*ROW('Water Data'!F186))="","",OFFSET('Water Data'!$C$2,0,10*ROW('Water Data'!F186)))</f>
        <v/>
      </c>
      <c r="C192" s="354" t="str">
        <f t="shared" ca="true" si="2"/>
        <v/>
      </c>
      <c r="D192" s="101"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101"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101"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101"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101"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101"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101"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101"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101"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101"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101"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101"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101"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101"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101"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101"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101"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101"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102"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102"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102"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102"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102"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102"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102"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102"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102"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102"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102"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102"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102"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102"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102"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102"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102"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102"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102"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102"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102"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102"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102"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102"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102"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102"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102"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102"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102"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102"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103"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103"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103"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103"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103"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103"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103"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103"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103"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103"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103"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103"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103"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103"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103"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103"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103"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103"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98"/>
      <c r="BS192" s="298" t="str">
        <f ca="true">+IF(OFFSET('Water Data'!$D$27,0,10*ROW('Water Data'!D186))="","",OFFSET('Water Data'!$D$27,0,10*ROW('Water Data'!D186)))</f>
        <v/>
      </c>
      <c r="BT192" s="298" t="str">
        <f ca="true">+IF(OFFSET('Water Data'!$D$28,0,10*ROW('Water Data'!D186))="","",OFFSET('Water Data'!$D$28,0,10*ROW('Water Data'!D186)))</f>
        <v/>
      </c>
      <c r="BU192" s="298" t="str">
        <f ca="true">+IF(OFFSET('Water Data'!$D$29,0,10*ROW('Water Data'!D186))="","",OFFSET('Water Data'!$D$29,0,10*ROW('Water Data'!D186)))</f>
        <v/>
      </c>
      <c r="BV192" s="298" t="str">
        <f ca="true">+IF(OFFSET('Water Data'!$E$27,0,10*ROW('Water Data'!E186))="","",OFFSET('Water Data'!$E$27,0,10*ROW('Water Data'!E186)))</f>
        <v/>
      </c>
      <c r="BW192" s="298" t="str">
        <f ca="true">+IF(OFFSET('Water Data'!$E$28,0,10*ROW('Water Data'!E186))="","",OFFSET('Water Data'!$E$28,0,10*ROW('Water Data'!E186)))</f>
        <v/>
      </c>
      <c r="BX192" s="298" t="str">
        <f ca="true">+IF(OFFSET('Water Data'!$E$29,0,10*ROW('Water Data'!E186))="","",OFFSET('Water Data'!$E$29,0,10*ROW('Water Data'!E186)))</f>
        <v/>
      </c>
      <c r="BY192" s="298" t="str">
        <f ca="true">+IF(OFFSET('Water Data'!$F$27,0,10*ROW('Water Data'!F186))="","",OFFSET('Water Data'!$F$27,0,10*ROW('Water Data'!F186)))</f>
        <v/>
      </c>
      <c r="BZ192" s="298" t="str">
        <f ca="true">+IF(OFFSET('Water Data'!$F$28,0,10*ROW('Water Data'!F186))="","",OFFSET('Water Data'!$F$28,0,10*ROW('Water Data'!F186)))</f>
        <v/>
      </c>
      <c r="CA192" s="298" t="str">
        <f ca="true">+IF(OFFSET('Water Data'!$F$29,0,10*ROW('Water Data'!F186))="","",OFFSET('Water Data'!$F$29,0,10*ROW('Water Data'!F186)))</f>
        <v/>
      </c>
      <c r="CB192" s="298" t="str">
        <f ca="true">+IF(OFFSET('Water Data'!$G$27,0,10*ROW('Water Data'!G186))="","",OFFSET('Water Data'!$G$27,0,10*ROW('Water Data'!G186)))</f>
        <v/>
      </c>
      <c r="CC192" s="298" t="str">
        <f ca="true">+IF(OFFSET('Water Data'!$G$28,0,10*ROW('Water Data'!G186))="","",OFFSET('Water Data'!$G$28,0,10*ROW('Water Data'!G186)))</f>
        <v/>
      </c>
      <c r="CD192" s="298" t="str">
        <f ca="true">+IF(OFFSET('Water Data'!$G$29,0,10*ROW('Water Data'!G186))="","",OFFSET('Water Data'!$G$29,0,10*ROW('Water Data'!G186)))</f>
        <v/>
      </c>
      <c r="CE192" s="298" t="str">
        <f ca="true">+IF(OFFSET('Water Data'!$H$27,0,10*ROW('Water Data'!H186))="","",OFFSET('Water Data'!$H$27,0,10*ROW('Water Data'!H186)))</f>
        <v/>
      </c>
      <c r="CF192" s="298" t="str">
        <f ca="true">+IF(OFFSET('Water Data'!$H$28,0,10*ROW('Water Data'!H186))="","",OFFSET('Water Data'!$H$28,0,10*ROW('Water Data'!H186)))</f>
        <v/>
      </c>
      <c r="CG192" s="298" t="str">
        <f ca="true">+IF(OFFSET('Water Data'!$H$29,0,10*ROW('Water Data'!H186))="","",OFFSET('Water Data'!$H$29,0,10*ROW('Water Data'!H186)))</f>
        <v/>
      </c>
      <c r="CH192" s="298" t="str">
        <f ca="true">+IF(OFFSET('Water Data'!$I$27,0,10*ROW('Water Data'!I186))="","",OFFSET('Water Data'!$I$27,0,10*ROW('Water Data'!I186)))</f>
        <v/>
      </c>
      <c r="CI192" s="298" t="str">
        <f ca="true">+IF(OFFSET('Water Data'!$I$28,0,10*ROW('Water Data'!I186))="","",OFFSET('Water Data'!$I$28,0,10*ROW('Water Data'!I186)))</f>
        <v/>
      </c>
      <c r="CJ192" s="298" t="str">
        <f ca="true">+IF(OFFSET('Water Data'!$I$29,0,10*ROW('Water Data'!I186))="","",OFFSET('Water Data'!$I$29,0,10*ROW('Water Data'!I186)))</f>
        <v/>
      </c>
      <c r="CK192" s="298" t="str">
        <f ca="true">+IF(OFFSET('Sanitation Data'!$D$28,0,10*ROW('Sanitation Data'!D186))="","",OFFSET('Sanitation Data'!$D$28,0,10*ROW('Sanitation Data'!D186)))</f>
        <v/>
      </c>
      <c r="CL192" s="298" t="str">
        <f ca="true">+IF(OFFSET('Sanitation Data'!$D$29,0,10*ROW('Sanitation Data'!D186))="","",OFFSET('Sanitation Data'!$D$29,0,10*ROW('Sanitation Data'!D186)))</f>
        <v/>
      </c>
      <c r="CM192" s="298" t="str">
        <f ca="true">+IF(OFFSET('Sanitation Data'!$D$30,0,10*ROW('Sanitation Data'!D186))="","",OFFSET('Sanitation Data'!$D$30,0,10*ROW('Sanitation Data'!D186)))</f>
        <v/>
      </c>
      <c r="CN192" s="298" t="str">
        <f ca="true">+IF(OFFSET('Sanitation Data'!$D$31,0,10*ROW('Sanitation Data'!D186))="","",OFFSET('Sanitation Data'!$D$31,0,10*ROW('Sanitation Data'!D186)))</f>
        <v/>
      </c>
      <c r="CO192" s="298" t="str">
        <f ca="true">+IF(OFFSET('Sanitation Data'!$D$32,0,10*ROW('Sanitation Data'!D186))="","",OFFSET('Sanitation Data'!$D$32,0,10*ROW('Sanitation Data'!D186)))</f>
        <v/>
      </c>
      <c r="CP192" s="298" t="str">
        <f ca="true">+IF(OFFSET('Sanitation Data'!$E$28,0,10*ROW('Sanitation Data'!E186))="","",OFFSET('Sanitation Data'!$E$28,0,10*ROW('Sanitation Data'!E186)))</f>
        <v/>
      </c>
      <c r="CQ192" s="298" t="str">
        <f ca="true">+IF(OFFSET('Sanitation Data'!$E$29,0,10*ROW('Sanitation Data'!E186))="","",OFFSET('Sanitation Data'!$E$29,0,10*ROW('Sanitation Data'!E186)))</f>
        <v/>
      </c>
      <c r="CR192" s="298" t="str">
        <f ca="true">+IF(OFFSET('Sanitation Data'!$E$30,0,10*ROW('Sanitation Data'!E186))="","",OFFSET('Sanitation Data'!$E$30,0,10*ROW('Sanitation Data'!E186)))</f>
        <v/>
      </c>
      <c r="CS192" s="298" t="str">
        <f ca="true">+IF(OFFSET('Sanitation Data'!$E$31,0,10*ROW('Sanitation Data'!E186))="","",OFFSET('Sanitation Data'!$E$31,0,10*ROW('Sanitation Data'!E186)))</f>
        <v/>
      </c>
      <c r="CT192" s="298" t="str">
        <f ca="true">+IF(OFFSET('Sanitation Data'!$E$32,0,10*ROW('Sanitation Data'!E186))="","",OFFSET('Sanitation Data'!$E$32,0,10*ROW('Sanitation Data'!E186)))</f>
        <v/>
      </c>
      <c r="CU192" s="298" t="str">
        <f ca="true">+IF(OFFSET('Sanitation Data'!$F$28,0,10*ROW('Sanitation Data'!F186))="","",OFFSET('Sanitation Data'!$F$28,0,10*ROW('Sanitation Data'!F186)))</f>
        <v/>
      </c>
      <c r="CV192" s="298" t="str">
        <f ca="true">+IF(OFFSET('Sanitation Data'!$F$29,0,10*ROW('Sanitation Data'!F186))="","",OFFSET('Sanitation Data'!$F$29,0,10*ROW('Sanitation Data'!F186)))</f>
        <v/>
      </c>
      <c r="CW192" s="298" t="str">
        <f ca="true">+IF(OFFSET('Sanitation Data'!$F$30,0,10*ROW('Sanitation Data'!F186))="","",OFFSET('Sanitation Data'!$F$30,0,10*ROW('Sanitation Data'!F186)))</f>
        <v/>
      </c>
      <c r="CX192" s="298" t="str">
        <f ca="true">+IF(OFFSET('Sanitation Data'!$F$31,0,10*ROW('Sanitation Data'!F186))="","",OFFSET('Sanitation Data'!$F$31,0,10*ROW('Sanitation Data'!F186)))</f>
        <v/>
      </c>
      <c r="CY192" s="298" t="str">
        <f ca="true">+IF(OFFSET('Sanitation Data'!$F$32,0,10*ROW('Sanitation Data'!F186))="","",OFFSET('Sanitation Data'!$F$32,0,10*ROW('Sanitation Data'!F186)))</f>
        <v/>
      </c>
      <c r="CZ192" s="298" t="str">
        <f ca="true">+IF(OFFSET('Sanitation Data'!$G$28,0,10*ROW('Sanitation Data'!G186))="","",OFFSET('Sanitation Data'!$G$28,0,10*ROW('Sanitation Data'!G186)))</f>
        <v/>
      </c>
      <c r="DA192" s="298" t="str">
        <f ca="true">+IF(OFFSET('Sanitation Data'!$G$29,0,10*ROW('Sanitation Data'!G186))="","",OFFSET('Sanitation Data'!$G$29,0,10*ROW('Sanitation Data'!G186)))</f>
        <v/>
      </c>
      <c r="DB192" s="298" t="str">
        <f ca="true">+IF(OFFSET('Sanitation Data'!$G$30,0,10*ROW('Sanitation Data'!G186))="","",OFFSET('Sanitation Data'!$G$30,0,10*ROW('Sanitation Data'!G186)))</f>
        <v/>
      </c>
      <c r="DC192" s="298" t="str">
        <f ca="true">+IF(OFFSET('Sanitation Data'!$G$31,0,10*ROW('Sanitation Data'!G186))="","",OFFSET('Sanitation Data'!$G$31,0,10*ROW('Sanitation Data'!G186)))</f>
        <v/>
      </c>
      <c r="DD192" s="298" t="str">
        <f ca="true">+IF(OFFSET('Sanitation Data'!$G$32,0,10*ROW('Sanitation Data'!G186))="","",OFFSET('Sanitation Data'!$G$32,0,10*ROW('Sanitation Data'!G186)))</f>
        <v/>
      </c>
      <c r="DE192" s="298" t="str">
        <f ca="true">+IF(OFFSET('Sanitation Data'!$H$28,0,10*ROW('Sanitation Data'!H186))="","",OFFSET('Sanitation Data'!$H$28,0,10*ROW('Sanitation Data'!H186)))</f>
        <v/>
      </c>
      <c r="DF192" s="298" t="str">
        <f ca="true">+IF(OFFSET('Sanitation Data'!$H$29,0,10*ROW('Sanitation Data'!H186))="","",OFFSET('Sanitation Data'!$H$29,0,10*ROW('Sanitation Data'!H186)))</f>
        <v/>
      </c>
      <c r="DG192" s="298" t="str">
        <f ca="true">+IF(OFFSET('Sanitation Data'!$H$30,0,10*ROW('Sanitation Data'!H186))="","",OFFSET('Sanitation Data'!$H$30,0,10*ROW('Sanitation Data'!H186)))</f>
        <v/>
      </c>
      <c r="DH192" s="298" t="str">
        <f ca="true">+IF(OFFSET('Sanitation Data'!$H$31,0,10*ROW('Sanitation Data'!H186))="","",OFFSET('Sanitation Data'!$H$31,0,10*ROW('Sanitation Data'!H186)))</f>
        <v/>
      </c>
      <c r="DI192" s="298" t="str">
        <f ca="true">+IF(OFFSET('Sanitation Data'!$H$32,0,10*ROW('Sanitation Data'!H186))="","",OFFSET('Sanitation Data'!$H$32,0,10*ROW('Sanitation Data'!H186)))</f>
        <v/>
      </c>
      <c r="DJ192" s="298" t="str">
        <f ca="true">+IF(OFFSET('Sanitation Data'!$I$28,0,10*ROW('Sanitation Data'!I186))="","",OFFSET('Sanitation Data'!$I$28,0,10*ROW('Sanitation Data'!I186)))</f>
        <v/>
      </c>
      <c r="DK192" s="298" t="str">
        <f ca="true">+IF(OFFSET('Sanitation Data'!$I$29,0,10*ROW('Sanitation Data'!I186))="","",OFFSET('Sanitation Data'!$I$29,0,10*ROW('Sanitation Data'!I186)))</f>
        <v/>
      </c>
      <c r="DL192" s="298" t="str">
        <f ca="true">+IF(OFFSET('Sanitation Data'!$I$30,0,10*ROW('Sanitation Data'!I186))="","",OFFSET('Sanitation Data'!$I$30,0,10*ROW('Sanitation Data'!I186)))</f>
        <v/>
      </c>
      <c r="DM192" s="298" t="str">
        <f ca="true">+IF(OFFSET('Sanitation Data'!$I$31,0,10*ROW('Sanitation Data'!I186))="","",OFFSET('Sanitation Data'!$I$31,0,10*ROW('Sanitation Data'!I186)))</f>
        <v/>
      </c>
      <c r="DN192" s="298" t="str">
        <f ca="true">+IF(OFFSET('Sanitation Data'!$I$32,0,10*ROW('Sanitation Data'!I186))="","",OFFSET('Sanitation Data'!$I$32,0,10*ROW('Sanitation Data'!I186)))</f>
        <v/>
      </c>
      <c r="DO192" s="298" t="str">
        <f ca="true">+IF(OFFSET('Hygiene Data'!$D$11,0,10*ROW('Hygiene Data'!D186))="","",OFFSET('Hygiene Data'!$D$11,0,10*ROW('Hygiene Data'!D186)))</f>
        <v/>
      </c>
      <c r="DP192" s="298" t="str">
        <f ca="true">+IF(OFFSET('Hygiene Data'!$D$12,0,10*ROW('Hygiene Data'!D186))="","",OFFSET('Hygiene Data'!$D$12,0,10*ROW('Hygiene Data'!D186)))</f>
        <v/>
      </c>
      <c r="DQ192" s="298" t="str">
        <f ca="true">+IF(OFFSET('Hygiene Data'!$D$13,0,10*ROW('Hygiene Data'!D186))="","",OFFSET('Hygiene Data'!$D$13,0,10*ROW('Hygiene Data'!D186)))</f>
        <v/>
      </c>
      <c r="DR192" s="298" t="str">
        <f ca="true">+IF(OFFSET('Hygiene Data'!$E$11,0,10*ROW('Hygiene Data'!E186))="","",OFFSET('Hygiene Data'!$E$11,0,10*ROW('Hygiene Data'!E186)))</f>
        <v/>
      </c>
      <c r="DS192" s="298" t="str">
        <f ca="true">+IF(OFFSET('Hygiene Data'!$E$12,0,10*ROW('Hygiene Data'!E186))="","",OFFSET('Hygiene Data'!$E$12,0,10*ROW('Hygiene Data'!E186)))</f>
        <v/>
      </c>
      <c r="DT192" s="298" t="str">
        <f ca="true">+IF(OFFSET('Hygiene Data'!$E$13,0,10*ROW('Hygiene Data'!E186))="","",OFFSET('Hygiene Data'!$E$13,0,10*ROW('Hygiene Data'!E186)))</f>
        <v/>
      </c>
      <c r="DU192" s="298" t="str">
        <f ca="true">+IF(OFFSET('Hygiene Data'!$F$11,0,10*ROW('Hygiene Data'!F186))="","",OFFSET('Hygiene Data'!$F$11,0,10*ROW('Hygiene Data'!F186)))</f>
        <v/>
      </c>
      <c r="DV192" s="298" t="str">
        <f ca="true">+IF(OFFSET('Hygiene Data'!$F$12,0,10*ROW('Hygiene Data'!F186))="","",OFFSET('Hygiene Data'!$F$12,0,10*ROW('Hygiene Data'!F186)))</f>
        <v/>
      </c>
      <c r="DW192" s="298" t="str">
        <f ca="true">+IF(OFFSET('Hygiene Data'!$F$13,0,10*ROW('Hygiene Data'!F186))="","",OFFSET('Hygiene Data'!$F$13,0,10*ROW('Hygiene Data'!F186)))</f>
        <v/>
      </c>
      <c r="DX192" s="298" t="str">
        <f ca="true">+IF(OFFSET('Hygiene Data'!$G$11,0,10*ROW('Hygiene Data'!G186))="","",OFFSET('Hygiene Data'!$G$11,0,10*ROW('Hygiene Data'!G186)))</f>
        <v/>
      </c>
      <c r="DY192" s="298" t="str">
        <f ca="true">+IF(OFFSET('Hygiene Data'!$G$12,0,10*ROW('Hygiene Data'!G186))="","",OFFSET('Hygiene Data'!$G$12,0,10*ROW('Hygiene Data'!G186)))</f>
        <v/>
      </c>
      <c r="DZ192" s="298" t="str">
        <f ca="true">+IF(OFFSET('Hygiene Data'!$G$13,0,10*ROW('Hygiene Data'!G186))="","",OFFSET('Hygiene Data'!$G$13,0,10*ROW('Hygiene Data'!G186)))</f>
        <v/>
      </c>
      <c r="EA192" s="298" t="str">
        <f ca="true">+IF(OFFSET('Hygiene Data'!$H$11,0,10*ROW('Hygiene Data'!H186))="","",OFFSET('Hygiene Data'!$H$11,0,10*ROW('Hygiene Data'!H186)))</f>
        <v/>
      </c>
      <c r="EB192" s="298" t="str">
        <f ca="true">+IF(OFFSET('Hygiene Data'!$H$12,0,10*ROW('Hygiene Data'!H186))="","",OFFSET('Hygiene Data'!$H$12,0,10*ROW('Hygiene Data'!H186)))</f>
        <v/>
      </c>
      <c r="EC192" s="298" t="str">
        <f ca="true">+IF(OFFSET('Hygiene Data'!$H$13,0,10*ROW('Hygiene Data'!H186))="","",OFFSET('Hygiene Data'!$H$13,0,10*ROW('Hygiene Data'!H186)))</f>
        <v/>
      </c>
      <c r="ED192" s="298" t="str">
        <f ca="true">+IF(OFFSET('Hygiene Data'!$I$11,0,10*ROW('Hygiene Data'!I186))="","",OFFSET('Hygiene Data'!$I$11,0,10*ROW('Hygiene Data'!I186)))</f>
        <v/>
      </c>
      <c r="EE192" s="298" t="str">
        <f ca="true">+IF(OFFSET('Hygiene Data'!$I$12,0,10*ROW('Hygiene Data'!I186))="","",OFFSET('Hygiene Data'!$I$12,0,10*ROW('Hygiene Data'!I186)))</f>
        <v/>
      </c>
      <c r="EF192" s="298" t="str">
        <f ca="true">+IF(OFFSET('Hygiene Data'!$I$13,0,10*ROW('Hygiene Data'!I186))="","",OFFSET('Hygiene Data'!$I$13,0,10*ROW('Hygiene Data'!I186)))</f>
        <v/>
      </c>
    </row>
    <row xmlns:x14ac="http://schemas.microsoft.com/office/spreadsheetml/2009/9/ac" r="193" x14ac:dyDescent="0.2">
      <c r="A193" s="38" t="str">
        <f ca="true">+IF(OFFSET('Water Data'!$B$2,0,10*ROW('Water Data'!E187))="","",OFFSET('Water Data'!$B$2,0,10*ROW('Water Data'!E187)))</f>
        <v/>
      </c>
      <c r="B193" s="38" t="str">
        <f ca="true">+IF(OFFSET('Water Data'!$C$2,0,10*ROW('Water Data'!F187))="","",OFFSET('Water Data'!$C$2,0,10*ROW('Water Data'!F187)))</f>
        <v/>
      </c>
      <c r="C193" s="354" t="str">
        <f t="shared" ca="true" si="2"/>
        <v/>
      </c>
      <c r="D193" s="101"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101"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101"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101"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101"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101"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101"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101"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101"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101"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101"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101"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101"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101"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101"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101"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101"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101"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102"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102"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102"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102"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102"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102"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102"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102"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102"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102"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102"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102"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102"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102"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102"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102"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102"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102"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102"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102"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102"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102"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102"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102"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102"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102"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102"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102"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102"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102"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103"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103"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103"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103"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103"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103"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103"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103"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103"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103"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103"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103"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103"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103"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103"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103"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103"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103"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98"/>
      <c r="BS193" s="298" t="str">
        <f ca="true">+IF(OFFSET('Water Data'!$D$27,0,10*ROW('Water Data'!D187))="","",OFFSET('Water Data'!$D$27,0,10*ROW('Water Data'!D187)))</f>
        <v/>
      </c>
      <c r="BT193" s="298" t="str">
        <f ca="true">+IF(OFFSET('Water Data'!$D$28,0,10*ROW('Water Data'!D187))="","",OFFSET('Water Data'!$D$28,0,10*ROW('Water Data'!D187)))</f>
        <v/>
      </c>
      <c r="BU193" s="298" t="str">
        <f ca="true">+IF(OFFSET('Water Data'!$D$29,0,10*ROW('Water Data'!D187))="","",OFFSET('Water Data'!$D$29,0,10*ROW('Water Data'!D187)))</f>
        <v/>
      </c>
      <c r="BV193" s="298" t="str">
        <f ca="true">+IF(OFFSET('Water Data'!$E$27,0,10*ROW('Water Data'!E187))="","",OFFSET('Water Data'!$E$27,0,10*ROW('Water Data'!E187)))</f>
        <v/>
      </c>
      <c r="BW193" s="298" t="str">
        <f ca="true">+IF(OFFSET('Water Data'!$E$28,0,10*ROW('Water Data'!E187))="","",OFFSET('Water Data'!$E$28,0,10*ROW('Water Data'!E187)))</f>
        <v/>
      </c>
      <c r="BX193" s="298" t="str">
        <f ca="true">+IF(OFFSET('Water Data'!$E$29,0,10*ROW('Water Data'!E187))="","",OFFSET('Water Data'!$E$29,0,10*ROW('Water Data'!E187)))</f>
        <v/>
      </c>
      <c r="BY193" s="298" t="str">
        <f ca="true">+IF(OFFSET('Water Data'!$F$27,0,10*ROW('Water Data'!F187))="","",OFFSET('Water Data'!$F$27,0,10*ROW('Water Data'!F187)))</f>
        <v/>
      </c>
      <c r="BZ193" s="298" t="str">
        <f ca="true">+IF(OFFSET('Water Data'!$F$28,0,10*ROW('Water Data'!F187))="","",OFFSET('Water Data'!$F$28,0,10*ROW('Water Data'!F187)))</f>
        <v/>
      </c>
      <c r="CA193" s="298" t="str">
        <f ca="true">+IF(OFFSET('Water Data'!$F$29,0,10*ROW('Water Data'!F187))="","",OFFSET('Water Data'!$F$29,0,10*ROW('Water Data'!F187)))</f>
        <v/>
      </c>
      <c r="CB193" s="298" t="str">
        <f ca="true">+IF(OFFSET('Water Data'!$G$27,0,10*ROW('Water Data'!G187))="","",OFFSET('Water Data'!$G$27,0,10*ROW('Water Data'!G187)))</f>
        <v/>
      </c>
      <c r="CC193" s="298" t="str">
        <f ca="true">+IF(OFFSET('Water Data'!$G$28,0,10*ROW('Water Data'!G187))="","",OFFSET('Water Data'!$G$28,0,10*ROW('Water Data'!G187)))</f>
        <v/>
      </c>
      <c r="CD193" s="298" t="str">
        <f ca="true">+IF(OFFSET('Water Data'!$G$29,0,10*ROW('Water Data'!G187))="","",OFFSET('Water Data'!$G$29,0,10*ROW('Water Data'!G187)))</f>
        <v/>
      </c>
      <c r="CE193" s="298" t="str">
        <f ca="true">+IF(OFFSET('Water Data'!$H$27,0,10*ROW('Water Data'!H187))="","",OFFSET('Water Data'!$H$27,0,10*ROW('Water Data'!H187)))</f>
        <v/>
      </c>
      <c r="CF193" s="298" t="str">
        <f ca="true">+IF(OFFSET('Water Data'!$H$28,0,10*ROW('Water Data'!H187))="","",OFFSET('Water Data'!$H$28,0,10*ROW('Water Data'!H187)))</f>
        <v/>
      </c>
      <c r="CG193" s="298" t="str">
        <f ca="true">+IF(OFFSET('Water Data'!$H$29,0,10*ROW('Water Data'!H187))="","",OFFSET('Water Data'!$H$29,0,10*ROW('Water Data'!H187)))</f>
        <v/>
      </c>
      <c r="CH193" s="298" t="str">
        <f ca="true">+IF(OFFSET('Water Data'!$I$27,0,10*ROW('Water Data'!I187))="","",OFFSET('Water Data'!$I$27,0,10*ROW('Water Data'!I187)))</f>
        <v/>
      </c>
      <c r="CI193" s="298" t="str">
        <f ca="true">+IF(OFFSET('Water Data'!$I$28,0,10*ROW('Water Data'!I187))="","",OFFSET('Water Data'!$I$28,0,10*ROW('Water Data'!I187)))</f>
        <v/>
      </c>
      <c r="CJ193" s="298" t="str">
        <f ca="true">+IF(OFFSET('Water Data'!$I$29,0,10*ROW('Water Data'!I187))="","",OFFSET('Water Data'!$I$29,0,10*ROW('Water Data'!I187)))</f>
        <v/>
      </c>
      <c r="CK193" s="298" t="str">
        <f ca="true">+IF(OFFSET('Sanitation Data'!$D$28,0,10*ROW('Sanitation Data'!D187))="","",OFFSET('Sanitation Data'!$D$28,0,10*ROW('Sanitation Data'!D187)))</f>
        <v/>
      </c>
      <c r="CL193" s="298" t="str">
        <f ca="true">+IF(OFFSET('Sanitation Data'!$D$29,0,10*ROW('Sanitation Data'!D187))="","",OFFSET('Sanitation Data'!$D$29,0,10*ROW('Sanitation Data'!D187)))</f>
        <v/>
      </c>
      <c r="CM193" s="298" t="str">
        <f ca="true">+IF(OFFSET('Sanitation Data'!$D$30,0,10*ROW('Sanitation Data'!D187))="","",OFFSET('Sanitation Data'!$D$30,0,10*ROW('Sanitation Data'!D187)))</f>
        <v/>
      </c>
      <c r="CN193" s="298" t="str">
        <f ca="true">+IF(OFFSET('Sanitation Data'!$D$31,0,10*ROW('Sanitation Data'!D187))="","",OFFSET('Sanitation Data'!$D$31,0,10*ROW('Sanitation Data'!D187)))</f>
        <v/>
      </c>
      <c r="CO193" s="298" t="str">
        <f ca="true">+IF(OFFSET('Sanitation Data'!$D$32,0,10*ROW('Sanitation Data'!D187))="","",OFFSET('Sanitation Data'!$D$32,0,10*ROW('Sanitation Data'!D187)))</f>
        <v/>
      </c>
      <c r="CP193" s="298" t="str">
        <f ca="true">+IF(OFFSET('Sanitation Data'!$E$28,0,10*ROW('Sanitation Data'!E187))="","",OFFSET('Sanitation Data'!$E$28,0,10*ROW('Sanitation Data'!E187)))</f>
        <v/>
      </c>
      <c r="CQ193" s="298" t="str">
        <f ca="true">+IF(OFFSET('Sanitation Data'!$E$29,0,10*ROW('Sanitation Data'!E187))="","",OFFSET('Sanitation Data'!$E$29,0,10*ROW('Sanitation Data'!E187)))</f>
        <v/>
      </c>
      <c r="CR193" s="298" t="str">
        <f ca="true">+IF(OFFSET('Sanitation Data'!$E$30,0,10*ROW('Sanitation Data'!E187))="","",OFFSET('Sanitation Data'!$E$30,0,10*ROW('Sanitation Data'!E187)))</f>
        <v/>
      </c>
      <c r="CS193" s="298" t="str">
        <f ca="true">+IF(OFFSET('Sanitation Data'!$E$31,0,10*ROW('Sanitation Data'!E187))="","",OFFSET('Sanitation Data'!$E$31,0,10*ROW('Sanitation Data'!E187)))</f>
        <v/>
      </c>
      <c r="CT193" s="298" t="str">
        <f ca="true">+IF(OFFSET('Sanitation Data'!$E$32,0,10*ROW('Sanitation Data'!E187))="","",OFFSET('Sanitation Data'!$E$32,0,10*ROW('Sanitation Data'!E187)))</f>
        <v/>
      </c>
      <c r="CU193" s="298" t="str">
        <f ca="true">+IF(OFFSET('Sanitation Data'!$F$28,0,10*ROW('Sanitation Data'!F187))="","",OFFSET('Sanitation Data'!$F$28,0,10*ROW('Sanitation Data'!F187)))</f>
        <v/>
      </c>
      <c r="CV193" s="298" t="str">
        <f ca="true">+IF(OFFSET('Sanitation Data'!$F$29,0,10*ROW('Sanitation Data'!F187))="","",OFFSET('Sanitation Data'!$F$29,0,10*ROW('Sanitation Data'!F187)))</f>
        <v/>
      </c>
      <c r="CW193" s="298" t="str">
        <f ca="true">+IF(OFFSET('Sanitation Data'!$F$30,0,10*ROW('Sanitation Data'!F187))="","",OFFSET('Sanitation Data'!$F$30,0,10*ROW('Sanitation Data'!F187)))</f>
        <v/>
      </c>
      <c r="CX193" s="298" t="str">
        <f ca="true">+IF(OFFSET('Sanitation Data'!$F$31,0,10*ROW('Sanitation Data'!F187))="","",OFFSET('Sanitation Data'!$F$31,0,10*ROW('Sanitation Data'!F187)))</f>
        <v/>
      </c>
      <c r="CY193" s="298" t="str">
        <f ca="true">+IF(OFFSET('Sanitation Data'!$F$32,0,10*ROW('Sanitation Data'!F187))="","",OFFSET('Sanitation Data'!$F$32,0,10*ROW('Sanitation Data'!F187)))</f>
        <v/>
      </c>
      <c r="CZ193" s="298" t="str">
        <f ca="true">+IF(OFFSET('Sanitation Data'!$G$28,0,10*ROW('Sanitation Data'!G187))="","",OFFSET('Sanitation Data'!$G$28,0,10*ROW('Sanitation Data'!G187)))</f>
        <v/>
      </c>
      <c r="DA193" s="298" t="str">
        <f ca="true">+IF(OFFSET('Sanitation Data'!$G$29,0,10*ROW('Sanitation Data'!G187))="","",OFFSET('Sanitation Data'!$G$29,0,10*ROW('Sanitation Data'!G187)))</f>
        <v/>
      </c>
      <c r="DB193" s="298" t="str">
        <f ca="true">+IF(OFFSET('Sanitation Data'!$G$30,0,10*ROW('Sanitation Data'!G187))="","",OFFSET('Sanitation Data'!$G$30,0,10*ROW('Sanitation Data'!G187)))</f>
        <v/>
      </c>
      <c r="DC193" s="298" t="str">
        <f ca="true">+IF(OFFSET('Sanitation Data'!$G$31,0,10*ROW('Sanitation Data'!G187))="","",OFFSET('Sanitation Data'!$G$31,0,10*ROW('Sanitation Data'!G187)))</f>
        <v/>
      </c>
      <c r="DD193" s="298" t="str">
        <f ca="true">+IF(OFFSET('Sanitation Data'!$G$32,0,10*ROW('Sanitation Data'!G187))="","",OFFSET('Sanitation Data'!$G$32,0,10*ROW('Sanitation Data'!G187)))</f>
        <v/>
      </c>
      <c r="DE193" s="298" t="str">
        <f ca="true">+IF(OFFSET('Sanitation Data'!$H$28,0,10*ROW('Sanitation Data'!H187))="","",OFFSET('Sanitation Data'!$H$28,0,10*ROW('Sanitation Data'!H187)))</f>
        <v/>
      </c>
      <c r="DF193" s="298" t="str">
        <f ca="true">+IF(OFFSET('Sanitation Data'!$H$29,0,10*ROW('Sanitation Data'!H187))="","",OFFSET('Sanitation Data'!$H$29,0,10*ROW('Sanitation Data'!H187)))</f>
        <v/>
      </c>
      <c r="DG193" s="298" t="str">
        <f ca="true">+IF(OFFSET('Sanitation Data'!$H$30,0,10*ROW('Sanitation Data'!H187))="","",OFFSET('Sanitation Data'!$H$30,0,10*ROW('Sanitation Data'!H187)))</f>
        <v/>
      </c>
      <c r="DH193" s="298" t="str">
        <f ca="true">+IF(OFFSET('Sanitation Data'!$H$31,0,10*ROW('Sanitation Data'!H187))="","",OFFSET('Sanitation Data'!$H$31,0,10*ROW('Sanitation Data'!H187)))</f>
        <v/>
      </c>
      <c r="DI193" s="298" t="str">
        <f ca="true">+IF(OFFSET('Sanitation Data'!$H$32,0,10*ROW('Sanitation Data'!H187))="","",OFFSET('Sanitation Data'!$H$32,0,10*ROW('Sanitation Data'!H187)))</f>
        <v/>
      </c>
      <c r="DJ193" s="298" t="str">
        <f ca="true">+IF(OFFSET('Sanitation Data'!$I$28,0,10*ROW('Sanitation Data'!I187))="","",OFFSET('Sanitation Data'!$I$28,0,10*ROW('Sanitation Data'!I187)))</f>
        <v/>
      </c>
      <c r="DK193" s="298" t="str">
        <f ca="true">+IF(OFFSET('Sanitation Data'!$I$29,0,10*ROW('Sanitation Data'!I187))="","",OFFSET('Sanitation Data'!$I$29,0,10*ROW('Sanitation Data'!I187)))</f>
        <v/>
      </c>
      <c r="DL193" s="298" t="str">
        <f ca="true">+IF(OFFSET('Sanitation Data'!$I$30,0,10*ROW('Sanitation Data'!I187))="","",OFFSET('Sanitation Data'!$I$30,0,10*ROW('Sanitation Data'!I187)))</f>
        <v/>
      </c>
      <c r="DM193" s="298" t="str">
        <f ca="true">+IF(OFFSET('Sanitation Data'!$I$31,0,10*ROW('Sanitation Data'!I187))="","",OFFSET('Sanitation Data'!$I$31,0,10*ROW('Sanitation Data'!I187)))</f>
        <v/>
      </c>
      <c r="DN193" s="298" t="str">
        <f ca="true">+IF(OFFSET('Sanitation Data'!$I$32,0,10*ROW('Sanitation Data'!I187))="","",OFFSET('Sanitation Data'!$I$32,0,10*ROW('Sanitation Data'!I187)))</f>
        <v/>
      </c>
      <c r="DO193" s="298" t="str">
        <f ca="true">+IF(OFFSET('Hygiene Data'!$D$11,0,10*ROW('Hygiene Data'!D187))="","",OFFSET('Hygiene Data'!$D$11,0,10*ROW('Hygiene Data'!D187)))</f>
        <v/>
      </c>
      <c r="DP193" s="298" t="str">
        <f ca="true">+IF(OFFSET('Hygiene Data'!$D$12,0,10*ROW('Hygiene Data'!D187))="","",OFFSET('Hygiene Data'!$D$12,0,10*ROW('Hygiene Data'!D187)))</f>
        <v/>
      </c>
      <c r="DQ193" s="298" t="str">
        <f ca="true">+IF(OFFSET('Hygiene Data'!$D$13,0,10*ROW('Hygiene Data'!D187))="","",OFFSET('Hygiene Data'!$D$13,0,10*ROW('Hygiene Data'!D187)))</f>
        <v/>
      </c>
      <c r="DR193" s="298" t="str">
        <f ca="true">+IF(OFFSET('Hygiene Data'!$E$11,0,10*ROW('Hygiene Data'!E187))="","",OFFSET('Hygiene Data'!$E$11,0,10*ROW('Hygiene Data'!E187)))</f>
        <v/>
      </c>
      <c r="DS193" s="298" t="str">
        <f ca="true">+IF(OFFSET('Hygiene Data'!$E$12,0,10*ROW('Hygiene Data'!E187))="","",OFFSET('Hygiene Data'!$E$12,0,10*ROW('Hygiene Data'!E187)))</f>
        <v/>
      </c>
      <c r="DT193" s="298" t="str">
        <f ca="true">+IF(OFFSET('Hygiene Data'!$E$13,0,10*ROW('Hygiene Data'!E187))="","",OFFSET('Hygiene Data'!$E$13,0,10*ROW('Hygiene Data'!E187)))</f>
        <v/>
      </c>
      <c r="DU193" s="298" t="str">
        <f ca="true">+IF(OFFSET('Hygiene Data'!$F$11,0,10*ROW('Hygiene Data'!F187))="","",OFFSET('Hygiene Data'!$F$11,0,10*ROW('Hygiene Data'!F187)))</f>
        <v/>
      </c>
      <c r="DV193" s="298" t="str">
        <f ca="true">+IF(OFFSET('Hygiene Data'!$F$12,0,10*ROW('Hygiene Data'!F187))="","",OFFSET('Hygiene Data'!$F$12,0,10*ROW('Hygiene Data'!F187)))</f>
        <v/>
      </c>
      <c r="DW193" s="298" t="str">
        <f ca="true">+IF(OFFSET('Hygiene Data'!$F$13,0,10*ROW('Hygiene Data'!F187))="","",OFFSET('Hygiene Data'!$F$13,0,10*ROW('Hygiene Data'!F187)))</f>
        <v/>
      </c>
      <c r="DX193" s="298" t="str">
        <f ca="true">+IF(OFFSET('Hygiene Data'!$G$11,0,10*ROW('Hygiene Data'!G187))="","",OFFSET('Hygiene Data'!$G$11,0,10*ROW('Hygiene Data'!G187)))</f>
        <v/>
      </c>
      <c r="DY193" s="298" t="str">
        <f ca="true">+IF(OFFSET('Hygiene Data'!$G$12,0,10*ROW('Hygiene Data'!G187))="","",OFFSET('Hygiene Data'!$G$12,0,10*ROW('Hygiene Data'!G187)))</f>
        <v/>
      </c>
      <c r="DZ193" s="298" t="str">
        <f ca="true">+IF(OFFSET('Hygiene Data'!$G$13,0,10*ROW('Hygiene Data'!G187))="","",OFFSET('Hygiene Data'!$G$13,0,10*ROW('Hygiene Data'!G187)))</f>
        <v/>
      </c>
      <c r="EA193" s="298" t="str">
        <f ca="true">+IF(OFFSET('Hygiene Data'!$H$11,0,10*ROW('Hygiene Data'!H187))="","",OFFSET('Hygiene Data'!$H$11,0,10*ROW('Hygiene Data'!H187)))</f>
        <v/>
      </c>
      <c r="EB193" s="298" t="str">
        <f ca="true">+IF(OFFSET('Hygiene Data'!$H$12,0,10*ROW('Hygiene Data'!H187))="","",OFFSET('Hygiene Data'!$H$12,0,10*ROW('Hygiene Data'!H187)))</f>
        <v/>
      </c>
      <c r="EC193" s="298" t="str">
        <f ca="true">+IF(OFFSET('Hygiene Data'!$H$13,0,10*ROW('Hygiene Data'!H187))="","",OFFSET('Hygiene Data'!$H$13,0,10*ROW('Hygiene Data'!H187)))</f>
        <v/>
      </c>
      <c r="ED193" s="298" t="str">
        <f ca="true">+IF(OFFSET('Hygiene Data'!$I$11,0,10*ROW('Hygiene Data'!I187))="","",OFFSET('Hygiene Data'!$I$11,0,10*ROW('Hygiene Data'!I187)))</f>
        <v/>
      </c>
      <c r="EE193" s="298" t="str">
        <f ca="true">+IF(OFFSET('Hygiene Data'!$I$12,0,10*ROW('Hygiene Data'!I187))="","",OFFSET('Hygiene Data'!$I$12,0,10*ROW('Hygiene Data'!I187)))</f>
        <v/>
      </c>
      <c r="EF193" s="298" t="str">
        <f ca="true">+IF(OFFSET('Hygiene Data'!$I$13,0,10*ROW('Hygiene Data'!I187))="","",OFFSET('Hygiene Data'!$I$13,0,10*ROW('Hygiene Data'!I187)))</f>
        <v/>
      </c>
    </row>
    <row xmlns:x14ac="http://schemas.microsoft.com/office/spreadsheetml/2009/9/ac" r="194" x14ac:dyDescent="0.2">
      <c r="A194" s="38" t="str">
        <f ca="true">+IF(OFFSET('Water Data'!$B$2,0,10*ROW('Water Data'!E188))="","",OFFSET('Water Data'!$B$2,0,10*ROW('Water Data'!E188)))</f>
        <v/>
      </c>
      <c r="B194" s="38" t="str">
        <f ca="true">+IF(OFFSET('Water Data'!$C$2,0,10*ROW('Water Data'!F188))="","",OFFSET('Water Data'!$C$2,0,10*ROW('Water Data'!F188)))</f>
        <v/>
      </c>
      <c r="C194" s="354" t="str">
        <f t="shared" ca="true" si="2"/>
        <v/>
      </c>
      <c r="D194" s="101"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101"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101"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101"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101"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101"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101"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101"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101"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101"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101"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101"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101"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101"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101"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101"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101"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101"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102"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102"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102"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102"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102"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102"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102"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102"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102"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102"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102"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102"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102"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102"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102"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102"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102"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102"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102"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102"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102"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102"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102"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102"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102"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102"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102"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102"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102"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102"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103"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103"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103"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103"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103"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103"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103"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103"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103"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103"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103"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103"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103"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103"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103"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103"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103"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103"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98"/>
      <c r="BS194" s="298" t="str">
        <f ca="true">+IF(OFFSET('Water Data'!$D$27,0,10*ROW('Water Data'!D188))="","",OFFSET('Water Data'!$D$27,0,10*ROW('Water Data'!D188)))</f>
        <v/>
      </c>
      <c r="BT194" s="298" t="str">
        <f ca="true">+IF(OFFSET('Water Data'!$D$28,0,10*ROW('Water Data'!D188))="","",OFFSET('Water Data'!$D$28,0,10*ROW('Water Data'!D188)))</f>
        <v/>
      </c>
      <c r="BU194" s="298" t="str">
        <f ca="true">+IF(OFFSET('Water Data'!$D$29,0,10*ROW('Water Data'!D188))="","",OFFSET('Water Data'!$D$29,0,10*ROW('Water Data'!D188)))</f>
        <v/>
      </c>
      <c r="BV194" s="298" t="str">
        <f ca="true">+IF(OFFSET('Water Data'!$E$27,0,10*ROW('Water Data'!E188))="","",OFFSET('Water Data'!$E$27,0,10*ROW('Water Data'!E188)))</f>
        <v/>
      </c>
      <c r="BW194" s="298" t="str">
        <f ca="true">+IF(OFFSET('Water Data'!$E$28,0,10*ROW('Water Data'!E188))="","",OFFSET('Water Data'!$E$28,0,10*ROW('Water Data'!E188)))</f>
        <v/>
      </c>
      <c r="BX194" s="298" t="str">
        <f ca="true">+IF(OFFSET('Water Data'!$E$29,0,10*ROW('Water Data'!E188))="","",OFFSET('Water Data'!$E$29,0,10*ROW('Water Data'!E188)))</f>
        <v/>
      </c>
      <c r="BY194" s="298" t="str">
        <f ca="true">+IF(OFFSET('Water Data'!$F$27,0,10*ROW('Water Data'!F188))="","",OFFSET('Water Data'!$F$27,0,10*ROW('Water Data'!F188)))</f>
        <v/>
      </c>
      <c r="BZ194" s="298" t="str">
        <f ca="true">+IF(OFFSET('Water Data'!$F$28,0,10*ROW('Water Data'!F188))="","",OFFSET('Water Data'!$F$28,0,10*ROW('Water Data'!F188)))</f>
        <v/>
      </c>
      <c r="CA194" s="298" t="str">
        <f ca="true">+IF(OFFSET('Water Data'!$F$29,0,10*ROW('Water Data'!F188))="","",OFFSET('Water Data'!$F$29,0,10*ROW('Water Data'!F188)))</f>
        <v/>
      </c>
      <c r="CB194" s="298" t="str">
        <f ca="true">+IF(OFFSET('Water Data'!$G$27,0,10*ROW('Water Data'!G188))="","",OFFSET('Water Data'!$G$27,0,10*ROW('Water Data'!G188)))</f>
        <v/>
      </c>
      <c r="CC194" s="298" t="str">
        <f ca="true">+IF(OFFSET('Water Data'!$G$28,0,10*ROW('Water Data'!G188))="","",OFFSET('Water Data'!$G$28,0,10*ROW('Water Data'!G188)))</f>
        <v/>
      </c>
      <c r="CD194" s="298" t="str">
        <f ca="true">+IF(OFFSET('Water Data'!$G$29,0,10*ROW('Water Data'!G188))="","",OFFSET('Water Data'!$G$29,0,10*ROW('Water Data'!G188)))</f>
        <v/>
      </c>
      <c r="CE194" s="298" t="str">
        <f ca="true">+IF(OFFSET('Water Data'!$H$27,0,10*ROW('Water Data'!H188))="","",OFFSET('Water Data'!$H$27,0,10*ROW('Water Data'!H188)))</f>
        <v/>
      </c>
      <c r="CF194" s="298" t="str">
        <f ca="true">+IF(OFFSET('Water Data'!$H$28,0,10*ROW('Water Data'!H188))="","",OFFSET('Water Data'!$H$28,0,10*ROW('Water Data'!H188)))</f>
        <v/>
      </c>
      <c r="CG194" s="298" t="str">
        <f ca="true">+IF(OFFSET('Water Data'!$H$29,0,10*ROW('Water Data'!H188))="","",OFFSET('Water Data'!$H$29,0,10*ROW('Water Data'!H188)))</f>
        <v/>
      </c>
      <c r="CH194" s="298" t="str">
        <f ca="true">+IF(OFFSET('Water Data'!$I$27,0,10*ROW('Water Data'!I188))="","",OFFSET('Water Data'!$I$27,0,10*ROW('Water Data'!I188)))</f>
        <v/>
      </c>
      <c r="CI194" s="298" t="str">
        <f ca="true">+IF(OFFSET('Water Data'!$I$28,0,10*ROW('Water Data'!I188))="","",OFFSET('Water Data'!$I$28,0,10*ROW('Water Data'!I188)))</f>
        <v/>
      </c>
      <c r="CJ194" s="298" t="str">
        <f ca="true">+IF(OFFSET('Water Data'!$I$29,0,10*ROW('Water Data'!I188))="","",OFFSET('Water Data'!$I$29,0,10*ROW('Water Data'!I188)))</f>
        <v/>
      </c>
      <c r="CK194" s="298" t="str">
        <f ca="true">+IF(OFFSET('Sanitation Data'!$D$28,0,10*ROW('Sanitation Data'!D188))="","",OFFSET('Sanitation Data'!$D$28,0,10*ROW('Sanitation Data'!D188)))</f>
        <v/>
      </c>
      <c r="CL194" s="298" t="str">
        <f ca="true">+IF(OFFSET('Sanitation Data'!$D$29,0,10*ROW('Sanitation Data'!D188))="","",OFFSET('Sanitation Data'!$D$29,0,10*ROW('Sanitation Data'!D188)))</f>
        <v/>
      </c>
      <c r="CM194" s="298" t="str">
        <f ca="true">+IF(OFFSET('Sanitation Data'!$D$30,0,10*ROW('Sanitation Data'!D188))="","",OFFSET('Sanitation Data'!$D$30,0,10*ROW('Sanitation Data'!D188)))</f>
        <v/>
      </c>
      <c r="CN194" s="298" t="str">
        <f ca="true">+IF(OFFSET('Sanitation Data'!$D$31,0,10*ROW('Sanitation Data'!D188))="","",OFFSET('Sanitation Data'!$D$31,0,10*ROW('Sanitation Data'!D188)))</f>
        <v/>
      </c>
      <c r="CO194" s="298" t="str">
        <f ca="true">+IF(OFFSET('Sanitation Data'!$D$32,0,10*ROW('Sanitation Data'!D188))="","",OFFSET('Sanitation Data'!$D$32,0,10*ROW('Sanitation Data'!D188)))</f>
        <v/>
      </c>
      <c r="CP194" s="298" t="str">
        <f ca="true">+IF(OFFSET('Sanitation Data'!$E$28,0,10*ROW('Sanitation Data'!E188))="","",OFFSET('Sanitation Data'!$E$28,0,10*ROW('Sanitation Data'!E188)))</f>
        <v/>
      </c>
      <c r="CQ194" s="298" t="str">
        <f ca="true">+IF(OFFSET('Sanitation Data'!$E$29,0,10*ROW('Sanitation Data'!E188))="","",OFFSET('Sanitation Data'!$E$29,0,10*ROW('Sanitation Data'!E188)))</f>
        <v/>
      </c>
      <c r="CR194" s="298" t="str">
        <f ca="true">+IF(OFFSET('Sanitation Data'!$E$30,0,10*ROW('Sanitation Data'!E188))="","",OFFSET('Sanitation Data'!$E$30,0,10*ROW('Sanitation Data'!E188)))</f>
        <v/>
      </c>
      <c r="CS194" s="298" t="str">
        <f ca="true">+IF(OFFSET('Sanitation Data'!$E$31,0,10*ROW('Sanitation Data'!E188))="","",OFFSET('Sanitation Data'!$E$31,0,10*ROW('Sanitation Data'!E188)))</f>
        <v/>
      </c>
      <c r="CT194" s="298" t="str">
        <f ca="true">+IF(OFFSET('Sanitation Data'!$E$32,0,10*ROW('Sanitation Data'!E188))="","",OFFSET('Sanitation Data'!$E$32,0,10*ROW('Sanitation Data'!E188)))</f>
        <v/>
      </c>
      <c r="CU194" s="298" t="str">
        <f ca="true">+IF(OFFSET('Sanitation Data'!$F$28,0,10*ROW('Sanitation Data'!F188))="","",OFFSET('Sanitation Data'!$F$28,0,10*ROW('Sanitation Data'!F188)))</f>
        <v/>
      </c>
      <c r="CV194" s="298" t="str">
        <f ca="true">+IF(OFFSET('Sanitation Data'!$F$29,0,10*ROW('Sanitation Data'!F188))="","",OFFSET('Sanitation Data'!$F$29,0,10*ROW('Sanitation Data'!F188)))</f>
        <v/>
      </c>
      <c r="CW194" s="298" t="str">
        <f ca="true">+IF(OFFSET('Sanitation Data'!$F$30,0,10*ROW('Sanitation Data'!F188))="","",OFFSET('Sanitation Data'!$F$30,0,10*ROW('Sanitation Data'!F188)))</f>
        <v/>
      </c>
      <c r="CX194" s="298" t="str">
        <f ca="true">+IF(OFFSET('Sanitation Data'!$F$31,0,10*ROW('Sanitation Data'!F188))="","",OFFSET('Sanitation Data'!$F$31,0,10*ROW('Sanitation Data'!F188)))</f>
        <v/>
      </c>
      <c r="CY194" s="298" t="str">
        <f ca="true">+IF(OFFSET('Sanitation Data'!$F$32,0,10*ROW('Sanitation Data'!F188))="","",OFFSET('Sanitation Data'!$F$32,0,10*ROW('Sanitation Data'!F188)))</f>
        <v/>
      </c>
      <c r="CZ194" s="298" t="str">
        <f ca="true">+IF(OFFSET('Sanitation Data'!$G$28,0,10*ROW('Sanitation Data'!G188))="","",OFFSET('Sanitation Data'!$G$28,0,10*ROW('Sanitation Data'!G188)))</f>
        <v/>
      </c>
      <c r="DA194" s="298" t="str">
        <f ca="true">+IF(OFFSET('Sanitation Data'!$G$29,0,10*ROW('Sanitation Data'!G188))="","",OFFSET('Sanitation Data'!$G$29,0,10*ROW('Sanitation Data'!G188)))</f>
        <v/>
      </c>
      <c r="DB194" s="298" t="str">
        <f ca="true">+IF(OFFSET('Sanitation Data'!$G$30,0,10*ROW('Sanitation Data'!G188))="","",OFFSET('Sanitation Data'!$G$30,0,10*ROW('Sanitation Data'!G188)))</f>
        <v/>
      </c>
      <c r="DC194" s="298" t="str">
        <f ca="true">+IF(OFFSET('Sanitation Data'!$G$31,0,10*ROW('Sanitation Data'!G188))="","",OFFSET('Sanitation Data'!$G$31,0,10*ROW('Sanitation Data'!G188)))</f>
        <v/>
      </c>
      <c r="DD194" s="298" t="str">
        <f ca="true">+IF(OFFSET('Sanitation Data'!$G$32,0,10*ROW('Sanitation Data'!G188))="","",OFFSET('Sanitation Data'!$G$32,0,10*ROW('Sanitation Data'!G188)))</f>
        <v/>
      </c>
      <c r="DE194" s="298" t="str">
        <f ca="true">+IF(OFFSET('Sanitation Data'!$H$28,0,10*ROW('Sanitation Data'!H188))="","",OFFSET('Sanitation Data'!$H$28,0,10*ROW('Sanitation Data'!H188)))</f>
        <v/>
      </c>
      <c r="DF194" s="298" t="str">
        <f ca="true">+IF(OFFSET('Sanitation Data'!$H$29,0,10*ROW('Sanitation Data'!H188))="","",OFFSET('Sanitation Data'!$H$29,0,10*ROW('Sanitation Data'!H188)))</f>
        <v/>
      </c>
      <c r="DG194" s="298" t="str">
        <f ca="true">+IF(OFFSET('Sanitation Data'!$H$30,0,10*ROW('Sanitation Data'!H188))="","",OFFSET('Sanitation Data'!$H$30,0,10*ROW('Sanitation Data'!H188)))</f>
        <v/>
      </c>
      <c r="DH194" s="298" t="str">
        <f ca="true">+IF(OFFSET('Sanitation Data'!$H$31,0,10*ROW('Sanitation Data'!H188))="","",OFFSET('Sanitation Data'!$H$31,0,10*ROW('Sanitation Data'!H188)))</f>
        <v/>
      </c>
      <c r="DI194" s="298" t="str">
        <f ca="true">+IF(OFFSET('Sanitation Data'!$H$32,0,10*ROW('Sanitation Data'!H188))="","",OFFSET('Sanitation Data'!$H$32,0,10*ROW('Sanitation Data'!H188)))</f>
        <v/>
      </c>
      <c r="DJ194" s="298" t="str">
        <f ca="true">+IF(OFFSET('Sanitation Data'!$I$28,0,10*ROW('Sanitation Data'!I188))="","",OFFSET('Sanitation Data'!$I$28,0,10*ROW('Sanitation Data'!I188)))</f>
        <v/>
      </c>
      <c r="DK194" s="298" t="str">
        <f ca="true">+IF(OFFSET('Sanitation Data'!$I$29,0,10*ROW('Sanitation Data'!I188))="","",OFFSET('Sanitation Data'!$I$29,0,10*ROW('Sanitation Data'!I188)))</f>
        <v/>
      </c>
      <c r="DL194" s="298" t="str">
        <f ca="true">+IF(OFFSET('Sanitation Data'!$I$30,0,10*ROW('Sanitation Data'!I188))="","",OFFSET('Sanitation Data'!$I$30,0,10*ROW('Sanitation Data'!I188)))</f>
        <v/>
      </c>
      <c r="DM194" s="298" t="str">
        <f ca="true">+IF(OFFSET('Sanitation Data'!$I$31,0,10*ROW('Sanitation Data'!I188))="","",OFFSET('Sanitation Data'!$I$31,0,10*ROW('Sanitation Data'!I188)))</f>
        <v/>
      </c>
      <c r="DN194" s="298" t="str">
        <f ca="true">+IF(OFFSET('Sanitation Data'!$I$32,0,10*ROW('Sanitation Data'!I188))="","",OFFSET('Sanitation Data'!$I$32,0,10*ROW('Sanitation Data'!I188)))</f>
        <v/>
      </c>
      <c r="DO194" s="298" t="str">
        <f ca="true">+IF(OFFSET('Hygiene Data'!$D$11,0,10*ROW('Hygiene Data'!D188))="","",OFFSET('Hygiene Data'!$D$11,0,10*ROW('Hygiene Data'!D188)))</f>
        <v/>
      </c>
      <c r="DP194" s="298" t="str">
        <f ca="true">+IF(OFFSET('Hygiene Data'!$D$12,0,10*ROW('Hygiene Data'!D188))="","",OFFSET('Hygiene Data'!$D$12,0,10*ROW('Hygiene Data'!D188)))</f>
        <v/>
      </c>
      <c r="DQ194" s="298" t="str">
        <f ca="true">+IF(OFFSET('Hygiene Data'!$D$13,0,10*ROW('Hygiene Data'!D188))="","",OFFSET('Hygiene Data'!$D$13,0,10*ROW('Hygiene Data'!D188)))</f>
        <v/>
      </c>
      <c r="DR194" s="298" t="str">
        <f ca="true">+IF(OFFSET('Hygiene Data'!$E$11,0,10*ROW('Hygiene Data'!E188))="","",OFFSET('Hygiene Data'!$E$11,0,10*ROW('Hygiene Data'!E188)))</f>
        <v/>
      </c>
      <c r="DS194" s="298" t="str">
        <f ca="true">+IF(OFFSET('Hygiene Data'!$E$12,0,10*ROW('Hygiene Data'!E188))="","",OFFSET('Hygiene Data'!$E$12,0,10*ROW('Hygiene Data'!E188)))</f>
        <v/>
      </c>
      <c r="DT194" s="298" t="str">
        <f ca="true">+IF(OFFSET('Hygiene Data'!$E$13,0,10*ROW('Hygiene Data'!E188))="","",OFFSET('Hygiene Data'!$E$13,0,10*ROW('Hygiene Data'!E188)))</f>
        <v/>
      </c>
      <c r="DU194" s="298" t="str">
        <f ca="true">+IF(OFFSET('Hygiene Data'!$F$11,0,10*ROW('Hygiene Data'!F188))="","",OFFSET('Hygiene Data'!$F$11,0,10*ROW('Hygiene Data'!F188)))</f>
        <v/>
      </c>
      <c r="DV194" s="298" t="str">
        <f ca="true">+IF(OFFSET('Hygiene Data'!$F$12,0,10*ROW('Hygiene Data'!F188))="","",OFFSET('Hygiene Data'!$F$12,0,10*ROW('Hygiene Data'!F188)))</f>
        <v/>
      </c>
      <c r="DW194" s="298" t="str">
        <f ca="true">+IF(OFFSET('Hygiene Data'!$F$13,0,10*ROW('Hygiene Data'!F188))="","",OFFSET('Hygiene Data'!$F$13,0,10*ROW('Hygiene Data'!F188)))</f>
        <v/>
      </c>
      <c r="DX194" s="298" t="str">
        <f ca="true">+IF(OFFSET('Hygiene Data'!$G$11,0,10*ROW('Hygiene Data'!G188))="","",OFFSET('Hygiene Data'!$G$11,0,10*ROW('Hygiene Data'!G188)))</f>
        <v/>
      </c>
      <c r="DY194" s="298" t="str">
        <f ca="true">+IF(OFFSET('Hygiene Data'!$G$12,0,10*ROW('Hygiene Data'!G188))="","",OFFSET('Hygiene Data'!$G$12,0,10*ROW('Hygiene Data'!G188)))</f>
        <v/>
      </c>
      <c r="DZ194" s="298" t="str">
        <f ca="true">+IF(OFFSET('Hygiene Data'!$G$13,0,10*ROW('Hygiene Data'!G188))="","",OFFSET('Hygiene Data'!$G$13,0,10*ROW('Hygiene Data'!G188)))</f>
        <v/>
      </c>
      <c r="EA194" s="298" t="str">
        <f ca="true">+IF(OFFSET('Hygiene Data'!$H$11,0,10*ROW('Hygiene Data'!H188))="","",OFFSET('Hygiene Data'!$H$11,0,10*ROW('Hygiene Data'!H188)))</f>
        <v/>
      </c>
      <c r="EB194" s="298" t="str">
        <f ca="true">+IF(OFFSET('Hygiene Data'!$H$12,0,10*ROW('Hygiene Data'!H188))="","",OFFSET('Hygiene Data'!$H$12,0,10*ROW('Hygiene Data'!H188)))</f>
        <v/>
      </c>
      <c r="EC194" s="298" t="str">
        <f ca="true">+IF(OFFSET('Hygiene Data'!$H$13,0,10*ROW('Hygiene Data'!H188))="","",OFFSET('Hygiene Data'!$H$13,0,10*ROW('Hygiene Data'!H188)))</f>
        <v/>
      </c>
      <c r="ED194" s="298" t="str">
        <f ca="true">+IF(OFFSET('Hygiene Data'!$I$11,0,10*ROW('Hygiene Data'!I188))="","",OFFSET('Hygiene Data'!$I$11,0,10*ROW('Hygiene Data'!I188)))</f>
        <v/>
      </c>
      <c r="EE194" s="298" t="str">
        <f ca="true">+IF(OFFSET('Hygiene Data'!$I$12,0,10*ROW('Hygiene Data'!I188))="","",OFFSET('Hygiene Data'!$I$12,0,10*ROW('Hygiene Data'!I188)))</f>
        <v/>
      </c>
      <c r="EF194" s="298" t="str">
        <f ca="true">+IF(OFFSET('Hygiene Data'!$I$13,0,10*ROW('Hygiene Data'!I188))="","",OFFSET('Hygiene Data'!$I$13,0,10*ROW('Hygiene Data'!I188)))</f>
        <v/>
      </c>
    </row>
    <row xmlns:x14ac="http://schemas.microsoft.com/office/spreadsheetml/2009/9/ac" r="195" x14ac:dyDescent="0.2">
      <c r="A195" s="38" t="str">
        <f ca="true">+IF(OFFSET('Water Data'!$B$2,0,10*ROW('Water Data'!E189))="","",OFFSET('Water Data'!$B$2,0,10*ROW('Water Data'!E189)))</f>
        <v/>
      </c>
      <c r="B195" s="38" t="str">
        <f ca="true">+IF(OFFSET('Water Data'!$C$2,0,10*ROW('Water Data'!F189))="","",OFFSET('Water Data'!$C$2,0,10*ROW('Water Data'!F189)))</f>
        <v/>
      </c>
      <c r="C195" s="354" t="str">
        <f t="shared" ca="true" si="2"/>
        <v/>
      </c>
      <c r="D195" s="101"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101"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101"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101"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101"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101"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101"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101"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101"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101"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101"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101"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101"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101"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101"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101"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101"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101"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102"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102"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102"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102"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102"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102"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102"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102"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102"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102"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102"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102"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102"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102"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102"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102"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102"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102"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102"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102"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102"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102"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102"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102"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102"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102"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102"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102"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102"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102"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103"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103"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103"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103"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103"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103"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103"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103"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103"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103"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103"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103"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103"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103"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103"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103"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103"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103"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98"/>
      <c r="BS195" s="298" t="str">
        <f ca="true">+IF(OFFSET('Water Data'!$D$27,0,10*ROW('Water Data'!D189))="","",OFFSET('Water Data'!$D$27,0,10*ROW('Water Data'!D189)))</f>
        <v/>
      </c>
      <c r="BT195" s="298" t="str">
        <f ca="true">+IF(OFFSET('Water Data'!$D$28,0,10*ROW('Water Data'!D189))="","",OFFSET('Water Data'!$D$28,0,10*ROW('Water Data'!D189)))</f>
        <v/>
      </c>
      <c r="BU195" s="298" t="str">
        <f ca="true">+IF(OFFSET('Water Data'!$D$29,0,10*ROW('Water Data'!D189))="","",OFFSET('Water Data'!$D$29,0,10*ROW('Water Data'!D189)))</f>
        <v/>
      </c>
      <c r="BV195" s="298" t="str">
        <f ca="true">+IF(OFFSET('Water Data'!$E$27,0,10*ROW('Water Data'!E189))="","",OFFSET('Water Data'!$E$27,0,10*ROW('Water Data'!E189)))</f>
        <v/>
      </c>
      <c r="BW195" s="298" t="str">
        <f ca="true">+IF(OFFSET('Water Data'!$E$28,0,10*ROW('Water Data'!E189))="","",OFFSET('Water Data'!$E$28,0,10*ROW('Water Data'!E189)))</f>
        <v/>
      </c>
      <c r="BX195" s="298" t="str">
        <f ca="true">+IF(OFFSET('Water Data'!$E$29,0,10*ROW('Water Data'!E189))="","",OFFSET('Water Data'!$E$29,0,10*ROW('Water Data'!E189)))</f>
        <v/>
      </c>
      <c r="BY195" s="298" t="str">
        <f ca="true">+IF(OFFSET('Water Data'!$F$27,0,10*ROW('Water Data'!F189))="","",OFFSET('Water Data'!$F$27,0,10*ROW('Water Data'!F189)))</f>
        <v/>
      </c>
      <c r="BZ195" s="298" t="str">
        <f ca="true">+IF(OFFSET('Water Data'!$F$28,0,10*ROW('Water Data'!F189))="","",OFFSET('Water Data'!$F$28,0,10*ROW('Water Data'!F189)))</f>
        <v/>
      </c>
      <c r="CA195" s="298" t="str">
        <f ca="true">+IF(OFFSET('Water Data'!$F$29,0,10*ROW('Water Data'!F189))="","",OFFSET('Water Data'!$F$29,0,10*ROW('Water Data'!F189)))</f>
        <v/>
      </c>
      <c r="CB195" s="298" t="str">
        <f ca="true">+IF(OFFSET('Water Data'!$G$27,0,10*ROW('Water Data'!G189))="","",OFFSET('Water Data'!$G$27,0,10*ROW('Water Data'!G189)))</f>
        <v/>
      </c>
      <c r="CC195" s="298" t="str">
        <f ca="true">+IF(OFFSET('Water Data'!$G$28,0,10*ROW('Water Data'!G189))="","",OFFSET('Water Data'!$G$28,0,10*ROW('Water Data'!G189)))</f>
        <v/>
      </c>
      <c r="CD195" s="298" t="str">
        <f ca="true">+IF(OFFSET('Water Data'!$G$29,0,10*ROW('Water Data'!G189))="","",OFFSET('Water Data'!$G$29,0,10*ROW('Water Data'!G189)))</f>
        <v/>
      </c>
      <c r="CE195" s="298" t="str">
        <f ca="true">+IF(OFFSET('Water Data'!$H$27,0,10*ROW('Water Data'!H189))="","",OFFSET('Water Data'!$H$27,0,10*ROW('Water Data'!H189)))</f>
        <v/>
      </c>
      <c r="CF195" s="298" t="str">
        <f ca="true">+IF(OFFSET('Water Data'!$H$28,0,10*ROW('Water Data'!H189))="","",OFFSET('Water Data'!$H$28,0,10*ROW('Water Data'!H189)))</f>
        <v/>
      </c>
      <c r="CG195" s="298" t="str">
        <f ca="true">+IF(OFFSET('Water Data'!$H$29,0,10*ROW('Water Data'!H189))="","",OFFSET('Water Data'!$H$29,0,10*ROW('Water Data'!H189)))</f>
        <v/>
      </c>
      <c r="CH195" s="298" t="str">
        <f ca="true">+IF(OFFSET('Water Data'!$I$27,0,10*ROW('Water Data'!I189))="","",OFFSET('Water Data'!$I$27,0,10*ROW('Water Data'!I189)))</f>
        <v/>
      </c>
      <c r="CI195" s="298" t="str">
        <f ca="true">+IF(OFFSET('Water Data'!$I$28,0,10*ROW('Water Data'!I189))="","",OFFSET('Water Data'!$I$28,0,10*ROW('Water Data'!I189)))</f>
        <v/>
      </c>
      <c r="CJ195" s="298" t="str">
        <f ca="true">+IF(OFFSET('Water Data'!$I$29,0,10*ROW('Water Data'!I189))="","",OFFSET('Water Data'!$I$29,0,10*ROW('Water Data'!I189)))</f>
        <v/>
      </c>
      <c r="CK195" s="298" t="str">
        <f ca="true">+IF(OFFSET('Sanitation Data'!$D$28,0,10*ROW('Sanitation Data'!D189))="","",OFFSET('Sanitation Data'!$D$28,0,10*ROW('Sanitation Data'!D189)))</f>
        <v/>
      </c>
      <c r="CL195" s="298" t="str">
        <f ca="true">+IF(OFFSET('Sanitation Data'!$D$29,0,10*ROW('Sanitation Data'!D189))="","",OFFSET('Sanitation Data'!$D$29,0,10*ROW('Sanitation Data'!D189)))</f>
        <v/>
      </c>
      <c r="CM195" s="298" t="str">
        <f ca="true">+IF(OFFSET('Sanitation Data'!$D$30,0,10*ROW('Sanitation Data'!D189))="","",OFFSET('Sanitation Data'!$D$30,0,10*ROW('Sanitation Data'!D189)))</f>
        <v/>
      </c>
      <c r="CN195" s="298" t="str">
        <f ca="true">+IF(OFFSET('Sanitation Data'!$D$31,0,10*ROW('Sanitation Data'!D189))="","",OFFSET('Sanitation Data'!$D$31,0,10*ROW('Sanitation Data'!D189)))</f>
        <v/>
      </c>
      <c r="CO195" s="298" t="str">
        <f ca="true">+IF(OFFSET('Sanitation Data'!$D$32,0,10*ROW('Sanitation Data'!D189))="","",OFFSET('Sanitation Data'!$D$32,0,10*ROW('Sanitation Data'!D189)))</f>
        <v/>
      </c>
      <c r="CP195" s="298" t="str">
        <f ca="true">+IF(OFFSET('Sanitation Data'!$E$28,0,10*ROW('Sanitation Data'!E189))="","",OFFSET('Sanitation Data'!$E$28,0,10*ROW('Sanitation Data'!E189)))</f>
        <v/>
      </c>
      <c r="CQ195" s="298" t="str">
        <f ca="true">+IF(OFFSET('Sanitation Data'!$E$29,0,10*ROW('Sanitation Data'!E189))="","",OFFSET('Sanitation Data'!$E$29,0,10*ROW('Sanitation Data'!E189)))</f>
        <v/>
      </c>
      <c r="CR195" s="298" t="str">
        <f ca="true">+IF(OFFSET('Sanitation Data'!$E$30,0,10*ROW('Sanitation Data'!E189))="","",OFFSET('Sanitation Data'!$E$30,0,10*ROW('Sanitation Data'!E189)))</f>
        <v/>
      </c>
      <c r="CS195" s="298" t="str">
        <f ca="true">+IF(OFFSET('Sanitation Data'!$E$31,0,10*ROW('Sanitation Data'!E189))="","",OFFSET('Sanitation Data'!$E$31,0,10*ROW('Sanitation Data'!E189)))</f>
        <v/>
      </c>
      <c r="CT195" s="298" t="str">
        <f ca="true">+IF(OFFSET('Sanitation Data'!$E$32,0,10*ROW('Sanitation Data'!E189))="","",OFFSET('Sanitation Data'!$E$32,0,10*ROW('Sanitation Data'!E189)))</f>
        <v/>
      </c>
      <c r="CU195" s="298" t="str">
        <f ca="true">+IF(OFFSET('Sanitation Data'!$F$28,0,10*ROW('Sanitation Data'!F189))="","",OFFSET('Sanitation Data'!$F$28,0,10*ROW('Sanitation Data'!F189)))</f>
        <v/>
      </c>
      <c r="CV195" s="298" t="str">
        <f ca="true">+IF(OFFSET('Sanitation Data'!$F$29,0,10*ROW('Sanitation Data'!F189))="","",OFFSET('Sanitation Data'!$F$29,0,10*ROW('Sanitation Data'!F189)))</f>
        <v/>
      </c>
      <c r="CW195" s="298" t="str">
        <f ca="true">+IF(OFFSET('Sanitation Data'!$F$30,0,10*ROW('Sanitation Data'!F189))="","",OFFSET('Sanitation Data'!$F$30,0,10*ROW('Sanitation Data'!F189)))</f>
        <v/>
      </c>
      <c r="CX195" s="298" t="str">
        <f ca="true">+IF(OFFSET('Sanitation Data'!$F$31,0,10*ROW('Sanitation Data'!F189))="","",OFFSET('Sanitation Data'!$F$31,0,10*ROW('Sanitation Data'!F189)))</f>
        <v/>
      </c>
      <c r="CY195" s="298" t="str">
        <f ca="true">+IF(OFFSET('Sanitation Data'!$F$32,0,10*ROW('Sanitation Data'!F189))="","",OFFSET('Sanitation Data'!$F$32,0,10*ROW('Sanitation Data'!F189)))</f>
        <v/>
      </c>
      <c r="CZ195" s="298" t="str">
        <f ca="true">+IF(OFFSET('Sanitation Data'!$G$28,0,10*ROW('Sanitation Data'!G189))="","",OFFSET('Sanitation Data'!$G$28,0,10*ROW('Sanitation Data'!G189)))</f>
        <v/>
      </c>
      <c r="DA195" s="298" t="str">
        <f ca="true">+IF(OFFSET('Sanitation Data'!$G$29,0,10*ROW('Sanitation Data'!G189))="","",OFFSET('Sanitation Data'!$G$29,0,10*ROW('Sanitation Data'!G189)))</f>
        <v/>
      </c>
      <c r="DB195" s="298" t="str">
        <f ca="true">+IF(OFFSET('Sanitation Data'!$G$30,0,10*ROW('Sanitation Data'!G189))="","",OFFSET('Sanitation Data'!$G$30,0,10*ROW('Sanitation Data'!G189)))</f>
        <v/>
      </c>
      <c r="DC195" s="298" t="str">
        <f ca="true">+IF(OFFSET('Sanitation Data'!$G$31,0,10*ROW('Sanitation Data'!G189))="","",OFFSET('Sanitation Data'!$G$31,0,10*ROW('Sanitation Data'!G189)))</f>
        <v/>
      </c>
      <c r="DD195" s="298" t="str">
        <f ca="true">+IF(OFFSET('Sanitation Data'!$G$32,0,10*ROW('Sanitation Data'!G189))="","",OFFSET('Sanitation Data'!$G$32,0,10*ROW('Sanitation Data'!G189)))</f>
        <v/>
      </c>
      <c r="DE195" s="298" t="str">
        <f ca="true">+IF(OFFSET('Sanitation Data'!$H$28,0,10*ROW('Sanitation Data'!H189))="","",OFFSET('Sanitation Data'!$H$28,0,10*ROW('Sanitation Data'!H189)))</f>
        <v/>
      </c>
      <c r="DF195" s="298" t="str">
        <f ca="true">+IF(OFFSET('Sanitation Data'!$H$29,0,10*ROW('Sanitation Data'!H189))="","",OFFSET('Sanitation Data'!$H$29,0,10*ROW('Sanitation Data'!H189)))</f>
        <v/>
      </c>
      <c r="DG195" s="298" t="str">
        <f ca="true">+IF(OFFSET('Sanitation Data'!$H$30,0,10*ROW('Sanitation Data'!H189))="","",OFFSET('Sanitation Data'!$H$30,0,10*ROW('Sanitation Data'!H189)))</f>
        <v/>
      </c>
      <c r="DH195" s="298" t="str">
        <f ca="true">+IF(OFFSET('Sanitation Data'!$H$31,0,10*ROW('Sanitation Data'!H189))="","",OFFSET('Sanitation Data'!$H$31,0,10*ROW('Sanitation Data'!H189)))</f>
        <v/>
      </c>
      <c r="DI195" s="298" t="str">
        <f ca="true">+IF(OFFSET('Sanitation Data'!$H$32,0,10*ROW('Sanitation Data'!H189))="","",OFFSET('Sanitation Data'!$H$32,0,10*ROW('Sanitation Data'!H189)))</f>
        <v/>
      </c>
      <c r="DJ195" s="298" t="str">
        <f ca="true">+IF(OFFSET('Sanitation Data'!$I$28,0,10*ROW('Sanitation Data'!I189))="","",OFFSET('Sanitation Data'!$I$28,0,10*ROW('Sanitation Data'!I189)))</f>
        <v/>
      </c>
      <c r="DK195" s="298" t="str">
        <f ca="true">+IF(OFFSET('Sanitation Data'!$I$29,0,10*ROW('Sanitation Data'!I189))="","",OFFSET('Sanitation Data'!$I$29,0,10*ROW('Sanitation Data'!I189)))</f>
        <v/>
      </c>
      <c r="DL195" s="298" t="str">
        <f ca="true">+IF(OFFSET('Sanitation Data'!$I$30,0,10*ROW('Sanitation Data'!I189))="","",OFFSET('Sanitation Data'!$I$30,0,10*ROW('Sanitation Data'!I189)))</f>
        <v/>
      </c>
      <c r="DM195" s="298" t="str">
        <f ca="true">+IF(OFFSET('Sanitation Data'!$I$31,0,10*ROW('Sanitation Data'!I189))="","",OFFSET('Sanitation Data'!$I$31,0,10*ROW('Sanitation Data'!I189)))</f>
        <v/>
      </c>
      <c r="DN195" s="298" t="str">
        <f ca="true">+IF(OFFSET('Sanitation Data'!$I$32,0,10*ROW('Sanitation Data'!I189))="","",OFFSET('Sanitation Data'!$I$32,0,10*ROW('Sanitation Data'!I189)))</f>
        <v/>
      </c>
      <c r="DO195" s="298" t="str">
        <f ca="true">+IF(OFFSET('Hygiene Data'!$D$11,0,10*ROW('Hygiene Data'!D189))="","",OFFSET('Hygiene Data'!$D$11,0,10*ROW('Hygiene Data'!D189)))</f>
        <v/>
      </c>
      <c r="DP195" s="298" t="str">
        <f ca="true">+IF(OFFSET('Hygiene Data'!$D$12,0,10*ROW('Hygiene Data'!D189))="","",OFFSET('Hygiene Data'!$D$12,0,10*ROW('Hygiene Data'!D189)))</f>
        <v/>
      </c>
      <c r="DQ195" s="298" t="str">
        <f ca="true">+IF(OFFSET('Hygiene Data'!$D$13,0,10*ROW('Hygiene Data'!D189))="","",OFFSET('Hygiene Data'!$D$13,0,10*ROW('Hygiene Data'!D189)))</f>
        <v/>
      </c>
      <c r="DR195" s="298" t="str">
        <f ca="true">+IF(OFFSET('Hygiene Data'!$E$11,0,10*ROW('Hygiene Data'!E189))="","",OFFSET('Hygiene Data'!$E$11,0,10*ROW('Hygiene Data'!E189)))</f>
        <v/>
      </c>
      <c r="DS195" s="298" t="str">
        <f ca="true">+IF(OFFSET('Hygiene Data'!$E$12,0,10*ROW('Hygiene Data'!E189))="","",OFFSET('Hygiene Data'!$E$12,0,10*ROW('Hygiene Data'!E189)))</f>
        <v/>
      </c>
      <c r="DT195" s="298" t="str">
        <f ca="true">+IF(OFFSET('Hygiene Data'!$E$13,0,10*ROW('Hygiene Data'!E189))="","",OFFSET('Hygiene Data'!$E$13,0,10*ROW('Hygiene Data'!E189)))</f>
        <v/>
      </c>
      <c r="DU195" s="298" t="str">
        <f ca="true">+IF(OFFSET('Hygiene Data'!$F$11,0,10*ROW('Hygiene Data'!F189))="","",OFFSET('Hygiene Data'!$F$11,0,10*ROW('Hygiene Data'!F189)))</f>
        <v/>
      </c>
      <c r="DV195" s="298" t="str">
        <f ca="true">+IF(OFFSET('Hygiene Data'!$F$12,0,10*ROW('Hygiene Data'!F189))="","",OFFSET('Hygiene Data'!$F$12,0,10*ROW('Hygiene Data'!F189)))</f>
        <v/>
      </c>
      <c r="DW195" s="298" t="str">
        <f ca="true">+IF(OFFSET('Hygiene Data'!$F$13,0,10*ROW('Hygiene Data'!F189))="","",OFFSET('Hygiene Data'!$F$13,0,10*ROW('Hygiene Data'!F189)))</f>
        <v/>
      </c>
      <c r="DX195" s="298" t="str">
        <f ca="true">+IF(OFFSET('Hygiene Data'!$G$11,0,10*ROW('Hygiene Data'!G189))="","",OFFSET('Hygiene Data'!$G$11,0,10*ROW('Hygiene Data'!G189)))</f>
        <v/>
      </c>
      <c r="DY195" s="298" t="str">
        <f ca="true">+IF(OFFSET('Hygiene Data'!$G$12,0,10*ROW('Hygiene Data'!G189))="","",OFFSET('Hygiene Data'!$G$12,0,10*ROW('Hygiene Data'!G189)))</f>
        <v/>
      </c>
      <c r="DZ195" s="298" t="str">
        <f ca="true">+IF(OFFSET('Hygiene Data'!$G$13,0,10*ROW('Hygiene Data'!G189))="","",OFFSET('Hygiene Data'!$G$13,0,10*ROW('Hygiene Data'!G189)))</f>
        <v/>
      </c>
      <c r="EA195" s="298" t="str">
        <f ca="true">+IF(OFFSET('Hygiene Data'!$H$11,0,10*ROW('Hygiene Data'!H189))="","",OFFSET('Hygiene Data'!$H$11,0,10*ROW('Hygiene Data'!H189)))</f>
        <v/>
      </c>
      <c r="EB195" s="298" t="str">
        <f ca="true">+IF(OFFSET('Hygiene Data'!$H$12,0,10*ROW('Hygiene Data'!H189))="","",OFFSET('Hygiene Data'!$H$12,0,10*ROW('Hygiene Data'!H189)))</f>
        <v/>
      </c>
      <c r="EC195" s="298" t="str">
        <f ca="true">+IF(OFFSET('Hygiene Data'!$H$13,0,10*ROW('Hygiene Data'!H189))="","",OFFSET('Hygiene Data'!$H$13,0,10*ROW('Hygiene Data'!H189)))</f>
        <v/>
      </c>
      <c r="ED195" s="298" t="str">
        <f ca="true">+IF(OFFSET('Hygiene Data'!$I$11,0,10*ROW('Hygiene Data'!I189))="","",OFFSET('Hygiene Data'!$I$11,0,10*ROW('Hygiene Data'!I189)))</f>
        <v/>
      </c>
      <c r="EE195" s="298" t="str">
        <f ca="true">+IF(OFFSET('Hygiene Data'!$I$12,0,10*ROW('Hygiene Data'!I189))="","",OFFSET('Hygiene Data'!$I$12,0,10*ROW('Hygiene Data'!I189)))</f>
        <v/>
      </c>
      <c r="EF195" s="298" t="str">
        <f ca="true">+IF(OFFSET('Hygiene Data'!$I$13,0,10*ROW('Hygiene Data'!I189))="","",OFFSET('Hygiene Data'!$I$13,0,10*ROW('Hygiene Data'!I189)))</f>
        <v/>
      </c>
    </row>
    <row xmlns:x14ac="http://schemas.microsoft.com/office/spreadsheetml/2009/9/ac" r="196" x14ac:dyDescent="0.2">
      <c r="A196" s="38" t="str">
        <f ca="true">+IF(OFFSET('Water Data'!$B$2,0,10*ROW('Water Data'!E190))="","",OFFSET('Water Data'!$B$2,0,10*ROW('Water Data'!E190)))</f>
        <v/>
      </c>
      <c r="B196" s="38" t="str">
        <f ca="true">+IF(OFFSET('Water Data'!$C$2,0,10*ROW('Water Data'!F190))="","",OFFSET('Water Data'!$C$2,0,10*ROW('Water Data'!F190)))</f>
        <v/>
      </c>
      <c r="C196" s="354" t="str">
        <f t="shared" ca="true" si="2"/>
        <v/>
      </c>
      <c r="D196" s="101"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101"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101"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101"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101"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101"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101"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101"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101"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101"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101"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101"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101"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101"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101"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101"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101"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101"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102"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102"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102"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102"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102"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102"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102"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102"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102"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102"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102"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102"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102"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102"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102"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102"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102"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102"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102"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102"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102"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102"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102"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102"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102"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102"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102"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102"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102"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102"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103"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103"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103"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103"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103"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103"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103"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103"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103"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103"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103"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103"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103"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103"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103"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103"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103"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103"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98"/>
      <c r="BS196" s="298" t="str">
        <f ca="true">+IF(OFFSET('Water Data'!$D$27,0,10*ROW('Water Data'!D190))="","",OFFSET('Water Data'!$D$27,0,10*ROW('Water Data'!D190)))</f>
        <v/>
      </c>
      <c r="BT196" s="298" t="str">
        <f ca="true">+IF(OFFSET('Water Data'!$D$28,0,10*ROW('Water Data'!D190))="","",OFFSET('Water Data'!$D$28,0,10*ROW('Water Data'!D190)))</f>
        <v/>
      </c>
      <c r="BU196" s="298" t="str">
        <f ca="true">+IF(OFFSET('Water Data'!$D$29,0,10*ROW('Water Data'!D190))="","",OFFSET('Water Data'!$D$29,0,10*ROW('Water Data'!D190)))</f>
        <v/>
      </c>
      <c r="BV196" s="298" t="str">
        <f ca="true">+IF(OFFSET('Water Data'!$E$27,0,10*ROW('Water Data'!E190))="","",OFFSET('Water Data'!$E$27,0,10*ROW('Water Data'!E190)))</f>
        <v/>
      </c>
      <c r="BW196" s="298" t="str">
        <f ca="true">+IF(OFFSET('Water Data'!$E$28,0,10*ROW('Water Data'!E190))="","",OFFSET('Water Data'!$E$28,0,10*ROW('Water Data'!E190)))</f>
        <v/>
      </c>
      <c r="BX196" s="298" t="str">
        <f ca="true">+IF(OFFSET('Water Data'!$E$29,0,10*ROW('Water Data'!E190))="","",OFFSET('Water Data'!$E$29,0,10*ROW('Water Data'!E190)))</f>
        <v/>
      </c>
      <c r="BY196" s="298" t="str">
        <f ca="true">+IF(OFFSET('Water Data'!$F$27,0,10*ROW('Water Data'!F190))="","",OFFSET('Water Data'!$F$27,0,10*ROW('Water Data'!F190)))</f>
        <v/>
      </c>
      <c r="BZ196" s="298" t="str">
        <f ca="true">+IF(OFFSET('Water Data'!$F$28,0,10*ROW('Water Data'!F190))="","",OFFSET('Water Data'!$F$28,0,10*ROW('Water Data'!F190)))</f>
        <v/>
      </c>
      <c r="CA196" s="298" t="str">
        <f ca="true">+IF(OFFSET('Water Data'!$F$29,0,10*ROW('Water Data'!F190))="","",OFFSET('Water Data'!$F$29,0,10*ROW('Water Data'!F190)))</f>
        <v/>
      </c>
      <c r="CB196" s="298" t="str">
        <f ca="true">+IF(OFFSET('Water Data'!$G$27,0,10*ROW('Water Data'!G190))="","",OFFSET('Water Data'!$G$27,0,10*ROW('Water Data'!G190)))</f>
        <v/>
      </c>
      <c r="CC196" s="298" t="str">
        <f ca="true">+IF(OFFSET('Water Data'!$G$28,0,10*ROW('Water Data'!G190))="","",OFFSET('Water Data'!$G$28,0,10*ROW('Water Data'!G190)))</f>
        <v/>
      </c>
      <c r="CD196" s="298" t="str">
        <f ca="true">+IF(OFFSET('Water Data'!$G$29,0,10*ROW('Water Data'!G190))="","",OFFSET('Water Data'!$G$29,0,10*ROW('Water Data'!G190)))</f>
        <v/>
      </c>
      <c r="CE196" s="298" t="str">
        <f ca="true">+IF(OFFSET('Water Data'!$H$27,0,10*ROW('Water Data'!H190))="","",OFFSET('Water Data'!$H$27,0,10*ROW('Water Data'!H190)))</f>
        <v/>
      </c>
      <c r="CF196" s="298" t="str">
        <f ca="true">+IF(OFFSET('Water Data'!$H$28,0,10*ROW('Water Data'!H190))="","",OFFSET('Water Data'!$H$28,0,10*ROW('Water Data'!H190)))</f>
        <v/>
      </c>
      <c r="CG196" s="298" t="str">
        <f ca="true">+IF(OFFSET('Water Data'!$H$29,0,10*ROW('Water Data'!H190))="","",OFFSET('Water Data'!$H$29,0,10*ROW('Water Data'!H190)))</f>
        <v/>
      </c>
      <c r="CH196" s="298" t="str">
        <f ca="true">+IF(OFFSET('Water Data'!$I$27,0,10*ROW('Water Data'!I190))="","",OFFSET('Water Data'!$I$27,0,10*ROW('Water Data'!I190)))</f>
        <v/>
      </c>
      <c r="CI196" s="298" t="str">
        <f ca="true">+IF(OFFSET('Water Data'!$I$28,0,10*ROW('Water Data'!I190))="","",OFFSET('Water Data'!$I$28,0,10*ROW('Water Data'!I190)))</f>
        <v/>
      </c>
      <c r="CJ196" s="298" t="str">
        <f ca="true">+IF(OFFSET('Water Data'!$I$29,0,10*ROW('Water Data'!I190))="","",OFFSET('Water Data'!$I$29,0,10*ROW('Water Data'!I190)))</f>
        <v/>
      </c>
      <c r="CK196" s="298" t="str">
        <f ca="true">+IF(OFFSET('Sanitation Data'!$D$28,0,10*ROW('Sanitation Data'!D190))="","",OFFSET('Sanitation Data'!$D$28,0,10*ROW('Sanitation Data'!D190)))</f>
        <v/>
      </c>
      <c r="CL196" s="298" t="str">
        <f ca="true">+IF(OFFSET('Sanitation Data'!$D$29,0,10*ROW('Sanitation Data'!D190))="","",OFFSET('Sanitation Data'!$D$29,0,10*ROW('Sanitation Data'!D190)))</f>
        <v/>
      </c>
      <c r="CM196" s="298" t="str">
        <f ca="true">+IF(OFFSET('Sanitation Data'!$D$30,0,10*ROW('Sanitation Data'!D190))="","",OFFSET('Sanitation Data'!$D$30,0,10*ROW('Sanitation Data'!D190)))</f>
        <v/>
      </c>
      <c r="CN196" s="298" t="str">
        <f ca="true">+IF(OFFSET('Sanitation Data'!$D$31,0,10*ROW('Sanitation Data'!D190))="","",OFFSET('Sanitation Data'!$D$31,0,10*ROW('Sanitation Data'!D190)))</f>
        <v/>
      </c>
      <c r="CO196" s="298" t="str">
        <f ca="true">+IF(OFFSET('Sanitation Data'!$D$32,0,10*ROW('Sanitation Data'!D190))="","",OFFSET('Sanitation Data'!$D$32,0,10*ROW('Sanitation Data'!D190)))</f>
        <v/>
      </c>
      <c r="CP196" s="298" t="str">
        <f ca="true">+IF(OFFSET('Sanitation Data'!$E$28,0,10*ROW('Sanitation Data'!E190))="","",OFFSET('Sanitation Data'!$E$28,0,10*ROW('Sanitation Data'!E190)))</f>
        <v/>
      </c>
      <c r="CQ196" s="298" t="str">
        <f ca="true">+IF(OFFSET('Sanitation Data'!$E$29,0,10*ROW('Sanitation Data'!E190))="","",OFFSET('Sanitation Data'!$E$29,0,10*ROW('Sanitation Data'!E190)))</f>
        <v/>
      </c>
      <c r="CR196" s="298" t="str">
        <f ca="true">+IF(OFFSET('Sanitation Data'!$E$30,0,10*ROW('Sanitation Data'!E190))="","",OFFSET('Sanitation Data'!$E$30,0,10*ROW('Sanitation Data'!E190)))</f>
        <v/>
      </c>
      <c r="CS196" s="298" t="str">
        <f ca="true">+IF(OFFSET('Sanitation Data'!$E$31,0,10*ROW('Sanitation Data'!E190))="","",OFFSET('Sanitation Data'!$E$31,0,10*ROW('Sanitation Data'!E190)))</f>
        <v/>
      </c>
      <c r="CT196" s="298" t="str">
        <f ca="true">+IF(OFFSET('Sanitation Data'!$E$32,0,10*ROW('Sanitation Data'!E190))="","",OFFSET('Sanitation Data'!$E$32,0,10*ROW('Sanitation Data'!E190)))</f>
        <v/>
      </c>
      <c r="CU196" s="298" t="str">
        <f ca="true">+IF(OFFSET('Sanitation Data'!$F$28,0,10*ROW('Sanitation Data'!F190))="","",OFFSET('Sanitation Data'!$F$28,0,10*ROW('Sanitation Data'!F190)))</f>
        <v/>
      </c>
      <c r="CV196" s="298" t="str">
        <f ca="true">+IF(OFFSET('Sanitation Data'!$F$29,0,10*ROW('Sanitation Data'!F190))="","",OFFSET('Sanitation Data'!$F$29,0,10*ROW('Sanitation Data'!F190)))</f>
        <v/>
      </c>
      <c r="CW196" s="298" t="str">
        <f ca="true">+IF(OFFSET('Sanitation Data'!$F$30,0,10*ROW('Sanitation Data'!F190))="","",OFFSET('Sanitation Data'!$F$30,0,10*ROW('Sanitation Data'!F190)))</f>
        <v/>
      </c>
      <c r="CX196" s="298" t="str">
        <f ca="true">+IF(OFFSET('Sanitation Data'!$F$31,0,10*ROW('Sanitation Data'!F190))="","",OFFSET('Sanitation Data'!$F$31,0,10*ROW('Sanitation Data'!F190)))</f>
        <v/>
      </c>
      <c r="CY196" s="298" t="str">
        <f ca="true">+IF(OFFSET('Sanitation Data'!$F$32,0,10*ROW('Sanitation Data'!F190))="","",OFFSET('Sanitation Data'!$F$32,0,10*ROW('Sanitation Data'!F190)))</f>
        <v/>
      </c>
      <c r="CZ196" s="298" t="str">
        <f ca="true">+IF(OFFSET('Sanitation Data'!$G$28,0,10*ROW('Sanitation Data'!G190))="","",OFFSET('Sanitation Data'!$G$28,0,10*ROW('Sanitation Data'!G190)))</f>
        <v/>
      </c>
      <c r="DA196" s="298" t="str">
        <f ca="true">+IF(OFFSET('Sanitation Data'!$G$29,0,10*ROW('Sanitation Data'!G190))="","",OFFSET('Sanitation Data'!$G$29,0,10*ROW('Sanitation Data'!G190)))</f>
        <v/>
      </c>
      <c r="DB196" s="298" t="str">
        <f ca="true">+IF(OFFSET('Sanitation Data'!$G$30,0,10*ROW('Sanitation Data'!G190))="","",OFFSET('Sanitation Data'!$G$30,0,10*ROW('Sanitation Data'!G190)))</f>
        <v/>
      </c>
      <c r="DC196" s="298" t="str">
        <f ca="true">+IF(OFFSET('Sanitation Data'!$G$31,0,10*ROW('Sanitation Data'!G190))="","",OFFSET('Sanitation Data'!$G$31,0,10*ROW('Sanitation Data'!G190)))</f>
        <v/>
      </c>
      <c r="DD196" s="298" t="str">
        <f ca="true">+IF(OFFSET('Sanitation Data'!$G$32,0,10*ROW('Sanitation Data'!G190))="","",OFFSET('Sanitation Data'!$G$32,0,10*ROW('Sanitation Data'!G190)))</f>
        <v/>
      </c>
      <c r="DE196" s="298" t="str">
        <f ca="true">+IF(OFFSET('Sanitation Data'!$H$28,0,10*ROW('Sanitation Data'!H190))="","",OFFSET('Sanitation Data'!$H$28,0,10*ROW('Sanitation Data'!H190)))</f>
        <v/>
      </c>
      <c r="DF196" s="298" t="str">
        <f ca="true">+IF(OFFSET('Sanitation Data'!$H$29,0,10*ROW('Sanitation Data'!H190))="","",OFFSET('Sanitation Data'!$H$29,0,10*ROW('Sanitation Data'!H190)))</f>
        <v/>
      </c>
      <c r="DG196" s="298" t="str">
        <f ca="true">+IF(OFFSET('Sanitation Data'!$H$30,0,10*ROW('Sanitation Data'!H190))="","",OFFSET('Sanitation Data'!$H$30,0,10*ROW('Sanitation Data'!H190)))</f>
        <v/>
      </c>
      <c r="DH196" s="298" t="str">
        <f ca="true">+IF(OFFSET('Sanitation Data'!$H$31,0,10*ROW('Sanitation Data'!H190))="","",OFFSET('Sanitation Data'!$H$31,0,10*ROW('Sanitation Data'!H190)))</f>
        <v/>
      </c>
      <c r="DI196" s="298" t="str">
        <f ca="true">+IF(OFFSET('Sanitation Data'!$H$32,0,10*ROW('Sanitation Data'!H190))="","",OFFSET('Sanitation Data'!$H$32,0,10*ROW('Sanitation Data'!H190)))</f>
        <v/>
      </c>
      <c r="DJ196" s="298" t="str">
        <f ca="true">+IF(OFFSET('Sanitation Data'!$I$28,0,10*ROW('Sanitation Data'!I190))="","",OFFSET('Sanitation Data'!$I$28,0,10*ROW('Sanitation Data'!I190)))</f>
        <v/>
      </c>
      <c r="DK196" s="298" t="str">
        <f ca="true">+IF(OFFSET('Sanitation Data'!$I$29,0,10*ROW('Sanitation Data'!I190))="","",OFFSET('Sanitation Data'!$I$29,0,10*ROW('Sanitation Data'!I190)))</f>
        <v/>
      </c>
      <c r="DL196" s="298" t="str">
        <f ca="true">+IF(OFFSET('Sanitation Data'!$I$30,0,10*ROW('Sanitation Data'!I190))="","",OFFSET('Sanitation Data'!$I$30,0,10*ROW('Sanitation Data'!I190)))</f>
        <v/>
      </c>
      <c r="DM196" s="298" t="str">
        <f ca="true">+IF(OFFSET('Sanitation Data'!$I$31,0,10*ROW('Sanitation Data'!I190))="","",OFFSET('Sanitation Data'!$I$31,0,10*ROW('Sanitation Data'!I190)))</f>
        <v/>
      </c>
      <c r="DN196" s="298" t="str">
        <f ca="true">+IF(OFFSET('Sanitation Data'!$I$32,0,10*ROW('Sanitation Data'!I190))="","",OFFSET('Sanitation Data'!$I$32,0,10*ROW('Sanitation Data'!I190)))</f>
        <v/>
      </c>
      <c r="DO196" s="298" t="str">
        <f ca="true">+IF(OFFSET('Hygiene Data'!$D$11,0,10*ROW('Hygiene Data'!D190))="","",OFFSET('Hygiene Data'!$D$11,0,10*ROW('Hygiene Data'!D190)))</f>
        <v/>
      </c>
      <c r="DP196" s="298" t="str">
        <f ca="true">+IF(OFFSET('Hygiene Data'!$D$12,0,10*ROW('Hygiene Data'!D190))="","",OFFSET('Hygiene Data'!$D$12,0,10*ROW('Hygiene Data'!D190)))</f>
        <v/>
      </c>
      <c r="DQ196" s="298" t="str">
        <f ca="true">+IF(OFFSET('Hygiene Data'!$D$13,0,10*ROW('Hygiene Data'!D190))="","",OFFSET('Hygiene Data'!$D$13,0,10*ROW('Hygiene Data'!D190)))</f>
        <v/>
      </c>
      <c r="DR196" s="298" t="str">
        <f ca="true">+IF(OFFSET('Hygiene Data'!$E$11,0,10*ROW('Hygiene Data'!E190))="","",OFFSET('Hygiene Data'!$E$11,0,10*ROW('Hygiene Data'!E190)))</f>
        <v/>
      </c>
      <c r="DS196" s="298" t="str">
        <f ca="true">+IF(OFFSET('Hygiene Data'!$E$12,0,10*ROW('Hygiene Data'!E190))="","",OFFSET('Hygiene Data'!$E$12,0,10*ROW('Hygiene Data'!E190)))</f>
        <v/>
      </c>
      <c r="DT196" s="298" t="str">
        <f ca="true">+IF(OFFSET('Hygiene Data'!$E$13,0,10*ROW('Hygiene Data'!E190))="","",OFFSET('Hygiene Data'!$E$13,0,10*ROW('Hygiene Data'!E190)))</f>
        <v/>
      </c>
      <c r="DU196" s="298" t="str">
        <f ca="true">+IF(OFFSET('Hygiene Data'!$F$11,0,10*ROW('Hygiene Data'!F190))="","",OFFSET('Hygiene Data'!$F$11,0,10*ROW('Hygiene Data'!F190)))</f>
        <v/>
      </c>
      <c r="DV196" s="298" t="str">
        <f ca="true">+IF(OFFSET('Hygiene Data'!$F$12,0,10*ROW('Hygiene Data'!F190))="","",OFFSET('Hygiene Data'!$F$12,0,10*ROW('Hygiene Data'!F190)))</f>
        <v/>
      </c>
      <c r="DW196" s="298" t="str">
        <f ca="true">+IF(OFFSET('Hygiene Data'!$F$13,0,10*ROW('Hygiene Data'!F190))="","",OFFSET('Hygiene Data'!$F$13,0,10*ROW('Hygiene Data'!F190)))</f>
        <v/>
      </c>
      <c r="DX196" s="298" t="str">
        <f ca="true">+IF(OFFSET('Hygiene Data'!$G$11,0,10*ROW('Hygiene Data'!G190))="","",OFFSET('Hygiene Data'!$G$11,0,10*ROW('Hygiene Data'!G190)))</f>
        <v/>
      </c>
      <c r="DY196" s="298" t="str">
        <f ca="true">+IF(OFFSET('Hygiene Data'!$G$12,0,10*ROW('Hygiene Data'!G190))="","",OFFSET('Hygiene Data'!$G$12,0,10*ROW('Hygiene Data'!G190)))</f>
        <v/>
      </c>
      <c r="DZ196" s="298" t="str">
        <f ca="true">+IF(OFFSET('Hygiene Data'!$G$13,0,10*ROW('Hygiene Data'!G190))="","",OFFSET('Hygiene Data'!$G$13,0,10*ROW('Hygiene Data'!G190)))</f>
        <v/>
      </c>
      <c r="EA196" s="298" t="str">
        <f ca="true">+IF(OFFSET('Hygiene Data'!$H$11,0,10*ROW('Hygiene Data'!H190))="","",OFFSET('Hygiene Data'!$H$11,0,10*ROW('Hygiene Data'!H190)))</f>
        <v/>
      </c>
      <c r="EB196" s="298" t="str">
        <f ca="true">+IF(OFFSET('Hygiene Data'!$H$12,0,10*ROW('Hygiene Data'!H190))="","",OFFSET('Hygiene Data'!$H$12,0,10*ROW('Hygiene Data'!H190)))</f>
        <v/>
      </c>
      <c r="EC196" s="298" t="str">
        <f ca="true">+IF(OFFSET('Hygiene Data'!$H$13,0,10*ROW('Hygiene Data'!H190))="","",OFFSET('Hygiene Data'!$H$13,0,10*ROW('Hygiene Data'!H190)))</f>
        <v/>
      </c>
      <c r="ED196" s="298" t="str">
        <f ca="true">+IF(OFFSET('Hygiene Data'!$I$11,0,10*ROW('Hygiene Data'!I190))="","",OFFSET('Hygiene Data'!$I$11,0,10*ROW('Hygiene Data'!I190)))</f>
        <v/>
      </c>
      <c r="EE196" s="298" t="str">
        <f ca="true">+IF(OFFSET('Hygiene Data'!$I$12,0,10*ROW('Hygiene Data'!I190))="","",OFFSET('Hygiene Data'!$I$12,0,10*ROW('Hygiene Data'!I190)))</f>
        <v/>
      </c>
      <c r="EF196" s="298" t="str">
        <f ca="true">+IF(OFFSET('Hygiene Data'!$I$13,0,10*ROW('Hygiene Data'!I190))="","",OFFSET('Hygiene Data'!$I$13,0,10*ROW('Hygiene Data'!I190)))</f>
        <v/>
      </c>
    </row>
    <row xmlns:x14ac="http://schemas.microsoft.com/office/spreadsheetml/2009/9/ac" r="197" x14ac:dyDescent="0.2">
      <c r="A197" s="38" t="str">
        <f ca="true">+IF(OFFSET('Water Data'!$B$2,0,10*ROW('Water Data'!E191))="","",OFFSET('Water Data'!$B$2,0,10*ROW('Water Data'!E191)))</f>
        <v/>
      </c>
      <c r="B197" s="38" t="str">
        <f ca="true">+IF(OFFSET('Water Data'!$C$2,0,10*ROW('Water Data'!F191))="","",OFFSET('Water Data'!$C$2,0,10*ROW('Water Data'!F191)))</f>
        <v/>
      </c>
      <c r="C197" s="354" t="str">
        <f t="shared" ca="true" si="2"/>
        <v/>
      </c>
      <c r="D197" s="101"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101"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101"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101"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101"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101"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101"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101"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101"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101"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101"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101"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101"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101"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101"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101"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101"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101"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102"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102"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102"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102"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102"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102"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102"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102"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102"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102"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102"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102"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102"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102"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102"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102"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102"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102"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102"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102"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102"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102"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102"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102"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102"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102"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102"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102"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102"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102"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103"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103"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103"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103"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103"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103"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103"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103"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103"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103"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103"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103"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103"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103"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103"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103"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103"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103"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98"/>
      <c r="BS197" s="298" t="str">
        <f ca="true">+IF(OFFSET('Water Data'!$D$27,0,10*ROW('Water Data'!D191))="","",OFFSET('Water Data'!$D$27,0,10*ROW('Water Data'!D191)))</f>
        <v/>
      </c>
      <c r="BT197" s="298" t="str">
        <f ca="true">+IF(OFFSET('Water Data'!$D$28,0,10*ROW('Water Data'!D191))="","",OFFSET('Water Data'!$D$28,0,10*ROW('Water Data'!D191)))</f>
        <v/>
      </c>
      <c r="BU197" s="298" t="str">
        <f ca="true">+IF(OFFSET('Water Data'!$D$29,0,10*ROW('Water Data'!D191))="","",OFFSET('Water Data'!$D$29,0,10*ROW('Water Data'!D191)))</f>
        <v/>
      </c>
      <c r="BV197" s="298" t="str">
        <f ca="true">+IF(OFFSET('Water Data'!$E$27,0,10*ROW('Water Data'!E191))="","",OFFSET('Water Data'!$E$27,0,10*ROW('Water Data'!E191)))</f>
        <v/>
      </c>
      <c r="BW197" s="298" t="str">
        <f ca="true">+IF(OFFSET('Water Data'!$E$28,0,10*ROW('Water Data'!E191))="","",OFFSET('Water Data'!$E$28,0,10*ROW('Water Data'!E191)))</f>
        <v/>
      </c>
      <c r="BX197" s="298" t="str">
        <f ca="true">+IF(OFFSET('Water Data'!$E$29,0,10*ROW('Water Data'!E191))="","",OFFSET('Water Data'!$E$29,0,10*ROW('Water Data'!E191)))</f>
        <v/>
      </c>
      <c r="BY197" s="298" t="str">
        <f ca="true">+IF(OFFSET('Water Data'!$F$27,0,10*ROW('Water Data'!F191))="","",OFFSET('Water Data'!$F$27,0,10*ROW('Water Data'!F191)))</f>
        <v/>
      </c>
      <c r="BZ197" s="298" t="str">
        <f ca="true">+IF(OFFSET('Water Data'!$F$28,0,10*ROW('Water Data'!F191))="","",OFFSET('Water Data'!$F$28,0,10*ROW('Water Data'!F191)))</f>
        <v/>
      </c>
      <c r="CA197" s="298" t="str">
        <f ca="true">+IF(OFFSET('Water Data'!$F$29,0,10*ROW('Water Data'!F191))="","",OFFSET('Water Data'!$F$29,0,10*ROW('Water Data'!F191)))</f>
        <v/>
      </c>
      <c r="CB197" s="298" t="str">
        <f ca="true">+IF(OFFSET('Water Data'!$G$27,0,10*ROW('Water Data'!G191))="","",OFFSET('Water Data'!$G$27,0,10*ROW('Water Data'!G191)))</f>
        <v/>
      </c>
      <c r="CC197" s="298" t="str">
        <f ca="true">+IF(OFFSET('Water Data'!$G$28,0,10*ROW('Water Data'!G191))="","",OFFSET('Water Data'!$G$28,0,10*ROW('Water Data'!G191)))</f>
        <v/>
      </c>
      <c r="CD197" s="298" t="str">
        <f ca="true">+IF(OFFSET('Water Data'!$G$29,0,10*ROW('Water Data'!G191))="","",OFFSET('Water Data'!$G$29,0,10*ROW('Water Data'!G191)))</f>
        <v/>
      </c>
      <c r="CE197" s="298" t="str">
        <f ca="true">+IF(OFFSET('Water Data'!$H$27,0,10*ROW('Water Data'!H191))="","",OFFSET('Water Data'!$H$27,0,10*ROW('Water Data'!H191)))</f>
        <v/>
      </c>
      <c r="CF197" s="298" t="str">
        <f ca="true">+IF(OFFSET('Water Data'!$H$28,0,10*ROW('Water Data'!H191))="","",OFFSET('Water Data'!$H$28,0,10*ROW('Water Data'!H191)))</f>
        <v/>
      </c>
      <c r="CG197" s="298" t="str">
        <f ca="true">+IF(OFFSET('Water Data'!$H$29,0,10*ROW('Water Data'!H191))="","",OFFSET('Water Data'!$H$29,0,10*ROW('Water Data'!H191)))</f>
        <v/>
      </c>
      <c r="CH197" s="298" t="str">
        <f ca="true">+IF(OFFSET('Water Data'!$I$27,0,10*ROW('Water Data'!I191))="","",OFFSET('Water Data'!$I$27,0,10*ROW('Water Data'!I191)))</f>
        <v/>
      </c>
      <c r="CI197" s="298" t="str">
        <f ca="true">+IF(OFFSET('Water Data'!$I$28,0,10*ROW('Water Data'!I191))="","",OFFSET('Water Data'!$I$28,0,10*ROW('Water Data'!I191)))</f>
        <v/>
      </c>
      <c r="CJ197" s="298" t="str">
        <f ca="true">+IF(OFFSET('Water Data'!$I$29,0,10*ROW('Water Data'!I191))="","",OFFSET('Water Data'!$I$29,0,10*ROW('Water Data'!I191)))</f>
        <v/>
      </c>
      <c r="CK197" s="298" t="str">
        <f ca="true">+IF(OFFSET('Sanitation Data'!$D$28,0,10*ROW('Sanitation Data'!D191))="","",OFFSET('Sanitation Data'!$D$28,0,10*ROW('Sanitation Data'!D191)))</f>
        <v/>
      </c>
      <c r="CL197" s="298" t="str">
        <f ca="true">+IF(OFFSET('Sanitation Data'!$D$29,0,10*ROW('Sanitation Data'!D191))="","",OFFSET('Sanitation Data'!$D$29,0,10*ROW('Sanitation Data'!D191)))</f>
        <v/>
      </c>
      <c r="CM197" s="298" t="str">
        <f ca="true">+IF(OFFSET('Sanitation Data'!$D$30,0,10*ROW('Sanitation Data'!D191))="","",OFFSET('Sanitation Data'!$D$30,0,10*ROW('Sanitation Data'!D191)))</f>
        <v/>
      </c>
      <c r="CN197" s="298" t="str">
        <f ca="true">+IF(OFFSET('Sanitation Data'!$D$31,0,10*ROW('Sanitation Data'!D191))="","",OFFSET('Sanitation Data'!$D$31,0,10*ROW('Sanitation Data'!D191)))</f>
        <v/>
      </c>
      <c r="CO197" s="298" t="str">
        <f ca="true">+IF(OFFSET('Sanitation Data'!$D$32,0,10*ROW('Sanitation Data'!D191))="","",OFFSET('Sanitation Data'!$D$32,0,10*ROW('Sanitation Data'!D191)))</f>
        <v/>
      </c>
      <c r="CP197" s="298" t="str">
        <f ca="true">+IF(OFFSET('Sanitation Data'!$E$28,0,10*ROW('Sanitation Data'!E191))="","",OFFSET('Sanitation Data'!$E$28,0,10*ROW('Sanitation Data'!E191)))</f>
        <v/>
      </c>
      <c r="CQ197" s="298" t="str">
        <f ca="true">+IF(OFFSET('Sanitation Data'!$E$29,0,10*ROW('Sanitation Data'!E191))="","",OFFSET('Sanitation Data'!$E$29,0,10*ROW('Sanitation Data'!E191)))</f>
        <v/>
      </c>
      <c r="CR197" s="298" t="str">
        <f ca="true">+IF(OFFSET('Sanitation Data'!$E$30,0,10*ROW('Sanitation Data'!E191))="","",OFFSET('Sanitation Data'!$E$30,0,10*ROW('Sanitation Data'!E191)))</f>
        <v/>
      </c>
      <c r="CS197" s="298" t="str">
        <f ca="true">+IF(OFFSET('Sanitation Data'!$E$31,0,10*ROW('Sanitation Data'!E191))="","",OFFSET('Sanitation Data'!$E$31,0,10*ROW('Sanitation Data'!E191)))</f>
        <v/>
      </c>
      <c r="CT197" s="298" t="str">
        <f ca="true">+IF(OFFSET('Sanitation Data'!$E$32,0,10*ROW('Sanitation Data'!E191))="","",OFFSET('Sanitation Data'!$E$32,0,10*ROW('Sanitation Data'!E191)))</f>
        <v/>
      </c>
      <c r="CU197" s="298" t="str">
        <f ca="true">+IF(OFFSET('Sanitation Data'!$F$28,0,10*ROW('Sanitation Data'!F191))="","",OFFSET('Sanitation Data'!$F$28,0,10*ROW('Sanitation Data'!F191)))</f>
        <v/>
      </c>
      <c r="CV197" s="298" t="str">
        <f ca="true">+IF(OFFSET('Sanitation Data'!$F$29,0,10*ROW('Sanitation Data'!F191))="","",OFFSET('Sanitation Data'!$F$29,0,10*ROW('Sanitation Data'!F191)))</f>
        <v/>
      </c>
      <c r="CW197" s="298" t="str">
        <f ca="true">+IF(OFFSET('Sanitation Data'!$F$30,0,10*ROW('Sanitation Data'!F191))="","",OFFSET('Sanitation Data'!$F$30,0,10*ROW('Sanitation Data'!F191)))</f>
        <v/>
      </c>
      <c r="CX197" s="298" t="str">
        <f ca="true">+IF(OFFSET('Sanitation Data'!$F$31,0,10*ROW('Sanitation Data'!F191))="","",OFFSET('Sanitation Data'!$F$31,0,10*ROW('Sanitation Data'!F191)))</f>
        <v/>
      </c>
      <c r="CY197" s="298" t="str">
        <f ca="true">+IF(OFFSET('Sanitation Data'!$F$32,0,10*ROW('Sanitation Data'!F191))="","",OFFSET('Sanitation Data'!$F$32,0,10*ROW('Sanitation Data'!F191)))</f>
        <v/>
      </c>
      <c r="CZ197" s="298" t="str">
        <f ca="true">+IF(OFFSET('Sanitation Data'!$G$28,0,10*ROW('Sanitation Data'!G191))="","",OFFSET('Sanitation Data'!$G$28,0,10*ROW('Sanitation Data'!G191)))</f>
        <v/>
      </c>
      <c r="DA197" s="298" t="str">
        <f ca="true">+IF(OFFSET('Sanitation Data'!$G$29,0,10*ROW('Sanitation Data'!G191))="","",OFFSET('Sanitation Data'!$G$29,0,10*ROW('Sanitation Data'!G191)))</f>
        <v/>
      </c>
      <c r="DB197" s="298" t="str">
        <f ca="true">+IF(OFFSET('Sanitation Data'!$G$30,0,10*ROW('Sanitation Data'!G191))="","",OFFSET('Sanitation Data'!$G$30,0,10*ROW('Sanitation Data'!G191)))</f>
        <v/>
      </c>
      <c r="DC197" s="298" t="str">
        <f ca="true">+IF(OFFSET('Sanitation Data'!$G$31,0,10*ROW('Sanitation Data'!G191))="","",OFFSET('Sanitation Data'!$G$31,0,10*ROW('Sanitation Data'!G191)))</f>
        <v/>
      </c>
      <c r="DD197" s="298" t="str">
        <f ca="true">+IF(OFFSET('Sanitation Data'!$G$32,0,10*ROW('Sanitation Data'!G191))="","",OFFSET('Sanitation Data'!$G$32,0,10*ROW('Sanitation Data'!G191)))</f>
        <v/>
      </c>
      <c r="DE197" s="298" t="str">
        <f ca="true">+IF(OFFSET('Sanitation Data'!$H$28,0,10*ROW('Sanitation Data'!H191))="","",OFFSET('Sanitation Data'!$H$28,0,10*ROW('Sanitation Data'!H191)))</f>
        <v/>
      </c>
      <c r="DF197" s="298" t="str">
        <f ca="true">+IF(OFFSET('Sanitation Data'!$H$29,0,10*ROW('Sanitation Data'!H191))="","",OFFSET('Sanitation Data'!$H$29,0,10*ROW('Sanitation Data'!H191)))</f>
        <v/>
      </c>
      <c r="DG197" s="298" t="str">
        <f ca="true">+IF(OFFSET('Sanitation Data'!$H$30,0,10*ROW('Sanitation Data'!H191))="","",OFFSET('Sanitation Data'!$H$30,0,10*ROW('Sanitation Data'!H191)))</f>
        <v/>
      </c>
      <c r="DH197" s="298" t="str">
        <f ca="true">+IF(OFFSET('Sanitation Data'!$H$31,0,10*ROW('Sanitation Data'!H191))="","",OFFSET('Sanitation Data'!$H$31,0,10*ROW('Sanitation Data'!H191)))</f>
        <v/>
      </c>
      <c r="DI197" s="298" t="str">
        <f ca="true">+IF(OFFSET('Sanitation Data'!$H$32,0,10*ROW('Sanitation Data'!H191))="","",OFFSET('Sanitation Data'!$H$32,0,10*ROW('Sanitation Data'!H191)))</f>
        <v/>
      </c>
      <c r="DJ197" s="298" t="str">
        <f ca="true">+IF(OFFSET('Sanitation Data'!$I$28,0,10*ROW('Sanitation Data'!I191))="","",OFFSET('Sanitation Data'!$I$28,0,10*ROW('Sanitation Data'!I191)))</f>
        <v/>
      </c>
      <c r="DK197" s="298" t="str">
        <f ca="true">+IF(OFFSET('Sanitation Data'!$I$29,0,10*ROW('Sanitation Data'!I191))="","",OFFSET('Sanitation Data'!$I$29,0,10*ROW('Sanitation Data'!I191)))</f>
        <v/>
      </c>
      <c r="DL197" s="298" t="str">
        <f ca="true">+IF(OFFSET('Sanitation Data'!$I$30,0,10*ROW('Sanitation Data'!I191))="","",OFFSET('Sanitation Data'!$I$30,0,10*ROW('Sanitation Data'!I191)))</f>
        <v/>
      </c>
      <c r="DM197" s="298" t="str">
        <f ca="true">+IF(OFFSET('Sanitation Data'!$I$31,0,10*ROW('Sanitation Data'!I191))="","",OFFSET('Sanitation Data'!$I$31,0,10*ROW('Sanitation Data'!I191)))</f>
        <v/>
      </c>
      <c r="DN197" s="298" t="str">
        <f ca="true">+IF(OFFSET('Sanitation Data'!$I$32,0,10*ROW('Sanitation Data'!I191))="","",OFFSET('Sanitation Data'!$I$32,0,10*ROW('Sanitation Data'!I191)))</f>
        <v/>
      </c>
      <c r="DO197" s="298" t="str">
        <f ca="true">+IF(OFFSET('Hygiene Data'!$D$11,0,10*ROW('Hygiene Data'!D191))="","",OFFSET('Hygiene Data'!$D$11,0,10*ROW('Hygiene Data'!D191)))</f>
        <v/>
      </c>
      <c r="DP197" s="298" t="str">
        <f ca="true">+IF(OFFSET('Hygiene Data'!$D$12,0,10*ROW('Hygiene Data'!D191))="","",OFFSET('Hygiene Data'!$D$12,0,10*ROW('Hygiene Data'!D191)))</f>
        <v/>
      </c>
      <c r="DQ197" s="298" t="str">
        <f ca="true">+IF(OFFSET('Hygiene Data'!$D$13,0,10*ROW('Hygiene Data'!D191))="","",OFFSET('Hygiene Data'!$D$13,0,10*ROW('Hygiene Data'!D191)))</f>
        <v/>
      </c>
      <c r="DR197" s="298" t="str">
        <f ca="true">+IF(OFFSET('Hygiene Data'!$E$11,0,10*ROW('Hygiene Data'!E191))="","",OFFSET('Hygiene Data'!$E$11,0,10*ROW('Hygiene Data'!E191)))</f>
        <v/>
      </c>
      <c r="DS197" s="298" t="str">
        <f ca="true">+IF(OFFSET('Hygiene Data'!$E$12,0,10*ROW('Hygiene Data'!E191))="","",OFFSET('Hygiene Data'!$E$12,0,10*ROW('Hygiene Data'!E191)))</f>
        <v/>
      </c>
      <c r="DT197" s="298" t="str">
        <f ca="true">+IF(OFFSET('Hygiene Data'!$E$13,0,10*ROW('Hygiene Data'!E191))="","",OFFSET('Hygiene Data'!$E$13,0,10*ROW('Hygiene Data'!E191)))</f>
        <v/>
      </c>
      <c r="DU197" s="298" t="str">
        <f ca="true">+IF(OFFSET('Hygiene Data'!$F$11,0,10*ROW('Hygiene Data'!F191))="","",OFFSET('Hygiene Data'!$F$11,0,10*ROW('Hygiene Data'!F191)))</f>
        <v/>
      </c>
      <c r="DV197" s="298" t="str">
        <f ca="true">+IF(OFFSET('Hygiene Data'!$F$12,0,10*ROW('Hygiene Data'!F191))="","",OFFSET('Hygiene Data'!$F$12,0,10*ROW('Hygiene Data'!F191)))</f>
        <v/>
      </c>
      <c r="DW197" s="298" t="str">
        <f ca="true">+IF(OFFSET('Hygiene Data'!$F$13,0,10*ROW('Hygiene Data'!F191))="","",OFFSET('Hygiene Data'!$F$13,0,10*ROW('Hygiene Data'!F191)))</f>
        <v/>
      </c>
      <c r="DX197" s="298" t="str">
        <f ca="true">+IF(OFFSET('Hygiene Data'!$G$11,0,10*ROW('Hygiene Data'!G191))="","",OFFSET('Hygiene Data'!$G$11,0,10*ROW('Hygiene Data'!G191)))</f>
        <v/>
      </c>
      <c r="DY197" s="298" t="str">
        <f ca="true">+IF(OFFSET('Hygiene Data'!$G$12,0,10*ROW('Hygiene Data'!G191))="","",OFFSET('Hygiene Data'!$G$12,0,10*ROW('Hygiene Data'!G191)))</f>
        <v/>
      </c>
      <c r="DZ197" s="298" t="str">
        <f ca="true">+IF(OFFSET('Hygiene Data'!$G$13,0,10*ROW('Hygiene Data'!G191))="","",OFFSET('Hygiene Data'!$G$13,0,10*ROW('Hygiene Data'!G191)))</f>
        <v/>
      </c>
      <c r="EA197" s="298" t="str">
        <f ca="true">+IF(OFFSET('Hygiene Data'!$H$11,0,10*ROW('Hygiene Data'!H191))="","",OFFSET('Hygiene Data'!$H$11,0,10*ROW('Hygiene Data'!H191)))</f>
        <v/>
      </c>
      <c r="EB197" s="298" t="str">
        <f ca="true">+IF(OFFSET('Hygiene Data'!$H$12,0,10*ROW('Hygiene Data'!H191))="","",OFFSET('Hygiene Data'!$H$12,0,10*ROW('Hygiene Data'!H191)))</f>
        <v/>
      </c>
      <c r="EC197" s="298" t="str">
        <f ca="true">+IF(OFFSET('Hygiene Data'!$H$13,0,10*ROW('Hygiene Data'!H191))="","",OFFSET('Hygiene Data'!$H$13,0,10*ROW('Hygiene Data'!H191)))</f>
        <v/>
      </c>
      <c r="ED197" s="298" t="str">
        <f ca="true">+IF(OFFSET('Hygiene Data'!$I$11,0,10*ROW('Hygiene Data'!I191))="","",OFFSET('Hygiene Data'!$I$11,0,10*ROW('Hygiene Data'!I191)))</f>
        <v/>
      </c>
      <c r="EE197" s="298" t="str">
        <f ca="true">+IF(OFFSET('Hygiene Data'!$I$12,0,10*ROW('Hygiene Data'!I191))="","",OFFSET('Hygiene Data'!$I$12,0,10*ROW('Hygiene Data'!I191)))</f>
        <v/>
      </c>
      <c r="EF197" s="298" t="str">
        <f ca="true">+IF(OFFSET('Hygiene Data'!$I$13,0,10*ROW('Hygiene Data'!I191))="","",OFFSET('Hygiene Data'!$I$13,0,10*ROW('Hygiene Data'!I191)))</f>
        <v/>
      </c>
    </row>
    <row xmlns:x14ac="http://schemas.microsoft.com/office/spreadsheetml/2009/9/ac" r="198" x14ac:dyDescent="0.2">
      <c r="A198" s="38" t="str">
        <f ca="true">+IF(OFFSET('Water Data'!$B$2,0,10*ROW('Water Data'!E192))="","",OFFSET('Water Data'!$B$2,0,10*ROW('Water Data'!E192)))</f>
        <v/>
      </c>
      <c r="B198" s="38" t="str">
        <f ca="true">+IF(OFFSET('Water Data'!$C$2,0,10*ROW('Water Data'!F192))="","",OFFSET('Water Data'!$C$2,0,10*ROW('Water Data'!F192)))</f>
        <v/>
      </c>
      <c r="C198" s="354" t="str">
        <f t="shared" ca="true" si="2"/>
        <v/>
      </c>
      <c r="D198" s="101"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101"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101"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101"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101"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101"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101"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101"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101"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101"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101"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101"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101"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101"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101"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101"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101"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101"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102"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102"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102"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102"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102"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102"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102"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102"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102"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102"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102"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102"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102"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102"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102"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102"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102"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102"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102"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102"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102"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102"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102"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102"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102"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102"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102"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102"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102"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102"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103"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103"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103"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103"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103"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103"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103"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103"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103"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103"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103"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103"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103"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103"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103"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103"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103"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103"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98"/>
      <c r="BS198" s="298" t="str">
        <f ca="true">+IF(OFFSET('Water Data'!$D$27,0,10*ROW('Water Data'!D192))="","",OFFSET('Water Data'!$D$27,0,10*ROW('Water Data'!D192)))</f>
        <v/>
      </c>
      <c r="BT198" s="298" t="str">
        <f ca="true">+IF(OFFSET('Water Data'!$D$28,0,10*ROW('Water Data'!D192))="","",OFFSET('Water Data'!$D$28,0,10*ROW('Water Data'!D192)))</f>
        <v/>
      </c>
      <c r="BU198" s="298" t="str">
        <f ca="true">+IF(OFFSET('Water Data'!$D$29,0,10*ROW('Water Data'!D192))="","",OFFSET('Water Data'!$D$29,0,10*ROW('Water Data'!D192)))</f>
        <v/>
      </c>
      <c r="BV198" s="298" t="str">
        <f ca="true">+IF(OFFSET('Water Data'!$E$27,0,10*ROW('Water Data'!E192))="","",OFFSET('Water Data'!$E$27,0,10*ROW('Water Data'!E192)))</f>
        <v/>
      </c>
      <c r="BW198" s="298" t="str">
        <f ca="true">+IF(OFFSET('Water Data'!$E$28,0,10*ROW('Water Data'!E192))="","",OFFSET('Water Data'!$E$28,0,10*ROW('Water Data'!E192)))</f>
        <v/>
      </c>
      <c r="BX198" s="298" t="str">
        <f ca="true">+IF(OFFSET('Water Data'!$E$29,0,10*ROW('Water Data'!E192))="","",OFFSET('Water Data'!$E$29,0,10*ROW('Water Data'!E192)))</f>
        <v/>
      </c>
      <c r="BY198" s="298" t="str">
        <f ca="true">+IF(OFFSET('Water Data'!$F$27,0,10*ROW('Water Data'!F192))="","",OFFSET('Water Data'!$F$27,0,10*ROW('Water Data'!F192)))</f>
        <v/>
      </c>
      <c r="BZ198" s="298" t="str">
        <f ca="true">+IF(OFFSET('Water Data'!$F$28,0,10*ROW('Water Data'!F192))="","",OFFSET('Water Data'!$F$28,0,10*ROW('Water Data'!F192)))</f>
        <v/>
      </c>
      <c r="CA198" s="298" t="str">
        <f ca="true">+IF(OFFSET('Water Data'!$F$29,0,10*ROW('Water Data'!F192))="","",OFFSET('Water Data'!$F$29,0,10*ROW('Water Data'!F192)))</f>
        <v/>
      </c>
      <c r="CB198" s="298" t="str">
        <f ca="true">+IF(OFFSET('Water Data'!$G$27,0,10*ROW('Water Data'!G192))="","",OFFSET('Water Data'!$G$27,0,10*ROW('Water Data'!G192)))</f>
        <v/>
      </c>
      <c r="CC198" s="298" t="str">
        <f ca="true">+IF(OFFSET('Water Data'!$G$28,0,10*ROW('Water Data'!G192))="","",OFFSET('Water Data'!$G$28,0,10*ROW('Water Data'!G192)))</f>
        <v/>
      </c>
      <c r="CD198" s="298" t="str">
        <f ca="true">+IF(OFFSET('Water Data'!$G$29,0,10*ROW('Water Data'!G192))="","",OFFSET('Water Data'!$G$29,0,10*ROW('Water Data'!G192)))</f>
        <v/>
      </c>
      <c r="CE198" s="298" t="str">
        <f ca="true">+IF(OFFSET('Water Data'!$H$27,0,10*ROW('Water Data'!H192))="","",OFFSET('Water Data'!$H$27,0,10*ROW('Water Data'!H192)))</f>
        <v/>
      </c>
      <c r="CF198" s="298" t="str">
        <f ca="true">+IF(OFFSET('Water Data'!$H$28,0,10*ROW('Water Data'!H192))="","",OFFSET('Water Data'!$H$28,0,10*ROW('Water Data'!H192)))</f>
        <v/>
      </c>
      <c r="CG198" s="298" t="str">
        <f ca="true">+IF(OFFSET('Water Data'!$H$29,0,10*ROW('Water Data'!H192))="","",OFFSET('Water Data'!$H$29,0,10*ROW('Water Data'!H192)))</f>
        <v/>
      </c>
      <c r="CH198" s="298" t="str">
        <f ca="true">+IF(OFFSET('Water Data'!$I$27,0,10*ROW('Water Data'!I192))="","",OFFSET('Water Data'!$I$27,0,10*ROW('Water Data'!I192)))</f>
        <v/>
      </c>
      <c r="CI198" s="298" t="str">
        <f ca="true">+IF(OFFSET('Water Data'!$I$28,0,10*ROW('Water Data'!I192))="","",OFFSET('Water Data'!$I$28,0,10*ROW('Water Data'!I192)))</f>
        <v/>
      </c>
      <c r="CJ198" s="298" t="str">
        <f ca="true">+IF(OFFSET('Water Data'!$I$29,0,10*ROW('Water Data'!I192))="","",OFFSET('Water Data'!$I$29,0,10*ROW('Water Data'!I192)))</f>
        <v/>
      </c>
      <c r="CK198" s="298" t="str">
        <f ca="true">+IF(OFFSET('Sanitation Data'!$D$28,0,10*ROW('Sanitation Data'!D192))="","",OFFSET('Sanitation Data'!$D$28,0,10*ROW('Sanitation Data'!D192)))</f>
        <v/>
      </c>
      <c r="CL198" s="298" t="str">
        <f ca="true">+IF(OFFSET('Sanitation Data'!$D$29,0,10*ROW('Sanitation Data'!D192))="","",OFFSET('Sanitation Data'!$D$29,0,10*ROW('Sanitation Data'!D192)))</f>
        <v/>
      </c>
      <c r="CM198" s="298" t="str">
        <f ca="true">+IF(OFFSET('Sanitation Data'!$D$30,0,10*ROW('Sanitation Data'!D192))="","",OFFSET('Sanitation Data'!$D$30,0,10*ROW('Sanitation Data'!D192)))</f>
        <v/>
      </c>
      <c r="CN198" s="298" t="str">
        <f ca="true">+IF(OFFSET('Sanitation Data'!$D$31,0,10*ROW('Sanitation Data'!D192))="","",OFFSET('Sanitation Data'!$D$31,0,10*ROW('Sanitation Data'!D192)))</f>
        <v/>
      </c>
      <c r="CO198" s="298" t="str">
        <f ca="true">+IF(OFFSET('Sanitation Data'!$D$32,0,10*ROW('Sanitation Data'!D192))="","",OFFSET('Sanitation Data'!$D$32,0,10*ROW('Sanitation Data'!D192)))</f>
        <v/>
      </c>
      <c r="CP198" s="298" t="str">
        <f ca="true">+IF(OFFSET('Sanitation Data'!$E$28,0,10*ROW('Sanitation Data'!E192))="","",OFFSET('Sanitation Data'!$E$28,0,10*ROW('Sanitation Data'!E192)))</f>
        <v/>
      </c>
      <c r="CQ198" s="298" t="str">
        <f ca="true">+IF(OFFSET('Sanitation Data'!$E$29,0,10*ROW('Sanitation Data'!E192))="","",OFFSET('Sanitation Data'!$E$29,0,10*ROW('Sanitation Data'!E192)))</f>
        <v/>
      </c>
      <c r="CR198" s="298" t="str">
        <f ca="true">+IF(OFFSET('Sanitation Data'!$E$30,0,10*ROW('Sanitation Data'!E192))="","",OFFSET('Sanitation Data'!$E$30,0,10*ROW('Sanitation Data'!E192)))</f>
        <v/>
      </c>
      <c r="CS198" s="298" t="str">
        <f ca="true">+IF(OFFSET('Sanitation Data'!$E$31,0,10*ROW('Sanitation Data'!E192))="","",OFFSET('Sanitation Data'!$E$31,0,10*ROW('Sanitation Data'!E192)))</f>
        <v/>
      </c>
      <c r="CT198" s="298" t="str">
        <f ca="true">+IF(OFFSET('Sanitation Data'!$E$32,0,10*ROW('Sanitation Data'!E192))="","",OFFSET('Sanitation Data'!$E$32,0,10*ROW('Sanitation Data'!E192)))</f>
        <v/>
      </c>
      <c r="CU198" s="298" t="str">
        <f ca="true">+IF(OFFSET('Sanitation Data'!$F$28,0,10*ROW('Sanitation Data'!F192))="","",OFFSET('Sanitation Data'!$F$28,0,10*ROW('Sanitation Data'!F192)))</f>
        <v/>
      </c>
      <c r="CV198" s="298" t="str">
        <f ca="true">+IF(OFFSET('Sanitation Data'!$F$29,0,10*ROW('Sanitation Data'!F192))="","",OFFSET('Sanitation Data'!$F$29,0,10*ROW('Sanitation Data'!F192)))</f>
        <v/>
      </c>
      <c r="CW198" s="298" t="str">
        <f ca="true">+IF(OFFSET('Sanitation Data'!$F$30,0,10*ROW('Sanitation Data'!F192))="","",OFFSET('Sanitation Data'!$F$30,0,10*ROW('Sanitation Data'!F192)))</f>
        <v/>
      </c>
      <c r="CX198" s="298" t="str">
        <f ca="true">+IF(OFFSET('Sanitation Data'!$F$31,0,10*ROW('Sanitation Data'!F192))="","",OFFSET('Sanitation Data'!$F$31,0,10*ROW('Sanitation Data'!F192)))</f>
        <v/>
      </c>
      <c r="CY198" s="298" t="str">
        <f ca="true">+IF(OFFSET('Sanitation Data'!$F$32,0,10*ROW('Sanitation Data'!F192))="","",OFFSET('Sanitation Data'!$F$32,0,10*ROW('Sanitation Data'!F192)))</f>
        <v/>
      </c>
      <c r="CZ198" s="298" t="str">
        <f ca="true">+IF(OFFSET('Sanitation Data'!$G$28,0,10*ROW('Sanitation Data'!G192))="","",OFFSET('Sanitation Data'!$G$28,0,10*ROW('Sanitation Data'!G192)))</f>
        <v/>
      </c>
      <c r="DA198" s="298" t="str">
        <f ca="true">+IF(OFFSET('Sanitation Data'!$G$29,0,10*ROW('Sanitation Data'!G192))="","",OFFSET('Sanitation Data'!$G$29,0,10*ROW('Sanitation Data'!G192)))</f>
        <v/>
      </c>
      <c r="DB198" s="298" t="str">
        <f ca="true">+IF(OFFSET('Sanitation Data'!$G$30,0,10*ROW('Sanitation Data'!G192))="","",OFFSET('Sanitation Data'!$G$30,0,10*ROW('Sanitation Data'!G192)))</f>
        <v/>
      </c>
      <c r="DC198" s="298" t="str">
        <f ca="true">+IF(OFFSET('Sanitation Data'!$G$31,0,10*ROW('Sanitation Data'!G192))="","",OFFSET('Sanitation Data'!$G$31,0,10*ROW('Sanitation Data'!G192)))</f>
        <v/>
      </c>
      <c r="DD198" s="298" t="str">
        <f ca="true">+IF(OFFSET('Sanitation Data'!$G$32,0,10*ROW('Sanitation Data'!G192))="","",OFFSET('Sanitation Data'!$G$32,0,10*ROW('Sanitation Data'!G192)))</f>
        <v/>
      </c>
      <c r="DE198" s="298" t="str">
        <f ca="true">+IF(OFFSET('Sanitation Data'!$H$28,0,10*ROW('Sanitation Data'!H192))="","",OFFSET('Sanitation Data'!$H$28,0,10*ROW('Sanitation Data'!H192)))</f>
        <v/>
      </c>
      <c r="DF198" s="298" t="str">
        <f ca="true">+IF(OFFSET('Sanitation Data'!$H$29,0,10*ROW('Sanitation Data'!H192))="","",OFFSET('Sanitation Data'!$H$29,0,10*ROW('Sanitation Data'!H192)))</f>
        <v/>
      </c>
      <c r="DG198" s="298" t="str">
        <f ca="true">+IF(OFFSET('Sanitation Data'!$H$30,0,10*ROW('Sanitation Data'!H192))="","",OFFSET('Sanitation Data'!$H$30,0,10*ROW('Sanitation Data'!H192)))</f>
        <v/>
      </c>
      <c r="DH198" s="298" t="str">
        <f ca="true">+IF(OFFSET('Sanitation Data'!$H$31,0,10*ROW('Sanitation Data'!H192))="","",OFFSET('Sanitation Data'!$H$31,0,10*ROW('Sanitation Data'!H192)))</f>
        <v/>
      </c>
      <c r="DI198" s="298" t="str">
        <f ca="true">+IF(OFFSET('Sanitation Data'!$H$32,0,10*ROW('Sanitation Data'!H192))="","",OFFSET('Sanitation Data'!$H$32,0,10*ROW('Sanitation Data'!H192)))</f>
        <v/>
      </c>
      <c r="DJ198" s="298" t="str">
        <f ca="true">+IF(OFFSET('Sanitation Data'!$I$28,0,10*ROW('Sanitation Data'!I192))="","",OFFSET('Sanitation Data'!$I$28,0,10*ROW('Sanitation Data'!I192)))</f>
        <v/>
      </c>
      <c r="DK198" s="298" t="str">
        <f ca="true">+IF(OFFSET('Sanitation Data'!$I$29,0,10*ROW('Sanitation Data'!I192))="","",OFFSET('Sanitation Data'!$I$29,0,10*ROW('Sanitation Data'!I192)))</f>
        <v/>
      </c>
      <c r="DL198" s="298" t="str">
        <f ca="true">+IF(OFFSET('Sanitation Data'!$I$30,0,10*ROW('Sanitation Data'!I192))="","",OFFSET('Sanitation Data'!$I$30,0,10*ROW('Sanitation Data'!I192)))</f>
        <v/>
      </c>
      <c r="DM198" s="298" t="str">
        <f ca="true">+IF(OFFSET('Sanitation Data'!$I$31,0,10*ROW('Sanitation Data'!I192))="","",OFFSET('Sanitation Data'!$I$31,0,10*ROW('Sanitation Data'!I192)))</f>
        <v/>
      </c>
      <c r="DN198" s="298" t="str">
        <f ca="true">+IF(OFFSET('Sanitation Data'!$I$32,0,10*ROW('Sanitation Data'!I192))="","",OFFSET('Sanitation Data'!$I$32,0,10*ROW('Sanitation Data'!I192)))</f>
        <v/>
      </c>
      <c r="DO198" s="298" t="str">
        <f ca="true">+IF(OFFSET('Hygiene Data'!$D$11,0,10*ROW('Hygiene Data'!D192))="","",OFFSET('Hygiene Data'!$D$11,0,10*ROW('Hygiene Data'!D192)))</f>
        <v/>
      </c>
      <c r="DP198" s="298" t="str">
        <f ca="true">+IF(OFFSET('Hygiene Data'!$D$12,0,10*ROW('Hygiene Data'!D192))="","",OFFSET('Hygiene Data'!$D$12,0,10*ROW('Hygiene Data'!D192)))</f>
        <v/>
      </c>
      <c r="DQ198" s="298" t="str">
        <f ca="true">+IF(OFFSET('Hygiene Data'!$D$13,0,10*ROW('Hygiene Data'!D192))="","",OFFSET('Hygiene Data'!$D$13,0,10*ROW('Hygiene Data'!D192)))</f>
        <v/>
      </c>
      <c r="DR198" s="298" t="str">
        <f ca="true">+IF(OFFSET('Hygiene Data'!$E$11,0,10*ROW('Hygiene Data'!E192))="","",OFFSET('Hygiene Data'!$E$11,0,10*ROW('Hygiene Data'!E192)))</f>
        <v/>
      </c>
      <c r="DS198" s="298" t="str">
        <f ca="true">+IF(OFFSET('Hygiene Data'!$E$12,0,10*ROW('Hygiene Data'!E192))="","",OFFSET('Hygiene Data'!$E$12,0,10*ROW('Hygiene Data'!E192)))</f>
        <v/>
      </c>
      <c r="DT198" s="298" t="str">
        <f ca="true">+IF(OFFSET('Hygiene Data'!$E$13,0,10*ROW('Hygiene Data'!E192))="","",OFFSET('Hygiene Data'!$E$13,0,10*ROW('Hygiene Data'!E192)))</f>
        <v/>
      </c>
      <c r="DU198" s="298" t="str">
        <f ca="true">+IF(OFFSET('Hygiene Data'!$F$11,0,10*ROW('Hygiene Data'!F192))="","",OFFSET('Hygiene Data'!$F$11,0,10*ROW('Hygiene Data'!F192)))</f>
        <v/>
      </c>
      <c r="DV198" s="298" t="str">
        <f ca="true">+IF(OFFSET('Hygiene Data'!$F$12,0,10*ROW('Hygiene Data'!F192))="","",OFFSET('Hygiene Data'!$F$12,0,10*ROW('Hygiene Data'!F192)))</f>
        <v/>
      </c>
      <c r="DW198" s="298" t="str">
        <f ca="true">+IF(OFFSET('Hygiene Data'!$F$13,0,10*ROW('Hygiene Data'!F192))="","",OFFSET('Hygiene Data'!$F$13,0,10*ROW('Hygiene Data'!F192)))</f>
        <v/>
      </c>
      <c r="DX198" s="298" t="str">
        <f ca="true">+IF(OFFSET('Hygiene Data'!$G$11,0,10*ROW('Hygiene Data'!G192))="","",OFFSET('Hygiene Data'!$G$11,0,10*ROW('Hygiene Data'!G192)))</f>
        <v/>
      </c>
      <c r="DY198" s="298" t="str">
        <f ca="true">+IF(OFFSET('Hygiene Data'!$G$12,0,10*ROW('Hygiene Data'!G192))="","",OFFSET('Hygiene Data'!$G$12,0,10*ROW('Hygiene Data'!G192)))</f>
        <v/>
      </c>
      <c r="DZ198" s="298" t="str">
        <f ca="true">+IF(OFFSET('Hygiene Data'!$G$13,0,10*ROW('Hygiene Data'!G192))="","",OFFSET('Hygiene Data'!$G$13,0,10*ROW('Hygiene Data'!G192)))</f>
        <v/>
      </c>
      <c r="EA198" s="298" t="str">
        <f ca="true">+IF(OFFSET('Hygiene Data'!$H$11,0,10*ROW('Hygiene Data'!H192))="","",OFFSET('Hygiene Data'!$H$11,0,10*ROW('Hygiene Data'!H192)))</f>
        <v/>
      </c>
      <c r="EB198" s="298" t="str">
        <f ca="true">+IF(OFFSET('Hygiene Data'!$H$12,0,10*ROW('Hygiene Data'!H192))="","",OFFSET('Hygiene Data'!$H$12,0,10*ROW('Hygiene Data'!H192)))</f>
        <v/>
      </c>
      <c r="EC198" s="298" t="str">
        <f ca="true">+IF(OFFSET('Hygiene Data'!$H$13,0,10*ROW('Hygiene Data'!H192))="","",OFFSET('Hygiene Data'!$H$13,0,10*ROW('Hygiene Data'!H192)))</f>
        <v/>
      </c>
      <c r="ED198" s="298" t="str">
        <f ca="true">+IF(OFFSET('Hygiene Data'!$I$11,0,10*ROW('Hygiene Data'!I192))="","",OFFSET('Hygiene Data'!$I$11,0,10*ROW('Hygiene Data'!I192)))</f>
        <v/>
      </c>
      <c r="EE198" s="298" t="str">
        <f ca="true">+IF(OFFSET('Hygiene Data'!$I$12,0,10*ROW('Hygiene Data'!I192))="","",OFFSET('Hygiene Data'!$I$12,0,10*ROW('Hygiene Data'!I192)))</f>
        <v/>
      </c>
      <c r="EF198" s="298" t="str">
        <f ca="true">+IF(OFFSET('Hygiene Data'!$I$13,0,10*ROW('Hygiene Data'!I192))="","",OFFSET('Hygiene Data'!$I$13,0,10*ROW('Hygiene Data'!I192)))</f>
        <v/>
      </c>
    </row>
    <row xmlns:x14ac="http://schemas.microsoft.com/office/spreadsheetml/2009/9/ac" r="199" x14ac:dyDescent="0.2">
      <c r="A199" s="38" t="str">
        <f ca="true">+IF(OFFSET('Water Data'!$B$2,0,10*ROW('Water Data'!E193))="","",OFFSET('Water Data'!$B$2,0,10*ROW('Water Data'!E193)))</f>
        <v/>
      </c>
      <c r="B199" s="38" t="str">
        <f ca="true">+IF(OFFSET('Water Data'!$C$2,0,10*ROW('Water Data'!F193))="","",OFFSET('Water Data'!$C$2,0,10*ROW('Water Data'!F193)))</f>
        <v/>
      </c>
      <c r="C199" s="354" t="str">
        <f t="shared" ref="C199:C207" ca="true" si="3">+IF(ISNUMBER(VALUE(MID(A199,5,4))), VALUE(MID(A199, 5,4)),"")</f>
        <v/>
      </c>
      <c r="D199" s="101"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101"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101"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101"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101"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101"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101"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101"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101"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101"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101"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101"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101"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101"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101"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101"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101"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101"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102"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102"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102"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102"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102"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102"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102"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102"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102"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102"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102"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102"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102"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102"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102"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102"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102"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102"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102"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102"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102"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102"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102"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102"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102"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102"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102"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102"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102"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102"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103"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103"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103"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103"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103"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103"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103"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103"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103"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103"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103"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103"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103"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103"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103"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103"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103"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103"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98"/>
      <c r="BS199" s="298" t="str">
        <f ca="true">+IF(OFFSET('Water Data'!$D$27,0,10*ROW('Water Data'!D193))="","",OFFSET('Water Data'!$D$27,0,10*ROW('Water Data'!D193)))</f>
        <v/>
      </c>
      <c r="BT199" s="298" t="str">
        <f ca="true">+IF(OFFSET('Water Data'!$D$28,0,10*ROW('Water Data'!D193))="","",OFFSET('Water Data'!$D$28,0,10*ROW('Water Data'!D193)))</f>
        <v/>
      </c>
      <c r="BU199" s="298" t="str">
        <f ca="true">+IF(OFFSET('Water Data'!$D$29,0,10*ROW('Water Data'!D193))="","",OFFSET('Water Data'!$D$29,0,10*ROW('Water Data'!D193)))</f>
        <v/>
      </c>
      <c r="BV199" s="298" t="str">
        <f ca="true">+IF(OFFSET('Water Data'!$E$27,0,10*ROW('Water Data'!E193))="","",OFFSET('Water Data'!$E$27,0,10*ROW('Water Data'!E193)))</f>
        <v/>
      </c>
      <c r="BW199" s="298" t="str">
        <f ca="true">+IF(OFFSET('Water Data'!$E$28,0,10*ROW('Water Data'!E193))="","",OFFSET('Water Data'!$E$28,0,10*ROW('Water Data'!E193)))</f>
        <v/>
      </c>
      <c r="BX199" s="298" t="str">
        <f ca="true">+IF(OFFSET('Water Data'!$E$29,0,10*ROW('Water Data'!E193))="","",OFFSET('Water Data'!$E$29,0,10*ROW('Water Data'!E193)))</f>
        <v/>
      </c>
      <c r="BY199" s="298" t="str">
        <f ca="true">+IF(OFFSET('Water Data'!$F$27,0,10*ROW('Water Data'!F193))="","",OFFSET('Water Data'!$F$27,0,10*ROW('Water Data'!F193)))</f>
        <v/>
      </c>
      <c r="BZ199" s="298" t="str">
        <f ca="true">+IF(OFFSET('Water Data'!$F$28,0,10*ROW('Water Data'!F193))="","",OFFSET('Water Data'!$F$28,0,10*ROW('Water Data'!F193)))</f>
        <v/>
      </c>
      <c r="CA199" s="298" t="str">
        <f ca="true">+IF(OFFSET('Water Data'!$F$29,0,10*ROW('Water Data'!F193))="","",OFFSET('Water Data'!$F$29,0,10*ROW('Water Data'!F193)))</f>
        <v/>
      </c>
      <c r="CB199" s="298" t="str">
        <f ca="true">+IF(OFFSET('Water Data'!$G$27,0,10*ROW('Water Data'!G193))="","",OFFSET('Water Data'!$G$27,0,10*ROW('Water Data'!G193)))</f>
        <v/>
      </c>
      <c r="CC199" s="298" t="str">
        <f ca="true">+IF(OFFSET('Water Data'!$G$28,0,10*ROW('Water Data'!G193))="","",OFFSET('Water Data'!$G$28,0,10*ROW('Water Data'!G193)))</f>
        <v/>
      </c>
      <c r="CD199" s="298" t="str">
        <f ca="true">+IF(OFFSET('Water Data'!$G$29,0,10*ROW('Water Data'!G193))="","",OFFSET('Water Data'!$G$29,0,10*ROW('Water Data'!G193)))</f>
        <v/>
      </c>
      <c r="CE199" s="298" t="str">
        <f ca="true">+IF(OFFSET('Water Data'!$H$27,0,10*ROW('Water Data'!H193))="","",OFFSET('Water Data'!$H$27,0,10*ROW('Water Data'!H193)))</f>
        <v/>
      </c>
      <c r="CF199" s="298" t="str">
        <f ca="true">+IF(OFFSET('Water Data'!$H$28,0,10*ROW('Water Data'!H193))="","",OFFSET('Water Data'!$H$28,0,10*ROW('Water Data'!H193)))</f>
        <v/>
      </c>
      <c r="CG199" s="298" t="str">
        <f ca="true">+IF(OFFSET('Water Data'!$H$29,0,10*ROW('Water Data'!H193))="","",OFFSET('Water Data'!$H$29,0,10*ROW('Water Data'!H193)))</f>
        <v/>
      </c>
      <c r="CH199" s="298" t="str">
        <f ca="true">+IF(OFFSET('Water Data'!$I$27,0,10*ROW('Water Data'!I193))="","",OFFSET('Water Data'!$I$27,0,10*ROW('Water Data'!I193)))</f>
        <v/>
      </c>
      <c r="CI199" s="298" t="str">
        <f ca="true">+IF(OFFSET('Water Data'!$I$28,0,10*ROW('Water Data'!I193))="","",OFFSET('Water Data'!$I$28,0,10*ROW('Water Data'!I193)))</f>
        <v/>
      </c>
      <c r="CJ199" s="298" t="str">
        <f ca="true">+IF(OFFSET('Water Data'!$I$29,0,10*ROW('Water Data'!I193))="","",OFFSET('Water Data'!$I$29,0,10*ROW('Water Data'!I193)))</f>
        <v/>
      </c>
      <c r="CK199" s="298" t="str">
        <f ca="true">+IF(OFFSET('Sanitation Data'!$D$28,0,10*ROW('Sanitation Data'!D193))="","",OFFSET('Sanitation Data'!$D$28,0,10*ROW('Sanitation Data'!D193)))</f>
        <v/>
      </c>
      <c r="CL199" s="298" t="str">
        <f ca="true">+IF(OFFSET('Sanitation Data'!$D$29,0,10*ROW('Sanitation Data'!D193))="","",OFFSET('Sanitation Data'!$D$29,0,10*ROW('Sanitation Data'!D193)))</f>
        <v/>
      </c>
      <c r="CM199" s="298" t="str">
        <f ca="true">+IF(OFFSET('Sanitation Data'!$D$30,0,10*ROW('Sanitation Data'!D193))="","",OFFSET('Sanitation Data'!$D$30,0,10*ROW('Sanitation Data'!D193)))</f>
        <v/>
      </c>
      <c r="CN199" s="298" t="str">
        <f ca="true">+IF(OFFSET('Sanitation Data'!$D$31,0,10*ROW('Sanitation Data'!D193))="","",OFFSET('Sanitation Data'!$D$31,0,10*ROW('Sanitation Data'!D193)))</f>
        <v/>
      </c>
      <c r="CO199" s="298" t="str">
        <f ca="true">+IF(OFFSET('Sanitation Data'!$D$32,0,10*ROW('Sanitation Data'!D193))="","",OFFSET('Sanitation Data'!$D$32,0,10*ROW('Sanitation Data'!D193)))</f>
        <v/>
      </c>
      <c r="CP199" s="298" t="str">
        <f ca="true">+IF(OFFSET('Sanitation Data'!$E$28,0,10*ROW('Sanitation Data'!E193))="","",OFFSET('Sanitation Data'!$E$28,0,10*ROW('Sanitation Data'!E193)))</f>
        <v/>
      </c>
      <c r="CQ199" s="298" t="str">
        <f ca="true">+IF(OFFSET('Sanitation Data'!$E$29,0,10*ROW('Sanitation Data'!E193))="","",OFFSET('Sanitation Data'!$E$29,0,10*ROW('Sanitation Data'!E193)))</f>
        <v/>
      </c>
      <c r="CR199" s="298" t="str">
        <f ca="true">+IF(OFFSET('Sanitation Data'!$E$30,0,10*ROW('Sanitation Data'!E193))="","",OFFSET('Sanitation Data'!$E$30,0,10*ROW('Sanitation Data'!E193)))</f>
        <v/>
      </c>
      <c r="CS199" s="298" t="str">
        <f ca="true">+IF(OFFSET('Sanitation Data'!$E$31,0,10*ROW('Sanitation Data'!E193))="","",OFFSET('Sanitation Data'!$E$31,0,10*ROW('Sanitation Data'!E193)))</f>
        <v/>
      </c>
      <c r="CT199" s="298" t="str">
        <f ca="true">+IF(OFFSET('Sanitation Data'!$E$32,0,10*ROW('Sanitation Data'!E193))="","",OFFSET('Sanitation Data'!$E$32,0,10*ROW('Sanitation Data'!E193)))</f>
        <v/>
      </c>
      <c r="CU199" s="298" t="str">
        <f ca="true">+IF(OFFSET('Sanitation Data'!$F$28,0,10*ROW('Sanitation Data'!F193))="","",OFFSET('Sanitation Data'!$F$28,0,10*ROW('Sanitation Data'!F193)))</f>
        <v/>
      </c>
      <c r="CV199" s="298" t="str">
        <f ca="true">+IF(OFFSET('Sanitation Data'!$F$29,0,10*ROW('Sanitation Data'!F193))="","",OFFSET('Sanitation Data'!$F$29,0,10*ROW('Sanitation Data'!F193)))</f>
        <v/>
      </c>
      <c r="CW199" s="298" t="str">
        <f ca="true">+IF(OFFSET('Sanitation Data'!$F$30,0,10*ROW('Sanitation Data'!F193))="","",OFFSET('Sanitation Data'!$F$30,0,10*ROW('Sanitation Data'!F193)))</f>
        <v/>
      </c>
      <c r="CX199" s="298" t="str">
        <f ca="true">+IF(OFFSET('Sanitation Data'!$F$31,0,10*ROW('Sanitation Data'!F193))="","",OFFSET('Sanitation Data'!$F$31,0,10*ROW('Sanitation Data'!F193)))</f>
        <v/>
      </c>
      <c r="CY199" s="298" t="str">
        <f ca="true">+IF(OFFSET('Sanitation Data'!$F$32,0,10*ROW('Sanitation Data'!F193))="","",OFFSET('Sanitation Data'!$F$32,0,10*ROW('Sanitation Data'!F193)))</f>
        <v/>
      </c>
      <c r="CZ199" s="298" t="str">
        <f ca="true">+IF(OFFSET('Sanitation Data'!$G$28,0,10*ROW('Sanitation Data'!G193))="","",OFFSET('Sanitation Data'!$G$28,0,10*ROW('Sanitation Data'!G193)))</f>
        <v/>
      </c>
      <c r="DA199" s="298" t="str">
        <f ca="true">+IF(OFFSET('Sanitation Data'!$G$29,0,10*ROW('Sanitation Data'!G193))="","",OFFSET('Sanitation Data'!$G$29,0,10*ROW('Sanitation Data'!G193)))</f>
        <v/>
      </c>
      <c r="DB199" s="298" t="str">
        <f ca="true">+IF(OFFSET('Sanitation Data'!$G$30,0,10*ROW('Sanitation Data'!G193))="","",OFFSET('Sanitation Data'!$G$30,0,10*ROW('Sanitation Data'!G193)))</f>
        <v/>
      </c>
      <c r="DC199" s="298" t="str">
        <f ca="true">+IF(OFFSET('Sanitation Data'!$G$31,0,10*ROW('Sanitation Data'!G193))="","",OFFSET('Sanitation Data'!$G$31,0,10*ROW('Sanitation Data'!G193)))</f>
        <v/>
      </c>
      <c r="DD199" s="298" t="str">
        <f ca="true">+IF(OFFSET('Sanitation Data'!$G$32,0,10*ROW('Sanitation Data'!G193))="","",OFFSET('Sanitation Data'!$G$32,0,10*ROW('Sanitation Data'!G193)))</f>
        <v/>
      </c>
      <c r="DE199" s="298" t="str">
        <f ca="true">+IF(OFFSET('Sanitation Data'!$H$28,0,10*ROW('Sanitation Data'!H193))="","",OFFSET('Sanitation Data'!$H$28,0,10*ROW('Sanitation Data'!H193)))</f>
        <v/>
      </c>
      <c r="DF199" s="298" t="str">
        <f ca="true">+IF(OFFSET('Sanitation Data'!$H$29,0,10*ROW('Sanitation Data'!H193))="","",OFFSET('Sanitation Data'!$H$29,0,10*ROW('Sanitation Data'!H193)))</f>
        <v/>
      </c>
      <c r="DG199" s="298" t="str">
        <f ca="true">+IF(OFFSET('Sanitation Data'!$H$30,0,10*ROW('Sanitation Data'!H193))="","",OFFSET('Sanitation Data'!$H$30,0,10*ROW('Sanitation Data'!H193)))</f>
        <v/>
      </c>
      <c r="DH199" s="298" t="str">
        <f ca="true">+IF(OFFSET('Sanitation Data'!$H$31,0,10*ROW('Sanitation Data'!H193))="","",OFFSET('Sanitation Data'!$H$31,0,10*ROW('Sanitation Data'!H193)))</f>
        <v/>
      </c>
      <c r="DI199" s="298" t="str">
        <f ca="true">+IF(OFFSET('Sanitation Data'!$H$32,0,10*ROW('Sanitation Data'!H193))="","",OFFSET('Sanitation Data'!$H$32,0,10*ROW('Sanitation Data'!H193)))</f>
        <v/>
      </c>
      <c r="DJ199" s="298" t="str">
        <f ca="true">+IF(OFFSET('Sanitation Data'!$I$28,0,10*ROW('Sanitation Data'!I193))="","",OFFSET('Sanitation Data'!$I$28,0,10*ROW('Sanitation Data'!I193)))</f>
        <v/>
      </c>
      <c r="DK199" s="298" t="str">
        <f ca="true">+IF(OFFSET('Sanitation Data'!$I$29,0,10*ROW('Sanitation Data'!I193))="","",OFFSET('Sanitation Data'!$I$29,0,10*ROW('Sanitation Data'!I193)))</f>
        <v/>
      </c>
      <c r="DL199" s="298" t="str">
        <f ca="true">+IF(OFFSET('Sanitation Data'!$I$30,0,10*ROW('Sanitation Data'!I193))="","",OFFSET('Sanitation Data'!$I$30,0,10*ROW('Sanitation Data'!I193)))</f>
        <v/>
      </c>
      <c r="DM199" s="298" t="str">
        <f ca="true">+IF(OFFSET('Sanitation Data'!$I$31,0,10*ROW('Sanitation Data'!I193))="","",OFFSET('Sanitation Data'!$I$31,0,10*ROW('Sanitation Data'!I193)))</f>
        <v/>
      </c>
      <c r="DN199" s="298" t="str">
        <f ca="true">+IF(OFFSET('Sanitation Data'!$I$32,0,10*ROW('Sanitation Data'!I193))="","",OFFSET('Sanitation Data'!$I$32,0,10*ROW('Sanitation Data'!I193)))</f>
        <v/>
      </c>
      <c r="DO199" s="298" t="str">
        <f ca="true">+IF(OFFSET('Hygiene Data'!$D$11,0,10*ROW('Hygiene Data'!D193))="","",OFFSET('Hygiene Data'!$D$11,0,10*ROW('Hygiene Data'!D193)))</f>
        <v/>
      </c>
      <c r="DP199" s="298" t="str">
        <f ca="true">+IF(OFFSET('Hygiene Data'!$D$12,0,10*ROW('Hygiene Data'!D193))="","",OFFSET('Hygiene Data'!$D$12,0,10*ROW('Hygiene Data'!D193)))</f>
        <v/>
      </c>
      <c r="DQ199" s="298" t="str">
        <f ca="true">+IF(OFFSET('Hygiene Data'!$D$13,0,10*ROW('Hygiene Data'!D193))="","",OFFSET('Hygiene Data'!$D$13,0,10*ROW('Hygiene Data'!D193)))</f>
        <v/>
      </c>
      <c r="DR199" s="298" t="str">
        <f ca="true">+IF(OFFSET('Hygiene Data'!$E$11,0,10*ROW('Hygiene Data'!E193))="","",OFFSET('Hygiene Data'!$E$11,0,10*ROW('Hygiene Data'!E193)))</f>
        <v/>
      </c>
      <c r="DS199" s="298" t="str">
        <f ca="true">+IF(OFFSET('Hygiene Data'!$E$12,0,10*ROW('Hygiene Data'!E193))="","",OFFSET('Hygiene Data'!$E$12,0,10*ROW('Hygiene Data'!E193)))</f>
        <v/>
      </c>
      <c r="DT199" s="298" t="str">
        <f ca="true">+IF(OFFSET('Hygiene Data'!$E$13,0,10*ROW('Hygiene Data'!E193))="","",OFFSET('Hygiene Data'!$E$13,0,10*ROW('Hygiene Data'!E193)))</f>
        <v/>
      </c>
      <c r="DU199" s="298" t="str">
        <f ca="true">+IF(OFFSET('Hygiene Data'!$F$11,0,10*ROW('Hygiene Data'!F193))="","",OFFSET('Hygiene Data'!$F$11,0,10*ROW('Hygiene Data'!F193)))</f>
        <v/>
      </c>
      <c r="DV199" s="298" t="str">
        <f ca="true">+IF(OFFSET('Hygiene Data'!$F$12,0,10*ROW('Hygiene Data'!F193))="","",OFFSET('Hygiene Data'!$F$12,0,10*ROW('Hygiene Data'!F193)))</f>
        <v/>
      </c>
      <c r="DW199" s="298" t="str">
        <f ca="true">+IF(OFFSET('Hygiene Data'!$F$13,0,10*ROW('Hygiene Data'!F193))="","",OFFSET('Hygiene Data'!$F$13,0,10*ROW('Hygiene Data'!F193)))</f>
        <v/>
      </c>
      <c r="DX199" s="298" t="str">
        <f ca="true">+IF(OFFSET('Hygiene Data'!$G$11,0,10*ROW('Hygiene Data'!G193))="","",OFFSET('Hygiene Data'!$G$11,0,10*ROW('Hygiene Data'!G193)))</f>
        <v/>
      </c>
      <c r="DY199" s="298" t="str">
        <f ca="true">+IF(OFFSET('Hygiene Data'!$G$12,0,10*ROW('Hygiene Data'!G193))="","",OFFSET('Hygiene Data'!$G$12,0,10*ROW('Hygiene Data'!G193)))</f>
        <v/>
      </c>
      <c r="DZ199" s="298" t="str">
        <f ca="true">+IF(OFFSET('Hygiene Data'!$G$13,0,10*ROW('Hygiene Data'!G193))="","",OFFSET('Hygiene Data'!$G$13,0,10*ROW('Hygiene Data'!G193)))</f>
        <v/>
      </c>
      <c r="EA199" s="298" t="str">
        <f ca="true">+IF(OFFSET('Hygiene Data'!$H$11,0,10*ROW('Hygiene Data'!H193))="","",OFFSET('Hygiene Data'!$H$11,0,10*ROW('Hygiene Data'!H193)))</f>
        <v/>
      </c>
      <c r="EB199" s="298" t="str">
        <f ca="true">+IF(OFFSET('Hygiene Data'!$H$12,0,10*ROW('Hygiene Data'!H193))="","",OFFSET('Hygiene Data'!$H$12,0,10*ROW('Hygiene Data'!H193)))</f>
        <v/>
      </c>
      <c r="EC199" s="298" t="str">
        <f ca="true">+IF(OFFSET('Hygiene Data'!$H$13,0,10*ROW('Hygiene Data'!H193))="","",OFFSET('Hygiene Data'!$H$13,0,10*ROW('Hygiene Data'!H193)))</f>
        <v/>
      </c>
      <c r="ED199" s="298" t="str">
        <f ca="true">+IF(OFFSET('Hygiene Data'!$I$11,0,10*ROW('Hygiene Data'!I193))="","",OFFSET('Hygiene Data'!$I$11,0,10*ROW('Hygiene Data'!I193)))</f>
        <v/>
      </c>
      <c r="EE199" s="298" t="str">
        <f ca="true">+IF(OFFSET('Hygiene Data'!$I$12,0,10*ROW('Hygiene Data'!I193))="","",OFFSET('Hygiene Data'!$I$12,0,10*ROW('Hygiene Data'!I193)))</f>
        <v/>
      </c>
      <c r="EF199" s="298" t="str">
        <f ca="true">+IF(OFFSET('Hygiene Data'!$I$13,0,10*ROW('Hygiene Data'!I193))="","",OFFSET('Hygiene Data'!$I$13,0,10*ROW('Hygiene Data'!I193)))</f>
        <v/>
      </c>
    </row>
    <row xmlns:x14ac="http://schemas.microsoft.com/office/spreadsheetml/2009/9/ac" r="200" x14ac:dyDescent="0.2">
      <c r="A200" s="38" t="str">
        <f ca="true">+IF(OFFSET('Water Data'!$B$2,0,10*ROW('Water Data'!E194))="","",OFFSET('Water Data'!$B$2,0,10*ROW('Water Data'!E194)))</f>
        <v/>
      </c>
      <c r="B200" s="38" t="str">
        <f ca="true">+IF(OFFSET('Water Data'!$C$2,0,10*ROW('Water Data'!F194))="","",OFFSET('Water Data'!$C$2,0,10*ROW('Water Data'!F194)))</f>
        <v/>
      </c>
      <c r="C200" s="354" t="str">
        <f t="shared" ca="true" si="3"/>
        <v/>
      </c>
      <c r="D200" s="101"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101"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101"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101"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101"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101"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101"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101"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101"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101"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101"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101"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101"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101"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101"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101"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101"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101"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102"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102"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102"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102"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102"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102"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102"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102"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102"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102"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102"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102"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102"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102"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102"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102"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102"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102"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102"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102"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102"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102"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102"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102"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102"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102"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102"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102"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102"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102"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103"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103"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103"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103"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103"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103"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103"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103"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103"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103"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103"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103"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103"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103"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103"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103"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103"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103"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98"/>
      <c r="BS200" s="298" t="str">
        <f ca="true">+IF(OFFSET('Water Data'!$D$27,0,10*ROW('Water Data'!D194))="","",OFFSET('Water Data'!$D$27,0,10*ROW('Water Data'!D194)))</f>
        <v/>
      </c>
      <c r="BT200" s="298" t="str">
        <f ca="true">+IF(OFFSET('Water Data'!$D$28,0,10*ROW('Water Data'!D194))="","",OFFSET('Water Data'!$D$28,0,10*ROW('Water Data'!D194)))</f>
        <v/>
      </c>
      <c r="BU200" s="298" t="str">
        <f ca="true">+IF(OFFSET('Water Data'!$D$29,0,10*ROW('Water Data'!D194))="","",OFFSET('Water Data'!$D$29,0,10*ROW('Water Data'!D194)))</f>
        <v/>
      </c>
      <c r="BV200" s="298" t="str">
        <f ca="true">+IF(OFFSET('Water Data'!$E$27,0,10*ROW('Water Data'!E194))="","",OFFSET('Water Data'!$E$27,0,10*ROW('Water Data'!E194)))</f>
        <v/>
      </c>
      <c r="BW200" s="298" t="str">
        <f ca="true">+IF(OFFSET('Water Data'!$E$28,0,10*ROW('Water Data'!E194))="","",OFFSET('Water Data'!$E$28,0,10*ROW('Water Data'!E194)))</f>
        <v/>
      </c>
      <c r="BX200" s="298" t="str">
        <f ca="true">+IF(OFFSET('Water Data'!$E$29,0,10*ROW('Water Data'!E194))="","",OFFSET('Water Data'!$E$29,0,10*ROW('Water Data'!E194)))</f>
        <v/>
      </c>
      <c r="BY200" s="298" t="str">
        <f ca="true">+IF(OFFSET('Water Data'!$F$27,0,10*ROW('Water Data'!F194))="","",OFFSET('Water Data'!$F$27,0,10*ROW('Water Data'!F194)))</f>
        <v/>
      </c>
      <c r="BZ200" s="298" t="str">
        <f ca="true">+IF(OFFSET('Water Data'!$F$28,0,10*ROW('Water Data'!F194))="","",OFFSET('Water Data'!$F$28,0,10*ROW('Water Data'!F194)))</f>
        <v/>
      </c>
      <c r="CA200" s="298" t="str">
        <f ca="true">+IF(OFFSET('Water Data'!$F$29,0,10*ROW('Water Data'!F194))="","",OFFSET('Water Data'!$F$29,0,10*ROW('Water Data'!F194)))</f>
        <v/>
      </c>
      <c r="CB200" s="298" t="str">
        <f ca="true">+IF(OFFSET('Water Data'!$G$27,0,10*ROW('Water Data'!G194))="","",OFFSET('Water Data'!$G$27,0,10*ROW('Water Data'!G194)))</f>
        <v/>
      </c>
      <c r="CC200" s="298" t="str">
        <f ca="true">+IF(OFFSET('Water Data'!$G$28,0,10*ROW('Water Data'!G194))="","",OFFSET('Water Data'!$G$28,0,10*ROW('Water Data'!G194)))</f>
        <v/>
      </c>
      <c r="CD200" s="298" t="str">
        <f ca="true">+IF(OFFSET('Water Data'!$G$29,0,10*ROW('Water Data'!G194))="","",OFFSET('Water Data'!$G$29,0,10*ROW('Water Data'!G194)))</f>
        <v/>
      </c>
      <c r="CE200" s="298" t="str">
        <f ca="true">+IF(OFFSET('Water Data'!$H$27,0,10*ROW('Water Data'!H194))="","",OFFSET('Water Data'!$H$27,0,10*ROW('Water Data'!H194)))</f>
        <v/>
      </c>
      <c r="CF200" s="298" t="str">
        <f ca="true">+IF(OFFSET('Water Data'!$H$28,0,10*ROW('Water Data'!H194))="","",OFFSET('Water Data'!$H$28,0,10*ROW('Water Data'!H194)))</f>
        <v/>
      </c>
      <c r="CG200" s="298" t="str">
        <f ca="true">+IF(OFFSET('Water Data'!$H$29,0,10*ROW('Water Data'!H194))="","",OFFSET('Water Data'!$H$29,0,10*ROW('Water Data'!H194)))</f>
        <v/>
      </c>
      <c r="CH200" s="298" t="str">
        <f ca="true">+IF(OFFSET('Water Data'!$I$27,0,10*ROW('Water Data'!I194))="","",OFFSET('Water Data'!$I$27,0,10*ROW('Water Data'!I194)))</f>
        <v/>
      </c>
      <c r="CI200" s="298" t="str">
        <f ca="true">+IF(OFFSET('Water Data'!$I$28,0,10*ROW('Water Data'!I194))="","",OFFSET('Water Data'!$I$28,0,10*ROW('Water Data'!I194)))</f>
        <v/>
      </c>
      <c r="CJ200" s="298" t="str">
        <f ca="true">+IF(OFFSET('Water Data'!$I$29,0,10*ROW('Water Data'!I194))="","",OFFSET('Water Data'!$I$29,0,10*ROW('Water Data'!I194)))</f>
        <v/>
      </c>
      <c r="CK200" s="298" t="str">
        <f ca="true">+IF(OFFSET('Sanitation Data'!$D$28,0,10*ROW('Sanitation Data'!D194))="","",OFFSET('Sanitation Data'!$D$28,0,10*ROW('Sanitation Data'!D194)))</f>
        <v/>
      </c>
      <c r="CL200" s="298" t="str">
        <f ca="true">+IF(OFFSET('Sanitation Data'!$D$29,0,10*ROW('Sanitation Data'!D194))="","",OFFSET('Sanitation Data'!$D$29,0,10*ROW('Sanitation Data'!D194)))</f>
        <v/>
      </c>
      <c r="CM200" s="298" t="str">
        <f ca="true">+IF(OFFSET('Sanitation Data'!$D$30,0,10*ROW('Sanitation Data'!D194))="","",OFFSET('Sanitation Data'!$D$30,0,10*ROW('Sanitation Data'!D194)))</f>
        <v/>
      </c>
      <c r="CN200" s="298" t="str">
        <f ca="true">+IF(OFFSET('Sanitation Data'!$D$31,0,10*ROW('Sanitation Data'!D194))="","",OFFSET('Sanitation Data'!$D$31,0,10*ROW('Sanitation Data'!D194)))</f>
        <v/>
      </c>
      <c r="CO200" s="298" t="str">
        <f ca="true">+IF(OFFSET('Sanitation Data'!$D$32,0,10*ROW('Sanitation Data'!D194))="","",OFFSET('Sanitation Data'!$D$32,0,10*ROW('Sanitation Data'!D194)))</f>
        <v/>
      </c>
      <c r="CP200" s="298" t="str">
        <f ca="true">+IF(OFFSET('Sanitation Data'!$E$28,0,10*ROW('Sanitation Data'!E194))="","",OFFSET('Sanitation Data'!$E$28,0,10*ROW('Sanitation Data'!E194)))</f>
        <v/>
      </c>
      <c r="CQ200" s="298" t="str">
        <f ca="true">+IF(OFFSET('Sanitation Data'!$E$29,0,10*ROW('Sanitation Data'!E194))="","",OFFSET('Sanitation Data'!$E$29,0,10*ROW('Sanitation Data'!E194)))</f>
        <v/>
      </c>
      <c r="CR200" s="298" t="str">
        <f ca="true">+IF(OFFSET('Sanitation Data'!$E$30,0,10*ROW('Sanitation Data'!E194))="","",OFFSET('Sanitation Data'!$E$30,0,10*ROW('Sanitation Data'!E194)))</f>
        <v/>
      </c>
      <c r="CS200" s="298" t="str">
        <f ca="true">+IF(OFFSET('Sanitation Data'!$E$31,0,10*ROW('Sanitation Data'!E194))="","",OFFSET('Sanitation Data'!$E$31,0,10*ROW('Sanitation Data'!E194)))</f>
        <v/>
      </c>
      <c r="CT200" s="298" t="str">
        <f ca="true">+IF(OFFSET('Sanitation Data'!$E$32,0,10*ROW('Sanitation Data'!E194))="","",OFFSET('Sanitation Data'!$E$32,0,10*ROW('Sanitation Data'!E194)))</f>
        <v/>
      </c>
      <c r="CU200" s="298" t="str">
        <f ca="true">+IF(OFFSET('Sanitation Data'!$F$28,0,10*ROW('Sanitation Data'!F194))="","",OFFSET('Sanitation Data'!$F$28,0,10*ROW('Sanitation Data'!F194)))</f>
        <v/>
      </c>
      <c r="CV200" s="298" t="str">
        <f ca="true">+IF(OFFSET('Sanitation Data'!$F$29,0,10*ROW('Sanitation Data'!F194))="","",OFFSET('Sanitation Data'!$F$29,0,10*ROW('Sanitation Data'!F194)))</f>
        <v/>
      </c>
      <c r="CW200" s="298" t="str">
        <f ca="true">+IF(OFFSET('Sanitation Data'!$F$30,0,10*ROW('Sanitation Data'!F194))="","",OFFSET('Sanitation Data'!$F$30,0,10*ROW('Sanitation Data'!F194)))</f>
        <v/>
      </c>
      <c r="CX200" s="298" t="str">
        <f ca="true">+IF(OFFSET('Sanitation Data'!$F$31,0,10*ROW('Sanitation Data'!F194))="","",OFFSET('Sanitation Data'!$F$31,0,10*ROW('Sanitation Data'!F194)))</f>
        <v/>
      </c>
      <c r="CY200" s="298" t="str">
        <f ca="true">+IF(OFFSET('Sanitation Data'!$F$32,0,10*ROW('Sanitation Data'!F194))="","",OFFSET('Sanitation Data'!$F$32,0,10*ROW('Sanitation Data'!F194)))</f>
        <v/>
      </c>
      <c r="CZ200" s="298" t="str">
        <f ca="true">+IF(OFFSET('Sanitation Data'!$G$28,0,10*ROW('Sanitation Data'!G194))="","",OFFSET('Sanitation Data'!$G$28,0,10*ROW('Sanitation Data'!G194)))</f>
        <v/>
      </c>
      <c r="DA200" s="298" t="str">
        <f ca="true">+IF(OFFSET('Sanitation Data'!$G$29,0,10*ROW('Sanitation Data'!G194))="","",OFFSET('Sanitation Data'!$G$29,0,10*ROW('Sanitation Data'!G194)))</f>
        <v/>
      </c>
      <c r="DB200" s="298" t="str">
        <f ca="true">+IF(OFFSET('Sanitation Data'!$G$30,0,10*ROW('Sanitation Data'!G194))="","",OFFSET('Sanitation Data'!$G$30,0,10*ROW('Sanitation Data'!G194)))</f>
        <v/>
      </c>
      <c r="DC200" s="298" t="str">
        <f ca="true">+IF(OFFSET('Sanitation Data'!$G$31,0,10*ROW('Sanitation Data'!G194))="","",OFFSET('Sanitation Data'!$G$31,0,10*ROW('Sanitation Data'!G194)))</f>
        <v/>
      </c>
      <c r="DD200" s="298" t="str">
        <f ca="true">+IF(OFFSET('Sanitation Data'!$G$32,0,10*ROW('Sanitation Data'!G194))="","",OFFSET('Sanitation Data'!$G$32,0,10*ROW('Sanitation Data'!G194)))</f>
        <v/>
      </c>
      <c r="DE200" s="298" t="str">
        <f ca="true">+IF(OFFSET('Sanitation Data'!$H$28,0,10*ROW('Sanitation Data'!H194))="","",OFFSET('Sanitation Data'!$H$28,0,10*ROW('Sanitation Data'!H194)))</f>
        <v/>
      </c>
      <c r="DF200" s="298" t="str">
        <f ca="true">+IF(OFFSET('Sanitation Data'!$H$29,0,10*ROW('Sanitation Data'!H194))="","",OFFSET('Sanitation Data'!$H$29,0,10*ROW('Sanitation Data'!H194)))</f>
        <v/>
      </c>
      <c r="DG200" s="298" t="str">
        <f ca="true">+IF(OFFSET('Sanitation Data'!$H$30,0,10*ROW('Sanitation Data'!H194))="","",OFFSET('Sanitation Data'!$H$30,0,10*ROW('Sanitation Data'!H194)))</f>
        <v/>
      </c>
      <c r="DH200" s="298" t="str">
        <f ca="true">+IF(OFFSET('Sanitation Data'!$H$31,0,10*ROW('Sanitation Data'!H194))="","",OFFSET('Sanitation Data'!$H$31,0,10*ROW('Sanitation Data'!H194)))</f>
        <v/>
      </c>
      <c r="DI200" s="298" t="str">
        <f ca="true">+IF(OFFSET('Sanitation Data'!$H$32,0,10*ROW('Sanitation Data'!H194))="","",OFFSET('Sanitation Data'!$H$32,0,10*ROW('Sanitation Data'!H194)))</f>
        <v/>
      </c>
      <c r="DJ200" s="298" t="str">
        <f ca="true">+IF(OFFSET('Sanitation Data'!$I$28,0,10*ROW('Sanitation Data'!I194))="","",OFFSET('Sanitation Data'!$I$28,0,10*ROW('Sanitation Data'!I194)))</f>
        <v/>
      </c>
      <c r="DK200" s="298" t="str">
        <f ca="true">+IF(OFFSET('Sanitation Data'!$I$29,0,10*ROW('Sanitation Data'!I194))="","",OFFSET('Sanitation Data'!$I$29,0,10*ROW('Sanitation Data'!I194)))</f>
        <v/>
      </c>
      <c r="DL200" s="298" t="str">
        <f ca="true">+IF(OFFSET('Sanitation Data'!$I$30,0,10*ROW('Sanitation Data'!I194))="","",OFFSET('Sanitation Data'!$I$30,0,10*ROW('Sanitation Data'!I194)))</f>
        <v/>
      </c>
      <c r="DM200" s="298" t="str">
        <f ca="true">+IF(OFFSET('Sanitation Data'!$I$31,0,10*ROW('Sanitation Data'!I194))="","",OFFSET('Sanitation Data'!$I$31,0,10*ROW('Sanitation Data'!I194)))</f>
        <v/>
      </c>
      <c r="DN200" s="298" t="str">
        <f ca="true">+IF(OFFSET('Sanitation Data'!$I$32,0,10*ROW('Sanitation Data'!I194))="","",OFFSET('Sanitation Data'!$I$32,0,10*ROW('Sanitation Data'!I194)))</f>
        <v/>
      </c>
      <c r="DO200" s="298" t="str">
        <f ca="true">+IF(OFFSET('Hygiene Data'!$D$11,0,10*ROW('Hygiene Data'!D194))="","",OFFSET('Hygiene Data'!$D$11,0,10*ROW('Hygiene Data'!D194)))</f>
        <v/>
      </c>
      <c r="DP200" s="298" t="str">
        <f ca="true">+IF(OFFSET('Hygiene Data'!$D$12,0,10*ROW('Hygiene Data'!D194))="","",OFFSET('Hygiene Data'!$D$12,0,10*ROW('Hygiene Data'!D194)))</f>
        <v/>
      </c>
      <c r="DQ200" s="298" t="str">
        <f ca="true">+IF(OFFSET('Hygiene Data'!$D$13,0,10*ROW('Hygiene Data'!D194))="","",OFFSET('Hygiene Data'!$D$13,0,10*ROW('Hygiene Data'!D194)))</f>
        <v/>
      </c>
      <c r="DR200" s="298" t="str">
        <f ca="true">+IF(OFFSET('Hygiene Data'!$E$11,0,10*ROW('Hygiene Data'!E194))="","",OFFSET('Hygiene Data'!$E$11,0,10*ROW('Hygiene Data'!E194)))</f>
        <v/>
      </c>
      <c r="DS200" s="298" t="str">
        <f ca="true">+IF(OFFSET('Hygiene Data'!$E$12,0,10*ROW('Hygiene Data'!E194))="","",OFFSET('Hygiene Data'!$E$12,0,10*ROW('Hygiene Data'!E194)))</f>
        <v/>
      </c>
      <c r="DT200" s="298" t="str">
        <f ca="true">+IF(OFFSET('Hygiene Data'!$E$13,0,10*ROW('Hygiene Data'!E194))="","",OFFSET('Hygiene Data'!$E$13,0,10*ROW('Hygiene Data'!E194)))</f>
        <v/>
      </c>
      <c r="DU200" s="298" t="str">
        <f ca="true">+IF(OFFSET('Hygiene Data'!$F$11,0,10*ROW('Hygiene Data'!F194))="","",OFFSET('Hygiene Data'!$F$11,0,10*ROW('Hygiene Data'!F194)))</f>
        <v/>
      </c>
      <c r="DV200" s="298" t="str">
        <f ca="true">+IF(OFFSET('Hygiene Data'!$F$12,0,10*ROW('Hygiene Data'!F194))="","",OFFSET('Hygiene Data'!$F$12,0,10*ROW('Hygiene Data'!F194)))</f>
        <v/>
      </c>
      <c r="DW200" s="298" t="str">
        <f ca="true">+IF(OFFSET('Hygiene Data'!$F$13,0,10*ROW('Hygiene Data'!F194))="","",OFFSET('Hygiene Data'!$F$13,0,10*ROW('Hygiene Data'!F194)))</f>
        <v/>
      </c>
      <c r="DX200" s="298" t="str">
        <f ca="true">+IF(OFFSET('Hygiene Data'!$G$11,0,10*ROW('Hygiene Data'!G194))="","",OFFSET('Hygiene Data'!$G$11,0,10*ROW('Hygiene Data'!G194)))</f>
        <v/>
      </c>
      <c r="DY200" s="298" t="str">
        <f ca="true">+IF(OFFSET('Hygiene Data'!$G$12,0,10*ROW('Hygiene Data'!G194))="","",OFFSET('Hygiene Data'!$G$12,0,10*ROW('Hygiene Data'!G194)))</f>
        <v/>
      </c>
      <c r="DZ200" s="298" t="str">
        <f ca="true">+IF(OFFSET('Hygiene Data'!$G$13,0,10*ROW('Hygiene Data'!G194))="","",OFFSET('Hygiene Data'!$G$13,0,10*ROW('Hygiene Data'!G194)))</f>
        <v/>
      </c>
      <c r="EA200" s="298" t="str">
        <f ca="true">+IF(OFFSET('Hygiene Data'!$H$11,0,10*ROW('Hygiene Data'!H194))="","",OFFSET('Hygiene Data'!$H$11,0,10*ROW('Hygiene Data'!H194)))</f>
        <v/>
      </c>
      <c r="EB200" s="298" t="str">
        <f ca="true">+IF(OFFSET('Hygiene Data'!$H$12,0,10*ROW('Hygiene Data'!H194))="","",OFFSET('Hygiene Data'!$H$12,0,10*ROW('Hygiene Data'!H194)))</f>
        <v/>
      </c>
      <c r="EC200" s="298" t="str">
        <f ca="true">+IF(OFFSET('Hygiene Data'!$H$13,0,10*ROW('Hygiene Data'!H194))="","",OFFSET('Hygiene Data'!$H$13,0,10*ROW('Hygiene Data'!H194)))</f>
        <v/>
      </c>
      <c r="ED200" s="298" t="str">
        <f ca="true">+IF(OFFSET('Hygiene Data'!$I$11,0,10*ROW('Hygiene Data'!I194))="","",OFFSET('Hygiene Data'!$I$11,0,10*ROW('Hygiene Data'!I194)))</f>
        <v/>
      </c>
      <c r="EE200" s="298" t="str">
        <f ca="true">+IF(OFFSET('Hygiene Data'!$I$12,0,10*ROW('Hygiene Data'!I194))="","",OFFSET('Hygiene Data'!$I$12,0,10*ROW('Hygiene Data'!I194)))</f>
        <v/>
      </c>
      <c r="EF200" s="298" t="str">
        <f ca="true">+IF(OFFSET('Hygiene Data'!$I$13,0,10*ROW('Hygiene Data'!I194))="","",OFFSET('Hygiene Data'!$I$13,0,10*ROW('Hygiene Data'!I194)))</f>
        <v/>
      </c>
    </row>
    <row xmlns:x14ac="http://schemas.microsoft.com/office/spreadsheetml/2009/9/ac" r="201" x14ac:dyDescent="0.2">
      <c r="A201" s="38" t="str">
        <f ca="true">+IF(OFFSET('Water Data'!$B$2,0,10*ROW('Water Data'!E195))="","",OFFSET('Water Data'!$B$2,0,10*ROW('Water Data'!E195)))</f>
        <v/>
      </c>
      <c r="B201" s="38" t="str">
        <f ca="true">+IF(OFFSET('Water Data'!$C$2,0,10*ROW('Water Data'!F195))="","",OFFSET('Water Data'!$C$2,0,10*ROW('Water Data'!F195)))</f>
        <v/>
      </c>
      <c r="C201" s="354" t="str">
        <f t="shared" ca="true" si="3"/>
        <v/>
      </c>
      <c r="D201" s="101"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101"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101"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101"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101"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101"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101"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101"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101"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101"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101"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101"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101"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101"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101"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101"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101"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101"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102"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102"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102"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102"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102"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102"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102"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102"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102"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102"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102"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102"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102"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102"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102"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102"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102"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102"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102"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102"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102"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102"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102"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102"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102"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102"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102"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102"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102"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102"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103"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103"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103"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103"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103"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103"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103"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103"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103"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103"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103"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103"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103"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103"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103"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103"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103"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103"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98"/>
      <c r="BS201" s="298" t="str">
        <f ca="true">+IF(OFFSET('Water Data'!$D$27,0,10*ROW('Water Data'!D195))="","",OFFSET('Water Data'!$D$27,0,10*ROW('Water Data'!D195)))</f>
        <v/>
      </c>
      <c r="BT201" s="298" t="str">
        <f ca="true">+IF(OFFSET('Water Data'!$D$28,0,10*ROW('Water Data'!D195))="","",OFFSET('Water Data'!$D$28,0,10*ROW('Water Data'!D195)))</f>
        <v/>
      </c>
      <c r="BU201" s="298" t="str">
        <f ca="true">+IF(OFFSET('Water Data'!$D$29,0,10*ROW('Water Data'!D195))="","",OFFSET('Water Data'!$D$29,0,10*ROW('Water Data'!D195)))</f>
        <v/>
      </c>
      <c r="BV201" s="298" t="str">
        <f ca="true">+IF(OFFSET('Water Data'!$E$27,0,10*ROW('Water Data'!E195))="","",OFFSET('Water Data'!$E$27,0,10*ROW('Water Data'!E195)))</f>
        <v/>
      </c>
      <c r="BW201" s="298" t="str">
        <f ca="true">+IF(OFFSET('Water Data'!$E$28,0,10*ROW('Water Data'!E195))="","",OFFSET('Water Data'!$E$28,0,10*ROW('Water Data'!E195)))</f>
        <v/>
      </c>
      <c r="BX201" s="298" t="str">
        <f ca="true">+IF(OFFSET('Water Data'!$E$29,0,10*ROW('Water Data'!E195))="","",OFFSET('Water Data'!$E$29,0,10*ROW('Water Data'!E195)))</f>
        <v/>
      </c>
      <c r="BY201" s="298" t="str">
        <f ca="true">+IF(OFFSET('Water Data'!$F$27,0,10*ROW('Water Data'!F195))="","",OFFSET('Water Data'!$F$27,0,10*ROW('Water Data'!F195)))</f>
        <v/>
      </c>
      <c r="BZ201" s="298" t="str">
        <f ca="true">+IF(OFFSET('Water Data'!$F$28,0,10*ROW('Water Data'!F195))="","",OFFSET('Water Data'!$F$28,0,10*ROW('Water Data'!F195)))</f>
        <v/>
      </c>
      <c r="CA201" s="298" t="str">
        <f ca="true">+IF(OFFSET('Water Data'!$F$29,0,10*ROW('Water Data'!F195))="","",OFFSET('Water Data'!$F$29,0,10*ROW('Water Data'!F195)))</f>
        <v/>
      </c>
      <c r="CB201" s="298" t="str">
        <f ca="true">+IF(OFFSET('Water Data'!$G$27,0,10*ROW('Water Data'!G195))="","",OFFSET('Water Data'!$G$27,0,10*ROW('Water Data'!G195)))</f>
        <v/>
      </c>
      <c r="CC201" s="298" t="str">
        <f ca="true">+IF(OFFSET('Water Data'!$G$28,0,10*ROW('Water Data'!G195))="","",OFFSET('Water Data'!$G$28,0,10*ROW('Water Data'!G195)))</f>
        <v/>
      </c>
      <c r="CD201" s="298" t="str">
        <f ca="true">+IF(OFFSET('Water Data'!$G$29,0,10*ROW('Water Data'!G195))="","",OFFSET('Water Data'!$G$29,0,10*ROW('Water Data'!G195)))</f>
        <v/>
      </c>
      <c r="CE201" s="298" t="str">
        <f ca="true">+IF(OFFSET('Water Data'!$H$27,0,10*ROW('Water Data'!H195))="","",OFFSET('Water Data'!$H$27,0,10*ROW('Water Data'!H195)))</f>
        <v/>
      </c>
      <c r="CF201" s="298" t="str">
        <f ca="true">+IF(OFFSET('Water Data'!$H$28,0,10*ROW('Water Data'!H195))="","",OFFSET('Water Data'!$H$28,0,10*ROW('Water Data'!H195)))</f>
        <v/>
      </c>
      <c r="CG201" s="298" t="str">
        <f ca="true">+IF(OFFSET('Water Data'!$H$29,0,10*ROW('Water Data'!H195))="","",OFFSET('Water Data'!$H$29,0,10*ROW('Water Data'!H195)))</f>
        <v/>
      </c>
      <c r="CH201" s="298" t="str">
        <f ca="true">+IF(OFFSET('Water Data'!$I$27,0,10*ROW('Water Data'!I195))="","",OFFSET('Water Data'!$I$27,0,10*ROW('Water Data'!I195)))</f>
        <v/>
      </c>
      <c r="CI201" s="298" t="str">
        <f ca="true">+IF(OFFSET('Water Data'!$I$28,0,10*ROW('Water Data'!I195))="","",OFFSET('Water Data'!$I$28,0,10*ROW('Water Data'!I195)))</f>
        <v/>
      </c>
      <c r="CJ201" s="298" t="str">
        <f ca="true">+IF(OFFSET('Water Data'!$I$29,0,10*ROW('Water Data'!I195))="","",OFFSET('Water Data'!$I$29,0,10*ROW('Water Data'!I195)))</f>
        <v/>
      </c>
      <c r="CK201" s="298" t="str">
        <f ca="true">+IF(OFFSET('Sanitation Data'!$D$28,0,10*ROW('Sanitation Data'!D195))="","",OFFSET('Sanitation Data'!$D$28,0,10*ROW('Sanitation Data'!D195)))</f>
        <v/>
      </c>
      <c r="CL201" s="298" t="str">
        <f ca="true">+IF(OFFSET('Sanitation Data'!$D$29,0,10*ROW('Sanitation Data'!D195))="","",OFFSET('Sanitation Data'!$D$29,0,10*ROW('Sanitation Data'!D195)))</f>
        <v/>
      </c>
      <c r="CM201" s="298" t="str">
        <f ca="true">+IF(OFFSET('Sanitation Data'!$D$30,0,10*ROW('Sanitation Data'!D195))="","",OFFSET('Sanitation Data'!$D$30,0,10*ROW('Sanitation Data'!D195)))</f>
        <v/>
      </c>
      <c r="CN201" s="298" t="str">
        <f ca="true">+IF(OFFSET('Sanitation Data'!$D$31,0,10*ROW('Sanitation Data'!D195))="","",OFFSET('Sanitation Data'!$D$31,0,10*ROW('Sanitation Data'!D195)))</f>
        <v/>
      </c>
      <c r="CO201" s="298" t="str">
        <f ca="true">+IF(OFFSET('Sanitation Data'!$D$32,0,10*ROW('Sanitation Data'!D195))="","",OFFSET('Sanitation Data'!$D$32,0,10*ROW('Sanitation Data'!D195)))</f>
        <v/>
      </c>
      <c r="CP201" s="298" t="str">
        <f ca="true">+IF(OFFSET('Sanitation Data'!$E$28,0,10*ROW('Sanitation Data'!E195))="","",OFFSET('Sanitation Data'!$E$28,0,10*ROW('Sanitation Data'!E195)))</f>
        <v/>
      </c>
      <c r="CQ201" s="298" t="str">
        <f ca="true">+IF(OFFSET('Sanitation Data'!$E$29,0,10*ROW('Sanitation Data'!E195))="","",OFFSET('Sanitation Data'!$E$29,0,10*ROW('Sanitation Data'!E195)))</f>
        <v/>
      </c>
      <c r="CR201" s="298" t="str">
        <f ca="true">+IF(OFFSET('Sanitation Data'!$E$30,0,10*ROW('Sanitation Data'!E195))="","",OFFSET('Sanitation Data'!$E$30,0,10*ROW('Sanitation Data'!E195)))</f>
        <v/>
      </c>
      <c r="CS201" s="298" t="str">
        <f ca="true">+IF(OFFSET('Sanitation Data'!$E$31,0,10*ROW('Sanitation Data'!E195))="","",OFFSET('Sanitation Data'!$E$31,0,10*ROW('Sanitation Data'!E195)))</f>
        <v/>
      </c>
      <c r="CT201" s="298" t="str">
        <f ca="true">+IF(OFFSET('Sanitation Data'!$E$32,0,10*ROW('Sanitation Data'!E195))="","",OFFSET('Sanitation Data'!$E$32,0,10*ROW('Sanitation Data'!E195)))</f>
        <v/>
      </c>
      <c r="CU201" s="298" t="str">
        <f ca="true">+IF(OFFSET('Sanitation Data'!$F$28,0,10*ROW('Sanitation Data'!F195))="","",OFFSET('Sanitation Data'!$F$28,0,10*ROW('Sanitation Data'!F195)))</f>
        <v/>
      </c>
      <c r="CV201" s="298" t="str">
        <f ca="true">+IF(OFFSET('Sanitation Data'!$F$29,0,10*ROW('Sanitation Data'!F195))="","",OFFSET('Sanitation Data'!$F$29,0,10*ROW('Sanitation Data'!F195)))</f>
        <v/>
      </c>
      <c r="CW201" s="298" t="str">
        <f ca="true">+IF(OFFSET('Sanitation Data'!$F$30,0,10*ROW('Sanitation Data'!F195))="","",OFFSET('Sanitation Data'!$F$30,0,10*ROW('Sanitation Data'!F195)))</f>
        <v/>
      </c>
      <c r="CX201" s="298" t="str">
        <f ca="true">+IF(OFFSET('Sanitation Data'!$F$31,0,10*ROW('Sanitation Data'!F195))="","",OFFSET('Sanitation Data'!$F$31,0,10*ROW('Sanitation Data'!F195)))</f>
        <v/>
      </c>
      <c r="CY201" s="298" t="str">
        <f ca="true">+IF(OFFSET('Sanitation Data'!$F$32,0,10*ROW('Sanitation Data'!F195))="","",OFFSET('Sanitation Data'!$F$32,0,10*ROW('Sanitation Data'!F195)))</f>
        <v/>
      </c>
      <c r="CZ201" s="298" t="str">
        <f ca="true">+IF(OFFSET('Sanitation Data'!$G$28,0,10*ROW('Sanitation Data'!G195))="","",OFFSET('Sanitation Data'!$G$28,0,10*ROW('Sanitation Data'!G195)))</f>
        <v/>
      </c>
      <c r="DA201" s="298" t="str">
        <f ca="true">+IF(OFFSET('Sanitation Data'!$G$29,0,10*ROW('Sanitation Data'!G195))="","",OFFSET('Sanitation Data'!$G$29,0,10*ROW('Sanitation Data'!G195)))</f>
        <v/>
      </c>
      <c r="DB201" s="298" t="str">
        <f ca="true">+IF(OFFSET('Sanitation Data'!$G$30,0,10*ROW('Sanitation Data'!G195))="","",OFFSET('Sanitation Data'!$G$30,0,10*ROW('Sanitation Data'!G195)))</f>
        <v/>
      </c>
      <c r="DC201" s="298" t="str">
        <f ca="true">+IF(OFFSET('Sanitation Data'!$G$31,0,10*ROW('Sanitation Data'!G195))="","",OFFSET('Sanitation Data'!$G$31,0,10*ROW('Sanitation Data'!G195)))</f>
        <v/>
      </c>
      <c r="DD201" s="298" t="str">
        <f ca="true">+IF(OFFSET('Sanitation Data'!$G$32,0,10*ROW('Sanitation Data'!G195))="","",OFFSET('Sanitation Data'!$G$32,0,10*ROW('Sanitation Data'!G195)))</f>
        <v/>
      </c>
      <c r="DE201" s="298" t="str">
        <f ca="true">+IF(OFFSET('Sanitation Data'!$H$28,0,10*ROW('Sanitation Data'!H195))="","",OFFSET('Sanitation Data'!$H$28,0,10*ROW('Sanitation Data'!H195)))</f>
        <v/>
      </c>
      <c r="DF201" s="298" t="str">
        <f ca="true">+IF(OFFSET('Sanitation Data'!$H$29,0,10*ROW('Sanitation Data'!H195))="","",OFFSET('Sanitation Data'!$H$29,0,10*ROW('Sanitation Data'!H195)))</f>
        <v/>
      </c>
      <c r="DG201" s="298" t="str">
        <f ca="true">+IF(OFFSET('Sanitation Data'!$H$30,0,10*ROW('Sanitation Data'!H195))="","",OFFSET('Sanitation Data'!$H$30,0,10*ROW('Sanitation Data'!H195)))</f>
        <v/>
      </c>
      <c r="DH201" s="298" t="str">
        <f ca="true">+IF(OFFSET('Sanitation Data'!$H$31,0,10*ROW('Sanitation Data'!H195))="","",OFFSET('Sanitation Data'!$H$31,0,10*ROW('Sanitation Data'!H195)))</f>
        <v/>
      </c>
      <c r="DI201" s="298" t="str">
        <f ca="true">+IF(OFFSET('Sanitation Data'!$H$32,0,10*ROW('Sanitation Data'!H195))="","",OFFSET('Sanitation Data'!$H$32,0,10*ROW('Sanitation Data'!H195)))</f>
        <v/>
      </c>
      <c r="DJ201" s="298" t="str">
        <f ca="true">+IF(OFFSET('Sanitation Data'!$I$28,0,10*ROW('Sanitation Data'!I195))="","",OFFSET('Sanitation Data'!$I$28,0,10*ROW('Sanitation Data'!I195)))</f>
        <v/>
      </c>
      <c r="DK201" s="298" t="str">
        <f ca="true">+IF(OFFSET('Sanitation Data'!$I$29,0,10*ROW('Sanitation Data'!I195))="","",OFFSET('Sanitation Data'!$I$29,0,10*ROW('Sanitation Data'!I195)))</f>
        <v/>
      </c>
      <c r="DL201" s="298" t="str">
        <f ca="true">+IF(OFFSET('Sanitation Data'!$I$30,0,10*ROW('Sanitation Data'!I195))="","",OFFSET('Sanitation Data'!$I$30,0,10*ROW('Sanitation Data'!I195)))</f>
        <v/>
      </c>
      <c r="DM201" s="298" t="str">
        <f ca="true">+IF(OFFSET('Sanitation Data'!$I$31,0,10*ROW('Sanitation Data'!I195))="","",OFFSET('Sanitation Data'!$I$31,0,10*ROW('Sanitation Data'!I195)))</f>
        <v/>
      </c>
      <c r="DN201" s="298" t="str">
        <f ca="true">+IF(OFFSET('Sanitation Data'!$I$32,0,10*ROW('Sanitation Data'!I195))="","",OFFSET('Sanitation Data'!$I$32,0,10*ROW('Sanitation Data'!I195)))</f>
        <v/>
      </c>
      <c r="DO201" s="298" t="str">
        <f ca="true">+IF(OFFSET('Hygiene Data'!$D$11,0,10*ROW('Hygiene Data'!D195))="","",OFFSET('Hygiene Data'!$D$11,0,10*ROW('Hygiene Data'!D195)))</f>
        <v/>
      </c>
      <c r="DP201" s="298" t="str">
        <f ca="true">+IF(OFFSET('Hygiene Data'!$D$12,0,10*ROW('Hygiene Data'!D195))="","",OFFSET('Hygiene Data'!$D$12,0,10*ROW('Hygiene Data'!D195)))</f>
        <v/>
      </c>
      <c r="DQ201" s="298" t="str">
        <f ca="true">+IF(OFFSET('Hygiene Data'!$D$13,0,10*ROW('Hygiene Data'!D195))="","",OFFSET('Hygiene Data'!$D$13,0,10*ROW('Hygiene Data'!D195)))</f>
        <v/>
      </c>
      <c r="DR201" s="298" t="str">
        <f ca="true">+IF(OFFSET('Hygiene Data'!$E$11,0,10*ROW('Hygiene Data'!E195))="","",OFFSET('Hygiene Data'!$E$11,0,10*ROW('Hygiene Data'!E195)))</f>
        <v/>
      </c>
      <c r="DS201" s="298" t="str">
        <f ca="true">+IF(OFFSET('Hygiene Data'!$E$12,0,10*ROW('Hygiene Data'!E195))="","",OFFSET('Hygiene Data'!$E$12,0,10*ROW('Hygiene Data'!E195)))</f>
        <v/>
      </c>
      <c r="DT201" s="298" t="str">
        <f ca="true">+IF(OFFSET('Hygiene Data'!$E$13,0,10*ROW('Hygiene Data'!E195))="","",OFFSET('Hygiene Data'!$E$13,0,10*ROW('Hygiene Data'!E195)))</f>
        <v/>
      </c>
      <c r="DU201" s="298" t="str">
        <f ca="true">+IF(OFFSET('Hygiene Data'!$F$11,0,10*ROW('Hygiene Data'!F195))="","",OFFSET('Hygiene Data'!$F$11,0,10*ROW('Hygiene Data'!F195)))</f>
        <v/>
      </c>
      <c r="DV201" s="298" t="str">
        <f ca="true">+IF(OFFSET('Hygiene Data'!$F$12,0,10*ROW('Hygiene Data'!F195))="","",OFFSET('Hygiene Data'!$F$12,0,10*ROW('Hygiene Data'!F195)))</f>
        <v/>
      </c>
      <c r="DW201" s="298" t="str">
        <f ca="true">+IF(OFFSET('Hygiene Data'!$F$13,0,10*ROW('Hygiene Data'!F195))="","",OFFSET('Hygiene Data'!$F$13,0,10*ROW('Hygiene Data'!F195)))</f>
        <v/>
      </c>
      <c r="DX201" s="298" t="str">
        <f ca="true">+IF(OFFSET('Hygiene Data'!$G$11,0,10*ROW('Hygiene Data'!G195))="","",OFFSET('Hygiene Data'!$G$11,0,10*ROW('Hygiene Data'!G195)))</f>
        <v/>
      </c>
      <c r="DY201" s="298" t="str">
        <f ca="true">+IF(OFFSET('Hygiene Data'!$G$12,0,10*ROW('Hygiene Data'!G195))="","",OFFSET('Hygiene Data'!$G$12,0,10*ROW('Hygiene Data'!G195)))</f>
        <v/>
      </c>
      <c r="DZ201" s="298" t="str">
        <f ca="true">+IF(OFFSET('Hygiene Data'!$G$13,0,10*ROW('Hygiene Data'!G195))="","",OFFSET('Hygiene Data'!$G$13,0,10*ROW('Hygiene Data'!G195)))</f>
        <v/>
      </c>
      <c r="EA201" s="298" t="str">
        <f ca="true">+IF(OFFSET('Hygiene Data'!$H$11,0,10*ROW('Hygiene Data'!H195))="","",OFFSET('Hygiene Data'!$H$11,0,10*ROW('Hygiene Data'!H195)))</f>
        <v/>
      </c>
      <c r="EB201" s="298" t="str">
        <f ca="true">+IF(OFFSET('Hygiene Data'!$H$12,0,10*ROW('Hygiene Data'!H195))="","",OFFSET('Hygiene Data'!$H$12,0,10*ROW('Hygiene Data'!H195)))</f>
        <v/>
      </c>
      <c r="EC201" s="298" t="str">
        <f ca="true">+IF(OFFSET('Hygiene Data'!$H$13,0,10*ROW('Hygiene Data'!H195))="","",OFFSET('Hygiene Data'!$H$13,0,10*ROW('Hygiene Data'!H195)))</f>
        <v/>
      </c>
      <c r="ED201" s="298" t="str">
        <f ca="true">+IF(OFFSET('Hygiene Data'!$I$11,0,10*ROW('Hygiene Data'!I195))="","",OFFSET('Hygiene Data'!$I$11,0,10*ROW('Hygiene Data'!I195)))</f>
        <v/>
      </c>
      <c r="EE201" s="298" t="str">
        <f ca="true">+IF(OFFSET('Hygiene Data'!$I$12,0,10*ROW('Hygiene Data'!I195))="","",OFFSET('Hygiene Data'!$I$12,0,10*ROW('Hygiene Data'!I195)))</f>
        <v/>
      </c>
      <c r="EF201" s="298" t="str">
        <f ca="true">+IF(OFFSET('Hygiene Data'!$I$13,0,10*ROW('Hygiene Data'!I195))="","",OFFSET('Hygiene Data'!$I$13,0,10*ROW('Hygiene Data'!I195)))</f>
        <v/>
      </c>
    </row>
    <row xmlns:x14ac="http://schemas.microsoft.com/office/spreadsheetml/2009/9/ac" r="202" x14ac:dyDescent="0.2">
      <c r="A202" s="38" t="str">
        <f ca="true">+IF(OFFSET('Water Data'!$B$2,0,10*ROW('Water Data'!E196))="","",OFFSET('Water Data'!$B$2,0,10*ROW('Water Data'!E196)))</f>
        <v/>
      </c>
      <c r="B202" s="38" t="str">
        <f ca="true">+IF(OFFSET('Water Data'!$C$2,0,10*ROW('Water Data'!F196))="","",OFFSET('Water Data'!$C$2,0,10*ROW('Water Data'!F196)))</f>
        <v/>
      </c>
      <c r="C202" s="354" t="str">
        <f t="shared" ca="true" si="3"/>
        <v/>
      </c>
      <c r="D202" s="101"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101"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101"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101"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101"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101"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101"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101"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101"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101"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101"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101"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101"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101"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101"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101"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101"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101"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102"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102"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102"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102"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102"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102"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102"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102"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102"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102"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102"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102"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102"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102"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102"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102"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102"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102"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102"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102"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102"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102"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102"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102"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102"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102"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102"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102"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102"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102"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103"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103"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103"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103"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103"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103"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103"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103"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103"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103"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103"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103"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103"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103"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103"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103"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103"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103"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98"/>
      <c r="BS202" s="298" t="str">
        <f ca="true">+IF(OFFSET('Water Data'!$D$27,0,10*ROW('Water Data'!D196))="","",OFFSET('Water Data'!$D$27,0,10*ROW('Water Data'!D196)))</f>
        <v/>
      </c>
      <c r="BT202" s="298" t="str">
        <f ca="true">+IF(OFFSET('Water Data'!$D$28,0,10*ROW('Water Data'!D196))="","",OFFSET('Water Data'!$D$28,0,10*ROW('Water Data'!D196)))</f>
        <v/>
      </c>
      <c r="BU202" s="298" t="str">
        <f ca="true">+IF(OFFSET('Water Data'!$D$29,0,10*ROW('Water Data'!D196))="","",OFFSET('Water Data'!$D$29,0,10*ROW('Water Data'!D196)))</f>
        <v/>
      </c>
      <c r="BV202" s="298" t="str">
        <f ca="true">+IF(OFFSET('Water Data'!$E$27,0,10*ROW('Water Data'!E196))="","",OFFSET('Water Data'!$E$27,0,10*ROW('Water Data'!E196)))</f>
        <v/>
      </c>
      <c r="BW202" s="298" t="str">
        <f ca="true">+IF(OFFSET('Water Data'!$E$28,0,10*ROW('Water Data'!E196))="","",OFFSET('Water Data'!$E$28,0,10*ROW('Water Data'!E196)))</f>
        <v/>
      </c>
      <c r="BX202" s="298" t="str">
        <f ca="true">+IF(OFFSET('Water Data'!$E$29,0,10*ROW('Water Data'!E196))="","",OFFSET('Water Data'!$E$29,0,10*ROW('Water Data'!E196)))</f>
        <v/>
      </c>
      <c r="BY202" s="298" t="str">
        <f ca="true">+IF(OFFSET('Water Data'!$F$27,0,10*ROW('Water Data'!F196))="","",OFFSET('Water Data'!$F$27,0,10*ROW('Water Data'!F196)))</f>
        <v/>
      </c>
      <c r="BZ202" s="298" t="str">
        <f ca="true">+IF(OFFSET('Water Data'!$F$28,0,10*ROW('Water Data'!F196))="","",OFFSET('Water Data'!$F$28,0,10*ROW('Water Data'!F196)))</f>
        <v/>
      </c>
      <c r="CA202" s="298" t="str">
        <f ca="true">+IF(OFFSET('Water Data'!$F$29,0,10*ROW('Water Data'!F196))="","",OFFSET('Water Data'!$F$29,0,10*ROW('Water Data'!F196)))</f>
        <v/>
      </c>
      <c r="CB202" s="298" t="str">
        <f ca="true">+IF(OFFSET('Water Data'!$G$27,0,10*ROW('Water Data'!G196))="","",OFFSET('Water Data'!$G$27,0,10*ROW('Water Data'!G196)))</f>
        <v/>
      </c>
      <c r="CC202" s="298" t="str">
        <f ca="true">+IF(OFFSET('Water Data'!$G$28,0,10*ROW('Water Data'!G196))="","",OFFSET('Water Data'!$G$28,0,10*ROW('Water Data'!G196)))</f>
        <v/>
      </c>
      <c r="CD202" s="298" t="str">
        <f ca="true">+IF(OFFSET('Water Data'!$G$29,0,10*ROW('Water Data'!G196))="","",OFFSET('Water Data'!$G$29,0,10*ROW('Water Data'!G196)))</f>
        <v/>
      </c>
      <c r="CE202" s="298" t="str">
        <f ca="true">+IF(OFFSET('Water Data'!$H$27,0,10*ROW('Water Data'!H196))="","",OFFSET('Water Data'!$H$27,0,10*ROW('Water Data'!H196)))</f>
        <v/>
      </c>
      <c r="CF202" s="298" t="str">
        <f ca="true">+IF(OFFSET('Water Data'!$H$28,0,10*ROW('Water Data'!H196))="","",OFFSET('Water Data'!$H$28,0,10*ROW('Water Data'!H196)))</f>
        <v/>
      </c>
      <c r="CG202" s="298" t="str">
        <f ca="true">+IF(OFFSET('Water Data'!$H$29,0,10*ROW('Water Data'!H196))="","",OFFSET('Water Data'!$H$29,0,10*ROW('Water Data'!H196)))</f>
        <v/>
      </c>
      <c r="CH202" s="298" t="str">
        <f ca="true">+IF(OFFSET('Water Data'!$I$27,0,10*ROW('Water Data'!I196))="","",OFFSET('Water Data'!$I$27,0,10*ROW('Water Data'!I196)))</f>
        <v/>
      </c>
      <c r="CI202" s="298" t="str">
        <f ca="true">+IF(OFFSET('Water Data'!$I$28,0,10*ROW('Water Data'!I196))="","",OFFSET('Water Data'!$I$28,0,10*ROW('Water Data'!I196)))</f>
        <v/>
      </c>
      <c r="CJ202" s="298" t="str">
        <f ca="true">+IF(OFFSET('Water Data'!$I$29,0,10*ROW('Water Data'!I196))="","",OFFSET('Water Data'!$I$29,0,10*ROW('Water Data'!I196)))</f>
        <v/>
      </c>
      <c r="CK202" s="298" t="str">
        <f ca="true">+IF(OFFSET('Sanitation Data'!$D$28,0,10*ROW('Sanitation Data'!D196))="","",OFFSET('Sanitation Data'!$D$28,0,10*ROW('Sanitation Data'!D196)))</f>
        <v/>
      </c>
      <c r="CL202" s="298" t="str">
        <f ca="true">+IF(OFFSET('Sanitation Data'!$D$29,0,10*ROW('Sanitation Data'!D196))="","",OFFSET('Sanitation Data'!$D$29,0,10*ROW('Sanitation Data'!D196)))</f>
        <v/>
      </c>
      <c r="CM202" s="298" t="str">
        <f ca="true">+IF(OFFSET('Sanitation Data'!$D$30,0,10*ROW('Sanitation Data'!D196))="","",OFFSET('Sanitation Data'!$D$30,0,10*ROW('Sanitation Data'!D196)))</f>
        <v/>
      </c>
      <c r="CN202" s="298" t="str">
        <f ca="true">+IF(OFFSET('Sanitation Data'!$D$31,0,10*ROW('Sanitation Data'!D196))="","",OFFSET('Sanitation Data'!$D$31,0,10*ROW('Sanitation Data'!D196)))</f>
        <v/>
      </c>
      <c r="CO202" s="298" t="str">
        <f ca="true">+IF(OFFSET('Sanitation Data'!$D$32,0,10*ROW('Sanitation Data'!D196))="","",OFFSET('Sanitation Data'!$D$32,0,10*ROW('Sanitation Data'!D196)))</f>
        <v/>
      </c>
      <c r="CP202" s="298" t="str">
        <f ca="true">+IF(OFFSET('Sanitation Data'!$E$28,0,10*ROW('Sanitation Data'!E196))="","",OFFSET('Sanitation Data'!$E$28,0,10*ROW('Sanitation Data'!E196)))</f>
        <v/>
      </c>
      <c r="CQ202" s="298" t="str">
        <f ca="true">+IF(OFFSET('Sanitation Data'!$E$29,0,10*ROW('Sanitation Data'!E196))="","",OFFSET('Sanitation Data'!$E$29,0,10*ROW('Sanitation Data'!E196)))</f>
        <v/>
      </c>
      <c r="CR202" s="298" t="str">
        <f ca="true">+IF(OFFSET('Sanitation Data'!$E$30,0,10*ROW('Sanitation Data'!E196))="","",OFFSET('Sanitation Data'!$E$30,0,10*ROW('Sanitation Data'!E196)))</f>
        <v/>
      </c>
      <c r="CS202" s="298" t="str">
        <f ca="true">+IF(OFFSET('Sanitation Data'!$E$31,0,10*ROW('Sanitation Data'!E196))="","",OFFSET('Sanitation Data'!$E$31,0,10*ROW('Sanitation Data'!E196)))</f>
        <v/>
      </c>
      <c r="CT202" s="298" t="str">
        <f ca="true">+IF(OFFSET('Sanitation Data'!$E$32,0,10*ROW('Sanitation Data'!E196))="","",OFFSET('Sanitation Data'!$E$32,0,10*ROW('Sanitation Data'!E196)))</f>
        <v/>
      </c>
      <c r="CU202" s="298" t="str">
        <f ca="true">+IF(OFFSET('Sanitation Data'!$F$28,0,10*ROW('Sanitation Data'!F196))="","",OFFSET('Sanitation Data'!$F$28,0,10*ROW('Sanitation Data'!F196)))</f>
        <v/>
      </c>
      <c r="CV202" s="298" t="str">
        <f ca="true">+IF(OFFSET('Sanitation Data'!$F$29,0,10*ROW('Sanitation Data'!F196))="","",OFFSET('Sanitation Data'!$F$29,0,10*ROW('Sanitation Data'!F196)))</f>
        <v/>
      </c>
      <c r="CW202" s="298" t="str">
        <f ca="true">+IF(OFFSET('Sanitation Data'!$F$30,0,10*ROW('Sanitation Data'!F196))="","",OFFSET('Sanitation Data'!$F$30,0,10*ROW('Sanitation Data'!F196)))</f>
        <v/>
      </c>
      <c r="CX202" s="298" t="str">
        <f ca="true">+IF(OFFSET('Sanitation Data'!$F$31,0,10*ROW('Sanitation Data'!F196))="","",OFFSET('Sanitation Data'!$F$31,0,10*ROW('Sanitation Data'!F196)))</f>
        <v/>
      </c>
      <c r="CY202" s="298" t="str">
        <f ca="true">+IF(OFFSET('Sanitation Data'!$F$32,0,10*ROW('Sanitation Data'!F196))="","",OFFSET('Sanitation Data'!$F$32,0,10*ROW('Sanitation Data'!F196)))</f>
        <v/>
      </c>
      <c r="CZ202" s="298" t="str">
        <f ca="true">+IF(OFFSET('Sanitation Data'!$G$28,0,10*ROW('Sanitation Data'!G196))="","",OFFSET('Sanitation Data'!$G$28,0,10*ROW('Sanitation Data'!G196)))</f>
        <v/>
      </c>
      <c r="DA202" s="298" t="str">
        <f ca="true">+IF(OFFSET('Sanitation Data'!$G$29,0,10*ROW('Sanitation Data'!G196))="","",OFFSET('Sanitation Data'!$G$29,0,10*ROW('Sanitation Data'!G196)))</f>
        <v/>
      </c>
      <c r="DB202" s="298" t="str">
        <f ca="true">+IF(OFFSET('Sanitation Data'!$G$30,0,10*ROW('Sanitation Data'!G196))="","",OFFSET('Sanitation Data'!$G$30,0,10*ROW('Sanitation Data'!G196)))</f>
        <v/>
      </c>
      <c r="DC202" s="298" t="str">
        <f ca="true">+IF(OFFSET('Sanitation Data'!$G$31,0,10*ROW('Sanitation Data'!G196))="","",OFFSET('Sanitation Data'!$G$31,0,10*ROW('Sanitation Data'!G196)))</f>
        <v/>
      </c>
      <c r="DD202" s="298" t="str">
        <f ca="true">+IF(OFFSET('Sanitation Data'!$G$32,0,10*ROW('Sanitation Data'!G196))="","",OFFSET('Sanitation Data'!$G$32,0,10*ROW('Sanitation Data'!G196)))</f>
        <v/>
      </c>
      <c r="DE202" s="298" t="str">
        <f ca="true">+IF(OFFSET('Sanitation Data'!$H$28,0,10*ROW('Sanitation Data'!H196))="","",OFFSET('Sanitation Data'!$H$28,0,10*ROW('Sanitation Data'!H196)))</f>
        <v/>
      </c>
      <c r="DF202" s="298" t="str">
        <f ca="true">+IF(OFFSET('Sanitation Data'!$H$29,0,10*ROW('Sanitation Data'!H196))="","",OFFSET('Sanitation Data'!$H$29,0,10*ROW('Sanitation Data'!H196)))</f>
        <v/>
      </c>
      <c r="DG202" s="298" t="str">
        <f ca="true">+IF(OFFSET('Sanitation Data'!$H$30,0,10*ROW('Sanitation Data'!H196))="","",OFFSET('Sanitation Data'!$H$30,0,10*ROW('Sanitation Data'!H196)))</f>
        <v/>
      </c>
      <c r="DH202" s="298" t="str">
        <f ca="true">+IF(OFFSET('Sanitation Data'!$H$31,0,10*ROW('Sanitation Data'!H196))="","",OFFSET('Sanitation Data'!$H$31,0,10*ROW('Sanitation Data'!H196)))</f>
        <v/>
      </c>
      <c r="DI202" s="298" t="str">
        <f ca="true">+IF(OFFSET('Sanitation Data'!$H$32,0,10*ROW('Sanitation Data'!H196))="","",OFFSET('Sanitation Data'!$H$32,0,10*ROW('Sanitation Data'!H196)))</f>
        <v/>
      </c>
      <c r="DJ202" s="298" t="str">
        <f ca="true">+IF(OFFSET('Sanitation Data'!$I$28,0,10*ROW('Sanitation Data'!I196))="","",OFFSET('Sanitation Data'!$I$28,0,10*ROW('Sanitation Data'!I196)))</f>
        <v/>
      </c>
      <c r="DK202" s="298" t="str">
        <f ca="true">+IF(OFFSET('Sanitation Data'!$I$29,0,10*ROW('Sanitation Data'!I196))="","",OFFSET('Sanitation Data'!$I$29,0,10*ROW('Sanitation Data'!I196)))</f>
        <v/>
      </c>
      <c r="DL202" s="298" t="str">
        <f ca="true">+IF(OFFSET('Sanitation Data'!$I$30,0,10*ROW('Sanitation Data'!I196))="","",OFFSET('Sanitation Data'!$I$30,0,10*ROW('Sanitation Data'!I196)))</f>
        <v/>
      </c>
      <c r="DM202" s="298" t="str">
        <f ca="true">+IF(OFFSET('Sanitation Data'!$I$31,0,10*ROW('Sanitation Data'!I196))="","",OFFSET('Sanitation Data'!$I$31,0,10*ROW('Sanitation Data'!I196)))</f>
        <v/>
      </c>
      <c r="DN202" s="298" t="str">
        <f ca="true">+IF(OFFSET('Sanitation Data'!$I$32,0,10*ROW('Sanitation Data'!I196))="","",OFFSET('Sanitation Data'!$I$32,0,10*ROW('Sanitation Data'!I196)))</f>
        <v/>
      </c>
      <c r="DO202" s="298" t="str">
        <f ca="true">+IF(OFFSET('Hygiene Data'!$D$11,0,10*ROW('Hygiene Data'!D196))="","",OFFSET('Hygiene Data'!$D$11,0,10*ROW('Hygiene Data'!D196)))</f>
        <v/>
      </c>
      <c r="DP202" s="298" t="str">
        <f ca="true">+IF(OFFSET('Hygiene Data'!$D$12,0,10*ROW('Hygiene Data'!D196))="","",OFFSET('Hygiene Data'!$D$12,0,10*ROW('Hygiene Data'!D196)))</f>
        <v/>
      </c>
      <c r="DQ202" s="298" t="str">
        <f ca="true">+IF(OFFSET('Hygiene Data'!$D$13,0,10*ROW('Hygiene Data'!D196))="","",OFFSET('Hygiene Data'!$D$13,0,10*ROW('Hygiene Data'!D196)))</f>
        <v/>
      </c>
      <c r="DR202" s="298" t="str">
        <f ca="true">+IF(OFFSET('Hygiene Data'!$E$11,0,10*ROW('Hygiene Data'!E196))="","",OFFSET('Hygiene Data'!$E$11,0,10*ROW('Hygiene Data'!E196)))</f>
        <v/>
      </c>
      <c r="DS202" s="298" t="str">
        <f ca="true">+IF(OFFSET('Hygiene Data'!$E$12,0,10*ROW('Hygiene Data'!E196))="","",OFFSET('Hygiene Data'!$E$12,0,10*ROW('Hygiene Data'!E196)))</f>
        <v/>
      </c>
      <c r="DT202" s="298" t="str">
        <f ca="true">+IF(OFFSET('Hygiene Data'!$E$13,0,10*ROW('Hygiene Data'!E196))="","",OFFSET('Hygiene Data'!$E$13,0,10*ROW('Hygiene Data'!E196)))</f>
        <v/>
      </c>
      <c r="DU202" s="298" t="str">
        <f ca="true">+IF(OFFSET('Hygiene Data'!$F$11,0,10*ROW('Hygiene Data'!F196))="","",OFFSET('Hygiene Data'!$F$11,0,10*ROW('Hygiene Data'!F196)))</f>
        <v/>
      </c>
      <c r="DV202" s="298" t="str">
        <f ca="true">+IF(OFFSET('Hygiene Data'!$F$12,0,10*ROW('Hygiene Data'!F196))="","",OFFSET('Hygiene Data'!$F$12,0,10*ROW('Hygiene Data'!F196)))</f>
        <v/>
      </c>
      <c r="DW202" s="298" t="str">
        <f ca="true">+IF(OFFSET('Hygiene Data'!$F$13,0,10*ROW('Hygiene Data'!F196))="","",OFFSET('Hygiene Data'!$F$13,0,10*ROW('Hygiene Data'!F196)))</f>
        <v/>
      </c>
      <c r="DX202" s="298" t="str">
        <f ca="true">+IF(OFFSET('Hygiene Data'!$G$11,0,10*ROW('Hygiene Data'!G196))="","",OFFSET('Hygiene Data'!$G$11,0,10*ROW('Hygiene Data'!G196)))</f>
        <v/>
      </c>
      <c r="DY202" s="298" t="str">
        <f ca="true">+IF(OFFSET('Hygiene Data'!$G$12,0,10*ROW('Hygiene Data'!G196))="","",OFFSET('Hygiene Data'!$G$12,0,10*ROW('Hygiene Data'!G196)))</f>
        <v/>
      </c>
      <c r="DZ202" s="298" t="str">
        <f ca="true">+IF(OFFSET('Hygiene Data'!$G$13,0,10*ROW('Hygiene Data'!G196))="","",OFFSET('Hygiene Data'!$G$13,0,10*ROW('Hygiene Data'!G196)))</f>
        <v/>
      </c>
      <c r="EA202" s="298" t="str">
        <f ca="true">+IF(OFFSET('Hygiene Data'!$H$11,0,10*ROW('Hygiene Data'!H196))="","",OFFSET('Hygiene Data'!$H$11,0,10*ROW('Hygiene Data'!H196)))</f>
        <v/>
      </c>
      <c r="EB202" s="298" t="str">
        <f ca="true">+IF(OFFSET('Hygiene Data'!$H$12,0,10*ROW('Hygiene Data'!H196))="","",OFFSET('Hygiene Data'!$H$12,0,10*ROW('Hygiene Data'!H196)))</f>
        <v/>
      </c>
      <c r="EC202" s="298" t="str">
        <f ca="true">+IF(OFFSET('Hygiene Data'!$H$13,0,10*ROW('Hygiene Data'!H196))="","",OFFSET('Hygiene Data'!$H$13,0,10*ROW('Hygiene Data'!H196)))</f>
        <v/>
      </c>
      <c r="ED202" s="298" t="str">
        <f ca="true">+IF(OFFSET('Hygiene Data'!$I$11,0,10*ROW('Hygiene Data'!I196))="","",OFFSET('Hygiene Data'!$I$11,0,10*ROW('Hygiene Data'!I196)))</f>
        <v/>
      </c>
      <c r="EE202" s="298" t="str">
        <f ca="true">+IF(OFFSET('Hygiene Data'!$I$12,0,10*ROW('Hygiene Data'!I196))="","",OFFSET('Hygiene Data'!$I$12,0,10*ROW('Hygiene Data'!I196)))</f>
        <v/>
      </c>
      <c r="EF202" s="298" t="str">
        <f ca="true">+IF(OFFSET('Hygiene Data'!$I$13,0,10*ROW('Hygiene Data'!I196))="","",OFFSET('Hygiene Data'!$I$13,0,10*ROW('Hygiene Data'!I196)))</f>
        <v/>
      </c>
    </row>
    <row xmlns:x14ac="http://schemas.microsoft.com/office/spreadsheetml/2009/9/ac" r="203" x14ac:dyDescent="0.2">
      <c r="A203" s="38" t="str">
        <f ca="true">+IF(OFFSET('Water Data'!$B$2,0,10*ROW('Water Data'!E197))="","",OFFSET('Water Data'!$B$2,0,10*ROW('Water Data'!E197)))</f>
        <v/>
      </c>
      <c r="B203" s="38" t="str">
        <f ca="true">+IF(OFFSET('Water Data'!$C$2,0,10*ROW('Water Data'!F197))="","",OFFSET('Water Data'!$C$2,0,10*ROW('Water Data'!F197)))</f>
        <v/>
      </c>
      <c r="C203" s="354" t="str">
        <f t="shared" ca="true" si="3"/>
        <v/>
      </c>
      <c r="D203" s="101"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101"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101"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101"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101"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101"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101"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101"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101"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101"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101"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101"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101"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101"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101"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101"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101"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101"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102"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102"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102"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102"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102"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102"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102"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102"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102"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102"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102"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102"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102"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102"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102"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102"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102"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102"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102"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102"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102"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102"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102"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102"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102"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102"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102"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102"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102"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102"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103"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103"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103"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103"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103"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103"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103"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103"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103"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103"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103"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103"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103"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103"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103"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103"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103"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103"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98"/>
      <c r="BS203" s="298" t="str">
        <f ca="true">+IF(OFFSET('Water Data'!$D$27,0,10*ROW('Water Data'!D197))="","",OFFSET('Water Data'!$D$27,0,10*ROW('Water Data'!D197)))</f>
        <v/>
      </c>
      <c r="BT203" s="298" t="str">
        <f ca="true">+IF(OFFSET('Water Data'!$D$28,0,10*ROW('Water Data'!D197))="","",OFFSET('Water Data'!$D$28,0,10*ROW('Water Data'!D197)))</f>
        <v/>
      </c>
      <c r="BU203" s="298" t="str">
        <f ca="true">+IF(OFFSET('Water Data'!$D$29,0,10*ROW('Water Data'!D197))="","",OFFSET('Water Data'!$D$29,0,10*ROW('Water Data'!D197)))</f>
        <v/>
      </c>
      <c r="BV203" s="298" t="str">
        <f ca="true">+IF(OFFSET('Water Data'!$E$27,0,10*ROW('Water Data'!E197))="","",OFFSET('Water Data'!$E$27,0,10*ROW('Water Data'!E197)))</f>
        <v/>
      </c>
      <c r="BW203" s="298" t="str">
        <f ca="true">+IF(OFFSET('Water Data'!$E$28,0,10*ROW('Water Data'!E197))="","",OFFSET('Water Data'!$E$28,0,10*ROW('Water Data'!E197)))</f>
        <v/>
      </c>
      <c r="BX203" s="298" t="str">
        <f ca="true">+IF(OFFSET('Water Data'!$E$29,0,10*ROW('Water Data'!E197))="","",OFFSET('Water Data'!$E$29,0,10*ROW('Water Data'!E197)))</f>
        <v/>
      </c>
      <c r="BY203" s="298" t="str">
        <f ca="true">+IF(OFFSET('Water Data'!$F$27,0,10*ROW('Water Data'!F197))="","",OFFSET('Water Data'!$F$27,0,10*ROW('Water Data'!F197)))</f>
        <v/>
      </c>
      <c r="BZ203" s="298" t="str">
        <f ca="true">+IF(OFFSET('Water Data'!$F$28,0,10*ROW('Water Data'!F197))="","",OFFSET('Water Data'!$F$28,0,10*ROW('Water Data'!F197)))</f>
        <v/>
      </c>
      <c r="CA203" s="298" t="str">
        <f ca="true">+IF(OFFSET('Water Data'!$F$29,0,10*ROW('Water Data'!F197))="","",OFFSET('Water Data'!$F$29,0,10*ROW('Water Data'!F197)))</f>
        <v/>
      </c>
      <c r="CB203" s="298" t="str">
        <f ca="true">+IF(OFFSET('Water Data'!$G$27,0,10*ROW('Water Data'!G197))="","",OFFSET('Water Data'!$G$27,0,10*ROW('Water Data'!G197)))</f>
        <v/>
      </c>
      <c r="CC203" s="298" t="str">
        <f ca="true">+IF(OFFSET('Water Data'!$G$28,0,10*ROW('Water Data'!G197))="","",OFFSET('Water Data'!$G$28,0,10*ROW('Water Data'!G197)))</f>
        <v/>
      </c>
      <c r="CD203" s="298" t="str">
        <f ca="true">+IF(OFFSET('Water Data'!$G$29,0,10*ROW('Water Data'!G197))="","",OFFSET('Water Data'!$G$29,0,10*ROW('Water Data'!G197)))</f>
        <v/>
      </c>
      <c r="CE203" s="298" t="str">
        <f ca="true">+IF(OFFSET('Water Data'!$H$27,0,10*ROW('Water Data'!H197))="","",OFFSET('Water Data'!$H$27,0,10*ROW('Water Data'!H197)))</f>
        <v/>
      </c>
      <c r="CF203" s="298" t="str">
        <f ca="true">+IF(OFFSET('Water Data'!$H$28,0,10*ROW('Water Data'!H197))="","",OFFSET('Water Data'!$H$28,0,10*ROW('Water Data'!H197)))</f>
        <v/>
      </c>
      <c r="CG203" s="298" t="str">
        <f ca="true">+IF(OFFSET('Water Data'!$H$29,0,10*ROW('Water Data'!H197))="","",OFFSET('Water Data'!$H$29,0,10*ROW('Water Data'!H197)))</f>
        <v/>
      </c>
      <c r="CH203" s="298" t="str">
        <f ca="true">+IF(OFFSET('Water Data'!$I$27,0,10*ROW('Water Data'!I197))="","",OFFSET('Water Data'!$I$27,0,10*ROW('Water Data'!I197)))</f>
        <v/>
      </c>
      <c r="CI203" s="298" t="str">
        <f ca="true">+IF(OFFSET('Water Data'!$I$28,0,10*ROW('Water Data'!I197))="","",OFFSET('Water Data'!$I$28,0,10*ROW('Water Data'!I197)))</f>
        <v/>
      </c>
      <c r="CJ203" s="298" t="str">
        <f ca="true">+IF(OFFSET('Water Data'!$I$29,0,10*ROW('Water Data'!I197))="","",OFFSET('Water Data'!$I$29,0,10*ROW('Water Data'!I197)))</f>
        <v/>
      </c>
      <c r="CK203" s="298" t="str">
        <f ca="true">+IF(OFFSET('Sanitation Data'!$D$28,0,10*ROW('Sanitation Data'!D197))="","",OFFSET('Sanitation Data'!$D$28,0,10*ROW('Sanitation Data'!D197)))</f>
        <v/>
      </c>
      <c r="CL203" s="298" t="str">
        <f ca="true">+IF(OFFSET('Sanitation Data'!$D$29,0,10*ROW('Sanitation Data'!D197))="","",OFFSET('Sanitation Data'!$D$29,0,10*ROW('Sanitation Data'!D197)))</f>
        <v/>
      </c>
      <c r="CM203" s="298" t="str">
        <f ca="true">+IF(OFFSET('Sanitation Data'!$D$30,0,10*ROW('Sanitation Data'!D197))="","",OFFSET('Sanitation Data'!$D$30,0,10*ROW('Sanitation Data'!D197)))</f>
        <v/>
      </c>
      <c r="CN203" s="298" t="str">
        <f ca="true">+IF(OFFSET('Sanitation Data'!$D$31,0,10*ROW('Sanitation Data'!D197))="","",OFFSET('Sanitation Data'!$D$31,0,10*ROW('Sanitation Data'!D197)))</f>
        <v/>
      </c>
      <c r="CO203" s="298" t="str">
        <f ca="true">+IF(OFFSET('Sanitation Data'!$D$32,0,10*ROW('Sanitation Data'!D197))="","",OFFSET('Sanitation Data'!$D$32,0,10*ROW('Sanitation Data'!D197)))</f>
        <v/>
      </c>
      <c r="CP203" s="298" t="str">
        <f ca="true">+IF(OFFSET('Sanitation Data'!$E$28,0,10*ROW('Sanitation Data'!E197))="","",OFFSET('Sanitation Data'!$E$28,0,10*ROW('Sanitation Data'!E197)))</f>
        <v/>
      </c>
      <c r="CQ203" s="298" t="str">
        <f ca="true">+IF(OFFSET('Sanitation Data'!$E$29,0,10*ROW('Sanitation Data'!E197))="","",OFFSET('Sanitation Data'!$E$29,0,10*ROW('Sanitation Data'!E197)))</f>
        <v/>
      </c>
      <c r="CR203" s="298" t="str">
        <f ca="true">+IF(OFFSET('Sanitation Data'!$E$30,0,10*ROW('Sanitation Data'!E197))="","",OFFSET('Sanitation Data'!$E$30,0,10*ROW('Sanitation Data'!E197)))</f>
        <v/>
      </c>
      <c r="CS203" s="298" t="str">
        <f ca="true">+IF(OFFSET('Sanitation Data'!$E$31,0,10*ROW('Sanitation Data'!E197))="","",OFFSET('Sanitation Data'!$E$31,0,10*ROW('Sanitation Data'!E197)))</f>
        <v/>
      </c>
      <c r="CT203" s="298" t="str">
        <f ca="true">+IF(OFFSET('Sanitation Data'!$E$32,0,10*ROW('Sanitation Data'!E197))="","",OFFSET('Sanitation Data'!$E$32,0,10*ROW('Sanitation Data'!E197)))</f>
        <v/>
      </c>
      <c r="CU203" s="298" t="str">
        <f ca="true">+IF(OFFSET('Sanitation Data'!$F$28,0,10*ROW('Sanitation Data'!F197))="","",OFFSET('Sanitation Data'!$F$28,0,10*ROW('Sanitation Data'!F197)))</f>
        <v/>
      </c>
      <c r="CV203" s="298" t="str">
        <f ca="true">+IF(OFFSET('Sanitation Data'!$F$29,0,10*ROW('Sanitation Data'!F197))="","",OFFSET('Sanitation Data'!$F$29,0,10*ROW('Sanitation Data'!F197)))</f>
        <v/>
      </c>
      <c r="CW203" s="298" t="str">
        <f ca="true">+IF(OFFSET('Sanitation Data'!$F$30,0,10*ROW('Sanitation Data'!F197))="","",OFFSET('Sanitation Data'!$F$30,0,10*ROW('Sanitation Data'!F197)))</f>
        <v/>
      </c>
      <c r="CX203" s="298" t="str">
        <f ca="true">+IF(OFFSET('Sanitation Data'!$F$31,0,10*ROW('Sanitation Data'!F197))="","",OFFSET('Sanitation Data'!$F$31,0,10*ROW('Sanitation Data'!F197)))</f>
        <v/>
      </c>
      <c r="CY203" s="298" t="str">
        <f ca="true">+IF(OFFSET('Sanitation Data'!$F$32,0,10*ROW('Sanitation Data'!F197))="","",OFFSET('Sanitation Data'!$F$32,0,10*ROW('Sanitation Data'!F197)))</f>
        <v/>
      </c>
      <c r="CZ203" s="298" t="str">
        <f ca="true">+IF(OFFSET('Sanitation Data'!$G$28,0,10*ROW('Sanitation Data'!G197))="","",OFFSET('Sanitation Data'!$G$28,0,10*ROW('Sanitation Data'!G197)))</f>
        <v/>
      </c>
      <c r="DA203" s="298" t="str">
        <f ca="true">+IF(OFFSET('Sanitation Data'!$G$29,0,10*ROW('Sanitation Data'!G197))="","",OFFSET('Sanitation Data'!$G$29,0,10*ROW('Sanitation Data'!G197)))</f>
        <v/>
      </c>
      <c r="DB203" s="298" t="str">
        <f ca="true">+IF(OFFSET('Sanitation Data'!$G$30,0,10*ROW('Sanitation Data'!G197))="","",OFFSET('Sanitation Data'!$G$30,0,10*ROW('Sanitation Data'!G197)))</f>
        <v/>
      </c>
      <c r="DC203" s="298" t="str">
        <f ca="true">+IF(OFFSET('Sanitation Data'!$G$31,0,10*ROW('Sanitation Data'!G197))="","",OFFSET('Sanitation Data'!$G$31,0,10*ROW('Sanitation Data'!G197)))</f>
        <v/>
      </c>
      <c r="DD203" s="298" t="str">
        <f ca="true">+IF(OFFSET('Sanitation Data'!$G$32,0,10*ROW('Sanitation Data'!G197))="","",OFFSET('Sanitation Data'!$G$32,0,10*ROW('Sanitation Data'!G197)))</f>
        <v/>
      </c>
      <c r="DE203" s="298" t="str">
        <f ca="true">+IF(OFFSET('Sanitation Data'!$H$28,0,10*ROW('Sanitation Data'!H197))="","",OFFSET('Sanitation Data'!$H$28,0,10*ROW('Sanitation Data'!H197)))</f>
        <v/>
      </c>
      <c r="DF203" s="298" t="str">
        <f ca="true">+IF(OFFSET('Sanitation Data'!$H$29,0,10*ROW('Sanitation Data'!H197))="","",OFFSET('Sanitation Data'!$H$29,0,10*ROW('Sanitation Data'!H197)))</f>
        <v/>
      </c>
      <c r="DG203" s="298" t="str">
        <f ca="true">+IF(OFFSET('Sanitation Data'!$H$30,0,10*ROW('Sanitation Data'!H197))="","",OFFSET('Sanitation Data'!$H$30,0,10*ROW('Sanitation Data'!H197)))</f>
        <v/>
      </c>
      <c r="DH203" s="298" t="str">
        <f ca="true">+IF(OFFSET('Sanitation Data'!$H$31,0,10*ROW('Sanitation Data'!H197))="","",OFFSET('Sanitation Data'!$H$31,0,10*ROW('Sanitation Data'!H197)))</f>
        <v/>
      </c>
      <c r="DI203" s="298" t="str">
        <f ca="true">+IF(OFFSET('Sanitation Data'!$H$32,0,10*ROW('Sanitation Data'!H197))="","",OFFSET('Sanitation Data'!$H$32,0,10*ROW('Sanitation Data'!H197)))</f>
        <v/>
      </c>
      <c r="DJ203" s="298" t="str">
        <f ca="true">+IF(OFFSET('Sanitation Data'!$I$28,0,10*ROW('Sanitation Data'!I197))="","",OFFSET('Sanitation Data'!$I$28,0,10*ROW('Sanitation Data'!I197)))</f>
        <v/>
      </c>
      <c r="DK203" s="298" t="str">
        <f ca="true">+IF(OFFSET('Sanitation Data'!$I$29,0,10*ROW('Sanitation Data'!I197))="","",OFFSET('Sanitation Data'!$I$29,0,10*ROW('Sanitation Data'!I197)))</f>
        <v/>
      </c>
      <c r="DL203" s="298" t="str">
        <f ca="true">+IF(OFFSET('Sanitation Data'!$I$30,0,10*ROW('Sanitation Data'!I197))="","",OFFSET('Sanitation Data'!$I$30,0,10*ROW('Sanitation Data'!I197)))</f>
        <v/>
      </c>
      <c r="DM203" s="298" t="str">
        <f ca="true">+IF(OFFSET('Sanitation Data'!$I$31,0,10*ROW('Sanitation Data'!I197))="","",OFFSET('Sanitation Data'!$I$31,0,10*ROW('Sanitation Data'!I197)))</f>
        <v/>
      </c>
      <c r="DN203" s="298" t="str">
        <f ca="true">+IF(OFFSET('Sanitation Data'!$I$32,0,10*ROW('Sanitation Data'!I197))="","",OFFSET('Sanitation Data'!$I$32,0,10*ROW('Sanitation Data'!I197)))</f>
        <v/>
      </c>
      <c r="DO203" s="298" t="str">
        <f ca="true">+IF(OFFSET('Hygiene Data'!$D$11,0,10*ROW('Hygiene Data'!D197))="","",OFFSET('Hygiene Data'!$D$11,0,10*ROW('Hygiene Data'!D197)))</f>
        <v/>
      </c>
      <c r="DP203" s="298" t="str">
        <f ca="true">+IF(OFFSET('Hygiene Data'!$D$12,0,10*ROW('Hygiene Data'!D197))="","",OFFSET('Hygiene Data'!$D$12,0,10*ROW('Hygiene Data'!D197)))</f>
        <v/>
      </c>
      <c r="DQ203" s="298" t="str">
        <f ca="true">+IF(OFFSET('Hygiene Data'!$D$13,0,10*ROW('Hygiene Data'!D197))="","",OFFSET('Hygiene Data'!$D$13,0,10*ROW('Hygiene Data'!D197)))</f>
        <v/>
      </c>
      <c r="DR203" s="298" t="str">
        <f ca="true">+IF(OFFSET('Hygiene Data'!$E$11,0,10*ROW('Hygiene Data'!E197))="","",OFFSET('Hygiene Data'!$E$11,0,10*ROW('Hygiene Data'!E197)))</f>
        <v/>
      </c>
      <c r="DS203" s="298" t="str">
        <f ca="true">+IF(OFFSET('Hygiene Data'!$E$12,0,10*ROW('Hygiene Data'!E197))="","",OFFSET('Hygiene Data'!$E$12,0,10*ROW('Hygiene Data'!E197)))</f>
        <v/>
      </c>
      <c r="DT203" s="298" t="str">
        <f ca="true">+IF(OFFSET('Hygiene Data'!$E$13,0,10*ROW('Hygiene Data'!E197))="","",OFFSET('Hygiene Data'!$E$13,0,10*ROW('Hygiene Data'!E197)))</f>
        <v/>
      </c>
      <c r="DU203" s="298" t="str">
        <f ca="true">+IF(OFFSET('Hygiene Data'!$F$11,0,10*ROW('Hygiene Data'!F197))="","",OFFSET('Hygiene Data'!$F$11,0,10*ROW('Hygiene Data'!F197)))</f>
        <v/>
      </c>
      <c r="DV203" s="298" t="str">
        <f ca="true">+IF(OFFSET('Hygiene Data'!$F$12,0,10*ROW('Hygiene Data'!F197))="","",OFFSET('Hygiene Data'!$F$12,0,10*ROW('Hygiene Data'!F197)))</f>
        <v/>
      </c>
      <c r="DW203" s="298" t="str">
        <f ca="true">+IF(OFFSET('Hygiene Data'!$F$13,0,10*ROW('Hygiene Data'!F197))="","",OFFSET('Hygiene Data'!$F$13,0,10*ROW('Hygiene Data'!F197)))</f>
        <v/>
      </c>
      <c r="DX203" s="298" t="str">
        <f ca="true">+IF(OFFSET('Hygiene Data'!$G$11,0,10*ROW('Hygiene Data'!G197))="","",OFFSET('Hygiene Data'!$G$11,0,10*ROW('Hygiene Data'!G197)))</f>
        <v/>
      </c>
      <c r="DY203" s="298" t="str">
        <f ca="true">+IF(OFFSET('Hygiene Data'!$G$12,0,10*ROW('Hygiene Data'!G197))="","",OFFSET('Hygiene Data'!$G$12,0,10*ROW('Hygiene Data'!G197)))</f>
        <v/>
      </c>
      <c r="DZ203" s="298" t="str">
        <f ca="true">+IF(OFFSET('Hygiene Data'!$G$13,0,10*ROW('Hygiene Data'!G197))="","",OFFSET('Hygiene Data'!$G$13,0,10*ROW('Hygiene Data'!G197)))</f>
        <v/>
      </c>
      <c r="EA203" s="298" t="str">
        <f ca="true">+IF(OFFSET('Hygiene Data'!$H$11,0,10*ROW('Hygiene Data'!H197))="","",OFFSET('Hygiene Data'!$H$11,0,10*ROW('Hygiene Data'!H197)))</f>
        <v/>
      </c>
      <c r="EB203" s="298" t="str">
        <f ca="true">+IF(OFFSET('Hygiene Data'!$H$12,0,10*ROW('Hygiene Data'!H197))="","",OFFSET('Hygiene Data'!$H$12,0,10*ROW('Hygiene Data'!H197)))</f>
        <v/>
      </c>
      <c r="EC203" s="298" t="str">
        <f ca="true">+IF(OFFSET('Hygiene Data'!$H$13,0,10*ROW('Hygiene Data'!H197))="","",OFFSET('Hygiene Data'!$H$13,0,10*ROW('Hygiene Data'!H197)))</f>
        <v/>
      </c>
      <c r="ED203" s="298" t="str">
        <f ca="true">+IF(OFFSET('Hygiene Data'!$I$11,0,10*ROW('Hygiene Data'!I197))="","",OFFSET('Hygiene Data'!$I$11,0,10*ROW('Hygiene Data'!I197)))</f>
        <v/>
      </c>
      <c r="EE203" s="298" t="str">
        <f ca="true">+IF(OFFSET('Hygiene Data'!$I$12,0,10*ROW('Hygiene Data'!I197))="","",OFFSET('Hygiene Data'!$I$12,0,10*ROW('Hygiene Data'!I197)))</f>
        <v/>
      </c>
      <c r="EF203" s="298" t="str">
        <f ca="true">+IF(OFFSET('Hygiene Data'!$I$13,0,10*ROW('Hygiene Data'!I197))="","",OFFSET('Hygiene Data'!$I$13,0,10*ROW('Hygiene Data'!I197)))</f>
        <v/>
      </c>
    </row>
    <row xmlns:x14ac="http://schemas.microsoft.com/office/spreadsheetml/2009/9/ac" r="204" x14ac:dyDescent="0.2">
      <c r="A204" s="38" t="str">
        <f ca="true">+IF(OFFSET('Water Data'!$B$2,0,10*ROW('Water Data'!E198))="","",OFFSET('Water Data'!$B$2,0,10*ROW('Water Data'!E198)))</f>
        <v/>
      </c>
      <c r="B204" s="38" t="str">
        <f ca="true">+IF(OFFSET('Water Data'!$C$2,0,10*ROW('Water Data'!F198))="","",OFFSET('Water Data'!$C$2,0,10*ROW('Water Data'!F198)))</f>
        <v/>
      </c>
      <c r="C204" s="354" t="str">
        <f t="shared" ca="true" si="3"/>
        <v/>
      </c>
      <c r="D204" s="101"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101"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101"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101"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101"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101"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101"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101"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101"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101"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101"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101"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101"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101"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101"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101"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101"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101"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102"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102"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102"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102"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102"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102"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102"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102"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102"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102"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102"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102"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102"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102"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102"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102"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102"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102"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102"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102"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102"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102"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102"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102"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102"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102"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102"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102"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102"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102"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103"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103"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103"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103"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103"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103"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103"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103"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103"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103"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103"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103"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103"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103"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103"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103"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103"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103"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98"/>
      <c r="BS204" s="298" t="str">
        <f ca="true">+IF(OFFSET('Water Data'!$D$27,0,10*ROW('Water Data'!D198))="","",OFFSET('Water Data'!$D$27,0,10*ROW('Water Data'!D198)))</f>
        <v/>
      </c>
      <c r="BT204" s="298" t="str">
        <f ca="true">+IF(OFFSET('Water Data'!$D$28,0,10*ROW('Water Data'!D198))="","",OFFSET('Water Data'!$D$28,0,10*ROW('Water Data'!D198)))</f>
        <v/>
      </c>
      <c r="BU204" s="298" t="str">
        <f ca="true">+IF(OFFSET('Water Data'!$D$29,0,10*ROW('Water Data'!D198))="","",OFFSET('Water Data'!$D$29,0,10*ROW('Water Data'!D198)))</f>
        <v/>
      </c>
      <c r="BV204" s="298" t="str">
        <f ca="true">+IF(OFFSET('Water Data'!$E$27,0,10*ROW('Water Data'!E198))="","",OFFSET('Water Data'!$E$27,0,10*ROW('Water Data'!E198)))</f>
        <v/>
      </c>
      <c r="BW204" s="298" t="str">
        <f ca="true">+IF(OFFSET('Water Data'!$E$28,0,10*ROW('Water Data'!E198))="","",OFFSET('Water Data'!$E$28,0,10*ROW('Water Data'!E198)))</f>
        <v/>
      </c>
      <c r="BX204" s="298" t="str">
        <f ca="true">+IF(OFFSET('Water Data'!$E$29,0,10*ROW('Water Data'!E198))="","",OFFSET('Water Data'!$E$29,0,10*ROW('Water Data'!E198)))</f>
        <v/>
      </c>
      <c r="BY204" s="298" t="str">
        <f ca="true">+IF(OFFSET('Water Data'!$F$27,0,10*ROW('Water Data'!F198))="","",OFFSET('Water Data'!$F$27,0,10*ROW('Water Data'!F198)))</f>
        <v/>
      </c>
      <c r="BZ204" s="298" t="str">
        <f ca="true">+IF(OFFSET('Water Data'!$F$28,0,10*ROW('Water Data'!F198))="","",OFFSET('Water Data'!$F$28,0,10*ROW('Water Data'!F198)))</f>
        <v/>
      </c>
      <c r="CA204" s="298" t="str">
        <f ca="true">+IF(OFFSET('Water Data'!$F$29,0,10*ROW('Water Data'!F198))="","",OFFSET('Water Data'!$F$29,0,10*ROW('Water Data'!F198)))</f>
        <v/>
      </c>
      <c r="CB204" s="298" t="str">
        <f ca="true">+IF(OFFSET('Water Data'!$G$27,0,10*ROW('Water Data'!G198))="","",OFFSET('Water Data'!$G$27,0,10*ROW('Water Data'!G198)))</f>
        <v/>
      </c>
      <c r="CC204" s="298" t="str">
        <f ca="true">+IF(OFFSET('Water Data'!$G$28,0,10*ROW('Water Data'!G198))="","",OFFSET('Water Data'!$G$28,0,10*ROW('Water Data'!G198)))</f>
        <v/>
      </c>
      <c r="CD204" s="298" t="str">
        <f ca="true">+IF(OFFSET('Water Data'!$G$29,0,10*ROW('Water Data'!G198))="","",OFFSET('Water Data'!$G$29,0,10*ROW('Water Data'!G198)))</f>
        <v/>
      </c>
      <c r="CE204" s="298" t="str">
        <f ca="true">+IF(OFFSET('Water Data'!$H$27,0,10*ROW('Water Data'!H198))="","",OFFSET('Water Data'!$H$27,0,10*ROW('Water Data'!H198)))</f>
        <v/>
      </c>
      <c r="CF204" s="298" t="str">
        <f ca="true">+IF(OFFSET('Water Data'!$H$28,0,10*ROW('Water Data'!H198))="","",OFFSET('Water Data'!$H$28,0,10*ROW('Water Data'!H198)))</f>
        <v/>
      </c>
      <c r="CG204" s="298" t="str">
        <f ca="true">+IF(OFFSET('Water Data'!$H$29,0,10*ROW('Water Data'!H198))="","",OFFSET('Water Data'!$H$29,0,10*ROW('Water Data'!H198)))</f>
        <v/>
      </c>
      <c r="CH204" s="298" t="str">
        <f ca="true">+IF(OFFSET('Water Data'!$I$27,0,10*ROW('Water Data'!I198))="","",OFFSET('Water Data'!$I$27,0,10*ROW('Water Data'!I198)))</f>
        <v/>
      </c>
      <c r="CI204" s="298" t="str">
        <f ca="true">+IF(OFFSET('Water Data'!$I$28,0,10*ROW('Water Data'!I198))="","",OFFSET('Water Data'!$I$28,0,10*ROW('Water Data'!I198)))</f>
        <v/>
      </c>
      <c r="CJ204" s="298" t="str">
        <f ca="true">+IF(OFFSET('Water Data'!$I$29,0,10*ROW('Water Data'!I198))="","",OFFSET('Water Data'!$I$29,0,10*ROW('Water Data'!I198)))</f>
        <v/>
      </c>
      <c r="CK204" s="298" t="str">
        <f ca="true">+IF(OFFSET('Sanitation Data'!$D$28,0,10*ROW('Sanitation Data'!D198))="","",OFFSET('Sanitation Data'!$D$28,0,10*ROW('Sanitation Data'!D198)))</f>
        <v/>
      </c>
      <c r="CL204" s="298" t="str">
        <f ca="true">+IF(OFFSET('Sanitation Data'!$D$29,0,10*ROW('Sanitation Data'!D198))="","",OFFSET('Sanitation Data'!$D$29,0,10*ROW('Sanitation Data'!D198)))</f>
        <v/>
      </c>
      <c r="CM204" s="298" t="str">
        <f ca="true">+IF(OFFSET('Sanitation Data'!$D$30,0,10*ROW('Sanitation Data'!D198))="","",OFFSET('Sanitation Data'!$D$30,0,10*ROW('Sanitation Data'!D198)))</f>
        <v/>
      </c>
      <c r="CN204" s="298" t="str">
        <f ca="true">+IF(OFFSET('Sanitation Data'!$D$31,0,10*ROW('Sanitation Data'!D198))="","",OFFSET('Sanitation Data'!$D$31,0,10*ROW('Sanitation Data'!D198)))</f>
        <v/>
      </c>
      <c r="CO204" s="298" t="str">
        <f ca="true">+IF(OFFSET('Sanitation Data'!$D$32,0,10*ROW('Sanitation Data'!D198))="","",OFFSET('Sanitation Data'!$D$32,0,10*ROW('Sanitation Data'!D198)))</f>
        <v/>
      </c>
      <c r="CP204" s="298" t="str">
        <f ca="true">+IF(OFFSET('Sanitation Data'!$E$28,0,10*ROW('Sanitation Data'!E198))="","",OFFSET('Sanitation Data'!$E$28,0,10*ROW('Sanitation Data'!E198)))</f>
        <v/>
      </c>
      <c r="CQ204" s="298" t="str">
        <f ca="true">+IF(OFFSET('Sanitation Data'!$E$29,0,10*ROW('Sanitation Data'!E198))="","",OFFSET('Sanitation Data'!$E$29,0,10*ROW('Sanitation Data'!E198)))</f>
        <v/>
      </c>
      <c r="CR204" s="298" t="str">
        <f ca="true">+IF(OFFSET('Sanitation Data'!$E$30,0,10*ROW('Sanitation Data'!E198))="","",OFFSET('Sanitation Data'!$E$30,0,10*ROW('Sanitation Data'!E198)))</f>
        <v/>
      </c>
      <c r="CS204" s="298" t="str">
        <f ca="true">+IF(OFFSET('Sanitation Data'!$E$31,0,10*ROW('Sanitation Data'!E198))="","",OFFSET('Sanitation Data'!$E$31,0,10*ROW('Sanitation Data'!E198)))</f>
        <v/>
      </c>
      <c r="CT204" s="298" t="str">
        <f ca="true">+IF(OFFSET('Sanitation Data'!$E$32,0,10*ROW('Sanitation Data'!E198))="","",OFFSET('Sanitation Data'!$E$32,0,10*ROW('Sanitation Data'!E198)))</f>
        <v/>
      </c>
      <c r="CU204" s="298" t="str">
        <f ca="true">+IF(OFFSET('Sanitation Data'!$F$28,0,10*ROW('Sanitation Data'!F198))="","",OFFSET('Sanitation Data'!$F$28,0,10*ROW('Sanitation Data'!F198)))</f>
        <v/>
      </c>
      <c r="CV204" s="298" t="str">
        <f ca="true">+IF(OFFSET('Sanitation Data'!$F$29,0,10*ROW('Sanitation Data'!F198))="","",OFFSET('Sanitation Data'!$F$29,0,10*ROW('Sanitation Data'!F198)))</f>
        <v/>
      </c>
      <c r="CW204" s="298" t="str">
        <f ca="true">+IF(OFFSET('Sanitation Data'!$F$30,0,10*ROW('Sanitation Data'!F198))="","",OFFSET('Sanitation Data'!$F$30,0,10*ROW('Sanitation Data'!F198)))</f>
        <v/>
      </c>
      <c r="CX204" s="298" t="str">
        <f ca="true">+IF(OFFSET('Sanitation Data'!$F$31,0,10*ROW('Sanitation Data'!F198))="","",OFFSET('Sanitation Data'!$F$31,0,10*ROW('Sanitation Data'!F198)))</f>
        <v/>
      </c>
      <c r="CY204" s="298" t="str">
        <f ca="true">+IF(OFFSET('Sanitation Data'!$F$32,0,10*ROW('Sanitation Data'!F198))="","",OFFSET('Sanitation Data'!$F$32,0,10*ROW('Sanitation Data'!F198)))</f>
        <v/>
      </c>
      <c r="CZ204" s="298" t="str">
        <f ca="true">+IF(OFFSET('Sanitation Data'!$G$28,0,10*ROW('Sanitation Data'!G198))="","",OFFSET('Sanitation Data'!$G$28,0,10*ROW('Sanitation Data'!G198)))</f>
        <v/>
      </c>
      <c r="DA204" s="298" t="str">
        <f ca="true">+IF(OFFSET('Sanitation Data'!$G$29,0,10*ROW('Sanitation Data'!G198))="","",OFFSET('Sanitation Data'!$G$29,0,10*ROW('Sanitation Data'!G198)))</f>
        <v/>
      </c>
      <c r="DB204" s="298" t="str">
        <f ca="true">+IF(OFFSET('Sanitation Data'!$G$30,0,10*ROW('Sanitation Data'!G198))="","",OFFSET('Sanitation Data'!$G$30,0,10*ROW('Sanitation Data'!G198)))</f>
        <v/>
      </c>
      <c r="DC204" s="298" t="str">
        <f ca="true">+IF(OFFSET('Sanitation Data'!$G$31,0,10*ROW('Sanitation Data'!G198))="","",OFFSET('Sanitation Data'!$G$31,0,10*ROW('Sanitation Data'!G198)))</f>
        <v/>
      </c>
      <c r="DD204" s="298" t="str">
        <f ca="true">+IF(OFFSET('Sanitation Data'!$G$32,0,10*ROW('Sanitation Data'!G198))="","",OFFSET('Sanitation Data'!$G$32,0,10*ROW('Sanitation Data'!G198)))</f>
        <v/>
      </c>
      <c r="DE204" s="298" t="str">
        <f ca="true">+IF(OFFSET('Sanitation Data'!$H$28,0,10*ROW('Sanitation Data'!H198))="","",OFFSET('Sanitation Data'!$H$28,0,10*ROW('Sanitation Data'!H198)))</f>
        <v/>
      </c>
      <c r="DF204" s="298" t="str">
        <f ca="true">+IF(OFFSET('Sanitation Data'!$H$29,0,10*ROW('Sanitation Data'!H198))="","",OFFSET('Sanitation Data'!$H$29,0,10*ROW('Sanitation Data'!H198)))</f>
        <v/>
      </c>
      <c r="DG204" s="298" t="str">
        <f ca="true">+IF(OFFSET('Sanitation Data'!$H$30,0,10*ROW('Sanitation Data'!H198))="","",OFFSET('Sanitation Data'!$H$30,0,10*ROW('Sanitation Data'!H198)))</f>
        <v/>
      </c>
      <c r="DH204" s="298" t="str">
        <f ca="true">+IF(OFFSET('Sanitation Data'!$H$31,0,10*ROW('Sanitation Data'!H198))="","",OFFSET('Sanitation Data'!$H$31,0,10*ROW('Sanitation Data'!H198)))</f>
        <v/>
      </c>
      <c r="DI204" s="298" t="str">
        <f ca="true">+IF(OFFSET('Sanitation Data'!$H$32,0,10*ROW('Sanitation Data'!H198))="","",OFFSET('Sanitation Data'!$H$32,0,10*ROW('Sanitation Data'!H198)))</f>
        <v/>
      </c>
      <c r="DJ204" s="298" t="str">
        <f ca="true">+IF(OFFSET('Sanitation Data'!$I$28,0,10*ROW('Sanitation Data'!I198))="","",OFFSET('Sanitation Data'!$I$28,0,10*ROW('Sanitation Data'!I198)))</f>
        <v/>
      </c>
      <c r="DK204" s="298" t="str">
        <f ca="true">+IF(OFFSET('Sanitation Data'!$I$29,0,10*ROW('Sanitation Data'!I198))="","",OFFSET('Sanitation Data'!$I$29,0,10*ROW('Sanitation Data'!I198)))</f>
        <v/>
      </c>
      <c r="DL204" s="298" t="str">
        <f ca="true">+IF(OFFSET('Sanitation Data'!$I$30,0,10*ROW('Sanitation Data'!I198))="","",OFFSET('Sanitation Data'!$I$30,0,10*ROW('Sanitation Data'!I198)))</f>
        <v/>
      </c>
      <c r="DM204" s="298" t="str">
        <f ca="true">+IF(OFFSET('Sanitation Data'!$I$31,0,10*ROW('Sanitation Data'!I198))="","",OFFSET('Sanitation Data'!$I$31,0,10*ROW('Sanitation Data'!I198)))</f>
        <v/>
      </c>
      <c r="DN204" s="298" t="str">
        <f ca="true">+IF(OFFSET('Sanitation Data'!$I$32,0,10*ROW('Sanitation Data'!I198))="","",OFFSET('Sanitation Data'!$I$32,0,10*ROW('Sanitation Data'!I198)))</f>
        <v/>
      </c>
      <c r="DO204" s="298" t="str">
        <f ca="true">+IF(OFFSET('Hygiene Data'!$D$11,0,10*ROW('Hygiene Data'!D198))="","",OFFSET('Hygiene Data'!$D$11,0,10*ROW('Hygiene Data'!D198)))</f>
        <v/>
      </c>
      <c r="DP204" s="298" t="str">
        <f ca="true">+IF(OFFSET('Hygiene Data'!$D$12,0,10*ROW('Hygiene Data'!D198))="","",OFFSET('Hygiene Data'!$D$12,0,10*ROW('Hygiene Data'!D198)))</f>
        <v/>
      </c>
      <c r="DQ204" s="298" t="str">
        <f ca="true">+IF(OFFSET('Hygiene Data'!$D$13,0,10*ROW('Hygiene Data'!D198))="","",OFFSET('Hygiene Data'!$D$13,0,10*ROW('Hygiene Data'!D198)))</f>
        <v/>
      </c>
      <c r="DR204" s="298" t="str">
        <f ca="true">+IF(OFFSET('Hygiene Data'!$E$11,0,10*ROW('Hygiene Data'!E198))="","",OFFSET('Hygiene Data'!$E$11,0,10*ROW('Hygiene Data'!E198)))</f>
        <v/>
      </c>
      <c r="DS204" s="298" t="str">
        <f ca="true">+IF(OFFSET('Hygiene Data'!$E$12,0,10*ROW('Hygiene Data'!E198))="","",OFFSET('Hygiene Data'!$E$12,0,10*ROW('Hygiene Data'!E198)))</f>
        <v/>
      </c>
      <c r="DT204" s="298" t="str">
        <f ca="true">+IF(OFFSET('Hygiene Data'!$E$13,0,10*ROW('Hygiene Data'!E198))="","",OFFSET('Hygiene Data'!$E$13,0,10*ROW('Hygiene Data'!E198)))</f>
        <v/>
      </c>
      <c r="DU204" s="298" t="str">
        <f ca="true">+IF(OFFSET('Hygiene Data'!$F$11,0,10*ROW('Hygiene Data'!F198))="","",OFFSET('Hygiene Data'!$F$11,0,10*ROW('Hygiene Data'!F198)))</f>
        <v/>
      </c>
      <c r="DV204" s="298" t="str">
        <f ca="true">+IF(OFFSET('Hygiene Data'!$F$12,0,10*ROW('Hygiene Data'!F198))="","",OFFSET('Hygiene Data'!$F$12,0,10*ROW('Hygiene Data'!F198)))</f>
        <v/>
      </c>
      <c r="DW204" s="298" t="str">
        <f ca="true">+IF(OFFSET('Hygiene Data'!$F$13,0,10*ROW('Hygiene Data'!F198))="","",OFFSET('Hygiene Data'!$F$13,0,10*ROW('Hygiene Data'!F198)))</f>
        <v/>
      </c>
      <c r="DX204" s="298" t="str">
        <f ca="true">+IF(OFFSET('Hygiene Data'!$G$11,0,10*ROW('Hygiene Data'!G198))="","",OFFSET('Hygiene Data'!$G$11,0,10*ROW('Hygiene Data'!G198)))</f>
        <v/>
      </c>
      <c r="DY204" s="298" t="str">
        <f ca="true">+IF(OFFSET('Hygiene Data'!$G$12,0,10*ROW('Hygiene Data'!G198))="","",OFFSET('Hygiene Data'!$G$12,0,10*ROW('Hygiene Data'!G198)))</f>
        <v/>
      </c>
      <c r="DZ204" s="298" t="str">
        <f ca="true">+IF(OFFSET('Hygiene Data'!$G$13,0,10*ROW('Hygiene Data'!G198))="","",OFFSET('Hygiene Data'!$G$13,0,10*ROW('Hygiene Data'!G198)))</f>
        <v/>
      </c>
      <c r="EA204" s="298" t="str">
        <f ca="true">+IF(OFFSET('Hygiene Data'!$H$11,0,10*ROW('Hygiene Data'!H198))="","",OFFSET('Hygiene Data'!$H$11,0,10*ROW('Hygiene Data'!H198)))</f>
        <v/>
      </c>
      <c r="EB204" s="298" t="str">
        <f ca="true">+IF(OFFSET('Hygiene Data'!$H$12,0,10*ROW('Hygiene Data'!H198))="","",OFFSET('Hygiene Data'!$H$12,0,10*ROW('Hygiene Data'!H198)))</f>
        <v/>
      </c>
      <c r="EC204" s="298" t="str">
        <f ca="true">+IF(OFFSET('Hygiene Data'!$H$13,0,10*ROW('Hygiene Data'!H198))="","",OFFSET('Hygiene Data'!$H$13,0,10*ROW('Hygiene Data'!H198)))</f>
        <v/>
      </c>
      <c r="ED204" s="298" t="str">
        <f ca="true">+IF(OFFSET('Hygiene Data'!$I$11,0,10*ROW('Hygiene Data'!I198))="","",OFFSET('Hygiene Data'!$I$11,0,10*ROW('Hygiene Data'!I198)))</f>
        <v/>
      </c>
      <c r="EE204" s="298" t="str">
        <f ca="true">+IF(OFFSET('Hygiene Data'!$I$12,0,10*ROW('Hygiene Data'!I198))="","",OFFSET('Hygiene Data'!$I$12,0,10*ROW('Hygiene Data'!I198)))</f>
        <v/>
      </c>
      <c r="EF204" s="298" t="str">
        <f ca="true">+IF(OFFSET('Hygiene Data'!$I$13,0,10*ROW('Hygiene Data'!I198))="","",OFFSET('Hygiene Data'!$I$13,0,10*ROW('Hygiene Data'!I198)))</f>
        <v/>
      </c>
    </row>
    <row xmlns:x14ac="http://schemas.microsoft.com/office/spreadsheetml/2009/9/ac" r="205" x14ac:dyDescent="0.2">
      <c r="A205" s="38" t="str">
        <f ca="true">+IF(OFFSET('Water Data'!$B$2,0,10*ROW('Water Data'!E199))="","",OFFSET('Water Data'!$B$2,0,10*ROW('Water Data'!E199)))</f>
        <v/>
      </c>
      <c r="B205" s="38" t="str">
        <f ca="true">+IF(OFFSET('Water Data'!$C$2,0,10*ROW('Water Data'!F199))="","",OFFSET('Water Data'!$C$2,0,10*ROW('Water Data'!F199)))</f>
        <v/>
      </c>
      <c r="C205" s="354" t="str">
        <f t="shared" ca="true" si="3"/>
        <v/>
      </c>
      <c r="D205" s="101"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101"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101"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101"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101"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101"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101"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101"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101"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101"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101"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101"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101"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101"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101"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101"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101"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101"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102"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102"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102"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102"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102"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102"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102"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102"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102"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102"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102"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102"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102"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102"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102"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102"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102"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102"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102"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102"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102"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102"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102"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102"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102"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102"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102"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102"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102"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102"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103"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103"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103"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103"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103"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103"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103"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103"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103"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103"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103"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103"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103"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103"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103"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103"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103"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103"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98"/>
      <c r="BS205" s="298" t="str">
        <f ca="true">+IF(OFFSET('Water Data'!$D$27,0,10*ROW('Water Data'!D199))="","",OFFSET('Water Data'!$D$27,0,10*ROW('Water Data'!D199)))</f>
        <v/>
      </c>
      <c r="BT205" s="298" t="str">
        <f ca="true">+IF(OFFSET('Water Data'!$D$28,0,10*ROW('Water Data'!D199))="","",OFFSET('Water Data'!$D$28,0,10*ROW('Water Data'!D199)))</f>
        <v/>
      </c>
      <c r="BU205" s="298" t="str">
        <f ca="true">+IF(OFFSET('Water Data'!$D$29,0,10*ROW('Water Data'!D199))="","",OFFSET('Water Data'!$D$29,0,10*ROW('Water Data'!D199)))</f>
        <v/>
      </c>
      <c r="BV205" s="298" t="str">
        <f ca="true">+IF(OFFSET('Water Data'!$E$27,0,10*ROW('Water Data'!E199))="","",OFFSET('Water Data'!$E$27,0,10*ROW('Water Data'!E199)))</f>
        <v/>
      </c>
      <c r="BW205" s="298" t="str">
        <f ca="true">+IF(OFFSET('Water Data'!$E$28,0,10*ROW('Water Data'!E199))="","",OFFSET('Water Data'!$E$28,0,10*ROW('Water Data'!E199)))</f>
        <v/>
      </c>
      <c r="BX205" s="298" t="str">
        <f ca="true">+IF(OFFSET('Water Data'!$E$29,0,10*ROW('Water Data'!E199))="","",OFFSET('Water Data'!$E$29,0,10*ROW('Water Data'!E199)))</f>
        <v/>
      </c>
      <c r="BY205" s="298" t="str">
        <f ca="true">+IF(OFFSET('Water Data'!$F$27,0,10*ROW('Water Data'!F199))="","",OFFSET('Water Data'!$F$27,0,10*ROW('Water Data'!F199)))</f>
        <v/>
      </c>
      <c r="BZ205" s="298" t="str">
        <f ca="true">+IF(OFFSET('Water Data'!$F$28,0,10*ROW('Water Data'!F199))="","",OFFSET('Water Data'!$F$28,0,10*ROW('Water Data'!F199)))</f>
        <v/>
      </c>
      <c r="CA205" s="298" t="str">
        <f ca="true">+IF(OFFSET('Water Data'!$F$29,0,10*ROW('Water Data'!F199))="","",OFFSET('Water Data'!$F$29,0,10*ROW('Water Data'!F199)))</f>
        <v/>
      </c>
      <c r="CB205" s="298" t="str">
        <f ca="true">+IF(OFFSET('Water Data'!$G$27,0,10*ROW('Water Data'!G199))="","",OFFSET('Water Data'!$G$27,0,10*ROW('Water Data'!G199)))</f>
        <v/>
      </c>
      <c r="CC205" s="298" t="str">
        <f ca="true">+IF(OFFSET('Water Data'!$G$28,0,10*ROW('Water Data'!G199))="","",OFFSET('Water Data'!$G$28,0,10*ROW('Water Data'!G199)))</f>
        <v/>
      </c>
      <c r="CD205" s="298" t="str">
        <f ca="true">+IF(OFFSET('Water Data'!$G$29,0,10*ROW('Water Data'!G199))="","",OFFSET('Water Data'!$G$29,0,10*ROW('Water Data'!G199)))</f>
        <v/>
      </c>
      <c r="CE205" s="298" t="str">
        <f ca="true">+IF(OFFSET('Water Data'!$H$27,0,10*ROW('Water Data'!H199))="","",OFFSET('Water Data'!$H$27,0,10*ROW('Water Data'!H199)))</f>
        <v/>
      </c>
      <c r="CF205" s="298" t="str">
        <f ca="true">+IF(OFFSET('Water Data'!$H$28,0,10*ROW('Water Data'!H199))="","",OFFSET('Water Data'!$H$28,0,10*ROW('Water Data'!H199)))</f>
        <v/>
      </c>
      <c r="CG205" s="298" t="str">
        <f ca="true">+IF(OFFSET('Water Data'!$H$29,0,10*ROW('Water Data'!H199))="","",OFFSET('Water Data'!$H$29,0,10*ROW('Water Data'!H199)))</f>
        <v/>
      </c>
      <c r="CH205" s="298" t="str">
        <f ca="true">+IF(OFFSET('Water Data'!$I$27,0,10*ROW('Water Data'!I199))="","",OFFSET('Water Data'!$I$27,0,10*ROW('Water Data'!I199)))</f>
        <v/>
      </c>
      <c r="CI205" s="298" t="str">
        <f ca="true">+IF(OFFSET('Water Data'!$I$28,0,10*ROW('Water Data'!I199))="","",OFFSET('Water Data'!$I$28,0,10*ROW('Water Data'!I199)))</f>
        <v/>
      </c>
      <c r="CJ205" s="298" t="str">
        <f ca="true">+IF(OFFSET('Water Data'!$I$29,0,10*ROW('Water Data'!I199))="","",OFFSET('Water Data'!$I$29,0,10*ROW('Water Data'!I199)))</f>
        <v/>
      </c>
      <c r="CK205" s="298" t="str">
        <f ca="true">+IF(OFFSET('Sanitation Data'!$D$28,0,10*ROW('Sanitation Data'!D199))="","",OFFSET('Sanitation Data'!$D$28,0,10*ROW('Sanitation Data'!D199)))</f>
        <v/>
      </c>
      <c r="CL205" s="298" t="str">
        <f ca="true">+IF(OFFSET('Sanitation Data'!$D$29,0,10*ROW('Sanitation Data'!D199))="","",OFFSET('Sanitation Data'!$D$29,0,10*ROW('Sanitation Data'!D199)))</f>
        <v/>
      </c>
      <c r="CM205" s="298" t="str">
        <f ca="true">+IF(OFFSET('Sanitation Data'!$D$30,0,10*ROW('Sanitation Data'!D199))="","",OFFSET('Sanitation Data'!$D$30,0,10*ROW('Sanitation Data'!D199)))</f>
        <v/>
      </c>
      <c r="CN205" s="298" t="str">
        <f ca="true">+IF(OFFSET('Sanitation Data'!$D$31,0,10*ROW('Sanitation Data'!D199))="","",OFFSET('Sanitation Data'!$D$31,0,10*ROW('Sanitation Data'!D199)))</f>
        <v/>
      </c>
      <c r="CO205" s="298" t="str">
        <f ca="true">+IF(OFFSET('Sanitation Data'!$D$32,0,10*ROW('Sanitation Data'!D199))="","",OFFSET('Sanitation Data'!$D$32,0,10*ROW('Sanitation Data'!D199)))</f>
        <v/>
      </c>
      <c r="CP205" s="298" t="str">
        <f ca="true">+IF(OFFSET('Sanitation Data'!$E$28,0,10*ROW('Sanitation Data'!E199))="","",OFFSET('Sanitation Data'!$E$28,0,10*ROW('Sanitation Data'!E199)))</f>
        <v/>
      </c>
      <c r="CQ205" s="298" t="str">
        <f ca="true">+IF(OFFSET('Sanitation Data'!$E$29,0,10*ROW('Sanitation Data'!E199))="","",OFFSET('Sanitation Data'!$E$29,0,10*ROW('Sanitation Data'!E199)))</f>
        <v/>
      </c>
      <c r="CR205" s="298" t="str">
        <f ca="true">+IF(OFFSET('Sanitation Data'!$E$30,0,10*ROW('Sanitation Data'!E199))="","",OFFSET('Sanitation Data'!$E$30,0,10*ROW('Sanitation Data'!E199)))</f>
        <v/>
      </c>
      <c r="CS205" s="298" t="str">
        <f ca="true">+IF(OFFSET('Sanitation Data'!$E$31,0,10*ROW('Sanitation Data'!E199))="","",OFFSET('Sanitation Data'!$E$31,0,10*ROW('Sanitation Data'!E199)))</f>
        <v/>
      </c>
      <c r="CT205" s="298" t="str">
        <f ca="true">+IF(OFFSET('Sanitation Data'!$E$32,0,10*ROW('Sanitation Data'!E199))="","",OFFSET('Sanitation Data'!$E$32,0,10*ROW('Sanitation Data'!E199)))</f>
        <v/>
      </c>
      <c r="CU205" s="298" t="str">
        <f ca="true">+IF(OFFSET('Sanitation Data'!$F$28,0,10*ROW('Sanitation Data'!F199))="","",OFFSET('Sanitation Data'!$F$28,0,10*ROW('Sanitation Data'!F199)))</f>
        <v/>
      </c>
      <c r="CV205" s="298" t="str">
        <f ca="true">+IF(OFFSET('Sanitation Data'!$F$29,0,10*ROW('Sanitation Data'!F199))="","",OFFSET('Sanitation Data'!$F$29,0,10*ROW('Sanitation Data'!F199)))</f>
        <v/>
      </c>
      <c r="CW205" s="298" t="str">
        <f ca="true">+IF(OFFSET('Sanitation Data'!$F$30,0,10*ROW('Sanitation Data'!F199))="","",OFFSET('Sanitation Data'!$F$30,0,10*ROW('Sanitation Data'!F199)))</f>
        <v/>
      </c>
      <c r="CX205" s="298" t="str">
        <f ca="true">+IF(OFFSET('Sanitation Data'!$F$31,0,10*ROW('Sanitation Data'!F199))="","",OFFSET('Sanitation Data'!$F$31,0,10*ROW('Sanitation Data'!F199)))</f>
        <v/>
      </c>
      <c r="CY205" s="298" t="str">
        <f ca="true">+IF(OFFSET('Sanitation Data'!$F$32,0,10*ROW('Sanitation Data'!F199))="","",OFFSET('Sanitation Data'!$F$32,0,10*ROW('Sanitation Data'!F199)))</f>
        <v/>
      </c>
      <c r="CZ205" s="298" t="str">
        <f ca="true">+IF(OFFSET('Sanitation Data'!$G$28,0,10*ROW('Sanitation Data'!G199))="","",OFFSET('Sanitation Data'!$G$28,0,10*ROW('Sanitation Data'!G199)))</f>
        <v/>
      </c>
      <c r="DA205" s="298" t="str">
        <f ca="true">+IF(OFFSET('Sanitation Data'!$G$29,0,10*ROW('Sanitation Data'!G199))="","",OFFSET('Sanitation Data'!$G$29,0,10*ROW('Sanitation Data'!G199)))</f>
        <v/>
      </c>
      <c r="DB205" s="298" t="str">
        <f ca="true">+IF(OFFSET('Sanitation Data'!$G$30,0,10*ROW('Sanitation Data'!G199))="","",OFFSET('Sanitation Data'!$G$30,0,10*ROW('Sanitation Data'!G199)))</f>
        <v/>
      </c>
      <c r="DC205" s="298" t="str">
        <f ca="true">+IF(OFFSET('Sanitation Data'!$G$31,0,10*ROW('Sanitation Data'!G199))="","",OFFSET('Sanitation Data'!$G$31,0,10*ROW('Sanitation Data'!G199)))</f>
        <v/>
      </c>
      <c r="DD205" s="298" t="str">
        <f ca="true">+IF(OFFSET('Sanitation Data'!$G$32,0,10*ROW('Sanitation Data'!G199))="","",OFFSET('Sanitation Data'!$G$32,0,10*ROW('Sanitation Data'!G199)))</f>
        <v/>
      </c>
      <c r="DE205" s="298" t="str">
        <f ca="true">+IF(OFFSET('Sanitation Data'!$H$28,0,10*ROW('Sanitation Data'!H199))="","",OFFSET('Sanitation Data'!$H$28,0,10*ROW('Sanitation Data'!H199)))</f>
        <v/>
      </c>
      <c r="DF205" s="298" t="str">
        <f ca="true">+IF(OFFSET('Sanitation Data'!$H$29,0,10*ROW('Sanitation Data'!H199))="","",OFFSET('Sanitation Data'!$H$29,0,10*ROW('Sanitation Data'!H199)))</f>
        <v/>
      </c>
      <c r="DG205" s="298" t="str">
        <f ca="true">+IF(OFFSET('Sanitation Data'!$H$30,0,10*ROW('Sanitation Data'!H199))="","",OFFSET('Sanitation Data'!$H$30,0,10*ROW('Sanitation Data'!H199)))</f>
        <v/>
      </c>
      <c r="DH205" s="298" t="str">
        <f ca="true">+IF(OFFSET('Sanitation Data'!$H$31,0,10*ROW('Sanitation Data'!H199))="","",OFFSET('Sanitation Data'!$H$31,0,10*ROW('Sanitation Data'!H199)))</f>
        <v/>
      </c>
      <c r="DI205" s="298" t="str">
        <f ca="true">+IF(OFFSET('Sanitation Data'!$H$32,0,10*ROW('Sanitation Data'!H199))="","",OFFSET('Sanitation Data'!$H$32,0,10*ROW('Sanitation Data'!H199)))</f>
        <v/>
      </c>
      <c r="DJ205" s="298" t="str">
        <f ca="true">+IF(OFFSET('Sanitation Data'!$I$28,0,10*ROW('Sanitation Data'!I199))="","",OFFSET('Sanitation Data'!$I$28,0,10*ROW('Sanitation Data'!I199)))</f>
        <v/>
      </c>
      <c r="DK205" s="298" t="str">
        <f ca="true">+IF(OFFSET('Sanitation Data'!$I$29,0,10*ROW('Sanitation Data'!I199))="","",OFFSET('Sanitation Data'!$I$29,0,10*ROW('Sanitation Data'!I199)))</f>
        <v/>
      </c>
      <c r="DL205" s="298" t="str">
        <f ca="true">+IF(OFFSET('Sanitation Data'!$I$30,0,10*ROW('Sanitation Data'!I199))="","",OFFSET('Sanitation Data'!$I$30,0,10*ROW('Sanitation Data'!I199)))</f>
        <v/>
      </c>
      <c r="DM205" s="298" t="str">
        <f ca="true">+IF(OFFSET('Sanitation Data'!$I$31,0,10*ROW('Sanitation Data'!I199))="","",OFFSET('Sanitation Data'!$I$31,0,10*ROW('Sanitation Data'!I199)))</f>
        <v/>
      </c>
      <c r="DN205" s="298" t="str">
        <f ca="true">+IF(OFFSET('Sanitation Data'!$I$32,0,10*ROW('Sanitation Data'!I199))="","",OFFSET('Sanitation Data'!$I$32,0,10*ROW('Sanitation Data'!I199)))</f>
        <v/>
      </c>
      <c r="DO205" s="298" t="str">
        <f ca="true">+IF(OFFSET('Hygiene Data'!$D$11,0,10*ROW('Hygiene Data'!D199))="","",OFFSET('Hygiene Data'!$D$11,0,10*ROW('Hygiene Data'!D199)))</f>
        <v/>
      </c>
      <c r="DP205" s="298" t="str">
        <f ca="true">+IF(OFFSET('Hygiene Data'!$D$12,0,10*ROW('Hygiene Data'!D199))="","",OFFSET('Hygiene Data'!$D$12,0,10*ROW('Hygiene Data'!D199)))</f>
        <v/>
      </c>
      <c r="DQ205" s="298" t="str">
        <f ca="true">+IF(OFFSET('Hygiene Data'!$D$13,0,10*ROW('Hygiene Data'!D199))="","",OFFSET('Hygiene Data'!$D$13,0,10*ROW('Hygiene Data'!D199)))</f>
        <v/>
      </c>
      <c r="DR205" s="298" t="str">
        <f ca="true">+IF(OFFSET('Hygiene Data'!$E$11,0,10*ROW('Hygiene Data'!E199))="","",OFFSET('Hygiene Data'!$E$11,0,10*ROW('Hygiene Data'!E199)))</f>
        <v/>
      </c>
      <c r="DS205" s="298" t="str">
        <f ca="true">+IF(OFFSET('Hygiene Data'!$E$12,0,10*ROW('Hygiene Data'!E199))="","",OFFSET('Hygiene Data'!$E$12,0,10*ROW('Hygiene Data'!E199)))</f>
        <v/>
      </c>
      <c r="DT205" s="298" t="str">
        <f ca="true">+IF(OFFSET('Hygiene Data'!$E$13,0,10*ROW('Hygiene Data'!E199))="","",OFFSET('Hygiene Data'!$E$13,0,10*ROW('Hygiene Data'!E199)))</f>
        <v/>
      </c>
      <c r="DU205" s="298" t="str">
        <f ca="true">+IF(OFFSET('Hygiene Data'!$F$11,0,10*ROW('Hygiene Data'!F199))="","",OFFSET('Hygiene Data'!$F$11,0,10*ROW('Hygiene Data'!F199)))</f>
        <v/>
      </c>
      <c r="DV205" s="298" t="str">
        <f ca="true">+IF(OFFSET('Hygiene Data'!$F$12,0,10*ROW('Hygiene Data'!F199))="","",OFFSET('Hygiene Data'!$F$12,0,10*ROW('Hygiene Data'!F199)))</f>
        <v/>
      </c>
      <c r="DW205" s="298" t="str">
        <f ca="true">+IF(OFFSET('Hygiene Data'!$F$13,0,10*ROW('Hygiene Data'!F199))="","",OFFSET('Hygiene Data'!$F$13,0,10*ROW('Hygiene Data'!F199)))</f>
        <v/>
      </c>
      <c r="DX205" s="298" t="str">
        <f ca="true">+IF(OFFSET('Hygiene Data'!$G$11,0,10*ROW('Hygiene Data'!G199))="","",OFFSET('Hygiene Data'!$G$11,0,10*ROW('Hygiene Data'!G199)))</f>
        <v/>
      </c>
      <c r="DY205" s="298" t="str">
        <f ca="true">+IF(OFFSET('Hygiene Data'!$G$12,0,10*ROW('Hygiene Data'!G199))="","",OFFSET('Hygiene Data'!$G$12,0,10*ROW('Hygiene Data'!G199)))</f>
        <v/>
      </c>
      <c r="DZ205" s="298" t="str">
        <f ca="true">+IF(OFFSET('Hygiene Data'!$G$13,0,10*ROW('Hygiene Data'!G199))="","",OFFSET('Hygiene Data'!$G$13,0,10*ROW('Hygiene Data'!G199)))</f>
        <v/>
      </c>
      <c r="EA205" s="298" t="str">
        <f ca="true">+IF(OFFSET('Hygiene Data'!$H$11,0,10*ROW('Hygiene Data'!H199))="","",OFFSET('Hygiene Data'!$H$11,0,10*ROW('Hygiene Data'!H199)))</f>
        <v/>
      </c>
      <c r="EB205" s="298" t="str">
        <f ca="true">+IF(OFFSET('Hygiene Data'!$H$12,0,10*ROW('Hygiene Data'!H199))="","",OFFSET('Hygiene Data'!$H$12,0,10*ROW('Hygiene Data'!H199)))</f>
        <v/>
      </c>
      <c r="EC205" s="298" t="str">
        <f ca="true">+IF(OFFSET('Hygiene Data'!$H$13,0,10*ROW('Hygiene Data'!H199))="","",OFFSET('Hygiene Data'!$H$13,0,10*ROW('Hygiene Data'!H199)))</f>
        <v/>
      </c>
      <c r="ED205" s="298" t="str">
        <f ca="true">+IF(OFFSET('Hygiene Data'!$I$11,0,10*ROW('Hygiene Data'!I199))="","",OFFSET('Hygiene Data'!$I$11,0,10*ROW('Hygiene Data'!I199)))</f>
        <v/>
      </c>
      <c r="EE205" s="298" t="str">
        <f ca="true">+IF(OFFSET('Hygiene Data'!$I$12,0,10*ROW('Hygiene Data'!I199))="","",OFFSET('Hygiene Data'!$I$12,0,10*ROW('Hygiene Data'!I199)))</f>
        <v/>
      </c>
      <c r="EF205" s="298" t="str">
        <f ca="true">+IF(OFFSET('Hygiene Data'!$I$13,0,10*ROW('Hygiene Data'!I199))="","",OFFSET('Hygiene Data'!$I$13,0,10*ROW('Hygiene Data'!I199)))</f>
        <v/>
      </c>
    </row>
    <row xmlns:x14ac="http://schemas.microsoft.com/office/spreadsheetml/2009/9/ac" r="206" x14ac:dyDescent="0.2">
      <c r="A206" s="38" t="str">
        <f ca="true">+IF(OFFSET('Water Data'!$B$2,0,10*ROW('Water Data'!E200))="","",OFFSET('Water Data'!$B$2,0,10*ROW('Water Data'!E200)))</f>
        <v/>
      </c>
      <c r="B206" s="38" t="str">
        <f ca="true">+IF(OFFSET('Water Data'!$C$2,0,10*ROW('Water Data'!F200))="","",OFFSET('Water Data'!$C$2,0,10*ROW('Water Data'!F200)))</f>
        <v/>
      </c>
      <c r="C206" s="354" t="str">
        <f t="shared" ca="true" si="3"/>
        <v/>
      </c>
      <c r="D206" s="101"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101"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101"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101"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101"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101"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101"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101"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101"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101"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101"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101"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101"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101"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101"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101"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101"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101"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102"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102"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102"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102"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102"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102"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102"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102"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102"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102"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102"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102"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102"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102"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102"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102"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102"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102"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102"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102"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102"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102"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102"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102"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102"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102"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102"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102"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102"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102"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103"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103"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103"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103"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103"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103"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103"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103"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103"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103"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103"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103"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103"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103"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103"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103"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103"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103"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98"/>
      <c r="BS206" s="298" t="str">
        <f ca="true">+IF(OFFSET('Water Data'!$D$27,0,10*ROW('Water Data'!D200))="","",OFFSET('Water Data'!$D$27,0,10*ROW('Water Data'!D200)))</f>
        <v/>
      </c>
      <c r="BT206" s="298" t="str">
        <f ca="true">+IF(OFFSET('Water Data'!$D$28,0,10*ROW('Water Data'!D200))="","",OFFSET('Water Data'!$D$28,0,10*ROW('Water Data'!D200)))</f>
        <v/>
      </c>
      <c r="BU206" s="298" t="str">
        <f ca="true">+IF(OFFSET('Water Data'!$D$29,0,10*ROW('Water Data'!D200))="","",OFFSET('Water Data'!$D$29,0,10*ROW('Water Data'!D200)))</f>
        <v/>
      </c>
      <c r="BV206" s="298" t="str">
        <f ca="true">+IF(OFFSET('Water Data'!$E$27,0,10*ROW('Water Data'!E200))="","",OFFSET('Water Data'!$E$27,0,10*ROW('Water Data'!E200)))</f>
        <v/>
      </c>
      <c r="BW206" s="298" t="str">
        <f ca="true">+IF(OFFSET('Water Data'!$E$28,0,10*ROW('Water Data'!E200))="","",OFFSET('Water Data'!$E$28,0,10*ROW('Water Data'!E200)))</f>
        <v/>
      </c>
      <c r="BX206" s="298" t="str">
        <f ca="true">+IF(OFFSET('Water Data'!$E$29,0,10*ROW('Water Data'!E200))="","",OFFSET('Water Data'!$E$29,0,10*ROW('Water Data'!E200)))</f>
        <v/>
      </c>
      <c r="BY206" s="298" t="str">
        <f ca="true">+IF(OFFSET('Water Data'!$F$27,0,10*ROW('Water Data'!F200))="","",OFFSET('Water Data'!$F$27,0,10*ROW('Water Data'!F200)))</f>
        <v/>
      </c>
      <c r="BZ206" s="298" t="str">
        <f ca="true">+IF(OFFSET('Water Data'!$F$28,0,10*ROW('Water Data'!F200))="","",OFFSET('Water Data'!$F$28,0,10*ROW('Water Data'!F200)))</f>
        <v/>
      </c>
      <c r="CA206" s="298" t="str">
        <f ca="true">+IF(OFFSET('Water Data'!$F$29,0,10*ROW('Water Data'!F200))="","",OFFSET('Water Data'!$F$29,0,10*ROW('Water Data'!F200)))</f>
        <v/>
      </c>
      <c r="CB206" s="298" t="str">
        <f ca="true">+IF(OFFSET('Water Data'!$G$27,0,10*ROW('Water Data'!G200))="","",OFFSET('Water Data'!$G$27,0,10*ROW('Water Data'!G200)))</f>
        <v/>
      </c>
      <c r="CC206" s="298" t="str">
        <f ca="true">+IF(OFFSET('Water Data'!$G$28,0,10*ROW('Water Data'!G200))="","",OFFSET('Water Data'!$G$28,0,10*ROW('Water Data'!G200)))</f>
        <v/>
      </c>
      <c r="CD206" s="298" t="str">
        <f ca="true">+IF(OFFSET('Water Data'!$G$29,0,10*ROW('Water Data'!G200))="","",OFFSET('Water Data'!$G$29,0,10*ROW('Water Data'!G200)))</f>
        <v/>
      </c>
      <c r="CE206" s="298" t="str">
        <f ca="true">+IF(OFFSET('Water Data'!$H$27,0,10*ROW('Water Data'!H200))="","",OFFSET('Water Data'!$H$27,0,10*ROW('Water Data'!H200)))</f>
        <v/>
      </c>
      <c r="CF206" s="298" t="str">
        <f ca="true">+IF(OFFSET('Water Data'!$H$28,0,10*ROW('Water Data'!H200))="","",OFFSET('Water Data'!$H$28,0,10*ROW('Water Data'!H200)))</f>
        <v/>
      </c>
      <c r="CG206" s="298" t="str">
        <f ca="true">+IF(OFFSET('Water Data'!$H$29,0,10*ROW('Water Data'!H200))="","",OFFSET('Water Data'!$H$29,0,10*ROW('Water Data'!H200)))</f>
        <v/>
      </c>
      <c r="CH206" s="298" t="str">
        <f ca="true">+IF(OFFSET('Water Data'!$I$27,0,10*ROW('Water Data'!I200))="","",OFFSET('Water Data'!$I$27,0,10*ROW('Water Data'!I200)))</f>
        <v/>
      </c>
      <c r="CI206" s="298" t="str">
        <f ca="true">+IF(OFFSET('Water Data'!$I$28,0,10*ROW('Water Data'!I200))="","",OFFSET('Water Data'!$I$28,0,10*ROW('Water Data'!I200)))</f>
        <v/>
      </c>
      <c r="CJ206" s="298" t="str">
        <f ca="true">+IF(OFFSET('Water Data'!$I$29,0,10*ROW('Water Data'!I200))="","",OFFSET('Water Data'!$I$29,0,10*ROW('Water Data'!I200)))</f>
        <v/>
      </c>
      <c r="CK206" s="298" t="str">
        <f ca="true">+IF(OFFSET('Sanitation Data'!$D$28,0,10*ROW('Sanitation Data'!D200))="","",OFFSET('Sanitation Data'!$D$28,0,10*ROW('Sanitation Data'!D200)))</f>
        <v/>
      </c>
      <c r="CL206" s="298" t="str">
        <f ca="true">+IF(OFFSET('Sanitation Data'!$D$29,0,10*ROW('Sanitation Data'!D200))="","",OFFSET('Sanitation Data'!$D$29,0,10*ROW('Sanitation Data'!D200)))</f>
        <v/>
      </c>
      <c r="CM206" s="298" t="str">
        <f ca="true">+IF(OFFSET('Sanitation Data'!$D$30,0,10*ROW('Sanitation Data'!D200))="","",OFFSET('Sanitation Data'!$D$30,0,10*ROW('Sanitation Data'!D200)))</f>
        <v/>
      </c>
      <c r="CN206" s="298" t="str">
        <f ca="true">+IF(OFFSET('Sanitation Data'!$D$31,0,10*ROW('Sanitation Data'!D200))="","",OFFSET('Sanitation Data'!$D$31,0,10*ROW('Sanitation Data'!D200)))</f>
        <v/>
      </c>
      <c r="CO206" s="298" t="str">
        <f ca="true">+IF(OFFSET('Sanitation Data'!$D$32,0,10*ROW('Sanitation Data'!D200))="","",OFFSET('Sanitation Data'!$D$32,0,10*ROW('Sanitation Data'!D200)))</f>
        <v/>
      </c>
      <c r="CP206" s="298" t="str">
        <f ca="true">+IF(OFFSET('Sanitation Data'!$E$28,0,10*ROW('Sanitation Data'!E200))="","",OFFSET('Sanitation Data'!$E$28,0,10*ROW('Sanitation Data'!E200)))</f>
        <v/>
      </c>
      <c r="CQ206" s="298" t="str">
        <f ca="true">+IF(OFFSET('Sanitation Data'!$E$29,0,10*ROW('Sanitation Data'!E200))="","",OFFSET('Sanitation Data'!$E$29,0,10*ROW('Sanitation Data'!E200)))</f>
        <v/>
      </c>
      <c r="CR206" s="298" t="str">
        <f ca="true">+IF(OFFSET('Sanitation Data'!$E$30,0,10*ROW('Sanitation Data'!E200))="","",OFFSET('Sanitation Data'!$E$30,0,10*ROW('Sanitation Data'!E200)))</f>
        <v/>
      </c>
      <c r="CS206" s="298" t="str">
        <f ca="true">+IF(OFFSET('Sanitation Data'!$E$31,0,10*ROW('Sanitation Data'!E200))="","",OFFSET('Sanitation Data'!$E$31,0,10*ROW('Sanitation Data'!E200)))</f>
        <v/>
      </c>
      <c r="CT206" s="298" t="str">
        <f ca="true">+IF(OFFSET('Sanitation Data'!$E$32,0,10*ROW('Sanitation Data'!E200))="","",OFFSET('Sanitation Data'!$E$32,0,10*ROW('Sanitation Data'!E200)))</f>
        <v/>
      </c>
      <c r="CU206" s="298" t="str">
        <f ca="true">+IF(OFFSET('Sanitation Data'!$F$28,0,10*ROW('Sanitation Data'!F200))="","",OFFSET('Sanitation Data'!$F$28,0,10*ROW('Sanitation Data'!F200)))</f>
        <v/>
      </c>
      <c r="CV206" s="298" t="str">
        <f ca="true">+IF(OFFSET('Sanitation Data'!$F$29,0,10*ROW('Sanitation Data'!F200))="","",OFFSET('Sanitation Data'!$F$29,0,10*ROW('Sanitation Data'!F200)))</f>
        <v/>
      </c>
      <c r="CW206" s="298" t="str">
        <f ca="true">+IF(OFFSET('Sanitation Data'!$F$30,0,10*ROW('Sanitation Data'!F200))="","",OFFSET('Sanitation Data'!$F$30,0,10*ROW('Sanitation Data'!F200)))</f>
        <v/>
      </c>
      <c r="CX206" s="298" t="str">
        <f ca="true">+IF(OFFSET('Sanitation Data'!$F$31,0,10*ROW('Sanitation Data'!F200))="","",OFFSET('Sanitation Data'!$F$31,0,10*ROW('Sanitation Data'!F200)))</f>
        <v/>
      </c>
      <c r="CY206" s="298" t="str">
        <f ca="true">+IF(OFFSET('Sanitation Data'!$F$32,0,10*ROW('Sanitation Data'!F200))="","",OFFSET('Sanitation Data'!$F$32,0,10*ROW('Sanitation Data'!F200)))</f>
        <v/>
      </c>
      <c r="CZ206" s="298" t="str">
        <f ca="true">+IF(OFFSET('Sanitation Data'!$G$28,0,10*ROW('Sanitation Data'!G200))="","",OFFSET('Sanitation Data'!$G$28,0,10*ROW('Sanitation Data'!G200)))</f>
        <v/>
      </c>
      <c r="DA206" s="298" t="str">
        <f ca="true">+IF(OFFSET('Sanitation Data'!$G$29,0,10*ROW('Sanitation Data'!G200))="","",OFFSET('Sanitation Data'!$G$29,0,10*ROW('Sanitation Data'!G200)))</f>
        <v/>
      </c>
      <c r="DB206" s="298" t="str">
        <f ca="true">+IF(OFFSET('Sanitation Data'!$G$30,0,10*ROW('Sanitation Data'!G200))="","",OFFSET('Sanitation Data'!$G$30,0,10*ROW('Sanitation Data'!G200)))</f>
        <v/>
      </c>
      <c r="DC206" s="298" t="str">
        <f ca="true">+IF(OFFSET('Sanitation Data'!$G$31,0,10*ROW('Sanitation Data'!G200))="","",OFFSET('Sanitation Data'!$G$31,0,10*ROW('Sanitation Data'!G200)))</f>
        <v/>
      </c>
      <c r="DD206" s="298" t="str">
        <f ca="true">+IF(OFFSET('Sanitation Data'!$G$32,0,10*ROW('Sanitation Data'!G200))="","",OFFSET('Sanitation Data'!$G$32,0,10*ROW('Sanitation Data'!G200)))</f>
        <v/>
      </c>
      <c r="DE206" s="298" t="str">
        <f ca="true">+IF(OFFSET('Sanitation Data'!$H$28,0,10*ROW('Sanitation Data'!H200))="","",OFFSET('Sanitation Data'!$H$28,0,10*ROW('Sanitation Data'!H200)))</f>
        <v/>
      </c>
      <c r="DF206" s="298" t="str">
        <f ca="true">+IF(OFFSET('Sanitation Data'!$H$29,0,10*ROW('Sanitation Data'!H200))="","",OFFSET('Sanitation Data'!$H$29,0,10*ROW('Sanitation Data'!H200)))</f>
        <v/>
      </c>
      <c r="DG206" s="298" t="str">
        <f ca="true">+IF(OFFSET('Sanitation Data'!$H$30,0,10*ROW('Sanitation Data'!H200))="","",OFFSET('Sanitation Data'!$H$30,0,10*ROW('Sanitation Data'!H200)))</f>
        <v/>
      </c>
      <c r="DH206" s="298" t="str">
        <f ca="true">+IF(OFFSET('Sanitation Data'!$H$31,0,10*ROW('Sanitation Data'!H200))="","",OFFSET('Sanitation Data'!$H$31,0,10*ROW('Sanitation Data'!H200)))</f>
        <v/>
      </c>
      <c r="DI206" s="298" t="str">
        <f ca="true">+IF(OFFSET('Sanitation Data'!$H$32,0,10*ROW('Sanitation Data'!H200))="","",OFFSET('Sanitation Data'!$H$32,0,10*ROW('Sanitation Data'!H200)))</f>
        <v/>
      </c>
      <c r="DJ206" s="298" t="str">
        <f ca="true">+IF(OFFSET('Sanitation Data'!$I$28,0,10*ROW('Sanitation Data'!I200))="","",OFFSET('Sanitation Data'!$I$28,0,10*ROW('Sanitation Data'!I200)))</f>
        <v/>
      </c>
      <c r="DK206" s="298" t="str">
        <f ca="true">+IF(OFFSET('Sanitation Data'!$I$29,0,10*ROW('Sanitation Data'!I200))="","",OFFSET('Sanitation Data'!$I$29,0,10*ROW('Sanitation Data'!I200)))</f>
        <v/>
      </c>
      <c r="DL206" s="298" t="str">
        <f ca="true">+IF(OFFSET('Sanitation Data'!$I$30,0,10*ROW('Sanitation Data'!I200))="","",OFFSET('Sanitation Data'!$I$30,0,10*ROW('Sanitation Data'!I200)))</f>
        <v/>
      </c>
      <c r="DM206" s="298" t="str">
        <f ca="true">+IF(OFFSET('Sanitation Data'!$I$31,0,10*ROW('Sanitation Data'!I200))="","",OFFSET('Sanitation Data'!$I$31,0,10*ROW('Sanitation Data'!I200)))</f>
        <v/>
      </c>
      <c r="DN206" s="298" t="str">
        <f ca="true">+IF(OFFSET('Sanitation Data'!$I$32,0,10*ROW('Sanitation Data'!I200))="","",OFFSET('Sanitation Data'!$I$32,0,10*ROW('Sanitation Data'!I200)))</f>
        <v/>
      </c>
      <c r="DO206" s="298" t="str">
        <f ca="true">+IF(OFFSET('Hygiene Data'!$D$11,0,10*ROW('Hygiene Data'!D200))="","",OFFSET('Hygiene Data'!$D$11,0,10*ROW('Hygiene Data'!D200)))</f>
        <v/>
      </c>
      <c r="DP206" s="298" t="str">
        <f ca="true">+IF(OFFSET('Hygiene Data'!$D$12,0,10*ROW('Hygiene Data'!D200))="","",OFFSET('Hygiene Data'!$D$12,0,10*ROW('Hygiene Data'!D200)))</f>
        <v/>
      </c>
      <c r="DQ206" s="298" t="str">
        <f ca="true">+IF(OFFSET('Hygiene Data'!$D$13,0,10*ROW('Hygiene Data'!D200))="","",OFFSET('Hygiene Data'!$D$13,0,10*ROW('Hygiene Data'!D200)))</f>
        <v/>
      </c>
      <c r="DR206" s="298" t="str">
        <f ca="true">+IF(OFFSET('Hygiene Data'!$E$11,0,10*ROW('Hygiene Data'!E200))="","",OFFSET('Hygiene Data'!$E$11,0,10*ROW('Hygiene Data'!E200)))</f>
        <v/>
      </c>
      <c r="DS206" s="298" t="str">
        <f ca="true">+IF(OFFSET('Hygiene Data'!$E$12,0,10*ROW('Hygiene Data'!E200))="","",OFFSET('Hygiene Data'!$E$12,0,10*ROW('Hygiene Data'!E200)))</f>
        <v/>
      </c>
      <c r="DT206" s="298" t="str">
        <f ca="true">+IF(OFFSET('Hygiene Data'!$E$13,0,10*ROW('Hygiene Data'!E200))="","",OFFSET('Hygiene Data'!$E$13,0,10*ROW('Hygiene Data'!E200)))</f>
        <v/>
      </c>
      <c r="DU206" s="298" t="str">
        <f ca="true">+IF(OFFSET('Hygiene Data'!$F$11,0,10*ROW('Hygiene Data'!F200))="","",OFFSET('Hygiene Data'!$F$11,0,10*ROW('Hygiene Data'!F200)))</f>
        <v/>
      </c>
      <c r="DV206" s="298" t="str">
        <f ca="true">+IF(OFFSET('Hygiene Data'!$F$12,0,10*ROW('Hygiene Data'!F200))="","",OFFSET('Hygiene Data'!$F$12,0,10*ROW('Hygiene Data'!F200)))</f>
        <v/>
      </c>
      <c r="DW206" s="298" t="str">
        <f ca="true">+IF(OFFSET('Hygiene Data'!$F$13,0,10*ROW('Hygiene Data'!F200))="","",OFFSET('Hygiene Data'!$F$13,0,10*ROW('Hygiene Data'!F200)))</f>
        <v/>
      </c>
      <c r="DX206" s="298" t="str">
        <f ca="true">+IF(OFFSET('Hygiene Data'!$G$11,0,10*ROW('Hygiene Data'!G200))="","",OFFSET('Hygiene Data'!$G$11,0,10*ROW('Hygiene Data'!G200)))</f>
        <v/>
      </c>
      <c r="DY206" s="298" t="str">
        <f ca="true">+IF(OFFSET('Hygiene Data'!$G$12,0,10*ROW('Hygiene Data'!G200))="","",OFFSET('Hygiene Data'!$G$12,0,10*ROW('Hygiene Data'!G200)))</f>
        <v/>
      </c>
      <c r="DZ206" s="298" t="str">
        <f ca="true">+IF(OFFSET('Hygiene Data'!$G$13,0,10*ROW('Hygiene Data'!G200))="","",OFFSET('Hygiene Data'!$G$13,0,10*ROW('Hygiene Data'!G200)))</f>
        <v/>
      </c>
      <c r="EA206" s="298" t="str">
        <f ca="true">+IF(OFFSET('Hygiene Data'!$H$11,0,10*ROW('Hygiene Data'!H200))="","",OFFSET('Hygiene Data'!$H$11,0,10*ROW('Hygiene Data'!H200)))</f>
        <v/>
      </c>
      <c r="EB206" s="298" t="str">
        <f ca="true">+IF(OFFSET('Hygiene Data'!$H$12,0,10*ROW('Hygiene Data'!H200))="","",OFFSET('Hygiene Data'!$H$12,0,10*ROW('Hygiene Data'!H200)))</f>
        <v/>
      </c>
      <c r="EC206" s="298" t="str">
        <f ca="true">+IF(OFFSET('Hygiene Data'!$H$13,0,10*ROW('Hygiene Data'!H200))="","",OFFSET('Hygiene Data'!$H$13,0,10*ROW('Hygiene Data'!H200)))</f>
        <v/>
      </c>
      <c r="ED206" s="298" t="str">
        <f ca="true">+IF(OFFSET('Hygiene Data'!$I$11,0,10*ROW('Hygiene Data'!I200))="","",OFFSET('Hygiene Data'!$I$11,0,10*ROW('Hygiene Data'!I200)))</f>
        <v/>
      </c>
      <c r="EE206" s="298" t="str">
        <f ca="true">+IF(OFFSET('Hygiene Data'!$I$12,0,10*ROW('Hygiene Data'!I200))="","",OFFSET('Hygiene Data'!$I$12,0,10*ROW('Hygiene Data'!I200)))</f>
        <v/>
      </c>
      <c r="EF206" s="298" t="str">
        <f ca="true">+IF(OFFSET('Hygiene Data'!$I$13,0,10*ROW('Hygiene Data'!I200))="","",OFFSET('Hygiene Data'!$I$13,0,10*ROW('Hygiene Data'!I200)))</f>
        <v/>
      </c>
    </row>
    <row xmlns:x14ac="http://schemas.microsoft.com/office/spreadsheetml/2009/9/ac" r="207" x14ac:dyDescent="0.2">
      <c r="A207" s="38" t="str">
        <f ca="true">+IF(OFFSET('Water Data'!$B$2,0,10*ROW('Water Data'!E201))="","",OFFSET('Water Data'!$B$2,0,10*ROW('Water Data'!E201)))</f>
        <v/>
      </c>
      <c r="B207" s="38" t="str">
        <f ca="true">+IF(OFFSET('Water Data'!$C$2,0,10*ROW('Water Data'!F201))="","",OFFSET('Water Data'!$C$2,0,10*ROW('Water Data'!F201)))</f>
        <v/>
      </c>
      <c r="C207" s="354" t="str">
        <f t="shared" ca="true" si="3"/>
        <v/>
      </c>
      <c r="D207" s="101"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101"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101"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101"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101"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101"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101"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101"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101"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101"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101"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101"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101"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101"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101"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101"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101"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101"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102"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102"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102"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102"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102"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102"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102"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102"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102"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102"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102"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102"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102"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102"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102"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102"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102"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102"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102"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102"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102"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102"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102"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102"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102"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102"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102"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102"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102"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102"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103"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103"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103"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103"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103"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103"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103"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103"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103"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103"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103"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103"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103"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103"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103"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103"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103"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103"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98"/>
      <c r="BS207" s="298" t="str">
        <f ca="true">+IF(OFFSET('Water Data'!$D$27,0,10*ROW('Water Data'!D201))="","",OFFSET('Water Data'!$D$27,0,10*ROW('Water Data'!D201)))</f>
        <v/>
      </c>
      <c r="BT207" s="298" t="str">
        <f ca="true">+IF(OFFSET('Water Data'!$D$28,0,10*ROW('Water Data'!D201))="","",OFFSET('Water Data'!$D$28,0,10*ROW('Water Data'!D201)))</f>
        <v/>
      </c>
      <c r="BU207" s="298" t="str">
        <f ca="true">+IF(OFFSET('Water Data'!$D$29,0,10*ROW('Water Data'!D201))="","",OFFSET('Water Data'!$D$29,0,10*ROW('Water Data'!D201)))</f>
        <v/>
      </c>
      <c r="BV207" s="298" t="str">
        <f ca="true">+IF(OFFSET('Water Data'!$E$27,0,10*ROW('Water Data'!E201))="","",OFFSET('Water Data'!$E$27,0,10*ROW('Water Data'!E201)))</f>
        <v/>
      </c>
      <c r="BW207" s="298" t="str">
        <f ca="true">+IF(OFFSET('Water Data'!$E$28,0,10*ROW('Water Data'!E201))="","",OFFSET('Water Data'!$E$28,0,10*ROW('Water Data'!E201)))</f>
        <v/>
      </c>
      <c r="BX207" s="298" t="str">
        <f ca="true">+IF(OFFSET('Water Data'!$E$29,0,10*ROW('Water Data'!E201))="","",OFFSET('Water Data'!$E$29,0,10*ROW('Water Data'!E201)))</f>
        <v/>
      </c>
      <c r="BY207" s="298" t="str">
        <f ca="true">+IF(OFFSET('Water Data'!$F$27,0,10*ROW('Water Data'!F201))="","",OFFSET('Water Data'!$F$27,0,10*ROW('Water Data'!F201)))</f>
        <v/>
      </c>
      <c r="BZ207" s="298" t="str">
        <f ca="true">+IF(OFFSET('Water Data'!$F$28,0,10*ROW('Water Data'!F201))="","",OFFSET('Water Data'!$F$28,0,10*ROW('Water Data'!F201)))</f>
        <v/>
      </c>
      <c r="CA207" s="298" t="str">
        <f ca="true">+IF(OFFSET('Water Data'!$F$29,0,10*ROW('Water Data'!F201))="","",OFFSET('Water Data'!$F$29,0,10*ROW('Water Data'!F201)))</f>
        <v/>
      </c>
      <c r="CB207" s="298" t="str">
        <f ca="true">+IF(OFFSET('Water Data'!$G$27,0,10*ROW('Water Data'!G201))="","",OFFSET('Water Data'!$G$27,0,10*ROW('Water Data'!G201)))</f>
        <v/>
      </c>
      <c r="CC207" s="298" t="str">
        <f ca="true">+IF(OFFSET('Water Data'!$G$28,0,10*ROW('Water Data'!G201))="","",OFFSET('Water Data'!$G$28,0,10*ROW('Water Data'!G201)))</f>
        <v/>
      </c>
      <c r="CD207" s="298" t="str">
        <f ca="true">+IF(OFFSET('Water Data'!$G$29,0,10*ROW('Water Data'!G201))="","",OFFSET('Water Data'!$G$29,0,10*ROW('Water Data'!G201)))</f>
        <v/>
      </c>
      <c r="CE207" s="298" t="str">
        <f ca="true">+IF(OFFSET('Water Data'!$H$27,0,10*ROW('Water Data'!H201))="","",OFFSET('Water Data'!$H$27,0,10*ROW('Water Data'!H201)))</f>
        <v/>
      </c>
      <c r="CF207" s="298" t="str">
        <f ca="true">+IF(OFFSET('Water Data'!$H$28,0,10*ROW('Water Data'!H201))="","",OFFSET('Water Data'!$H$28,0,10*ROW('Water Data'!H201)))</f>
        <v/>
      </c>
      <c r="CG207" s="298" t="str">
        <f ca="true">+IF(OFFSET('Water Data'!$H$29,0,10*ROW('Water Data'!H201))="","",OFFSET('Water Data'!$H$29,0,10*ROW('Water Data'!H201)))</f>
        <v/>
      </c>
      <c r="CH207" s="298" t="str">
        <f ca="true">+IF(OFFSET('Water Data'!$I$27,0,10*ROW('Water Data'!I201))="","",OFFSET('Water Data'!$I$27,0,10*ROW('Water Data'!I201)))</f>
        <v/>
      </c>
      <c r="CI207" s="298" t="str">
        <f ca="true">+IF(OFFSET('Water Data'!$I$28,0,10*ROW('Water Data'!I201))="","",OFFSET('Water Data'!$I$28,0,10*ROW('Water Data'!I201)))</f>
        <v/>
      </c>
      <c r="CJ207" s="298" t="str">
        <f ca="true">+IF(OFFSET('Water Data'!$I$29,0,10*ROW('Water Data'!I201))="","",OFFSET('Water Data'!$I$29,0,10*ROW('Water Data'!I201)))</f>
        <v/>
      </c>
      <c r="CK207" s="298" t="str">
        <f ca="true">+IF(OFFSET('Sanitation Data'!$D$28,0,10*ROW('Sanitation Data'!D201))="","",OFFSET('Sanitation Data'!$D$28,0,10*ROW('Sanitation Data'!D201)))</f>
        <v/>
      </c>
      <c r="CL207" s="298" t="str">
        <f ca="true">+IF(OFFSET('Sanitation Data'!$D$29,0,10*ROW('Sanitation Data'!D201))="","",OFFSET('Sanitation Data'!$D$29,0,10*ROW('Sanitation Data'!D201)))</f>
        <v/>
      </c>
      <c r="CM207" s="298" t="str">
        <f ca="true">+IF(OFFSET('Sanitation Data'!$D$30,0,10*ROW('Sanitation Data'!D201))="","",OFFSET('Sanitation Data'!$D$30,0,10*ROW('Sanitation Data'!D201)))</f>
        <v/>
      </c>
      <c r="CN207" s="298" t="str">
        <f ca="true">+IF(OFFSET('Sanitation Data'!$D$31,0,10*ROW('Sanitation Data'!D201))="","",OFFSET('Sanitation Data'!$D$31,0,10*ROW('Sanitation Data'!D201)))</f>
        <v/>
      </c>
      <c r="CO207" s="298" t="str">
        <f ca="true">+IF(OFFSET('Sanitation Data'!$D$32,0,10*ROW('Sanitation Data'!D201))="","",OFFSET('Sanitation Data'!$D$32,0,10*ROW('Sanitation Data'!D201)))</f>
        <v/>
      </c>
      <c r="CP207" s="298" t="str">
        <f ca="true">+IF(OFFSET('Sanitation Data'!$E$28,0,10*ROW('Sanitation Data'!E201))="","",OFFSET('Sanitation Data'!$E$28,0,10*ROW('Sanitation Data'!E201)))</f>
        <v/>
      </c>
      <c r="CQ207" s="298" t="str">
        <f ca="true">+IF(OFFSET('Sanitation Data'!$E$29,0,10*ROW('Sanitation Data'!E201))="","",OFFSET('Sanitation Data'!$E$29,0,10*ROW('Sanitation Data'!E201)))</f>
        <v/>
      </c>
      <c r="CR207" s="298" t="str">
        <f ca="true">+IF(OFFSET('Sanitation Data'!$E$30,0,10*ROW('Sanitation Data'!E201))="","",OFFSET('Sanitation Data'!$E$30,0,10*ROW('Sanitation Data'!E201)))</f>
        <v/>
      </c>
      <c r="CS207" s="298" t="str">
        <f ca="true">+IF(OFFSET('Sanitation Data'!$E$31,0,10*ROW('Sanitation Data'!E201))="","",OFFSET('Sanitation Data'!$E$31,0,10*ROW('Sanitation Data'!E201)))</f>
        <v/>
      </c>
      <c r="CT207" s="298" t="str">
        <f ca="true">+IF(OFFSET('Sanitation Data'!$E$32,0,10*ROW('Sanitation Data'!E201))="","",OFFSET('Sanitation Data'!$E$32,0,10*ROW('Sanitation Data'!E201)))</f>
        <v/>
      </c>
      <c r="CU207" s="298" t="str">
        <f ca="true">+IF(OFFSET('Sanitation Data'!$F$28,0,10*ROW('Sanitation Data'!F201))="","",OFFSET('Sanitation Data'!$F$28,0,10*ROW('Sanitation Data'!F201)))</f>
        <v/>
      </c>
      <c r="CV207" s="298" t="str">
        <f ca="true">+IF(OFFSET('Sanitation Data'!$F$29,0,10*ROW('Sanitation Data'!F201))="","",OFFSET('Sanitation Data'!$F$29,0,10*ROW('Sanitation Data'!F201)))</f>
        <v/>
      </c>
      <c r="CW207" s="298" t="str">
        <f ca="true">+IF(OFFSET('Sanitation Data'!$F$30,0,10*ROW('Sanitation Data'!F201))="","",OFFSET('Sanitation Data'!$F$30,0,10*ROW('Sanitation Data'!F201)))</f>
        <v/>
      </c>
      <c r="CX207" s="298" t="str">
        <f ca="true">+IF(OFFSET('Sanitation Data'!$F$31,0,10*ROW('Sanitation Data'!F201))="","",OFFSET('Sanitation Data'!$F$31,0,10*ROW('Sanitation Data'!F201)))</f>
        <v/>
      </c>
      <c r="CY207" s="298" t="str">
        <f ca="true">+IF(OFFSET('Sanitation Data'!$F$32,0,10*ROW('Sanitation Data'!F201))="","",OFFSET('Sanitation Data'!$F$32,0,10*ROW('Sanitation Data'!F201)))</f>
        <v/>
      </c>
      <c r="CZ207" s="298" t="str">
        <f ca="true">+IF(OFFSET('Sanitation Data'!$G$28,0,10*ROW('Sanitation Data'!G201))="","",OFFSET('Sanitation Data'!$G$28,0,10*ROW('Sanitation Data'!G201)))</f>
        <v/>
      </c>
      <c r="DA207" s="298" t="str">
        <f ca="true">+IF(OFFSET('Sanitation Data'!$G$29,0,10*ROW('Sanitation Data'!G201))="","",OFFSET('Sanitation Data'!$G$29,0,10*ROW('Sanitation Data'!G201)))</f>
        <v/>
      </c>
      <c r="DB207" s="298" t="str">
        <f ca="true">+IF(OFFSET('Sanitation Data'!$G$30,0,10*ROW('Sanitation Data'!G201))="","",OFFSET('Sanitation Data'!$G$30,0,10*ROW('Sanitation Data'!G201)))</f>
        <v/>
      </c>
      <c r="DC207" s="298" t="str">
        <f ca="true">+IF(OFFSET('Sanitation Data'!$G$31,0,10*ROW('Sanitation Data'!G201))="","",OFFSET('Sanitation Data'!$G$31,0,10*ROW('Sanitation Data'!G201)))</f>
        <v/>
      </c>
      <c r="DD207" s="298" t="str">
        <f ca="true">+IF(OFFSET('Sanitation Data'!$G$32,0,10*ROW('Sanitation Data'!G201))="","",OFFSET('Sanitation Data'!$G$32,0,10*ROW('Sanitation Data'!G201)))</f>
        <v/>
      </c>
      <c r="DE207" s="298" t="str">
        <f ca="true">+IF(OFFSET('Sanitation Data'!$H$28,0,10*ROW('Sanitation Data'!H201))="","",OFFSET('Sanitation Data'!$H$28,0,10*ROW('Sanitation Data'!H201)))</f>
        <v/>
      </c>
      <c r="DF207" s="298" t="str">
        <f ca="true">+IF(OFFSET('Sanitation Data'!$H$29,0,10*ROW('Sanitation Data'!H201))="","",OFFSET('Sanitation Data'!$H$29,0,10*ROW('Sanitation Data'!H201)))</f>
        <v/>
      </c>
      <c r="DG207" s="298" t="str">
        <f ca="true">+IF(OFFSET('Sanitation Data'!$H$30,0,10*ROW('Sanitation Data'!H201))="","",OFFSET('Sanitation Data'!$H$30,0,10*ROW('Sanitation Data'!H201)))</f>
        <v/>
      </c>
      <c r="DH207" s="298" t="str">
        <f ca="true">+IF(OFFSET('Sanitation Data'!$H$31,0,10*ROW('Sanitation Data'!H201))="","",OFFSET('Sanitation Data'!$H$31,0,10*ROW('Sanitation Data'!H201)))</f>
        <v/>
      </c>
      <c r="DI207" s="298" t="str">
        <f ca="true">+IF(OFFSET('Sanitation Data'!$H$32,0,10*ROW('Sanitation Data'!H201))="","",OFFSET('Sanitation Data'!$H$32,0,10*ROW('Sanitation Data'!H201)))</f>
        <v/>
      </c>
      <c r="DJ207" s="298" t="str">
        <f ca="true">+IF(OFFSET('Sanitation Data'!$I$28,0,10*ROW('Sanitation Data'!I201))="","",OFFSET('Sanitation Data'!$I$28,0,10*ROW('Sanitation Data'!I201)))</f>
        <v/>
      </c>
      <c r="DK207" s="298" t="str">
        <f ca="true">+IF(OFFSET('Sanitation Data'!$I$29,0,10*ROW('Sanitation Data'!I201))="","",OFFSET('Sanitation Data'!$I$29,0,10*ROW('Sanitation Data'!I201)))</f>
        <v/>
      </c>
      <c r="DL207" s="298" t="str">
        <f ca="true">+IF(OFFSET('Sanitation Data'!$I$30,0,10*ROW('Sanitation Data'!I201))="","",OFFSET('Sanitation Data'!$I$30,0,10*ROW('Sanitation Data'!I201)))</f>
        <v/>
      </c>
      <c r="DM207" s="298" t="str">
        <f ca="true">+IF(OFFSET('Sanitation Data'!$I$31,0,10*ROW('Sanitation Data'!I201))="","",OFFSET('Sanitation Data'!$I$31,0,10*ROW('Sanitation Data'!I201)))</f>
        <v/>
      </c>
      <c r="DN207" s="298" t="str">
        <f ca="true">+IF(OFFSET('Sanitation Data'!$I$32,0,10*ROW('Sanitation Data'!I201))="","",OFFSET('Sanitation Data'!$I$32,0,10*ROW('Sanitation Data'!I201)))</f>
        <v/>
      </c>
      <c r="DO207" s="298" t="str">
        <f ca="true">+IF(OFFSET('Hygiene Data'!$D$11,0,10*ROW('Hygiene Data'!D201))="","",OFFSET('Hygiene Data'!$D$11,0,10*ROW('Hygiene Data'!D201)))</f>
        <v/>
      </c>
      <c r="DP207" s="298" t="str">
        <f ca="true">+IF(OFFSET('Hygiene Data'!$D$12,0,10*ROW('Hygiene Data'!D201))="","",OFFSET('Hygiene Data'!$D$12,0,10*ROW('Hygiene Data'!D201)))</f>
        <v/>
      </c>
      <c r="DQ207" s="298" t="str">
        <f ca="true">+IF(OFFSET('Hygiene Data'!$D$13,0,10*ROW('Hygiene Data'!D201))="","",OFFSET('Hygiene Data'!$D$13,0,10*ROW('Hygiene Data'!D201)))</f>
        <v/>
      </c>
      <c r="DR207" s="298" t="str">
        <f ca="true">+IF(OFFSET('Hygiene Data'!$E$11,0,10*ROW('Hygiene Data'!E201))="","",OFFSET('Hygiene Data'!$E$11,0,10*ROW('Hygiene Data'!E201)))</f>
        <v/>
      </c>
      <c r="DS207" s="298" t="str">
        <f ca="true">+IF(OFFSET('Hygiene Data'!$E$12,0,10*ROW('Hygiene Data'!E201))="","",OFFSET('Hygiene Data'!$E$12,0,10*ROW('Hygiene Data'!E201)))</f>
        <v/>
      </c>
      <c r="DT207" s="298" t="str">
        <f ca="true">+IF(OFFSET('Hygiene Data'!$E$13,0,10*ROW('Hygiene Data'!E201))="","",OFFSET('Hygiene Data'!$E$13,0,10*ROW('Hygiene Data'!E201)))</f>
        <v/>
      </c>
      <c r="DU207" s="298" t="str">
        <f ca="true">+IF(OFFSET('Hygiene Data'!$F$11,0,10*ROW('Hygiene Data'!F201))="","",OFFSET('Hygiene Data'!$F$11,0,10*ROW('Hygiene Data'!F201)))</f>
        <v/>
      </c>
      <c r="DV207" s="298" t="str">
        <f ca="true">+IF(OFFSET('Hygiene Data'!$F$12,0,10*ROW('Hygiene Data'!F201))="","",OFFSET('Hygiene Data'!$F$12,0,10*ROW('Hygiene Data'!F201)))</f>
        <v/>
      </c>
      <c r="DW207" s="298" t="str">
        <f ca="true">+IF(OFFSET('Hygiene Data'!$F$13,0,10*ROW('Hygiene Data'!F201))="","",OFFSET('Hygiene Data'!$F$13,0,10*ROW('Hygiene Data'!F201)))</f>
        <v/>
      </c>
      <c r="DX207" s="298" t="str">
        <f ca="true">+IF(OFFSET('Hygiene Data'!$G$11,0,10*ROW('Hygiene Data'!G201))="","",OFFSET('Hygiene Data'!$G$11,0,10*ROW('Hygiene Data'!G201)))</f>
        <v/>
      </c>
      <c r="DY207" s="298" t="str">
        <f ca="true">+IF(OFFSET('Hygiene Data'!$G$12,0,10*ROW('Hygiene Data'!G201))="","",OFFSET('Hygiene Data'!$G$12,0,10*ROW('Hygiene Data'!G201)))</f>
        <v/>
      </c>
      <c r="DZ207" s="298" t="str">
        <f ca="true">+IF(OFFSET('Hygiene Data'!$G$13,0,10*ROW('Hygiene Data'!G201))="","",OFFSET('Hygiene Data'!$G$13,0,10*ROW('Hygiene Data'!G201)))</f>
        <v/>
      </c>
      <c r="EA207" s="298" t="str">
        <f ca="true">+IF(OFFSET('Hygiene Data'!$H$11,0,10*ROW('Hygiene Data'!H201))="","",OFFSET('Hygiene Data'!$H$11,0,10*ROW('Hygiene Data'!H201)))</f>
        <v/>
      </c>
      <c r="EB207" s="298" t="str">
        <f ca="true">+IF(OFFSET('Hygiene Data'!$H$12,0,10*ROW('Hygiene Data'!H201))="","",OFFSET('Hygiene Data'!$H$12,0,10*ROW('Hygiene Data'!H201)))</f>
        <v/>
      </c>
      <c r="EC207" s="298" t="str">
        <f ca="true">+IF(OFFSET('Hygiene Data'!$H$13,0,10*ROW('Hygiene Data'!H201))="","",OFFSET('Hygiene Data'!$H$13,0,10*ROW('Hygiene Data'!H201)))</f>
        <v/>
      </c>
      <c r="ED207" s="298" t="str">
        <f ca="true">+IF(OFFSET('Hygiene Data'!$I$11,0,10*ROW('Hygiene Data'!I201))="","",OFFSET('Hygiene Data'!$I$11,0,10*ROW('Hygiene Data'!I201)))</f>
        <v/>
      </c>
      <c r="EE207" s="298" t="str">
        <f ca="true">+IF(OFFSET('Hygiene Data'!$I$12,0,10*ROW('Hygiene Data'!I201))="","",OFFSET('Hygiene Data'!$I$12,0,10*ROW('Hygiene Data'!I201)))</f>
        <v/>
      </c>
      <c r="EF207" s="298" t="str">
        <f ca="true">+IF(OFFSET('Hygiene Data'!$I$13,0,10*ROW('Hygiene Data'!I201))="","",OFFSET('Hygiene Data'!$I$13,0,10*ROW('Hygiene Data'!I201)))</f>
        <v/>
      </c>
    </row>
    <row xmlns:x14ac="http://schemas.microsoft.com/office/spreadsheetml/2009/9/ac" r="208" s="35" customFormat="true" x14ac:dyDescent="0.2"/>
    <row xmlns:x14ac="http://schemas.microsoft.com/office/spreadsheetml/2009/9/ac" r="209" s="35" customFormat="true" x14ac:dyDescent="0.2"/>
    <row xmlns:x14ac="http://schemas.microsoft.com/office/spreadsheetml/2009/9/ac" r="210" s="35" customFormat="true" x14ac:dyDescent="0.2"/>
    <row xmlns:x14ac="http://schemas.microsoft.com/office/spreadsheetml/2009/9/ac" r="211" s="35" customFormat="true" x14ac:dyDescent="0.2"/>
    <row xmlns:x14ac="http://schemas.microsoft.com/office/spreadsheetml/2009/9/ac" r="212" s="35" customFormat="true" x14ac:dyDescent="0.2"/>
    <row xmlns:x14ac="http://schemas.microsoft.com/office/spreadsheetml/2009/9/ac" r="213" s="35" customFormat="true" x14ac:dyDescent="0.2"/>
    <row xmlns:x14ac="http://schemas.microsoft.com/office/spreadsheetml/2009/9/ac" r="214" s="35" customFormat="true" x14ac:dyDescent="0.2"/>
    <row xmlns:x14ac="http://schemas.microsoft.com/office/spreadsheetml/2009/9/ac" r="215" s="35" customFormat="true" x14ac:dyDescent="0.2"/>
    <row xmlns:x14ac="http://schemas.microsoft.com/office/spreadsheetml/2009/9/ac" r="216" s="35" customFormat="true" x14ac:dyDescent="0.2"/>
    <row xmlns:x14ac="http://schemas.microsoft.com/office/spreadsheetml/2009/9/ac" r="217" s="35" customFormat="true" x14ac:dyDescent="0.2"/>
    <row xmlns:x14ac="http://schemas.microsoft.com/office/spreadsheetml/2009/9/ac" r="218" s="35" customFormat="true" x14ac:dyDescent="0.2"/>
    <row xmlns:x14ac="http://schemas.microsoft.com/office/spreadsheetml/2009/9/ac" r="219" s="35" customFormat="true" x14ac:dyDescent="0.2"/>
    <row xmlns:x14ac="http://schemas.microsoft.com/office/spreadsheetml/2009/9/ac" r="220" s="35" customFormat="true" x14ac:dyDescent="0.2"/>
    <row xmlns:x14ac="http://schemas.microsoft.com/office/spreadsheetml/2009/9/ac" r="221" s="35" customFormat="true" x14ac:dyDescent="0.2"/>
    <row xmlns:x14ac="http://schemas.microsoft.com/office/spreadsheetml/2009/9/ac" r="222" s="35" customFormat="true" x14ac:dyDescent="0.2"/>
    <row xmlns:x14ac="http://schemas.microsoft.com/office/spreadsheetml/2009/9/ac" r="223" s="35" customFormat="true" x14ac:dyDescent="0.2"/>
    <row xmlns:x14ac="http://schemas.microsoft.com/office/spreadsheetml/2009/9/ac" r="224" s="35" customFormat="true" x14ac:dyDescent="0.2"/>
    <row xmlns:x14ac="http://schemas.microsoft.com/office/spreadsheetml/2009/9/ac" r="225" s="35" customFormat="true" x14ac:dyDescent="0.2"/>
    <row xmlns:x14ac="http://schemas.microsoft.com/office/spreadsheetml/2009/9/ac" r="226" s="35" customFormat="true" x14ac:dyDescent="0.2"/>
    <row xmlns:x14ac="http://schemas.microsoft.com/office/spreadsheetml/2009/9/ac" r="227" s="35" customFormat="true" x14ac:dyDescent="0.2"/>
    <row xmlns:x14ac="http://schemas.microsoft.com/office/spreadsheetml/2009/9/ac" r="228" s="35" customFormat="true" x14ac:dyDescent="0.2"/>
    <row xmlns:x14ac="http://schemas.microsoft.com/office/spreadsheetml/2009/9/ac" r="229" s="35" customFormat="true" x14ac:dyDescent="0.2"/>
    <row xmlns:x14ac="http://schemas.microsoft.com/office/spreadsheetml/2009/9/ac" r="230" s="35" customFormat="true" x14ac:dyDescent="0.2"/>
    <row xmlns:x14ac="http://schemas.microsoft.com/office/spreadsheetml/2009/9/ac" r="231" s="35" customFormat="true" x14ac:dyDescent="0.2"/>
    <row xmlns:x14ac="http://schemas.microsoft.com/office/spreadsheetml/2009/9/ac" r="232" s="35" customFormat="true" x14ac:dyDescent="0.2"/>
    <row xmlns:x14ac="http://schemas.microsoft.com/office/spreadsheetml/2009/9/ac" r="233" s="35" customFormat="true" x14ac:dyDescent="0.2"/>
    <row xmlns:x14ac="http://schemas.microsoft.com/office/spreadsheetml/2009/9/ac" r="234" s="35" customFormat="true" x14ac:dyDescent="0.2"/>
    <row xmlns:x14ac="http://schemas.microsoft.com/office/spreadsheetml/2009/9/ac" r="235" s="35" customFormat="true" x14ac:dyDescent="0.2"/>
    <row xmlns:x14ac="http://schemas.microsoft.com/office/spreadsheetml/2009/9/ac" r="236" s="35" customFormat="true" x14ac:dyDescent="0.2"/>
    <row xmlns:x14ac="http://schemas.microsoft.com/office/spreadsheetml/2009/9/ac" r="237" s="35" customFormat="true" x14ac:dyDescent="0.2"/>
    <row xmlns:x14ac="http://schemas.microsoft.com/office/spreadsheetml/2009/9/ac" r="238" s="35" customFormat="true" x14ac:dyDescent="0.2"/>
    <row xmlns:x14ac="http://schemas.microsoft.com/office/spreadsheetml/2009/9/ac" r="239" s="35" customFormat="true" x14ac:dyDescent="0.2"/>
    <row xmlns:x14ac="http://schemas.microsoft.com/office/spreadsheetml/2009/9/ac" r="240" s="35" customFormat="true" x14ac:dyDescent="0.2"/>
    <row xmlns:x14ac="http://schemas.microsoft.com/office/spreadsheetml/2009/9/ac" r="241" s="35" customFormat="true" x14ac:dyDescent="0.2"/>
    <row xmlns:x14ac="http://schemas.microsoft.com/office/spreadsheetml/2009/9/ac" r="242" s="35" customFormat="true" x14ac:dyDescent="0.2"/>
    <row xmlns:x14ac="http://schemas.microsoft.com/office/spreadsheetml/2009/9/ac" r="243" s="35" customFormat="true" x14ac:dyDescent="0.2"/>
    <row xmlns:x14ac="http://schemas.microsoft.com/office/spreadsheetml/2009/9/ac" r="244" s="35" customFormat="true" x14ac:dyDescent="0.2"/>
    <row xmlns:x14ac="http://schemas.microsoft.com/office/spreadsheetml/2009/9/ac" r="245" s="35" customFormat="true" x14ac:dyDescent="0.2"/>
    <row xmlns:x14ac="http://schemas.microsoft.com/office/spreadsheetml/2009/9/ac" r="246" s="35" customFormat="true" x14ac:dyDescent="0.2"/>
    <row xmlns:x14ac="http://schemas.microsoft.com/office/spreadsheetml/2009/9/ac" r="247" s="35" customFormat="true" x14ac:dyDescent="0.2"/>
    <row xmlns:x14ac="http://schemas.microsoft.com/office/spreadsheetml/2009/9/ac" r="248" s="35" customFormat="true" x14ac:dyDescent="0.2"/>
    <row xmlns:x14ac="http://schemas.microsoft.com/office/spreadsheetml/2009/9/ac" r="249" s="35" customFormat="true" x14ac:dyDescent="0.2"/>
    <row xmlns:x14ac="http://schemas.microsoft.com/office/spreadsheetml/2009/9/ac" r="250" s="35" customFormat="true" x14ac:dyDescent="0.2"/>
    <row xmlns:x14ac="http://schemas.microsoft.com/office/spreadsheetml/2009/9/ac" r="251" s="35" customFormat="true" x14ac:dyDescent="0.2"/>
    <row xmlns:x14ac="http://schemas.microsoft.com/office/spreadsheetml/2009/9/ac" r="252" s="35" customFormat="true" x14ac:dyDescent="0.2"/>
    <row xmlns:x14ac="http://schemas.microsoft.com/office/spreadsheetml/2009/9/ac" r="253" s="35" customFormat="true" x14ac:dyDescent="0.2"/>
    <row xmlns:x14ac="http://schemas.microsoft.com/office/spreadsheetml/2009/9/ac" r="254" s="35" customFormat="true" x14ac:dyDescent="0.2"/>
    <row xmlns:x14ac="http://schemas.microsoft.com/office/spreadsheetml/2009/9/ac" r="255" s="35" customFormat="true" x14ac:dyDescent="0.2"/>
    <row xmlns:x14ac="http://schemas.microsoft.com/office/spreadsheetml/2009/9/ac" r="256" s="35" customFormat="true" x14ac:dyDescent="0.2"/>
    <row xmlns:x14ac="http://schemas.microsoft.com/office/spreadsheetml/2009/9/ac" r="257" s="35" customFormat="true" x14ac:dyDescent="0.2"/>
    <row xmlns:x14ac="http://schemas.microsoft.com/office/spreadsheetml/2009/9/ac" r="258" s="35" customFormat="true" x14ac:dyDescent="0.2"/>
    <row xmlns:x14ac="http://schemas.microsoft.com/office/spreadsheetml/2009/9/ac" r="259" s="35" customFormat="true" x14ac:dyDescent="0.2"/>
    <row xmlns:x14ac="http://schemas.microsoft.com/office/spreadsheetml/2009/9/ac" r="260" s="35" customFormat="true" x14ac:dyDescent="0.2"/>
    <row xmlns:x14ac="http://schemas.microsoft.com/office/spreadsheetml/2009/9/ac" r="261" s="35" customFormat="true" x14ac:dyDescent="0.2"/>
    <row xmlns:x14ac="http://schemas.microsoft.com/office/spreadsheetml/2009/9/ac" r="262" s="35" customFormat="true" x14ac:dyDescent="0.2"/>
    <row xmlns:x14ac="http://schemas.microsoft.com/office/spreadsheetml/2009/9/ac" r="263" s="35" customFormat="true" x14ac:dyDescent="0.2"/>
    <row xmlns:x14ac="http://schemas.microsoft.com/office/spreadsheetml/2009/9/ac" r="264" s="35" customFormat="true" x14ac:dyDescent="0.2"/>
    <row xmlns:x14ac="http://schemas.microsoft.com/office/spreadsheetml/2009/9/ac" r="265" s="35" customFormat="true" x14ac:dyDescent="0.2"/>
    <row xmlns:x14ac="http://schemas.microsoft.com/office/spreadsheetml/2009/9/ac" r="266" s="35" customFormat="true" x14ac:dyDescent="0.2"/>
    <row xmlns:x14ac="http://schemas.microsoft.com/office/spreadsheetml/2009/9/ac" r="267" s="35" customFormat="true" x14ac:dyDescent="0.2"/>
    <row xmlns:x14ac="http://schemas.microsoft.com/office/spreadsheetml/2009/9/ac" r="268" s="35" customFormat="true" x14ac:dyDescent="0.2"/>
    <row xmlns:x14ac="http://schemas.microsoft.com/office/spreadsheetml/2009/9/ac" r="269" s="35" customFormat="true" x14ac:dyDescent="0.2"/>
    <row xmlns:x14ac="http://schemas.microsoft.com/office/spreadsheetml/2009/9/ac" r="270" s="35" customFormat="true" x14ac:dyDescent="0.2"/>
    <row xmlns:x14ac="http://schemas.microsoft.com/office/spreadsheetml/2009/9/ac" r="271" s="35" customFormat="true" x14ac:dyDescent="0.2"/>
    <row xmlns:x14ac="http://schemas.microsoft.com/office/spreadsheetml/2009/9/ac" r="272" s="35" customFormat="true" x14ac:dyDescent="0.2"/>
    <row xmlns:x14ac="http://schemas.microsoft.com/office/spreadsheetml/2009/9/ac" r="273" s="35" customFormat="true" x14ac:dyDescent="0.2"/>
    <row xmlns:x14ac="http://schemas.microsoft.com/office/spreadsheetml/2009/9/ac" r="274" s="35" customFormat="true" x14ac:dyDescent="0.2"/>
    <row xmlns:x14ac="http://schemas.microsoft.com/office/spreadsheetml/2009/9/ac" r="275" s="35" customFormat="true" x14ac:dyDescent="0.2"/>
    <row xmlns:x14ac="http://schemas.microsoft.com/office/spreadsheetml/2009/9/ac" r="276" s="35" customFormat="true" x14ac:dyDescent="0.2"/>
    <row xmlns:x14ac="http://schemas.microsoft.com/office/spreadsheetml/2009/9/ac" r="277" s="35" customFormat="true" x14ac:dyDescent="0.2"/>
    <row xmlns:x14ac="http://schemas.microsoft.com/office/spreadsheetml/2009/9/ac" r="278" s="35" customFormat="true" x14ac:dyDescent="0.2"/>
    <row xmlns:x14ac="http://schemas.microsoft.com/office/spreadsheetml/2009/9/ac" r="279" s="35" customFormat="true" x14ac:dyDescent="0.2"/>
    <row xmlns:x14ac="http://schemas.microsoft.com/office/spreadsheetml/2009/9/ac" r="280" s="35" customFormat="true" x14ac:dyDescent="0.2"/>
    <row xmlns:x14ac="http://schemas.microsoft.com/office/spreadsheetml/2009/9/ac" r="281" s="35" customFormat="true" x14ac:dyDescent="0.2"/>
    <row xmlns:x14ac="http://schemas.microsoft.com/office/spreadsheetml/2009/9/ac" r="282" s="35" customFormat="true" x14ac:dyDescent="0.2"/>
    <row xmlns:x14ac="http://schemas.microsoft.com/office/spreadsheetml/2009/9/ac" r="283" s="35" customFormat="true" x14ac:dyDescent="0.2"/>
    <row xmlns:x14ac="http://schemas.microsoft.com/office/spreadsheetml/2009/9/ac" r="284" s="35" customFormat="true" x14ac:dyDescent="0.2"/>
    <row xmlns:x14ac="http://schemas.microsoft.com/office/spreadsheetml/2009/9/ac" r="285" s="35" customFormat="true" x14ac:dyDescent="0.2"/>
    <row xmlns:x14ac="http://schemas.microsoft.com/office/spreadsheetml/2009/9/ac" r="286" s="35" customFormat="true" x14ac:dyDescent="0.2"/>
    <row xmlns:x14ac="http://schemas.microsoft.com/office/spreadsheetml/2009/9/ac" r="287" s="35" customFormat="true" x14ac:dyDescent="0.2"/>
    <row xmlns:x14ac="http://schemas.microsoft.com/office/spreadsheetml/2009/9/ac" r="288" s="35" customFormat="true" x14ac:dyDescent="0.2"/>
    <row xmlns:x14ac="http://schemas.microsoft.com/office/spreadsheetml/2009/9/ac" r="289" s="35" customFormat="true" x14ac:dyDescent="0.2"/>
    <row xmlns:x14ac="http://schemas.microsoft.com/office/spreadsheetml/2009/9/ac" r="290" s="35" customFormat="true" x14ac:dyDescent="0.2"/>
    <row xmlns:x14ac="http://schemas.microsoft.com/office/spreadsheetml/2009/9/ac" r="291" s="35" customFormat="true" x14ac:dyDescent="0.2"/>
    <row xmlns:x14ac="http://schemas.microsoft.com/office/spreadsheetml/2009/9/ac" r="292" s="35" customFormat="true" x14ac:dyDescent="0.2"/>
    <row xmlns:x14ac="http://schemas.microsoft.com/office/spreadsheetml/2009/9/ac" r="293" s="35" customFormat="true" x14ac:dyDescent="0.2"/>
    <row xmlns:x14ac="http://schemas.microsoft.com/office/spreadsheetml/2009/9/ac" r="294" s="35" customFormat="true" x14ac:dyDescent="0.2"/>
    <row xmlns:x14ac="http://schemas.microsoft.com/office/spreadsheetml/2009/9/ac" r="295" s="35" customFormat="true" x14ac:dyDescent="0.2"/>
    <row xmlns:x14ac="http://schemas.microsoft.com/office/spreadsheetml/2009/9/ac" r="296" s="35" customFormat="true" x14ac:dyDescent="0.2"/>
    <row xmlns:x14ac="http://schemas.microsoft.com/office/spreadsheetml/2009/9/ac" r="297" s="35" customFormat="true" x14ac:dyDescent="0.2"/>
    <row xmlns:x14ac="http://schemas.microsoft.com/office/spreadsheetml/2009/9/ac" r="298" s="35" customFormat="true" x14ac:dyDescent="0.2"/>
    <row xmlns:x14ac="http://schemas.microsoft.com/office/spreadsheetml/2009/9/ac" r="299" s="35" customFormat="true" x14ac:dyDescent="0.2"/>
    <row xmlns:x14ac="http://schemas.microsoft.com/office/spreadsheetml/2009/9/ac" r="300" s="35" customFormat="true" x14ac:dyDescent="0.2"/>
    <row xmlns:x14ac="http://schemas.microsoft.com/office/spreadsheetml/2009/9/ac" r="301" s="35" customFormat="true" x14ac:dyDescent="0.2"/>
    <row xmlns:x14ac="http://schemas.microsoft.com/office/spreadsheetml/2009/9/ac" r="302" s="35" customFormat="true" x14ac:dyDescent="0.2"/>
    <row xmlns:x14ac="http://schemas.microsoft.com/office/spreadsheetml/2009/9/ac" r="303" s="35" customFormat="true" x14ac:dyDescent="0.2"/>
    <row xmlns:x14ac="http://schemas.microsoft.com/office/spreadsheetml/2009/9/ac" r="304" s="35" customFormat="true" x14ac:dyDescent="0.2"/>
    <row xmlns:x14ac="http://schemas.microsoft.com/office/spreadsheetml/2009/9/ac" r="305" s="35" customFormat="true" x14ac:dyDescent="0.2"/>
    <row xmlns:x14ac="http://schemas.microsoft.com/office/spreadsheetml/2009/9/ac" r="306" s="35" customFormat="true" x14ac:dyDescent="0.2"/>
    <row xmlns:x14ac="http://schemas.microsoft.com/office/spreadsheetml/2009/9/ac" r="307" s="35" customFormat="true" x14ac:dyDescent="0.2"/>
    <row xmlns:x14ac="http://schemas.microsoft.com/office/spreadsheetml/2009/9/ac" r="308" s="35" customFormat="true" x14ac:dyDescent="0.2"/>
    <row xmlns:x14ac="http://schemas.microsoft.com/office/spreadsheetml/2009/9/ac" r="309" s="35" customFormat="true" x14ac:dyDescent="0.2"/>
    <row xmlns:x14ac="http://schemas.microsoft.com/office/spreadsheetml/2009/9/ac" r="310" s="35" customFormat="true" x14ac:dyDescent="0.2"/>
    <row xmlns:x14ac="http://schemas.microsoft.com/office/spreadsheetml/2009/9/ac" r="311" s="35" customFormat="true" x14ac:dyDescent="0.2"/>
    <row xmlns:x14ac="http://schemas.microsoft.com/office/spreadsheetml/2009/9/ac" r="312" s="35" customFormat="true" x14ac:dyDescent="0.2"/>
    <row xmlns:x14ac="http://schemas.microsoft.com/office/spreadsheetml/2009/9/ac" r="313" s="35" customFormat="true" x14ac:dyDescent="0.2"/>
    <row xmlns:x14ac="http://schemas.microsoft.com/office/spreadsheetml/2009/9/ac" r="314" s="35" customFormat="true" x14ac:dyDescent="0.2"/>
    <row xmlns:x14ac="http://schemas.microsoft.com/office/spreadsheetml/2009/9/ac" r="315" s="35" customFormat="true" x14ac:dyDescent="0.2"/>
    <row xmlns:x14ac="http://schemas.microsoft.com/office/spreadsheetml/2009/9/ac" r="316" s="35" customFormat="true" x14ac:dyDescent="0.2"/>
    <row xmlns:x14ac="http://schemas.microsoft.com/office/spreadsheetml/2009/9/ac" r="317" s="35" customFormat="true" x14ac:dyDescent="0.2"/>
    <row xmlns:x14ac="http://schemas.microsoft.com/office/spreadsheetml/2009/9/ac" r="318" s="35" customFormat="true" x14ac:dyDescent="0.2"/>
    <row xmlns:x14ac="http://schemas.microsoft.com/office/spreadsheetml/2009/9/ac" r="319" s="35" customFormat="true" x14ac:dyDescent="0.2"/>
    <row xmlns:x14ac="http://schemas.microsoft.com/office/spreadsheetml/2009/9/ac" r="320" s="35" customFormat="true" x14ac:dyDescent="0.2"/>
    <row xmlns:x14ac="http://schemas.microsoft.com/office/spreadsheetml/2009/9/ac" r="321" s="35" customFormat="true" x14ac:dyDescent="0.2"/>
    <row xmlns:x14ac="http://schemas.microsoft.com/office/spreadsheetml/2009/9/ac" r="322" s="35" customFormat="true" x14ac:dyDescent="0.2"/>
    <row xmlns:x14ac="http://schemas.microsoft.com/office/spreadsheetml/2009/9/ac" r="323" s="35" customFormat="true" x14ac:dyDescent="0.2"/>
    <row xmlns:x14ac="http://schemas.microsoft.com/office/spreadsheetml/2009/9/ac" r="324" s="35" customFormat="true" x14ac:dyDescent="0.2"/>
    <row xmlns:x14ac="http://schemas.microsoft.com/office/spreadsheetml/2009/9/ac" r="325" s="35" customFormat="true" x14ac:dyDescent="0.2"/>
    <row xmlns:x14ac="http://schemas.microsoft.com/office/spreadsheetml/2009/9/ac" r="326" s="35" customFormat="true" x14ac:dyDescent="0.2"/>
    <row xmlns:x14ac="http://schemas.microsoft.com/office/spreadsheetml/2009/9/ac" r="327" s="35" customFormat="true" x14ac:dyDescent="0.2"/>
    <row xmlns:x14ac="http://schemas.microsoft.com/office/spreadsheetml/2009/9/ac" r="328" s="35" customFormat="true" x14ac:dyDescent="0.2"/>
    <row xmlns:x14ac="http://schemas.microsoft.com/office/spreadsheetml/2009/9/ac" r="329" s="35" customFormat="true" x14ac:dyDescent="0.2"/>
    <row xmlns:x14ac="http://schemas.microsoft.com/office/spreadsheetml/2009/9/ac" r="330" s="35" customFormat="true" x14ac:dyDescent="0.2"/>
    <row xmlns:x14ac="http://schemas.microsoft.com/office/spreadsheetml/2009/9/ac" r="331" s="35" customFormat="true" x14ac:dyDescent="0.2"/>
    <row xmlns:x14ac="http://schemas.microsoft.com/office/spreadsheetml/2009/9/ac" r="332" s="35" customFormat="true" x14ac:dyDescent="0.2"/>
    <row xmlns:x14ac="http://schemas.microsoft.com/office/spreadsheetml/2009/9/ac" r="333" s="35" customFormat="true" x14ac:dyDescent="0.2"/>
    <row xmlns:x14ac="http://schemas.microsoft.com/office/spreadsheetml/2009/9/ac" r="334" s="35" customFormat="true" x14ac:dyDescent="0.2"/>
    <row xmlns:x14ac="http://schemas.microsoft.com/office/spreadsheetml/2009/9/ac" r="335" s="35" customFormat="true" x14ac:dyDescent="0.2"/>
    <row xmlns:x14ac="http://schemas.microsoft.com/office/spreadsheetml/2009/9/ac" r="336" s="35" customFormat="true" x14ac:dyDescent="0.2"/>
    <row xmlns:x14ac="http://schemas.microsoft.com/office/spreadsheetml/2009/9/ac" r="337" s="35" customFormat="true" x14ac:dyDescent="0.2"/>
    <row xmlns:x14ac="http://schemas.microsoft.com/office/spreadsheetml/2009/9/ac" r="338" s="35" customFormat="true" x14ac:dyDescent="0.2"/>
    <row xmlns:x14ac="http://schemas.microsoft.com/office/spreadsheetml/2009/9/ac" r="339" s="35" customFormat="true" x14ac:dyDescent="0.2"/>
    <row xmlns:x14ac="http://schemas.microsoft.com/office/spreadsheetml/2009/9/ac" r="340" s="35" customFormat="true" x14ac:dyDescent="0.2"/>
    <row xmlns:x14ac="http://schemas.microsoft.com/office/spreadsheetml/2009/9/ac" r="341" s="35" customFormat="true" x14ac:dyDescent="0.2"/>
    <row xmlns:x14ac="http://schemas.microsoft.com/office/spreadsheetml/2009/9/ac" r="342" s="35" customFormat="true" x14ac:dyDescent="0.2"/>
    <row xmlns:x14ac="http://schemas.microsoft.com/office/spreadsheetml/2009/9/ac" r="343" s="35" customFormat="true" x14ac:dyDescent="0.2"/>
    <row xmlns:x14ac="http://schemas.microsoft.com/office/spreadsheetml/2009/9/ac" r="344" s="35" customFormat="true" x14ac:dyDescent="0.2"/>
    <row xmlns:x14ac="http://schemas.microsoft.com/office/spreadsheetml/2009/9/ac" r="345" s="35" customFormat="true" x14ac:dyDescent="0.2"/>
    <row xmlns:x14ac="http://schemas.microsoft.com/office/spreadsheetml/2009/9/ac" r="346" s="35" customFormat="true" x14ac:dyDescent="0.2"/>
    <row xmlns:x14ac="http://schemas.microsoft.com/office/spreadsheetml/2009/9/ac" r="347" s="35" customFormat="true" x14ac:dyDescent="0.2"/>
    <row xmlns:x14ac="http://schemas.microsoft.com/office/spreadsheetml/2009/9/ac" r="348" s="35" customFormat="true" x14ac:dyDescent="0.2"/>
    <row xmlns:x14ac="http://schemas.microsoft.com/office/spreadsheetml/2009/9/ac" r="349" s="35" customFormat="true" x14ac:dyDescent="0.2"/>
    <row xmlns:x14ac="http://schemas.microsoft.com/office/spreadsheetml/2009/9/ac" r="350" s="35" customFormat="true" x14ac:dyDescent="0.2"/>
    <row xmlns:x14ac="http://schemas.microsoft.com/office/spreadsheetml/2009/9/ac" r="351" s="35" customFormat="true" x14ac:dyDescent="0.2"/>
    <row xmlns:x14ac="http://schemas.microsoft.com/office/spreadsheetml/2009/9/ac" r="352" s="35" customFormat="true" x14ac:dyDescent="0.2"/>
    <row xmlns:x14ac="http://schemas.microsoft.com/office/spreadsheetml/2009/9/ac" r="353" s="35" customFormat="true" x14ac:dyDescent="0.2"/>
    <row xmlns:x14ac="http://schemas.microsoft.com/office/spreadsheetml/2009/9/ac" r="354" s="35" customFormat="true" x14ac:dyDescent="0.2"/>
    <row xmlns:x14ac="http://schemas.microsoft.com/office/spreadsheetml/2009/9/ac" r="355" s="35" customFormat="true" x14ac:dyDescent="0.2"/>
    <row xmlns:x14ac="http://schemas.microsoft.com/office/spreadsheetml/2009/9/ac" r="356" s="35" customFormat="true" x14ac:dyDescent="0.2"/>
    <row xmlns:x14ac="http://schemas.microsoft.com/office/spreadsheetml/2009/9/ac" r="357" s="35" customFormat="true" x14ac:dyDescent="0.2"/>
    <row xmlns:x14ac="http://schemas.microsoft.com/office/spreadsheetml/2009/9/ac" r="358" s="35" customFormat="true" x14ac:dyDescent="0.2"/>
    <row xmlns:x14ac="http://schemas.microsoft.com/office/spreadsheetml/2009/9/ac" r="359" s="35" customFormat="true" x14ac:dyDescent="0.2"/>
    <row xmlns:x14ac="http://schemas.microsoft.com/office/spreadsheetml/2009/9/ac" r="360" s="35" customFormat="true" x14ac:dyDescent="0.2"/>
    <row xmlns:x14ac="http://schemas.microsoft.com/office/spreadsheetml/2009/9/ac" r="361" s="35" customFormat="true" x14ac:dyDescent="0.2"/>
    <row xmlns:x14ac="http://schemas.microsoft.com/office/spreadsheetml/2009/9/ac" r="362" s="35" customFormat="true" x14ac:dyDescent="0.2"/>
    <row xmlns:x14ac="http://schemas.microsoft.com/office/spreadsheetml/2009/9/ac" r="363" s="35" customFormat="true" x14ac:dyDescent="0.2"/>
    <row xmlns:x14ac="http://schemas.microsoft.com/office/spreadsheetml/2009/9/ac" r="364" s="35" customFormat="true" x14ac:dyDescent="0.2"/>
    <row xmlns:x14ac="http://schemas.microsoft.com/office/spreadsheetml/2009/9/ac" r="365" s="35" customFormat="true" x14ac:dyDescent="0.2"/>
    <row xmlns:x14ac="http://schemas.microsoft.com/office/spreadsheetml/2009/9/ac" r="366" s="35" customFormat="true" x14ac:dyDescent="0.2"/>
    <row xmlns:x14ac="http://schemas.microsoft.com/office/spreadsheetml/2009/9/ac" r="367" s="35" customFormat="true" x14ac:dyDescent="0.2"/>
    <row xmlns:x14ac="http://schemas.microsoft.com/office/spreadsheetml/2009/9/ac" r="368" s="35" customFormat="true" x14ac:dyDescent="0.2"/>
    <row xmlns:x14ac="http://schemas.microsoft.com/office/spreadsheetml/2009/9/ac" r="369" s="35" customFormat="true" x14ac:dyDescent="0.2"/>
    <row xmlns:x14ac="http://schemas.microsoft.com/office/spreadsheetml/2009/9/ac" r="370" s="35" customFormat="true" x14ac:dyDescent="0.2"/>
    <row xmlns:x14ac="http://schemas.microsoft.com/office/spreadsheetml/2009/9/ac" r="371" s="35" customFormat="true" x14ac:dyDescent="0.2"/>
    <row xmlns:x14ac="http://schemas.microsoft.com/office/spreadsheetml/2009/9/ac" r="372" s="35" customFormat="true" x14ac:dyDescent="0.2"/>
    <row xmlns:x14ac="http://schemas.microsoft.com/office/spreadsheetml/2009/9/ac" r="373" s="35" customFormat="true" x14ac:dyDescent="0.2"/>
    <row xmlns:x14ac="http://schemas.microsoft.com/office/spreadsheetml/2009/9/ac" r="374" s="35" customFormat="true" x14ac:dyDescent="0.2"/>
    <row xmlns:x14ac="http://schemas.microsoft.com/office/spreadsheetml/2009/9/ac" r="375" s="35" customFormat="true" x14ac:dyDescent="0.2"/>
    <row xmlns:x14ac="http://schemas.microsoft.com/office/spreadsheetml/2009/9/ac" r="376" s="35" customFormat="true" x14ac:dyDescent="0.2"/>
    <row xmlns:x14ac="http://schemas.microsoft.com/office/spreadsheetml/2009/9/ac" r="377" s="35" customFormat="true" x14ac:dyDescent="0.2"/>
    <row xmlns:x14ac="http://schemas.microsoft.com/office/spreadsheetml/2009/9/ac" r="378" s="35" customFormat="true" x14ac:dyDescent="0.2"/>
    <row xmlns:x14ac="http://schemas.microsoft.com/office/spreadsheetml/2009/9/ac" r="379" s="35" customFormat="true" x14ac:dyDescent="0.2"/>
    <row xmlns:x14ac="http://schemas.microsoft.com/office/spreadsheetml/2009/9/ac" r="380" s="35" customFormat="true" x14ac:dyDescent="0.2"/>
    <row xmlns:x14ac="http://schemas.microsoft.com/office/spreadsheetml/2009/9/ac" r="381" s="35" customFormat="true" x14ac:dyDescent="0.2"/>
    <row xmlns:x14ac="http://schemas.microsoft.com/office/spreadsheetml/2009/9/ac" r="382" s="35" customFormat="true" x14ac:dyDescent="0.2"/>
    <row xmlns:x14ac="http://schemas.microsoft.com/office/spreadsheetml/2009/9/ac" r="383" s="35" customFormat="true" x14ac:dyDescent="0.2"/>
    <row xmlns:x14ac="http://schemas.microsoft.com/office/spreadsheetml/2009/9/ac" r="384" s="35" customFormat="true" x14ac:dyDescent="0.2"/>
    <row xmlns:x14ac="http://schemas.microsoft.com/office/spreadsheetml/2009/9/ac" r="385" s="35" customFormat="true" x14ac:dyDescent="0.2"/>
    <row xmlns:x14ac="http://schemas.microsoft.com/office/spreadsheetml/2009/9/ac" r="386" s="35" customFormat="true" x14ac:dyDescent="0.2"/>
    <row xmlns:x14ac="http://schemas.microsoft.com/office/spreadsheetml/2009/9/ac" r="387" s="35" customFormat="true" x14ac:dyDescent="0.2"/>
    <row xmlns:x14ac="http://schemas.microsoft.com/office/spreadsheetml/2009/9/ac" r="388" s="35" customFormat="true" x14ac:dyDescent="0.2"/>
    <row xmlns:x14ac="http://schemas.microsoft.com/office/spreadsheetml/2009/9/ac" r="389" s="35" customFormat="true" x14ac:dyDescent="0.2"/>
    <row xmlns:x14ac="http://schemas.microsoft.com/office/spreadsheetml/2009/9/ac" r="390" s="35" customFormat="true" x14ac:dyDescent="0.2"/>
    <row xmlns:x14ac="http://schemas.microsoft.com/office/spreadsheetml/2009/9/ac" r="391" s="35" customFormat="true" x14ac:dyDescent="0.2"/>
    <row xmlns:x14ac="http://schemas.microsoft.com/office/spreadsheetml/2009/9/ac" r="392" s="35" customFormat="true" x14ac:dyDescent="0.2"/>
    <row xmlns:x14ac="http://schemas.microsoft.com/office/spreadsheetml/2009/9/ac" r="393" s="35" customFormat="true" x14ac:dyDescent="0.2"/>
    <row xmlns:x14ac="http://schemas.microsoft.com/office/spreadsheetml/2009/9/ac" r="394" s="35" customFormat="true" x14ac:dyDescent="0.2"/>
    <row xmlns:x14ac="http://schemas.microsoft.com/office/spreadsheetml/2009/9/ac" r="395" s="35" customFormat="true" x14ac:dyDescent="0.2"/>
    <row xmlns:x14ac="http://schemas.microsoft.com/office/spreadsheetml/2009/9/ac" r="396" s="35" customFormat="true" x14ac:dyDescent="0.2"/>
    <row xmlns:x14ac="http://schemas.microsoft.com/office/spreadsheetml/2009/9/ac" r="397" s="35" customFormat="true" x14ac:dyDescent="0.2"/>
    <row xmlns:x14ac="http://schemas.microsoft.com/office/spreadsheetml/2009/9/ac" r="398" s="35" customFormat="true" x14ac:dyDescent="0.2"/>
    <row xmlns:x14ac="http://schemas.microsoft.com/office/spreadsheetml/2009/9/ac" r="399" s="35" customFormat="true" x14ac:dyDescent="0.2"/>
    <row xmlns:x14ac="http://schemas.microsoft.com/office/spreadsheetml/2009/9/ac" r="400" s="35" customFormat="true" x14ac:dyDescent="0.2"/>
    <row xmlns:x14ac="http://schemas.microsoft.com/office/spreadsheetml/2009/9/ac" r="401" s="35" customFormat="true" x14ac:dyDescent="0.2"/>
    <row xmlns:x14ac="http://schemas.microsoft.com/office/spreadsheetml/2009/9/ac" r="402" s="35" customFormat="true" x14ac:dyDescent="0.2"/>
    <row xmlns:x14ac="http://schemas.microsoft.com/office/spreadsheetml/2009/9/ac" r="403" s="35" customFormat="true" x14ac:dyDescent="0.2"/>
    <row xmlns:x14ac="http://schemas.microsoft.com/office/spreadsheetml/2009/9/ac" r="404" s="35" customFormat="true" x14ac:dyDescent="0.2"/>
    <row xmlns:x14ac="http://schemas.microsoft.com/office/spreadsheetml/2009/9/ac" r="405" s="35" customFormat="true" x14ac:dyDescent="0.2"/>
    <row xmlns:x14ac="http://schemas.microsoft.com/office/spreadsheetml/2009/9/ac" r="406" s="35" customFormat="true" x14ac:dyDescent="0.2"/>
    <row xmlns:x14ac="http://schemas.microsoft.com/office/spreadsheetml/2009/9/ac" r="407" s="35" customFormat="true" x14ac:dyDescent="0.2"/>
    <row xmlns:x14ac="http://schemas.microsoft.com/office/spreadsheetml/2009/9/ac" r="408" s="35" customFormat="true" x14ac:dyDescent="0.2"/>
    <row xmlns:x14ac="http://schemas.microsoft.com/office/spreadsheetml/2009/9/ac" r="409" s="35" customFormat="true" x14ac:dyDescent="0.2"/>
    <row xmlns:x14ac="http://schemas.microsoft.com/office/spreadsheetml/2009/9/ac" r="410" s="35" customFormat="true" x14ac:dyDescent="0.2"/>
    <row xmlns:x14ac="http://schemas.microsoft.com/office/spreadsheetml/2009/9/ac" r="411" s="35" customFormat="true" x14ac:dyDescent="0.2"/>
    <row xmlns:x14ac="http://schemas.microsoft.com/office/spreadsheetml/2009/9/ac" r="412" s="35" customFormat="true" x14ac:dyDescent="0.2"/>
    <row xmlns:x14ac="http://schemas.microsoft.com/office/spreadsheetml/2009/9/ac" r="413" s="35" customFormat="true" x14ac:dyDescent="0.2"/>
    <row xmlns:x14ac="http://schemas.microsoft.com/office/spreadsheetml/2009/9/ac" r="414" s="35" customFormat="true" x14ac:dyDescent="0.2"/>
    <row xmlns:x14ac="http://schemas.microsoft.com/office/spreadsheetml/2009/9/ac" r="415" s="35" customFormat="true" x14ac:dyDescent="0.2"/>
    <row xmlns:x14ac="http://schemas.microsoft.com/office/spreadsheetml/2009/9/ac" r="416" s="35" customFormat="true" x14ac:dyDescent="0.2"/>
    <row xmlns:x14ac="http://schemas.microsoft.com/office/spreadsheetml/2009/9/ac" r="417" s="35" customFormat="true" x14ac:dyDescent="0.2"/>
    <row xmlns:x14ac="http://schemas.microsoft.com/office/spreadsheetml/2009/9/ac" r="418" s="35" customFormat="true" x14ac:dyDescent="0.2"/>
    <row xmlns:x14ac="http://schemas.microsoft.com/office/spreadsheetml/2009/9/ac" r="419" s="35" customFormat="true" x14ac:dyDescent="0.2"/>
    <row xmlns:x14ac="http://schemas.microsoft.com/office/spreadsheetml/2009/9/ac" r="420" s="35" customFormat="true" x14ac:dyDescent="0.2"/>
    <row xmlns:x14ac="http://schemas.microsoft.com/office/spreadsheetml/2009/9/ac" r="421" s="35" customFormat="true" x14ac:dyDescent="0.2"/>
    <row xmlns:x14ac="http://schemas.microsoft.com/office/spreadsheetml/2009/9/ac" r="422" s="35" customFormat="true" x14ac:dyDescent="0.2"/>
    <row xmlns:x14ac="http://schemas.microsoft.com/office/spreadsheetml/2009/9/ac" r="423" s="35" customFormat="true" x14ac:dyDescent="0.2"/>
    <row xmlns:x14ac="http://schemas.microsoft.com/office/spreadsheetml/2009/9/ac" r="424" s="35" customFormat="true" x14ac:dyDescent="0.2"/>
    <row xmlns:x14ac="http://schemas.microsoft.com/office/spreadsheetml/2009/9/ac" r="425" s="35" customFormat="true" x14ac:dyDescent="0.2"/>
    <row xmlns:x14ac="http://schemas.microsoft.com/office/spreadsheetml/2009/9/ac" r="426" s="35" customFormat="true" x14ac:dyDescent="0.2"/>
    <row xmlns:x14ac="http://schemas.microsoft.com/office/spreadsheetml/2009/9/ac" r="427" s="35" customFormat="true" x14ac:dyDescent="0.2"/>
    <row xmlns:x14ac="http://schemas.microsoft.com/office/spreadsheetml/2009/9/ac" r="428" s="35" customFormat="true" x14ac:dyDescent="0.2"/>
    <row xmlns:x14ac="http://schemas.microsoft.com/office/spreadsheetml/2009/9/ac" r="429" s="35" customFormat="true" x14ac:dyDescent="0.2"/>
    <row xmlns:x14ac="http://schemas.microsoft.com/office/spreadsheetml/2009/9/ac" r="430" s="35" customFormat="true" x14ac:dyDescent="0.2"/>
    <row xmlns:x14ac="http://schemas.microsoft.com/office/spreadsheetml/2009/9/ac" r="431" s="35" customFormat="true" x14ac:dyDescent="0.2"/>
    <row xmlns:x14ac="http://schemas.microsoft.com/office/spreadsheetml/2009/9/ac" r="432" s="35" customFormat="true" x14ac:dyDescent="0.2"/>
    <row xmlns:x14ac="http://schemas.microsoft.com/office/spreadsheetml/2009/9/ac" r="433" s="35" customFormat="true" x14ac:dyDescent="0.2"/>
    <row xmlns:x14ac="http://schemas.microsoft.com/office/spreadsheetml/2009/9/ac" r="434" s="35" customFormat="true" x14ac:dyDescent="0.2"/>
    <row xmlns:x14ac="http://schemas.microsoft.com/office/spreadsheetml/2009/9/ac" r="435" s="35" customFormat="true" x14ac:dyDescent="0.2"/>
    <row xmlns:x14ac="http://schemas.microsoft.com/office/spreadsheetml/2009/9/ac" r="436" s="35" customFormat="true" x14ac:dyDescent="0.2"/>
    <row xmlns:x14ac="http://schemas.microsoft.com/office/spreadsheetml/2009/9/ac" r="437" s="35" customFormat="true" x14ac:dyDescent="0.2"/>
    <row xmlns:x14ac="http://schemas.microsoft.com/office/spreadsheetml/2009/9/ac" r="438" s="35" customFormat="true" x14ac:dyDescent="0.2"/>
    <row xmlns:x14ac="http://schemas.microsoft.com/office/spreadsheetml/2009/9/ac" r="439" s="35" customFormat="true" x14ac:dyDescent="0.2"/>
    <row xmlns:x14ac="http://schemas.microsoft.com/office/spreadsheetml/2009/9/ac" r="440" s="35" customFormat="true" x14ac:dyDescent="0.2"/>
    <row xmlns:x14ac="http://schemas.microsoft.com/office/spreadsheetml/2009/9/ac" r="441" s="35" customFormat="true" x14ac:dyDescent="0.2"/>
    <row xmlns:x14ac="http://schemas.microsoft.com/office/spreadsheetml/2009/9/ac" r="442" s="35" customFormat="true" x14ac:dyDescent="0.2"/>
    <row xmlns:x14ac="http://schemas.microsoft.com/office/spreadsheetml/2009/9/ac" r="443" s="35" customFormat="true" x14ac:dyDescent="0.2"/>
    <row xmlns:x14ac="http://schemas.microsoft.com/office/spreadsheetml/2009/9/ac" r="444" s="35" customFormat="true" x14ac:dyDescent="0.2"/>
    <row xmlns:x14ac="http://schemas.microsoft.com/office/spreadsheetml/2009/9/ac" r="445" s="35" customFormat="true" x14ac:dyDescent="0.2"/>
    <row xmlns:x14ac="http://schemas.microsoft.com/office/spreadsheetml/2009/9/ac" r="446" s="35" customFormat="true" x14ac:dyDescent="0.2"/>
    <row xmlns:x14ac="http://schemas.microsoft.com/office/spreadsheetml/2009/9/ac" r="447" s="35" customFormat="true" x14ac:dyDescent="0.2"/>
    <row xmlns:x14ac="http://schemas.microsoft.com/office/spreadsheetml/2009/9/ac" r="448" s="35" customFormat="true" x14ac:dyDescent="0.2"/>
    <row xmlns:x14ac="http://schemas.microsoft.com/office/spreadsheetml/2009/9/ac" r="449" s="35" customFormat="true" x14ac:dyDescent="0.2"/>
    <row xmlns:x14ac="http://schemas.microsoft.com/office/spreadsheetml/2009/9/ac" r="450" s="35" customFormat="true" x14ac:dyDescent="0.2"/>
    <row xmlns:x14ac="http://schemas.microsoft.com/office/spreadsheetml/2009/9/ac" r="451" s="35" customFormat="true" x14ac:dyDescent="0.2"/>
    <row xmlns:x14ac="http://schemas.microsoft.com/office/spreadsheetml/2009/9/ac" r="452" s="35" customFormat="true" x14ac:dyDescent="0.2"/>
    <row xmlns:x14ac="http://schemas.microsoft.com/office/spreadsheetml/2009/9/ac" r="453" s="35" customFormat="true" x14ac:dyDescent="0.2"/>
    <row xmlns:x14ac="http://schemas.microsoft.com/office/spreadsheetml/2009/9/ac" r="454" s="35" customFormat="true" x14ac:dyDescent="0.2"/>
    <row xmlns:x14ac="http://schemas.microsoft.com/office/spreadsheetml/2009/9/ac" r="455" s="35" customFormat="true" x14ac:dyDescent="0.2"/>
    <row xmlns:x14ac="http://schemas.microsoft.com/office/spreadsheetml/2009/9/ac" r="456" s="35" customFormat="true" x14ac:dyDescent="0.2"/>
    <row xmlns:x14ac="http://schemas.microsoft.com/office/spreadsheetml/2009/9/ac" r="457" s="35" customFormat="true" x14ac:dyDescent="0.2"/>
    <row xmlns:x14ac="http://schemas.microsoft.com/office/spreadsheetml/2009/9/ac" r="458" s="35" customFormat="true" x14ac:dyDescent="0.2"/>
    <row xmlns:x14ac="http://schemas.microsoft.com/office/spreadsheetml/2009/9/ac" r="459" s="35" customFormat="true" x14ac:dyDescent="0.2"/>
    <row xmlns:x14ac="http://schemas.microsoft.com/office/spreadsheetml/2009/9/ac" r="460" s="35" customFormat="true" x14ac:dyDescent="0.2"/>
    <row xmlns:x14ac="http://schemas.microsoft.com/office/spreadsheetml/2009/9/ac" r="461" s="35" customFormat="true" x14ac:dyDescent="0.2"/>
    <row xmlns:x14ac="http://schemas.microsoft.com/office/spreadsheetml/2009/9/ac" r="462" s="35" customFormat="true" x14ac:dyDescent="0.2"/>
    <row xmlns:x14ac="http://schemas.microsoft.com/office/spreadsheetml/2009/9/ac" r="463" s="35" customFormat="true" x14ac:dyDescent="0.2"/>
    <row xmlns:x14ac="http://schemas.microsoft.com/office/spreadsheetml/2009/9/ac" r="464" s="35" customFormat="true" x14ac:dyDescent="0.2"/>
    <row xmlns:x14ac="http://schemas.microsoft.com/office/spreadsheetml/2009/9/ac" r="465" s="35" customFormat="true" x14ac:dyDescent="0.2"/>
    <row xmlns:x14ac="http://schemas.microsoft.com/office/spreadsheetml/2009/9/ac" r="466" s="35" customFormat="true" x14ac:dyDescent="0.2"/>
    <row xmlns:x14ac="http://schemas.microsoft.com/office/spreadsheetml/2009/9/ac" r="467" s="35" customFormat="true" x14ac:dyDescent="0.2"/>
    <row xmlns:x14ac="http://schemas.microsoft.com/office/spreadsheetml/2009/9/ac" r="468" s="35" customFormat="true" x14ac:dyDescent="0.2"/>
    <row xmlns:x14ac="http://schemas.microsoft.com/office/spreadsheetml/2009/9/ac" r="469" s="35" customFormat="true" x14ac:dyDescent="0.2"/>
    <row xmlns:x14ac="http://schemas.microsoft.com/office/spreadsheetml/2009/9/ac" r="470" s="35" customFormat="true" x14ac:dyDescent="0.2"/>
    <row xmlns:x14ac="http://schemas.microsoft.com/office/spreadsheetml/2009/9/ac" r="471" s="35" customFormat="true" x14ac:dyDescent="0.2"/>
    <row xmlns:x14ac="http://schemas.microsoft.com/office/spreadsheetml/2009/9/ac" r="472" s="35" customFormat="true" x14ac:dyDescent="0.2"/>
    <row xmlns:x14ac="http://schemas.microsoft.com/office/spreadsheetml/2009/9/ac" r="473" s="35" customFormat="true" x14ac:dyDescent="0.2"/>
    <row xmlns:x14ac="http://schemas.microsoft.com/office/spreadsheetml/2009/9/ac" r="474" s="35" customFormat="true" x14ac:dyDescent="0.2"/>
    <row xmlns:x14ac="http://schemas.microsoft.com/office/spreadsheetml/2009/9/ac" r="475" s="35" customFormat="true" x14ac:dyDescent="0.2"/>
    <row xmlns:x14ac="http://schemas.microsoft.com/office/spreadsheetml/2009/9/ac" r="476" s="35" customFormat="true" x14ac:dyDescent="0.2"/>
    <row xmlns:x14ac="http://schemas.microsoft.com/office/spreadsheetml/2009/9/ac" r="477" s="35" customFormat="true" x14ac:dyDescent="0.2"/>
    <row xmlns:x14ac="http://schemas.microsoft.com/office/spreadsheetml/2009/9/ac" r="478" s="35" customFormat="true" x14ac:dyDescent="0.2"/>
    <row xmlns:x14ac="http://schemas.microsoft.com/office/spreadsheetml/2009/9/ac" r="479" s="35" customFormat="true" x14ac:dyDescent="0.2"/>
    <row xmlns:x14ac="http://schemas.microsoft.com/office/spreadsheetml/2009/9/ac" r="480" s="35" customFormat="true" x14ac:dyDescent="0.2"/>
    <row xmlns:x14ac="http://schemas.microsoft.com/office/spreadsheetml/2009/9/ac" r="481" s="35" customFormat="true" x14ac:dyDescent="0.2"/>
    <row xmlns:x14ac="http://schemas.microsoft.com/office/spreadsheetml/2009/9/ac" r="482" s="35" customFormat="true" x14ac:dyDescent="0.2"/>
    <row xmlns:x14ac="http://schemas.microsoft.com/office/spreadsheetml/2009/9/ac" r="483" s="35" customFormat="true" x14ac:dyDescent="0.2"/>
    <row xmlns:x14ac="http://schemas.microsoft.com/office/spreadsheetml/2009/9/ac" r="484" s="35" customFormat="true" x14ac:dyDescent="0.2"/>
    <row xmlns:x14ac="http://schemas.microsoft.com/office/spreadsheetml/2009/9/ac" r="485" s="35" customFormat="true" x14ac:dyDescent="0.2"/>
    <row xmlns:x14ac="http://schemas.microsoft.com/office/spreadsheetml/2009/9/ac" r="486" s="35" customFormat="true" x14ac:dyDescent="0.2"/>
    <row xmlns:x14ac="http://schemas.microsoft.com/office/spreadsheetml/2009/9/ac" r="487" s="35" customFormat="true" x14ac:dyDescent="0.2"/>
    <row xmlns:x14ac="http://schemas.microsoft.com/office/spreadsheetml/2009/9/ac" r="488" s="35" customFormat="true" x14ac:dyDescent="0.2"/>
    <row xmlns:x14ac="http://schemas.microsoft.com/office/spreadsheetml/2009/9/ac" r="489" s="35" customFormat="true" x14ac:dyDescent="0.2"/>
    <row xmlns:x14ac="http://schemas.microsoft.com/office/spreadsheetml/2009/9/ac" r="490" s="35" customFormat="true" x14ac:dyDescent="0.2"/>
    <row xmlns:x14ac="http://schemas.microsoft.com/office/spreadsheetml/2009/9/ac" r="491" s="35" customFormat="true" x14ac:dyDescent="0.2"/>
    <row xmlns:x14ac="http://schemas.microsoft.com/office/spreadsheetml/2009/9/ac" r="492" s="35" customFormat="true" x14ac:dyDescent="0.2"/>
    <row xmlns:x14ac="http://schemas.microsoft.com/office/spreadsheetml/2009/9/ac" r="493" s="35" customFormat="true" x14ac:dyDescent="0.2"/>
    <row xmlns:x14ac="http://schemas.microsoft.com/office/spreadsheetml/2009/9/ac" r="494" s="35" customFormat="true" x14ac:dyDescent="0.2"/>
    <row xmlns:x14ac="http://schemas.microsoft.com/office/spreadsheetml/2009/9/ac" r="495" s="35" customFormat="true" x14ac:dyDescent="0.2"/>
    <row xmlns:x14ac="http://schemas.microsoft.com/office/spreadsheetml/2009/9/ac" r="496" s="35" customFormat="true" x14ac:dyDescent="0.2"/>
    <row xmlns:x14ac="http://schemas.microsoft.com/office/spreadsheetml/2009/9/ac" r="497" s="35" customFormat="true" x14ac:dyDescent="0.2"/>
    <row xmlns:x14ac="http://schemas.microsoft.com/office/spreadsheetml/2009/9/ac" r="498" s="35" customFormat="true" x14ac:dyDescent="0.2"/>
    <row xmlns:x14ac="http://schemas.microsoft.com/office/spreadsheetml/2009/9/ac" r="499" s="35" customFormat="true" x14ac:dyDescent="0.2"/>
    <row xmlns:x14ac="http://schemas.microsoft.com/office/spreadsheetml/2009/9/ac" r="500" s="35" customFormat="true" x14ac:dyDescent="0.2"/>
    <row xmlns:x14ac="http://schemas.microsoft.com/office/spreadsheetml/2009/9/ac" r="501" s="35" customFormat="true" x14ac:dyDescent="0.2"/>
    <row xmlns:x14ac="http://schemas.microsoft.com/office/spreadsheetml/2009/9/ac" r="502" s="35" customFormat="true" x14ac:dyDescent="0.2"/>
    <row xmlns:x14ac="http://schemas.microsoft.com/office/spreadsheetml/2009/9/ac" r="503" s="35" customFormat="true" x14ac:dyDescent="0.2"/>
    <row xmlns:x14ac="http://schemas.microsoft.com/office/spreadsheetml/2009/9/ac" r="504" s="35" customFormat="true" x14ac:dyDescent="0.2"/>
    <row xmlns:x14ac="http://schemas.microsoft.com/office/spreadsheetml/2009/9/ac" r="505" s="35" customFormat="true" x14ac:dyDescent="0.2"/>
    <row xmlns:x14ac="http://schemas.microsoft.com/office/spreadsheetml/2009/9/ac" r="506" s="35" customFormat="true" x14ac:dyDescent="0.2"/>
    <row xmlns:x14ac="http://schemas.microsoft.com/office/spreadsheetml/2009/9/ac" r="507" s="35" customFormat="true" x14ac:dyDescent="0.2"/>
    <row xmlns:x14ac="http://schemas.microsoft.com/office/spreadsheetml/2009/9/ac" r="508" s="35" customFormat="true" x14ac:dyDescent="0.2"/>
    <row xmlns:x14ac="http://schemas.microsoft.com/office/spreadsheetml/2009/9/ac" r="509" s="35" customFormat="true" x14ac:dyDescent="0.2"/>
    <row xmlns:x14ac="http://schemas.microsoft.com/office/spreadsheetml/2009/9/ac" r="510" s="35" customFormat="true" x14ac:dyDescent="0.2"/>
    <row xmlns:x14ac="http://schemas.microsoft.com/office/spreadsheetml/2009/9/ac" r="511" s="35" customFormat="true" x14ac:dyDescent="0.2"/>
    <row xmlns:x14ac="http://schemas.microsoft.com/office/spreadsheetml/2009/9/ac" r="512" s="35" customFormat="true" x14ac:dyDescent="0.2"/>
    <row xmlns:x14ac="http://schemas.microsoft.com/office/spreadsheetml/2009/9/ac" r="513" s="35" customFormat="true" x14ac:dyDescent="0.2"/>
    <row xmlns:x14ac="http://schemas.microsoft.com/office/spreadsheetml/2009/9/ac" r="514" s="35" customFormat="true" x14ac:dyDescent="0.2"/>
    <row xmlns:x14ac="http://schemas.microsoft.com/office/spreadsheetml/2009/9/ac" r="515" s="35" customFormat="true" x14ac:dyDescent="0.2"/>
    <row xmlns:x14ac="http://schemas.microsoft.com/office/spreadsheetml/2009/9/ac" r="516" s="35" customFormat="true" x14ac:dyDescent="0.2"/>
    <row xmlns:x14ac="http://schemas.microsoft.com/office/spreadsheetml/2009/9/ac" r="517" s="35" customFormat="true" x14ac:dyDescent="0.2"/>
    <row xmlns:x14ac="http://schemas.microsoft.com/office/spreadsheetml/2009/9/ac" r="518" s="35" customFormat="true" x14ac:dyDescent="0.2"/>
    <row xmlns:x14ac="http://schemas.microsoft.com/office/spreadsheetml/2009/9/ac" r="519" s="35" customFormat="true" x14ac:dyDescent="0.2"/>
    <row xmlns:x14ac="http://schemas.microsoft.com/office/spreadsheetml/2009/9/ac" r="520" s="35" customFormat="true" x14ac:dyDescent="0.2"/>
    <row xmlns:x14ac="http://schemas.microsoft.com/office/spreadsheetml/2009/9/ac" r="521" s="35" customFormat="true" x14ac:dyDescent="0.2"/>
    <row xmlns:x14ac="http://schemas.microsoft.com/office/spreadsheetml/2009/9/ac" r="522" s="35" customFormat="true" x14ac:dyDescent="0.2"/>
    <row xmlns:x14ac="http://schemas.microsoft.com/office/spreadsheetml/2009/9/ac" r="523" s="35" customFormat="true" x14ac:dyDescent="0.2"/>
    <row xmlns:x14ac="http://schemas.microsoft.com/office/spreadsheetml/2009/9/ac" r="524" s="35" customFormat="true" x14ac:dyDescent="0.2"/>
    <row xmlns:x14ac="http://schemas.microsoft.com/office/spreadsheetml/2009/9/ac" r="525" s="35" customFormat="true" x14ac:dyDescent="0.2"/>
    <row xmlns:x14ac="http://schemas.microsoft.com/office/spreadsheetml/2009/9/ac" r="526" s="35" customFormat="true" x14ac:dyDescent="0.2"/>
    <row xmlns:x14ac="http://schemas.microsoft.com/office/spreadsheetml/2009/9/ac" r="527" s="35" customFormat="true" x14ac:dyDescent="0.2"/>
    <row xmlns:x14ac="http://schemas.microsoft.com/office/spreadsheetml/2009/9/ac" r="528" s="35" customFormat="true" x14ac:dyDescent="0.2"/>
    <row xmlns:x14ac="http://schemas.microsoft.com/office/spreadsheetml/2009/9/ac" r="529" s="35" customFormat="true" x14ac:dyDescent="0.2"/>
    <row xmlns:x14ac="http://schemas.microsoft.com/office/spreadsheetml/2009/9/ac" r="530" s="35" customFormat="true" x14ac:dyDescent="0.2"/>
    <row xmlns:x14ac="http://schemas.microsoft.com/office/spreadsheetml/2009/9/ac" r="531" s="35" customFormat="true" x14ac:dyDescent="0.2"/>
    <row xmlns:x14ac="http://schemas.microsoft.com/office/spreadsheetml/2009/9/ac" r="532" s="35" customFormat="true" x14ac:dyDescent="0.2"/>
    <row xmlns:x14ac="http://schemas.microsoft.com/office/spreadsheetml/2009/9/ac" r="533" s="35" customFormat="true" x14ac:dyDescent="0.2"/>
    <row xmlns:x14ac="http://schemas.microsoft.com/office/spreadsheetml/2009/9/ac" r="534" s="35" customFormat="true" x14ac:dyDescent="0.2"/>
    <row xmlns:x14ac="http://schemas.microsoft.com/office/spreadsheetml/2009/9/ac" r="535" s="35" customFormat="true" x14ac:dyDescent="0.2"/>
    <row xmlns:x14ac="http://schemas.microsoft.com/office/spreadsheetml/2009/9/ac" r="536" s="35" customFormat="true" x14ac:dyDescent="0.2"/>
    <row xmlns:x14ac="http://schemas.microsoft.com/office/spreadsheetml/2009/9/ac" r="537" s="35" customFormat="true" x14ac:dyDescent="0.2"/>
    <row xmlns:x14ac="http://schemas.microsoft.com/office/spreadsheetml/2009/9/ac" r="538" s="35" customFormat="true" x14ac:dyDescent="0.2"/>
    <row xmlns:x14ac="http://schemas.microsoft.com/office/spreadsheetml/2009/9/ac" r="539" s="35" customFormat="true" x14ac:dyDescent="0.2"/>
    <row xmlns:x14ac="http://schemas.microsoft.com/office/spreadsheetml/2009/9/ac" r="540" s="35" customFormat="true" x14ac:dyDescent="0.2"/>
    <row xmlns:x14ac="http://schemas.microsoft.com/office/spreadsheetml/2009/9/ac" r="541" s="35" customFormat="true" x14ac:dyDescent="0.2"/>
    <row xmlns:x14ac="http://schemas.microsoft.com/office/spreadsheetml/2009/9/ac" r="542" s="35" customFormat="true" x14ac:dyDescent="0.2"/>
    <row xmlns:x14ac="http://schemas.microsoft.com/office/spreadsheetml/2009/9/ac" r="543" s="35" customFormat="true" x14ac:dyDescent="0.2"/>
    <row xmlns:x14ac="http://schemas.microsoft.com/office/spreadsheetml/2009/9/ac" r="544" s="35" customFormat="true" x14ac:dyDescent="0.2"/>
    <row xmlns:x14ac="http://schemas.microsoft.com/office/spreadsheetml/2009/9/ac" r="545" s="35" customFormat="true" x14ac:dyDescent="0.2"/>
    <row xmlns:x14ac="http://schemas.microsoft.com/office/spreadsheetml/2009/9/ac" r="546" s="35" customFormat="true" x14ac:dyDescent="0.2"/>
    <row xmlns:x14ac="http://schemas.microsoft.com/office/spreadsheetml/2009/9/ac" r="547" s="35" customFormat="true" x14ac:dyDescent="0.2"/>
    <row xmlns:x14ac="http://schemas.microsoft.com/office/spreadsheetml/2009/9/ac" r="548" s="35" customFormat="true" x14ac:dyDescent="0.2"/>
    <row xmlns:x14ac="http://schemas.microsoft.com/office/spreadsheetml/2009/9/ac" r="549" s="35" customFormat="true" x14ac:dyDescent="0.2"/>
    <row xmlns:x14ac="http://schemas.microsoft.com/office/spreadsheetml/2009/9/ac" r="550" s="35" customFormat="true" x14ac:dyDescent="0.2"/>
    <row xmlns:x14ac="http://schemas.microsoft.com/office/spreadsheetml/2009/9/ac" r="551" s="35" customFormat="true" x14ac:dyDescent="0.2"/>
    <row xmlns:x14ac="http://schemas.microsoft.com/office/spreadsheetml/2009/9/ac" r="552" s="35" customFormat="true" x14ac:dyDescent="0.2"/>
    <row xmlns:x14ac="http://schemas.microsoft.com/office/spreadsheetml/2009/9/ac" r="553" s="35" customFormat="true" x14ac:dyDescent="0.2"/>
    <row xmlns:x14ac="http://schemas.microsoft.com/office/spreadsheetml/2009/9/ac" r="554" s="35" customFormat="true" x14ac:dyDescent="0.2"/>
    <row xmlns:x14ac="http://schemas.microsoft.com/office/spreadsheetml/2009/9/ac" r="555" s="35" customFormat="true" x14ac:dyDescent="0.2"/>
    <row xmlns:x14ac="http://schemas.microsoft.com/office/spreadsheetml/2009/9/ac" r="556" s="35" customFormat="true" x14ac:dyDescent="0.2"/>
    <row xmlns:x14ac="http://schemas.microsoft.com/office/spreadsheetml/2009/9/ac" r="557" s="35" customFormat="true" x14ac:dyDescent="0.2"/>
    <row xmlns:x14ac="http://schemas.microsoft.com/office/spreadsheetml/2009/9/ac" r="558" s="35" customFormat="true" x14ac:dyDescent="0.2"/>
    <row xmlns:x14ac="http://schemas.microsoft.com/office/spreadsheetml/2009/9/ac" r="559" s="35" customFormat="true" x14ac:dyDescent="0.2"/>
    <row xmlns:x14ac="http://schemas.microsoft.com/office/spreadsheetml/2009/9/ac" r="560" s="35" customFormat="true" x14ac:dyDescent="0.2"/>
    <row xmlns:x14ac="http://schemas.microsoft.com/office/spreadsheetml/2009/9/ac" r="561" s="35" customFormat="true" x14ac:dyDescent="0.2"/>
    <row xmlns:x14ac="http://schemas.microsoft.com/office/spreadsheetml/2009/9/ac" r="562" s="35" customFormat="true" x14ac:dyDescent="0.2"/>
    <row xmlns:x14ac="http://schemas.microsoft.com/office/spreadsheetml/2009/9/ac" r="563" s="35" customFormat="true" x14ac:dyDescent="0.2"/>
    <row xmlns:x14ac="http://schemas.microsoft.com/office/spreadsheetml/2009/9/ac" r="564" s="35" customFormat="true" x14ac:dyDescent="0.2"/>
    <row xmlns:x14ac="http://schemas.microsoft.com/office/spreadsheetml/2009/9/ac" r="565" s="35" customFormat="true" x14ac:dyDescent="0.2"/>
    <row xmlns:x14ac="http://schemas.microsoft.com/office/spreadsheetml/2009/9/ac" r="566" s="35" customFormat="true" x14ac:dyDescent="0.2"/>
    <row xmlns:x14ac="http://schemas.microsoft.com/office/spreadsheetml/2009/9/ac" r="567" s="35" customFormat="true" x14ac:dyDescent="0.2"/>
    <row xmlns:x14ac="http://schemas.microsoft.com/office/spreadsheetml/2009/9/ac" r="568" s="35" customFormat="true" x14ac:dyDescent="0.2"/>
    <row xmlns:x14ac="http://schemas.microsoft.com/office/spreadsheetml/2009/9/ac" r="569" s="35" customFormat="true" x14ac:dyDescent="0.2"/>
    <row xmlns:x14ac="http://schemas.microsoft.com/office/spreadsheetml/2009/9/ac" r="570" s="35" customFormat="true" x14ac:dyDescent="0.2"/>
    <row xmlns:x14ac="http://schemas.microsoft.com/office/spreadsheetml/2009/9/ac" r="571" s="35" customFormat="true" x14ac:dyDescent="0.2"/>
    <row xmlns:x14ac="http://schemas.microsoft.com/office/spreadsheetml/2009/9/ac" r="572" s="35" customFormat="true" x14ac:dyDescent="0.2"/>
    <row xmlns:x14ac="http://schemas.microsoft.com/office/spreadsheetml/2009/9/ac" r="573" s="35" customFormat="true" x14ac:dyDescent="0.2"/>
    <row xmlns:x14ac="http://schemas.microsoft.com/office/spreadsheetml/2009/9/ac" r="574" s="35" customFormat="true" x14ac:dyDescent="0.2"/>
    <row xmlns:x14ac="http://schemas.microsoft.com/office/spreadsheetml/2009/9/ac" r="575" s="35" customFormat="true" x14ac:dyDescent="0.2"/>
    <row xmlns:x14ac="http://schemas.microsoft.com/office/spreadsheetml/2009/9/ac" r="576" s="35" customFormat="true" x14ac:dyDescent="0.2"/>
    <row xmlns:x14ac="http://schemas.microsoft.com/office/spreadsheetml/2009/9/ac" r="577" s="35" customFormat="true" x14ac:dyDescent="0.2"/>
    <row xmlns:x14ac="http://schemas.microsoft.com/office/spreadsheetml/2009/9/ac" r="578" s="35" customFormat="true" x14ac:dyDescent="0.2"/>
    <row xmlns:x14ac="http://schemas.microsoft.com/office/spreadsheetml/2009/9/ac" r="579" s="35" customFormat="true" x14ac:dyDescent="0.2"/>
    <row xmlns:x14ac="http://schemas.microsoft.com/office/spreadsheetml/2009/9/ac" r="580" s="35" customFormat="true" x14ac:dyDescent="0.2"/>
    <row xmlns:x14ac="http://schemas.microsoft.com/office/spreadsheetml/2009/9/ac" r="581" s="35" customFormat="true" x14ac:dyDescent="0.2"/>
    <row xmlns:x14ac="http://schemas.microsoft.com/office/spreadsheetml/2009/9/ac" r="582" s="35" customFormat="true" x14ac:dyDescent="0.2"/>
    <row xmlns:x14ac="http://schemas.microsoft.com/office/spreadsheetml/2009/9/ac" r="583" s="35" customFormat="true" x14ac:dyDescent="0.2"/>
    <row xmlns:x14ac="http://schemas.microsoft.com/office/spreadsheetml/2009/9/ac" r="584" s="35" customFormat="true" x14ac:dyDescent="0.2"/>
    <row xmlns:x14ac="http://schemas.microsoft.com/office/spreadsheetml/2009/9/ac" r="585" s="35" customFormat="true" x14ac:dyDescent="0.2"/>
    <row xmlns:x14ac="http://schemas.microsoft.com/office/spreadsheetml/2009/9/ac" r="586" s="35" customFormat="true" x14ac:dyDescent="0.2"/>
    <row xmlns:x14ac="http://schemas.microsoft.com/office/spreadsheetml/2009/9/ac" r="587" s="35" customFormat="true" x14ac:dyDescent="0.2"/>
    <row xmlns:x14ac="http://schemas.microsoft.com/office/spreadsheetml/2009/9/ac" r="588" s="35" customFormat="true" x14ac:dyDescent="0.2"/>
    <row xmlns:x14ac="http://schemas.microsoft.com/office/spreadsheetml/2009/9/ac" r="589" s="35" customFormat="true" x14ac:dyDescent="0.2"/>
    <row xmlns:x14ac="http://schemas.microsoft.com/office/spreadsheetml/2009/9/ac" r="590" s="35" customFormat="true" x14ac:dyDescent="0.2"/>
    <row xmlns:x14ac="http://schemas.microsoft.com/office/spreadsheetml/2009/9/ac" r="591" s="35" customFormat="true" x14ac:dyDescent="0.2"/>
    <row xmlns:x14ac="http://schemas.microsoft.com/office/spreadsheetml/2009/9/ac" r="592" s="35" customFormat="true" x14ac:dyDescent="0.2"/>
    <row xmlns:x14ac="http://schemas.microsoft.com/office/spreadsheetml/2009/9/ac" r="593" s="35" customFormat="true" x14ac:dyDescent="0.2"/>
    <row xmlns:x14ac="http://schemas.microsoft.com/office/spreadsheetml/2009/9/ac" r="594" s="35" customFormat="true" x14ac:dyDescent="0.2"/>
    <row xmlns:x14ac="http://schemas.microsoft.com/office/spreadsheetml/2009/9/ac" r="595" s="35" customFormat="true" x14ac:dyDescent="0.2"/>
    <row xmlns:x14ac="http://schemas.microsoft.com/office/spreadsheetml/2009/9/ac" r="596" s="35" customFormat="true" x14ac:dyDescent="0.2"/>
    <row xmlns:x14ac="http://schemas.microsoft.com/office/spreadsheetml/2009/9/ac" r="597" s="35" customFormat="true" x14ac:dyDescent="0.2"/>
    <row xmlns:x14ac="http://schemas.microsoft.com/office/spreadsheetml/2009/9/ac" r="598" s="35" customFormat="true" x14ac:dyDescent="0.2"/>
    <row xmlns:x14ac="http://schemas.microsoft.com/office/spreadsheetml/2009/9/ac" r="599" s="35" customFormat="true" x14ac:dyDescent="0.2"/>
    <row xmlns:x14ac="http://schemas.microsoft.com/office/spreadsheetml/2009/9/ac" r="600" s="35" customFormat="true" x14ac:dyDescent="0.2"/>
    <row xmlns:x14ac="http://schemas.microsoft.com/office/spreadsheetml/2009/9/ac" r="601" s="35" customFormat="true" x14ac:dyDescent="0.2"/>
    <row xmlns:x14ac="http://schemas.microsoft.com/office/spreadsheetml/2009/9/ac" r="602" s="35" customFormat="true" x14ac:dyDescent="0.2"/>
    <row xmlns:x14ac="http://schemas.microsoft.com/office/spreadsheetml/2009/9/ac" r="603" s="35" customFormat="true" x14ac:dyDescent="0.2"/>
    <row xmlns:x14ac="http://schemas.microsoft.com/office/spreadsheetml/2009/9/ac" r="604" s="35" customFormat="true" x14ac:dyDescent="0.2"/>
    <row xmlns:x14ac="http://schemas.microsoft.com/office/spreadsheetml/2009/9/ac" r="605" s="35" customFormat="true" x14ac:dyDescent="0.2"/>
    <row xmlns:x14ac="http://schemas.microsoft.com/office/spreadsheetml/2009/9/ac" r="606" s="35" customFormat="true" x14ac:dyDescent="0.2"/>
    <row xmlns:x14ac="http://schemas.microsoft.com/office/spreadsheetml/2009/9/ac" r="607" s="35" customFormat="true" x14ac:dyDescent="0.2"/>
    <row xmlns:x14ac="http://schemas.microsoft.com/office/spreadsheetml/2009/9/ac" r="608" s="35" customFormat="true" x14ac:dyDescent="0.2"/>
    <row xmlns:x14ac="http://schemas.microsoft.com/office/spreadsheetml/2009/9/ac" r="609" s="35" customFormat="true" x14ac:dyDescent="0.2"/>
    <row xmlns:x14ac="http://schemas.microsoft.com/office/spreadsheetml/2009/9/ac" r="610" s="35" customFormat="true" x14ac:dyDescent="0.2"/>
    <row xmlns:x14ac="http://schemas.microsoft.com/office/spreadsheetml/2009/9/ac" r="611" s="35" customFormat="true" x14ac:dyDescent="0.2"/>
    <row xmlns:x14ac="http://schemas.microsoft.com/office/spreadsheetml/2009/9/ac" r="612" s="35" customFormat="true" x14ac:dyDescent="0.2"/>
    <row xmlns:x14ac="http://schemas.microsoft.com/office/spreadsheetml/2009/9/ac" r="613" s="35" customFormat="true" x14ac:dyDescent="0.2"/>
    <row xmlns:x14ac="http://schemas.microsoft.com/office/spreadsheetml/2009/9/ac" r="614" s="35" customFormat="true" x14ac:dyDescent="0.2"/>
    <row xmlns:x14ac="http://schemas.microsoft.com/office/spreadsheetml/2009/9/ac" r="615" s="35" customFormat="true" x14ac:dyDescent="0.2"/>
    <row xmlns:x14ac="http://schemas.microsoft.com/office/spreadsheetml/2009/9/ac" r="616" s="35" customFormat="true" x14ac:dyDescent="0.2"/>
    <row xmlns:x14ac="http://schemas.microsoft.com/office/spreadsheetml/2009/9/ac" r="617" s="35" customFormat="true" x14ac:dyDescent="0.2"/>
    <row xmlns:x14ac="http://schemas.microsoft.com/office/spreadsheetml/2009/9/ac" r="618" s="35" customFormat="true" x14ac:dyDescent="0.2"/>
    <row xmlns:x14ac="http://schemas.microsoft.com/office/spreadsheetml/2009/9/ac" r="619" s="35" customFormat="true" x14ac:dyDescent="0.2"/>
    <row xmlns:x14ac="http://schemas.microsoft.com/office/spreadsheetml/2009/9/ac" r="620" s="35" customFormat="true" x14ac:dyDescent="0.2"/>
    <row xmlns:x14ac="http://schemas.microsoft.com/office/spreadsheetml/2009/9/ac" r="621" s="35" customFormat="true" x14ac:dyDescent="0.2"/>
    <row xmlns:x14ac="http://schemas.microsoft.com/office/spreadsheetml/2009/9/ac" r="622" s="35" customFormat="true" x14ac:dyDescent="0.2"/>
    <row xmlns:x14ac="http://schemas.microsoft.com/office/spreadsheetml/2009/9/ac" r="623" s="35" customFormat="true" x14ac:dyDescent="0.2"/>
    <row xmlns:x14ac="http://schemas.microsoft.com/office/spreadsheetml/2009/9/ac" r="624" s="35" customFormat="true" x14ac:dyDescent="0.2"/>
    <row xmlns:x14ac="http://schemas.microsoft.com/office/spreadsheetml/2009/9/ac" r="625" s="35" customFormat="true" x14ac:dyDescent="0.2"/>
    <row xmlns:x14ac="http://schemas.microsoft.com/office/spreadsheetml/2009/9/ac" r="626" s="35" customFormat="true" x14ac:dyDescent="0.2"/>
    <row xmlns:x14ac="http://schemas.microsoft.com/office/spreadsheetml/2009/9/ac" r="627" s="35" customFormat="true" x14ac:dyDescent="0.2"/>
    <row xmlns:x14ac="http://schemas.microsoft.com/office/spreadsheetml/2009/9/ac" r="628" s="35" customFormat="true" x14ac:dyDescent="0.2"/>
    <row xmlns:x14ac="http://schemas.microsoft.com/office/spreadsheetml/2009/9/ac" r="629" s="35" customFormat="true" x14ac:dyDescent="0.2"/>
    <row xmlns:x14ac="http://schemas.microsoft.com/office/spreadsheetml/2009/9/ac" r="630" s="35" customFormat="true" x14ac:dyDescent="0.2"/>
    <row xmlns:x14ac="http://schemas.microsoft.com/office/spreadsheetml/2009/9/ac" r="631" s="35" customFormat="true" x14ac:dyDescent="0.2"/>
    <row xmlns:x14ac="http://schemas.microsoft.com/office/spreadsheetml/2009/9/ac" r="632" s="35" customFormat="true" x14ac:dyDescent="0.2"/>
    <row xmlns:x14ac="http://schemas.microsoft.com/office/spreadsheetml/2009/9/ac" r="633" s="35" customFormat="true" x14ac:dyDescent="0.2"/>
    <row xmlns:x14ac="http://schemas.microsoft.com/office/spreadsheetml/2009/9/ac" r="634" s="35" customFormat="true" x14ac:dyDescent="0.2"/>
    <row xmlns:x14ac="http://schemas.microsoft.com/office/spreadsheetml/2009/9/ac" r="635" s="35"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31" customWidth="true"/>
    <col min="3" max="3" width="29.75" customWidth="true"/>
    <col min="4" max="9" width="7.875" customWidth="true"/>
    <col min="10" max="11" width="1.125" customWidth="true"/>
    <col min="12" max="12" width="24.625" style="131" customWidth="true"/>
    <col min="13" max="13" width="29.75" customWidth="true"/>
    <col min="14" max="19" width="7.875" customWidth="true"/>
    <col min="20" max="21" width="1.125" customWidth="true"/>
    <col min="22" max="22" width="24.625" style="131" customWidth="true"/>
    <col min="23" max="23" width="29.75" customWidth="true"/>
    <col min="24" max="29" width="7.875" customWidth="true"/>
    <col min="30" max="31" width="1.125" customWidth="true"/>
    <col min="32" max="32" width="24.625" style="131" customWidth="true"/>
    <col min="33" max="33" width="29.75" customWidth="true"/>
    <col min="34" max="39" width="7.875" customWidth="true"/>
    <col min="40" max="41" width="1.125" customWidth="true"/>
    <col min="42" max="42" width="24.625" style="131" customWidth="true"/>
    <col min="43" max="43" width="29.75" customWidth="true"/>
    <col min="44" max="49" width="7.875" customWidth="true"/>
    <col min="50" max="51" width="1.125" customWidth="true"/>
    <col min="52" max="52" width="24.625" style="131" customWidth="true"/>
    <col min="53" max="53" width="29.75" style="131" customWidth="true"/>
    <col min="54" max="59" width="7.875" customWidth="true"/>
    <col min="60" max="61" width="1.125" customWidth="true"/>
    <col min="62" max="62" width="24.625" style="131" customWidth="true"/>
    <col min="63" max="63" width="29.75" customWidth="true"/>
    <col min="64" max="69" width="7.875" customWidth="true"/>
    <col min="70" max="71" width="1.125" customWidth="true"/>
    <col min="72" max="72" width="24.625" style="131" customWidth="true"/>
    <col min="73" max="73" width="29.75" customWidth="true"/>
    <col min="74" max="79" width="7.875" customWidth="true"/>
    <col min="80" max="81" width="1.125" customWidth="true"/>
    <col min="82" max="82" width="24.625" style="131" customWidth="true"/>
    <col min="83" max="83" width="29.75" customWidth="true"/>
    <col min="84" max="89" width="7.875" customWidth="true"/>
    <col min="90" max="91" width="1.125" customWidth="true"/>
    <col min="92" max="92" width="24.625" style="131" customWidth="true"/>
    <col min="93" max="93" width="29.75" customWidth="true"/>
    <col min="94" max="99" width="7.875" customWidth="true"/>
    <col min="100" max="101" width="1.125" customWidth="true"/>
    <col min="102" max="102" width="24.625" style="131" customWidth="true"/>
    <col min="103" max="103" width="29.75" customWidth="true"/>
    <col min="104" max="109" width="7.875" customWidth="true"/>
    <col min="110" max="111" width="1.125" customWidth="true"/>
    <col min="112" max="112" width="24.625" style="131" customWidth="true"/>
    <col min="113" max="113" width="29.75" customWidth="true"/>
    <col min="114" max="119" width="7.875" customWidth="true"/>
    <col min="120" max="121" width="1.125" customWidth="true"/>
    <col min="122" max="122" width="24.625" style="131" customWidth="true"/>
    <col min="123" max="123" width="29.75" customWidth="true"/>
    <col min="124" max="129" width="7.875" customWidth="true"/>
    <col min="130" max="131" width="1.125" customWidth="true"/>
    <col min="132" max="132" width="24.625" style="131" customWidth="true"/>
    <col min="133" max="133" width="29.75" customWidth="true"/>
    <col min="134" max="139" width="7.875" customWidth="true"/>
    <col min="140" max="141" width="1.125" customWidth="true"/>
    <col min="142" max="142" width="24.625" style="131" customWidth="true"/>
    <col min="143" max="143" width="29.75" customWidth="true"/>
    <col min="144" max="149" width="7.875" customWidth="true"/>
    <col min="150" max="151" width="1.125" customWidth="true"/>
    <col min="152" max="152" width="24.625" style="131" customWidth="true"/>
    <col min="153" max="153" width="29.75" customWidth="true"/>
    <col min="154" max="159" width="7.875" customWidth="true"/>
    <col min="160" max="161" width="1.125" customWidth="true"/>
    <col min="162" max="162" width="24.625" style="131" customWidth="true"/>
    <col min="163" max="163" width="29.75" customWidth="true"/>
    <col min="164" max="169" width="7.875" customWidth="true"/>
    <col min="170" max="171" width="1.125" customWidth="true"/>
    <col min="172" max="172" width="24.625" style="131" customWidth="true"/>
    <col min="173" max="173" width="29.75" customWidth="true"/>
    <col min="174" max="179" width="7.875" customWidth="true"/>
    <col min="180" max="181" width="1.125" customWidth="true"/>
    <col min="182" max="182" width="24.625" style="131" customWidth="true"/>
    <col min="183" max="183" width="29.75" customWidth="true"/>
    <col min="184" max="189" width="7.875" customWidth="true"/>
    <col min="190" max="191" width="1.125" customWidth="true"/>
    <col min="192" max="192" width="24.625" style="131" customWidth="true"/>
    <col min="193" max="193" width="29.75" customWidth="true"/>
    <col min="194" max="199" width="7.875" customWidth="true"/>
    <col min="200" max="201" width="1.125" customWidth="true"/>
    <col min="202" max="202" width="24.625" style="131" customWidth="true"/>
    <col min="203" max="203" width="29.75" customWidth="true"/>
    <col min="204" max="209" width="7.875" customWidth="true"/>
    <col min="210" max="211" width="1.125" customWidth="true"/>
    <col min="212" max="212" width="24.625" style="131" customWidth="true"/>
    <col min="213" max="213" width="29.75" customWidth="true"/>
    <col min="214" max="219" width="7.875" customWidth="true"/>
    <col min="220" max="221" width="1.125" customWidth="true"/>
    <col min="222" max="222" width="24.625" style="131" customWidth="true"/>
    <col min="223" max="223" width="29.75" customWidth="true"/>
    <col min="224" max="229" width="7.875" customWidth="true"/>
    <col min="230" max="231" width="1.125" customWidth="true"/>
    <col min="232" max="232" width="24.625" style="131" customWidth="true"/>
    <col min="233" max="233" width="29.75" customWidth="true"/>
    <col min="234" max="239" width="7.875" customWidth="true"/>
    <col min="240" max="241" width="1.125" customWidth="true"/>
  </cols>
  <sheetData>
    <row xmlns:x14ac="http://schemas.microsoft.com/office/spreadsheetml/2009/9/ac" r="1" s="334" customFormat="true" ht="30" customHeight="true" x14ac:dyDescent="0.25">
      <c r="B1" s="348" t="s">
        <v>28</v>
      </c>
      <c r="C1" s="401" t="s">
        <v>253</v>
      </c>
      <c r="D1" s="343" t="s">
        <v>143</v>
      </c>
      <c r="E1" s="343"/>
      <c r="F1" s="343"/>
      <c r="G1" s="343"/>
      <c r="H1" s="343"/>
      <c r="I1" s="347"/>
      <c r="J1" s="335"/>
      <c r="K1" s="335"/>
      <c r="L1" s="348" t="s">
        <v>28</v>
      </c>
      <c r="M1" s="401" t="s">
        <v>254</v>
      </c>
      <c r="N1" s="343" t="s">
        <v>143</v>
      </c>
      <c r="O1" s="343"/>
      <c r="P1" s="343"/>
      <c r="Q1" s="343"/>
      <c r="R1" s="343"/>
      <c r="S1" s="347"/>
      <c r="T1" s="335"/>
      <c r="U1" s="335"/>
      <c r="V1" s="348" t="s">
        <v>28</v>
      </c>
      <c r="W1" s="401" t="s">
        <v>255</v>
      </c>
      <c r="X1" s="343" t="s">
        <v>143</v>
      </c>
      <c r="Y1" s="343"/>
      <c r="Z1" s="343"/>
      <c r="AA1" s="343"/>
      <c r="AB1" s="343"/>
      <c r="AC1" s="347"/>
      <c r="AD1" s="335"/>
      <c r="AE1" s="335"/>
      <c r="AF1" s="348" t="s">
        <v>28</v>
      </c>
      <c r="AG1" s="401" t="s">
        <v>256</v>
      </c>
      <c r="AH1" s="343" t="s">
        <v>143</v>
      </c>
      <c r="AI1" s="343"/>
      <c r="AJ1" s="343"/>
      <c r="AK1" s="343"/>
      <c r="AL1" s="343"/>
      <c r="AM1" s="347"/>
      <c r="AN1" s="335"/>
      <c r="AO1" s="335"/>
      <c r="AP1" s="348" t="s">
        <v>28</v>
      </c>
      <c r="AQ1" s="401" t="s">
        <v>257</v>
      </c>
      <c r="AR1" s="343" t="str">
        <f>AH1</f>
        <v>Peru</v>
      </c>
      <c r="AS1" s="343"/>
      <c r="AT1" s="343"/>
      <c r="AU1" s="343"/>
      <c r="AV1" s="343"/>
      <c r="AW1" s="347"/>
      <c r="AX1" s="335"/>
      <c r="AY1" s="335"/>
      <c r="AZ1" s="348" t="s">
        <v>28</v>
      </c>
      <c r="BA1" s="401" t="s">
        <v>258</v>
      </c>
      <c r="BB1" s="343" t="str">
        <f>AR1</f>
        <v>Peru</v>
      </c>
      <c r="BC1" s="343"/>
      <c r="BD1" s="343"/>
      <c r="BE1" s="343"/>
      <c r="BF1" s="343"/>
      <c r="BG1" s="347"/>
      <c r="BH1" s="335"/>
      <c r="BI1" s="335"/>
      <c r="BJ1" s="348" t="s">
        <v>28</v>
      </c>
      <c r="BK1" s="401" t="s">
        <v>258</v>
      </c>
      <c r="BL1" s="343" t="str">
        <f>BB1</f>
        <v>Peru</v>
      </c>
      <c r="BM1" s="343"/>
      <c r="BN1" s="343"/>
      <c r="BO1" s="343"/>
      <c r="BP1" s="343"/>
      <c r="BQ1" s="347"/>
      <c r="BR1" s="335"/>
      <c r="BS1" s="335"/>
      <c r="BT1" s="348" t="s">
        <v>28</v>
      </c>
      <c r="BU1" s="401" t="s">
        <v>259</v>
      </c>
      <c r="BV1" s="343" t="str">
        <f>BL1</f>
        <v>Peru</v>
      </c>
      <c r="BW1" s="343"/>
      <c r="BX1" s="343"/>
      <c r="BY1" s="343"/>
      <c r="BZ1" s="343"/>
      <c r="CA1" s="347"/>
      <c r="CB1" s="335"/>
      <c r="CC1" s="335"/>
      <c r="CD1" s="348" t="s">
        <v>28</v>
      </c>
      <c r="CE1" s="401">
        <v>2018</v>
      </c>
      <c r="CF1" s="343" t="s">
        <v>143</v>
      </c>
      <c r="CG1" s="343"/>
      <c r="CH1" s="343"/>
      <c r="CI1" s="343"/>
      <c r="CJ1" s="343"/>
      <c r="CK1" s="347"/>
      <c r="CL1" s="335"/>
      <c r="CM1" s="335"/>
      <c r="CN1" s="348" t="s">
        <v>28</v>
      </c>
      <c r="CO1" s="401">
        <v>2019</v>
      </c>
      <c r="CP1" s="343" t="s">
        <v>143</v>
      </c>
      <c r="CQ1" s="343"/>
      <c r="CR1" s="343"/>
      <c r="CS1" s="343"/>
      <c r="CT1" s="343"/>
      <c r="CU1" s="347"/>
      <c r="CV1" s="335"/>
      <c r="CW1" s="335"/>
      <c r="CX1" s="348" t="s">
        <v>28</v>
      </c>
      <c r="CY1" s="401">
        <v>2019</v>
      </c>
      <c r="CZ1" s="343" t="s">
        <v>143</v>
      </c>
      <c r="DA1" s="343"/>
      <c r="DB1" s="343"/>
      <c r="DC1" s="343"/>
      <c r="DD1" s="343"/>
      <c r="DE1" s="347"/>
      <c r="DF1" s="335"/>
      <c r="DG1" s="335"/>
      <c r="DH1" s="348" t="s">
        <v>28</v>
      </c>
      <c r="DI1" s="401">
        <v>2021</v>
      </c>
      <c r="DJ1" s="343" t="s">
        <v>143</v>
      </c>
      <c r="DK1" s="343"/>
      <c r="DL1" s="343"/>
      <c r="DM1" s="343"/>
      <c r="DN1" s="343"/>
      <c r="DO1" s="347"/>
      <c r="DP1" s="335"/>
      <c r="DQ1" s="335"/>
    </row>
    <row xmlns:x14ac="http://schemas.microsoft.com/office/spreadsheetml/2009/9/ac" r="2" s="334" customFormat="true" ht="30" customHeight="true" x14ac:dyDescent="0.25">
      <c r="A2" s="592" t="s">
        <v>323</v>
      </c>
      <c r="B2" s="344" t="s">
        <v>245</v>
      </c>
      <c r="C2" s="264" t="s">
        <v>148</v>
      </c>
      <c r="D2" s="264" t="s">
        <v>144</v>
      </c>
      <c r="E2" s="345"/>
      <c r="F2" s="345"/>
      <c r="G2" s="345"/>
      <c r="H2" s="345"/>
      <c r="I2" s="346"/>
      <c r="J2" s="335" t="s">
        <v>260</v>
      </c>
      <c r="K2" s="335"/>
      <c r="L2" s="344" t="s">
        <v>246</v>
      </c>
      <c r="M2" s="264" t="s">
        <v>148</v>
      </c>
      <c r="N2" s="264" t="s">
        <v>145</v>
      </c>
      <c r="O2" s="345"/>
      <c r="P2" s="345"/>
      <c r="Q2" s="345"/>
      <c r="R2" s="345"/>
      <c r="S2" s="346"/>
      <c r="T2" s="335" t="s">
        <v>260</v>
      </c>
      <c r="U2" s="335"/>
      <c r="V2" s="344" t="s">
        <v>247</v>
      </c>
      <c r="W2" s="264" t="s">
        <v>148</v>
      </c>
      <c r="X2" s="264" t="s">
        <v>146</v>
      </c>
      <c r="Y2" s="345"/>
      <c r="Z2" s="345"/>
      <c r="AA2" s="345"/>
      <c r="AB2" s="345"/>
      <c r="AC2" s="346"/>
      <c r="AD2" s="335" t="s">
        <v>260</v>
      </c>
      <c r="AE2" s="335"/>
      <c r="AF2" s="344" t="s">
        <v>248</v>
      </c>
      <c r="AG2" s="264" t="s">
        <v>148</v>
      </c>
      <c r="AH2" s="264" t="s">
        <v>147</v>
      </c>
      <c r="AI2" s="345"/>
      <c r="AJ2" s="345"/>
      <c r="AK2" s="345"/>
      <c r="AL2" s="345"/>
      <c r="AM2" s="346"/>
      <c r="AN2" s="335" t="s">
        <v>260</v>
      </c>
      <c r="AO2" s="335"/>
      <c r="AP2" s="344" t="s">
        <v>249</v>
      </c>
      <c r="AQ2" s="264" t="s">
        <v>188</v>
      </c>
      <c r="AR2" s="264" t="s">
        <v>187</v>
      </c>
      <c r="AS2" s="345"/>
      <c r="AT2" s="345"/>
      <c r="AU2" s="345"/>
      <c r="AV2" s="345"/>
      <c r="AW2" s="346"/>
      <c r="AX2" s="335" t="s">
        <v>260</v>
      </c>
      <c r="AY2" s="335"/>
      <c r="AZ2" s="344" t="s">
        <v>250</v>
      </c>
      <c r="BA2" s="264" t="s">
        <v>188</v>
      </c>
      <c r="BB2" s="264" t="s">
        <v>187</v>
      </c>
      <c r="BC2" s="345"/>
      <c r="BD2" s="345"/>
      <c r="BE2" s="345"/>
      <c r="BF2" s="345"/>
      <c r="BG2" s="346"/>
      <c r="BH2" s="335" t="s">
        <v>260</v>
      </c>
      <c r="BI2" s="335"/>
      <c r="BJ2" s="344" t="s">
        <v>251</v>
      </c>
      <c r="BK2" s="264" t="s">
        <v>148</v>
      </c>
      <c r="BL2" s="264" t="s">
        <v>228</v>
      </c>
      <c r="BM2" s="345"/>
      <c r="BN2" s="345"/>
      <c r="BO2" s="345"/>
      <c r="BP2" s="345"/>
      <c r="BQ2" s="346"/>
      <c r="BR2" s="335" t="s">
        <v>260</v>
      </c>
      <c r="BS2" s="335"/>
      <c r="BT2" s="344" t="s">
        <v>252</v>
      </c>
      <c r="BU2" s="264" t="s">
        <v>188</v>
      </c>
      <c r="BV2" s="264" t="s">
        <v>187</v>
      </c>
      <c r="BW2" s="345"/>
      <c r="BX2" s="345"/>
      <c r="BY2" s="345"/>
      <c r="BZ2" s="345"/>
      <c r="CA2" s="346"/>
      <c r="CB2" s="335" t="s">
        <v>260</v>
      </c>
      <c r="CC2" s="335"/>
      <c r="CD2" s="344" t="s">
        <v>276</v>
      </c>
      <c r="CE2" s="264" t="s">
        <v>148</v>
      </c>
      <c r="CF2" s="264" t="s">
        <v>277</v>
      </c>
      <c r="CG2" s="345"/>
      <c r="CH2" s="345"/>
      <c r="CI2" s="345"/>
      <c r="CJ2" s="345"/>
      <c r="CK2" s="346"/>
      <c r="CL2" s="335" t="s">
        <v>260</v>
      </c>
      <c r="CM2" s="335"/>
      <c r="CN2" s="344" t="s">
        <v>284</v>
      </c>
      <c r="CO2" s="264" t="s">
        <v>148</v>
      </c>
      <c r="CP2" s="264" t="s">
        <v>288</v>
      </c>
      <c r="CQ2" s="345"/>
      <c r="CR2" s="345"/>
      <c r="CS2" s="345"/>
      <c r="CT2" s="345"/>
      <c r="CU2" s="346"/>
      <c r="CV2" s="335" t="s">
        <v>260</v>
      </c>
      <c r="CW2" s="335"/>
      <c r="CX2" s="344" t="s">
        <v>330</v>
      </c>
      <c r="CY2" s="264" t="s">
        <v>148</v>
      </c>
      <c r="CZ2" s="264" t="s">
        <v>331</v>
      </c>
      <c r="DA2" s="345"/>
      <c r="DB2" s="345"/>
      <c r="DC2" s="345"/>
      <c r="DD2" s="345"/>
      <c r="DE2" s="346"/>
      <c r="DF2" s="335" t="s">
        <v>260</v>
      </c>
      <c r="DG2" s="335"/>
      <c r="DH2" s="344" t="s">
        <v>328</v>
      </c>
      <c r="DI2" s="264" t="s">
        <v>148</v>
      </c>
      <c r="DJ2" s="264" t="s">
        <v>329</v>
      </c>
      <c r="DK2" s="345"/>
      <c r="DL2" s="345"/>
      <c r="DM2" s="345"/>
      <c r="DN2" s="345"/>
      <c r="DO2" s="346"/>
      <c r="DP2" s="335" t="s">
        <v>260</v>
      </c>
      <c r="DQ2" s="335"/>
    </row>
    <row xmlns:x14ac="http://schemas.microsoft.com/office/spreadsheetml/2009/9/ac" r="3" s="272" customFormat="true" ht="18" customHeight="true" x14ac:dyDescent="0.25">
      <c r="A3" s="592"/>
      <c r="B3" s="265" t="s">
        <v>179</v>
      </c>
      <c r="C3" s="266" t="s">
        <v>54</v>
      </c>
      <c r="D3" s="267" t="s">
        <v>7</v>
      </c>
      <c r="E3" s="268" t="s">
        <v>1</v>
      </c>
      <c r="F3" s="268" t="s">
        <v>2</v>
      </c>
      <c r="G3" s="268" t="s">
        <v>16</v>
      </c>
      <c r="H3" s="268" t="s">
        <v>17</v>
      </c>
      <c r="I3" s="269" t="s">
        <v>18</v>
      </c>
      <c r="J3" s="270"/>
      <c r="K3" s="270"/>
      <c r="L3" s="265" t="s">
        <v>179</v>
      </c>
      <c r="M3" s="266" t="s">
        <v>54</v>
      </c>
      <c r="N3" s="267" t="s">
        <v>7</v>
      </c>
      <c r="O3" s="268" t="s">
        <v>1</v>
      </c>
      <c r="P3" s="268" t="s">
        <v>2</v>
      </c>
      <c r="Q3" s="268" t="s">
        <v>16</v>
      </c>
      <c r="R3" s="268" t="s">
        <v>17</v>
      </c>
      <c r="S3" s="269" t="s">
        <v>18</v>
      </c>
      <c r="T3" s="270"/>
      <c r="U3" s="270"/>
      <c r="V3" s="265" t="s">
        <v>179</v>
      </c>
      <c r="W3" s="266" t="s">
        <v>54</v>
      </c>
      <c r="X3" s="267" t="s">
        <v>7</v>
      </c>
      <c r="Y3" s="268" t="s">
        <v>1</v>
      </c>
      <c r="Z3" s="268" t="s">
        <v>2</v>
      </c>
      <c r="AA3" s="268" t="s">
        <v>16</v>
      </c>
      <c r="AB3" s="268" t="s">
        <v>17</v>
      </c>
      <c r="AC3" s="269" t="s">
        <v>18</v>
      </c>
      <c r="AD3" s="270"/>
      <c r="AE3" s="270"/>
      <c r="AF3" s="265" t="s">
        <v>179</v>
      </c>
      <c r="AG3" s="266" t="s">
        <v>54</v>
      </c>
      <c r="AH3" s="267" t="s">
        <v>7</v>
      </c>
      <c r="AI3" s="268" t="s">
        <v>1</v>
      </c>
      <c r="AJ3" s="268" t="s">
        <v>2</v>
      </c>
      <c r="AK3" s="268" t="s">
        <v>16</v>
      </c>
      <c r="AL3" s="268" t="s">
        <v>17</v>
      </c>
      <c r="AM3" s="269" t="s">
        <v>18</v>
      </c>
      <c r="AN3" s="270"/>
      <c r="AO3" s="270"/>
      <c r="AP3" s="265" t="s">
        <v>179</v>
      </c>
      <c r="AQ3" s="266" t="s">
        <v>54</v>
      </c>
      <c r="AR3" s="267" t="s">
        <v>7</v>
      </c>
      <c r="AS3" s="268" t="s">
        <v>1</v>
      </c>
      <c r="AT3" s="268" t="s">
        <v>2</v>
      </c>
      <c r="AU3" s="268" t="s">
        <v>16</v>
      </c>
      <c r="AV3" s="268" t="s">
        <v>17</v>
      </c>
      <c r="AW3" s="269" t="s">
        <v>18</v>
      </c>
      <c r="AX3" s="270"/>
      <c r="AY3" s="270"/>
      <c r="AZ3" s="265" t="s">
        <v>179</v>
      </c>
      <c r="BA3" s="266" t="s">
        <v>54</v>
      </c>
      <c r="BB3" s="267" t="s">
        <v>7</v>
      </c>
      <c r="BC3" s="268" t="s">
        <v>1</v>
      </c>
      <c r="BD3" s="268" t="s">
        <v>2</v>
      </c>
      <c r="BE3" s="268" t="s">
        <v>16</v>
      </c>
      <c r="BF3" s="268" t="s">
        <v>17</v>
      </c>
      <c r="BG3" s="269" t="s">
        <v>18</v>
      </c>
      <c r="BH3" s="270"/>
      <c r="BI3" s="270"/>
      <c r="BJ3" s="265" t="s">
        <v>179</v>
      </c>
      <c r="BK3" s="266" t="s">
        <v>54</v>
      </c>
      <c r="BL3" s="267" t="s">
        <v>7</v>
      </c>
      <c r="BM3" s="268" t="s">
        <v>1</v>
      </c>
      <c r="BN3" s="268" t="s">
        <v>2</v>
      </c>
      <c r="BO3" s="268" t="s">
        <v>16</v>
      </c>
      <c r="BP3" s="268" t="s">
        <v>17</v>
      </c>
      <c r="BQ3" s="269" t="s">
        <v>18</v>
      </c>
      <c r="BR3" s="270"/>
      <c r="BS3" s="270"/>
      <c r="BT3" s="265" t="s">
        <v>179</v>
      </c>
      <c r="BU3" s="266" t="s">
        <v>54</v>
      </c>
      <c r="BV3" s="267" t="s">
        <v>7</v>
      </c>
      <c r="BW3" s="268" t="s">
        <v>1</v>
      </c>
      <c r="BX3" s="268" t="s">
        <v>2</v>
      </c>
      <c r="BY3" s="268" t="s">
        <v>16</v>
      </c>
      <c r="BZ3" s="268" t="s">
        <v>17</v>
      </c>
      <c r="CA3" s="269" t="s">
        <v>18</v>
      </c>
      <c r="CB3" s="270"/>
      <c r="CC3" s="270"/>
      <c r="CD3" s="265" t="s">
        <v>179</v>
      </c>
      <c r="CE3" s="266" t="s">
        <v>54</v>
      </c>
      <c r="CF3" s="267" t="s">
        <v>7</v>
      </c>
      <c r="CG3" s="268" t="s">
        <v>1</v>
      </c>
      <c r="CH3" s="268" t="s">
        <v>2</v>
      </c>
      <c r="CI3" s="268" t="s">
        <v>16</v>
      </c>
      <c r="CJ3" s="268" t="s">
        <v>17</v>
      </c>
      <c r="CK3" s="269" t="s">
        <v>18</v>
      </c>
      <c r="CL3" s="270"/>
      <c r="CM3" s="270"/>
      <c r="CN3" s="265" t="s">
        <v>179</v>
      </c>
      <c r="CO3" s="266" t="s">
        <v>54</v>
      </c>
      <c r="CP3" s="267" t="s">
        <v>7</v>
      </c>
      <c r="CQ3" s="268" t="s">
        <v>1</v>
      </c>
      <c r="CR3" s="268" t="s">
        <v>2</v>
      </c>
      <c r="CS3" s="268" t="s">
        <v>16</v>
      </c>
      <c r="CT3" s="268" t="s">
        <v>17</v>
      </c>
      <c r="CU3" s="269" t="s">
        <v>18</v>
      </c>
      <c r="CV3" s="270"/>
      <c r="CW3" s="270"/>
      <c r="CX3" s="265" t="s">
        <v>179</v>
      </c>
      <c r="CY3" s="266" t="s">
        <v>54</v>
      </c>
      <c r="CZ3" s="267" t="s">
        <v>7</v>
      </c>
      <c r="DA3" s="268" t="s">
        <v>1</v>
      </c>
      <c r="DB3" s="268" t="s">
        <v>2</v>
      </c>
      <c r="DC3" s="268" t="s">
        <v>16</v>
      </c>
      <c r="DD3" s="268" t="s">
        <v>17</v>
      </c>
      <c r="DE3" s="269" t="s">
        <v>18</v>
      </c>
      <c r="DF3" s="270"/>
      <c r="DG3" s="270"/>
      <c r="DH3" s="265" t="s">
        <v>179</v>
      </c>
      <c r="DI3" s="266" t="s">
        <v>54</v>
      </c>
      <c r="DJ3" s="267" t="s">
        <v>7</v>
      </c>
      <c r="DK3" s="268" t="s">
        <v>1</v>
      </c>
      <c r="DL3" s="268" t="s">
        <v>2</v>
      </c>
      <c r="DM3" s="268" t="s">
        <v>16</v>
      </c>
      <c r="DN3" s="268" t="s">
        <v>17</v>
      </c>
      <c r="DO3" s="269" t="s">
        <v>18</v>
      </c>
      <c r="DP3" s="270"/>
      <c r="DQ3" s="270"/>
      <c r="DR3" s="271"/>
      <c r="EB3" s="271"/>
      <c r="EL3" s="271"/>
      <c r="EV3" s="271"/>
      <c r="FF3" s="271"/>
      <c r="FP3" s="271"/>
      <c r="FZ3" s="271"/>
      <c r="GJ3" s="271"/>
      <c r="GT3" s="271"/>
      <c r="HD3" s="271"/>
      <c r="HN3" s="271"/>
      <c r="HX3" s="271"/>
    </row>
    <row xmlns:x14ac="http://schemas.microsoft.com/office/spreadsheetml/2009/9/ac" r="4" s="4" customFormat="true" x14ac:dyDescent="0.25">
      <c r="A4" s="406" t="str">
        <f>IF(ISBLANK('Data Summary'!A6),"",'Data Summary'!A6)</f>
        <v>PER_2006_LLECE</v>
      </c>
      <c r="B4" s="124"/>
      <c r="C4" s="15" t="s">
        <v>24</v>
      </c>
      <c r="D4" s="9"/>
      <c r="E4" s="9" t="str">
        <f>IF(COUNTA(E13)=0,"",E13)</f>
        <v/>
      </c>
      <c r="F4" s="9" t="str">
        <f>IF(COUNTA(F13)=0,"",F13)</f>
        <v/>
      </c>
      <c r="G4" s="9" t="str">
        <f>IF(COUNTA(G13)=0,"",G13)</f>
        <v/>
      </c>
      <c r="H4" s="9" t="str">
        <f>IF(COUNTA(H13)=0,"",H13)</f>
        <v/>
      </c>
      <c r="I4" s="31" t="str">
        <f>IF(COUNTA(I13)=0,"",I13)</f>
        <v/>
      </c>
      <c r="J4" s="24"/>
      <c r="K4" s="24"/>
      <c r="L4" s="124"/>
      <c r="M4" s="15" t="s">
        <v>24</v>
      </c>
      <c r="N4" s="9">
        <f t="shared" ref="N4:S4" si="0">IF(COUNTA(N13)=0,"",N13)</f>
        <v>0</v>
      </c>
      <c r="O4" s="9">
        <f t="shared" si="0"/>
        <v>0</v>
      </c>
      <c r="P4" s="9">
        <f t="shared" si="0"/>
        <v>0</v>
      </c>
      <c r="Q4" s="9">
        <f t="shared" si="0"/>
        <v>0</v>
      </c>
      <c r="R4" s="9">
        <f t="shared" si="0"/>
        <v>0</v>
      </c>
      <c r="S4" s="31" t="str">
        <f t="shared" si="0"/>
        <v/>
      </c>
      <c r="T4" s="24"/>
      <c r="U4" s="24"/>
      <c r="V4" s="124"/>
      <c r="W4" s="15" t="s">
        <v>24</v>
      </c>
      <c r="X4" s="9" t="str">
        <f t="shared" ref="X4:AC4" si="1">IF(COUNTA(X13)=0,"",X13)</f>
        <v/>
      </c>
      <c r="Y4" s="9" t="str">
        <f t="shared" si="1"/>
        <v/>
      </c>
      <c r="Z4" s="9" t="str">
        <f t="shared" si="1"/>
        <v/>
      </c>
      <c r="AA4" s="9" t="str">
        <f t="shared" si="1"/>
        <v/>
      </c>
      <c r="AB4" s="9" t="str">
        <f t="shared" si="1"/>
        <v/>
      </c>
      <c r="AC4" s="31" t="str">
        <f t="shared" si="1"/>
        <v/>
      </c>
      <c r="AD4" s="24"/>
      <c r="AE4" s="24"/>
      <c r="AF4" s="124"/>
      <c r="AG4" s="15" t="s">
        <v>24</v>
      </c>
      <c r="AH4" s="9">
        <f t="shared" ref="AH4:AM4" si="2">IF(COUNTA(AH13)=0,"",AH13)</f>
        <v>0</v>
      </c>
      <c r="AI4" s="9">
        <f t="shared" si="2"/>
        <v>0</v>
      </c>
      <c r="AJ4" s="9">
        <f t="shared" si="2"/>
        <v>0</v>
      </c>
      <c r="AK4" s="9">
        <f t="shared" si="2"/>
        <v>0</v>
      </c>
      <c r="AL4" s="9">
        <f t="shared" si="2"/>
        <v>0</v>
      </c>
      <c r="AM4" s="31">
        <f t="shared" si="2"/>
        <v>0</v>
      </c>
      <c r="AN4" s="24"/>
      <c r="AO4" s="24"/>
      <c r="AP4" s="124"/>
      <c r="AQ4" s="15" t="s">
        <v>24</v>
      </c>
      <c r="AR4" s="9" t="str">
        <f t="shared" ref="AR4:AW4" si="3">IF(COUNTA(AR13)=0,"",AR13)</f>
        <v/>
      </c>
      <c r="AS4" s="9" t="str">
        <f t="shared" si="3"/>
        <v/>
      </c>
      <c r="AT4" s="9" t="str">
        <f t="shared" si="3"/>
        <v/>
      </c>
      <c r="AU4" s="9" t="str">
        <f t="shared" si="3"/>
        <v/>
      </c>
      <c r="AV4" s="9" t="str">
        <f t="shared" si="3"/>
        <v/>
      </c>
      <c r="AW4" s="31" t="str">
        <f t="shared" si="3"/>
        <v/>
      </c>
      <c r="AX4" s="24"/>
      <c r="AY4" s="24"/>
      <c r="AZ4" s="124"/>
      <c r="BA4" s="15" t="s">
        <v>24</v>
      </c>
      <c r="BB4" s="9" t="str">
        <f t="shared" ref="BB4:BG4" si="4">IF(COUNTA(BB13)=0,"",BB13)</f>
        <v/>
      </c>
      <c r="BC4" s="9" t="str">
        <f t="shared" si="4"/>
        <v/>
      </c>
      <c r="BD4" s="9" t="str">
        <f t="shared" si="4"/>
        <v/>
      </c>
      <c r="BE4" s="9" t="str">
        <f t="shared" si="4"/>
        <v/>
      </c>
      <c r="BF4" s="9" t="str">
        <f t="shared" si="4"/>
        <v/>
      </c>
      <c r="BG4" s="31" t="str">
        <f t="shared" si="4"/>
        <v/>
      </c>
      <c r="BH4" s="24"/>
      <c r="BI4" s="24"/>
      <c r="BJ4" s="124"/>
      <c r="BK4" s="199" t="s">
        <v>24</v>
      </c>
      <c r="BL4" s="9">
        <f t="shared" ref="BL4:BQ4" si="5">IF(COUNTA(BL13)=0,"",BL13)</f>
        <v>0.12866</v>
      </c>
      <c r="BM4" s="9">
        <f t="shared" si="5"/>
        <v>7.6469999999999996E-2</v>
      </c>
      <c r="BN4" s="9">
        <f t="shared" si="5"/>
        <v>0.20232</v>
      </c>
      <c r="BO4" s="9">
        <f t="shared" si="5"/>
        <v>0.20083000000000001</v>
      </c>
      <c r="BP4" s="9">
        <f t="shared" si="5"/>
        <v>7.5009999999999993E-2</v>
      </c>
      <c r="BQ4" s="31">
        <f t="shared" si="5"/>
        <v>5.6169999999999998E-2</v>
      </c>
      <c r="BR4" s="24"/>
      <c r="BS4" s="24"/>
      <c r="BT4" s="124"/>
      <c r="BU4" s="15" t="s">
        <v>24</v>
      </c>
      <c r="BV4" s="9" t="str">
        <f t="shared" ref="BV4:CA4" si="6">IF(COUNTA(BV13)=0,"",BV13)</f>
        <v/>
      </c>
      <c r="BW4" s="9" t="str">
        <f t="shared" si="6"/>
        <v/>
      </c>
      <c r="BX4" s="9" t="str">
        <f t="shared" si="6"/>
        <v/>
      </c>
      <c r="BY4" s="9" t="str">
        <f t="shared" si="6"/>
        <v/>
      </c>
      <c r="BZ4" s="9" t="str">
        <f t="shared" si="6"/>
        <v/>
      </c>
      <c r="CA4" s="31" t="str">
        <f t="shared" si="6"/>
        <v/>
      </c>
      <c r="CB4" s="24"/>
      <c r="CC4" s="24"/>
      <c r="CD4" s="124"/>
      <c r="CE4" s="15" t="s">
        <v>24</v>
      </c>
      <c r="CF4" s="9">
        <f t="shared" ref="CF4:CK4" si="7">IF(COUNTA(CF13)=0,"",CF13)</f>
        <v>2.9998</v>
      </c>
      <c r="CG4" s="9">
        <f t="shared" si="7"/>
        <v>2.9428100000000001</v>
      </c>
      <c r="CH4" s="9">
        <f t="shared" si="7"/>
        <v>3.06629</v>
      </c>
      <c r="CI4" s="9">
        <f t="shared" si="7"/>
        <v>4.2751799999999998</v>
      </c>
      <c r="CJ4" s="9">
        <f t="shared" si="7"/>
        <v>1.85101</v>
      </c>
      <c r="CK4" s="31">
        <f t="shared" si="7"/>
        <v>2.4831500000000002</v>
      </c>
      <c r="CL4" s="24"/>
      <c r="CM4" s="24"/>
      <c r="CN4" s="124"/>
      <c r="CO4" s="15" t="s">
        <v>24</v>
      </c>
      <c r="CP4" s="9">
        <f t="shared" ref="CP4:CU4" si="8">IF(COUNTA(CP13)=0,"",CP13)</f>
        <v>2.6927300000000001</v>
      </c>
      <c r="CQ4" s="9">
        <f t="shared" si="8"/>
        <v>2.47072</v>
      </c>
      <c r="CR4" s="9">
        <f t="shared" si="8"/>
        <v>2.95858</v>
      </c>
      <c r="CS4" s="9">
        <f t="shared" si="8"/>
        <v>3.8291599999999999</v>
      </c>
      <c r="CT4" s="9">
        <f t="shared" si="8"/>
        <v>1.8967099999999999</v>
      </c>
      <c r="CU4" s="31">
        <f t="shared" si="8"/>
        <v>1.95105</v>
      </c>
      <c r="CV4" s="24"/>
      <c r="CW4" s="24"/>
      <c r="CX4" s="124"/>
      <c r="CY4" s="15" t="s">
        <v>24</v>
      </c>
      <c r="CZ4" s="9" t="str">
        <f t="shared" ref="CZ4:DE4" si="9">IF(COUNTA(CZ13)=0,"",CZ13)</f>
        <v/>
      </c>
      <c r="DA4" s="9" t="str">
        <f t="shared" si="9"/>
        <v/>
      </c>
      <c r="DB4" s="9" t="str">
        <f t="shared" si="9"/>
        <v/>
      </c>
      <c r="DC4" s="9" t="str">
        <f t="shared" si="9"/>
        <v/>
      </c>
      <c r="DD4" s="9" t="str">
        <f t="shared" si="9"/>
        <v/>
      </c>
      <c r="DE4" s="31" t="str">
        <f t="shared" si="9"/>
        <v/>
      </c>
      <c r="DF4" s="24"/>
      <c r="DG4" s="24"/>
      <c r="DH4" s="124"/>
      <c r="DI4" s="15" t="s">
        <v>24</v>
      </c>
      <c r="DJ4" s="9" t="str">
        <f t="shared" ref="DJ4:DO4" si="10">IF(COUNTA(DJ13)=0,"",DJ13)</f>
        <v/>
      </c>
      <c r="DK4" s="9" t="str">
        <f t="shared" si="10"/>
        <v/>
      </c>
      <c r="DL4" s="9" t="str">
        <f t="shared" si="10"/>
        <v/>
      </c>
      <c r="DM4" s="9" t="str">
        <f t="shared" si="10"/>
        <v/>
      </c>
      <c r="DN4" s="9" t="str">
        <f t="shared" si="10"/>
        <v/>
      </c>
      <c r="DO4" s="31" t="str">
        <f t="shared" si="10"/>
        <v/>
      </c>
      <c r="DP4" s="24"/>
      <c r="DQ4" s="24"/>
      <c r="DR4" s="132"/>
      <c r="EB4" s="132"/>
      <c r="EL4" s="132"/>
      <c r="EV4" s="132"/>
      <c r="FF4" s="132"/>
      <c r="FP4" s="132"/>
      <c r="FZ4" s="132"/>
      <c r="GJ4" s="132"/>
      <c r="GT4" s="132"/>
      <c r="HD4" s="132"/>
      <c r="HN4" s="132"/>
      <c r="HX4" s="132"/>
    </row>
    <row xmlns:x14ac="http://schemas.microsoft.com/office/spreadsheetml/2009/9/ac" r="5" s="4" customFormat="true" x14ac:dyDescent="0.25">
      <c r="A5" s="406" t="str">
        <f ca="true">IF(ISBLANK('Data Summary'!A7),"",'Data Summary'!A7)</f>
        <v>PER_2010_INEI</v>
      </c>
      <c r="B5" s="124"/>
      <c r="C5" s="15" t="s">
        <v>0</v>
      </c>
      <c r="D5" s="9"/>
      <c r="E5" s="9"/>
      <c r="F5" s="9"/>
      <c r="G5" s="9" t="str">
        <f>IF((COUNTA(G14:G25)=0)+(COUNTA(G13)=0),"",100-G13-SUMPRODUCT(C14:C25,G14:G25))</f>
        <v/>
      </c>
      <c r="H5" s="9"/>
      <c r="I5" s="31" t="str">
        <f>IF((COUNTA(I14:I25)=0)+(COUNTA(I13)=0),"",100-I13-SUMPRODUCT(C14:C25,I14:I25))</f>
        <v/>
      </c>
      <c r="J5" s="24"/>
      <c r="K5" s="24"/>
      <c r="L5" s="124"/>
      <c r="M5" s="15" t="s">
        <v>0</v>
      </c>
      <c r="N5" s="9">
        <f>IF((COUNTA(N14:N25)=0)+(COUNTA(N13)=0),"",100-N13-SUMPRODUCT(M14:M25,N14:N25))</f>
        <v>23.5</v>
      </c>
      <c r="O5" s="9">
        <f>IF((COUNTA(O14:O25)=0)+(COUNTA(O13)=0),"",100-O13-SUMPRODUCT(M14:M25,O14:O25))</f>
        <v>7.0249999999999915</v>
      </c>
      <c r="P5" s="9">
        <f>IF((COUNTA(P14:P25)=0)+(COUNTA(P13)=0),"",100-P13-SUMPRODUCT(M14:M25,P14:P25))</f>
        <v>40.929999999999993</v>
      </c>
      <c r="Q5" s="9">
        <f>IF((COUNTA(Q14:Q25)=0)+(COUNTA(Q13)=0),"",100-Q13-SUMPRODUCT(M14:M25,Q14:Q25))</f>
        <v>19.924999999999997</v>
      </c>
      <c r="R5" s="9">
        <f>IF((COUNTA(R14:R25)=0)+(COUNTA(R13)=0),"",100-R13-SUMPRODUCT(M14:M25,R14:R25))</f>
        <v>25.879999999999995</v>
      </c>
      <c r="S5" s="31" t="str">
        <f>IF((COUNTA(S14:S25)=0)+(COUNTA(S13)=0),"",100-S13-SUMPRODUCT(M14:M25,S14:S25))</f>
        <v/>
      </c>
      <c r="T5" s="24"/>
      <c r="U5" s="24"/>
      <c r="V5" s="124"/>
      <c r="W5" s="15" t="s">
        <v>0</v>
      </c>
      <c r="X5" s="9"/>
      <c r="Y5" s="9"/>
      <c r="Z5" s="9"/>
      <c r="AA5" s="9" t="str">
        <f>IF((COUNTA(AA14:AA25)=0)+(COUNTA(AA13)=0),"",100-AA13-SUMPRODUCT(W14:W25,AA14:AA25))</f>
        <v/>
      </c>
      <c r="AB5" s="9" t="str">
        <f>IF((COUNTA(AB14:AB25)=0)+(COUNTA(AB13)=0),"",100-AB13-SUMPRODUCT(W14:W25,AB14:AB25))</f>
        <v/>
      </c>
      <c r="AC5" s="31" t="str">
        <f>IF((COUNTA(AC14:AC25)=0)+(COUNTA(AC13)=0),"",100-AC13-SUMPRODUCT(W14:W25,AC14:AC25))</f>
        <v/>
      </c>
      <c r="AD5" s="24"/>
      <c r="AE5" s="24"/>
      <c r="AF5" s="124"/>
      <c r="AG5" s="15" t="s">
        <v>0</v>
      </c>
      <c r="AH5" s="9">
        <f>IF((COUNTA(AH14:AH25)=0)+(COUNTA(AH13)=0),"",100-AH13-SUMPRODUCT(AG14:AG25,AH14:AH25))</f>
        <v>18.150000000000006</v>
      </c>
      <c r="AI5" s="9">
        <f>IF((COUNTA(AI14:AI25)=0)+(COUNTA(AI13)=0),"",100-AI13-SUMPRODUCT(AG14:AG25,AI14:AI25))</f>
        <v>5.9950000000000045</v>
      </c>
      <c r="AJ5" s="9">
        <f>IF((COUNTA(AJ14:AJ25)=0)+(COUNTA(AJ13)=0),"",100-AJ13-SUMPRODUCT(AG14:AG25,AJ14:AJ25))</f>
        <v>33.305000000000007</v>
      </c>
      <c r="AK5" s="9">
        <f>IF((COUNTA(AK14:AK25)=0)+(COUNTA(AK13)=0),"",100-AK13-SUMPRODUCT(AG14:AG25,AK14:AK25))</f>
        <v>15.129999999999995</v>
      </c>
      <c r="AL5" s="9">
        <f>IF((COUNTA(AL14:AL25)=0)+(COUNTA(AL13)=0),"",100-AL13-SUMPRODUCT(AG14:AG25,AL14:AL25))</f>
        <v>20.664999999999978</v>
      </c>
      <c r="AM5" s="31">
        <f>IF((COUNTA(AM14:AM25)=0)+(COUNTA(AM13)=0),"",100-AM13-SUMPRODUCT(AG14:AG25,AM14:AM25))</f>
        <v>16.140000000000015</v>
      </c>
      <c r="AN5" s="24"/>
      <c r="AO5" s="24"/>
      <c r="AP5" s="124"/>
      <c r="AQ5" s="15" t="s">
        <v>0</v>
      </c>
      <c r="AR5" s="9"/>
      <c r="AS5" s="9" t="str">
        <f>IF((COUNTA(AS14:AS25)=0)+(COUNTA(AS13)=0),"",100-AS13-SUMPRODUCT(AQ14:AQ25,AS14:AS25))</f>
        <v/>
      </c>
      <c r="AT5" s="9" t="str">
        <f>IF((COUNTA(AT14:AT25)=0)+(COUNTA(AT13)=0),"",100-AT13-SUMPRODUCT(AQ14:AQ25,AT14:AT25))</f>
        <v/>
      </c>
      <c r="AU5" s="9"/>
      <c r="AV5" s="9"/>
      <c r="AW5" s="31"/>
      <c r="AX5" s="24"/>
      <c r="AY5" s="24"/>
      <c r="AZ5" s="124"/>
      <c r="BA5" s="15" t="s">
        <v>0</v>
      </c>
      <c r="BB5" s="9"/>
      <c r="BC5" s="9" t="str">
        <f>IF((COUNTA(BC14:BC25)=0)+(COUNTA(BC13)=0),"",100-BC13-SUMPRODUCT(BA14:BA25,BC14:BC25))</f>
        <v/>
      </c>
      <c r="BD5" s="9" t="str">
        <f>IF((COUNTA(BD14:BD25)=0)+(COUNTA(BD13)=0),"",100-BD13-SUMPRODUCT(BA14:BA25,BD14:BD25))</f>
        <v/>
      </c>
      <c r="BE5" s="9"/>
      <c r="BF5" s="9"/>
      <c r="BG5" s="31"/>
      <c r="BH5" s="24"/>
      <c r="BI5" s="24"/>
      <c r="BJ5" s="124"/>
      <c r="BK5" s="199" t="s">
        <v>0</v>
      </c>
      <c r="BL5" s="9">
        <f>IF((COUNTA(BL14:BL25)=0)+(COUNTA(BL13)=0),"",100-BL13-SUMPRODUCT(BK14:BK25,BL14:BL25))</f>
        <v>14.236964999999998</v>
      </c>
      <c r="BM5" s="9">
        <f>IF((COUNTA(BM14:BM25)=0)+(COUNTA(BM13)=0),"",100-BM13-SUMPRODUCT(BK14:BK25,BM14:BM25))</f>
        <v>5.6968000000000103</v>
      </c>
      <c r="BN5" s="9">
        <f>IF((COUNTA(BN14:BN25)=0)+(COUNTA(BN13)=0),"",100-BN13-SUMPRODUCT(BK14:BK25,BN14:BN25))</f>
        <v>26.288094999999998</v>
      </c>
      <c r="BO5" s="9">
        <f>IF((COUNTA(BO14:BO25)=0)+(COUNTA(BO13)=0),"",100-BO13-SUMPRODUCT(BK14:BK25,BO14:BO25))</f>
        <v>12.709790000000012</v>
      </c>
      <c r="BP5" s="9">
        <f>IF((COUNTA(BP14:BP25)=0)+(COUNTA(BP13)=0),"",100-BP13-SUMPRODUCT(BK14:BK25,BP14:BP25))</f>
        <v>14.933115000000015</v>
      </c>
      <c r="BQ5" s="31">
        <f>IF((COUNTA(BQ14:BQ25)=0)+(COUNTA(BQ13)=0),"",100-BQ13-SUMPRODUCT(BK14:BK25,BQ14:BQ25))</f>
        <v>12.947015000000007</v>
      </c>
      <c r="BR5" s="24"/>
      <c r="BS5" s="24"/>
      <c r="BT5" s="124"/>
      <c r="BU5" s="15" t="s">
        <v>0</v>
      </c>
      <c r="BV5" s="9"/>
      <c r="BW5" s="9" t="str">
        <f>IF((COUNTA(BW14:BW25)=0)+(COUNTA(BW13)=0),"",100-BW13-SUMPRODUCT(BU14:BU25,BW14:BW25))</f>
        <v/>
      </c>
      <c r="BX5" s="9" t="str">
        <f>IF((COUNTA(BX14:BX25)=0)+(COUNTA(BX13)=0),"",100-BX13-SUMPRODUCT(BU14:BU25,BX14:BX25))</f>
        <v/>
      </c>
      <c r="BY5" s="9"/>
      <c r="BZ5" s="9"/>
      <c r="CA5" s="31"/>
      <c r="CB5" s="24"/>
      <c r="CC5" s="24"/>
      <c r="CD5" s="124"/>
      <c r="CE5" s="15" t="s">
        <v>0</v>
      </c>
      <c r="CF5" s="9"/>
      <c r="CG5" s="9">
        <f>IF((COUNTA(CG14:CG25)=0)+(COUNTA(CG13)=0),"",100-CG13-SUMPRODUCT(CE14:CE25,CG14:CG25))</f>
        <v>3.4980600000000095</v>
      </c>
      <c r="CH5" s="9">
        <f>IF((COUNTA(CH14:CH25)=0)+(COUNTA(CH13)=0),"",100-CH13-SUMPRODUCT(CE14:CE25,CH14:CH25))</f>
        <v>27.62903</v>
      </c>
      <c r="CI5" s="9"/>
      <c r="CJ5" s="9"/>
      <c r="CK5" s="31"/>
      <c r="CL5" s="24"/>
      <c r="CM5" s="24"/>
      <c r="CN5" s="124"/>
      <c r="CO5" s="15" t="s">
        <v>0</v>
      </c>
      <c r="CP5" s="9"/>
      <c r="CQ5" s="9">
        <f>IF((COUNTA(CQ14:CQ25)=0)+(COUNTA(CQ13)=0),"",100-CQ13-SUMPRODUCT(CO14:CO25,CQ14:CQ25))</f>
        <v>3.8616499999999974</v>
      </c>
      <c r="CR5" s="9">
        <f>IF((COUNTA(CR14:CR25)=0)+(COUNTA(CR13)=0),"",100-CR13-SUMPRODUCT(CO14:CO25,CR14:CR25))</f>
        <v>27.821604999999991</v>
      </c>
      <c r="CS5" s="9"/>
      <c r="CT5" s="9"/>
      <c r="CU5" s="31"/>
      <c r="CV5" s="24"/>
      <c r="CW5" s="24"/>
      <c r="CX5" s="124"/>
      <c r="CY5" s="15" t="s">
        <v>0</v>
      </c>
      <c r="CZ5" s="9"/>
      <c r="DA5" s="9" t="str">
        <f>IF((COUNTA(DA14:DA25)=0)+(COUNTA(DA13)=0),"",100-DA13-SUMPRODUCT(CY14:CY25,DA14:DA25))</f>
        <v/>
      </c>
      <c r="DB5" s="9" t="str">
        <f>IF((COUNTA(DB14:DB25)=0)+(COUNTA(DB13)=0),"",100-DB13-SUMPRODUCT(CY14:CY25,DB14:DB25))</f>
        <v/>
      </c>
      <c r="DC5" s="9"/>
      <c r="DD5" s="9"/>
      <c r="DE5" s="31"/>
      <c r="DF5" s="24"/>
      <c r="DG5" s="24"/>
      <c r="DH5" s="124"/>
      <c r="DI5" s="15" t="s">
        <v>0</v>
      </c>
      <c r="DJ5" s="9"/>
      <c r="DK5" s="9" t="str">
        <f>IF((COUNTA(DK14:DK25)=0)+(COUNTA(DK13)=0),"",100-DK13-SUMPRODUCT(DI14:DI25,DK14:DK25))</f>
        <v/>
      </c>
      <c r="DL5" s="9" t="str">
        <f>IF((COUNTA(DL14:DL25)=0)+(COUNTA(DL13)=0),"",100-DL13-SUMPRODUCT(DI14:DI25,DL14:DL25))</f>
        <v/>
      </c>
      <c r="DM5" s="9"/>
      <c r="DN5" s="9"/>
      <c r="DO5" s="31"/>
      <c r="DP5" s="24"/>
      <c r="DQ5" s="24"/>
      <c r="DR5" s="132"/>
      <c r="EB5" s="132"/>
      <c r="EL5" s="132"/>
      <c r="EV5" s="132"/>
      <c r="FF5" s="132"/>
      <c r="FP5" s="132"/>
      <c r="FZ5" s="132"/>
      <c r="GJ5" s="132"/>
      <c r="GT5" s="132"/>
      <c r="HD5" s="132"/>
      <c r="HN5" s="132"/>
      <c r="HX5" s="132"/>
    </row>
    <row xmlns:x14ac="http://schemas.microsoft.com/office/spreadsheetml/2009/9/ac" r="6" s="4" customFormat="true" x14ac:dyDescent="0.25">
      <c r="A6" s="406" t="str">
        <f ca="true">IF(ISBLANK('Data Summary'!A8),"",'Data Summary'!A8)</f>
        <v>PER_2013_LLECE</v>
      </c>
      <c r="B6" s="124"/>
      <c r="C6" s="15" t="s">
        <v>19</v>
      </c>
      <c r="D6" s="9">
        <f>IF(COUNTA(D14:D25)=0,"",SUMPRODUCT(D14:D25,C14:C25))</f>
        <v>74.099999999999994</v>
      </c>
      <c r="E6" s="9">
        <f>IF(COUNTA(E14:E25)=0,"",SUMPRODUCT(E14:E25,C14:C25))</f>
        <v>96.6</v>
      </c>
      <c r="F6" s="9">
        <f>IF(COUNTA(F14:F25)=0,"",SUMPRODUCT(F14:F25,C14:C25))</f>
        <v>46.5</v>
      </c>
      <c r="G6" s="9" t="str">
        <f>IF(COUNTA(G14:G25)=0,"",SUMPRODUCT(G14:G25,C14:C25))</f>
        <v/>
      </c>
      <c r="H6" s="9">
        <f>IF(COUNTA(H14:H25)=0,"",SUMPRODUCT(H14:H25,C14:C25))</f>
        <v>74.099999999999994</v>
      </c>
      <c r="I6" s="31" t="str">
        <f>IF(COUNTA(I14:I25)=0,"",SUMPRODUCT(I14:I25,C14:C25))</f>
        <v/>
      </c>
      <c r="J6" s="24"/>
      <c r="K6" s="24"/>
      <c r="L6" s="124"/>
      <c r="M6" s="15" t="s">
        <v>19</v>
      </c>
      <c r="N6" s="9">
        <f>IF(COUNTA(N14:N25)=0,"",SUMPRODUCT(N14:N25,M14:M25))</f>
        <v>76.5</v>
      </c>
      <c r="O6" s="9">
        <f>IF(COUNTA(O14:O25)=0,"",SUMPRODUCT(O14:O25,M14:M25))</f>
        <v>92.975000000000009</v>
      </c>
      <c r="P6" s="9">
        <f>IF(COUNTA(P14:P25)=0,"",SUMPRODUCT(P14:P25,M14:M25))</f>
        <v>59.070000000000007</v>
      </c>
      <c r="Q6" s="9">
        <f>IF(COUNTA(Q14:Q25)=0,"",SUMPRODUCT(Q14:Q25,M14:M25))</f>
        <v>80.075000000000003</v>
      </c>
      <c r="R6" s="9">
        <f>IF(COUNTA(R14:R25)=0,"",SUMPRODUCT(R14:R25,M14:M25))</f>
        <v>74.12</v>
      </c>
      <c r="S6" s="31" t="str">
        <f>IF(COUNTA(S14:S25)=0,"",SUMPRODUCT(S14:S25,M14:M25))</f>
        <v/>
      </c>
      <c r="T6" s="24"/>
      <c r="U6" s="24"/>
      <c r="V6" s="124"/>
      <c r="W6" s="15" t="s">
        <v>19</v>
      </c>
      <c r="X6" s="9">
        <f>IF(COUNTA(X14:X25)=0,"",SUMPRODUCT(X14:X25,W14:W25))</f>
        <v>70.731707317073173</v>
      </c>
      <c r="Y6" s="9">
        <f>IF(COUNTA(Y14:Y25)=0,"",SUMPRODUCT(Y14:Y25,W14:W25))</f>
        <v>93.856655290102381</v>
      </c>
      <c r="Z6" s="9">
        <f>IF(COUNTA(Z14:Z25)=0,"",SUMPRODUCT(Z14:Z25,W14:W25))</f>
        <v>46.619217081850536</v>
      </c>
      <c r="AA6" s="9" t="str">
        <f>IF(COUNTA(AA14:AA25)=0,"",SUMPRODUCT(AA14:AA25,W14:W25))</f>
        <v/>
      </c>
      <c r="AB6" s="9" t="str">
        <f>IF(COUNTA(AB14:AB25)=0,"",SUMPRODUCT(AB14:AB25,W14:W25))</f>
        <v/>
      </c>
      <c r="AC6" s="31" t="str">
        <f>IF(COUNTA(AC14:AC25)=0,"",SUMPRODUCT(AC14:AC25,W14:W25))</f>
        <v/>
      </c>
      <c r="AD6" s="24"/>
      <c r="AE6" s="24"/>
      <c r="AF6" s="124"/>
      <c r="AG6" s="15" t="s">
        <v>19</v>
      </c>
      <c r="AH6" s="9">
        <f>IF(COUNTA(AH14:AH25)=0,"",SUMPRODUCT(AH14:AH25,AG14:AG25))</f>
        <v>81.849999999999994</v>
      </c>
      <c r="AI6" s="9">
        <f>IF(COUNTA(AI14:AI25)=0,"",SUMPRODUCT(AI14:AI25,AG14:AG25))</f>
        <v>94.004999999999995</v>
      </c>
      <c r="AJ6" s="9">
        <f>IF(COUNTA(AJ14:AJ25)=0,"",SUMPRODUCT(AJ14:AJ25,AG14:AG25))</f>
        <v>66.694999999999993</v>
      </c>
      <c r="AK6" s="9">
        <f>IF(COUNTA(AK14:AK25)=0,"",SUMPRODUCT(AK14:AK25,AG14:AG25))</f>
        <v>84.87</v>
      </c>
      <c r="AL6" s="9">
        <f>IF(COUNTA(AL14:AL25)=0,"",SUMPRODUCT(AL14:AL25,AG14:AG25))</f>
        <v>79.335000000000022</v>
      </c>
      <c r="AM6" s="31">
        <f>IF(COUNTA(AM14:AM25)=0,"",SUMPRODUCT(AM14:AM25,AG14:AG25))</f>
        <v>83.859999999999985</v>
      </c>
      <c r="AN6" s="24"/>
      <c r="AO6" s="24"/>
      <c r="AP6" s="124"/>
      <c r="AQ6" s="15" t="s">
        <v>19</v>
      </c>
      <c r="AR6" s="9" t="str">
        <f>IF(COUNTA(AR14:AR25)=0,"",SUMPRODUCT(AR14:AR25,AQ14:AQ25))</f>
        <v/>
      </c>
      <c r="AS6" s="9" t="str">
        <f>IF(COUNTA(AS14:AS25)=0,"",SUMPRODUCT(AS14:AS25,AQ14:AQ25))</f>
        <v/>
      </c>
      <c r="AT6" s="9" t="str">
        <f>IF(COUNTA(AT14:AT25)=0,"",SUMPRODUCT(AT14:AT25,AQ14:AQ25))</f>
        <v/>
      </c>
      <c r="AU6" s="9" t="str">
        <f>IF(COUNTA(AU14:AU25)=0,"",SUMPRODUCT(AU14:AU25,AQ14:AQ25))</f>
        <v/>
      </c>
      <c r="AV6" s="9" t="str">
        <f>IF(COUNTA(AV14:AV25)=0,"",SUMPRODUCT(AV14:AV25,AQ14:AQ25))</f>
        <v/>
      </c>
      <c r="AW6" s="31" t="str">
        <f>IF(COUNTA(AW14:AW25)=0,"",SUMPRODUCT(AW14:AW25,AQ14:AQ25))</f>
        <v/>
      </c>
      <c r="AX6" s="24"/>
      <c r="AY6" s="24"/>
      <c r="AZ6" s="124"/>
      <c r="BA6" s="15" t="s">
        <v>19</v>
      </c>
      <c r="BB6" s="9" t="str">
        <f>IF(COUNTA(BB14:BB25)=0,"",SUMPRODUCT(BB14:BB25,BA14:BA25))</f>
        <v/>
      </c>
      <c r="BC6" s="9" t="str">
        <f>IF(COUNTA(BC14:BC25)=0,"",SUMPRODUCT(BC14:BC25,BA14:BA25))</f>
        <v/>
      </c>
      <c r="BD6" s="9" t="str">
        <f>IF(COUNTA(BD14:BD25)=0,"",SUMPRODUCT(BD14:BD25,BA14:BA25))</f>
        <v/>
      </c>
      <c r="BE6" s="9" t="str">
        <f>IF(COUNTA(BE14:BE25)=0,"",SUMPRODUCT(BE14:BE25,BA14:BA25))</f>
        <v/>
      </c>
      <c r="BF6" s="9" t="str">
        <f>IF(COUNTA(BF14:BF25)=0,"",SUMPRODUCT(BF14:BF25,BA14:BA25))</f>
        <v/>
      </c>
      <c r="BG6" s="31" t="str">
        <f>IF(COUNTA(BG14:BG25)=0,"",SUMPRODUCT(BG14:BG25,BA14:BA25))</f>
        <v/>
      </c>
      <c r="BH6" s="24"/>
      <c r="BI6" s="24"/>
      <c r="BJ6" s="124"/>
      <c r="BK6" s="199" t="s">
        <v>19</v>
      </c>
      <c r="BL6" s="9">
        <f>IF(COUNTA(BL14:BL25)=0,"",SUMPRODUCT(BL14:BL25,BK14:BK25))</f>
        <v>85.634375000000006</v>
      </c>
      <c r="BM6" s="9">
        <f>IF(COUNTA(BM14:BM25)=0,"",SUMPRODUCT(BM14:BM25,BK14:BK25))</f>
        <v>94.226729999999989</v>
      </c>
      <c r="BN6" s="9">
        <f>IF(COUNTA(BN14:BN25)=0,"",SUMPRODUCT(BN14:BN25,BK14:BK25))</f>
        <v>73.509585000000001</v>
      </c>
      <c r="BO6" s="9">
        <f>IF(COUNTA(BO14:BO25)=0,"",SUMPRODUCT(BO14:BO25,BK14:BK25))</f>
        <v>87.089379999999991</v>
      </c>
      <c r="BP6" s="9">
        <f>IF(COUNTA(BP14:BP25)=0,"",SUMPRODUCT(BP14:BP25,BK14:BK25))</f>
        <v>84.991874999999979</v>
      </c>
      <c r="BQ6" s="31">
        <f>IF(COUNTA(BQ14:BQ25)=0,"",SUMPRODUCT(BQ14:BQ25,BK14:BK25))</f>
        <v>86.996814999999998</v>
      </c>
      <c r="BR6" s="24"/>
      <c r="BS6" s="24"/>
      <c r="BT6" s="124"/>
      <c r="BU6" s="15" t="s">
        <v>19</v>
      </c>
      <c r="BV6" s="9" t="str">
        <f>IF(COUNTA(BV14:BV25)=0,"",SUMPRODUCT(BV14:BV25,BU14:BU25))</f>
        <v/>
      </c>
      <c r="BW6" s="9" t="str">
        <f>IF(COUNTA(BW14:BW25)=0,"",SUMPRODUCT(BW14:BW25,BU14:BU25))</f>
        <v/>
      </c>
      <c r="BX6" s="9" t="str">
        <f>IF(COUNTA(BX14:BX25)=0,"",SUMPRODUCT(BX14:BX25,BU14:BU25))</f>
        <v/>
      </c>
      <c r="BY6" s="9" t="str">
        <f>IF(COUNTA(BY14:BY25)=0,"",SUMPRODUCT(BY14:BY25,BU14:BU25))</f>
        <v/>
      </c>
      <c r="BZ6" s="9" t="str">
        <f>IF(COUNTA(BZ14:BZ25)=0,"",SUMPRODUCT(BZ14:BZ25,BU14:BU25))</f>
        <v/>
      </c>
      <c r="CA6" s="31" t="str">
        <f>IF(COUNTA(CA14:CA25)=0,"",SUMPRODUCT(CA14:CA25,BU14:BU25))</f>
        <v/>
      </c>
      <c r="CB6" s="24"/>
      <c r="CC6" s="24"/>
      <c r="CD6" s="124"/>
      <c r="CE6" s="15" t="s">
        <v>19</v>
      </c>
      <c r="CF6" s="9">
        <f>IF(COUNTA(CF14:CF25)=0,"",SUMPRODUCT(CF14:CF25,CE14:CE25))</f>
        <v>82.364954999999995</v>
      </c>
      <c r="CG6" s="9">
        <f>IF(COUNTA(CG14:CG25)=0,"",SUMPRODUCT(CG14:CG25,CE14:CE25))</f>
        <v>93.559129999999996</v>
      </c>
      <c r="CH6" s="9">
        <f>IF(COUNTA(CH14:CH25)=0,"",SUMPRODUCT(CH14:CH25,CE14:CE25))</f>
        <v>69.304680000000005</v>
      </c>
      <c r="CI6" s="9">
        <f>IF(COUNTA(CI14:CI25)=0,"",SUMPRODUCT(CI14:CI25,CE14:CE25))</f>
        <v>83.501220000000018</v>
      </c>
      <c r="CJ6" s="9">
        <f>IF(COUNTA(CJ14:CJ25)=0,"",SUMPRODUCT(CJ14:CJ25,CE14:CE25))</f>
        <v>81.444254999999998</v>
      </c>
      <c r="CK6" s="31">
        <f>IF(COUNTA(CK14:CK25)=0,"",SUMPRODUCT(CK14:CK25,CE14:CE25))</f>
        <v>84.976950000000002</v>
      </c>
      <c r="CL6" s="24"/>
      <c r="CM6" s="24"/>
      <c r="CN6" s="124"/>
      <c r="CO6" s="15" t="s">
        <v>19</v>
      </c>
      <c r="CP6" s="9">
        <f>IF(COUNTA(CP14:CP25)=0,"",SUMPRODUCT(CP14:CP25,CO14:CO25))</f>
        <v>82.54213</v>
      </c>
      <c r="CQ6" s="9">
        <f>IF(COUNTA(CQ14:CQ25)=0,"",SUMPRODUCT(CQ14:CQ25,CO14:CO25))</f>
        <v>93.667630000000003</v>
      </c>
      <c r="CR6" s="9">
        <f>IF(COUNTA(CR14:CR25)=0,"",SUMPRODUCT(CR14:CR25,CO14:CO25))</f>
        <v>69.219815000000011</v>
      </c>
      <c r="CS6" s="9">
        <f>IF(COUNTA(CS14:CS25)=0,"",SUMPRODUCT(CS14:CS25,CO14:CO25))</f>
        <v>83.03878499999999</v>
      </c>
      <c r="CT6" s="9">
        <f>IF(COUNTA(CT14:CT25)=0,"",SUMPRODUCT(CT14:CT25,CO14:CO25))</f>
        <v>81.878429999999994</v>
      </c>
      <c r="CU6" s="31">
        <f>IF(COUNTA(CU14:CU25)=0,"",SUMPRODUCT(CU14:CU25,CO14:CO25))</f>
        <v>86.041149999999988</v>
      </c>
      <c r="CV6" s="24"/>
      <c r="CW6" s="24"/>
      <c r="CX6" s="124"/>
      <c r="CY6" s="15" t="s">
        <v>19</v>
      </c>
      <c r="CZ6" s="9">
        <f>IF(COUNTA(CZ14:CZ25)=0,"",SUMPRODUCT(CZ14:CZ25,CY14:CY25))</f>
        <v>86.36363636363636</v>
      </c>
      <c r="DA6" s="9">
        <f>IF(COUNTA(DA14:DA25)=0,"",SUMPRODUCT(DA14:DA25,CY14:CY25))</f>
        <v>94.560669456066947</v>
      </c>
      <c r="DB6" s="9">
        <f>IF(COUNTA(DB14:DB25)=0,"",SUMPRODUCT(DB14:DB25,CY14:CY25))</f>
        <v>44.680851063829785</v>
      </c>
      <c r="DC6" s="9" t="str">
        <f>IF(COUNTA(DC14:DC25)=0,"",SUMPRODUCT(DC14:DC25,CY14:CY25))</f>
        <v/>
      </c>
      <c r="DD6" s="9">
        <f>IF(COUNTA(DD14:DD25)=0,"",SUMPRODUCT(DD14:DD25,CY14:CY25))</f>
        <v>86.36363636363636</v>
      </c>
      <c r="DE6" s="31">
        <f>IF(COUNTA(DE14:DE25)=0,"",SUMPRODUCT(DE14:DE25,CY14:CY25))</f>
        <v>91.124260355029591</v>
      </c>
      <c r="DF6" s="24"/>
      <c r="DG6" s="24"/>
      <c r="DH6" s="124"/>
      <c r="DI6" s="15" t="s">
        <v>19</v>
      </c>
      <c r="DJ6" s="9">
        <f>IF(COUNTA(DJ14:DJ25)=0,"",SUMPRODUCT(DJ14:DJ25,DI14:DI25))</f>
        <v>86.372034999999983</v>
      </c>
      <c r="DK6" s="9">
        <f>IF(COUNTA(DK14:DK25)=0,"",SUMPRODUCT(DK14:DK25,DI14:DI25))</f>
        <v>93.053924999999992</v>
      </c>
      <c r="DL6" s="9">
        <f>IF(COUNTA(DL14:DL25)=0,"",SUMPRODUCT(DL14:DL25,DI14:DI25))</f>
        <v>79.083500000000015</v>
      </c>
      <c r="DM6" s="9">
        <f>IF(COUNTA(DM14:DM25)=0,"",SUMPRODUCT(DM14:DM25,DI14:DI25))</f>
        <v>87.20844000000001</v>
      </c>
      <c r="DN6" s="9">
        <f>IF(COUNTA(DN14:DN25)=0,"",SUMPRODUCT(DN14:DN25,DI14:DI25))</f>
        <v>86.170699999999982</v>
      </c>
      <c r="DO6" s="31">
        <f>IF(COUNTA(DO14:DO25)=0,"",SUMPRODUCT(DO14:DO25,DI14:DI25))</f>
        <v>87.215094999999977</v>
      </c>
      <c r="DP6" s="24"/>
      <c r="DQ6" s="24"/>
      <c r="DR6" s="132"/>
      <c r="EB6" s="132"/>
      <c r="EL6" s="132"/>
      <c r="EV6" s="132"/>
      <c r="FF6" s="132"/>
      <c r="FP6" s="132"/>
      <c r="FZ6" s="132"/>
      <c r="GJ6" s="132"/>
      <c r="GT6" s="132"/>
      <c r="HD6" s="132"/>
      <c r="HN6" s="132"/>
      <c r="HX6" s="132"/>
    </row>
    <row xmlns:x14ac="http://schemas.microsoft.com/office/spreadsheetml/2009/9/ac" r="7" s="4" customFormat="true" x14ac:dyDescent="0.25">
      <c r="A7" s="406" t="str">
        <f ca="true">IF(ISBLANK('Data Summary'!A9),"",'Data Summary'!A9)</f>
        <v>PER_2015_INEI</v>
      </c>
      <c r="B7" s="124"/>
      <c r="C7" s="48" t="s">
        <v>38</v>
      </c>
      <c r="D7" s="8"/>
      <c r="E7" s="8"/>
      <c r="F7" s="8"/>
      <c r="G7" s="8"/>
      <c r="H7" s="8"/>
      <c r="I7" s="31"/>
      <c r="J7" s="24"/>
      <c r="K7" s="24"/>
      <c r="L7" s="124"/>
      <c r="M7" s="48" t="s">
        <v>38</v>
      </c>
      <c r="N7" s="8">
        <v>81.66</v>
      </c>
      <c r="O7" s="8">
        <v>83.66</v>
      </c>
      <c r="P7" s="8">
        <v>75.91</v>
      </c>
      <c r="Q7" s="8">
        <v>82.55</v>
      </c>
      <c r="R7" s="8">
        <v>81.03</v>
      </c>
      <c r="S7" s="31"/>
      <c r="T7" s="24"/>
      <c r="U7" s="24"/>
      <c r="V7" s="124"/>
      <c r="W7" s="48" t="s">
        <v>38</v>
      </c>
      <c r="X7" s="8"/>
      <c r="Y7" s="8"/>
      <c r="Z7" s="8"/>
      <c r="AA7" s="8"/>
      <c r="AB7" s="8"/>
      <c r="AC7" s="31"/>
      <c r="AD7" s="24"/>
      <c r="AE7" s="24"/>
      <c r="AF7" s="124"/>
      <c r="AG7" s="48" t="s">
        <v>38</v>
      </c>
      <c r="AH7" s="8"/>
      <c r="AI7" s="8"/>
      <c r="AJ7" s="8"/>
      <c r="AK7" s="8"/>
      <c r="AL7" s="8"/>
      <c r="AM7" s="31"/>
      <c r="AN7" s="24"/>
      <c r="AO7" s="24"/>
      <c r="AP7" s="124"/>
      <c r="AQ7" s="48" t="s">
        <v>38</v>
      </c>
      <c r="AR7" s="8"/>
      <c r="AS7" s="8"/>
      <c r="AT7" s="8"/>
      <c r="AU7" s="8"/>
      <c r="AV7" s="8"/>
      <c r="AW7" s="31"/>
      <c r="AX7" s="24"/>
      <c r="AY7" s="24"/>
      <c r="AZ7" s="124"/>
      <c r="BA7" s="48" t="s">
        <v>38</v>
      </c>
      <c r="BB7" s="8"/>
      <c r="BC7" s="8"/>
      <c r="BD7" s="8"/>
      <c r="BE7" s="8"/>
      <c r="BF7" s="8"/>
      <c r="BG7" s="31"/>
      <c r="BH7" s="24"/>
      <c r="BI7" s="24"/>
      <c r="BJ7" s="124" t="s">
        <v>236</v>
      </c>
      <c r="BK7" s="200" t="s">
        <v>38</v>
      </c>
      <c r="BL7" s="8">
        <v>86.722250000000003</v>
      </c>
      <c r="BM7" s="8">
        <v>89.073279999999997</v>
      </c>
      <c r="BN7" s="8">
        <v>82.351759999999999</v>
      </c>
      <c r="BO7" s="8">
        <v>87.650980000000004</v>
      </c>
      <c r="BP7" s="8">
        <v>85.829580000000007</v>
      </c>
      <c r="BQ7" s="31">
        <v>87.786429999999996</v>
      </c>
      <c r="BR7" s="24"/>
      <c r="BS7" s="24"/>
      <c r="BT7" s="124"/>
      <c r="BU7" s="48" t="s">
        <v>38</v>
      </c>
      <c r="BV7" s="8"/>
      <c r="BW7" s="8"/>
      <c r="BX7" s="8"/>
      <c r="BY7" s="8"/>
      <c r="BZ7" s="8"/>
      <c r="CA7" s="31"/>
      <c r="CB7" s="24"/>
      <c r="CC7" s="24"/>
      <c r="CD7" s="124" t="s">
        <v>236</v>
      </c>
      <c r="CE7" s="48" t="s">
        <v>38</v>
      </c>
      <c r="CF7" s="8">
        <v>86.745341249729748</v>
      </c>
      <c r="CG7" s="8">
        <v>89.589735817938134</v>
      </c>
      <c r="CH7" s="8">
        <v>82.49297767124321</v>
      </c>
      <c r="CI7" s="8">
        <v>85.734608153217309</v>
      </c>
      <c r="CJ7" s="8">
        <v>87.349095621874142</v>
      </c>
      <c r="CK7" s="31">
        <v>88.585559757953874</v>
      </c>
      <c r="CL7" s="24"/>
      <c r="CM7" s="24"/>
      <c r="CN7" s="124" t="s">
        <v>285</v>
      </c>
      <c r="CO7" s="48" t="s">
        <v>38</v>
      </c>
      <c r="CP7" s="8">
        <v>69.691829999999996</v>
      </c>
      <c r="CQ7" s="8">
        <v>76.573939999999993</v>
      </c>
      <c r="CR7" s="8">
        <v>61.450800000000001</v>
      </c>
      <c r="CS7" s="8">
        <v>69.145799999999994</v>
      </c>
      <c r="CT7" s="8">
        <v>70.612430000000003</v>
      </c>
      <c r="CU7" s="31">
        <v>71.904929999999993</v>
      </c>
      <c r="CV7" s="24"/>
      <c r="CW7" s="24"/>
      <c r="CX7" s="124"/>
      <c r="CY7" s="48" t="s">
        <v>38</v>
      </c>
      <c r="CZ7" s="8"/>
      <c r="DA7" s="8"/>
      <c r="DB7" s="8"/>
      <c r="DC7" s="8"/>
      <c r="DD7" s="8"/>
      <c r="DE7" s="31"/>
      <c r="DF7" s="24"/>
      <c r="DG7" s="24"/>
      <c r="DH7" s="124" t="s">
        <v>285</v>
      </c>
      <c r="DI7" s="48" t="s">
        <v>38</v>
      </c>
      <c r="DJ7" s="8">
        <v>66.974639999999994</v>
      </c>
      <c r="DK7" s="8">
        <v>71.861469999999997</v>
      </c>
      <c r="DL7" s="8">
        <v>61.644129999999997</v>
      </c>
      <c r="DM7" s="8">
        <v>67.444140000000004</v>
      </c>
      <c r="DN7" s="8">
        <v>67.001369999999994</v>
      </c>
      <c r="DO7" s="31">
        <v>67.307689999999994</v>
      </c>
      <c r="DP7" s="24"/>
      <c r="DQ7" s="24"/>
      <c r="DR7" s="132"/>
      <c r="EB7" s="132"/>
      <c r="EL7" s="132"/>
      <c r="EV7" s="132"/>
      <c r="FF7" s="132"/>
      <c r="FP7" s="132"/>
      <c r="FZ7" s="132"/>
      <c r="GJ7" s="132"/>
      <c r="GT7" s="132"/>
      <c r="HD7" s="132"/>
      <c r="HN7" s="132"/>
      <c r="HX7" s="132"/>
    </row>
    <row xmlns:x14ac="http://schemas.microsoft.com/office/spreadsheetml/2009/9/ac" r="8" s="4" customFormat="true" ht="15.6" customHeight="true" x14ac:dyDescent="0.25">
      <c r="A8" s="406" t="str">
        <f ca="true">IF(ISBLANK('Data Summary'!A10),"",'Data Summary'!A10)</f>
        <v>PER_2016_UIS</v>
      </c>
      <c r="B8" s="124"/>
      <c r="C8" s="48" t="s">
        <v>92</v>
      </c>
      <c r="D8" s="9"/>
      <c r="E8" s="9"/>
      <c r="F8" s="9"/>
      <c r="G8" s="9"/>
      <c r="H8" s="9"/>
      <c r="I8" s="31"/>
      <c r="J8" s="24"/>
      <c r="K8" s="24"/>
      <c r="L8" s="124"/>
      <c r="M8" s="48" t="s">
        <v>92</v>
      </c>
      <c r="N8" s="9"/>
      <c r="O8" s="9"/>
      <c r="P8" s="9"/>
      <c r="Q8" s="9"/>
      <c r="R8" s="9"/>
      <c r="S8" s="31"/>
      <c r="T8" s="24"/>
      <c r="U8" s="24"/>
      <c r="V8" s="124"/>
      <c r="W8" s="48" t="s">
        <v>92</v>
      </c>
      <c r="X8" s="9"/>
      <c r="Y8" s="9"/>
      <c r="Z8" s="9"/>
      <c r="AA8" s="9"/>
      <c r="AB8" s="9"/>
      <c r="AC8" s="31"/>
      <c r="AD8" s="24"/>
      <c r="AE8" s="24"/>
      <c r="AF8" s="124"/>
      <c r="AG8" s="48" t="s">
        <v>92</v>
      </c>
      <c r="AH8" s="9"/>
      <c r="AI8" s="9"/>
      <c r="AJ8" s="9"/>
      <c r="AK8" s="9"/>
      <c r="AL8" s="9"/>
      <c r="AM8" s="31"/>
      <c r="AN8" s="24"/>
      <c r="AO8" s="24"/>
      <c r="AP8" s="124"/>
      <c r="AQ8" s="48" t="s">
        <v>92</v>
      </c>
      <c r="AR8" s="9"/>
      <c r="AS8" s="9"/>
      <c r="AT8" s="9"/>
      <c r="AU8" s="9"/>
      <c r="AV8" s="9"/>
      <c r="AW8" s="31"/>
      <c r="AX8" s="24"/>
      <c r="AY8" s="24"/>
      <c r="AZ8" s="124"/>
      <c r="BA8" s="48" t="s">
        <v>92</v>
      </c>
      <c r="BB8" s="9"/>
      <c r="BC8" s="9"/>
      <c r="BD8" s="9"/>
      <c r="BE8" s="9"/>
      <c r="BF8" s="9"/>
      <c r="BG8" s="31"/>
      <c r="BH8" s="24"/>
      <c r="BI8" s="24"/>
      <c r="BJ8" s="124"/>
      <c r="BK8" s="200" t="s">
        <v>92</v>
      </c>
      <c r="BL8" s="9"/>
      <c r="BM8" s="9"/>
      <c r="BN8" s="9"/>
      <c r="BO8" s="9"/>
      <c r="BP8" s="9"/>
      <c r="BQ8" s="31"/>
      <c r="BR8" s="24"/>
      <c r="BS8" s="24"/>
      <c r="BT8" s="124"/>
      <c r="BU8" s="48" t="s">
        <v>92</v>
      </c>
      <c r="BV8" s="9"/>
      <c r="BW8" s="9"/>
      <c r="BX8" s="9"/>
      <c r="BY8" s="9"/>
      <c r="BZ8" s="9"/>
      <c r="CA8" s="31"/>
      <c r="CB8" s="24"/>
      <c r="CC8" s="24"/>
      <c r="CD8" s="124"/>
      <c r="CE8" s="48" t="s">
        <v>92</v>
      </c>
      <c r="CF8" s="9"/>
      <c r="CG8" s="9"/>
      <c r="CH8" s="9"/>
      <c r="CI8" s="9"/>
      <c r="CJ8" s="9"/>
      <c r="CK8" s="31"/>
      <c r="CL8" s="24"/>
      <c r="CM8" s="24"/>
      <c r="CN8" s="124"/>
      <c r="CO8" s="48" t="s">
        <v>92</v>
      </c>
      <c r="CP8" s="9"/>
      <c r="CQ8" s="9"/>
      <c r="CR8" s="9"/>
      <c r="CS8" s="9"/>
      <c r="CT8" s="9"/>
      <c r="CU8" s="31"/>
      <c r="CV8" s="24"/>
      <c r="CW8" s="24"/>
      <c r="CX8" s="124"/>
      <c r="CY8" s="48" t="s">
        <v>92</v>
      </c>
      <c r="CZ8" s="9"/>
      <c r="DA8" s="9"/>
      <c r="DB8" s="9"/>
      <c r="DC8" s="9"/>
      <c r="DD8" s="9"/>
      <c r="DE8" s="31"/>
      <c r="DF8" s="24"/>
      <c r="DG8" s="24"/>
      <c r="DH8" s="124"/>
      <c r="DI8" s="48" t="s">
        <v>92</v>
      </c>
      <c r="DJ8" s="9"/>
      <c r="DK8" s="9"/>
      <c r="DL8" s="9"/>
      <c r="DM8" s="9"/>
      <c r="DN8" s="9"/>
      <c r="DO8" s="31"/>
      <c r="DP8" s="24"/>
      <c r="DQ8" s="24"/>
      <c r="DR8" s="132"/>
      <c r="EB8" s="132"/>
      <c r="EL8" s="132"/>
      <c r="EV8" s="132"/>
      <c r="FF8" s="132"/>
      <c r="FP8" s="132"/>
      <c r="FZ8" s="132"/>
      <c r="GJ8" s="132"/>
      <c r="GT8" s="132"/>
      <c r="HD8" s="132"/>
      <c r="HN8" s="132"/>
      <c r="HX8" s="132"/>
    </row>
    <row xmlns:x14ac="http://schemas.microsoft.com/office/spreadsheetml/2009/9/ac" r="9" s="4" customFormat="true" x14ac:dyDescent="0.25">
      <c r="A9" s="406" t="str">
        <f ca="true">IF(ISBLANK('Data Summary'!A11),"",'Data Summary'!A11)</f>
        <v>PER_2017_UIS</v>
      </c>
      <c r="B9" s="124"/>
      <c r="C9" s="67" t="s">
        <v>180</v>
      </c>
      <c r="D9" s="8"/>
      <c r="E9" s="7"/>
      <c r="F9" s="7"/>
      <c r="G9" s="7"/>
      <c r="H9" s="7"/>
      <c r="I9" s="26"/>
      <c r="J9" s="24"/>
      <c r="K9" s="24"/>
      <c r="L9" s="124"/>
      <c r="M9" s="67" t="s">
        <v>180</v>
      </c>
      <c r="N9" s="8">
        <f>N6*N7/100</f>
        <v>62.469899999999996</v>
      </c>
      <c r="O9" s="8">
        <f>O6*O7/100</f>
        <v>77.782885000000007</v>
      </c>
      <c r="P9" s="8">
        <f>P6*P7/100</f>
        <v>44.840037000000002</v>
      </c>
      <c r="Q9" s="8">
        <f>Q6*Q7/100</f>
        <v>66.101912499999997</v>
      </c>
      <c r="R9" s="8">
        <f>R6*R7/100</f>
        <v>60.059436000000005</v>
      </c>
      <c r="S9" s="26"/>
      <c r="T9" s="24"/>
      <c r="U9" s="24"/>
      <c r="V9" s="124"/>
      <c r="W9" s="67" t="s">
        <v>180</v>
      </c>
      <c r="X9" s="8"/>
      <c r="Y9" s="7"/>
      <c r="Z9" s="7"/>
      <c r="AA9" s="7"/>
      <c r="AB9" s="7"/>
      <c r="AC9" s="26"/>
      <c r="AD9" s="24"/>
      <c r="AE9" s="24"/>
      <c r="AF9" s="124" t="s">
        <v>194</v>
      </c>
      <c r="AG9" s="67" t="s">
        <v>180</v>
      </c>
      <c r="AH9" s="8">
        <v>71.3</v>
      </c>
      <c r="AI9" s="7">
        <v>84.5</v>
      </c>
      <c r="AJ9" s="7">
        <v>54.6</v>
      </c>
      <c r="AK9" s="7">
        <f>84.9*0.8798</f>
        <v>74.695020000000014</v>
      </c>
      <c r="AL9" s="7">
        <v>69.099999999999994</v>
      </c>
      <c r="AM9" s="26">
        <v>72.900000000000006</v>
      </c>
      <c r="AN9" s="24"/>
      <c r="AO9" s="24"/>
      <c r="AP9" s="124" t="s">
        <v>189</v>
      </c>
      <c r="AQ9" s="67" t="s">
        <v>180</v>
      </c>
      <c r="AR9" s="8">
        <f>SUMPRODUCT(AV9:AW9,$AL31:$AM31)/SUM($AL31:$AM31)</f>
        <v>48.688321541215579</v>
      </c>
      <c r="AS9" s="8"/>
      <c r="AT9" s="8"/>
      <c r="AU9" s="8"/>
      <c r="AV9" s="8">
        <v>41.44</v>
      </c>
      <c r="AW9" s="26">
        <v>59.03</v>
      </c>
      <c r="AX9" s="24"/>
      <c r="AY9" s="24"/>
      <c r="AZ9" s="124" t="s">
        <v>189</v>
      </c>
      <c r="BA9" s="67" t="s">
        <v>180</v>
      </c>
      <c r="BB9" s="8">
        <f>SUMPRODUCT(BF9:BG9,$AL31:$AM31)/SUM($AL31:$AM31)</f>
        <v>67.194649517517689</v>
      </c>
      <c r="BC9" s="8"/>
      <c r="BD9" s="8"/>
      <c r="BE9" s="8"/>
      <c r="BF9" s="8">
        <v>59.548070000000003</v>
      </c>
      <c r="BG9" s="26">
        <v>78.104550000000003</v>
      </c>
      <c r="BH9" s="24"/>
      <c r="BI9" s="24"/>
      <c r="BJ9" s="124" t="s">
        <v>237</v>
      </c>
      <c r="BK9" s="201" t="s">
        <v>180</v>
      </c>
      <c r="BL9" s="8">
        <v>76.52</v>
      </c>
      <c r="BM9" s="8">
        <v>86.33</v>
      </c>
      <c r="BN9" s="8">
        <v>64.510000000000005</v>
      </c>
      <c r="BO9" s="8">
        <v>77.55</v>
      </c>
      <c r="BP9" s="8">
        <v>76.09</v>
      </c>
      <c r="BQ9" s="26">
        <v>79.16</v>
      </c>
      <c r="BR9" s="24"/>
      <c r="BS9" s="24"/>
      <c r="BT9" s="124" t="s">
        <v>189</v>
      </c>
      <c r="BU9" s="67" t="s">
        <v>180</v>
      </c>
      <c r="BV9" s="8">
        <f>SUMPRODUCT(BZ9:CA9,$AL31:$AM31)/SUM($AL31:$AM31)</f>
        <v>62.515296729179099</v>
      </c>
      <c r="BW9" s="8"/>
      <c r="BX9" s="8"/>
      <c r="BY9" s="8"/>
      <c r="BZ9" s="8">
        <v>54.507150000000003</v>
      </c>
      <c r="CA9" s="26">
        <v>73.941070000000011</v>
      </c>
      <c r="CB9" s="24"/>
      <c r="CC9" s="24"/>
      <c r="CD9" s="124" t="s">
        <v>237</v>
      </c>
      <c r="CE9" s="67" t="s">
        <v>180</v>
      </c>
      <c r="CF9" s="8">
        <v>73.657341583492098</v>
      </c>
      <c r="CG9" s="8">
        <v>86.360812012547754</v>
      </c>
      <c r="CH9" s="8">
        <v>58.979997872284422</v>
      </c>
      <c r="CI9" s="8">
        <v>74.786718062073902</v>
      </c>
      <c r="CJ9" s="8">
        <v>72.482463326398317</v>
      </c>
      <c r="CK9" s="26">
        <v>77.194145528000575</v>
      </c>
      <c r="CL9" s="24"/>
      <c r="CM9" s="24"/>
      <c r="CN9" s="124" t="s">
        <v>286</v>
      </c>
      <c r="CO9" s="67" t="s">
        <v>180</v>
      </c>
      <c r="CP9" s="8">
        <v>69.691829999999996</v>
      </c>
      <c r="CQ9" s="8">
        <v>76.573939999999993</v>
      </c>
      <c r="CR9" s="8">
        <v>61.450800000000001</v>
      </c>
      <c r="CS9" s="8">
        <v>69.145799999999994</v>
      </c>
      <c r="CT9" s="8">
        <v>70.612430000000003</v>
      </c>
      <c r="CU9" s="26">
        <v>71.904929999999993</v>
      </c>
      <c r="CV9" s="24"/>
      <c r="CW9" s="24"/>
      <c r="CX9" s="124"/>
      <c r="CY9" s="67" t="s">
        <v>180</v>
      </c>
      <c r="CZ9" s="8"/>
      <c r="DA9" s="8"/>
      <c r="DB9" s="8"/>
      <c r="DC9" s="8"/>
      <c r="DD9" s="8"/>
      <c r="DE9" s="26"/>
      <c r="DF9" s="24"/>
      <c r="DG9" s="24"/>
      <c r="DH9" s="124" t="s">
        <v>335</v>
      </c>
      <c r="DI9" s="67" t="s">
        <v>180</v>
      </c>
      <c r="DJ9" s="8">
        <v>66.974639999999994</v>
      </c>
      <c r="DK9" s="8">
        <v>71.861469999999997</v>
      </c>
      <c r="DL9" s="8">
        <v>61.644129999999997</v>
      </c>
      <c r="DM9" s="8">
        <v>67.444140000000004</v>
      </c>
      <c r="DN9" s="8">
        <v>67.001369999999994</v>
      </c>
      <c r="DO9" s="26">
        <v>67.307689999999994</v>
      </c>
      <c r="DP9" s="24"/>
      <c r="DQ9" s="24"/>
      <c r="DR9" s="132"/>
      <c r="EB9" s="132"/>
      <c r="EL9" s="132"/>
      <c r="EV9" s="132"/>
      <c r="FF9" s="132"/>
      <c r="FP9" s="132"/>
      <c r="FZ9" s="132"/>
      <c r="GJ9" s="132"/>
      <c r="GT9" s="132"/>
      <c r="HD9" s="132"/>
      <c r="HN9" s="132"/>
      <c r="HX9" s="132"/>
    </row>
    <row xmlns:x14ac="http://schemas.microsoft.com/office/spreadsheetml/2009/9/ac" r="10" s="4" customFormat="true" ht="15.6" customHeight="true" x14ac:dyDescent="0.25">
      <c r="A10" s="406" t="str">
        <f ca="true">IF(ISBLANK('Data Summary'!A12),"",'Data Summary'!A12)</f>
        <v>PER_2017_INEI</v>
      </c>
      <c r="B10" s="124"/>
      <c r="C10" s="67" t="s">
        <v>93</v>
      </c>
      <c r="D10" s="19"/>
      <c r="E10" s="7"/>
      <c r="F10" s="7"/>
      <c r="G10" s="7"/>
      <c r="H10" s="7"/>
      <c r="I10" s="26"/>
      <c r="J10" s="24"/>
      <c r="K10" s="24"/>
      <c r="L10" s="124"/>
      <c r="M10" s="67" t="s">
        <v>93</v>
      </c>
      <c r="N10" s="19"/>
      <c r="O10" s="7"/>
      <c r="P10" s="7"/>
      <c r="Q10" s="7"/>
      <c r="R10" s="7"/>
      <c r="S10" s="26"/>
      <c r="T10" s="24"/>
      <c r="U10" s="24"/>
      <c r="V10" s="124"/>
      <c r="W10" s="67" t="s">
        <v>93</v>
      </c>
      <c r="X10" s="19"/>
      <c r="Y10" s="7"/>
      <c r="Z10" s="7"/>
      <c r="AA10" s="7"/>
      <c r="AB10" s="7"/>
      <c r="AC10" s="26"/>
      <c r="AD10" s="24"/>
      <c r="AE10" s="24"/>
      <c r="AF10" s="124"/>
      <c r="AG10" s="67" t="s">
        <v>93</v>
      </c>
      <c r="AH10" s="19"/>
      <c r="AI10" s="7"/>
      <c r="AJ10" s="7"/>
      <c r="AK10" s="7"/>
      <c r="AL10" s="7"/>
      <c r="AM10" s="26"/>
      <c r="AN10" s="24"/>
      <c r="AO10" s="24"/>
      <c r="AP10" s="124"/>
      <c r="AQ10" s="67" t="s">
        <v>93</v>
      </c>
      <c r="AR10" s="19"/>
      <c r="AS10" s="7"/>
      <c r="AT10" s="7"/>
      <c r="AU10" s="7"/>
      <c r="AV10" s="7"/>
      <c r="AW10" s="26"/>
      <c r="AX10" s="24"/>
      <c r="AY10" s="24"/>
      <c r="AZ10" s="124"/>
      <c r="BA10" s="67" t="s">
        <v>93</v>
      </c>
      <c r="BB10" s="19"/>
      <c r="BC10" s="7"/>
      <c r="BD10" s="7"/>
      <c r="BE10" s="7"/>
      <c r="BF10" s="7"/>
      <c r="BG10" s="26"/>
      <c r="BH10" s="24"/>
      <c r="BI10" s="24"/>
      <c r="BJ10" s="124"/>
      <c r="BK10" s="201" t="s">
        <v>93</v>
      </c>
      <c r="BL10" s="202"/>
      <c r="BM10" s="203"/>
      <c r="BN10" s="203"/>
      <c r="BO10" s="203"/>
      <c r="BP10" s="203"/>
      <c r="BQ10" s="26"/>
      <c r="BR10" s="24"/>
      <c r="BS10" s="24"/>
      <c r="BT10" s="124"/>
      <c r="BU10" s="67" t="s">
        <v>93</v>
      </c>
      <c r="BV10" s="19"/>
      <c r="BW10" s="7"/>
      <c r="BX10" s="7"/>
      <c r="BY10" s="7"/>
      <c r="BZ10" s="7"/>
      <c r="CA10" s="26"/>
      <c r="CB10" s="24"/>
      <c r="CC10" s="24"/>
      <c r="CD10" s="124"/>
      <c r="CE10" s="67" t="s">
        <v>93</v>
      </c>
      <c r="CF10" s="19"/>
      <c r="CG10" s="7"/>
      <c r="CH10" s="7"/>
      <c r="CI10" s="7"/>
      <c r="CJ10" s="7"/>
      <c r="CK10" s="26"/>
      <c r="CL10" s="24"/>
      <c r="CM10" s="24"/>
      <c r="CN10" s="124"/>
      <c r="CO10" s="67" t="s">
        <v>93</v>
      </c>
      <c r="CP10" s="19"/>
      <c r="CQ10" s="7"/>
      <c r="CR10" s="7"/>
      <c r="CS10" s="7"/>
      <c r="CT10" s="7"/>
      <c r="CU10" s="26"/>
      <c r="CV10" s="24"/>
      <c r="CW10" s="24"/>
      <c r="CX10" s="124"/>
      <c r="CY10" s="67" t="s">
        <v>93</v>
      </c>
      <c r="CZ10" s="19"/>
      <c r="DA10" s="7"/>
      <c r="DB10" s="7"/>
      <c r="DC10" s="7"/>
      <c r="DD10" s="7"/>
      <c r="DE10" s="26"/>
      <c r="DF10" s="24"/>
      <c r="DG10" s="24"/>
      <c r="DH10" s="124"/>
      <c r="DI10" s="67" t="s">
        <v>93</v>
      </c>
      <c r="DJ10" s="19"/>
      <c r="DK10" s="7"/>
      <c r="DL10" s="7"/>
      <c r="DM10" s="7"/>
      <c r="DN10" s="7"/>
      <c r="DO10" s="26"/>
      <c r="DP10" s="24"/>
      <c r="DQ10" s="24"/>
      <c r="DR10" s="132"/>
      <c r="EB10" s="132"/>
      <c r="EL10" s="132"/>
      <c r="EV10" s="132"/>
      <c r="FF10" s="132"/>
      <c r="FP10" s="132"/>
      <c r="FZ10" s="132"/>
      <c r="GJ10" s="132"/>
      <c r="GT10" s="132"/>
      <c r="HD10" s="132"/>
      <c r="HN10" s="132"/>
      <c r="HX10" s="132"/>
    </row>
    <row xmlns:x14ac="http://schemas.microsoft.com/office/spreadsheetml/2009/9/ac" r="11" s="4" customFormat="true" ht="15.6" customHeight="true" x14ac:dyDescent="0.25">
      <c r="A11" s="406" t="str">
        <f ca="true">IF(ISBLANK('Data Summary'!A13),"",'Data Summary'!A13)</f>
        <v>PER_2018_UIS</v>
      </c>
      <c r="B11" s="124"/>
      <c r="C11" s="67" t="s">
        <v>94</v>
      </c>
      <c r="D11" s="19"/>
      <c r="E11" s="7"/>
      <c r="F11" s="7"/>
      <c r="G11" s="7"/>
      <c r="H11" s="7"/>
      <c r="I11" s="26"/>
      <c r="J11" s="24"/>
      <c r="K11" s="24"/>
      <c r="L11" s="124"/>
      <c r="M11" s="67" t="s">
        <v>94</v>
      </c>
      <c r="N11" s="19"/>
      <c r="O11" s="7"/>
      <c r="P11" s="7"/>
      <c r="Q11" s="7"/>
      <c r="R11" s="7"/>
      <c r="S11" s="26"/>
      <c r="T11" s="24"/>
      <c r="U11" s="24"/>
      <c r="V11" s="124"/>
      <c r="W11" s="67" t="s">
        <v>94</v>
      </c>
      <c r="X11" s="19"/>
      <c r="Y11" s="7"/>
      <c r="Z11" s="7"/>
      <c r="AA11" s="7"/>
      <c r="AB11" s="7"/>
      <c r="AC11" s="26"/>
      <c r="AD11" s="24"/>
      <c r="AE11" s="24"/>
      <c r="AF11" s="124"/>
      <c r="AG11" s="67" t="s">
        <v>94</v>
      </c>
      <c r="AH11" s="19"/>
      <c r="AI11" s="7"/>
      <c r="AJ11" s="7"/>
      <c r="AK11" s="7"/>
      <c r="AL11" s="7"/>
      <c r="AM11" s="26"/>
      <c r="AN11" s="24"/>
      <c r="AO11" s="24"/>
      <c r="AP11" s="124"/>
      <c r="AQ11" s="67" t="s">
        <v>94</v>
      </c>
      <c r="AR11" s="19"/>
      <c r="AS11" s="7"/>
      <c r="AT11" s="7"/>
      <c r="AU11" s="7"/>
      <c r="AV11" s="7"/>
      <c r="AW11" s="26"/>
      <c r="AX11" s="24"/>
      <c r="AY11" s="24"/>
      <c r="AZ11" s="124"/>
      <c r="BA11" s="67" t="s">
        <v>94</v>
      </c>
      <c r="BB11" s="19"/>
      <c r="BC11" s="7"/>
      <c r="BD11" s="7"/>
      <c r="BE11" s="7"/>
      <c r="BF11" s="7"/>
      <c r="BG11" s="26"/>
      <c r="BH11" s="24"/>
      <c r="BI11" s="24"/>
      <c r="BJ11" s="124"/>
      <c r="BK11" s="201" t="s">
        <v>94</v>
      </c>
      <c r="BL11" s="202"/>
      <c r="BM11" s="203"/>
      <c r="BN11" s="203"/>
      <c r="BO11" s="203"/>
      <c r="BP11" s="203"/>
      <c r="BQ11" s="26"/>
      <c r="BR11" s="24"/>
      <c r="BS11" s="24"/>
      <c r="BT11" s="124"/>
      <c r="BU11" s="67" t="s">
        <v>94</v>
      </c>
      <c r="BV11" s="19"/>
      <c r="BW11" s="7"/>
      <c r="BX11" s="7"/>
      <c r="BY11" s="7"/>
      <c r="BZ11" s="7"/>
      <c r="CA11" s="26"/>
      <c r="CB11" s="24"/>
      <c r="CC11" s="24"/>
      <c r="CD11" s="124"/>
      <c r="CE11" s="67" t="s">
        <v>94</v>
      </c>
      <c r="CF11" s="19"/>
      <c r="CG11" s="7"/>
      <c r="CH11" s="7"/>
      <c r="CI11" s="7"/>
      <c r="CJ11" s="7"/>
      <c r="CK11" s="26"/>
      <c r="CL11" s="24"/>
      <c r="CM11" s="24"/>
      <c r="CN11" s="124"/>
      <c r="CO11" s="67" t="s">
        <v>94</v>
      </c>
      <c r="CP11" s="19"/>
      <c r="CQ11" s="7"/>
      <c r="CR11" s="7"/>
      <c r="CS11" s="7"/>
      <c r="CT11" s="7"/>
      <c r="CU11" s="26"/>
      <c r="CV11" s="24"/>
      <c r="CW11" s="24"/>
      <c r="CX11" s="124"/>
      <c r="CY11" s="67" t="s">
        <v>94</v>
      </c>
      <c r="CZ11" s="19"/>
      <c r="DA11" s="7"/>
      <c r="DB11" s="7"/>
      <c r="DC11" s="7"/>
      <c r="DD11" s="7"/>
      <c r="DE11" s="26"/>
      <c r="DF11" s="24"/>
      <c r="DG11" s="24"/>
      <c r="DH11" s="124"/>
      <c r="DI11" s="67" t="s">
        <v>94</v>
      </c>
      <c r="DJ11" s="19"/>
      <c r="DK11" s="7"/>
      <c r="DL11" s="7"/>
      <c r="DM11" s="7"/>
      <c r="DN11" s="7"/>
      <c r="DO11" s="26"/>
      <c r="DP11" s="24"/>
      <c r="DQ11" s="24"/>
      <c r="DR11" s="132"/>
      <c r="EB11" s="132"/>
      <c r="EL11" s="132"/>
      <c r="EV11" s="132"/>
      <c r="FF11" s="132"/>
      <c r="FP11" s="132"/>
      <c r="FZ11" s="132"/>
      <c r="GJ11" s="132"/>
      <c r="GT11" s="132"/>
      <c r="HD11" s="132"/>
      <c r="HN11" s="132"/>
      <c r="HX11" s="132"/>
    </row>
    <row xmlns:x14ac="http://schemas.microsoft.com/office/spreadsheetml/2009/9/ac" r="12" s="279" customFormat="true" ht="18" customHeight="true" x14ac:dyDescent="0.2">
      <c r="A12" s="406" t="str">
        <f ca="true">IF(ISBLANK('Data Summary'!A14),"",'Data Summary'!A14)</f>
        <v>PER_2018_INEI</v>
      </c>
      <c r="B12" s="273" t="s">
        <v>55</v>
      </c>
      <c r="C12" s="274" t="s">
        <v>27</v>
      </c>
      <c r="D12" s="275"/>
      <c r="E12" s="275"/>
      <c r="F12" s="275"/>
      <c r="G12" s="275"/>
      <c r="H12" s="275"/>
      <c r="I12" s="276"/>
      <c r="J12" s="270"/>
      <c r="K12" s="270"/>
      <c r="L12" s="273" t="s">
        <v>55</v>
      </c>
      <c r="M12" s="274" t="s">
        <v>27</v>
      </c>
      <c r="N12" s="275"/>
      <c r="O12" s="275"/>
      <c r="P12" s="275"/>
      <c r="Q12" s="275"/>
      <c r="R12" s="275"/>
      <c r="S12" s="276"/>
      <c r="T12" s="270"/>
      <c r="U12" s="270"/>
      <c r="V12" s="273" t="s">
        <v>55</v>
      </c>
      <c r="W12" s="274" t="s">
        <v>27</v>
      </c>
      <c r="X12" s="275"/>
      <c r="Y12" s="275"/>
      <c r="Z12" s="275"/>
      <c r="AA12" s="275"/>
      <c r="AB12" s="275"/>
      <c r="AC12" s="276"/>
      <c r="AD12" s="270"/>
      <c r="AE12" s="270"/>
      <c r="AF12" s="273" t="s">
        <v>55</v>
      </c>
      <c r="AG12" s="274" t="s">
        <v>27</v>
      </c>
      <c r="AH12" s="275"/>
      <c r="AI12" s="275"/>
      <c r="AJ12" s="275"/>
      <c r="AK12" s="275"/>
      <c r="AL12" s="275"/>
      <c r="AM12" s="276"/>
      <c r="AN12" s="270"/>
      <c r="AO12" s="270"/>
      <c r="AP12" s="273" t="s">
        <v>55</v>
      </c>
      <c r="AQ12" s="274" t="s">
        <v>27</v>
      </c>
      <c r="AR12" s="275"/>
      <c r="AS12" s="275"/>
      <c r="AT12" s="275"/>
      <c r="AU12" s="275"/>
      <c r="AV12" s="275"/>
      <c r="AW12" s="276"/>
      <c r="AX12" s="270"/>
      <c r="AY12" s="270"/>
      <c r="AZ12" s="273" t="s">
        <v>55</v>
      </c>
      <c r="BA12" s="274" t="s">
        <v>27</v>
      </c>
      <c r="BB12" s="275"/>
      <c r="BC12" s="275"/>
      <c r="BD12" s="275"/>
      <c r="BE12" s="275"/>
      <c r="BF12" s="275"/>
      <c r="BG12" s="276"/>
      <c r="BH12" s="270"/>
      <c r="BI12" s="270"/>
      <c r="BJ12" s="273" t="s">
        <v>55</v>
      </c>
      <c r="BK12" s="274" t="s">
        <v>27</v>
      </c>
      <c r="BL12" s="277"/>
      <c r="BM12" s="277"/>
      <c r="BN12" s="277"/>
      <c r="BO12" s="277"/>
      <c r="BP12" s="277"/>
      <c r="BQ12" s="276"/>
      <c r="BR12" s="270"/>
      <c r="BS12" s="270"/>
      <c r="BT12" s="273" t="s">
        <v>55</v>
      </c>
      <c r="BU12" s="274" t="s">
        <v>27</v>
      </c>
      <c r="BV12" s="275"/>
      <c r="BW12" s="275"/>
      <c r="BX12" s="275"/>
      <c r="BY12" s="275"/>
      <c r="BZ12" s="275"/>
      <c r="CA12" s="276"/>
      <c r="CB12" s="270"/>
      <c r="CC12" s="270"/>
      <c r="CD12" s="273" t="s">
        <v>55</v>
      </c>
      <c r="CE12" s="274" t="s">
        <v>27</v>
      </c>
      <c r="CF12" s="275"/>
      <c r="CG12" s="275"/>
      <c r="CH12" s="275"/>
      <c r="CI12" s="275"/>
      <c r="CJ12" s="275"/>
      <c r="CK12" s="276"/>
      <c r="CL12" s="270"/>
      <c r="CM12" s="270"/>
      <c r="CN12" s="273" t="s">
        <v>55</v>
      </c>
      <c r="CO12" s="274" t="s">
        <v>27</v>
      </c>
      <c r="CP12" s="275"/>
      <c r="CQ12" s="275"/>
      <c r="CR12" s="275"/>
      <c r="CS12" s="275"/>
      <c r="CT12" s="275"/>
      <c r="CU12" s="276"/>
      <c r="CV12" s="270"/>
      <c r="CW12" s="270"/>
      <c r="CX12" s="273" t="s">
        <v>55</v>
      </c>
      <c r="CY12" s="274" t="s">
        <v>27</v>
      </c>
      <c r="CZ12" s="275"/>
      <c r="DA12" s="275"/>
      <c r="DB12" s="275"/>
      <c r="DC12" s="275"/>
      <c r="DD12" s="275"/>
      <c r="DE12" s="276"/>
      <c r="DF12" s="270"/>
      <c r="DG12" s="270"/>
      <c r="DH12" s="273" t="s">
        <v>55</v>
      </c>
      <c r="DI12" s="274" t="s">
        <v>27</v>
      </c>
      <c r="DJ12" s="275"/>
      <c r="DK12" s="275"/>
      <c r="DL12" s="275"/>
      <c r="DM12" s="275"/>
      <c r="DN12" s="275"/>
      <c r="DO12" s="276"/>
      <c r="DP12" s="270"/>
      <c r="DQ12" s="270"/>
      <c r="DR12" s="278"/>
      <c r="EB12" s="278"/>
      <c r="EL12" s="278"/>
      <c r="EV12" s="278"/>
      <c r="FF12" s="278"/>
      <c r="FP12" s="278"/>
      <c r="FZ12" s="278"/>
      <c r="GJ12" s="278"/>
      <c r="GT12" s="278"/>
      <c r="HD12" s="278"/>
      <c r="HN12" s="278"/>
      <c r="HX12" s="278"/>
    </row>
    <row xmlns:x14ac="http://schemas.microsoft.com/office/spreadsheetml/2009/9/ac" r="13" s="14" customFormat="true" ht="14.25" customHeight="true" x14ac:dyDescent="0.2">
      <c r="A13" s="406" t="str">
        <f ca="true">IF(ISBLANK('Data Summary'!A15),"",'Data Summary'!A15)</f>
        <v>PER_2019_INEI</v>
      </c>
      <c r="B13" s="125" t="s">
        <v>53</v>
      </c>
      <c r="C13" s="5">
        <v>0</v>
      </c>
      <c r="D13" s="47"/>
      <c r="E13" s="47"/>
      <c r="F13" s="47"/>
      <c r="G13" s="47"/>
      <c r="H13" s="47"/>
      <c r="I13" s="68"/>
      <c r="J13" s="11"/>
      <c r="K13" s="11"/>
      <c r="L13" s="125" t="s">
        <v>53</v>
      </c>
      <c r="M13" s="5">
        <v>0</v>
      </c>
      <c r="N13" s="47">
        <v>0</v>
      </c>
      <c r="O13" s="47">
        <v>0</v>
      </c>
      <c r="P13" s="47">
        <v>0</v>
      </c>
      <c r="Q13" s="47">
        <v>0</v>
      </c>
      <c r="R13" s="47">
        <v>0</v>
      </c>
      <c r="S13" s="68"/>
      <c r="T13" s="11"/>
      <c r="U13" s="11"/>
      <c r="V13" s="125" t="s">
        <v>53</v>
      </c>
      <c r="W13" s="5">
        <v>0</v>
      </c>
      <c r="X13" s="47"/>
      <c r="Y13" s="47"/>
      <c r="Z13" s="47"/>
      <c r="AA13" s="47"/>
      <c r="AB13" s="47"/>
      <c r="AC13" s="68"/>
      <c r="AD13" s="11"/>
      <c r="AE13" s="11"/>
      <c r="AF13" s="125" t="s">
        <v>53</v>
      </c>
      <c r="AG13" s="5">
        <v>0</v>
      </c>
      <c r="AH13" s="47">
        <v>0</v>
      </c>
      <c r="AI13" s="47">
        <v>0</v>
      </c>
      <c r="AJ13" s="47">
        <v>0</v>
      </c>
      <c r="AK13" s="47">
        <v>0</v>
      </c>
      <c r="AL13" s="47">
        <v>0</v>
      </c>
      <c r="AM13" s="68">
        <v>0</v>
      </c>
      <c r="AN13" s="11"/>
      <c r="AO13" s="11"/>
      <c r="AP13" s="125" t="s">
        <v>53</v>
      </c>
      <c r="AQ13" s="5">
        <v>0</v>
      </c>
      <c r="AR13" s="47"/>
      <c r="AS13" s="47"/>
      <c r="AT13" s="47"/>
      <c r="AU13" s="47"/>
      <c r="AV13" s="47"/>
      <c r="AW13" s="68"/>
      <c r="AX13" s="11"/>
      <c r="AY13" s="11"/>
      <c r="AZ13" s="125" t="s">
        <v>53</v>
      </c>
      <c r="BA13" s="5">
        <v>0</v>
      </c>
      <c r="BB13" s="47"/>
      <c r="BC13" s="47"/>
      <c r="BD13" s="47"/>
      <c r="BE13" s="47"/>
      <c r="BF13" s="47"/>
      <c r="BG13" s="68"/>
      <c r="BH13" s="11"/>
      <c r="BI13" s="11"/>
      <c r="BJ13" s="125" t="s">
        <v>53</v>
      </c>
      <c r="BK13" s="5">
        <v>0</v>
      </c>
      <c r="BL13" s="47">
        <v>0.12866</v>
      </c>
      <c r="BM13" s="47">
        <v>7.6469999999999996E-2</v>
      </c>
      <c r="BN13" s="47">
        <v>0.20232</v>
      </c>
      <c r="BO13" s="47">
        <v>0.20083000000000001</v>
      </c>
      <c r="BP13" s="47">
        <v>7.5009999999999993E-2</v>
      </c>
      <c r="BQ13" s="68">
        <v>5.6169999999999998E-2</v>
      </c>
      <c r="BR13" s="11"/>
      <c r="BS13" s="11"/>
      <c r="BT13" s="125" t="s">
        <v>53</v>
      </c>
      <c r="BU13" s="5">
        <v>0</v>
      </c>
      <c r="BV13" s="47"/>
      <c r="BW13" s="47"/>
      <c r="BX13" s="47"/>
      <c r="BY13" s="47"/>
      <c r="BZ13" s="47"/>
      <c r="CA13" s="68"/>
      <c r="CB13" s="11"/>
      <c r="CC13" s="11"/>
      <c r="CD13" s="125" t="s">
        <v>53</v>
      </c>
      <c r="CE13" s="5">
        <v>0</v>
      </c>
      <c r="CF13" s="47">
        <v>2.9998</v>
      </c>
      <c r="CG13" s="47">
        <v>2.9428100000000001</v>
      </c>
      <c r="CH13" s="47">
        <v>3.06629</v>
      </c>
      <c r="CI13" s="47">
        <v>4.2751799999999998</v>
      </c>
      <c r="CJ13" s="47">
        <v>1.85101</v>
      </c>
      <c r="CK13" s="68">
        <v>2.4831500000000002</v>
      </c>
      <c r="CL13" s="11"/>
      <c r="CM13" s="11"/>
      <c r="CN13" s="125" t="s">
        <v>53</v>
      </c>
      <c r="CO13" s="5">
        <v>0</v>
      </c>
      <c r="CP13" s="47">
        <v>2.6927300000000001</v>
      </c>
      <c r="CQ13" s="47">
        <v>2.47072</v>
      </c>
      <c r="CR13" s="47">
        <v>2.95858</v>
      </c>
      <c r="CS13" s="47">
        <v>3.8291599999999999</v>
      </c>
      <c r="CT13" s="47">
        <v>1.8967099999999999</v>
      </c>
      <c r="CU13" s="68">
        <v>1.95105</v>
      </c>
      <c r="CV13" s="11"/>
      <c r="CW13" s="11"/>
      <c r="CX13" s="125" t="s">
        <v>53</v>
      </c>
      <c r="CY13" s="5">
        <v>0</v>
      </c>
      <c r="CZ13" s="47"/>
      <c r="DA13" s="47"/>
      <c r="DB13" s="47"/>
      <c r="DC13" s="47"/>
      <c r="DD13" s="47"/>
      <c r="DE13" s="68"/>
      <c r="DF13" s="11"/>
      <c r="DG13" s="11"/>
      <c r="DH13" s="125" t="s">
        <v>53</v>
      </c>
      <c r="DI13" s="5">
        <v>0</v>
      </c>
      <c r="DJ13" s="47"/>
      <c r="DK13" s="47"/>
      <c r="DL13" s="47"/>
      <c r="DM13" s="47"/>
      <c r="DN13" s="47"/>
      <c r="DO13" s="68"/>
      <c r="DP13" s="11"/>
      <c r="DQ13" s="11"/>
      <c r="DR13" s="134"/>
      <c r="EB13" s="134"/>
      <c r="EL13" s="134"/>
      <c r="EV13" s="134"/>
      <c r="FF13" s="134"/>
      <c r="FP13" s="134"/>
      <c r="FZ13" s="134"/>
      <c r="GJ13" s="134"/>
      <c r="GT13" s="134"/>
      <c r="HD13" s="134"/>
      <c r="HN13" s="134"/>
      <c r="HX13" s="134"/>
    </row>
    <row xmlns:x14ac="http://schemas.microsoft.com/office/spreadsheetml/2009/9/ac" r="14" x14ac:dyDescent="0.25">
      <c r="A14" s="406" t="str">
        <f ca="true">IF(ISBLANK('Data Summary'!A16),"",'Data Summary'!A16)</f>
        <v>PER_2019_LLECE</v>
      </c>
      <c r="B14" s="126" t="s">
        <v>91</v>
      </c>
      <c r="C14" s="22">
        <v>0</v>
      </c>
      <c r="D14" s="47"/>
      <c r="E14" s="47"/>
      <c r="F14" s="47"/>
      <c r="G14" s="47"/>
      <c r="H14" s="47"/>
      <c r="I14" s="68"/>
      <c r="J14" s="11"/>
      <c r="K14" s="11"/>
      <c r="L14" s="126" t="s">
        <v>91</v>
      </c>
      <c r="M14" s="22">
        <v>0</v>
      </c>
      <c r="N14" s="47">
        <v>0</v>
      </c>
      <c r="O14" s="47">
        <v>0</v>
      </c>
      <c r="P14" s="47">
        <v>0</v>
      </c>
      <c r="Q14" s="47">
        <v>0</v>
      </c>
      <c r="R14" s="47">
        <v>0</v>
      </c>
      <c r="S14" s="68"/>
      <c r="T14" s="11"/>
      <c r="U14" s="11"/>
      <c r="V14" s="126" t="s">
        <v>91</v>
      </c>
      <c r="W14" s="22">
        <v>0</v>
      </c>
      <c r="X14" s="47"/>
      <c r="Y14" s="47"/>
      <c r="Z14" s="47"/>
      <c r="AA14" s="47"/>
      <c r="AB14" s="47"/>
      <c r="AC14" s="68"/>
      <c r="AD14" s="11"/>
      <c r="AE14" s="11"/>
      <c r="AF14" s="126" t="s">
        <v>91</v>
      </c>
      <c r="AG14" s="22">
        <v>0</v>
      </c>
      <c r="AH14" s="47">
        <v>0</v>
      </c>
      <c r="AI14" s="47">
        <v>0</v>
      </c>
      <c r="AJ14" s="47">
        <v>0</v>
      </c>
      <c r="AK14" s="47">
        <v>0</v>
      </c>
      <c r="AL14" s="47">
        <v>0</v>
      </c>
      <c r="AM14" s="68">
        <v>0</v>
      </c>
      <c r="AN14" s="11"/>
      <c r="AO14" s="11"/>
      <c r="AP14" s="126" t="s">
        <v>91</v>
      </c>
      <c r="AQ14" s="22">
        <v>0</v>
      </c>
      <c r="AR14" s="47"/>
      <c r="AS14" s="47"/>
      <c r="AT14" s="47"/>
      <c r="AU14" s="47"/>
      <c r="AV14" s="47"/>
      <c r="AW14" s="68"/>
      <c r="AX14" s="11"/>
      <c r="AY14" s="11"/>
      <c r="AZ14" s="126" t="s">
        <v>91</v>
      </c>
      <c r="BA14" s="22">
        <v>0</v>
      </c>
      <c r="BB14" s="47"/>
      <c r="BC14" s="47"/>
      <c r="BD14" s="47"/>
      <c r="BE14" s="47"/>
      <c r="BF14" s="47"/>
      <c r="BG14" s="68"/>
      <c r="BH14" s="11"/>
      <c r="BI14" s="11"/>
      <c r="BJ14" s="126" t="s">
        <v>91</v>
      </c>
      <c r="BK14" s="204">
        <v>0</v>
      </c>
      <c r="BL14" s="47">
        <v>2.0698099999999999</v>
      </c>
      <c r="BM14" s="47">
        <v>2.0168200000000001</v>
      </c>
      <c r="BN14" s="47">
        <v>2.14459</v>
      </c>
      <c r="BO14" s="47">
        <v>2.8546800000000001</v>
      </c>
      <c r="BP14" s="47">
        <v>1.2626599999999999</v>
      </c>
      <c r="BQ14" s="68">
        <v>1.79742</v>
      </c>
      <c r="BR14" s="11"/>
      <c r="BS14" s="11"/>
      <c r="BT14" s="126" t="s">
        <v>91</v>
      </c>
      <c r="BU14" s="22">
        <v>0</v>
      </c>
      <c r="BV14" s="47"/>
      <c r="BW14" s="47"/>
      <c r="BX14" s="47"/>
      <c r="BY14" s="47"/>
      <c r="BZ14" s="47"/>
      <c r="CA14" s="68"/>
      <c r="CB14" s="11"/>
      <c r="CC14" s="11"/>
      <c r="CD14" s="126" t="s">
        <v>91</v>
      </c>
      <c r="CE14" s="22">
        <v>0</v>
      </c>
      <c r="CF14" s="47"/>
      <c r="CG14" s="47"/>
      <c r="CH14" s="47"/>
      <c r="CI14" s="47"/>
      <c r="CJ14" s="47"/>
      <c r="CK14" s="68"/>
      <c r="CL14" s="11"/>
      <c r="CM14" s="11"/>
      <c r="CN14" s="126" t="s">
        <v>91</v>
      </c>
      <c r="CO14" s="22">
        <v>0</v>
      </c>
      <c r="CP14" s="47"/>
      <c r="CQ14" s="47"/>
      <c r="CR14" s="47"/>
      <c r="CS14" s="47"/>
      <c r="CT14" s="47"/>
      <c r="CU14" s="68"/>
      <c r="CV14" s="11"/>
      <c r="CW14" s="11"/>
      <c r="CX14" s="126" t="s">
        <v>91</v>
      </c>
      <c r="CY14" s="22">
        <v>0</v>
      </c>
      <c r="CZ14" s="47"/>
      <c r="DA14" s="47"/>
      <c r="DB14" s="47"/>
      <c r="DC14" s="47"/>
      <c r="DD14" s="47"/>
      <c r="DE14" s="68"/>
      <c r="DF14" s="11"/>
      <c r="DG14" s="11"/>
      <c r="DH14" s="126" t="s">
        <v>91</v>
      </c>
      <c r="DI14" s="22">
        <v>0</v>
      </c>
      <c r="DJ14" s="47">
        <v>4.3219399999999997</v>
      </c>
      <c r="DK14" s="47">
        <v>5.07674</v>
      </c>
      <c r="DL14" s="47">
        <v>3.4986000000000002</v>
      </c>
      <c r="DM14" s="47">
        <v>4.7385200000000003</v>
      </c>
      <c r="DN14" s="47">
        <v>3.58284</v>
      </c>
      <c r="DO14" s="68">
        <v>5.3774899999999999</v>
      </c>
      <c r="DP14" s="11"/>
      <c r="DQ14" s="11"/>
    </row>
    <row xmlns:x14ac="http://schemas.microsoft.com/office/spreadsheetml/2009/9/ac" r="15" s="2" customFormat="true" x14ac:dyDescent="0.25">
      <c r="A15" s="406" t="str">
        <f ca="true">IF(ISBLANK('Data Summary'!A17),"",'Data Summary'!A17)</f>
        <v>PER_2021_INEI</v>
      </c>
      <c r="B15" s="126" t="s">
        <v>149</v>
      </c>
      <c r="C15" s="6">
        <v>1</v>
      </c>
      <c r="D15" s="47">
        <v>74.099999999999994</v>
      </c>
      <c r="E15" s="7">
        <v>96.6</v>
      </c>
      <c r="F15" s="7">
        <v>46.5</v>
      </c>
      <c r="G15" s="7"/>
      <c r="H15" s="47">
        <v>74.099999999999994</v>
      </c>
      <c r="I15" s="68"/>
      <c r="J15" s="11"/>
      <c r="K15" s="11"/>
      <c r="L15" s="126" t="s">
        <v>150</v>
      </c>
      <c r="M15" s="6">
        <v>1</v>
      </c>
      <c r="N15" s="47">
        <v>64.099999999999994</v>
      </c>
      <c r="O15" s="7">
        <v>86.17</v>
      </c>
      <c r="P15" s="7">
        <v>40.590000000000003</v>
      </c>
      <c r="Q15" s="7">
        <v>68.180000000000007</v>
      </c>
      <c r="R15" s="47">
        <v>61.22</v>
      </c>
      <c r="S15" s="68"/>
      <c r="T15" s="11"/>
      <c r="U15" s="11"/>
      <c r="V15" s="126" t="s">
        <v>149</v>
      </c>
      <c r="W15" s="6">
        <v>1</v>
      </c>
      <c r="X15" s="47">
        <f>406/574*100</f>
        <v>70.731707317073173</v>
      </c>
      <c r="Y15" s="7">
        <f>275/293*100</f>
        <v>93.856655290102381</v>
      </c>
      <c r="Z15" s="7">
        <f>131/281*100</f>
        <v>46.619217081850536</v>
      </c>
      <c r="AA15" s="7"/>
      <c r="AB15" s="47"/>
      <c r="AC15" s="68"/>
      <c r="AD15" s="11"/>
      <c r="AE15" s="11"/>
      <c r="AF15" s="126" t="s">
        <v>150</v>
      </c>
      <c r="AG15" s="6">
        <v>1</v>
      </c>
      <c r="AH15" s="47">
        <v>68.900000000000006</v>
      </c>
      <c r="AI15" s="7">
        <v>84.4</v>
      </c>
      <c r="AJ15" s="7">
        <v>49.69</v>
      </c>
      <c r="AK15" s="7">
        <v>72.260000000000005</v>
      </c>
      <c r="AL15" s="47">
        <v>66.64</v>
      </c>
      <c r="AM15" s="68">
        <v>71.349999999999994</v>
      </c>
      <c r="AN15" s="11"/>
      <c r="AO15" s="11"/>
      <c r="AP15" s="126"/>
      <c r="AQ15" s="6"/>
      <c r="AR15" s="47"/>
      <c r="AS15" s="7"/>
      <c r="AT15" s="7"/>
      <c r="AU15" s="7"/>
      <c r="AV15" s="47"/>
      <c r="AW15" s="68"/>
      <c r="AX15" s="11"/>
      <c r="AY15" s="11"/>
      <c r="AZ15" s="126"/>
      <c r="BA15" s="6"/>
      <c r="BB15" s="47"/>
      <c r="BC15" s="7"/>
      <c r="BD15" s="7"/>
      <c r="BE15" s="7"/>
      <c r="BF15" s="47"/>
      <c r="BG15" s="68"/>
      <c r="BH15" s="11"/>
      <c r="BI15" s="11"/>
      <c r="BJ15" s="126" t="s">
        <v>229</v>
      </c>
      <c r="BK15" s="6">
        <v>1</v>
      </c>
      <c r="BL15" s="47">
        <v>74.558070000000001</v>
      </c>
      <c r="BM15" s="203">
        <v>86.685149999999993</v>
      </c>
      <c r="BN15" s="203">
        <v>57.445369999999997</v>
      </c>
      <c r="BO15" s="203">
        <v>76.416579999999996</v>
      </c>
      <c r="BP15" s="47">
        <v>73.846729999999994</v>
      </c>
      <c r="BQ15" s="68">
        <v>76.858270000000005</v>
      </c>
      <c r="BR15" s="11"/>
      <c r="BS15" s="11"/>
      <c r="BT15" s="126"/>
      <c r="BU15" s="6"/>
      <c r="BV15" s="47"/>
      <c r="BW15" s="7"/>
      <c r="BX15" s="7"/>
      <c r="BY15" s="7"/>
      <c r="BZ15" s="47"/>
      <c r="CA15" s="68"/>
      <c r="CB15" s="11"/>
      <c r="CC15" s="11"/>
      <c r="CD15" s="126" t="s">
        <v>229</v>
      </c>
      <c r="CE15" s="6">
        <v>1</v>
      </c>
      <c r="CF15" s="47">
        <v>72.573250000000002</v>
      </c>
      <c r="CG15" s="7">
        <v>86.76661</v>
      </c>
      <c r="CH15" s="7">
        <v>56.013820000000003</v>
      </c>
      <c r="CI15" s="7">
        <v>73.12039</v>
      </c>
      <c r="CJ15" s="47">
        <v>71.73218</v>
      </c>
      <c r="CK15" s="68">
        <v>75.984390000000005</v>
      </c>
      <c r="CL15" s="11"/>
      <c r="CM15" s="11"/>
      <c r="CN15" s="126" t="s">
        <v>229</v>
      </c>
      <c r="CO15" s="6">
        <v>1</v>
      </c>
      <c r="CP15" s="47">
        <v>73.322029999999998</v>
      </c>
      <c r="CQ15" s="7">
        <v>87.609809999999996</v>
      </c>
      <c r="CR15" s="7">
        <v>56.21302</v>
      </c>
      <c r="CS15" s="7">
        <v>73.588610000000003</v>
      </c>
      <c r="CT15" s="47">
        <v>72.646249999999995</v>
      </c>
      <c r="CU15" s="68">
        <v>77.7226</v>
      </c>
      <c r="CV15" s="11"/>
      <c r="CW15" s="11"/>
      <c r="CX15" s="126" t="s">
        <v>149</v>
      </c>
      <c r="CY15" s="6">
        <v>1</v>
      </c>
      <c r="CZ15" s="47">
        <v>86.36363636363636</v>
      </c>
      <c r="DA15" s="7">
        <v>94.560669456066947</v>
      </c>
      <c r="DB15" s="7">
        <v>44.680851063829785</v>
      </c>
      <c r="DC15" s="7"/>
      <c r="DD15" s="47">
        <v>86.36363636363636</v>
      </c>
      <c r="DE15" s="68">
        <v>91.124260355029591</v>
      </c>
      <c r="DF15" s="11"/>
      <c r="DG15" s="11"/>
      <c r="DH15" s="126" t="s">
        <v>229</v>
      </c>
      <c r="DI15" s="6">
        <v>1</v>
      </c>
      <c r="DJ15" s="47">
        <v>68.596649999999997</v>
      </c>
      <c r="DK15" s="7">
        <v>79.614329999999995</v>
      </c>
      <c r="DL15" s="7">
        <v>56.578659999999999</v>
      </c>
      <c r="DM15" s="7">
        <v>71.519760000000005</v>
      </c>
      <c r="DN15" s="47">
        <v>67.412139999999994</v>
      </c>
      <c r="DO15" s="68">
        <v>67.485749999999996</v>
      </c>
      <c r="DP15" s="11"/>
      <c r="DQ15" s="11"/>
      <c r="DR15" s="135"/>
      <c r="EB15" s="135"/>
      <c r="EL15" s="135"/>
      <c r="EV15" s="135"/>
      <c r="FF15" s="135"/>
      <c r="FP15" s="135"/>
      <c r="FZ15" s="135"/>
      <c r="GJ15" s="135"/>
      <c r="GT15" s="135"/>
      <c r="HD15" s="135"/>
      <c r="HN15" s="135"/>
      <c r="HX15" s="135"/>
    </row>
    <row xmlns:x14ac="http://schemas.microsoft.com/office/spreadsheetml/2009/9/ac" r="16" s="2" customFormat="true" x14ac:dyDescent="0.25">
      <c r="A16" s="407" t="str">
        <f ca="true">IF(ISBLANK('Data Summary'!A18),"",'Data Summary'!A18)</f>
        <v/>
      </c>
      <c r="B16" s="126"/>
      <c r="C16" s="13"/>
      <c r="D16" s="47"/>
      <c r="E16" s="7"/>
      <c r="F16" s="7"/>
      <c r="G16" s="7"/>
      <c r="H16" s="47"/>
      <c r="I16" s="68"/>
      <c r="J16" s="11"/>
      <c r="K16" s="11"/>
      <c r="L16" s="126" t="s">
        <v>151</v>
      </c>
      <c r="M16" s="13">
        <v>1</v>
      </c>
      <c r="N16" s="47">
        <v>3.7</v>
      </c>
      <c r="O16" s="7">
        <v>2.13</v>
      </c>
      <c r="P16" s="7">
        <v>5.39</v>
      </c>
      <c r="Q16" s="7">
        <v>3.78</v>
      </c>
      <c r="R16" s="47">
        <v>3.65</v>
      </c>
      <c r="S16" s="68"/>
      <c r="T16" s="11"/>
      <c r="U16" s="11"/>
      <c r="V16" s="126"/>
      <c r="W16" s="13"/>
      <c r="X16" s="47"/>
      <c r="Y16" s="7"/>
      <c r="Z16" s="7"/>
      <c r="AA16" s="7"/>
      <c r="AB16" s="47"/>
      <c r="AC16" s="68"/>
      <c r="AD16" s="11"/>
      <c r="AE16" s="11"/>
      <c r="AF16" s="126" t="s">
        <v>151</v>
      </c>
      <c r="AG16" s="13">
        <v>1</v>
      </c>
      <c r="AH16" s="47">
        <v>6.3</v>
      </c>
      <c r="AI16" s="7">
        <v>6</v>
      </c>
      <c r="AJ16" s="7">
        <v>6.58</v>
      </c>
      <c r="AK16" s="7">
        <v>5.8</v>
      </c>
      <c r="AL16" s="47">
        <v>5.76</v>
      </c>
      <c r="AM16" s="68">
        <v>6.69</v>
      </c>
      <c r="AN16" s="11"/>
      <c r="AO16" s="11"/>
      <c r="AP16" s="126"/>
      <c r="AQ16" s="13"/>
      <c r="AR16" s="47"/>
      <c r="AS16" s="7"/>
      <c r="AT16" s="7"/>
      <c r="AU16" s="7"/>
      <c r="AV16" s="47"/>
      <c r="AW16" s="68"/>
      <c r="AX16" s="11"/>
      <c r="AY16" s="11"/>
      <c r="AZ16" s="126"/>
      <c r="BA16" s="13"/>
      <c r="BB16" s="47"/>
      <c r="BC16" s="7"/>
      <c r="BD16" s="7"/>
      <c r="BE16" s="7"/>
      <c r="BF16" s="47"/>
      <c r="BG16" s="68"/>
      <c r="BH16" s="11"/>
      <c r="BI16" s="11"/>
      <c r="BJ16" s="126" t="s">
        <v>230</v>
      </c>
      <c r="BK16" s="205">
        <v>1</v>
      </c>
      <c r="BL16" s="47">
        <v>5.2472599999999998</v>
      </c>
      <c r="BM16" s="203">
        <v>3.7086600000000001</v>
      </c>
      <c r="BN16" s="203">
        <v>7.4184000000000001</v>
      </c>
      <c r="BO16" s="203">
        <v>4.90604</v>
      </c>
      <c r="BP16" s="47">
        <v>5.0381299999999998</v>
      </c>
      <c r="BQ16" s="68">
        <v>5.1301300000000003</v>
      </c>
      <c r="BR16" s="11"/>
      <c r="BS16" s="11"/>
      <c r="BT16" s="126"/>
      <c r="BU16" s="13"/>
      <c r="BV16" s="47"/>
      <c r="BW16" s="7"/>
      <c r="BX16" s="7"/>
      <c r="BY16" s="7"/>
      <c r="BZ16" s="47"/>
      <c r="CA16" s="68"/>
      <c r="CB16" s="11"/>
      <c r="CC16" s="11"/>
      <c r="CD16" s="126" t="s">
        <v>230</v>
      </c>
      <c r="CE16" s="13">
        <v>1</v>
      </c>
      <c r="CF16" s="47">
        <v>3.7671899999999998</v>
      </c>
      <c r="CG16" s="7">
        <v>3.0353500000000002</v>
      </c>
      <c r="CH16" s="7">
        <v>4.6210300000000002</v>
      </c>
      <c r="CI16" s="7">
        <v>3.6855000000000002</v>
      </c>
      <c r="CJ16" s="47">
        <v>3.7934199999999998</v>
      </c>
      <c r="CK16" s="68">
        <v>3.8311500000000001</v>
      </c>
      <c r="CL16" s="11"/>
      <c r="CM16" s="11"/>
      <c r="CN16" s="126" t="s">
        <v>230</v>
      </c>
      <c r="CO16" s="13">
        <v>1</v>
      </c>
      <c r="CP16" s="47">
        <v>4.0490700000000004</v>
      </c>
      <c r="CQ16" s="7">
        <v>3.0014599999999998</v>
      </c>
      <c r="CR16" s="7">
        <v>5.3035300000000003</v>
      </c>
      <c r="CS16" s="7">
        <v>3.7800699999999998</v>
      </c>
      <c r="CT16" s="47">
        <v>4.2047499999999998</v>
      </c>
      <c r="CU16" s="68">
        <v>4.18588</v>
      </c>
      <c r="CV16" s="11"/>
      <c r="CW16" s="11"/>
      <c r="CX16" s="126"/>
      <c r="CY16" s="13"/>
      <c r="CZ16" s="47"/>
      <c r="DA16" s="7"/>
      <c r="DB16" s="7"/>
      <c r="DC16" s="7"/>
      <c r="DD16" s="47"/>
      <c r="DE16" s="68"/>
      <c r="DF16" s="11"/>
      <c r="DG16" s="11"/>
      <c r="DH16" s="126" t="s">
        <v>230</v>
      </c>
      <c r="DI16" s="13">
        <v>1</v>
      </c>
      <c r="DJ16" s="47">
        <v>12.7605</v>
      </c>
      <c r="DK16" s="7">
        <v>10.40929</v>
      </c>
      <c r="DL16" s="7">
        <v>15.32518</v>
      </c>
      <c r="DM16" s="7">
        <v>10.017189999999999</v>
      </c>
      <c r="DN16" s="47">
        <v>13.852119999999999</v>
      </c>
      <c r="DO16" s="68">
        <v>15.70513</v>
      </c>
      <c r="DP16" s="11"/>
      <c r="DQ16" s="11"/>
      <c r="DR16" s="135"/>
      <c r="EB16" s="135"/>
      <c r="EL16" s="135"/>
      <c r="EV16" s="135"/>
      <c r="FF16" s="135"/>
      <c r="FP16" s="135"/>
      <c r="FZ16" s="135"/>
      <c r="GJ16" s="135"/>
      <c r="GT16" s="135"/>
      <c r="HD16" s="135"/>
      <c r="HN16" s="135"/>
      <c r="HX16" s="135"/>
    </row>
    <row xmlns:x14ac="http://schemas.microsoft.com/office/spreadsheetml/2009/9/ac" r="17" s="2" customFormat="true" x14ac:dyDescent="0.25">
      <c r="A17" s="407" t="str">
        <f ca="true">IF(ISBLANK('Data Summary'!A19),"",'Data Summary'!A19)</f>
        <v/>
      </c>
      <c r="B17" s="126"/>
      <c r="C17" s="13"/>
      <c r="D17" s="47"/>
      <c r="E17" s="7"/>
      <c r="F17" s="7"/>
      <c r="G17" s="7"/>
      <c r="H17" s="7"/>
      <c r="I17" s="26"/>
      <c r="J17" s="11"/>
      <c r="K17" s="11"/>
      <c r="L17" s="126" t="s">
        <v>152</v>
      </c>
      <c r="M17" s="13">
        <v>1</v>
      </c>
      <c r="N17" s="47">
        <v>2</v>
      </c>
      <c r="O17" s="7">
        <v>0.22</v>
      </c>
      <c r="P17" s="7">
        <v>3.92</v>
      </c>
      <c r="Q17" s="7">
        <v>1.81</v>
      </c>
      <c r="R17" s="7">
        <v>2.15</v>
      </c>
      <c r="S17" s="26"/>
      <c r="T17" s="11"/>
      <c r="U17" s="11"/>
      <c r="V17" s="126"/>
      <c r="W17" s="13"/>
      <c r="X17" s="47"/>
      <c r="Y17" s="7"/>
      <c r="Z17" s="7"/>
      <c r="AA17" s="7"/>
      <c r="AB17" s="7"/>
      <c r="AC17" s="26"/>
      <c r="AD17" s="11"/>
      <c r="AE17" s="11"/>
      <c r="AF17" s="126" t="s">
        <v>152</v>
      </c>
      <c r="AG17" s="13">
        <v>1</v>
      </c>
      <c r="AH17" s="47">
        <v>1.3</v>
      </c>
      <c r="AI17" s="7">
        <v>0.24</v>
      </c>
      <c r="AJ17" s="7">
        <v>2.69</v>
      </c>
      <c r="AK17" s="7">
        <v>1.46</v>
      </c>
      <c r="AL17" s="7">
        <v>1.29</v>
      </c>
      <c r="AM17" s="26">
        <v>0.85</v>
      </c>
      <c r="AN17" s="11"/>
      <c r="AO17" s="11"/>
      <c r="AP17" s="126"/>
      <c r="AQ17" s="13"/>
      <c r="AR17" s="47"/>
      <c r="AS17" s="7"/>
      <c r="AT17" s="7"/>
      <c r="AU17" s="7"/>
      <c r="AV17" s="7"/>
      <c r="AW17" s="26"/>
      <c r="AX17" s="11"/>
      <c r="AY17" s="11"/>
      <c r="AZ17" s="126"/>
      <c r="BA17" s="13"/>
      <c r="BB17" s="47"/>
      <c r="BC17" s="7"/>
      <c r="BD17" s="7"/>
      <c r="BE17" s="7"/>
      <c r="BF17" s="7"/>
      <c r="BG17" s="26"/>
      <c r="BH17" s="11"/>
      <c r="BI17" s="11"/>
      <c r="BJ17" s="126" t="s">
        <v>152</v>
      </c>
      <c r="BK17" s="205">
        <v>1</v>
      </c>
      <c r="BL17" s="47">
        <v>0.61534999999999995</v>
      </c>
      <c r="BM17" s="203">
        <v>0.26763999999999999</v>
      </c>
      <c r="BN17" s="203">
        <v>1.10602</v>
      </c>
      <c r="BO17" s="203">
        <v>0.51642999999999994</v>
      </c>
      <c r="BP17" s="203">
        <v>0.72509000000000001</v>
      </c>
      <c r="BQ17" s="26">
        <v>0.44935000000000003</v>
      </c>
      <c r="BR17" s="11"/>
      <c r="BS17" s="11"/>
      <c r="BT17" s="126"/>
      <c r="BU17" s="13"/>
      <c r="BV17" s="47"/>
      <c r="BW17" s="7"/>
      <c r="BX17" s="7"/>
      <c r="BY17" s="7"/>
      <c r="BZ17" s="7"/>
      <c r="CA17" s="26"/>
      <c r="CB17" s="11"/>
      <c r="CC17" s="11"/>
      <c r="CD17" s="126" t="s">
        <v>152</v>
      </c>
      <c r="CE17" s="13">
        <v>1</v>
      </c>
      <c r="CF17" s="47">
        <v>0.50827</v>
      </c>
      <c r="CG17" s="7">
        <v>0.20358999999999999</v>
      </c>
      <c r="CH17" s="7">
        <v>0.86373999999999995</v>
      </c>
      <c r="CI17" s="7">
        <v>0.78624000000000005</v>
      </c>
      <c r="CJ17" s="7">
        <v>0.34277999999999997</v>
      </c>
      <c r="CK17" s="26">
        <v>0.24832000000000001</v>
      </c>
      <c r="CL17" s="11"/>
      <c r="CM17" s="11"/>
      <c r="CN17" s="126" t="s">
        <v>152</v>
      </c>
      <c r="CO17" s="13">
        <v>1</v>
      </c>
      <c r="CP17" s="47">
        <v>0.46872999999999998</v>
      </c>
      <c r="CQ17" s="7">
        <v>0.12811</v>
      </c>
      <c r="CR17" s="7">
        <v>0.87661999999999995</v>
      </c>
      <c r="CS17" s="7">
        <v>0.54000999999999999</v>
      </c>
      <c r="CT17" s="7">
        <v>0.31992999999999999</v>
      </c>
      <c r="CU17" s="26">
        <v>0.39021</v>
      </c>
      <c r="CV17" s="11"/>
      <c r="CW17" s="11"/>
      <c r="CX17" s="126"/>
      <c r="CY17" s="13"/>
      <c r="CZ17" s="47"/>
      <c r="DA17" s="7"/>
      <c r="DB17" s="7"/>
      <c r="DC17" s="7"/>
      <c r="DD17" s="7"/>
      <c r="DE17" s="26"/>
      <c r="DF17" s="11"/>
      <c r="DG17" s="11"/>
      <c r="DH17" s="126" t="s">
        <v>152</v>
      </c>
      <c r="DI17" s="13">
        <v>1</v>
      </c>
      <c r="DJ17" s="47">
        <v>0.72887999999999997</v>
      </c>
      <c r="DK17" s="7">
        <v>0.21645</v>
      </c>
      <c r="DL17" s="7">
        <v>1.28783</v>
      </c>
      <c r="DM17" s="7">
        <v>0.81020999999999999</v>
      </c>
      <c r="DN17" s="7">
        <v>0.61616000000000004</v>
      </c>
      <c r="DO17" s="26">
        <v>0.56979999999999997</v>
      </c>
      <c r="DP17" s="11"/>
      <c r="DQ17" s="11"/>
      <c r="DR17" s="135"/>
      <c r="EB17" s="135"/>
      <c r="EL17" s="135"/>
      <c r="EV17" s="135"/>
      <c r="FF17" s="135"/>
      <c r="FP17" s="135"/>
      <c r="FZ17" s="135"/>
      <c r="GJ17" s="135"/>
      <c r="GT17" s="135"/>
      <c r="HD17" s="135"/>
      <c r="HN17" s="135"/>
      <c r="HX17" s="135"/>
    </row>
    <row xmlns:x14ac="http://schemas.microsoft.com/office/spreadsheetml/2009/9/ac" r="18" s="2" customFormat="true" x14ac:dyDescent="0.25">
      <c r="A18" s="407" t="str">
        <f ca="true">IF(ISBLANK('Data Summary'!A20),"",'Data Summary'!A20)</f>
        <v/>
      </c>
      <c r="B18" s="126"/>
      <c r="C18" s="13"/>
      <c r="D18" s="47"/>
      <c r="E18" s="69"/>
      <c r="F18" s="69"/>
      <c r="G18" s="7"/>
      <c r="H18" s="7"/>
      <c r="I18" s="26"/>
      <c r="J18" s="11"/>
      <c r="K18" s="11"/>
      <c r="L18" s="126" t="s">
        <v>153</v>
      </c>
      <c r="M18" s="13">
        <v>1</v>
      </c>
      <c r="N18" s="47">
        <v>1.4</v>
      </c>
      <c r="O18" s="69">
        <v>1.9</v>
      </c>
      <c r="P18" s="69">
        <v>0.95</v>
      </c>
      <c r="Q18" s="7">
        <v>1.58</v>
      </c>
      <c r="R18" s="7">
        <v>1.36</v>
      </c>
      <c r="S18" s="26"/>
      <c r="T18" s="11"/>
      <c r="U18" s="11"/>
      <c r="V18" s="126"/>
      <c r="W18" s="13"/>
      <c r="X18" s="47"/>
      <c r="Y18" s="69"/>
      <c r="Z18" s="69"/>
      <c r="AA18" s="7"/>
      <c r="AB18" s="7"/>
      <c r="AC18" s="26"/>
      <c r="AD18" s="11"/>
      <c r="AE18" s="11"/>
      <c r="AF18" s="126" t="s">
        <v>153</v>
      </c>
      <c r="AG18" s="13">
        <v>1</v>
      </c>
      <c r="AH18" s="47">
        <v>1.1000000000000001</v>
      </c>
      <c r="AI18" s="69">
        <v>1</v>
      </c>
      <c r="AJ18" s="69">
        <v>1.2</v>
      </c>
      <c r="AK18" s="7">
        <v>1.62</v>
      </c>
      <c r="AL18" s="7">
        <v>1.1200000000000001</v>
      </c>
      <c r="AM18" s="26">
        <v>0.74</v>
      </c>
      <c r="AN18" s="11"/>
      <c r="AO18" s="11"/>
      <c r="AP18" s="126"/>
      <c r="AQ18" s="13"/>
      <c r="AR18" s="47"/>
      <c r="AS18" s="69"/>
      <c r="AT18" s="69"/>
      <c r="AU18" s="7"/>
      <c r="AV18" s="7"/>
      <c r="AW18" s="26"/>
      <c r="AX18" s="11"/>
      <c r="AY18" s="11"/>
      <c r="AZ18" s="126"/>
      <c r="BA18" s="13"/>
      <c r="BB18" s="47"/>
      <c r="BC18" s="69"/>
      <c r="BD18" s="69"/>
      <c r="BE18" s="7"/>
      <c r="BF18" s="7"/>
      <c r="BG18" s="26"/>
      <c r="BH18" s="11"/>
      <c r="BI18" s="11"/>
      <c r="BJ18" s="126" t="s">
        <v>231</v>
      </c>
      <c r="BK18" s="205">
        <v>1</v>
      </c>
      <c r="BL18" s="47">
        <v>1.3369899999999999</v>
      </c>
      <c r="BM18" s="69">
        <v>1.3572900000000001</v>
      </c>
      <c r="BN18" s="69">
        <v>1.3083400000000001</v>
      </c>
      <c r="BO18" s="203">
        <v>1.72142</v>
      </c>
      <c r="BP18" s="203">
        <v>1.3501700000000001</v>
      </c>
      <c r="BQ18" s="26">
        <v>0.80508999999999997</v>
      </c>
      <c r="BR18" s="11"/>
      <c r="BS18" s="11"/>
      <c r="BT18" s="126"/>
      <c r="BU18" s="13"/>
      <c r="BV18" s="47"/>
      <c r="BW18" s="69"/>
      <c r="BX18" s="69"/>
      <c r="BY18" s="7"/>
      <c r="BZ18" s="7"/>
      <c r="CA18" s="26"/>
      <c r="CB18" s="11"/>
      <c r="CC18" s="11"/>
      <c r="CD18" s="126" t="s">
        <v>231</v>
      </c>
      <c r="CE18" s="13">
        <v>1</v>
      </c>
      <c r="CF18" s="47">
        <v>1.46502</v>
      </c>
      <c r="CG18" s="69">
        <v>1.64723</v>
      </c>
      <c r="CH18" s="69">
        <v>1.2524299999999999</v>
      </c>
      <c r="CI18" s="7">
        <v>2.03931</v>
      </c>
      <c r="CJ18" s="7">
        <v>1.3711199999999999</v>
      </c>
      <c r="CK18" s="26">
        <v>0.81589</v>
      </c>
      <c r="CL18" s="11"/>
      <c r="CM18" s="11"/>
      <c r="CN18" s="126" t="s">
        <v>231</v>
      </c>
      <c r="CO18" s="13">
        <v>1</v>
      </c>
      <c r="CP18" s="47">
        <v>1.3663099999999999</v>
      </c>
      <c r="CQ18" s="69">
        <v>1.4092199999999999</v>
      </c>
      <c r="CR18" s="69">
        <v>1.3149200000000001</v>
      </c>
      <c r="CS18" s="7">
        <v>1.9882200000000001</v>
      </c>
      <c r="CT18" s="7">
        <v>1.3025599999999999</v>
      </c>
      <c r="CU18" s="26">
        <v>0.63851999999999998</v>
      </c>
      <c r="CV18" s="11"/>
      <c r="CW18" s="11"/>
      <c r="CX18" s="126"/>
      <c r="CY18" s="13"/>
      <c r="CZ18" s="47"/>
      <c r="DA18" s="69"/>
      <c r="DB18" s="69"/>
      <c r="DC18" s="7"/>
      <c r="DD18" s="7"/>
      <c r="DE18" s="26"/>
      <c r="DF18" s="11"/>
      <c r="DG18" s="11"/>
      <c r="DH18" s="126" t="s">
        <v>231</v>
      </c>
      <c r="DI18" s="13">
        <v>1</v>
      </c>
      <c r="DJ18" s="47">
        <v>1.5398799999999999</v>
      </c>
      <c r="DK18" s="69">
        <v>1.5348299999999999</v>
      </c>
      <c r="DL18" s="69">
        <v>1.5454000000000001</v>
      </c>
      <c r="DM18" s="7">
        <v>2.18512</v>
      </c>
      <c r="DN18" s="7">
        <v>1.3920600000000001</v>
      </c>
      <c r="DO18" s="26">
        <v>1.10399</v>
      </c>
      <c r="DP18" s="11"/>
      <c r="DQ18" s="11"/>
      <c r="DR18" s="135"/>
      <c r="EB18" s="135"/>
      <c r="EL18" s="135"/>
      <c r="EV18" s="135"/>
      <c r="FF18" s="135"/>
      <c r="FP18" s="135"/>
      <c r="FZ18" s="135"/>
      <c r="GJ18" s="135"/>
      <c r="GT18" s="135"/>
      <c r="HD18" s="135"/>
      <c r="HN18" s="135"/>
      <c r="HX18" s="135"/>
    </row>
    <row xmlns:x14ac="http://schemas.microsoft.com/office/spreadsheetml/2009/9/ac" r="19" s="2" customFormat="true" x14ac:dyDescent="0.25">
      <c r="A19" s="407" t="str">
        <f ca="true">IF(ISBLANK('Data Summary'!A21),"",'Data Summary'!A21)</f>
        <v/>
      </c>
      <c r="B19" s="126"/>
      <c r="C19" s="6"/>
      <c r="D19" s="47"/>
      <c r="E19" s="69"/>
      <c r="F19" s="69"/>
      <c r="G19" s="69"/>
      <c r="H19" s="69"/>
      <c r="I19" s="70"/>
      <c r="J19" s="11"/>
      <c r="K19" s="11"/>
      <c r="L19" s="126" t="s">
        <v>154</v>
      </c>
      <c r="M19" s="6">
        <v>0.5</v>
      </c>
      <c r="N19" s="47">
        <v>8.1999999999999993</v>
      </c>
      <c r="O19" s="69">
        <v>4.25</v>
      </c>
      <c r="P19" s="69">
        <v>12.44</v>
      </c>
      <c r="Q19" s="69">
        <v>7.01</v>
      </c>
      <c r="R19" s="69">
        <v>9.23</v>
      </c>
      <c r="S19" s="70"/>
      <c r="T19" s="11"/>
      <c r="U19" s="11"/>
      <c r="V19" s="126"/>
      <c r="W19" s="6"/>
      <c r="X19" s="47"/>
      <c r="Y19" s="69"/>
      <c r="Z19" s="69"/>
      <c r="AA19" s="69"/>
      <c r="AB19" s="69"/>
      <c r="AC19" s="70"/>
      <c r="AD19" s="11"/>
      <c r="AE19" s="11"/>
      <c r="AF19" s="126" t="s">
        <v>154</v>
      </c>
      <c r="AG19" s="6">
        <v>0.5</v>
      </c>
      <c r="AH19" s="47">
        <v>6.1</v>
      </c>
      <c r="AI19" s="69">
        <v>3.56</v>
      </c>
      <c r="AJ19" s="69">
        <v>9.1999999999999993</v>
      </c>
      <c r="AK19" s="69">
        <v>5.0599999999999996</v>
      </c>
      <c r="AL19" s="69">
        <v>6.75</v>
      </c>
      <c r="AM19" s="70">
        <v>6.25</v>
      </c>
      <c r="AN19" s="11"/>
      <c r="AO19" s="11"/>
      <c r="AP19" s="126"/>
      <c r="AQ19" s="6"/>
      <c r="AR19" s="47"/>
      <c r="AS19" s="69"/>
      <c r="AT19" s="69"/>
      <c r="AU19" s="69"/>
      <c r="AV19" s="69"/>
      <c r="AW19" s="70"/>
      <c r="AX19" s="11"/>
      <c r="AY19" s="11"/>
      <c r="AZ19" s="126"/>
      <c r="BA19" s="6"/>
      <c r="BB19" s="47"/>
      <c r="BC19" s="69"/>
      <c r="BD19" s="69"/>
      <c r="BE19" s="69"/>
      <c r="BF19" s="69"/>
      <c r="BG19" s="70"/>
      <c r="BH19" s="11"/>
      <c r="BI19" s="11"/>
      <c r="BJ19" s="126" t="s">
        <v>154</v>
      </c>
      <c r="BK19" s="6">
        <v>0.5</v>
      </c>
      <c r="BL19" s="47">
        <v>6.3604799999999999</v>
      </c>
      <c r="BM19" s="69">
        <v>4.0718800000000002</v>
      </c>
      <c r="BN19" s="69">
        <v>9.5899599999999996</v>
      </c>
      <c r="BO19" s="69">
        <v>5.9675799999999999</v>
      </c>
      <c r="BP19" s="69">
        <v>6.8008499999999996</v>
      </c>
      <c r="BQ19" s="70">
        <v>6.0101100000000001</v>
      </c>
      <c r="BR19" s="11"/>
      <c r="BS19" s="11"/>
      <c r="BT19" s="126"/>
      <c r="BU19" s="6"/>
      <c r="BV19" s="47"/>
      <c r="BW19" s="69"/>
      <c r="BX19" s="69"/>
      <c r="BY19" s="69"/>
      <c r="BZ19" s="69"/>
      <c r="CA19" s="70"/>
      <c r="CB19" s="11"/>
      <c r="CC19" s="11"/>
      <c r="CD19" s="126" t="s">
        <v>154</v>
      </c>
      <c r="CE19" s="6">
        <v>0.5</v>
      </c>
      <c r="CF19" s="47">
        <v>6.8168199999999999</v>
      </c>
      <c r="CG19" s="69">
        <v>3.5535800000000002</v>
      </c>
      <c r="CH19" s="69">
        <v>10.62406</v>
      </c>
      <c r="CI19" s="69">
        <v>6.4373500000000003</v>
      </c>
      <c r="CJ19" s="69">
        <v>7.38117</v>
      </c>
      <c r="CK19" s="70">
        <v>6.95282</v>
      </c>
      <c r="CL19" s="11"/>
      <c r="CM19" s="11"/>
      <c r="CN19" s="126" t="s">
        <v>154</v>
      </c>
      <c r="CO19" s="6">
        <v>0.5</v>
      </c>
      <c r="CP19" s="47">
        <v>5.4253499999999999</v>
      </c>
      <c r="CQ19" s="69">
        <v>2.7818399999999999</v>
      </c>
      <c r="CR19" s="69">
        <v>8.59084</v>
      </c>
      <c r="CS19" s="69">
        <v>5.2037300000000002</v>
      </c>
      <c r="CT19" s="69">
        <v>5.5530200000000001</v>
      </c>
      <c r="CU19" s="70">
        <v>5.21462</v>
      </c>
      <c r="CV19" s="11"/>
      <c r="CW19" s="11"/>
      <c r="CX19" s="126"/>
      <c r="CY19" s="6"/>
      <c r="CZ19" s="47"/>
      <c r="DA19" s="69"/>
      <c r="DB19" s="69"/>
      <c r="DC19" s="69"/>
      <c r="DD19" s="69"/>
      <c r="DE19" s="70"/>
      <c r="DF19" s="11"/>
      <c r="DG19" s="11"/>
      <c r="DH19" s="126" t="s">
        <v>154</v>
      </c>
      <c r="DI19" s="6">
        <v>0.5</v>
      </c>
      <c r="DJ19" s="47">
        <v>4.7839</v>
      </c>
      <c r="DK19" s="69">
        <v>2.45966</v>
      </c>
      <c r="DL19" s="69">
        <v>7.3191699999999997</v>
      </c>
      <c r="DM19" s="69">
        <v>4.8121799999999997</v>
      </c>
      <c r="DN19" s="69">
        <v>4.9977200000000002</v>
      </c>
      <c r="DO19" s="70">
        <v>4.1310500000000001</v>
      </c>
      <c r="DP19" s="11"/>
      <c r="DQ19" s="11"/>
      <c r="DR19" s="135"/>
      <c r="EB19" s="135"/>
      <c r="EL19" s="135"/>
      <c r="EV19" s="135"/>
      <c r="FF19" s="135"/>
      <c r="FP19" s="135"/>
      <c r="FZ19" s="135"/>
      <c r="GJ19" s="135"/>
      <c r="GT19" s="135"/>
      <c r="HD19" s="135"/>
      <c r="HN19" s="135"/>
      <c r="HX19" s="135"/>
    </row>
    <row xmlns:x14ac="http://schemas.microsoft.com/office/spreadsheetml/2009/9/ac" r="20" s="2" customFormat="true" x14ac:dyDescent="0.25">
      <c r="A20" s="407" t="str">
        <f ca="true">IF(ISBLANK('Data Summary'!A22),"",'Data Summary'!A22)</f>
        <v/>
      </c>
      <c r="B20" s="126"/>
      <c r="C20" s="6"/>
      <c r="D20" s="69"/>
      <c r="E20" s="69"/>
      <c r="F20" s="69"/>
      <c r="G20" s="69"/>
      <c r="H20" s="69"/>
      <c r="I20" s="71"/>
      <c r="J20" s="11"/>
      <c r="K20" s="11"/>
      <c r="L20" s="126" t="s">
        <v>155</v>
      </c>
      <c r="M20" s="6">
        <v>0</v>
      </c>
      <c r="N20" s="69">
        <v>18.2</v>
      </c>
      <c r="O20" s="69">
        <v>4.47</v>
      </c>
      <c r="P20" s="69">
        <v>32.71</v>
      </c>
      <c r="Q20" s="69">
        <v>15.2</v>
      </c>
      <c r="R20" s="69">
        <v>20.14</v>
      </c>
      <c r="S20" s="71"/>
      <c r="T20" s="11"/>
      <c r="U20" s="11"/>
      <c r="V20" s="126"/>
      <c r="W20" s="6"/>
      <c r="X20" s="69"/>
      <c r="Y20" s="69"/>
      <c r="Z20" s="69"/>
      <c r="AA20" s="69"/>
      <c r="AB20" s="69"/>
      <c r="AC20" s="71"/>
      <c r="AD20" s="11"/>
      <c r="AE20" s="11"/>
      <c r="AF20" s="126" t="s">
        <v>155</v>
      </c>
      <c r="AG20" s="6">
        <v>0</v>
      </c>
      <c r="AH20" s="69">
        <v>14</v>
      </c>
      <c r="AI20" s="69">
        <v>3.57</v>
      </c>
      <c r="AJ20" s="69">
        <v>26.78</v>
      </c>
      <c r="AK20" s="69">
        <v>11.4</v>
      </c>
      <c r="AL20" s="69">
        <v>16.14</v>
      </c>
      <c r="AM20" s="71">
        <v>11.92</v>
      </c>
      <c r="AN20" s="11"/>
      <c r="AO20" s="11"/>
      <c r="AP20" s="126"/>
      <c r="AQ20" s="6"/>
      <c r="AR20" s="69"/>
      <c r="AS20" s="69"/>
      <c r="AT20" s="69"/>
      <c r="AU20" s="69"/>
      <c r="AV20" s="69"/>
      <c r="AW20" s="71"/>
      <c r="AX20" s="11"/>
      <c r="AY20" s="11"/>
      <c r="AZ20" s="126"/>
      <c r="BA20" s="6"/>
      <c r="BB20" s="69"/>
      <c r="BC20" s="69"/>
      <c r="BD20" s="69"/>
      <c r="BE20" s="69"/>
      <c r="BF20" s="69"/>
      <c r="BG20" s="71"/>
      <c r="BH20" s="11"/>
      <c r="BI20" s="11"/>
      <c r="BJ20" s="126" t="s">
        <v>232</v>
      </c>
      <c r="BK20" s="6">
        <v>0</v>
      </c>
      <c r="BL20" s="69">
        <v>8.9841099999999994</v>
      </c>
      <c r="BM20" s="69">
        <v>1.64405</v>
      </c>
      <c r="BN20" s="69">
        <v>19.34179</v>
      </c>
      <c r="BO20" s="69">
        <v>6.8713199999999999</v>
      </c>
      <c r="BP20" s="69">
        <v>10.263780000000001</v>
      </c>
      <c r="BQ20" s="71">
        <v>8.1445399999999992</v>
      </c>
      <c r="BR20" s="11"/>
      <c r="BS20" s="11"/>
      <c r="BT20" s="126"/>
      <c r="BU20" s="6"/>
      <c r="BV20" s="69"/>
      <c r="BW20" s="69"/>
      <c r="BX20" s="69"/>
      <c r="BY20" s="69"/>
      <c r="BZ20" s="69"/>
      <c r="CA20" s="71"/>
      <c r="CB20" s="11"/>
      <c r="CC20" s="11"/>
      <c r="CD20" s="126" t="s">
        <v>232</v>
      </c>
      <c r="CE20" s="6">
        <v>0</v>
      </c>
      <c r="CF20" s="69">
        <v>10.584009999999999</v>
      </c>
      <c r="CG20" s="69">
        <v>1.59171</v>
      </c>
      <c r="CH20" s="69">
        <v>21.07536</v>
      </c>
      <c r="CI20" s="69">
        <v>8.3538099999999993</v>
      </c>
      <c r="CJ20" s="69">
        <v>12.5</v>
      </c>
      <c r="CK20" s="71">
        <v>8.4427099999999999</v>
      </c>
      <c r="CL20" s="11"/>
      <c r="CM20" s="11"/>
      <c r="CN20" s="126" t="s">
        <v>232</v>
      </c>
      <c r="CO20" s="6">
        <v>0</v>
      </c>
      <c r="CP20" s="69">
        <v>11.42914</v>
      </c>
      <c r="CQ20" s="69">
        <v>2.3426100000000001</v>
      </c>
      <c r="CR20" s="69">
        <v>22.30988</v>
      </c>
      <c r="CS20" s="69">
        <v>9.9901800000000005</v>
      </c>
      <c r="CT20" s="69">
        <v>12.819929999999999</v>
      </c>
      <c r="CU20" s="71">
        <v>8.9038699999999995</v>
      </c>
      <c r="CV20" s="11"/>
      <c r="CW20" s="11"/>
      <c r="CX20" s="126"/>
      <c r="CY20" s="6"/>
      <c r="CZ20" s="69"/>
      <c r="DA20" s="69"/>
      <c r="DB20" s="69"/>
      <c r="DC20" s="69"/>
      <c r="DD20" s="69"/>
      <c r="DE20" s="71"/>
      <c r="DF20" s="11"/>
      <c r="DG20" s="11"/>
      <c r="DH20" s="126" t="s">
        <v>232</v>
      </c>
      <c r="DI20" s="6">
        <v>0</v>
      </c>
      <c r="DJ20" s="69">
        <v>6.5598999999999998</v>
      </c>
      <c r="DK20" s="69">
        <v>0.59031999999999996</v>
      </c>
      <c r="DL20" s="69">
        <v>13.07147</v>
      </c>
      <c r="DM20" s="69">
        <v>5.3768700000000003</v>
      </c>
      <c r="DN20" s="69">
        <v>7.3482399999999997</v>
      </c>
      <c r="DO20" s="71">
        <v>5.0569800000000003</v>
      </c>
      <c r="DP20" s="11"/>
      <c r="DQ20" s="11"/>
      <c r="DR20" s="135"/>
      <c r="EB20" s="135"/>
      <c r="EL20" s="135"/>
      <c r="EV20" s="135"/>
      <c r="FF20" s="135"/>
      <c r="FP20" s="135"/>
      <c r="FZ20" s="135"/>
      <c r="GJ20" s="135"/>
      <c r="GT20" s="135"/>
      <c r="HD20" s="135"/>
      <c r="HN20" s="135"/>
      <c r="HX20" s="135"/>
    </row>
    <row xmlns:x14ac="http://schemas.microsoft.com/office/spreadsheetml/2009/9/ac" r="21" s="2" customFormat="true" x14ac:dyDescent="0.25">
      <c r="A21" s="407" t="str">
        <f ca="true">IF(ISBLANK('Data Summary'!A23),"",'Data Summary'!A23)</f>
        <v/>
      </c>
      <c r="B21" s="126"/>
      <c r="C21" s="13"/>
      <c r="D21" s="7"/>
      <c r="E21" s="7"/>
      <c r="F21" s="7"/>
      <c r="G21" s="7"/>
      <c r="H21" s="7"/>
      <c r="I21" s="71"/>
      <c r="J21" s="11"/>
      <c r="K21" s="11"/>
      <c r="L21" s="126" t="s">
        <v>156</v>
      </c>
      <c r="M21" s="13">
        <v>0.5</v>
      </c>
      <c r="N21" s="7">
        <v>2.4</v>
      </c>
      <c r="O21" s="7">
        <v>0.86</v>
      </c>
      <c r="P21" s="7">
        <v>4</v>
      </c>
      <c r="Q21" s="7">
        <v>2.44</v>
      </c>
      <c r="R21" s="7">
        <v>2.25</v>
      </c>
      <c r="S21" s="71"/>
      <c r="T21" s="11"/>
      <c r="U21" s="11"/>
      <c r="V21" s="126"/>
      <c r="W21" s="13"/>
      <c r="X21" s="7"/>
      <c r="Y21" s="7"/>
      <c r="Z21" s="7"/>
      <c r="AA21" s="7"/>
      <c r="AB21" s="7"/>
      <c r="AC21" s="71"/>
      <c r="AD21" s="11"/>
      <c r="AE21" s="11"/>
      <c r="AF21" s="126" t="s">
        <v>156</v>
      </c>
      <c r="AG21" s="13">
        <v>0.5</v>
      </c>
      <c r="AH21" s="7">
        <v>2.4</v>
      </c>
      <c r="AI21" s="7">
        <v>1.17</v>
      </c>
      <c r="AJ21" s="7">
        <v>3.87</v>
      </c>
      <c r="AK21" s="7">
        <v>2.4</v>
      </c>
      <c r="AL21" s="7">
        <v>2.2999999999999998</v>
      </c>
      <c r="AM21" s="71">
        <v>2.21</v>
      </c>
      <c r="AN21" s="11"/>
      <c r="AO21" s="11"/>
      <c r="AP21" s="126"/>
      <c r="AQ21" s="13"/>
      <c r="AR21" s="7"/>
      <c r="AS21" s="7"/>
      <c r="AT21" s="7"/>
      <c r="AU21" s="7"/>
      <c r="AV21" s="7"/>
      <c r="AW21" s="71"/>
      <c r="AX21" s="11"/>
      <c r="AY21" s="11"/>
      <c r="AZ21" s="126"/>
      <c r="BA21" s="13"/>
      <c r="BB21" s="7"/>
      <c r="BC21" s="7"/>
      <c r="BD21" s="7"/>
      <c r="BE21" s="7"/>
      <c r="BF21" s="7"/>
      <c r="BG21" s="71"/>
      <c r="BH21" s="11"/>
      <c r="BI21" s="11"/>
      <c r="BJ21" s="126" t="s">
        <v>233</v>
      </c>
      <c r="BK21" s="205">
        <v>1</v>
      </c>
      <c r="BL21" s="203">
        <v>0.69367000000000001</v>
      </c>
      <c r="BM21" s="203">
        <v>0.17205000000000001</v>
      </c>
      <c r="BN21" s="203">
        <v>1.4297299999999999</v>
      </c>
      <c r="BO21" s="203">
        <v>0.54512000000000005</v>
      </c>
      <c r="BP21" s="203">
        <v>0.62507999999999997</v>
      </c>
      <c r="BQ21" s="71">
        <v>0.74892000000000003</v>
      </c>
      <c r="BR21" s="11"/>
      <c r="BS21" s="11"/>
      <c r="BT21" s="126"/>
      <c r="BU21" s="13"/>
      <c r="BV21" s="7"/>
      <c r="BW21" s="7"/>
      <c r="BX21" s="7"/>
      <c r="BY21" s="7"/>
      <c r="BZ21" s="7"/>
      <c r="CA21" s="71"/>
      <c r="CB21" s="11"/>
      <c r="CC21" s="11"/>
      <c r="CD21" s="126" t="s">
        <v>156</v>
      </c>
      <c r="CE21" s="13">
        <v>0.5</v>
      </c>
      <c r="CF21" s="7">
        <v>1.2856300000000001</v>
      </c>
      <c r="CG21" s="7">
        <v>0.25912000000000002</v>
      </c>
      <c r="CH21" s="7">
        <v>2.48326</v>
      </c>
      <c r="CI21" s="7">
        <v>1.3022100000000001</v>
      </c>
      <c r="CJ21" s="7">
        <v>1.02834</v>
      </c>
      <c r="CK21" s="71">
        <v>1.2415799999999999</v>
      </c>
      <c r="CL21" s="11"/>
      <c r="CM21" s="11"/>
      <c r="CN21" s="126" t="s">
        <v>156</v>
      </c>
      <c r="CO21" s="13">
        <v>0.5</v>
      </c>
      <c r="CP21" s="7">
        <v>1.2466299999999999</v>
      </c>
      <c r="CQ21" s="7">
        <v>0.25622</v>
      </c>
      <c r="CR21" s="7">
        <v>2.4326099999999999</v>
      </c>
      <c r="CS21" s="7">
        <v>1.08002</v>
      </c>
      <c r="CT21" s="7">
        <v>1.2568600000000001</v>
      </c>
      <c r="CU21" s="71">
        <v>0.99326000000000003</v>
      </c>
      <c r="CV21" s="11"/>
      <c r="CW21" s="11"/>
      <c r="CX21" s="126"/>
      <c r="CY21" s="13"/>
      <c r="CZ21" s="7"/>
      <c r="DA21" s="7"/>
      <c r="DB21" s="7"/>
      <c r="DC21" s="7"/>
      <c r="DD21" s="7"/>
      <c r="DE21" s="71"/>
      <c r="DF21" s="11"/>
      <c r="DG21" s="11"/>
      <c r="DH21" s="126" t="s">
        <v>156</v>
      </c>
      <c r="DI21" s="13">
        <v>0.5</v>
      </c>
      <c r="DJ21" s="7">
        <v>0.70835000000000004</v>
      </c>
      <c r="DK21" s="7">
        <v>9.8390000000000005E-2</v>
      </c>
      <c r="DL21" s="7">
        <v>1.3736900000000001</v>
      </c>
      <c r="DM21" s="7">
        <v>0.54013999999999995</v>
      </c>
      <c r="DN21" s="7">
        <v>0.79871999999999999</v>
      </c>
      <c r="DO21" s="71">
        <v>0.56979999999999997</v>
      </c>
      <c r="DP21" s="11"/>
      <c r="DQ21" s="11"/>
      <c r="DR21" s="135"/>
      <c r="EB21" s="135"/>
      <c r="EL21" s="135"/>
      <c r="EV21" s="135"/>
      <c r="FF21" s="135"/>
      <c r="FP21" s="135"/>
      <c r="FZ21" s="135"/>
      <c r="GJ21" s="135"/>
      <c r="GT21" s="135"/>
      <c r="HD21" s="135"/>
      <c r="HN21" s="135"/>
      <c r="HX21" s="135"/>
    </row>
    <row xmlns:x14ac="http://schemas.microsoft.com/office/spreadsheetml/2009/9/ac" r="22" s="2" customFormat="true" x14ac:dyDescent="0.25">
      <c r="A22" s="407" t="str">
        <f ca="true">IF(ISBLANK('Data Summary'!A24),"",'Data Summary'!A24)</f>
        <v/>
      </c>
      <c r="B22" s="126"/>
      <c r="C22" s="13"/>
      <c r="D22" s="7"/>
      <c r="E22" s="7"/>
      <c r="F22" s="7"/>
      <c r="G22" s="7"/>
      <c r="H22" s="7"/>
      <c r="I22" s="26"/>
      <c r="J22" s="11"/>
      <c r="K22" s="11"/>
      <c r="L22" s="126"/>
      <c r="M22" s="13"/>
      <c r="N22" s="7"/>
      <c r="O22" s="7"/>
      <c r="P22" s="7"/>
      <c r="Q22" s="7"/>
      <c r="R22" s="7"/>
      <c r="S22" s="26"/>
      <c r="T22" s="11"/>
      <c r="U22" s="11"/>
      <c r="V22" s="126"/>
      <c r="W22" s="13"/>
      <c r="X22" s="7"/>
      <c r="Y22" s="7"/>
      <c r="Z22" s="7"/>
      <c r="AA22" s="7"/>
      <c r="AB22" s="7"/>
      <c r="AC22" s="26"/>
      <c r="AD22" s="11"/>
      <c r="AE22" s="11"/>
      <c r="AF22" s="126"/>
      <c r="AG22" s="13"/>
      <c r="AH22" s="7"/>
      <c r="AI22" s="7"/>
      <c r="AJ22" s="7"/>
      <c r="AK22" s="7"/>
      <c r="AL22" s="7"/>
      <c r="AM22" s="26"/>
      <c r="AN22" s="11"/>
      <c r="AO22" s="11"/>
      <c r="AP22" s="126"/>
      <c r="AQ22" s="13"/>
      <c r="AR22" s="7"/>
      <c r="AS22" s="7"/>
      <c r="AT22" s="7"/>
      <c r="AU22" s="7"/>
      <c r="AV22" s="7"/>
      <c r="AW22" s="26"/>
      <c r="AX22" s="11"/>
      <c r="AY22" s="11"/>
      <c r="AZ22" s="126"/>
      <c r="BA22" s="13"/>
      <c r="BB22" s="7"/>
      <c r="BC22" s="7"/>
      <c r="BD22" s="7"/>
      <c r="BE22" s="7"/>
      <c r="BF22" s="7"/>
      <c r="BG22" s="26"/>
      <c r="BH22" s="11"/>
      <c r="BI22" s="11"/>
      <c r="BJ22" s="126" t="s">
        <v>234</v>
      </c>
      <c r="BK22" s="205">
        <v>0.5</v>
      </c>
      <c r="BL22" s="203">
        <v>5.5900000000000004E-3</v>
      </c>
      <c r="BM22" s="203">
        <v>0</v>
      </c>
      <c r="BN22" s="203">
        <v>1.349E-2</v>
      </c>
      <c r="BO22" s="203">
        <v>0</v>
      </c>
      <c r="BP22" s="203">
        <v>1.2500000000000001E-2</v>
      </c>
      <c r="BQ22" s="26">
        <v>0</v>
      </c>
      <c r="BR22" s="11"/>
      <c r="BS22" s="11"/>
      <c r="BT22" s="126"/>
      <c r="BU22" s="13"/>
      <c r="BV22" s="7"/>
      <c r="BW22" s="7"/>
      <c r="BX22" s="7"/>
      <c r="BY22" s="7"/>
      <c r="BZ22" s="7"/>
      <c r="CA22" s="26"/>
      <c r="CB22" s="11"/>
      <c r="CC22" s="11"/>
      <c r="CD22" s="126"/>
      <c r="CE22" s="13"/>
      <c r="CF22" s="7"/>
      <c r="CG22" s="7"/>
      <c r="CH22" s="7"/>
      <c r="CI22" s="7"/>
      <c r="CJ22" s="7"/>
      <c r="CK22" s="26"/>
      <c r="CL22" s="11"/>
      <c r="CM22" s="11"/>
      <c r="CN22" s="126"/>
      <c r="CO22" s="13"/>
      <c r="CP22" s="7"/>
      <c r="CQ22" s="7"/>
      <c r="CR22" s="7"/>
      <c r="CS22" s="7"/>
      <c r="CT22" s="7"/>
      <c r="CU22" s="26"/>
      <c r="CV22" s="11"/>
      <c r="CW22" s="11"/>
      <c r="CX22" s="126"/>
      <c r="CY22" s="13"/>
      <c r="CZ22" s="7"/>
      <c r="DA22" s="7"/>
      <c r="DB22" s="7"/>
      <c r="DC22" s="7"/>
      <c r="DD22" s="7"/>
      <c r="DE22" s="26"/>
      <c r="DF22" s="11"/>
      <c r="DG22" s="11"/>
      <c r="DH22" s="126"/>
      <c r="DI22" s="13"/>
      <c r="DJ22" s="7"/>
      <c r="DK22" s="7"/>
      <c r="DL22" s="7"/>
      <c r="DM22" s="7"/>
      <c r="DN22" s="7"/>
      <c r="DO22" s="26"/>
      <c r="DP22" s="11"/>
      <c r="DQ22" s="11"/>
      <c r="DR22" s="135"/>
      <c r="EB22" s="135"/>
      <c r="EL22" s="135"/>
      <c r="EV22" s="135"/>
      <c r="FF22" s="135"/>
      <c r="FP22" s="135"/>
      <c r="FZ22" s="135"/>
      <c r="GJ22" s="135"/>
      <c r="GT22" s="135"/>
      <c r="HD22" s="135"/>
      <c r="HN22" s="135"/>
      <c r="HX22" s="135"/>
    </row>
    <row xmlns:x14ac="http://schemas.microsoft.com/office/spreadsheetml/2009/9/ac" r="23" s="2" customFormat="true" x14ac:dyDescent="0.25">
      <c r="A23" s="407" t="str">
        <f ca="true">IF(ISBLANK('Data Summary'!A25),"",'Data Summary'!A25)</f>
        <v/>
      </c>
      <c r="B23" s="126"/>
      <c r="C23" s="13"/>
      <c r="D23" s="7"/>
      <c r="E23" s="7"/>
      <c r="F23" s="7"/>
      <c r="G23" s="7"/>
      <c r="H23" s="7"/>
      <c r="I23" s="26"/>
      <c r="J23" s="11"/>
      <c r="K23" s="11"/>
      <c r="L23" s="126"/>
      <c r="M23" s="13"/>
      <c r="N23" s="7"/>
      <c r="O23" s="7"/>
      <c r="P23" s="7"/>
      <c r="Q23" s="7"/>
      <c r="R23" s="7"/>
      <c r="S23" s="26"/>
      <c r="T23" s="11"/>
      <c r="U23" s="11"/>
      <c r="V23" s="126"/>
      <c r="W23" s="13"/>
      <c r="X23" s="7"/>
      <c r="Y23" s="7"/>
      <c r="Z23" s="7"/>
      <c r="AA23" s="7"/>
      <c r="AB23" s="7"/>
      <c r="AC23" s="26"/>
      <c r="AD23" s="11"/>
      <c r="AE23" s="11"/>
      <c r="AF23" s="126"/>
      <c r="AG23" s="13"/>
      <c r="AH23" s="7"/>
      <c r="AI23" s="7"/>
      <c r="AJ23" s="7"/>
      <c r="AK23" s="7"/>
      <c r="AL23" s="7"/>
      <c r="AM23" s="26"/>
      <c r="AN23" s="11"/>
      <c r="AO23" s="11"/>
      <c r="AP23" s="126"/>
      <c r="AQ23" s="13"/>
      <c r="AR23" s="7"/>
      <c r="AS23" s="7"/>
      <c r="AT23" s="7"/>
      <c r="AU23" s="7"/>
      <c r="AV23" s="7"/>
      <c r="AW23" s="26"/>
      <c r="AX23" s="11"/>
      <c r="AY23" s="11"/>
      <c r="AZ23" s="126"/>
      <c r="BA23" s="13"/>
      <c r="BB23" s="7"/>
      <c r="BC23" s="7"/>
      <c r="BD23" s="7"/>
      <c r="BE23" s="7"/>
      <c r="BF23" s="7"/>
      <c r="BG23" s="26"/>
      <c r="BH23" s="11"/>
      <c r="BI23" s="11"/>
      <c r="BJ23" s="126"/>
      <c r="BK23" s="205"/>
      <c r="BL23" s="203"/>
      <c r="BM23" s="203"/>
      <c r="BN23" s="203"/>
      <c r="BO23" s="203"/>
      <c r="BP23" s="203"/>
      <c r="BQ23" s="26"/>
      <c r="BR23" s="11"/>
      <c r="BS23" s="11"/>
      <c r="BT23" s="126"/>
      <c r="BU23" s="13"/>
      <c r="BV23" s="7"/>
      <c r="BW23" s="7"/>
      <c r="BX23" s="7"/>
      <c r="BY23" s="7"/>
      <c r="BZ23" s="7"/>
      <c r="CA23" s="26"/>
      <c r="CB23" s="11"/>
      <c r="CC23" s="11"/>
      <c r="CD23" s="126"/>
      <c r="CE23" s="13"/>
      <c r="CF23" s="7"/>
      <c r="CG23" s="7"/>
      <c r="CH23" s="7"/>
      <c r="CI23" s="7"/>
      <c r="CJ23" s="7"/>
      <c r="CK23" s="26"/>
      <c r="CL23" s="11"/>
      <c r="CM23" s="11"/>
      <c r="CN23" s="126"/>
      <c r="CO23" s="13"/>
      <c r="CP23" s="7"/>
      <c r="CQ23" s="7"/>
      <c r="CR23" s="7"/>
      <c r="CS23" s="7"/>
      <c r="CT23" s="7"/>
      <c r="CU23" s="26"/>
      <c r="CV23" s="11"/>
      <c r="CW23" s="11"/>
      <c r="CX23" s="126"/>
      <c r="CY23" s="13"/>
      <c r="CZ23" s="7"/>
      <c r="DA23" s="7"/>
      <c r="DB23" s="7"/>
      <c r="DC23" s="7"/>
      <c r="DD23" s="7"/>
      <c r="DE23" s="26"/>
      <c r="DF23" s="11"/>
      <c r="DG23" s="11"/>
      <c r="DH23" s="126"/>
      <c r="DI23" s="13"/>
      <c r="DJ23" s="7"/>
      <c r="DK23" s="7"/>
      <c r="DL23" s="7"/>
      <c r="DM23" s="7"/>
      <c r="DN23" s="7"/>
      <c r="DO23" s="26"/>
      <c r="DP23" s="11"/>
      <c r="DQ23" s="11"/>
      <c r="DR23" s="135"/>
      <c r="EB23" s="135"/>
      <c r="EL23" s="135"/>
      <c r="EV23" s="135"/>
      <c r="FF23" s="135"/>
      <c r="FP23" s="135"/>
      <c r="FZ23" s="135"/>
      <c r="GJ23" s="135"/>
      <c r="GT23" s="135"/>
      <c r="HD23" s="135"/>
      <c r="HN23" s="135"/>
      <c r="HX23" s="135"/>
    </row>
    <row xmlns:x14ac="http://schemas.microsoft.com/office/spreadsheetml/2009/9/ac" r="24" s="2" customFormat="true" x14ac:dyDescent="0.25">
      <c r="A24" s="407" t="str">
        <f ca="true">IF(ISBLANK('Data Summary'!A26),"",'Data Summary'!A26)</f>
        <v/>
      </c>
      <c r="B24" s="126"/>
      <c r="C24" s="88"/>
      <c r="D24" s="7"/>
      <c r="E24" s="7"/>
      <c r="F24" s="7"/>
      <c r="G24" s="7"/>
      <c r="H24" s="7"/>
      <c r="I24" s="26"/>
      <c r="J24" s="11"/>
      <c r="K24" s="11"/>
      <c r="L24" s="126"/>
      <c r="M24" s="88"/>
      <c r="N24" s="7"/>
      <c r="O24" s="7"/>
      <c r="P24" s="7"/>
      <c r="Q24" s="7"/>
      <c r="R24" s="7"/>
      <c r="S24" s="26"/>
      <c r="T24" s="11"/>
      <c r="U24" s="11"/>
      <c r="V24" s="126"/>
      <c r="W24" s="88"/>
      <c r="X24" s="7"/>
      <c r="Y24" s="7"/>
      <c r="Z24" s="7"/>
      <c r="AA24" s="7"/>
      <c r="AB24" s="7"/>
      <c r="AC24" s="26"/>
      <c r="AD24" s="11"/>
      <c r="AE24" s="11"/>
      <c r="AF24" s="126"/>
      <c r="AG24" s="88"/>
      <c r="AH24" s="7"/>
      <c r="AI24" s="7"/>
      <c r="AJ24" s="7"/>
      <c r="AK24" s="7"/>
      <c r="AL24" s="7"/>
      <c r="AM24" s="26"/>
      <c r="AN24" s="11"/>
      <c r="AO24" s="11"/>
      <c r="AP24" s="126"/>
      <c r="AQ24" s="13"/>
      <c r="AR24" s="7"/>
      <c r="AS24" s="7"/>
      <c r="AT24" s="7"/>
      <c r="AU24" s="7"/>
      <c r="AV24" s="7"/>
      <c r="AW24" s="26"/>
      <c r="AX24" s="11"/>
      <c r="AY24" s="11"/>
      <c r="AZ24" s="126"/>
      <c r="BA24" s="13"/>
      <c r="BB24" s="7"/>
      <c r="BC24" s="7"/>
      <c r="BD24" s="7"/>
      <c r="BE24" s="7"/>
      <c r="BF24" s="7"/>
      <c r="BG24" s="26"/>
      <c r="BH24" s="11"/>
      <c r="BI24" s="11"/>
      <c r="BJ24" s="126"/>
      <c r="BK24" s="205"/>
      <c r="BL24" s="203"/>
      <c r="BM24" s="203"/>
      <c r="BN24" s="203"/>
      <c r="BO24" s="203"/>
      <c r="BP24" s="203"/>
      <c r="BQ24" s="26"/>
      <c r="BR24" s="11"/>
      <c r="BS24" s="11"/>
      <c r="BT24" s="126"/>
      <c r="BU24" s="13"/>
      <c r="BV24" s="7"/>
      <c r="BW24" s="7"/>
      <c r="BX24" s="7"/>
      <c r="BY24" s="7"/>
      <c r="BZ24" s="7"/>
      <c r="CA24" s="26"/>
      <c r="CB24" s="11"/>
      <c r="CC24" s="11"/>
      <c r="CD24" s="126"/>
      <c r="CE24" s="13"/>
      <c r="CF24" s="7"/>
      <c r="CG24" s="7"/>
      <c r="CH24" s="7"/>
      <c r="CI24" s="7"/>
      <c r="CJ24" s="7"/>
      <c r="CK24" s="26"/>
      <c r="CL24" s="11"/>
      <c r="CM24" s="11"/>
      <c r="CN24" s="126"/>
      <c r="CO24" s="13"/>
      <c r="CP24" s="7"/>
      <c r="CQ24" s="7"/>
      <c r="CR24" s="7"/>
      <c r="CS24" s="7"/>
      <c r="CT24" s="7"/>
      <c r="CU24" s="26"/>
      <c r="CV24" s="11"/>
      <c r="CW24" s="11"/>
      <c r="CX24" s="126"/>
      <c r="CY24" s="13"/>
      <c r="CZ24" s="7"/>
      <c r="DA24" s="7"/>
      <c r="DB24" s="7"/>
      <c r="DC24" s="7"/>
      <c r="DD24" s="7"/>
      <c r="DE24" s="26"/>
      <c r="DF24" s="11"/>
      <c r="DG24" s="11"/>
      <c r="DH24" s="126"/>
      <c r="DI24" s="13"/>
      <c r="DJ24" s="7"/>
      <c r="DK24" s="7"/>
      <c r="DL24" s="7"/>
      <c r="DM24" s="7"/>
      <c r="DN24" s="7"/>
      <c r="DO24" s="26"/>
      <c r="DP24" s="11"/>
      <c r="DQ24" s="11"/>
      <c r="DR24" s="135"/>
      <c r="EB24" s="135"/>
      <c r="EL24" s="135"/>
      <c r="EV24" s="135"/>
      <c r="FF24" s="135"/>
      <c r="FP24" s="135"/>
      <c r="FZ24" s="135"/>
      <c r="GJ24" s="135"/>
      <c r="GT24" s="135"/>
      <c r="HD24" s="135"/>
      <c r="HN24" s="135"/>
      <c r="HX24" s="135"/>
    </row>
    <row xmlns:x14ac="http://schemas.microsoft.com/office/spreadsheetml/2009/9/ac" r="25" s="2" customFormat="true" x14ac:dyDescent="0.25">
      <c r="A25" s="407" t="str">
        <f ca="true">IF(ISBLANK('Data Summary'!A27),"",'Data Summary'!A27)</f>
        <v/>
      </c>
      <c r="B25" s="126"/>
      <c r="C25" s="88"/>
      <c r="D25" s="7"/>
      <c r="E25" s="7"/>
      <c r="F25" s="7"/>
      <c r="G25" s="7"/>
      <c r="H25" s="7"/>
      <c r="I25" s="26"/>
      <c r="J25" s="11"/>
      <c r="K25" s="11"/>
      <c r="L25" s="126"/>
      <c r="M25" s="88"/>
      <c r="N25" s="7"/>
      <c r="O25" s="7"/>
      <c r="P25" s="7"/>
      <c r="Q25" s="7"/>
      <c r="R25" s="7"/>
      <c r="S25" s="26"/>
      <c r="T25" s="11"/>
      <c r="U25" s="11"/>
      <c r="V25" s="126"/>
      <c r="W25" s="88"/>
      <c r="X25" s="7"/>
      <c r="Y25" s="7"/>
      <c r="Z25" s="7"/>
      <c r="AA25" s="7"/>
      <c r="AB25" s="7"/>
      <c r="AC25" s="26"/>
      <c r="AD25" s="11"/>
      <c r="AE25" s="11"/>
      <c r="AF25" s="126"/>
      <c r="AG25" s="88"/>
      <c r="AH25" s="7"/>
      <c r="AI25" s="7"/>
      <c r="AJ25" s="7"/>
      <c r="AK25" s="7"/>
      <c r="AL25" s="7"/>
      <c r="AM25" s="26"/>
      <c r="AN25" s="11"/>
      <c r="AO25" s="11"/>
      <c r="AP25" s="126"/>
      <c r="AQ25" s="13"/>
      <c r="AR25" s="7"/>
      <c r="AS25" s="7"/>
      <c r="AT25" s="7"/>
      <c r="AU25" s="7"/>
      <c r="AV25" s="7"/>
      <c r="AW25" s="26"/>
      <c r="AX25" s="11"/>
      <c r="AY25" s="11"/>
      <c r="AZ25" s="126"/>
      <c r="BA25" s="13"/>
      <c r="BB25" s="7"/>
      <c r="BC25" s="7"/>
      <c r="BD25" s="7"/>
      <c r="BE25" s="7"/>
      <c r="BF25" s="7"/>
      <c r="BG25" s="26"/>
      <c r="BH25" s="11"/>
      <c r="BI25" s="11"/>
      <c r="BJ25" s="126"/>
      <c r="BK25" s="205"/>
      <c r="BL25" s="203"/>
      <c r="BM25" s="203"/>
      <c r="BN25" s="203"/>
      <c r="BO25" s="203"/>
      <c r="BP25" s="203"/>
      <c r="BQ25" s="26"/>
      <c r="BR25" s="11"/>
      <c r="BS25" s="11"/>
      <c r="BT25" s="126"/>
      <c r="BU25" s="13"/>
      <c r="BV25" s="7"/>
      <c r="BW25" s="7"/>
      <c r="BX25" s="7"/>
      <c r="BY25" s="7"/>
      <c r="BZ25" s="7"/>
      <c r="CA25" s="26"/>
      <c r="CB25" s="11"/>
      <c r="CC25" s="11"/>
      <c r="CD25" s="126"/>
      <c r="CE25" s="13"/>
      <c r="CF25" s="7"/>
      <c r="CG25" s="7"/>
      <c r="CH25" s="7"/>
      <c r="CI25" s="7"/>
      <c r="CJ25" s="7"/>
      <c r="CK25" s="26"/>
      <c r="CL25" s="11"/>
      <c r="CM25" s="11"/>
      <c r="CN25" s="126"/>
      <c r="CO25" s="13"/>
      <c r="CP25" s="7"/>
      <c r="CQ25" s="7"/>
      <c r="CR25" s="7"/>
      <c r="CS25" s="7"/>
      <c r="CT25" s="7"/>
      <c r="CU25" s="26"/>
      <c r="CV25" s="11"/>
      <c r="CW25" s="11"/>
      <c r="CX25" s="126"/>
      <c r="CY25" s="13"/>
      <c r="CZ25" s="7"/>
      <c r="DA25" s="7"/>
      <c r="DB25" s="7"/>
      <c r="DC25" s="7"/>
      <c r="DD25" s="7"/>
      <c r="DE25" s="26"/>
      <c r="DF25" s="11"/>
      <c r="DG25" s="11"/>
      <c r="DH25" s="126"/>
      <c r="DI25" s="13"/>
      <c r="DJ25" s="7"/>
      <c r="DK25" s="7"/>
      <c r="DL25" s="7"/>
      <c r="DM25" s="7"/>
      <c r="DN25" s="7"/>
      <c r="DO25" s="26"/>
      <c r="DP25" s="11"/>
      <c r="DQ25" s="11"/>
      <c r="DR25" s="135"/>
      <c r="EB25" s="135"/>
      <c r="EL25" s="135"/>
      <c r="EV25" s="135"/>
      <c r="FF25" s="135"/>
      <c r="FP25" s="135"/>
      <c r="FZ25" s="135"/>
      <c r="GJ25" s="135"/>
      <c r="GT25" s="135"/>
      <c r="HD25" s="135"/>
      <c r="HN25" s="135"/>
      <c r="HX25" s="135"/>
    </row>
    <row xmlns:x14ac="http://schemas.microsoft.com/office/spreadsheetml/2009/9/ac" r="26" s="2" customFormat="true" ht="83.25" customHeight="true" x14ac:dyDescent="0.25">
      <c r="A26" s="407" t="str">
        <f ca="true">IF(ISBLANK('Data Summary'!A28),"",'Data Summary'!A28)</f>
        <v/>
      </c>
      <c r="B26" s="127" t="s">
        <v>12</v>
      </c>
      <c r="C26" s="589" t="s">
        <v>157</v>
      </c>
      <c r="D26" s="589"/>
      <c r="E26" s="589"/>
      <c r="F26" s="589"/>
      <c r="G26" s="589"/>
      <c r="H26" s="589"/>
      <c r="I26" s="590"/>
      <c r="J26" s="11"/>
      <c r="K26" s="11"/>
      <c r="L26" s="127" t="s">
        <v>12</v>
      </c>
      <c r="M26" s="593" t="s">
        <v>158</v>
      </c>
      <c r="N26" s="594"/>
      <c r="O26" s="594"/>
      <c r="P26" s="594"/>
      <c r="Q26" s="594"/>
      <c r="R26" s="594"/>
      <c r="S26" s="595"/>
      <c r="T26" s="11"/>
      <c r="U26" s="11"/>
      <c r="V26" s="127" t="s">
        <v>12</v>
      </c>
      <c r="W26" s="589" t="s">
        <v>159</v>
      </c>
      <c r="X26" s="596"/>
      <c r="Y26" s="596"/>
      <c r="Z26" s="596"/>
      <c r="AA26" s="596"/>
      <c r="AB26" s="596"/>
      <c r="AC26" s="597"/>
      <c r="AD26" s="11"/>
      <c r="AE26" s="11"/>
      <c r="AF26" s="127" t="s">
        <v>12</v>
      </c>
      <c r="AG26" s="593" t="s">
        <v>160</v>
      </c>
      <c r="AH26" s="594"/>
      <c r="AI26" s="594"/>
      <c r="AJ26" s="594"/>
      <c r="AK26" s="594"/>
      <c r="AL26" s="594"/>
      <c r="AM26" s="595"/>
      <c r="AN26" s="11"/>
      <c r="AO26" s="11"/>
      <c r="AP26" s="127" t="s">
        <v>12</v>
      </c>
      <c r="AQ26" s="589" t="s">
        <v>198</v>
      </c>
      <c r="AR26" s="589"/>
      <c r="AS26" s="589"/>
      <c r="AT26" s="589"/>
      <c r="AU26" s="589"/>
      <c r="AV26" s="589"/>
      <c r="AW26" s="590"/>
      <c r="AX26" s="11"/>
      <c r="AY26" s="11"/>
      <c r="AZ26" s="127" t="s">
        <v>12</v>
      </c>
      <c r="BA26" s="589" t="s">
        <v>244</v>
      </c>
      <c r="BB26" s="589"/>
      <c r="BC26" s="589"/>
      <c r="BD26" s="589"/>
      <c r="BE26" s="589"/>
      <c r="BF26" s="589"/>
      <c r="BG26" s="590"/>
      <c r="BH26" s="11"/>
      <c r="BI26" s="11"/>
      <c r="BJ26" s="127" t="s">
        <v>12</v>
      </c>
      <c r="BK26" s="591" t="s">
        <v>235</v>
      </c>
      <c r="BL26" s="591"/>
      <c r="BM26" s="591"/>
      <c r="BN26" s="591"/>
      <c r="BO26" s="591"/>
      <c r="BP26" s="591"/>
      <c r="BQ26" s="590"/>
      <c r="BR26" s="11"/>
      <c r="BS26" s="11"/>
      <c r="BT26" s="127" t="s">
        <v>12</v>
      </c>
      <c r="BU26" s="589" t="s">
        <v>244</v>
      </c>
      <c r="BV26" s="589"/>
      <c r="BW26" s="589"/>
      <c r="BX26" s="589"/>
      <c r="BY26" s="589"/>
      <c r="BZ26" s="589"/>
      <c r="CA26" s="590"/>
      <c r="CB26" s="11"/>
      <c r="CC26" s="11"/>
      <c r="CD26" s="127" t="s">
        <v>12</v>
      </c>
      <c r="CE26" s="593" t="s">
        <v>235</v>
      </c>
      <c r="CF26" s="594"/>
      <c r="CG26" s="594"/>
      <c r="CH26" s="594"/>
      <c r="CI26" s="594"/>
      <c r="CJ26" s="594"/>
      <c r="CK26" s="595"/>
      <c r="CL26" s="11"/>
      <c r="CM26" s="11"/>
      <c r="CN26" s="127" t="s">
        <v>12</v>
      </c>
      <c r="CO26" s="593" t="s">
        <v>287</v>
      </c>
      <c r="CP26" s="594"/>
      <c r="CQ26" s="594"/>
      <c r="CR26" s="594"/>
      <c r="CS26" s="594"/>
      <c r="CT26" s="594"/>
      <c r="CU26" s="595"/>
      <c r="CV26" s="11"/>
      <c r="CW26" s="11"/>
      <c r="CX26" s="127" t="s">
        <v>12</v>
      </c>
      <c r="CY26" s="593" t="s">
        <v>332</v>
      </c>
      <c r="CZ26" s="594"/>
      <c r="DA26" s="594"/>
      <c r="DB26" s="594"/>
      <c r="DC26" s="594"/>
      <c r="DD26" s="594"/>
      <c r="DE26" s="595"/>
      <c r="DF26" s="11"/>
      <c r="DG26" s="11"/>
      <c r="DH26" s="127" t="s">
        <v>12</v>
      </c>
      <c r="DI26" s="593"/>
      <c r="DJ26" s="594"/>
      <c r="DK26" s="594"/>
      <c r="DL26" s="594"/>
      <c r="DM26" s="594"/>
      <c r="DN26" s="594"/>
      <c r="DO26" s="595"/>
      <c r="DP26" s="11"/>
      <c r="DQ26" s="11"/>
      <c r="DR26" s="135"/>
      <c r="EB26" s="135"/>
      <c r="EL26" s="135"/>
      <c r="EV26" s="135"/>
      <c r="FF26" s="135"/>
      <c r="FP26" s="135"/>
      <c r="FZ26" s="135"/>
      <c r="GJ26" s="135"/>
      <c r="GT26" s="135"/>
      <c r="HD26" s="135"/>
      <c r="HN26" s="135"/>
      <c r="HX26" s="135"/>
    </row>
    <row xmlns:x14ac="http://schemas.microsoft.com/office/spreadsheetml/2009/9/ac" r="27" s="2" customFormat="true" ht="15.75" customHeight="true" x14ac:dyDescent="0.25">
      <c r="A27" s="407" t="str">
        <f ca="true">IF(ISBLANK('Data Summary'!A29),"",'Data Summary'!A29)</f>
        <v/>
      </c>
      <c r="B27" s="127"/>
      <c r="C27" s="66" t="s">
        <v>106</v>
      </c>
      <c r="D27" s="109"/>
      <c r="E27" s="109"/>
      <c r="F27" s="109"/>
      <c r="G27" s="109"/>
      <c r="H27" s="109"/>
      <c r="I27" s="110"/>
      <c r="J27" s="11"/>
      <c r="K27" s="11"/>
      <c r="L27" s="127"/>
      <c r="M27" s="66" t="s">
        <v>106</v>
      </c>
      <c r="N27" s="55" t="s">
        <v>161</v>
      </c>
      <c r="O27" s="55" t="s">
        <v>161</v>
      </c>
      <c r="P27" s="55" t="s">
        <v>161</v>
      </c>
      <c r="Q27" s="55" t="s">
        <v>161</v>
      </c>
      <c r="R27" s="55" t="s">
        <v>161</v>
      </c>
      <c r="S27" s="110"/>
      <c r="T27" s="11"/>
      <c r="U27" s="11"/>
      <c r="V27" s="127"/>
      <c r="W27" s="66" t="s">
        <v>106</v>
      </c>
      <c r="X27" s="109"/>
      <c r="Y27" s="109"/>
      <c r="Z27" s="109"/>
      <c r="AA27" s="109"/>
      <c r="AB27" s="109"/>
      <c r="AC27" s="110"/>
      <c r="AD27" s="11"/>
      <c r="AE27" s="11"/>
      <c r="AF27" s="127"/>
      <c r="AG27" s="66" t="s">
        <v>106</v>
      </c>
      <c r="AH27" s="55" t="s">
        <v>161</v>
      </c>
      <c r="AI27" s="55" t="s">
        <v>161</v>
      </c>
      <c r="AJ27" s="55" t="s">
        <v>161</v>
      </c>
      <c r="AK27" s="55" t="s">
        <v>161</v>
      </c>
      <c r="AL27" s="55" t="s">
        <v>161</v>
      </c>
      <c r="AM27" s="105" t="s">
        <v>161</v>
      </c>
      <c r="AN27" s="11"/>
      <c r="AO27" s="11"/>
      <c r="AP27" s="127"/>
      <c r="AQ27" s="66" t="s">
        <v>106</v>
      </c>
      <c r="AR27" s="112"/>
      <c r="AS27" s="112"/>
      <c r="AT27" s="112"/>
      <c r="AU27" s="112"/>
      <c r="AV27" s="112"/>
      <c r="AW27" s="150"/>
      <c r="AX27" s="11"/>
      <c r="AY27" s="11"/>
      <c r="AZ27" s="127"/>
      <c r="BA27" s="66" t="s">
        <v>106</v>
      </c>
      <c r="BB27" s="112"/>
      <c r="BC27" s="112"/>
      <c r="BD27" s="112"/>
      <c r="BE27" s="112"/>
      <c r="BF27" s="112"/>
      <c r="BG27" s="194"/>
      <c r="BH27" s="11"/>
      <c r="BI27" s="11"/>
      <c r="BJ27" s="127"/>
      <c r="BK27" s="66" t="s">
        <v>106</v>
      </c>
      <c r="BL27" s="54" t="s">
        <v>161</v>
      </c>
      <c r="BM27" s="54" t="s">
        <v>161</v>
      </c>
      <c r="BN27" s="54" t="s">
        <v>161</v>
      </c>
      <c r="BO27" s="54" t="s">
        <v>161</v>
      </c>
      <c r="BP27" s="54" t="s">
        <v>161</v>
      </c>
      <c r="BQ27" s="105" t="s">
        <v>161</v>
      </c>
      <c r="BR27" s="11"/>
      <c r="BS27" s="11"/>
      <c r="BT27" s="127"/>
      <c r="BU27" s="66" t="s">
        <v>106</v>
      </c>
      <c r="BV27" s="112"/>
      <c r="BW27" s="112"/>
      <c r="BX27" s="112"/>
      <c r="BY27" s="112"/>
      <c r="BZ27" s="112"/>
      <c r="CA27" s="197"/>
      <c r="CB27" s="11"/>
      <c r="CC27" s="11"/>
      <c r="CD27" s="127"/>
      <c r="CE27" s="66" t="s">
        <v>106</v>
      </c>
      <c r="CF27" s="54" t="s">
        <v>161</v>
      </c>
      <c r="CG27" s="54" t="s">
        <v>161</v>
      </c>
      <c r="CH27" s="54" t="s">
        <v>161</v>
      </c>
      <c r="CI27" s="54" t="s">
        <v>161</v>
      </c>
      <c r="CJ27" s="54" t="s">
        <v>161</v>
      </c>
      <c r="CK27" s="105" t="s">
        <v>161</v>
      </c>
      <c r="CL27" s="11"/>
      <c r="CM27" s="11"/>
      <c r="CN27" s="127"/>
      <c r="CO27" s="66" t="s">
        <v>106</v>
      </c>
      <c r="CP27" s="54" t="s">
        <v>161</v>
      </c>
      <c r="CQ27" s="54" t="s">
        <v>161</v>
      </c>
      <c r="CR27" s="54" t="s">
        <v>161</v>
      </c>
      <c r="CS27" s="54" t="s">
        <v>161</v>
      </c>
      <c r="CT27" s="54" t="s">
        <v>161</v>
      </c>
      <c r="CU27" s="105" t="s">
        <v>161</v>
      </c>
      <c r="CV27" s="11"/>
      <c r="CW27" s="11"/>
      <c r="CX27" s="127"/>
      <c r="CY27" s="66" t="s">
        <v>106</v>
      </c>
      <c r="CZ27" s="54"/>
      <c r="DA27" s="54"/>
      <c r="DB27" s="54"/>
      <c r="DC27" s="54"/>
      <c r="DD27" s="54"/>
      <c r="DE27" s="105"/>
      <c r="DF27" s="11"/>
      <c r="DG27" s="11"/>
      <c r="DH27" s="127"/>
      <c r="DI27" s="66" t="s">
        <v>106</v>
      </c>
      <c r="DJ27" s="54"/>
      <c r="DK27" s="54"/>
      <c r="DL27" s="54"/>
      <c r="DM27" s="54"/>
      <c r="DN27" s="54"/>
      <c r="DO27" s="105"/>
      <c r="DP27" s="11"/>
      <c r="DQ27" s="11"/>
      <c r="DR27" s="135"/>
      <c r="EB27" s="135"/>
      <c r="EL27" s="135"/>
      <c r="EV27" s="135"/>
      <c r="FF27" s="135"/>
      <c r="FP27" s="135"/>
      <c r="FZ27" s="135"/>
      <c r="GJ27" s="135"/>
      <c r="GT27" s="135"/>
      <c r="HD27" s="135"/>
      <c r="HN27" s="135"/>
      <c r="HX27" s="135"/>
    </row>
    <row xmlns:x14ac="http://schemas.microsoft.com/office/spreadsheetml/2009/9/ac" r="28" s="2" customFormat="true" ht="15.75" customHeight="true" x14ac:dyDescent="0.25">
      <c r="A28" s="407" t="str">
        <f ca="true">IF(ISBLANK('Data Summary'!A30),"",'Data Summary'!A30)</f>
        <v/>
      </c>
      <c r="B28" s="127"/>
      <c r="C28" s="66" t="s">
        <v>88</v>
      </c>
      <c r="D28" s="89" t="s">
        <v>161</v>
      </c>
      <c r="E28" s="89" t="s">
        <v>161</v>
      </c>
      <c r="F28" s="89" t="s">
        <v>161</v>
      </c>
      <c r="G28" s="89"/>
      <c r="H28" s="89" t="s">
        <v>161</v>
      </c>
      <c r="I28" s="108"/>
      <c r="J28" s="11"/>
      <c r="K28" s="11"/>
      <c r="L28" s="127"/>
      <c r="M28" s="66" t="s">
        <v>88</v>
      </c>
      <c r="N28" s="72" t="s">
        <v>161</v>
      </c>
      <c r="O28" s="72" t="s">
        <v>161</v>
      </c>
      <c r="P28" s="72" t="s">
        <v>161</v>
      </c>
      <c r="Q28" s="72" t="s">
        <v>161</v>
      </c>
      <c r="R28" s="72" t="s">
        <v>161</v>
      </c>
      <c r="S28" s="105"/>
      <c r="T28" s="11"/>
      <c r="U28" s="11"/>
      <c r="V28" s="127"/>
      <c r="W28" s="66" t="s">
        <v>88</v>
      </c>
      <c r="X28" s="72" t="s">
        <v>161</v>
      </c>
      <c r="Y28" s="72" t="s">
        <v>161</v>
      </c>
      <c r="Z28" s="72" t="s">
        <v>161</v>
      </c>
      <c r="AA28" s="72"/>
      <c r="AB28" s="72"/>
      <c r="AC28" s="106"/>
      <c r="AD28" s="11"/>
      <c r="AE28" s="11"/>
      <c r="AF28" s="127"/>
      <c r="AG28" s="66" t="s">
        <v>88</v>
      </c>
      <c r="AH28" s="72" t="s">
        <v>161</v>
      </c>
      <c r="AI28" s="72" t="s">
        <v>161</v>
      </c>
      <c r="AJ28" s="72" t="s">
        <v>161</v>
      </c>
      <c r="AK28" s="72" t="s">
        <v>161</v>
      </c>
      <c r="AL28" s="72" t="s">
        <v>161</v>
      </c>
      <c r="AM28" s="106" t="s">
        <v>161</v>
      </c>
      <c r="AN28" s="11"/>
      <c r="AO28" s="11"/>
      <c r="AP28" s="127"/>
      <c r="AQ28" s="66" t="s">
        <v>88</v>
      </c>
      <c r="AR28" s="72"/>
      <c r="AS28" s="54"/>
      <c r="AT28" s="54"/>
      <c r="AU28" s="54"/>
      <c r="AV28" s="54"/>
      <c r="AW28" s="105"/>
      <c r="AX28" s="11"/>
      <c r="AY28" s="11"/>
      <c r="AZ28" s="127"/>
      <c r="BA28" s="66" t="s">
        <v>88</v>
      </c>
      <c r="BB28" s="72"/>
      <c r="BC28" s="54"/>
      <c r="BD28" s="54"/>
      <c r="BE28" s="54"/>
      <c r="BF28" s="54"/>
      <c r="BG28" s="105"/>
      <c r="BH28" s="11"/>
      <c r="BI28" s="11"/>
      <c r="BJ28" s="127"/>
      <c r="BK28" s="66" t="s">
        <v>88</v>
      </c>
      <c r="BL28" s="54" t="s">
        <v>161</v>
      </c>
      <c r="BM28" s="54" t="s">
        <v>161</v>
      </c>
      <c r="BN28" s="54" t="s">
        <v>161</v>
      </c>
      <c r="BO28" s="54" t="s">
        <v>161</v>
      </c>
      <c r="BP28" s="54" t="s">
        <v>161</v>
      </c>
      <c r="BQ28" s="105" t="s">
        <v>161</v>
      </c>
      <c r="BR28" s="11"/>
      <c r="BS28" s="11"/>
      <c r="BT28" s="127"/>
      <c r="BU28" s="66" t="s">
        <v>88</v>
      </c>
      <c r="BV28" s="72"/>
      <c r="BW28" s="54"/>
      <c r="BX28" s="54"/>
      <c r="BY28" s="54"/>
      <c r="BZ28" s="54"/>
      <c r="CA28" s="105"/>
      <c r="CB28" s="11"/>
      <c r="CC28" s="11"/>
      <c r="CD28" s="127"/>
      <c r="CE28" s="66" t="s">
        <v>88</v>
      </c>
      <c r="CF28" s="72" t="s">
        <v>161</v>
      </c>
      <c r="CG28" s="54" t="s">
        <v>161</v>
      </c>
      <c r="CH28" s="54" t="s">
        <v>161</v>
      </c>
      <c r="CI28" s="54" t="s">
        <v>161</v>
      </c>
      <c r="CJ28" s="54" t="s">
        <v>161</v>
      </c>
      <c r="CK28" s="105" t="s">
        <v>161</v>
      </c>
      <c r="CL28" s="11"/>
      <c r="CM28" s="11"/>
      <c r="CN28" s="127"/>
      <c r="CO28" s="66" t="s">
        <v>88</v>
      </c>
      <c r="CP28" s="72" t="s">
        <v>161</v>
      </c>
      <c r="CQ28" s="54" t="s">
        <v>161</v>
      </c>
      <c r="CR28" s="54" t="s">
        <v>161</v>
      </c>
      <c r="CS28" s="54" t="s">
        <v>161</v>
      </c>
      <c r="CT28" s="54" t="s">
        <v>161</v>
      </c>
      <c r="CU28" s="105" t="s">
        <v>161</v>
      </c>
      <c r="CV28" s="11"/>
      <c r="CW28" s="11"/>
      <c r="CX28" s="127"/>
      <c r="CY28" s="66" t="s">
        <v>88</v>
      </c>
      <c r="CZ28" s="72" t="s">
        <v>161</v>
      </c>
      <c r="DA28" s="54" t="s">
        <v>161</v>
      </c>
      <c r="DB28" s="54" t="s">
        <v>170</v>
      </c>
      <c r="DC28" s="54"/>
      <c r="DD28" s="54" t="s">
        <v>161</v>
      </c>
      <c r="DE28" s="105" t="s">
        <v>161</v>
      </c>
      <c r="DF28" s="11"/>
      <c r="DG28" s="11"/>
      <c r="DH28" s="127"/>
      <c r="DI28" s="66" t="s">
        <v>88</v>
      </c>
      <c r="DJ28" s="72" t="s">
        <v>161</v>
      </c>
      <c r="DK28" s="54" t="s">
        <v>161</v>
      </c>
      <c r="DL28" s="54" t="s">
        <v>161</v>
      </c>
      <c r="DM28" s="54" t="s">
        <v>161</v>
      </c>
      <c r="DN28" s="54" t="s">
        <v>161</v>
      </c>
      <c r="DO28" s="105" t="s">
        <v>161</v>
      </c>
      <c r="DP28" s="11"/>
      <c r="DQ28" s="11"/>
      <c r="DR28" s="135"/>
      <c r="EB28" s="135"/>
      <c r="EL28" s="135"/>
      <c r="EV28" s="135"/>
      <c r="FF28" s="135"/>
      <c r="FP28" s="135"/>
      <c r="FZ28" s="135"/>
      <c r="GJ28" s="135"/>
      <c r="GT28" s="135"/>
      <c r="HD28" s="135"/>
      <c r="HN28" s="135"/>
      <c r="HX28" s="135"/>
    </row>
    <row xmlns:x14ac="http://schemas.microsoft.com/office/spreadsheetml/2009/9/ac" r="29" ht="15.75" customHeight="true" x14ac:dyDescent="0.25">
      <c r="A29" s="407" t="str">
        <f ca="true">IF(ISBLANK('Data Summary'!A31),"",'Data Summary'!A31)</f>
        <v/>
      </c>
      <c r="B29" s="127"/>
      <c r="C29" s="66" t="s">
        <v>89</v>
      </c>
      <c r="D29" s="54"/>
      <c r="E29" s="54"/>
      <c r="F29" s="54"/>
      <c r="G29" s="54"/>
      <c r="H29" s="54"/>
      <c r="I29" s="105"/>
      <c r="J29" s="11"/>
      <c r="K29" s="11"/>
      <c r="L29" s="127"/>
      <c r="M29" s="66" t="s">
        <v>89</v>
      </c>
      <c r="N29" s="72" t="s">
        <v>161</v>
      </c>
      <c r="O29" s="72" t="s">
        <v>161</v>
      </c>
      <c r="P29" s="72" t="s">
        <v>161</v>
      </c>
      <c r="Q29" s="72" t="s">
        <v>161</v>
      </c>
      <c r="R29" s="72" t="s">
        <v>161</v>
      </c>
      <c r="S29" s="105"/>
      <c r="T29" s="11"/>
      <c r="U29" s="11"/>
      <c r="V29" s="127"/>
      <c r="W29" s="66" t="s">
        <v>89</v>
      </c>
      <c r="X29" s="54"/>
      <c r="Y29" s="54"/>
      <c r="Z29" s="54"/>
      <c r="AA29" s="54"/>
      <c r="AB29" s="54"/>
      <c r="AC29" s="105"/>
      <c r="AD29" s="11"/>
      <c r="AE29" s="11"/>
      <c r="AF29" s="127"/>
      <c r="AG29" s="66" t="s">
        <v>89</v>
      </c>
      <c r="AH29" s="72" t="s">
        <v>161</v>
      </c>
      <c r="AI29" s="72" t="s">
        <v>161</v>
      </c>
      <c r="AJ29" s="72" t="s">
        <v>161</v>
      </c>
      <c r="AK29" s="72" t="s">
        <v>161</v>
      </c>
      <c r="AL29" s="72" t="s">
        <v>161</v>
      </c>
      <c r="AM29" s="106" t="s">
        <v>161</v>
      </c>
      <c r="AN29" s="11"/>
      <c r="AO29" s="11"/>
      <c r="AP29" s="127"/>
      <c r="AQ29" s="66" t="s">
        <v>89</v>
      </c>
      <c r="AR29" s="54" t="s">
        <v>170</v>
      </c>
      <c r="AS29" s="54"/>
      <c r="AT29" s="54"/>
      <c r="AU29" s="54"/>
      <c r="AV29" s="54" t="s">
        <v>170</v>
      </c>
      <c r="AW29" s="105" t="s">
        <v>170</v>
      </c>
      <c r="AX29" s="11"/>
      <c r="AY29" s="11"/>
      <c r="AZ29" s="127"/>
      <c r="BA29" s="66" t="s">
        <v>89</v>
      </c>
      <c r="BB29" s="54" t="s">
        <v>170</v>
      </c>
      <c r="BC29" s="54"/>
      <c r="BD29" s="54"/>
      <c r="BE29" s="54"/>
      <c r="BF29" s="54" t="s">
        <v>170</v>
      </c>
      <c r="BG29" s="105" t="s">
        <v>170</v>
      </c>
      <c r="BH29" s="11"/>
      <c r="BI29" s="11"/>
      <c r="BJ29" s="127"/>
      <c r="BK29" s="66" t="s">
        <v>89</v>
      </c>
      <c r="BL29" s="54" t="s">
        <v>161</v>
      </c>
      <c r="BM29" s="54" t="s">
        <v>161</v>
      </c>
      <c r="BN29" s="54" t="s">
        <v>161</v>
      </c>
      <c r="BO29" s="54" t="s">
        <v>161</v>
      </c>
      <c r="BP29" s="54" t="s">
        <v>161</v>
      </c>
      <c r="BQ29" s="105" t="s">
        <v>161</v>
      </c>
      <c r="BR29" s="11"/>
      <c r="BS29" s="11"/>
      <c r="BT29" s="127"/>
      <c r="BU29" s="66" t="s">
        <v>89</v>
      </c>
      <c r="BV29" s="54" t="s">
        <v>170</v>
      </c>
      <c r="BW29" s="54"/>
      <c r="BX29" s="54"/>
      <c r="BY29" s="54"/>
      <c r="BZ29" s="54" t="s">
        <v>170</v>
      </c>
      <c r="CA29" s="105" t="s">
        <v>170</v>
      </c>
      <c r="CB29" s="11"/>
      <c r="CC29" s="11"/>
      <c r="CD29" s="127"/>
      <c r="CE29" s="66" t="s">
        <v>89</v>
      </c>
      <c r="CF29" s="54" t="s">
        <v>161</v>
      </c>
      <c r="CG29" s="54" t="s">
        <v>161</v>
      </c>
      <c r="CH29" s="54" t="s">
        <v>161</v>
      </c>
      <c r="CI29" s="54" t="s">
        <v>161</v>
      </c>
      <c r="CJ29" s="54" t="s">
        <v>161</v>
      </c>
      <c r="CK29" s="105" t="s">
        <v>161</v>
      </c>
      <c r="CL29" s="11"/>
      <c r="CM29" s="11"/>
      <c r="CN29" s="127"/>
      <c r="CO29" s="66" t="s">
        <v>89</v>
      </c>
      <c r="CP29" s="54" t="s">
        <v>161</v>
      </c>
      <c r="CQ29" s="54" t="s">
        <v>161</v>
      </c>
      <c r="CR29" s="54" t="s">
        <v>161</v>
      </c>
      <c r="CS29" s="54" t="s">
        <v>161</v>
      </c>
      <c r="CT29" s="54" t="s">
        <v>161</v>
      </c>
      <c r="CU29" s="105" t="s">
        <v>161</v>
      </c>
      <c r="CV29" s="11"/>
      <c r="CW29" s="11"/>
      <c r="CX29" s="127"/>
      <c r="CY29" s="66" t="s">
        <v>89</v>
      </c>
      <c r="CZ29" s="54"/>
      <c r="DA29" s="54"/>
      <c r="DB29" s="54"/>
      <c r="DC29" s="54"/>
      <c r="DD29" s="54"/>
      <c r="DE29" s="105"/>
      <c r="DF29" s="11"/>
      <c r="DG29" s="11"/>
      <c r="DH29" s="127"/>
      <c r="DI29" s="66" t="s">
        <v>89</v>
      </c>
      <c r="DJ29" s="54" t="s">
        <v>161</v>
      </c>
      <c r="DK29" s="54" t="s">
        <v>161</v>
      </c>
      <c r="DL29" s="54" t="s">
        <v>161</v>
      </c>
      <c r="DM29" s="54" t="s">
        <v>161</v>
      </c>
      <c r="DN29" s="54" t="s">
        <v>161</v>
      </c>
      <c r="DO29" s="105" t="s">
        <v>161</v>
      </c>
      <c r="DP29" s="11"/>
      <c r="DQ29" s="11"/>
    </row>
    <row xmlns:x14ac="http://schemas.microsoft.com/office/spreadsheetml/2009/9/ac" r="30" ht="15.75" customHeight="true" x14ac:dyDescent="0.25">
      <c r="A30" s="407" t="str">
        <f ca="true">IF(ISBLANK('Data Summary'!A32),"",'Data Summary'!A32)</f>
        <v/>
      </c>
      <c r="B30" s="128"/>
      <c r="C30" s="12" t="s">
        <v>23</v>
      </c>
      <c r="D30" s="73"/>
      <c r="E30" s="73"/>
      <c r="F30" s="73"/>
      <c r="G30" s="74"/>
      <c r="H30" s="75"/>
      <c r="I30" s="76"/>
      <c r="J30" s="11"/>
      <c r="K30" s="11"/>
      <c r="L30" s="128"/>
      <c r="M30" s="12" t="s">
        <v>23</v>
      </c>
      <c r="N30" s="73"/>
      <c r="O30" s="73"/>
      <c r="P30" s="73"/>
      <c r="Q30" s="74"/>
      <c r="R30" s="75"/>
      <c r="S30" s="76"/>
      <c r="T30" s="11"/>
      <c r="U30" s="11"/>
      <c r="V30" s="128"/>
      <c r="W30" s="12" t="s">
        <v>23</v>
      </c>
      <c r="X30" s="73"/>
      <c r="Y30" s="73"/>
      <c r="Z30" s="73"/>
      <c r="AA30" s="74"/>
      <c r="AB30" s="75"/>
      <c r="AC30" s="76"/>
      <c r="AD30" s="11"/>
      <c r="AE30" s="11"/>
      <c r="AF30" s="128"/>
      <c r="AG30" s="12" t="s">
        <v>23</v>
      </c>
      <c r="AH30" s="73"/>
      <c r="AI30" s="73"/>
      <c r="AJ30" s="73"/>
      <c r="AK30" s="74"/>
      <c r="AL30" s="75"/>
      <c r="AM30" s="76"/>
      <c r="AN30" s="11"/>
      <c r="AO30" s="11"/>
      <c r="AP30" s="128"/>
      <c r="AQ30" s="12" t="s">
        <v>23</v>
      </c>
      <c r="AR30" s="73"/>
      <c r="AS30" s="73"/>
      <c r="AT30" s="73"/>
      <c r="AU30" s="74"/>
      <c r="AV30" s="75"/>
      <c r="AW30" s="76"/>
      <c r="AX30" s="11"/>
      <c r="AY30" s="11"/>
      <c r="AZ30" s="128"/>
      <c r="BA30" s="12" t="s">
        <v>23</v>
      </c>
      <c r="BB30" s="73"/>
      <c r="BC30" s="73"/>
      <c r="BD30" s="73"/>
      <c r="BE30" s="74"/>
      <c r="BF30" s="75"/>
      <c r="BG30" s="76"/>
      <c r="BH30" s="11"/>
      <c r="BI30" s="11"/>
      <c r="BJ30" s="128"/>
      <c r="BK30" s="12" t="s">
        <v>23</v>
      </c>
      <c r="BL30" s="206"/>
      <c r="BM30" s="206"/>
      <c r="BN30" s="206"/>
      <c r="BO30" s="207"/>
      <c r="BP30" s="208"/>
      <c r="BQ30" s="76"/>
      <c r="BR30" s="11"/>
      <c r="BS30" s="11"/>
      <c r="BT30" s="128"/>
      <c r="BU30" s="12" t="s">
        <v>23</v>
      </c>
      <c r="BV30" s="73"/>
      <c r="BW30" s="73"/>
      <c r="BX30" s="73"/>
      <c r="BY30" s="74"/>
      <c r="BZ30" s="75"/>
      <c r="CA30" s="76"/>
      <c r="CB30" s="11"/>
      <c r="CC30" s="11"/>
      <c r="CD30" s="128"/>
      <c r="CE30" s="12" t="s">
        <v>23</v>
      </c>
      <c r="CF30" s="73" t="s">
        <v>278</v>
      </c>
      <c r="CG30" s="73" t="s">
        <v>278</v>
      </c>
      <c r="CH30" s="73" t="s">
        <v>278</v>
      </c>
      <c r="CI30" s="74" t="s">
        <v>278</v>
      </c>
      <c r="CJ30" s="75" t="s">
        <v>278</v>
      </c>
      <c r="CK30" s="76" t="s">
        <v>278</v>
      </c>
      <c r="CL30" s="11"/>
      <c r="CM30" s="11"/>
      <c r="CN30" s="128"/>
      <c r="CO30" s="12" t="s">
        <v>23</v>
      </c>
      <c r="CP30" s="73" t="s">
        <v>278</v>
      </c>
      <c r="CQ30" s="73" t="s">
        <v>278</v>
      </c>
      <c r="CR30" s="73" t="s">
        <v>278</v>
      </c>
      <c r="CS30" s="74" t="s">
        <v>278</v>
      </c>
      <c r="CT30" s="75" t="s">
        <v>278</v>
      </c>
      <c r="CU30" s="76" t="s">
        <v>278</v>
      </c>
      <c r="CV30" s="11"/>
      <c r="CW30" s="11"/>
      <c r="CX30" s="128"/>
      <c r="CY30" s="12" t="s">
        <v>23</v>
      </c>
      <c r="CZ30" s="73" t="s">
        <v>278</v>
      </c>
      <c r="DA30" s="73" t="s">
        <v>278</v>
      </c>
      <c r="DB30" s="73" t="s">
        <v>278</v>
      </c>
      <c r="DC30" s="74" t="s">
        <v>278</v>
      </c>
      <c r="DD30" s="75" t="s">
        <v>278</v>
      </c>
      <c r="DE30" s="76" t="s">
        <v>278</v>
      </c>
      <c r="DF30" s="11"/>
      <c r="DG30" s="11"/>
      <c r="DH30" s="128"/>
      <c r="DI30" s="12" t="s">
        <v>23</v>
      </c>
      <c r="DJ30" s="73" t="s">
        <v>278</v>
      </c>
      <c r="DK30" s="73" t="s">
        <v>278</v>
      </c>
      <c r="DL30" s="73" t="s">
        <v>278</v>
      </c>
      <c r="DM30" s="74" t="s">
        <v>278</v>
      </c>
      <c r="DN30" s="75" t="s">
        <v>278</v>
      </c>
      <c r="DO30" s="76" t="s">
        <v>278</v>
      </c>
      <c r="DP30" s="11"/>
      <c r="DQ30" s="11"/>
    </row>
    <row xmlns:x14ac="http://schemas.microsoft.com/office/spreadsheetml/2009/9/ac" r="31" s="3" customFormat="true" ht="16.5" thickBot="true" x14ac:dyDescent="0.3">
      <c r="A31" s="407" t="str">
        <f ca="true">IF(ISBLANK('Data Summary'!A33),"",'Data Summary'!A33)</f>
        <v/>
      </c>
      <c r="B31" s="129"/>
      <c r="C31" s="77" t="s">
        <v>20</v>
      </c>
      <c r="D31" s="78">
        <v>158</v>
      </c>
      <c r="E31" s="78">
        <f>1+31+35+20</f>
        <v>87</v>
      </c>
      <c r="F31" s="78">
        <v>71</v>
      </c>
      <c r="G31" s="78"/>
      <c r="H31" s="78"/>
      <c r="I31" s="79"/>
      <c r="J31" s="11"/>
      <c r="K31" s="11"/>
      <c r="L31" s="129"/>
      <c r="M31" s="77" t="s">
        <v>20</v>
      </c>
      <c r="N31" s="78">
        <v>6407</v>
      </c>
      <c r="O31" s="78">
        <v>4545</v>
      </c>
      <c r="P31" s="78">
        <v>1862</v>
      </c>
      <c r="Q31" s="78">
        <v>3251</v>
      </c>
      <c r="R31" s="78">
        <v>3382</v>
      </c>
      <c r="S31" s="79"/>
      <c r="T31" s="11"/>
      <c r="U31" s="11"/>
      <c r="V31" s="129"/>
      <c r="W31" s="77" t="s">
        <v>20</v>
      </c>
      <c r="X31" s="78">
        <v>574</v>
      </c>
      <c r="Y31" s="78">
        <v>293</v>
      </c>
      <c r="Z31" s="78">
        <v>281</v>
      </c>
      <c r="AA31" s="78"/>
      <c r="AB31" s="78"/>
      <c r="AC31" s="79"/>
      <c r="AD31" s="11"/>
      <c r="AE31" s="11"/>
      <c r="AF31" s="129"/>
      <c r="AG31" s="77" t="s">
        <v>20</v>
      </c>
      <c r="AH31" s="78">
        <v>15380</v>
      </c>
      <c r="AI31" s="78">
        <v>9826</v>
      </c>
      <c r="AJ31" s="78">
        <v>5554</v>
      </c>
      <c r="AK31" s="78">
        <v>5826</v>
      </c>
      <c r="AL31" s="78">
        <v>6897</v>
      </c>
      <c r="AM31" s="79">
        <v>4834</v>
      </c>
      <c r="AN31" s="11"/>
      <c r="AO31" s="11"/>
      <c r="AP31" s="129"/>
      <c r="AQ31" s="77" t="s">
        <v>20</v>
      </c>
      <c r="AR31" s="78"/>
      <c r="AS31" s="78"/>
      <c r="AT31" s="78"/>
      <c r="AU31" s="78"/>
      <c r="AV31" s="78"/>
      <c r="AW31" s="79"/>
      <c r="AX31" s="11"/>
      <c r="AY31" s="11"/>
      <c r="AZ31" s="129"/>
      <c r="BA31" s="77" t="s">
        <v>20</v>
      </c>
      <c r="BB31" s="78"/>
      <c r="BC31" s="78"/>
      <c r="BD31" s="78"/>
      <c r="BE31" s="78"/>
      <c r="BF31" s="78"/>
      <c r="BG31" s="79"/>
      <c r="BH31" s="11"/>
      <c r="BI31" s="11"/>
      <c r="BJ31" s="129"/>
      <c r="BK31" s="77" t="s">
        <v>20</v>
      </c>
      <c r="BL31" s="78">
        <v>17876</v>
      </c>
      <c r="BM31" s="78">
        <v>10462</v>
      </c>
      <c r="BN31" s="78">
        <v>7414</v>
      </c>
      <c r="BO31" s="78">
        <v>6971</v>
      </c>
      <c r="BP31" s="78">
        <v>7999</v>
      </c>
      <c r="BQ31" s="79">
        <v>5341</v>
      </c>
      <c r="BR31" s="11"/>
      <c r="BS31" s="11"/>
      <c r="BT31" s="129"/>
      <c r="BU31" s="77" t="s">
        <v>20</v>
      </c>
      <c r="BV31" s="78"/>
      <c r="BW31" s="78"/>
      <c r="BX31" s="78"/>
      <c r="BY31" s="78"/>
      <c r="BZ31" s="78"/>
      <c r="CA31" s="79"/>
      <c r="CB31" s="11"/>
      <c r="CC31" s="11"/>
      <c r="CD31" s="129"/>
      <c r="CE31" s="77" t="s">
        <v>20</v>
      </c>
      <c r="CF31" s="78">
        <v>10034</v>
      </c>
      <c r="CG31" s="78">
        <v>5403</v>
      </c>
      <c r="CH31" s="78">
        <v>4631</v>
      </c>
      <c r="CI31" s="78">
        <v>4070</v>
      </c>
      <c r="CJ31" s="78">
        <v>4376</v>
      </c>
      <c r="CK31" s="79">
        <v>2819</v>
      </c>
      <c r="CL31" s="11"/>
      <c r="CM31" s="11"/>
      <c r="CN31" s="129"/>
      <c r="CO31" s="77" t="s">
        <v>20</v>
      </c>
      <c r="CP31" s="78">
        <v>10027</v>
      </c>
      <c r="CQ31" s="78">
        <v>5464</v>
      </c>
      <c r="CR31" s="78">
        <v>4563</v>
      </c>
      <c r="CS31" s="78">
        <v>4074</v>
      </c>
      <c r="CT31" s="78">
        <v>4376</v>
      </c>
      <c r="CU31" s="79">
        <v>2819</v>
      </c>
      <c r="CV31" s="11"/>
      <c r="CW31" s="11"/>
      <c r="CX31" s="129"/>
      <c r="CY31" s="77" t="s">
        <v>20</v>
      </c>
      <c r="CZ31" s="78">
        <v>289</v>
      </c>
      <c r="DA31" s="78">
        <v>241</v>
      </c>
      <c r="DB31" s="78">
        <v>48</v>
      </c>
      <c r="DC31" s="78" t="s">
        <v>278</v>
      </c>
      <c r="DD31" s="78">
        <v>289</v>
      </c>
      <c r="DE31" s="79">
        <v>169</v>
      </c>
      <c r="DF31" s="11"/>
      <c r="DG31" s="11"/>
      <c r="DH31" s="129"/>
      <c r="DI31" s="77" t="s">
        <v>20</v>
      </c>
      <c r="DJ31" s="78">
        <v>9741</v>
      </c>
      <c r="DK31" s="78">
        <v>5082</v>
      </c>
      <c r="DL31" s="78">
        <v>4659</v>
      </c>
      <c r="DM31" s="78">
        <v>4073</v>
      </c>
      <c r="DN31" s="78">
        <v>4382</v>
      </c>
      <c r="DO31" s="79">
        <v>2808</v>
      </c>
      <c r="DP31" s="11"/>
      <c r="DQ31" s="11"/>
      <c r="DR31" s="130"/>
      <c r="EB31" s="130"/>
      <c r="EL31" s="130"/>
      <c r="EV31" s="130"/>
      <c r="FF31" s="130"/>
      <c r="FP31" s="130"/>
      <c r="FZ31" s="130"/>
      <c r="GJ31" s="130"/>
      <c r="GT31" s="130"/>
      <c r="HD31" s="130"/>
      <c r="HN31" s="130"/>
      <c r="HX31" s="130"/>
    </row>
    <row xmlns:x14ac="http://schemas.microsoft.com/office/spreadsheetml/2009/9/ac" r="32" s="3" customFormat="true" x14ac:dyDescent="0.25">
      <c r="A32" s="407" t="str">
        <f ca="true">IF(ISBLANK('Data Summary'!A34),"",'Data Summary'!A34)</f>
        <v/>
      </c>
      <c r="B32" s="130"/>
      <c r="L32" s="130"/>
      <c r="V32" s="130"/>
      <c r="AF32" s="130"/>
      <c r="AP32" s="130"/>
      <c r="AZ32" s="130"/>
      <c r="BA32" s="130"/>
      <c r="BJ32" s="130"/>
      <c r="BT32" s="130"/>
      <c r="CD32" s="130"/>
      <c r="CN32" s="130"/>
      <c r="CX32" s="130"/>
      <c r="DH32" s="130"/>
      <c r="DR32" s="130"/>
      <c r="EB32" s="130"/>
      <c r="EL32" s="130"/>
      <c r="EV32" s="130"/>
      <c r="FF32" s="130"/>
      <c r="FP32" s="130"/>
      <c r="FZ32" s="130"/>
      <c r="GJ32" s="130"/>
      <c r="GT32" s="130"/>
      <c r="HD32" s="130"/>
      <c r="HN32" s="130"/>
      <c r="HX32" s="130"/>
    </row>
    <row xmlns:x14ac="http://schemas.microsoft.com/office/spreadsheetml/2009/9/ac" r="33" s="3" customFormat="true" x14ac:dyDescent="0.25">
      <c r="A33" s="407" t="str">
        <f ca="true">IF(ISBLANK('Data Summary'!A35),"",'Data Summary'!A35)</f>
        <v/>
      </c>
      <c r="B33" s="130"/>
      <c r="L33" s="130"/>
      <c r="V33" s="130"/>
      <c r="AF33" s="130"/>
      <c r="AK33" s="122"/>
      <c r="AP33" s="130"/>
      <c r="AZ33" s="130"/>
      <c r="BA33" s="130"/>
      <c r="BJ33" s="130"/>
      <c r="BT33" s="130"/>
      <c r="CD33" s="130"/>
      <c r="CN33" s="130"/>
      <c r="CX33" s="130"/>
      <c r="DH33" s="130"/>
      <c r="DR33" s="130"/>
      <c r="EB33" s="130"/>
      <c r="EL33" s="130"/>
      <c r="EV33" s="130"/>
      <c r="FF33" s="130"/>
      <c r="FP33" s="130"/>
      <c r="FZ33" s="130"/>
      <c r="GJ33" s="130"/>
      <c r="GT33" s="130"/>
      <c r="HD33" s="130"/>
      <c r="HN33" s="130"/>
      <c r="HX33" s="130"/>
    </row>
    <row xmlns:x14ac="http://schemas.microsoft.com/office/spreadsheetml/2009/9/ac" r="34" s="3" customFormat="true" x14ac:dyDescent="0.25">
      <c r="A34" s="407" t="str">
        <f ca="true">IF(ISBLANK('Data Summary'!A36),"",'Data Summary'!A36)</f>
        <v/>
      </c>
      <c r="B34" s="130"/>
      <c r="L34" s="130"/>
      <c r="V34" s="130"/>
      <c r="AF34" s="130"/>
      <c r="AP34" s="130"/>
      <c r="AZ34" s="130"/>
      <c r="BA34" s="130"/>
      <c r="BJ34" s="130"/>
      <c r="BT34" s="130"/>
      <c r="CD34" s="130"/>
      <c r="CN34" s="130"/>
      <c r="CX34" s="130"/>
      <c r="DH34" s="130"/>
      <c r="DR34" s="130"/>
      <c r="EB34" s="130"/>
      <c r="EL34" s="130"/>
      <c r="EV34" s="130"/>
      <c r="FF34" s="130"/>
      <c r="FP34" s="130"/>
      <c r="FZ34" s="130"/>
      <c r="GJ34" s="130"/>
      <c r="GT34" s="130"/>
      <c r="HD34" s="130"/>
      <c r="HN34" s="130"/>
      <c r="HX34" s="130"/>
    </row>
    <row xmlns:x14ac="http://schemas.microsoft.com/office/spreadsheetml/2009/9/ac" r="35" s="3" customFormat="true" x14ac:dyDescent="0.25">
      <c r="A35" s="407" t="str">
        <f ca="true">IF(ISBLANK('Data Summary'!A37),"",'Data Summary'!A37)</f>
        <v/>
      </c>
      <c r="B35" s="130"/>
      <c r="L35" s="130"/>
      <c r="V35" s="130"/>
      <c r="AF35" s="130"/>
      <c r="AP35" s="130"/>
      <c r="AZ35" s="130"/>
      <c r="BA35" s="130"/>
      <c r="BJ35" s="130"/>
      <c r="BT35" s="130"/>
      <c r="CD35" s="130"/>
      <c r="CN35" s="130"/>
      <c r="CX35" s="130"/>
      <c r="DH35" s="130"/>
      <c r="DR35" s="130"/>
      <c r="EB35" s="130"/>
      <c r="EL35" s="130"/>
      <c r="EV35" s="130"/>
      <c r="FF35" s="130"/>
      <c r="FP35" s="130"/>
      <c r="FZ35" s="130"/>
      <c r="GJ35" s="130"/>
      <c r="GT35" s="130"/>
      <c r="HD35" s="130"/>
      <c r="HN35" s="130"/>
      <c r="HX35" s="130"/>
    </row>
    <row xmlns:x14ac="http://schemas.microsoft.com/office/spreadsheetml/2009/9/ac" r="36" s="3" customFormat="true" x14ac:dyDescent="0.25">
      <c r="A36" s="407" t="str">
        <f ca="true">IF(ISBLANK('Data Summary'!A38),"",'Data Summary'!A38)</f>
        <v/>
      </c>
      <c r="B36" s="130"/>
      <c r="L36" s="130"/>
      <c r="V36" s="130"/>
      <c r="AF36" s="130"/>
      <c r="AP36" s="130"/>
      <c r="AZ36" s="130"/>
      <c r="BA36" s="130"/>
      <c r="BJ36" s="130"/>
      <c r="BT36" s="130"/>
      <c r="CD36" s="130"/>
      <c r="CN36" s="130"/>
      <c r="CX36" s="130"/>
      <c r="DH36" s="130"/>
      <c r="DR36" s="130"/>
      <c r="EB36" s="130"/>
      <c r="EL36" s="130"/>
      <c r="EV36" s="130"/>
      <c r="FF36" s="130"/>
      <c r="FP36" s="130"/>
      <c r="FZ36" s="130"/>
      <c r="GJ36" s="130"/>
      <c r="GT36" s="130"/>
      <c r="HD36" s="130"/>
      <c r="HN36" s="130"/>
      <c r="HX36" s="130"/>
    </row>
    <row xmlns:x14ac="http://schemas.microsoft.com/office/spreadsheetml/2009/9/ac" r="37" s="3" customFormat="true" x14ac:dyDescent="0.25">
      <c r="A37" s="407" t="str">
        <f ca="true">IF(ISBLANK('Data Summary'!A39),"",'Data Summary'!A39)</f>
        <v/>
      </c>
      <c r="B37" s="130"/>
      <c r="L37" s="130"/>
      <c r="V37" s="130"/>
      <c r="AF37" s="130"/>
      <c r="AP37" s="130"/>
      <c r="AZ37" s="130"/>
      <c r="BA37" s="130"/>
      <c r="BJ37" s="130"/>
      <c r="BT37" s="130"/>
      <c r="CD37" s="130"/>
      <c r="CN37" s="130"/>
      <c r="CX37" s="130"/>
      <c r="DH37" s="130"/>
      <c r="DR37" s="130"/>
      <c r="EB37" s="130"/>
      <c r="EL37" s="130"/>
      <c r="EV37" s="130"/>
      <c r="FF37" s="130"/>
      <c r="FP37" s="130"/>
      <c r="FZ37" s="130"/>
      <c r="GJ37" s="130"/>
      <c r="GT37" s="130"/>
      <c r="HD37" s="130"/>
      <c r="HN37" s="130"/>
      <c r="HX37" s="130"/>
    </row>
    <row xmlns:x14ac="http://schemas.microsoft.com/office/spreadsheetml/2009/9/ac" r="38" s="3" customFormat="true" x14ac:dyDescent="0.25">
      <c r="A38" s="407" t="str">
        <f ca="true">IF(ISBLANK('Data Summary'!A40),"",'Data Summary'!A40)</f>
        <v/>
      </c>
      <c r="B38" s="130"/>
      <c r="L38" s="130"/>
      <c r="V38" s="130"/>
      <c r="AF38" s="130"/>
      <c r="AP38" s="130"/>
      <c r="AZ38" s="130"/>
      <c r="BA38" s="130"/>
      <c r="BJ38" s="130"/>
      <c r="BT38" s="130"/>
      <c r="CD38" s="130"/>
      <c r="CN38" s="130"/>
      <c r="CX38" s="130"/>
      <c r="DH38" s="130"/>
      <c r="DR38" s="130"/>
      <c r="EB38" s="130"/>
      <c r="EL38" s="130"/>
      <c r="EV38" s="130"/>
      <c r="FF38" s="130"/>
      <c r="FP38" s="130"/>
      <c r="FZ38" s="130"/>
      <c r="GJ38" s="130"/>
      <c r="GT38" s="130"/>
      <c r="HD38" s="130"/>
      <c r="HN38" s="130"/>
      <c r="HX38" s="130"/>
    </row>
    <row xmlns:x14ac="http://schemas.microsoft.com/office/spreadsheetml/2009/9/ac" r="39" s="3" customFormat="true" x14ac:dyDescent="0.25">
      <c r="A39" s="407" t="str">
        <f ca="true">IF(ISBLANK('Data Summary'!A41),"",'Data Summary'!A41)</f>
        <v/>
      </c>
      <c r="B39" s="130"/>
      <c r="L39" s="130"/>
      <c r="V39" s="130"/>
      <c r="AF39" s="130"/>
      <c r="AP39" s="130"/>
      <c r="AZ39" s="130"/>
      <c r="BA39" s="130"/>
      <c r="BJ39" s="130"/>
      <c r="BT39" s="130"/>
      <c r="CD39" s="130"/>
      <c r="CN39" s="130"/>
      <c r="CX39" s="130"/>
      <c r="DH39" s="130"/>
      <c r="DR39" s="130"/>
      <c r="EB39" s="130"/>
      <c r="EL39" s="130"/>
      <c r="EV39" s="130"/>
      <c r="FF39" s="130"/>
      <c r="FP39" s="130"/>
      <c r="FZ39" s="130"/>
      <c r="GJ39" s="130"/>
      <c r="GT39" s="130"/>
      <c r="HD39" s="130"/>
      <c r="HN39" s="130"/>
      <c r="HX39" s="130"/>
    </row>
    <row xmlns:x14ac="http://schemas.microsoft.com/office/spreadsheetml/2009/9/ac" r="40" s="3" customFormat="true" x14ac:dyDescent="0.25">
      <c r="A40" s="407" t="str">
        <f ca="true">IF(ISBLANK('Data Summary'!A42),"",'Data Summary'!A42)</f>
        <v/>
      </c>
      <c r="B40" s="130"/>
      <c r="L40" s="130"/>
      <c r="V40" s="130"/>
      <c r="AF40" s="130"/>
      <c r="AP40" s="130"/>
      <c r="AZ40" s="130"/>
      <c r="BA40" s="130"/>
      <c r="BJ40" s="130"/>
      <c r="BT40" s="130"/>
      <c r="CD40" s="130"/>
      <c r="CN40" s="130"/>
      <c r="CX40" s="130"/>
      <c r="DH40" s="130"/>
      <c r="DR40" s="130"/>
      <c r="EB40" s="130"/>
      <c r="EL40" s="130"/>
      <c r="EV40" s="130"/>
      <c r="FF40" s="130"/>
      <c r="FP40" s="130"/>
      <c r="FZ40" s="130"/>
      <c r="GJ40" s="130"/>
      <c r="GT40" s="130"/>
      <c r="HD40" s="130"/>
      <c r="HN40" s="130"/>
      <c r="HX40" s="130"/>
    </row>
    <row xmlns:x14ac="http://schemas.microsoft.com/office/spreadsheetml/2009/9/ac" r="41" s="3" customFormat="true" x14ac:dyDescent="0.25">
      <c r="A41" s="407" t="str">
        <f ca="true">IF(ISBLANK('Data Summary'!A43),"",'Data Summary'!A43)</f>
        <v/>
      </c>
      <c r="B41" s="130"/>
      <c r="L41" s="130"/>
      <c r="V41" s="130"/>
      <c r="AF41" s="130"/>
      <c r="AP41" s="130"/>
      <c r="AZ41" s="130"/>
      <c r="BA41" s="130"/>
      <c r="BJ41" s="130"/>
      <c r="BT41" s="130"/>
      <c r="CD41" s="130"/>
      <c r="CN41" s="130"/>
      <c r="CX41" s="130"/>
      <c r="DH41" s="130"/>
      <c r="DR41" s="130"/>
      <c r="EB41" s="130"/>
      <c r="EL41" s="130"/>
      <c r="EV41" s="130"/>
      <c r="FF41" s="130"/>
      <c r="FP41" s="130"/>
      <c r="FZ41" s="130"/>
      <c r="GJ41" s="130"/>
      <c r="GT41" s="130"/>
      <c r="HD41" s="130"/>
      <c r="HN41" s="130"/>
      <c r="HX41" s="130"/>
    </row>
    <row xmlns:x14ac="http://schemas.microsoft.com/office/spreadsheetml/2009/9/ac" r="42" s="3" customFormat="true" x14ac:dyDescent="0.25">
      <c r="A42" s="407" t="str">
        <f ca="true">IF(ISBLANK('Data Summary'!A44),"",'Data Summary'!A44)</f>
        <v/>
      </c>
      <c r="B42" s="130"/>
      <c r="L42" s="130"/>
      <c r="V42" s="130"/>
      <c r="AF42" s="130"/>
      <c r="AP42" s="130"/>
      <c r="AZ42" s="130"/>
      <c r="BA42" s="130"/>
      <c r="BJ42" s="130"/>
      <c r="BT42" s="130"/>
      <c r="CD42" s="130"/>
      <c r="CN42" s="130"/>
      <c r="CX42" s="130"/>
      <c r="DH42" s="130"/>
      <c r="DR42" s="130"/>
      <c r="EB42" s="130"/>
      <c r="EL42" s="130"/>
      <c r="EV42" s="130"/>
      <c r="FF42" s="130"/>
      <c r="FP42" s="130"/>
      <c r="FZ42" s="130"/>
      <c r="GJ42" s="130"/>
      <c r="GT42" s="130"/>
      <c r="HD42" s="130"/>
      <c r="HN42" s="130"/>
      <c r="HX42" s="130"/>
    </row>
    <row xmlns:x14ac="http://schemas.microsoft.com/office/spreadsheetml/2009/9/ac" r="43" s="3" customFormat="true" x14ac:dyDescent="0.25">
      <c r="A43" s="407" t="str">
        <f ca="true">IF(ISBLANK('Data Summary'!A45),"",'Data Summary'!A45)</f>
        <v/>
      </c>
      <c r="B43" s="130"/>
      <c r="L43" s="130"/>
      <c r="V43" s="130"/>
      <c r="AF43" s="130"/>
      <c r="AP43" s="130"/>
      <c r="AZ43" s="130"/>
      <c r="BA43" s="130"/>
      <c r="BJ43" s="130"/>
      <c r="BT43" s="130"/>
      <c r="CD43" s="130"/>
      <c r="CN43" s="130"/>
      <c r="CX43" s="130"/>
      <c r="DH43" s="130"/>
      <c r="DR43" s="130"/>
      <c r="EB43" s="130"/>
      <c r="EL43" s="130"/>
      <c r="EV43" s="130"/>
      <c r="FF43" s="130"/>
      <c r="FP43" s="130"/>
      <c r="FZ43" s="130"/>
      <c r="GJ43" s="130"/>
      <c r="GT43" s="130"/>
      <c r="HD43" s="130"/>
      <c r="HN43" s="130"/>
      <c r="HX43" s="130"/>
    </row>
    <row xmlns:x14ac="http://schemas.microsoft.com/office/spreadsheetml/2009/9/ac" r="44" s="3" customFormat="true" x14ac:dyDescent="0.25">
      <c r="A44" s="407" t="str">
        <f ca="true">IF(ISBLANK('Data Summary'!A46),"",'Data Summary'!A46)</f>
        <v/>
      </c>
      <c r="B44" s="130"/>
      <c r="L44" s="130"/>
      <c r="V44" s="130"/>
      <c r="AF44" s="130"/>
      <c r="AP44" s="130"/>
      <c r="AZ44" s="130"/>
      <c r="BA44" s="130"/>
      <c r="BJ44" s="130"/>
      <c r="BT44" s="130"/>
      <c r="CD44" s="130"/>
      <c r="CN44" s="130"/>
      <c r="CX44" s="130"/>
      <c r="DH44" s="130"/>
      <c r="DR44" s="130"/>
      <c r="EB44" s="130"/>
      <c r="EL44" s="130"/>
      <c r="EV44" s="130"/>
      <c r="FF44" s="130"/>
      <c r="FP44" s="130"/>
      <c r="FZ44" s="130"/>
      <c r="GJ44" s="130"/>
      <c r="GT44" s="130"/>
      <c r="HD44" s="130"/>
      <c r="HN44" s="130"/>
      <c r="HX44" s="130"/>
    </row>
    <row xmlns:x14ac="http://schemas.microsoft.com/office/spreadsheetml/2009/9/ac" r="45" s="3" customFormat="true" x14ac:dyDescent="0.25">
      <c r="A45" s="407" t="str">
        <f ca="true">IF(ISBLANK('Data Summary'!A47),"",'Data Summary'!A47)</f>
        <v/>
      </c>
      <c r="B45" s="130"/>
      <c r="L45" s="130"/>
      <c r="V45" s="130"/>
      <c r="AF45" s="130"/>
      <c r="AP45" s="130"/>
      <c r="AZ45" s="130"/>
      <c r="BA45" s="130"/>
      <c r="BJ45" s="130"/>
      <c r="BT45" s="130"/>
      <c r="CD45" s="130"/>
      <c r="CN45" s="130"/>
      <c r="CX45" s="130"/>
      <c r="DH45" s="130"/>
      <c r="DR45" s="130"/>
      <c r="EB45" s="130"/>
      <c r="EL45" s="130"/>
      <c r="EV45" s="130"/>
      <c r="FF45" s="130"/>
      <c r="FP45" s="130"/>
      <c r="FZ45" s="130"/>
      <c r="GJ45" s="130"/>
      <c r="GT45" s="130"/>
      <c r="HD45" s="130"/>
      <c r="HN45" s="130"/>
      <c r="HX45" s="130"/>
    </row>
    <row xmlns:x14ac="http://schemas.microsoft.com/office/spreadsheetml/2009/9/ac" r="46" s="3" customFormat="true" x14ac:dyDescent="0.25">
      <c r="A46" s="407" t="str">
        <f ca="true">IF(ISBLANK('Data Summary'!A48),"",'Data Summary'!A48)</f>
        <v/>
      </c>
      <c r="B46" s="130"/>
      <c r="L46" s="130"/>
      <c r="V46" s="130"/>
      <c r="AF46" s="130"/>
      <c r="AP46" s="130"/>
      <c r="AZ46" s="130"/>
      <c r="BA46" s="130"/>
      <c r="BJ46" s="130"/>
      <c r="BT46" s="130"/>
      <c r="CD46" s="130"/>
      <c r="CN46" s="130"/>
      <c r="CX46" s="130"/>
      <c r="DH46" s="130"/>
      <c r="DR46" s="130"/>
      <c r="EB46" s="130"/>
      <c r="EL46" s="130"/>
      <c r="EV46" s="130"/>
      <c r="FF46" s="130"/>
      <c r="FP46" s="130"/>
      <c r="FZ46" s="130"/>
      <c r="GJ46" s="130"/>
      <c r="GT46" s="130"/>
      <c r="HD46" s="130"/>
      <c r="HN46" s="130"/>
      <c r="HX46" s="130"/>
    </row>
    <row xmlns:x14ac="http://schemas.microsoft.com/office/spreadsheetml/2009/9/ac" r="47" s="3" customFormat="true" x14ac:dyDescent="0.25">
      <c r="A47" s="407" t="str">
        <f ca="true">IF(ISBLANK('Data Summary'!A49),"",'Data Summary'!A49)</f>
        <v/>
      </c>
      <c r="B47" s="130"/>
      <c r="L47" s="130"/>
      <c r="V47" s="130"/>
      <c r="AF47" s="130"/>
      <c r="AP47" s="130"/>
      <c r="AZ47" s="130"/>
      <c r="BA47" s="130"/>
      <c r="BJ47" s="130"/>
      <c r="BT47" s="130"/>
      <c r="CD47" s="130"/>
      <c r="CN47" s="130"/>
      <c r="CX47" s="130"/>
      <c r="DH47" s="130"/>
      <c r="DR47" s="130"/>
      <c r="EB47" s="130"/>
      <c r="EL47" s="130"/>
      <c r="EV47" s="130"/>
      <c r="FF47" s="130"/>
      <c r="FP47" s="130"/>
      <c r="FZ47" s="130"/>
      <c r="GJ47" s="130"/>
      <c r="GT47" s="130"/>
      <c r="HD47" s="130"/>
      <c r="HN47" s="130"/>
      <c r="HX47" s="130"/>
    </row>
    <row xmlns:x14ac="http://schemas.microsoft.com/office/spreadsheetml/2009/9/ac" r="48" s="3" customFormat="true" x14ac:dyDescent="0.25">
      <c r="A48" s="407" t="str">
        <f ca="true">IF(ISBLANK('Data Summary'!A50),"",'Data Summary'!A50)</f>
        <v/>
      </c>
      <c r="B48" s="130"/>
      <c r="L48" s="130"/>
      <c r="V48" s="130"/>
      <c r="AF48" s="130"/>
      <c r="AP48" s="130"/>
      <c r="AZ48" s="130"/>
      <c r="BA48" s="130"/>
      <c r="BJ48" s="130"/>
      <c r="BT48" s="130"/>
      <c r="CD48" s="130"/>
      <c r="CN48" s="130"/>
      <c r="CX48" s="130"/>
      <c r="DH48" s="130"/>
      <c r="DR48" s="130"/>
      <c r="EB48" s="130"/>
      <c r="EL48" s="130"/>
      <c r="EV48" s="130"/>
      <c r="FF48" s="130"/>
      <c r="FP48" s="130"/>
      <c r="FZ48" s="130"/>
      <c r="GJ48" s="130"/>
      <c r="GT48" s="130"/>
      <c r="HD48" s="130"/>
      <c r="HN48" s="130"/>
      <c r="HX48" s="130"/>
    </row>
    <row xmlns:x14ac="http://schemas.microsoft.com/office/spreadsheetml/2009/9/ac" r="49" s="3" customFormat="true" x14ac:dyDescent="0.25">
      <c r="A49" s="407" t="str">
        <f ca="true">IF(ISBLANK('Data Summary'!A51),"",'Data Summary'!A51)</f>
        <v/>
      </c>
      <c r="B49" s="130"/>
      <c r="L49" s="130"/>
      <c r="V49" s="130"/>
      <c r="AF49" s="130"/>
      <c r="AP49" s="130"/>
      <c r="AZ49" s="130"/>
      <c r="BA49" s="130"/>
      <c r="BJ49" s="130"/>
      <c r="BT49" s="130"/>
      <c r="CD49" s="130"/>
      <c r="CN49" s="130"/>
      <c r="CX49" s="130"/>
      <c r="DH49" s="130"/>
      <c r="DR49" s="130"/>
      <c r="EB49" s="130"/>
      <c r="EL49" s="130"/>
      <c r="EV49" s="130"/>
      <c r="FF49" s="130"/>
      <c r="FP49" s="130"/>
      <c r="FZ49" s="130"/>
      <c r="GJ49" s="130"/>
      <c r="GT49" s="130"/>
      <c r="HD49" s="130"/>
      <c r="HN49" s="130"/>
      <c r="HX49" s="130"/>
    </row>
    <row xmlns:x14ac="http://schemas.microsoft.com/office/spreadsheetml/2009/9/ac" r="50" s="3" customFormat="true" x14ac:dyDescent="0.25">
      <c r="A50" s="407" t="str">
        <f ca="true">IF(ISBLANK('Data Summary'!A52),"",'Data Summary'!A52)</f>
        <v/>
      </c>
      <c r="B50" s="130"/>
      <c r="L50" s="130"/>
      <c r="V50" s="130"/>
      <c r="AF50" s="130"/>
      <c r="AP50" s="130"/>
      <c r="AZ50" s="130"/>
      <c r="BA50" s="130"/>
      <c r="BJ50" s="130"/>
      <c r="BT50" s="130"/>
      <c r="CD50" s="130"/>
      <c r="CN50" s="130"/>
      <c r="CX50" s="130"/>
      <c r="DH50" s="130"/>
      <c r="DR50" s="130"/>
      <c r="EB50" s="130"/>
      <c r="EL50" s="130"/>
      <c r="EV50" s="130"/>
      <c r="FF50" s="130"/>
      <c r="FP50" s="130"/>
      <c r="FZ50" s="130"/>
      <c r="GJ50" s="130"/>
      <c r="GT50" s="130"/>
      <c r="HD50" s="130"/>
      <c r="HN50" s="130"/>
      <c r="HX50" s="130"/>
    </row>
    <row xmlns:x14ac="http://schemas.microsoft.com/office/spreadsheetml/2009/9/ac" r="51" s="3" customFormat="true" x14ac:dyDescent="0.25">
      <c r="A51" s="407" t="str">
        <f ca="true">IF(ISBLANK('Data Summary'!A53),"",'Data Summary'!A53)</f>
        <v/>
      </c>
      <c r="B51" s="130"/>
      <c r="L51" s="130"/>
      <c r="V51" s="130"/>
      <c r="AF51" s="130"/>
      <c r="AP51" s="130"/>
      <c r="AZ51" s="130"/>
      <c r="BA51" s="130"/>
      <c r="BJ51" s="130"/>
      <c r="BT51" s="130"/>
      <c r="CD51" s="130"/>
      <c r="CN51" s="130"/>
      <c r="CX51" s="130"/>
      <c r="DH51" s="130"/>
      <c r="DR51" s="130"/>
      <c r="EB51" s="130"/>
      <c r="EL51" s="130"/>
      <c r="EV51" s="130"/>
      <c r="FF51" s="130"/>
      <c r="FP51" s="130"/>
      <c r="FZ51" s="130"/>
      <c r="GJ51" s="130"/>
      <c r="GT51" s="130"/>
      <c r="HD51" s="130"/>
      <c r="HN51" s="130"/>
      <c r="HX51" s="130"/>
    </row>
    <row xmlns:x14ac="http://schemas.microsoft.com/office/spreadsheetml/2009/9/ac" r="52" s="3" customFormat="true" x14ac:dyDescent="0.25">
      <c r="A52" s="407" t="str">
        <f ca="true">IF(ISBLANK('Data Summary'!A54),"",'Data Summary'!A54)</f>
        <v/>
      </c>
      <c r="B52" s="130"/>
      <c r="L52" s="130"/>
      <c r="V52" s="130"/>
      <c r="AF52" s="130"/>
      <c r="AP52" s="130"/>
      <c r="AZ52" s="130"/>
      <c r="BA52" s="130"/>
      <c r="BJ52" s="130"/>
      <c r="BT52" s="130"/>
      <c r="CD52" s="130"/>
      <c r="CN52" s="130"/>
      <c r="CX52" s="130"/>
      <c r="DH52" s="130"/>
      <c r="DR52" s="130"/>
      <c r="EB52" s="130"/>
      <c r="EL52" s="130"/>
      <c r="EV52" s="130"/>
      <c r="FF52" s="130"/>
      <c r="FP52" s="130"/>
      <c r="FZ52" s="130"/>
      <c r="GJ52" s="130"/>
      <c r="GT52" s="130"/>
      <c r="HD52" s="130"/>
      <c r="HN52" s="130"/>
      <c r="HX52" s="130"/>
    </row>
    <row xmlns:x14ac="http://schemas.microsoft.com/office/spreadsheetml/2009/9/ac" r="53" s="3" customFormat="true" x14ac:dyDescent="0.25">
      <c r="A53" s="407" t="str">
        <f ca="true">IF(ISBLANK('Data Summary'!A55),"",'Data Summary'!A55)</f>
        <v/>
      </c>
      <c r="B53" s="130"/>
      <c r="L53" s="130"/>
      <c r="V53" s="130"/>
      <c r="AF53" s="130"/>
      <c r="AP53" s="130"/>
      <c r="AZ53" s="130"/>
      <c r="BA53" s="130"/>
      <c r="BJ53" s="130"/>
      <c r="BT53" s="130"/>
      <c r="CD53" s="130"/>
      <c r="CN53" s="130"/>
      <c r="CX53" s="130"/>
      <c r="DH53" s="130"/>
      <c r="DR53" s="130"/>
      <c r="EB53" s="130"/>
      <c r="EL53" s="130"/>
      <c r="EV53" s="130"/>
      <c r="FF53" s="130"/>
      <c r="FP53" s="130"/>
      <c r="FZ53" s="130"/>
      <c r="GJ53" s="130"/>
      <c r="GT53" s="130"/>
      <c r="HD53" s="130"/>
      <c r="HN53" s="130"/>
      <c r="HX53" s="130"/>
    </row>
    <row xmlns:x14ac="http://schemas.microsoft.com/office/spreadsheetml/2009/9/ac" r="54" s="3" customFormat="true" x14ac:dyDescent="0.25">
      <c r="A54" s="407" t="str">
        <f ca="true">IF(ISBLANK('Data Summary'!A56),"",'Data Summary'!A56)</f>
        <v/>
      </c>
      <c r="B54" s="130"/>
      <c r="L54" s="130"/>
      <c r="V54" s="130"/>
      <c r="AF54" s="130"/>
      <c r="AP54" s="130"/>
      <c r="AZ54" s="130"/>
      <c r="BA54" s="130"/>
      <c r="BJ54" s="130"/>
      <c r="BT54" s="130"/>
      <c r="CD54" s="130"/>
      <c r="CN54" s="130"/>
      <c r="CX54" s="130"/>
      <c r="DH54" s="130"/>
      <c r="DR54" s="130"/>
      <c r="EB54" s="130"/>
      <c r="EL54" s="130"/>
      <c r="EV54" s="130"/>
      <c r="FF54" s="130"/>
      <c r="FP54" s="130"/>
      <c r="FZ54" s="130"/>
      <c r="GJ54" s="130"/>
      <c r="GT54" s="130"/>
      <c r="HD54" s="130"/>
      <c r="HN54" s="130"/>
      <c r="HX54" s="130"/>
    </row>
    <row xmlns:x14ac="http://schemas.microsoft.com/office/spreadsheetml/2009/9/ac" r="55" s="3" customFormat="true" x14ac:dyDescent="0.25">
      <c r="A55" s="407" t="str">
        <f ca="true">IF(ISBLANK('Data Summary'!A57),"",'Data Summary'!A57)</f>
        <v/>
      </c>
      <c r="B55" s="130"/>
      <c r="L55" s="130"/>
      <c r="V55" s="130"/>
      <c r="AF55" s="130"/>
      <c r="AP55" s="130"/>
      <c r="AZ55" s="130"/>
      <c r="BA55" s="130"/>
      <c r="BJ55" s="130"/>
      <c r="BT55" s="130"/>
      <c r="CD55" s="130"/>
      <c r="CN55" s="130"/>
      <c r="CX55" s="130"/>
      <c r="DH55" s="130"/>
      <c r="DR55" s="130"/>
      <c r="EB55" s="130"/>
      <c r="EL55" s="130"/>
      <c r="EV55" s="130"/>
      <c r="FF55" s="130"/>
      <c r="FP55" s="130"/>
      <c r="FZ55" s="130"/>
      <c r="GJ55" s="130"/>
      <c r="GT55" s="130"/>
      <c r="HD55" s="130"/>
      <c r="HN55" s="130"/>
      <c r="HX55" s="130"/>
    </row>
    <row xmlns:x14ac="http://schemas.microsoft.com/office/spreadsheetml/2009/9/ac" r="56" s="3" customFormat="true" x14ac:dyDescent="0.25">
      <c r="A56" s="407" t="str">
        <f ca="true">IF(ISBLANK('Data Summary'!A58),"",'Data Summary'!A58)</f>
        <v/>
      </c>
      <c r="B56" s="130"/>
      <c r="L56" s="130"/>
      <c r="V56" s="130"/>
      <c r="AF56" s="130"/>
      <c r="AP56" s="130"/>
      <c r="AZ56" s="130"/>
      <c r="BA56" s="130"/>
      <c r="BJ56" s="130"/>
      <c r="BT56" s="130"/>
      <c r="CD56" s="130"/>
      <c r="CN56" s="130"/>
      <c r="CX56" s="130"/>
      <c r="DH56" s="130"/>
      <c r="DR56" s="130"/>
      <c r="EB56" s="130"/>
      <c r="EL56" s="130"/>
      <c r="EV56" s="130"/>
      <c r="FF56" s="130"/>
      <c r="FP56" s="130"/>
      <c r="FZ56" s="130"/>
      <c r="GJ56" s="130"/>
      <c r="GT56" s="130"/>
      <c r="HD56" s="130"/>
      <c r="HN56" s="130"/>
      <c r="HX56" s="130"/>
    </row>
    <row xmlns:x14ac="http://schemas.microsoft.com/office/spreadsheetml/2009/9/ac" r="57" s="3" customFormat="true" x14ac:dyDescent="0.25">
      <c r="A57" s="407" t="str">
        <f ca="true">IF(ISBLANK('Data Summary'!A59),"",'Data Summary'!A59)</f>
        <v/>
      </c>
      <c r="B57" s="130"/>
      <c r="L57" s="130"/>
      <c r="V57" s="130"/>
      <c r="AF57" s="130"/>
      <c r="AP57" s="130"/>
      <c r="AZ57" s="130"/>
      <c r="BA57" s="130"/>
      <c r="BJ57" s="130"/>
      <c r="BT57" s="130"/>
      <c r="CD57" s="130"/>
      <c r="CN57" s="130"/>
      <c r="CX57" s="130"/>
      <c r="DH57" s="130"/>
      <c r="DR57" s="130"/>
      <c r="EB57" s="130"/>
      <c r="EL57" s="130"/>
      <c r="EV57" s="130"/>
      <c r="FF57" s="130"/>
      <c r="FP57" s="130"/>
      <c r="FZ57" s="130"/>
      <c r="GJ57" s="130"/>
      <c r="GT57" s="130"/>
      <c r="HD57" s="130"/>
      <c r="HN57" s="130"/>
      <c r="HX57" s="130"/>
    </row>
    <row xmlns:x14ac="http://schemas.microsoft.com/office/spreadsheetml/2009/9/ac" r="58" s="3" customFormat="true" x14ac:dyDescent="0.25">
      <c r="A58" s="407" t="str">
        <f ca="true">IF(ISBLANK('Data Summary'!A60),"",'Data Summary'!A60)</f>
        <v/>
      </c>
      <c r="B58" s="130"/>
      <c r="L58" s="130"/>
      <c r="V58" s="130"/>
      <c r="AF58" s="130"/>
      <c r="AP58" s="130"/>
      <c r="AZ58" s="130"/>
      <c r="BA58" s="130"/>
      <c r="BJ58" s="130"/>
      <c r="BT58" s="130"/>
      <c r="CD58" s="130"/>
      <c r="CN58" s="130"/>
      <c r="CX58" s="130"/>
      <c r="DH58" s="130"/>
      <c r="DR58" s="130"/>
      <c r="EB58" s="130"/>
      <c r="EL58" s="130"/>
      <c r="EV58" s="130"/>
      <c r="FF58" s="130"/>
      <c r="FP58" s="130"/>
      <c r="FZ58" s="130"/>
      <c r="GJ58" s="130"/>
      <c r="GT58" s="130"/>
      <c r="HD58" s="130"/>
      <c r="HN58" s="130"/>
      <c r="HX58" s="130"/>
    </row>
    <row xmlns:x14ac="http://schemas.microsoft.com/office/spreadsheetml/2009/9/ac" r="59" s="3" customFormat="true" x14ac:dyDescent="0.25">
      <c r="A59" s="407" t="str">
        <f ca="true">IF(ISBLANK('Data Summary'!A61),"",'Data Summary'!A61)</f>
        <v/>
      </c>
      <c r="B59" s="130"/>
      <c r="L59" s="130"/>
      <c r="V59" s="130"/>
      <c r="AF59" s="130"/>
      <c r="AP59" s="130"/>
      <c r="AZ59" s="130"/>
      <c r="BA59" s="130"/>
      <c r="BJ59" s="130"/>
      <c r="BT59" s="130"/>
      <c r="CD59" s="130"/>
      <c r="CN59" s="130"/>
      <c r="CX59" s="130"/>
      <c r="DH59" s="130"/>
      <c r="DR59" s="130"/>
      <c r="EB59" s="130"/>
      <c r="EL59" s="130"/>
      <c r="EV59" s="130"/>
      <c r="FF59" s="130"/>
      <c r="FP59" s="130"/>
      <c r="FZ59" s="130"/>
      <c r="GJ59" s="130"/>
      <c r="GT59" s="130"/>
      <c r="HD59" s="130"/>
      <c r="HN59" s="130"/>
      <c r="HX59" s="130"/>
    </row>
    <row xmlns:x14ac="http://schemas.microsoft.com/office/spreadsheetml/2009/9/ac" r="60" s="3" customFormat="true" x14ac:dyDescent="0.25">
      <c r="A60" s="407" t="str">
        <f ca="true">IF(ISBLANK('Data Summary'!A62),"",'Data Summary'!A62)</f>
        <v/>
      </c>
      <c r="B60" s="130"/>
      <c r="L60" s="130"/>
      <c r="V60" s="130"/>
      <c r="AF60" s="130"/>
      <c r="AP60" s="130"/>
      <c r="AZ60" s="130"/>
      <c r="BA60" s="130"/>
      <c r="BJ60" s="130"/>
      <c r="BT60" s="130"/>
      <c r="CD60" s="130"/>
      <c r="CN60" s="130"/>
      <c r="CX60" s="130"/>
      <c r="DH60" s="130"/>
      <c r="DR60" s="130"/>
      <c r="EB60" s="130"/>
      <c r="EL60" s="130"/>
      <c r="EV60" s="130"/>
      <c r="FF60" s="130"/>
      <c r="FP60" s="130"/>
      <c r="FZ60" s="130"/>
      <c r="GJ60" s="130"/>
      <c r="GT60" s="130"/>
      <c r="HD60" s="130"/>
      <c r="HN60" s="130"/>
      <c r="HX60" s="130"/>
    </row>
    <row xmlns:x14ac="http://schemas.microsoft.com/office/spreadsheetml/2009/9/ac" r="61" s="3" customFormat="true" x14ac:dyDescent="0.25">
      <c r="A61" s="407" t="str">
        <f ca="true">IF(ISBLANK('Data Summary'!A63),"",'Data Summary'!A63)</f>
        <v/>
      </c>
      <c r="B61" s="130"/>
      <c r="L61" s="130"/>
      <c r="V61" s="130"/>
      <c r="AF61" s="130"/>
      <c r="AP61" s="130"/>
      <c r="AZ61" s="130"/>
      <c r="BA61" s="130"/>
      <c r="BJ61" s="130"/>
      <c r="BT61" s="130"/>
      <c r="CD61" s="130"/>
      <c r="CN61" s="130"/>
      <c r="CX61" s="130"/>
      <c r="DH61" s="130"/>
      <c r="DR61" s="130"/>
      <c r="EB61" s="130"/>
      <c r="EL61" s="130"/>
      <c r="EV61" s="130"/>
      <c r="FF61" s="130"/>
      <c r="FP61" s="130"/>
      <c r="FZ61" s="130"/>
      <c r="GJ61" s="130"/>
      <c r="GT61" s="130"/>
      <c r="HD61" s="130"/>
      <c r="HN61" s="130"/>
      <c r="HX61" s="130"/>
    </row>
    <row xmlns:x14ac="http://schemas.microsoft.com/office/spreadsheetml/2009/9/ac" r="62" s="3" customFormat="true" x14ac:dyDescent="0.25">
      <c r="A62" s="407" t="str">
        <f ca="true">IF(ISBLANK('Data Summary'!A64),"",'Data Summary'!A64)</f>
        <v/>
      </c>
      <c r="B62" s="130"/>
      <c r="L62" s="130"/>
      <c r="V62" s="130"/>
      <c r="AF62" s="130"/>
      <c r="AP62" s="130"/>
      <c r="AZ62" s="130"/>
      <c r="BA62" s="130"/>
      <c r="BJ62" s="130"/>
      <c r="BT62" s="130"/>
      <c r="CD62" s="130"/>
      <c r="CN62" s="130"/>
      <c r="CX62" s="130"/>
      <c r="DH62" s="130"/>
      <c r="DR62" s="130"/>
      <c r="EB62" s="130"/>
      <c r="EL62" s="130"/>
      <c r="EV62" s="130"/>
      <c r="FF62" s="130"/>
      <c r="FP62" s="130"/>
      <c r="FZ62" s="130"/>
      <c r="GJ62" s="130"/>
      <c r="GT62" s="130"/>
      <c r="HD62" s="130"/>
      <c r="HN62" s="130"/>
      <c r="HX62" s="130"/>
    </row>
    <row xmlns:x14ac="http://schemas.microsoft.com/office/spreadsheetml/2009/9/ac" r="63" s="3" customFormat="true" x14ac:dyDescent="0.25">
      <c r="A63" s="407" t="str">
        <f ca="true">IF(ISBLANK('Data Summary'!A65),"",'Data Summary'!A65)</f>
        <v/>
      </c>
      <c r="B63" s="130"/>
      <c r="L63" s="130"/>
      <c r="V63" s="130"/>
      <c r="AF63" s="130"/>
      <c r="AP63" s="130"/>
      <c r="AZ63" s="130"/>
      <c r="BA63" s="130"/>
      <c r="BJ63" s="130"/>
      <c r="BT63" s="130"/>
      <c r="CD63" s="130"/>
      <c r="CN63" s="130"/>
      <c r="CX63" s="130"/>
      <c r="DH63" s="130"/>
      <c r="DR63" s="130"/>
      <c r="EB63" s="130"/>
      <c r="EL63" s="130"/>
      <c r="EV63" s="130"/>
      <c r="FF63" s="130"/>
      <c r="FP63" s="130"/>
      <c r="FZ63" s="130"/>
      <c r="GJ63" s="130"/>
      <c r="GT63" s="130"/>
      <c r="HD63" s="130"/>
      <c r="HN63" s="130"/>
      <c r="HX63" s="130"/>
    </row>
    <row xmlns:x14ac="http://schemas.microsoft.com/office/spreadsheetml/2009/9/ac" r="64" s="3" customFormat="true" x14ac:dyDescent="0.25">
      <c r="A64" s="407" t="str">
        <f ca="true">IF(ISBLANK('Data Summary'!A66),"",'Data Summary'!A66)</f>
        <v/>
      </c>
      <c r="B64" s="130"/>
      <c r="L64" s="130"/>
      <c r="V64" s="130"/>
      <c r="AF64" s="130"/>
      <c r="AP64" s="130"/>
      <c r="AZ64" s="130"/>
      <c r="BA64" s="130"/>
      <c r="BJ64" s="130"/>
      <c r="BT64" s="130"/>
      <c r="CD64" s="130"/>
      <c r="CN64" s="130"/>
      <c r="CX64" s="130"/>
      <c r="DH64" s="130"/>
      <c r="DR64" s="130"/>
      <c r="EB64" s="130"/>
      <c r="EL64" s="130"/>
      <c r="EV64" s="130"/>
      <c r="FF64" s="130"/>
      <c r="FP64" s="130"/>
      <c r="FZ64" s="130"/>
      <c r="GJ64" s="130"/>
      <c r="GT64" s="130"/>
      <c r="HD64" s="130"/>
      <c r="HN64" s="130"/>
      <c r="HX64" s="130"/>
    </row>
    <row xmlns:x14ac="http://schemas.microsoft.com/office/spreadsheetml/2009/9/ac" r="65" s="3" customFormat="true" x14ac:dyDescent="0.25">
      <c r="A65" s="407" t="str">
        <f ca="true">IF(ISBLANK('Data Summary'!A67),"",'Data Summary'!A67)</f>
        <v/>
      </c>
      <c r="B65" s="130"/>
      <c r="L65" s="130"/>
      <c r="V65" s="130"/>
      <c r="AF65" s="130"/>
      <c r="AP65" s="130"/>
      <c r="AZ65" s="130"/>
      <c r="BA65" s="130"/>
      <c r="BJ65" s="130"/>
      <c r="BT65" s="130"/>
      <c r="CD65" s="130"/>
      <c r="CN65" s="130"/>
      <c r="CX65" s="130"/>
      <c r="DH65" s="130"/>
      <c r="DR65" s="130"/>
      <c r="EB65" s="130"/>
      <c r="EL65" s="130"/>
      <c r="EV65" s="130"/>
      <c r="FF65" s="130"/>
      <c r="FP65" s="130"/>
      <c r="FZ65" s="130"/>
      <c r="GJ65" s="130"/>
      <c r="GT65" s="130"/>
      <c r="HD65" s="130"/>
      <c r="HN65" s="130"/>
      <c r="HX65" s="130"/>
    </row>
    <row xmlns:x14ac="http://schemas.microsoft.com/office/spreadsheetml/2009/9/ac" r="66" s="3" customFormat="true" x14ac:dyDescent="0.25">
      <c r="A66" s="407" t="str">
        <f ca="true">IF(ISBLANK('Data Summary'!A68),"",'Data Summary'!A68)</f>
        <v/>
      </c>
      <c r="B66" s="130"/>
      <c r="L66" s="130"/>
      <c r="V66" s="130"/>
      <c r="AF66" s="130"/>
      <c r="AP66" s="130"/>
      <c r="AZ66" s="130"/>
      <c r="BA66" s="130"/>
      <c r="BJ66" s="130"/>
      <c r="BT66" s="130"/>
      <c r="CD66" s="130"/>
      <c r="CN66" s="130"/>
      <c r="CX66" s="130"/>
      <c r="DH66" s="130"/>
      <c r="DR66" s="130"/>
      <c r="EB66" s="130"/>
      <c r="EL66" s="130"/>
      <c r="EV66" s="130"/>
      <c r="FF66" s="130"/>
      <c r="FP66" s="130"/>
      <c r="FZ66" s="130"/>
      <c r="GJ66" s="130"/>
      <c r="GT66" s="130"/>
      <c r="HD66" s="130"/>
      <c r="HN66" s="130"/>
      <c r="HX66" s="130"/>
    </row>
    <row xmlns:x14ac="http://schemas.microsoft.com/office/spreadsheetml/2009/9/ac" r="67" s="3" customFormat="true" x14ac:dyDescent="0.25">
      <c r="A67" s="407" t="str">
        <f ca="true">IF(ISBLANK('Data Summary'!A69),"",'Data Summary'!A69)</f>
        <v/>
      </c>
      <c r="B67" s="130"/>
      <c r="L67" s="130"/>
      <c r="V67" s="130"/>
      <c r="AF67" s="130"/>
      <c r="AP67" s="130"/>
      <c r="AZ67" s="130"/>
      <c r="BA67" s="130"/>
      <c r="BJ67" s="130"/>
      <c r="BT67" s="130"/>
      <c r="CD67" s="130"/>
      <c r="CN67" s="130"/>
      <c r="CX67" s="130"/>
      <c r="DH67" s="130"/>
      <c r="DR67" s="130"/>
      <c r="EB67" s="130"/>
      <c r="EL67" s="130"/>
      <c r="EV67" s="130"/>
      <c r="FF67" s="130"/>
      <c r="FP67" s="130"/>
      <c r="FZ67" s="130"/>
      <c r="GJ67" s="130"/>
      <c r="GT67" s="130"/>
      <c r="HD67" s="130"/>
      <c r="HN67" s="130"/>
      <c r="HX67" s="130"/>
    </row>
    <row xmlns:x14ac="http://schemas.microsoft.com/office/spreadsheetml/2009/9/ac" r="68" s="3" customFormat="true" x14ac:dyDescent="0.25">
      <c r="A68" s="407" t="str">
        <f ca="true">IF(ISBLANK('Data Summary'!A70),"",'Data Summary'!A70)</f>
        <v/>
      </c>
      <c r="B68" s="130"/>
      <c r="L68" s="130"/>
      <c r="V68" s="130"/>
      <c r="AF68" s="130"/>
      <c r="AP68" s="130"/>
      <c r="AZ68" s="130"/>
      <c r="BA68" s="130"/>
      <c r="BJ68" s="130"/>
      <c r="BT68" s="130"/>
      <c r="CD68" s="130"/>
      <c r="CN68" s="130"/>
      <c r="CX68" s="130"/>
      <c r="DH68" s="130"/>
      <c r="DR68" s="130"/>
      <c r="EB68" s="130"/>
      <c r="EL68" s="130"/>
      <c r="EV68" s="130"/>
      <c r="FF68" s="130"/>
      <c r="FP68" s="130"/>
      <c r="FZ68" s="130"/>
      <c r="GJ68" s="130"/>
      <c r="GT68" s="130"/>
      <c r="HD68" s="130"/>
      <c r="HN68" s="130"/>
      <c r="HX68" s="130"/>
    </row>
    <row xmlns:x14ac="http://schemas.microsoft.com/office/spreadsheetml/2009/9/ac" r="69" s="3" customFormat="true" x14ac:dyDescent="0.25">
      <c r="A69" s="407" t="str">
        <f ca="true">IF(ISBLANK('Data Summary'!A71),"",'Data Summary'!A71)</f>
        <v/>
      </c>
      <c r="B69" s="130"/>
      <c r="L69" s="130"/>
      <c r="V69" s="130"/>
      <c r="AF69" s="130"/>
      <c r="AP69" s="130"/>
      <c r="AZ69" s="130"/>
      <c r="BA69" s="130"/>
      <c r="BJ69" s="130"/>
      <c r="BT69" s="130"/>
      <c r="CD69" s="130"/>
      <c r="CN69" s="130"/>
      <c r="CX69" s="130"/>
      <c r="DH69" s="130"/>
      <c r="DR69" s="130"/>
      <c r="EB69" s="130"/>
      <c r="EL69" s="130"/>
      <c r="EV69" s="130"/>
      <c r="FF69" s="130"/>
      <c r="FP69" s="130"/>
      <c r="FZ69" s="130"/>
      <c r="GJ69" s="130"/>
      <c r="GT69" s="130"/>
      <c r="HD69" s="130"/>
      <c r="HN69" s="130"/>
      <c r="HX69" s="130"/>
    </row>
    <row xmlns:x14ac="http://schemas.microsoft.com/office/spreadsheetml/2009/9/ac" r="70" s="3" customFormat="true" x14ac:dyDescent="0.25">
      <c r="A70" s="407" t="str">
        <f ca="true">IF(ISBLANK('Data Summary'!A72),"",'Data Summary'!A72)</f>
        <v/>
      </c>
      <c r="B70" s="130"/>
      <c r="L70" s="130"/>
      <c r="V70" s="130"/>
      <c r="AF70" s="130"/>
      <c r="AP70" s="130"/>
      <c r="AZ70" s="130"/>
      <c r="BA70" s="130"/>
      <c r="BJ70" s="130"/>
      <c r="BT70" s="130"/>
      <c r="CD70" s="130"/>
      <c r="CN70" s="130"/>
      <c r="CX70" s="130"/>
      <c r="DH70" s="130"/>
      <c r="DR70" s="130"/>
      <c r="EB70" s="130"/>
      <c r="EL70" s="130"/>
      <c r="EV70" s="130"/>
      <c r="FF70" s="130"/>
      <c r="FP70" s="130"/>
      <c r="FZ70" s="130"/>
      <c r="GJ70" s="130"/>
      <c r="GT70" s="130"/>
      <c r="HD70" s="130"/>
      <c r="HN70" s="130"/>
      <c r="HX70" s="130"/>
    </row>
    <row xmlns:x14ac="http://schemas.microsoft.com/office/spreadsheetml/2009/9/ac" r="71" s="3" customFormat="true" x14ac:dyDescent="0.25">
      <c r="A71" s="407" t="str">
        <f ca="true">IF(ISBLANK('Data Summary'!A73),"",'Data Summary'!A73)</f>
        <v/>
      </c>
      <c r="B71" s="130"/>
      <c r="L71" s="130"/>
      <c r="V71" s="130"/>
      <c r="AF71" s="130"/>
      <c r="AP71" s="130"/>
      <c r="AZ71" s="130"/>
      <c r="BA71" s="130"/>
      <c r="BJ71" s="130"/>
      <c r="BT71" s="130"/>
      <c r="CD71" s="130"/>
      <c r="CN71" s="130"/>
      <c r="CX71" s="130"/>
      <c r="DH71" s="130"/>
      <c r="DR71" s="130"/>
      <c r="EB71" s="130"/>
      <c r="EL71" s="130"/>
      <c r="EV71" s="130"/>
      <c r="FF71" s="130"/>
      <c r="FP71" s="130"/>
      <c r="FZ71" s="130"/>
      <c r="GJ71" s="130"/>
      <c r="GT71" s="130"/>
      <c r="HD71" s="130"/>
      <c r="HN71" s="130"/>
      <c r="HX71" s="130"/>
    </row>
    <row xmlns:x14ac="http://schemas.microsoft.com/office/spreadsheetml/2009/9/ac" r="72" s="3" customFormat="true" x14ac:dyDescent="0.25">
      <c r="A72" s="407" t="str">
        <f ca="true">IF(ISBLANK('Data Summary'!A74),"",'Data Summary'!A74)</f>
        <v/>
      </c>
      <c r="B72" s="130"/>
      <c r="L72" s="130"/>
      <c r="V72" s="130"/>
      <c r="AF72" s="130"/>
      <c r="AP72" s="130"/>
      <c r="AZ72" s="130"/>
      <c r="BA72" s="130"/>
      <c r="BJ72" s="130"/>
      <c r="BT72" s="130"/>
      <c r="CD72" s="130"/>
      <c r="CN72" s="130"/>
      <c r="CX72" s="130"/>
      <c r="DH72" s="130"/>
      <c r="DR72" s="130"/>
      <c r="EB72" s="130"/>
      <c r="EL72" s="130"/>
      <c r="EV72" s="130"/>
      <c r="FF72" s="130"/>
      <c r="FP72" s="130"/>
      <c r="FZ72" s="130"/>
      <c r="GJ72" s="130"/>
      <c r="GT72" s="130"/>
      <c r="HD72" s="130"/>
      <c r="HN72" s="130"/>
      <c r="HX72" s="130"/>
    </row>
    <row xmlns:x14ac="http://schemas.microsoft.com/office/spreadsheetml/2009/9/ac" r="73" s="3" customFormat="true" x14ac:dyDescent="0.25">
      <c r="A73" s="407" t="str">
        <f ca="true">IF(ISBLANK('Data Summary'!A75),"",'Data Summary'!A75)</f>
        <v/>
      </c>
      <c r="B73" s="130"/>
      <c r="L73" s="130"/>
      <c r="V73" s="130"/>
      <c r="AF73" s="130"/>
      <c r="AP73" s="130"/>
      <c r="AZ73" s="130"/>
      <c r="BA73" s="130"/>
      <c r="BJ73" s="130"/>
      <c r="BT73" s="130"/>
      <c r="CD73" s="130"/>
      <c r="CN73" s="130"/>
      <c r="CX73" s="130"/>
      <c r="DH73" s="130"/>
      <c r="DR73" s="130"/>
      <c r="EB73" s="130"/>
      <c r="EL73" s="130"/>
      <c r="EV73" s="130"/>
      <c r="FF73" s="130"/>
      <c r="FP73" s="130"/>
      <c r="FZ73" s="130"/>
      <c r="GJ73" s="130"/>
      <c r="GT73" s="130"/>
      <c r="HD73" s="130"/>
      <c r="HN73" s="130"/>
      <c r="HX73" s="130"/>
    </row>
    <row xmlns:x14ac="http://schemas.microsoft.com/office/spreadsheetml/2009/9/ac" r="74" s="3" customFormat="true" x14ac:dyDescent="0.25">
      <c r="A74" s="407" t="str">
        <f ca="true">IF(ISBLANK('Data Summary'!A76),"",'Data Summary'!A76)</f>
        <v/>
      </c>
      <c r="B74" s="130"/>
      <c r="L74" s="130"/>
      <c r="V74" s="130"/>
      <c r="AF74" s="130"/>
      <c r="AP74" s="130"/>
      <c r="AZ74" s="130"/>
      <c r="BA74" s="130"/>
      <c r="BJ74" s="130"/>
      <c r="BT74" s="130"/>
      <c r="CD74" s="130"/>
      <c r="CN74" s="130"/>
      <c r="CX74" s="130"/>
      <c r="DH74" s="130"/>
      <c r="DR74" s="130"/>
      <c r="EB74" s="130"/>
      <c r="EL74" s="130"/>
      <c r="EV74" s="130"/>
      <c r="FF74" s="130"/>
      <c r="FP74" s="130"/>
      <c r="FZ74" s="130"/>
      <c r="GJ74" s="130"/>
      <c r="GT74" s="130"/>
      <c r="HD74" s="130"/>
      <c r="HN74" s="130"/>
      <c r="HX74" s="130"/>
    </row>
    <row xmlns:x14ac="http://schemas.microsoft.com/office/spreadsheetml/2009/9/ac" r="75" s="3" customFormat="true" x14ac:dyDescent="0.25">
      <c r="A75" s="407" t="str">
        <f ca="true">IF(ISBLANK('Data Summary'!A77),"",'Data Summary'!A77)</f>
        <v/>
      </c>
      <c r="B75" s="130"/>
      <c r="L75" s="130"/>
      <c r="V75" s="130"/>
      <c r="AF75" s="130"/>
      <c r="AP75" s="130"/>
      <c r="AZ75" s="130"/>
      <c r="BA75" s="130"/>
      <c r="BJ75" s="130"/>
      <c r="BT75" s="130"/>
      <c r="CD75" s="130"/>
      <c r="CN75" s="130"/>
      <c r="CX75" s="130"/>
      <c r="DH75" s="130"/>
      <c r="DR75" s="130"/>
      <c r="EB75" s="130"/>
      <c r="EL75" s="130"/>
      <c r="EV75" s="130"/>
      <c r="FF75" s="130"/>
      <c r="FP75" s="130"/>
      <c r="FZ75" s="130"/>
      <c r="GJ75" s="130"/>
      <c r="GT75" s="130"/>
      <c r="HD75" s="130"/>
      <c r="HN75" s="130"/>
      <c r="HX75" s="130"/>
    </row>
    <row xmlns:x14ac="http://schemas.microsoft.com/office/spreadsheetml/2009/9/ac" r="76" s="3" customFormat="true" x14ac:dyDescent="0.25">
      <c r="A76" s="407" t="str">
        <f ca="true">IF(ISBLANK('Data Summary'!A78),"",'Data Summary'!A78)</f>
        <v/>
      </c>
      <c r="B76" s="130"/>
      <c r="L76" s="130"/>
      <c r="V76" s="130"/>
      <c r="AF76" s="130"/>
      <c r="AP76" s="130"/>
      <c r="AZ76" s="130"/>
      <c r="BA76" s="130"/>
      <c r="BJ76" s="130"/>
      <c r="BT76" s="130"/>
      <c r="CD76" s="130"/>
      <c r="CN76" s="130"/>
      <c r="CX76" s="130"/>
      <c r="DH76" s="130"/>
      <c r="DR76" s="130"/>
      <c r="EB76" s="130"/>
      <c r="EL76" s="130"/>
      <c r="EV76" s="130"/>
      <c r="FF76" s="130"/>
      <c r="FP76" s="130"/>
      <c r="FZ76" s="130"/>
      <c r="GJ76" s="130"/>
      <c r="GT76" s="130"/>
      <c r="HD76" s="130"/>
      <c r="HN76" s="130"/>
      <c r="HX76" s="130"/>
    </row>
    <row xmlns:x14ac="http://schemas.microsoft.com/office/spreadsheetml/2009/9/ac" r="77" s="3" customFormat="true" x14ac:dyDescent="0.25">
      <c r="A77" s="407" t="str">
        <f ca="true">IF(ISBLANK('Data Summary'!A79),"",'Data Summary'!A79)</f>
        <v/>
      </c>
      <c r="B77" s="130"/>
      <c r="L77" s="130"/>
      <c r="V77" s="130"/>
      <c r="AF77" s="130"/>
      <c r="AP77" s="130"/>
      <c r="AZ77" s="130"/>
      <c r="BA77" s="130"/>
      <c r="BJ77" s="130"/>
      <c r="BT77" s="130"/>
      <c r="CD77" s="130"/>
      <c r="CN77" s="130"/>
      <c r="CX77" s="130"/>
      <c r="DH77" s="130"/>
      <c r="DR77" s="130"/>
      <c r="EB77" s="130"/>
      <c r="EL77" s="130"/>
      <c r="EV77" s="130"/>
      <c r="FF77" s="130"/>
      <c r="FP77" s="130"/>
      <c r="FZ77" s="130"/>
      <c r="GJ77" s="130"/>
      <c r="GT77" s="130"/>
      <c r="HD77" s="130"/>
      <c r="HN77" s="130"/>
      <c r="HX77" s="130"/>
    </row>
    <row xmlns:x14ac="http://schemas.microsoft.com/office/spreadsheetml/2009/9/ac" r="78" s="3" customFormat="true" x14ac:dyDescent="0.25">
      <c r="A78" s="407" t="str">
        <f ca="true">IF(ISBLANK('Data Summary'!A80),"",'Data Summary'!A80)</f>
        <v/>
      </c>
      <c r="B78" s="130"/>
      <c r="L78" s="130"/>
      <c r="V78" s="130"/>
      <c r="AF78" s="130"/>
      <c r="AP78" s="130"/>
      <c r="AZ78" s="130"/>
      <c r="BA78" s="130"/>
      <c r="BJ78" s="130"/>
      <c r="BT78" s="130"/>
      <c r="CD78" s="130"/>
      <c r="CN78" s="130"/>
      <c r="CX78" s="130"/>
      <c r="DH78" s="130"/>
      <c r="DR78" s="130"/>
      <c r="EB78" s="130"/>
      <c r="EL78" s="130"/>
      <c r="EV78" s="130"/>
      <c r="FF78" s="130"/>
      <c r="FP78" s="130"/>
      <c r="FZ78" s="130"/>
      <c r="GJ78" s="130"/>
      <c r="GT78" s="130"/>
      <c r="HD78" s="130"/>
      <c r="HN78" s="130"/>
      <c r="HX78" s="130"/>
    </row>
    <row xmlns:x14ac="http://schemas.microsoft.com/office/spreadsheetml/2009/9/ac" r="79" s="3" customFormat="true" x14ac:dyDescent="0.25">
      <c r="A79" s="407" t="str">
        <f ca="true">IF(ISBLANK('Data Summary'!A81),"",'Data Summary'!A81)</f>
        <v/>
      </c>
      <c r="B79" s="130"/>
      <c r="L79" s="130"/>
      <c r="V79" s="130"/>
      <c r="AF79" s="130"/>
      <c r="AP79" s="130"/>
      <c r="AZ79" s="130"/>
      <c r="BA79" s="130"/>
      <c r="BJ79" s="130"/>
      <c r="BT79" s="130"/>
      <c r="CD79" s="130"/>
      <c r="CN79" s="130"/>
      <c r="CX79" s="130"/>
      <c r="DH79" s="130"/>
      <c r="DR79" s="130"/>
      <c r="EB79" s="130"/>
      <c r="EL79" s="130"/>
      <c r="EV79" s="130"/>
      <c r="FF79" s="130"/>
      <c r="FP79" s="130"/>
      <c r="FZ79" s="130"/>
      <c r="GJ79" s="130"/>
      <c r="GT79" s="130"/>
      <c r="HD79" s="130"/>
      <c r="HN79" s="130"/>
      <c r="HX79" s="130"/>
    </row>
    <row xmlns:x14ac="http://schemas.microsoft.com/office/spreadsheetml/2009/9/ac" r="80" s="3" customFormat="true" x14ac:dyDescent="0.25">
      <c r="A80" s="407" t="str">
        <f ca="true">IF(ISBLANK('Data Summary'!A82),"",'Data Summary'!A82)</f>
        <v/>
      </c>
      <c r="B80" s="130"/>
      <c r="L80" s="130"/>
      <c r="V80" s="130"/>
      <c r="AF80" s="130"/>
      <c r="AP80" s="130"/>
      <c r="AZ80" s="130"/>
      <c r="BA80" s="130"/>
      <c r="BJ80" s="130"/>
      <c r="BT80" s="130"/>
      <c r="CD80" s="130"/>
      <c r="CN80" s="130"/>
      <c r="CX80" s="130"/>
      <c r="DH80" s="130"/>
      <c r="DR80" s="130"/>
      <c r="EB80" s="130"/>
      <c r="EL80" s="130"/>
      <c r="EV80" s="130"/>
      <c r="FF80" s="130"/>
      <c r="FP80" s="130"/>
      <c r="FZ80" s="130"/>
      <c r="GJ80" s="130"/>
      <c r="GT80" s="130"/>
      <c r="HD80" s="130"/>
      <c r="HN80" s="130"/>
      <c r="HX80" s="130"/>
    </row>
    <row xmlns:x14ac="http://schemas.microsoft.com/office/spreadsheetml/2009/9/ac" r="81" s="3" customFormat="true" x14ac:dyDescent="0.25">
      <c r="A81" s="407" t="str">
        <f ca="true">IF(ISBLANK('Data Summary'!A83),"",'Data Summary'!A83)</f>
        <v/>
      </c>
      <c r="B81" s="130"/>
      <c r="L81" s="130"/>
      <c r="V81" s="130"/>
      <c r="AF81" s="130"/>
      <c r="AP81" s="130"/>
      <c r="AZ81" s="130"/>
      <c r="BA81" s="130"/>
      <c r="BJ81" s="130"/>
      <c r="BT81" s="130"/>
      <c r="CD81" s="130"/>
      <c r="CN81" s="130"/>
      <c r="CX81" s="130"/>
      <c r="DH81" s="130"/>
      <c r="DR81" s="130"/>
      <c r="EB81" s="130"/>
      <c r="EL81" s="130"/>
      <c r="EV81" s="130"/>
      <c r="FF81" s="130"/>
      <c r="FP81" s="130"/>
      <c r="FZ81" s="130"/>
      <c r="GJ81" s="130"/>
      <c r="GT81" s="130"/>
      <c r="HD81" s="130"/>
      <c r="HN81" s="130"/>
      <c r="HX81" s="130"/>
    </row>
    <row xmlns:x14ac="http://schemas.microsoft.com/office/spreadsheetml/2009/9/ac" r="82" s="3" customFormat="true" x14ac:dyDescent="0.25">
      <c r="A82" s="407" t="str">
        <f ca="true">IF(ISBLANK('Data Summary'!A84),"",'Data Summary'!A84)</f>
        <v/>
      </c>
      <c r="B82" s="130"/>
      <c r="L82" s="130"/>
      <c r="V82" s="130"/>
      <c r="AF82" s="130"/>
      <c r="AP82" s="130"/>
      <c r="AZ82" s="130"/>
      <c r="BA82" s="130"/>
      <c r="BJ82" s="130"/>
      <c r="BT82" s="130"/>
      <c r="CD82" s="130"/>
      <c r="CN82" s="130"/>
      <c r="CX82" s="130"/>
      <c r="DH82" s="130"/>
      <c r="DR82" s="130"/>
      <c r="EB82" s="130"/>
      <c r="EL82" s="130"/>
      <c r="EV82" s="130"/>
      <c r="FF82" s="130"/>
      <c r="FP82" s="130"/>
      <c r="FZ82" s="130"/>
      <c r="GJ82" s="130"/>
      <c r="GT82" s="130"/>
      <c r="HD82" s="130"/>
      <c r="HN82" s="130"/>
      <c r="HX82" s="130"/>
    </row>
    <row xmlns:x14ac="http://schemas.microsoft.com/office/spreadsheetml/2009/9/ac" r="83" s="3" customFormat="true" x14ac:dyDescent="0.25">
      <c r="A83" s="407" t="str">
        <f ca="true">IF(ISBLANK('Data Summary'!A85),"",'Data Summary'!A85)</f>
        <v/>
      </c>
      <c r="B83" s="130"/>
      <c r="L83" s="130"/>
      <c r="V83" s="130"/>
      <c r="AF83" s="130"/>
      <c r="AP83" s="130"/>
      <c r="AZ83" s="130"/>
      <c r="BA83" s="130"/>
      <c r="BJ83" s="130"/>
      <c r="BT83" s="130"/>
      <c r="CD83" s="130"/>
      <c r="CN83" s="130"/>
      <c r="CX83" s="130"/>
      <c r="DH83" s="130"/>
      <c r="DR83" s="130"/>
      <c r="EB83" s="130"/>
      <c r="EL83" s="130"/>
      <c r="EV83" s="130"/>
      <c r="FF83" s="130"/>
      <c r="FP83" s="130"/>
      <c r="FZ83" s="130"/>
      <c r="GJ83" s="130"/>
      <c r="GT83" s="130"/>
      <c r="HD83" s="130"/>
      <c r="HN83" s="130"/>
      <c r="HX83" s="130"/>
    </row>
    <row xmlns:x14ac="http://schemas.microsoft.com/office/spreadsheetml/2009/9/ac" r="84" s="3" customFormat="true" x14ac:dyDescent="0.25">
      <c r="A84" s="407" t="str">
        <f ca="true">IF(ISBLANK('Data Summary'!A86),"",'Data Summary'!A86)</f>
        <v/>
      </c>
      <c r="B84" s="130"/>
      <c r="L84" s="130"/>
      <c r="V84" s="130"/>
      <c r="AF84" s="130"/>
      <c r="AP84" s="130"/>
      <c r="AZ84" s="130"/>
      <c r="BA84" s="130"/>
      <c r="BJ84" s="130"/>
      <c r="BT84" s="130"/>
      <c r="CD84" s="130"/>
      <c r="CN84" s="130"/>
      <c r="CX84" s="130"/>
      <c r="DH84" s="130"/>
      <c r="DR84" s="130"/>
      <c r="EB84" s="130"/>
      <c r="EL84" s="130"/>
      <c r="EV84" s="130"/>
      <c r="FF84" s="130"/>
      <c r="FP84" s="130"/>
      <c r="FZ84" s="130"/>
      <c r="GJ84" s="130"/>
      <c r="GT84" s="130"/>
      <c r="HD84" s="130"/>
      <c r="HN84" s="130"/>
      <c r="HX84" s="130"/>
    </row>
    <row xmlns:x14ac="http://schemas.microsoft.com/office/spreadsheetml/2009/9/ac" r="85" s="3" customFormat="true" x14ac:dyDescent="0.25">
      <c r="A85" s="407" t="str">
        <f ca="true">IF(ISBLANK('Data Summary'!A87),"",'Data Summary'!A87)</f>
        <v/>
      </c>
      <c r="B85" s="130"/>
      <c r="L85" s="130"/>
      <c r="V85" s="130"/>
      <c r="AF85" s="130"/>
      <c r="AP85" s="130"/>
      <c r="AZ85" s="130"/>
      <c r="BA85" s="130"/>
      <c r="BJ85" s="130"/>
      <c r="BT85" s="130"/>
      <c r="CD85" s="130"/>
      <c r="CN85" s="130"/>
      <c r="CX85" s="130"/>
      <c r="DH85" s="130"/>
      <c r="DR85" s="130"/>
      <c r="EB85" s="130"/>
      <c r="EL85" s="130"/>
      <c r="EV85" s="130"/>
      <c r="FF85" s="130"/>
      <c r="FP85" s="130"/>
      <c r="FZ85" s="130"/>
      <c r="GJ85" s="130"/>
      <c r="GT85" s="130"/>
      <c r="HD85" s="130"/>
      <c r="HN85" s="130"/>
      <c r="HX85" s="130"/>
    </row>
    <row xmlns:x14ac="http://schemas.microsoft.com/office/spreadsheetml/2009/9/ac" r="86" s="3" customFormat="true" x14ac:dyDescent="0.25">
      <c r="A86" s="407" t="str">
        <f ca="true">IF(ISBLANK('Data Summary'!A88),"",'Data Summary'!A88)</f>
        <v/>
      </c>
      <c r="B86" s="130"/>
      <c r="L86" s="130"/>
      <c r="V86" s="130"/>
      <c r="AF86" s="130"/>
      <c r="AP86" s="130"/>
      <c r="AZ86" s="130"/>
      <c r="BA86" s="130"/>
      <c r="BJ86" s="130"/>
      <c r="BT86" s="130"/>
      <c r="CD86" s="130"/>
      <c r="CN86" s="130"/>
      <c r="CX86" s="130"/>
      <c r="DH86" s="130"/>
      <c r="DR86" s="130"/>
      <c r="EB86" s="130"/>
      <c r="EL86" s="130"/>
      <c r="EV86" s="130"/>
      <c r="FF86" s="130"/>
      <c r="FP86" s="130"/>
      <c r="FZ86" s="130"/>
      <c r="GJ86" s="130"/>
      <c r="GT86" s="130"/>
      <c r="HD86" s="130"/>
      <c r="HN86" s="130"/>
      <c r="HX86" s="130"/>
    </row>
    <row xmlns:x14ac="http://schemas.microsoft.com/office/spreadsheetml/2009/9/ac" r="87" s="3" customFormat="true" x14ac:dyDescent="0.25">
      <c r="A87" s="407" t="str">
        <f ca="true">IF(ISBLANK('Data Summary'!A89),"",'Data Summary'!A89)</f>
        <v/>
      </c>
      <c r="B87" s="130"/>
      <c r="L87" s="130"/>
      <c r="V87" s="130"/>
      <c r="AF87" s="130"/>
      <c r="AP87" s="130"/>
      <c r="AZ87" s="130"/>
      <c r="BA87" s="130"/>
      <c r="BJ87" s="130"/>
      <c r="BT87" s="130"/>
      <c r="CD87" s="130"/>
      <c r="CN87" s="130"/>
      <c r="CX87" s="130"/>
      <c r="DH87" s="130"/>
      <c r="DR87" s="130"/>
      <c r="EB87" s="130"/>
      <c r="EL87" s="130"/>
      <c r="EV87" s="130"/>
      <c r="FF87" s="130"/>
      <c r="FP87" s="130"/>
      <c r="FZ87" s="130"/>
      <c r="GJ87" s="130"/>
      <c r="GT87" s="130"/>
      <c r="HD87" s="130"/>
      <c r="HN87" s="130"/>
      <c r="HX87" s="130"/>
    </row>
    <row xmlns:x14ac="http://schemas.microsoft.com/office/spreadsheetml/2009/9/ac" r="88" s="3" customFormat="true" x14ac:dyDescent="0.25">
      <c r="A88" s="407" t="str">
        <f ca="true">IF(ISBLANK('Data Summary'!A90),"",'Data Summary'!A90)</f>
        <v/>
      </c>
      <c r="B88" s="130"/>
      <c r="L88" s="130"/>
      <c r="V88" s="130"/>
      <c r="AF88" s="130"/>
      <c r="AP88" s="130"/>
      <c r="AZ88" s="130"/>
      <c r="BA88" s="130"/>
      <c r="BJ88" s="130"/>
      <c r="BT88" s="130"/>
      <c r="CD88" s="130"/>
      <c r="CN88" s="130"/>
      <c r="CX88" s="130"/>
      <c r="DH88" s="130"/>
      <c r="DR88" s="130"/>
      <c r="EB88" s="130"/>
      <c r="EL88" s="130"/>
      <c r="EV88" s="130"/>
      <c r="FF88" s="130"/>
      <c r="FP88" s="130"/>
      <c r="FZ88" s="130"/>
      <c r="GJ88" s="130"/>
      <c r="GT88" s="130"/>
      <c r="HD88" s="130"/>
      <c r="HN88" s="130"/>
      <c r="HX88" s="130"/>
    </row>
    <row xmlns:x14ac="http://schemas.microsoft.com/office/spreadsheetml/2009/9/ac" r="89" s="3" customFormat="true" x14ac:dyDescent="0.25">
      <c r="A89" s="407" t="str">
        <f ca="true">IF(ISBLANK('Data Summary'!A91),"",'Data Summary'!A91)</f>
        <v/>
      </c>
      <c r="B89" s="130"/>
      <c r="L89" s="130"/>
      <c r="V89" s="130"/>
      <c r="AF89" s="130"/>
      <c r="AP89" s="130"/>
      <c r="AZ89" s="130"/>
      <c r="BA89" s="130"/>
      <c r="BJ89" s="130"/>
      <c r="BT89" s="130"/>
      <c r="CD89" s="130"/>
      <c r="CN89" s="130"/>
      <c r="CX89" s="130"/>
      <c r="DH89" s="130"/>
      <c r="DR89" s="130"/>
      <c r="EB89" s="130"/>
      <c r="EL89" s="130"/>
      <c r="EV89" s="130"/>
      <c r="FF89" s="130"/>
      <c r="FP89" s="130"/>
      <c r="FZ89" s="130"/>
      <c r="GJ89" s="130"/>
      <c r="GT89" s="130"/>
      <c r="HD89" s="130"/>
      <c r="HN89" s="130"/>
      <c r="HX89" s="130"/>
    </row>
    <row xmlns:x14ac="http://schemas.microsoft.com/office/spreadsheetml/2009/9/ac" r="90" s="3" customFormat="true" x14ac:dyDescent="0.25">
      <c r="A90" s="407" t="str">
        <f ca="true">IF(ISBLANK('Data Summary'!A92),"",'Data Summary'!A92)</f>
        <v/>
      </c>
      <c r="B90" s="130"/>
      <c r="L90" s="130"/>
      <c r="V90" s="130"/>
      <c r="AF90" s="130"/>
      <c r="AP90" s="130"/>
      <c r="AZ90" s="130"/>
      <c r="BA90" s="130"/>
      <c r="BJ90" s="130"/>
      <c r="BT90" s="130"/>
      <c r="CD90" s="130"/>
      <c r="CN90" s="130"/>
      <c r="CX90" s="130"/>
      <c r="DH90" s="130"/>
      <c r="DR90" s="130"/>
      <c r="EB90" s="130"/>
      <c r="EL90" s="130"/>
      <c r="EV90" s="130"/>
      <c r="FF90" s="130"/>
      <c r="FP90" s="130"/>
      <c r="FZ90" s="130"/>
      <c r="GJ90" s="130"/>
      <c r="GT90" s="130"/>
      <c r="HD90" s="130"/>
      <c r="HN90" s="130"/>
      <c r="HX90" s="130"/>
    </row>
    <row xmlns:x14ac="http://schemas.microsoft.com/office/spreadsheetml/2009/9/ac" r="91" s="3" customFormat="true" x14ac:dyDescent="0.25">
      <c r="A91" s="407" t="str">
        <f ca="true">IF(ISBLANK('Data Summary'!A93),"",'Data Summary'!A93)</f>
        <v/>
      </c>
      <c r="B91" s="130"/>
      <c r="L91" s="130"/>
      <c r="V91" s="130"/>
      <c r="AF91" s="130"/>
      <c r="AP91" s="130"/>
      <c r="AZ91" s="130"/>
      <c r="BA91" s="130"/>
      <c r="BJ91" s="130"/>
      <c r="BT91" s="130"/>
      <c r="CD91" s="130"/>
      <c r="CN91" s="130"/>
      <c r="CX91" s="130"/>
      <c r="DH91" s="130"/>
      <c r="DR91" s="130"/>
      <c r="EB91" s="130"/>
      <c r="EL91" s="130"/>
      <c r="EV91" s="130"/>
      <c r="FF91" s="130"/>
      <c r="FP91" s="130"/>
      <c r="FZ91" s="130"/>
      <c r="GJ91" s="130"/>
      <c r="GT91" s="130"/>
      <c r="HD91" s="130"/>
      <c r="HN91" s="130"/>
      <c r="HX91" s="130"/>
    </row>
    <row xmlns:x14ac="http://schemas.microsoft.com/office/spreadsheetml/2009/9/ac" r="92" s="3" customFormat="true" x14ac:dyDescent="0.25">
      <c r="A92" s="407" t="str">
        <f ca="true">IF(ISBLANK('Data Summary'!A94),"",'Data Summary'!A94)</f>
        <v/>
      </c>
      <c r="B92" s="130"/>
      <c r="L92" s="130"/>
      <c r="V92" s="130"/>
      <c r="AF92" s="130"/>
      <c r="AP92" s="130"/>
      <c r="AZ92" s="130"/>
      <c r="BA92" s="130"/>
      <c r="BJ92" s="130"/>
      <c r="BT92" s="130"/>
      <c r="CD92" s="130"/>
      <c r="CN92" s="130"/>
      <c r="CX92" s="130"/>
      <c r="DH92" s="130"/>
      <c r="DR92" s="130"/>
      <c r="EB92" s="130"/>
      <c r="EL92" s="130"/>
      <c r="EV92" s="130"/>
      <c r="FF92" s="130"/>
      <c r="FP92" s="130"/>
      <c r="FZ92" s="130"/>
      <c r="GJ92" s="130"/>
      <c r="GT92" s="130"/>
      <c r="HD92" s="130"/>
      <c r="HN92" s="130"/>
      <c r="HX92" s="130"/>
    </row>
    <row xmlns:x14ac="http://schemas.microsoft.com/office/spreadsheetml/2009/9/ac" r="93" s="3" customFormat="true" x14ac:dyDescent="0.25">
      <c r="A93" s="407" t="str">
        <f ca="true">IF(ISBLANK('Data Summary'!A95),"",'Data Summary'!A95)</f>
        <v/>
      </c>
      <c r="B93" s="130"/>
      <c r="L93" s="130"/>
      <c r="V93" s="130"/>
      <c r="AF93" s="130"/>
      <c r="AP93" s="130"/>
      <c r="AZ93" s="130"/>
      <c r="BA93" s="130"/>
      <c r="BJ93" s="130"/>
      <c r="BT93" s="130"/>
      <c r="CD93" s="130"/>
      <c r="CN93" s="130"/>
      <c r="CX93" s="130"/>
      <c r="DH93" s="130"/>
      <c r="DR93" s="130"/>
      <c r="EB93" s="130"/>
      <c r="EL93" s="130"/>
      <c r="EV93" s="130"/>
      <c r="FF93" s="130"/>
      <c r="FP93" s="130"/>
      <c r="FZ93" s="130"/>
      <c r="GJ93" s="130"/>
      <c r="GT93" s="130"/>
      <c r="HD93" s="130"/>
      <c r="HN93" s="130"/>
      <c r="HX93" s="130"/>
    </row>
    <row xmlns:x14ac="http://schemas.microsoft.com/office/spreadsheetml/2009/9/ac" r="94" s="3" customFormat="true" x14ac:dyDescent="0.25">
      <c r="A94" s="407" t="str">
        <f ca="true">IF(ISBLANK('Data Summary'!A96),"",'Data Summary'!A96)</f>
        <v/>
      </c>
      <c r="B94" s="130"/>
      <c r="L94" s="130"/>
      <c r="V94" s="130"/>
      <c r="AF94" s="130"/>
      <c r="AP94" s="130"/>
      <c r="AZ94" s="130"/>
      <c r="BA94" s="130"/>
      <c r="BJ94" s="130"/>
      <c r="BT94" s="130"/>
      <c r="CD94" s="130"/>
      <c r="CN94" s="130"/>
      <c r="CX94" s="130"/>
      <c r="DH94" s="130"/>
      <c r="DR94" s="130"/>
      <c r="EB94" s="130"/>
      <c r="EL94" s="130"/>
      <c r="EV94" s="130"/>
      <c r="FF94" s="130"/>
      <c r="FP94" s="130"/>
      <c r="FZ94" s="130"/>
      <c r="GJ94" s="130"/>
      <c r="GT94" s="130"/>
      <c r="HD94" s="130"/>
      <c r="HN94" s="130"/>
      <c r="HX94" s="130"/>
    </row>
    <row xmlns:x14ac="http://schemas.microsoft.com/office/spreadsheetml/2009/9/ac" r="95" s="3" customFormat="true" x14ac:dyDescent="0.25">
      <c r="A95" s="407" t="str">
        <f ca="true">IF(ISBLANK('Data Summary'!A97),"",'Data Summary'!A97)</f>
        <v/>
      </c>
      <c r="B95" s="130"/>
      <c r="L95" s="130"/>
      <c r="V95" s="130"/>
      <c r="AF95" s="130"/>
      <c r="AP95" s="130"/>
      <c r="AZ95" s="130"/>
      <c r="BA95" s="130"/>
      <c r="BJ95" s="130"/>
      <c r="BT95" s="130"/>
      <c r="CD95" s="130"/>
      <c r="CN95" s="130"/>
      <c r="CX95" s="130"/>
      <c r="DH95" s="130"/>
      <c r="DR95" s="130"/>
      <c r="EB95" s="130"/>
      <c r="EL95" s="130"/>
      <c r="EV95" s="130"/>
      <c r="FF95" s="130"/>
      <c r="FP95" s="130"/>
      <c r="FZ95" s="130"/>
      <c r="GJ95" s="130"/>
      <c r="GT95" s="130"/>
      <c r="HD95" s="130"/>
      <c r="HN95" s="130"/>
      <c r="HX95" s="130"/>
    </row>
    <row xmlns:x14ac="http://schemas.microsoft.com/office/spreadsheetml/2009/9/ac" r="96" s="3" customFormat="true" x14ac:dyDescent="0.25">
      <c r="A96" s="407" t="str">
        <f ca="true">IF(ISBLANK('Data Summary'!A98),"",'Data Summary'!A98)</f>
        <v/>
      </c>
      <c r="B96" s="130"/>
      <c r="L96" s="130"/>
      <c r="V96" s="130"/>
      <c r="AF96" s="130"/>
      <c r="AP96" s="130"/>
      <c r="AZ96" s="130"/>
      <c r="BA96" s="130"/>
      <c r="BJ96" s="130"/>
      <c r="BT96" s="130"/>
      <c r="CD96" s="130"/>
      <c r="CN96" s="130"/>
      <c r="CX96" s="130"/>
      <c r="DH96" s="130"/>
      <c r="DR96" s="130"/>
      <c r="EB96" s="130"/>
      <c r="EL96" s="130"/>
      <c r="EV96" s="130"/>
      <c r="FF96" s="130"/>
      <c r="FP96" s="130"/>
      <c r="FZ96" s="130"/>
      <c r="GJ96" s="130"/>
      <c r="GT96" s="130"/>
      <c r="HD96" s="130"/>
      <c r="HN96" s="130"/>
      <c r="HX96" s="130"/>
    </row>
    <row xmlns:x14ac="http://schemas.microsoft.com/office/spreadsheetml/2009/9/ac" r="97" s="3" customFormat="true" x14ac:dyDescent="0.25">
      <c r="A97" s="407" t="str">
        <f ca="true">IF(ISBLANK('Data Summary'!A99),"",'Data Summary'!A99)</f>
        <v/>
      </c>
      <c r="B97" s="130"/>
      <c r="L97" s="130"/>
      <c r="V97" s="130"/>
      <c r="AF97" s="130"/>
      <c r="AP97" s="130"/>
      <c r="AZ97" s="130"/>
      <c r="BA97" s="130"/>
      <c r="BJ97" s="130"/>
      <c r="BT97" s="130"/>
      <c r="CD97" s="130"/>
      <c r="CN97" s="130"/>
      <c r="CX97" s="130"/>
      <c r="DH97" s="130"/>
      <c r="DR97" s="130"/>
      <c r="EB97" s="130"/>
      <c r="EL97" s="130"/>
      <c r="EV97" s="130"/>
      <c r="FF97" s="130"/>
      <c r="FP97" s="130"/>
      <c r="FZ97" s="130"/>
      <c r="GJ97" s="130"/>
      <c r="GT97" s="130"/>
      <c r="HD97" s="130"/>
      <c r="HN97" s="130"/>
      <c r="HX97" s="130"/>
    </row>
    <row xmlns:x14ac="http://schemas.microsoft.com/office/spreadsheetml/2009/9/ac" r="98" s="3" customFormat="true" x14ac:dyDescent="0.25">
      <c r="A98" s="407" t="str">
        <f ca="true">IF(ISBLANK('Data Summary'!A100),"",'Data Summary'!A100)</f>
        <v/>
      </c>
      <c r="B98" s="130"/>
      <c r="L98" s="130"/>
      <c r="V98" s="130"/>
      <c r="AF98" s="130"/>
      <c r="AP98" s="130"/>
      <c r="AZ98" s="130"/>
      <c r="BA98" s="130"/>
      <c r="BJ98" s="130"/>
      <c r="BT98" s="130"/>
      <c r="CD98" s="130"/>
      <c r="CN98" s="130"/>
      <c r="CX98" s="130"/>
      <c r="DH98" s="130"/>
      <c r="DR98" s="130"/>
      <c r="EB98" s="130"/>
      <c r="EL98" s="130"/>
      <c r="EV98" s="130"/>
      <c r="FF98" s="130"/>
      <c r="FP98" s="130"/>
      <c r="FZ98" s="130"/>
      <c r="GJ98" s="130"/>
      <c r="GT98" s="130"/>
      <c r="HD98" s="130"/>
      <c r="HN98" s="130"/>
      <c r="HX98" s="130"/>
    </row>
    <row xmlns:x14ac="http://schemas.microsoft.com/office/spreadsheetml/2009/9/ac" r="99" s="3" customFormat="true" x14ac:dyDescent="0.25">
      <c r="A99" s="407" t="str">
        <f ca="true">IF(ISBLANK('Data Summary'!A101),"",'Data Summary'!A101)</f>
        <v/>
      </c>
      <c r="B99" s="130"/>
      <c r="L99" s="130"/>
      <c r="V99" s="130"/>
      <c r="AF99" s="130"/>
      <c r="AP99" s="130"/>
      <c r="AZ99" s="130"/>
      <c r="BA99" s="130"/>
      <c r="BJ99" s="130"/>
      <c r="BT99" s="130"/>
      <c r="CD99" s="130"/>
      <c r="CN99" s="130"/>
      <c r="CX99" s="130"/>
      <c r="DH99" s="130"/>
      <c r="DR99" s="130"/>
      <c r="EB99" s="130"/>
      <c r="EL99" s="130"/>
      <c r="EV99" s="130"/>
      <c r="FF99" s="130"/>
      <c r="FP99" s="130"/>
      <c r="FZ99" s="130"/>
      <c r="GJ99" s="130"/>
      <c r="GT99" s="130"/>
      <c r="HD99" s="130"/>
      <c r="HN99" s="130"/>
      <c r="HX99" s="130"/>
    </row>
    <row xmlns:x14ac="http://schemas.microsoft.com/office/spreadsheetml/2009/9/ac" r="100" s="3" customFormat="true" x14ac:dyDescent="0.25">
      <c r="A100" s="407" t="str">
        <f ca="true">IF(ISBLANK('Data Summary'!A102),"",'Data Summary'!A102)</f>
        <v/>
      </c>
      <c r="B100" s="130"/>
      <c r="L100" s="130"/>
      <c r="V100" s="130"/>
      <c r="AF100" s="130"/>
      <c r="AP100" s="130"/>
      <c r="AZ100" s="130"/>
      <c r="BA100" s="130"/>
      <c r="BJ100" s="130"/>
      <c r="BT100" s="130"/>
      <c r="CD100" s="130"/>
      <c r="CN100" s="130"/>
      <c r="CX100" s="130"/>
      <c r="DH100" s="130"/>
      <c r="DR100" s="130"/>
      <c r="EB100" s="130"/>
      <c r="EL100" s="130"/>
      <c r="EV100" s="130"/>
      <c r="FF100" s="130"/>
      <c r="FP100" s="130"/>
      <c r="FZ100" s="130"/>
      <c r="GJ100" s="130"/>
      <c r="GT100" s="130"/>
      <c r="HD100" s="130"/>
      <c r="HN100" s="130"/>
      <c r="HX100" s="130"/>
    </row>
    <row xmlns:x14ac="http://schemas.microsoft.com/office/spreadsheetml/2009/9/ac" r="101" s="3" customFormat="true" x14ac:dyDescent="0.25">
      <c r="A101" s="407" t="str">
        <f ca="true">IF(ISBLANK('Data Summary'!A103),"",'Data Summary'!A103)</f>
        <v/>
      </c>
      <c r="B101" s="130"/>
      <c r="L101" s="130"/>
      <c r="V101" s="130"/>
      <c r="AF101" s="130"/>
      <c r="AP101" s="130"/>
      <c r="AZ101" s="130"/>
      <c r="BA101" s="130"/>
      <c r="BJ101" s="130"/>
      <c r="BT101" s="130"/>
      <c r="CD101" s="130"/>
      <c r="CN101" s="130"/>
      <c r="CX101" s="130"/>
      <c r="DH101" s="130"/>
      <c r="DR101" s="130"/>
      <c r="EB101" s="130"/>
      <c r="EL101" s="130"/>
      <c r="EV101" s="130"/>
      <c r="FF101" s="130"/>
      <c r="FP101" s="130"/>
      <c r="FZ101" s="130"/>
      <c r="GJ101" s="130"/>
      <c r="GT101" s="130"/>
      <c r="HD101" s="130"/>
      <c r="HN101" s="130"/>
      <c r="HX101" s="130"/>
    </row>
    <row xmlns:x14ac="http://schemas.microsoft.com/office/spreadsheetml/2009/9/ac" r="102" s="3" customFormat="true" x14ac:dyDescent="0.25">
      <c r="A102" s="407" t="str">
        <f ca="true">IF(ISBLANK('Data Summary'!A104),"",'Data Summary'!A104)</f>
        <v/>
      </c>
      <c r="B102" s="130"/>
      <c r="L102" s="130"/>
      <c r="V102" s="130"/>
      <c r="AF102" s="130"/>
      <c r="AP102" s="130"/>
      <c r="AZ102" s="130"/>
      <c r="BA102" s="130"/>
      <c r="BJ102" s="130"/>
      <c r="BT102" s="130"/>
      <c r="CD102" s="130"/>
      <c r="CN102" s="130"/>
      <c r="CX102" s="130"/>
      <c r="DH102" s="130"/>
      <c r="DR102" s="130"/>
      <c r="EB102" s="130"/>
      <c r="EL102" s="130"/>
      <c r="EV102" s="130"/>
      <c r="FF102" s="130"/>
      <c r="FP102" s="130"/>
      <c r="FZ102" s="130"/>
      <c r="GJ102" s="130"/>
      <c r="GT102" s="130"/>
      <c r="HD102" s="130"/>
      <c r="HN102" s="130"/>
      <c r="HX102" s="130"/>
    </row>
    <row xmlns:x14ac="http://schemas.microsoft.com/office/spreadsheetml/2009/9/ac" r="103" s="3" customFormat="true" x14ac:dyDescent="0.25">
      <c r="A103" s="407" t="str">
        <f ca="true">IF(ISBLANK('Data Summary'!A105),"",'Data Summary'!A105)</f>
        <v/>
      </c>
      <c r="B103" s="130"/>
      <c r="L103" s="130"/>
      <c r="V103" s="130"/>
      <c r="AF103" s="130"/>
      <c r="AP103" s="130"/>
      <c r="AZ103" s="130"/>
      <c r="BA103" s="130"/>
      <c r="BJ103" s="130"/>
      <c r="BT103" s="130"/>
      <c r="CD103" s="130"/>
      <c r="CN103" s="130"/>
      <c r="CX103" s="130"/>
      <c r="DH103" s="130"/>
      <c r="DR103" s="130"/>
      <c r="EB103" s="130"/>
      <c r="EL103" s="130"/>
      <c r="EV103" s="130"/>
      <c r="FF103" s="130"/>
      <c r="FP103" s="130"/>
      <c r="FZ103" s="130"/>
      <c r="GJ103" s="130"/>
      <c r="GT103" s="130"/>
      <c r="HD103" s="130"/>
      <c r="HN103" s="130"/>
      <c r="HX103" s="130"/>
    </row>
    <row xmlns:x14ac="http://schemas.microsoft.com/office/spreadsheetml/2009/9/ac" r="104" s="3" customFormat="true" x14ac:dyDescent="0.25">
      <c r="A104" s="407" t="str">
        <f ca="true">IF(ISBLANK('Data Summary'!A106),"",'Data Summary'!A106)</f>
        <v/>
      </c>
      <c r="B104" s="130"/>
      <c r="L104" s="130"/>
      <c r="V104" s="130"/>
      <c r="AF104" s="130"/>
      <c r="AP104" s="130"/>
      <c r="AZ104" s="130"/>
      <c r="BA104" s="130"/>
      <c r="BJ104" s="130"/>
      <c r="BT104" s="130"/>
      <c r="CD104" s="130"/>
      <c r="CN104" s="130"/>
      <c r="CX104" s="130"/>
      <c r="DH104" s="130"/>
      <c r="DR104" s="130"/>
      <c r="EB104" s="130"/>
      <c r="EL104" s="130"/>
      <c r="EV104" s="130"/>
      <c r="FF104" s="130"/>
      <c r="FP104" s="130"/>
      <c r="FZ104" s="130"/>
      <c r="GJ104" s="130"/>
      <c r="GT104" s="130"/>
      <c r="HD104" s="130"/>
      <c r="HN104" s="130"/>
      <c r="HX104" s="130"/>
    </row>
    <row xmlns:x14ac="http://schemas.microsoft.com/office/spreadsheetml/2009/9/ac" r="105" s="3" customFormat="true" x14ac:dyDescent="0.25">
      <c r="A105" s="407" t="str">
        <f ca="true">IF(ISBLANK('Data Summary'!A107),"",'Data Summary'!A107)</f>
        <v/>
      </c>
      <c r="B105" s="130"/>
      <c r="L105" s="130"/>
      <c r="V105" s="130"/>
      <c r="AF105" s="130"/>
      <c r="AP105" s="130"/>
      <c r="AZ105" s="130"/>
      <c r="BA105" s="130"/>
      <c r="BJ105" s="130"/>
      <c r="BT105" s="130"/>
      <c r="CD105" s="130"/>
      <c r="CN105" s="130"/>
      <c r="CX105" s="130"/>
      <c r="DH105" s="130"/>
      <c r="DR105" s="130"/>
      <c r="EB105" s="130"/>
      <c r="EL105" s="130"/>
      <c r="EV105" s="130"/>
      <c r="FF105" s="130"/>
      <c r="FP105" s="130"/>
      <c r="FZ105" s="130"/>
      <c r="GJ105" s="130"/>
      <c r="GT105" s="130"/>
      <c r="HD105" s="130"/>
      <c r="HN105" s="130"/>
      <c r="HX105" s="130"/>
    </row>
    <row xmlns:x14ac="http://schemas.microsoft.com/office/spreadsheetml/2009/9/ac" r="106" s="3" customFormat="true" x14ac:dyDescent="0.25">
      <c r="A106" s="407" t="str">
        <f ca="true">IF(ISBLANK('Data Summary'!A108),"",'Data Summary'!A108)</f>
        <v/>
      </c>
      <c r="B106" s="130"/>
      <c r="L106" s="130"/>
      <c r="V106" s="130"/>
      <c r="AF106" s="130"/>
      <c r="AP106" s="130"/>
      <c r="AZ106" s="130"/>
      <c r="BA106" s="130"/>
      <c r="BJ106" s="130"/>
      <c r="BT106" s="130"/>
      <c r="CD106" s="130"/>
      <c r="CN106" s="130"/>
      <c r="CX106" s="130"/>
      <c r="DH106" s="130"/>
      <c r="DR106" s="130"/>
      <c r="EB106" s="130"/>
      <c r="EL106" s="130"/>
      <c r="EV106" s="130"/>
      <c r="FF106" s="130"/>
      <c r="FP106" s="130"/>
      <c r="FZ106" s="130"/>
      <c r="GJ106" s="130"/>
      <c r="GT106" s="130"/>
      <c r="HD106" s="130"/>
      <c r="HN106" s="130"/>
      <c r="HX106" s="130"/>
    </row>
    <row xmlns:x14ac="http://schemas.microsoft.com/office/spreadsheetml/2009/9/ac" r="107" s="3" customFormat="true" x14ac:dyDescent="0.25">
      <c r="A107" s="407" t="str">
        <f ca="true">IF(ISBLANK('Data Summary'!A109),"",'Data Summary'!A109)</f>
        <v/>
      </c>
      <c r="B107" s="130"/>
      <c r="L107" s="130"/>
      <c r="V107" s="130"/>
      <c r="AF107" s="130"/>
      <c r="AP107" s="130"/>
      <c r="AZ107" s="130"/>
      <c r="BA107" s="130"/>
      <c r="BJ107" s="130"/>
      <c r="BT107" s="130"/>
      <c r="CD107" s="130"/>
      <c r="CN107" s="130"/>
      <c r="CX107" s="130"/>
      <c r="DH107" s="130"/>
      <c r="DR107" s="130"/>
      <c r="EB107" s="130"/>
      <c r="EL107" s="130"/>
      <c r="EV107" s="130"/>
      <c r="FF107" s="130"/>
      <c r="FP107" s="130"/>
      <c r="FZ107" s="130"/>
      <c r="GJ107" s="130"/>
      <c r="GT107" s="130"/>
      <c r="HD107" s="130"/>
      <c r="HN107" s="130"/>
      <c r="HX107" s="130"/>
    </row>
    <row xmlns:x14ac="http://schemas.microsoft.com/office/spreadsheetml/2009/9/ac" r="108" s="3" customFormat="true" x14ac:dyDescent="0.25">
      <c r="A108" s="407" t="str">
        <f ca="true">IF(ISBLANK('Data Summary'!A110),"",'Data Summary'!A110)</f>
        <v/>
      </c>
      <c r="B108" s="130"/>
      <c r="L108" s="130"/>
      <c r="V108" s="130"/>
      <c r="AF108" s="130"/>
      <c r="AP108" s="130"/>
      <c r="AZ108" s="130"/>
      <c r="BA108" s="130"/>
      <c r="BJ108" s="130"/>
      <c r="BT108" s="130"/>
      <c r="CD108" s="130"/>
      <c r="CN108" s="130"/>
      <c r="CX108" s="130"/>
      <c r="DH108" s="130"/>
      <c r="DR108" s="130"/>
      <c r="EB108" s="130"/>
      <c r="EL108" s="130"/>
      <c r="EV108" s="130"/>
      <c r="FF108" s="130"/>
      <c r="FP108" s="130"/>
      <c r="FZ108" s="130"/>
      <c r="GJ108" s="130"/>
      <c r="GT108" s="130"/>
      <c r="HD108" s="130"/>
      <c r="HN108" s="130"/>
      <c r="HX108" s="130"/>
    </row>
    <row xmlns:x14ac="http://schemas.microsoft.com/office/spreadsheetml/2009/9/ac" r="109" s="3" customFormat="true" x14ac:dyDescent="0.25">
      <c r="A109" s="407" t="str">
        <f ca="true">IF(ISBLANK('Data Summary'!A111),"",'Data Summary'!A111)</f>
        <v/>
      </c>
      <c r="B109" s="130"/>
      <c r="L109" s="130"/>
      <c r="V109" s="130"/>
      <c r="AF109" s="130"/>
      <c r="AP109" s="130"/>
      <c r="AZ109" s="130"/>
      <c r="BA109" s="130"/>
      <c r="BJ109" s="130"/>
      <c r="BT109" s="130"/>
      <c r="CD109" s="130"/>
      <c r="CN109" s="130"/>
      <c r="CX109" s="130"/>
      <c r="DH109" s="130"/>
      <c r="DR109" s="130"/>
      <c r="EB109" s="130"/>
      <c r="EL109" s="130"/>
      <c r="EV109" s="130"/>
      <c r="FF109" s="130"/>
      <c r="FP109" s="130"/>
      <c r="FZ109" s="130"/>
      <c r="GJ109" s="130"/>
      <c r="GT109" s="130"/>
      <c r="HD109" s="130"/>
      <c r="HN109" s="130"/>
      <c r="HX109" s="130"/>
    </row>
    <row xmlns:x14ac="http://schemas.microsoft.com/office/spreadsheetml/2009/9/ac" r="110" s="3" customFormat="true" x14ac:dyDescent="0.25">
      <c r="A110" s="407" t="str">
        <f ca="true">IF(ISBLANK('Data Summary'!A112),"",'Data Summary'!A112)</f>
        <v/>
      </c>
      <c r="B110" s="130"/>
      <c r="L110" s="130"/>
      <c r="V110" s="130"/>
      <c r="AF110" s="130"/>
      <c r="AP110" s="130"/>
      <c r="AZ110" s="130"/>
      <c r="BA110" s="130"/>
      <c r="BJ110" s="130"/>
      <c r="BT110" s="130"/>
      <c r="CD110" s="130"/>
      <c r="CN110" s="130"/>
      <c r="CX110" s="130"/>
      <c r="DH110" s="130"/>
      <c r="DR110" s="130"/>
      <c r="EB110" s="130"/>
      <c r="EL110" s="130"/>
      <c r="EV110" s="130"/>
      <c r="FF110" s="130"/>
      <c r="FP110" s="130"/>
      <c r="FZ110" s="130"/>
      <c r="GJ110" s="130"/>
      <c r="GT110" s="130"/>
      <c r="HD110" s="130"/>
      <c r="HN110" s="130"/>
      <c r="HX110" s="130"/>
    </row>
    <row xmlns:x14ac="http://schemas.microsoft.com/office/spreadsheetml/2009/9/ac" r="111" s="3" customFormat="true" x14ac:dyDescent="0.25">
      <c r="A111" s="407" t="str">
        <f ca="true">IF(ISBLANK('Data Summary'!A113),"",'Data Summary'!A113)</f>
        <v/>
      </c>
      <c r="B111" s="130"/>
      <c r="L111" s="130"/>
      <c r="V111" s="130"/>
      <c r="AF111" s="130"/>
      <c r="AP111" s="130"/>
      <c r="AZ111" s="130"/>
      <c r="BA111" s="130"/>
      <c r="BJ111" s="130"/>
      <c r="BT111" s="130"/>
      <c r="CD111" s="130"/>
      <c r="CN111" s="130"/>
      <c r="CX111" s="130"/>
      <c r="DH111" s="130"/>
      <c r="DR111" s="130"/>
      <c r="EB111" s="130"/>
      <c r="EL111" s="130"/>
      <c r="EV111" s="130"/>
      <c r="FF111" s="130"/>
      <c r="FP111" s="130"/>
      <c r="FZ111" s="130"/>
      <c r="GJ111" s="130"/>
      <c r="GT111" s="130"/>
      <c r="HD111" s="130"/>
      <c r="HN111" s="130"/>
      <c r="HX111" s="130"/>
    </row>
    <row xmlns:x14ac="http://schemas.microsoft.com/office/spreadsheetml/2009/9/ac" r="112" s="3" customFormat="true" x14ac:dyDescent="0.25">
      <c r="A112" s="407" t="str">
        <f ca="true">IF(ISBLANK('Data Summary'!A114),"",'Data Summary'!A114)</f>
        <v/>
      </c>
      <c r="B112" s="130"/>
      <c r="L112" s="130"/>
      <c r="V112" s="130"/>
      <c r="AF112" s="130"/>
      <c r="AP112" s="130"/>
      <c r="AZ112" s="130"/>
      <c r="BA112" s="130"/>
      <c r="BJ112" s="130"/>
      <c r="BT112" s="130"/>
      <c r="CD112" s="130"/>
      <c r="CN112" s="130"/>
      <c r="CX112" s="130"/>
      <c r="DH112" s="130"/>
      <c r="DR112" s="130"/>
      <c r="EB112" s="130"/>
      <c r="EL112" s="130"/>
      <c r="EV112" s="130"/>
      <c r="FF112" s="130"/>
      <c r="FP112" s="130"/>
      <c r="FZ112" s="130"/>
      <c r="GJ112" s="130"/>
      <c r="GT112" s="130"/>
      <c r="HD112" s="130"/>
      <c r="HN112" s="130"/>
      <c r="HX112" s="130"/>
    </row>
    <row xmlns:x14ac="http://schemas.microsoft.com/office/spreadsheetml/2009/9/ac" r="113" s="3" customFormat="true" x14ac:dyDescent="0.25">
      <c r="A113" s="407" t="str">
        <f ca="true">IF(ISBLANK('Data Summary'!A115),"",'Data Summary'!A115)</f>
        <v/>
      </c>
      <c r="B113" s="130"/>
      <c r="L113" s="130"/>
      <c r="V113" s="130"/>
      <c r="AF113" s="130"/>
      <c r="AP113" s="130"/>
      <c r="AZ113" s="130"/>
      <c r="BA113" s="130"/>
      <c r="BJ113" s="130"/>
      <c r="BT113" s="130"/>
      <c r="CD113" s="130"/>
      <c r="CN113" s="130"/>
      <c r="CX113" s="130"/>
      <c r="DH113" s="130"/>
      <c r="DR113" s="130"/>
      <c r="EB113" s="130"/>
      <c r="EL113" s="130"/>
      <c r="EV113" s="130"/>
      <c r="FF113" s="130"/>
      <c r="FP113" s="130"/>
      <c r="FZ113" s="130"/>
      <c r="GJ113" s="130"/>
      <c r="GT113" s="130"/>
      <c r="HD113" s="130"/>
      <c r="HN113" s="130"/>
      <c r="HX113" s="130"/>
    </row>
    <row xmlns:x14ac="http://schemas.microsoft.com/office/spreadsheetml/2009/9/ac" r="114" s="3" customFormat="true" x14ac:dyDescent="0.25">
      <c r="A114" s="407" t="str">
        <f ca="true">IF(ISBLANK('Data Summary'!A116),"",'Data Summary'!A116)</f>
        <v/>
      </c>
      <c r="B114" s="130"/>
      <c r="L114" s="130"/>
      <c r="V114" s="130"/>
      <c r="AF114" s="130"/>
      <c r="AP114" s="130"/>
      <c r="AZ114" s="130"/>
      <c r="BA114" s="130"/>
      <c r="BJ114" s="130"/>
      <c r="BT114" s="130"/>
      <c r="CD114" s="130"/>
      <c r="CN114" s="130"/>
      <c r="CX114" s="130"/>
      <c r="DH114" s="130"/>
      <c r="DR114" s="130"/>
      <c r="EB114" s="130"/>
      <c r="EL114" s="130"/>
      <c r="EV114" s="130"/>
      <c r="FF114" s="130"/>
      <c r="FP114" s="130"/>
      <c r="FZ114" s="130"/>
      <c r="GJ114" s="130"/>
      <c r="GT114" s="130"/>
      <c r="HD114" s="130"/>
      <c r="HN114" s="130"/>
      <c r="HX114" s="130"/>
    </row>
    <row xmlns:x14ac="http://schemas.microsoft.com/office/spreadsheetml/2009/9/ac" r="115" s="3" customFormat="true" x14ac:dyDescent="0.25">
      <c r="A115" s="407" t="str">
        <f ca="true">IF(ISBLANK('Data Summary'!A117),"",'Data Summary'!A117)</f>
        <v/>
      </c>
      <c r="B115" s="130"/>
      <c r="L115" s="130"/>
      <c r="V115" s="130"/>
      <c r="AF115" s="130"/>
      <c r="AP115" s="130"/>
      <c r="AZ115" s="130"/>
      <c r="BA115" s="130"/>
      <c r="BJ115" s="130"/>
      <c r="BT115" s="130"/>
      <c r="CD115" s="130"/>
      <c r="CN115" s="130"/>
      <c r="CX115" s="130"/>
      <c r="DH115" s="130"/>
      <c r="DR115" s="130"/>
      <c r="EB115" s="130"/>
      <c r="EL115" s="130"/>
      <c r="EV115" s="130"/>
      <c r="FF115" s="130"/>
      <c r="FP115" s="130"/>
      <c r="FZ115" s="130"/>
      <c r="GJ115" s="130"/>
      <c r="GT115" s="130"/>
      <c r="HD115" s="130"/>
      <c r="HN115" s="130"/>
      <c r="HX115" s="130"/>
    </row>
    <row xmlns:x14ac="http://schemas.microsoft.com/office/spreadsheetml/2009/9/ac" r="116" s="3" customFormat="true" x14ac:dyDescent="0.25">
      <c r="A116" s="407" t="str">
        <f ca="true">IF(ISBLANK('Data Summary'!A118),"",'Data Summary'!A118)</f>
        <v/>
      </c>
      <c r="B116" s="130"/>
      <c r="L116" s="130"/>
      <c r="V116" s="130"/>
      <c r="AF116" s="130"/>
      <c r="AP116" s="130"/>
      <c r="AZ116" s="130"/>
      <c r="BA116" s="130"/>
      <c r="BJ116" s="130"/>
      <c r="BT116" s="130"/>
      <c r="CD116" s="130"/>
      <c r="CN116" s="130"/>
      <c r="CX116" s="130"/>
      <c r="DH116" s="130"/>
      <c r="DR116" s="130"/>
      <c r="EB116" s="130"/>
      <c r="EL116" s="130"/>
      <c r="EV116" s="130"/>
      <c r="FF116" s="130"/>
      <c r="FP116" s="130"/>
      <c r="FZ116" s="130"/>
      <c r="GJ116" s="130"/>
      <c r="GT116" s="130"/>
      <c r="HD116" s="130"/>
      <c r="HN116" s="130"/>
      <c r="HX116" s="130"/>
    </row>
    <row xmlns:x14ac="http://schemas.microsoft.com/office/spreadsheetml/2009/9/ac" r="117" s="3" customFormat="true" x14ac:dyDescent="0.25">
      <c r="A117" s="407" t="str">
        <f ca="true">IF(ISBLANK('Data Summary'!A119),"",'Data Summary'!A119)</f>
        <v/>
      </c>
      <c r="B117" s="130"/>
      <c r="L117" s="130"/>
      <c r="V117" s="130"/>
      <c r="AF117" s="130"/>
      <c r="AP117" s="130"/>
      <c r="AZ117" s="130"/>
      <c r="BA117" s="130"/>
      <c r="BJ117" s="130"/>
      <c r="BT117" s="130"/>
      <c r="CD117" s="130"/>
      <c r="CN117" s="130"/>
      <c r="CX117" s="130"/>
      <c r="DH117" s="130"/>
      <c r="DR117" s="130"/>
      <c r="EB117" s="130"/>
      <c r="EL117" s="130"/>
      <c r="EV117" s="130"/>
      <c r="FF117" s="130"/>
      <c r="FP117" s="130"/>
      <c r="FZ117" s="130"/>
      <c r="GJ117" s="130"/>
      <c r="GT117" s="130"/>
      <c r="HD117" s="130"/>
      <c r="HN117" s="130"/>
      <c r="HX117" s="130"/>
    </row>
    <row xmlns:x14ac="http://schemas.microsoft.com/office/spreadsheetml/2009/9/ac" r="118" s="3" customFormat="true" x14ac:dyDescent="0.25">
      <c r="A118" s="407" t="str">
        <f ca="true">IF(ISBLANK('Data Summary'!A120),"",'Data Summary'!A120)</f>
        <v/>
      </c>
      <c r="B118" s="130"/>
      <c r="L118" s="130"/>
      <c r="V118" s="130"/>
      <c r="AF118" s="130"/>
      <c r="AP118" s="130"/>
      <c r="AZ118" s="130"/>
      <c r="BA118" s="130"/>
      <c r="BJ118" s="130"/>
      <c r="BT118" s="130"/>
      <c r="CD118" s="130"/>
      <c r="CN118" s="130"/>
      <c r="CX118" s="130"/>
      <c r="DH118" s="130"/>
      <c r="DR118" s="130"/>
      <c r="EB118" s="130"/>
      <c r="EL118" s="130"/>
      <c r="EV118" s="130"/>
      <c r="FF118" s="130"/>
      <c r="FP118" s="130"/>
      <c r="FZ118" s="130"/>
      <c r="GJ118" s="130"/>
      <c r="GT118" s="130"/>
      <c r="HD118" s="130"/>
      <c r="HN118" s="130"/>
      <c r="HX118" s="130"/>
    </row>
    <row xmlns:x14ac="http://schemas.microsoft.com/office/spreadsheetml/2009/9/ac" r="119" s="3" customFormat="true" x14ac:dyDescent="0.25">
      <c r="A119" s="407" t="str">
        <f ca="true">IF(ISBLANK('Data Summary'!A121),"",'Data Summary'!A121)</f>
        <v/>
      </c>
      <c r="B119" s="130"/>
      <c r="L119" s="130"/>
      <c r="V119" s="130"/>
      <c r="AF119" s="130"/>
      <c r="AP119" s="130"/>
      <c r="AZ119" s="130"/>
      <c r="BA119" s="130"/>
      <c r="BJ119" s="130"/>
      <c r="BT119" s="130"/>
      <c r="CD119" s="130"/>
      <c r="CN119" s="130"/>
      <c r="CX119" s="130"/>
      <c r="DH119" s="130"/>
      <c r="DR119" s="130"/>
      <c r="EB119" s="130"/>
      <c r="EL119" s="130"/>
      <c r="EV119" s="130"/>
      <c r="FF119" s="130"/>
      <c r="FP119" s="130"/>
      <c r="FZ119" s="130"/>
      <c r="GJ119" s="130"/>
      <c r="GT119" s="130"/>
      <c r="HD119" s="130"/>
      <c r="HN119" s="130"/>
      <c r="HX119" s="130"/>
    </row>
    <row xmlns:x14ac="http://schemas.microsoft.com/office/spreadsheetml/2009/9/ac" r="120" s="3" customFormat="true" x14ac:dyDescent="0.25">
      <c r="A120" s="407" t="str">
        <f ca="true">IF(ISBLANK('Data Summary'!A122),"",'Data Summary'!A122)</f>
        <v/>
      </c>
      <c r="B120" s="130"/>
      <c r="L120" s="130"/>
      <c r="V120" s="130"/>
      <c r="AF120" s="130"/>
      <c r="AP120" s="130"/>
      <c r="AZ120" s="130"/>
      <c r="BA120" s="130"/>
      <c r="BJ120" s="130"/>
      <c r="BT120" s="130"/>
      <c r="CD120" s="130"/>
      <c r="CN120" s="130"/>
      <c r="CX120" s="130"/>
      <c r="DH120" s="130"/>
      <c r="DR120" s="130"/>
      <c r="EB120" s="130"/>
      <c r="EL120" s="130"/>
      <c r="EV120" s="130"/>
      <c r="FF120" s="130"/>
      <c r="FP120" s="130"/>
      <c r="FZ120" s="130"/>
      <c r="GJ120" s="130"/>
      <c r="GT120" s="130"/>
      <c r="HD120" s="130"/>
      <c r="HN120" s="130"/>
      <c r="HX120" s="130"/>
    </row>
    <row xmlns:x14ac="http://schemas.microsoft.com/office/spreadsheetml/2009/9/ac" r="121" s="3" customFormat="true" x14ac:dyDescent="0.25">
      <c r="A121" s="407" t="str">
        <f ca="true">IF(ISBLANK('Data Summary'!A123),"",'Data Summary'!A123)</f>
        <v/>
      </c>
      <c r="B121" s="130"/>
      <c r="L121" s="130"/>
      <c r="V121" s="130"/>
      <c r="AF121" s="130"/>
      <c r="AP121" s="130"/>
      <c r="AZ121" s="130"/>
      <c r="BA121" s="130"/>
      <c r="BJ121" s="130"/>
      <c r="BT121" s="130"/>
      <c r="CD121" s="130"/>
      <c r="CN121" s="130"/>
      <c r="CX121" s="130"/>
      <c r="DH121" s="130"/>
      <c r="DR121" s="130"/>
      <c r="EB121" s="130"/>
      <c r="EL121" s="130"/>
      <c r="EV121" s="130"/>
      <c r="FF121" s="130"/>
      <c r="FP121" s="130"/>
      <c r="FZ121" s="130"/>
      <c r="GJ121" s="130"/>
      <c r="GT121" s="130"/>
      <c r="HD121" s="130"/>
      <c r="HN121" s="130"/>
      <c r="HX121" s="130"/>
    </row>
    <row xmlns:x14ac="http://schemas.microsoft.com/office/spreadsheetml/2009/9/ac" r="122" s="3" customFormat="true" x14ac:dyDescent="0.25">
      <c r="A122" s="407" t="str">
        <f ca="true">IF(ISBLANK('Data Summary'!A124),"",'Data Summary'!A124)</f>
        <v/>
      </c>
      <c r="B122" s="130"/>
      <c r="L122" s="130"/>
      <c r="V122" s="130"/>
      <c r="AF122" s="130"/>
      <c r="AP122" s="130"/>
      <c r="AZ122" s="130"/>
      <c r="BA122" s="130"/>
      <c r="BJ122" s="130"/>
      <c r="BT122" s="130"/>
      <c r="CD122" s="130"/>
      <c r="CN122" s="130"/>
      <c r="CX122" s="130"/>
      <c r="DH122" s="130"/>
      <c r="DR122" s="130"/>
      <c r="EB122" s="130"/>
      <c r="EL122" s="130"/>
      <c r="EV122" s="130"/>
      <c r="FF122" s="130"/>
      <c r="FP122" s="130"/>
      <c r="FZ122" s="130"/>
      <c r="GJ122" s="130"/>
      <c r="GT122" s="130"/>
      <c r="HD122" s="130"/>
      <c r="HN122" s="130"/>
      <c r="HX122" s="130"/>
    </row>
    <row xmlns:x14ac="http://schemas.microsoft.com/office/spreadsheetml/2009/9/ac" r="123" s="3" customFormat="true" x14ac:dyDescent="0.25">
      <c r="A123" s="407" t="str">
        <f ca="true">IF(ISBLANK('Data Summary'!A125),"",'Data Summary'!A125)</f>
        <v/>
      </c>
      <c r="B123" s="130"/>
      <c r="L123" s="130"/>
      <c r="V123" s="130"/>
      <c r="AF123" s="130"/>
      <c r="AP123" s="130"/>
      <c r="AZ123" s="130"/>
      <c r="BA123" s="130"/>
      <c r="BJ123" s="130"/>
      <c r="BT123" s="130"/>
      <c r="CD123" s="130"/>
      <c r="CN123" s="130"/>
      <c r="CX123" s="130"/>
      <c r="DH123" s="130"/>
      <c r="DR123" s="130"/>
      <c r="EB123" s="130"/>
      <c r="EL123" s="130"/>
      <c r="EV123" s="130"/>
      <c r="FF123" s="130"/>
      <c r="FP123" s="130"/>
      <c r="FZ123" s="130"/>
      <c r="GJ123" s="130"/>
      <c r="GT123" s="130"/>
      <c r="HD123" s="130"/>
      <c r="HN123" s="130"/>
      <c r="HX123" s="130"/>
    </row>
    <row xmlns:x14ac="http://schemas.microsoft.com/office/spreadsheetml/2009/9/ac" r="124" s="3" customFormat="true" x14ac:dyDescent="0.25">
      <c r="A124" s="407" t="str">
        <f ca="true">IF(ISBLANK('Data Summary'!A126),"",'Data Summary'!A126)</f>
        <v/>
      </c>
      <c r="B124" s="130"/>
      <c r="L124" s="130"/>
      <c r="V124" s="130"/>
      <c r="AF124" s="130"/>
      <c r="AP124" s="130"/>
      <c r="AZ124" s="130"/>
      <c r="BA124" s="130"/>
      <c r="BJ124" s="130"/>
      <c r="BT124" s="130"/>
      <c r="CD124" s="130"/>
      <c r="CN124" s="130"/>
      <c r="CX124" s="130"/>
      <c r="DH124" s="130"/>
      <c r="DR124" s="130"/>
      <c r="EB124" s="130"/>
      <c r="EL124" s="130"/>
      <c r="EV124" s="130"/>
      <c r="FF124" s="130"/>
      <c r="FP124" s="130"/>
      <c r="FZ124" s="130"/>
      <c r="GJ124" s="130"/>
      <c r="GT124" s="130"/>
      <c r="HD124" s="130"/>
      <c r="HN124" s="130"/>
      <c r="HX124" s="130"/>
    </row>
    <row xmlns:x14ac="http://schemas.microsoft.com/office/spreadsheetml/2009/9/ac" r="125" s="3" customFormat="true" x14ac:dyDescent="0.25">
      <c r="A125" s="407" t="str">
        <f ca="true">IF(ISBLANK('Data Summary'!A127),"",'Data Summary'!A127)</f>
        <v/>
      </c>
      <c r="B125" s="130"/>
      <c r="L125" s="130"/>
      <c r="V125" s="130"/>
      <c r="AF125" s="130"/>
      <c r="AP125" s="130"/>
      <c r="AZ125" s="130"/>
      <c r="BA125" s="130"/>
      <c r="BJ125" s="130"/>
      <c r="BT125" s="130"/>
      <c r="CD125" s="130"/>
      <c r="CN125" s="130"/>
      <c r="CX125" s="130"/>
      <c r="DH125" s="130"/>
      <c r="DR125" s="130"/>
      <c r="EB125" s="130"/>
      <c r="EL125" s="130"/>
      <c r="EV125" s="130"/>
      <c r="FF125" s="130"/>
      <c r="FP125" s="130"/>
      <c r="FZ125" s="130"/>
      <c r="GJ125" s="130"/>
      <c r="GT125" s="130"/>
      <c r="HD125" s="130"/>
      <c r="HN125" s="130"/>
      <c r="HX125" s="130"/>
    </row>
    <row xmlns:x14ac="http://schemas.microsoft.com/office/spreadsheetml/2009/9/ac" r="126" s="3" customFormat="true" x14ac:dyDescent="0.25">
      <c r="A126" s="407" t="str">
        <f ca="true">IF(ISBLANK('Data Summary'!A128),"",'Data Summary'!A128)</f>
        <v/>
      </c>
      <c r="B126" s="130"/>
      <c r="L126" s="130"/>
      <c r="V126" s="130"/>
      <c r="AF126" s="130"/>
      <c r="AP126" s="130"/>
      <c r="AZ126" s="130"/>
      <c r="BA126" s="130"/>
      <c r="BJ126" s="130"/>
      <c r="BT126" s="130"/>
      <c r="CD126" s="130"/>
      <c r="CN126" s="130"/>
      <c r="CX126" s="130"/>
      <c r="DH126" s="130"/>
      <c r="DR126" s="130"/>
      <c r="EB126" s="130"/>
      <c r="EL126" s="130"/>
      <c r="EV126" s="130"/>
      <c r="FF126" s="130"/>
      <c r="FP126" s="130"/>
      <c r="FZ126" s="130"/>
      <c r="GJ126" s="130"/>
      <c r="GT126" s="130"/>
      <c r="HD126" s="130"/>
      <c r="HN126" s="130"/>
      <c r="HX126" s="130"/>
    </row>
    <row xmlns:x14ac="http://schemas.microsoft.com/office/spreadsheetml/2009/9/ac" r="127" s="3" customFormat="true" x14ac:dyDescent="0.25">
      <c r="A127" s="407" t="str">
        <f ca="true">IF(ISBLANK('Data Summary'!A129),"",'Data Summary'!A129)</f>
        <v/>
      </c>
      <c r="B127" s="130"/>
      <c r="L127" s="130"/>
      <c r="V127" s="130"/>
      <c r="AF127" s="130"/>
      <c r="AP127" s="130"/>
      <c r="AZ127" s="130"/>
      <c r="BA127" s="130"/>
      <c r="BJ127" s="130"/>
      <c r="BT127" s="130"/>
      <c r="CD127" s="130"/>
      <c r="CN127" s="130"/>
      <c r="CX127" s="130"/>
      <c r="DH127" s="130"/>
      <c r="DR127" s="130"/>
      <c r="EB127" s="130"/>
      <c r="EL127" s="130"/>
      <c r="EV127" s="130"/>
      <c r="FF127" s="130"/>
      <c r="FP127" s="130"/>
      <c r="FZ127" s="130"/>
      <c r="GJ127" s="130"/>
      <c r="GT127" s="130"/>
      <c r="HD127" s="130"/>
      <c r="HN127" s="130"/>
      <c r="HX127" s="130"/>
    </row>
    <row xmlns:x14ac="http://schemas.microsoft.com/office/spreadsheetml/2009/9/ac" r="128" s="3" customFormat="true" x14ac:dyDescent="0.25">
      <c r="A128" s="407" t="str">
        <f ca="true">IF(ISBLANK('Data Summary'!A130),"",'Data Summary'!A130)</f>
        <v/>
      </c>
      <c r="B128" s="130"/>
      <c r="L128" s="130"/>
      <c r="V128" s="130"/>
      <c r="AF128" s="130"/>
      <c r="AP128" s="130"/>
      <c r="AZ128" s="130"/>
      <c r="BA128" s="130"/>
      <c r="BJ128" s="130"/>
      <c r="BT128" s="130"/>
      <c r="CD128" s="130"/>
      <c r="CN128" s="130"/>
      <c r="CX128" s="130"/>
      <c r="DH128" s="130"/>
      <c r="DR128" s="130"/>
      <c r="EB128" s="130"/>
      <c r="EL128" s="130"/>
      <c r="EV128" s="130"/>
      <c r="FF128" s="130"/>
      <c r="FP128" s="130"/>
      <c r="FZ128" s="130"/>
      <c r="GJ128" s="130"/>
      <c r="GT128" s="130"/>
      <c r="HD128" s="130"/>
      <c r="HN128" s="130"/>
      <c r="HX128" s="130"/>
    </row>
    <row xmlns:x14ac="http://schemas.microsoft.com/office/spreadsheetml/2009/9/ac" r="129" s="3" customFormat="true" x14ac:dyDescent="0.25">
      <c r="A129" s="407" t="str">
        <f ca="true">IF(ISBLANK('Data Summary'!A131),"",'Data Summary'!A131)</f>
        <v/>
      </c>
      <c r="B129" s="130"/>
      <c r="L129" s="130"/>
      <c r="V129" s="130"/>
      <c r="AF129" s="130"/>
      <c r="AP129" s="130"/>
      <c r="AZ129" s="130"/>
      <c r="BA129" s="130"/>
      <c r="BJ129" s="130"/>
      <c r="BT129" s="130"/>
      <c r="CD129" s="130"/>
      <c r="CN129" s="130"/>
      <c r="CX129" s="130"/>
      <c r="DH129" s="130"/>
      <c r="DR129" s="130"/>
      <c r="EB129" s="130"/>
      <c r="EL129" s="130"/>
      <c r="EV129" s="130"/>
      <c r="FF129" s="130"/>
      <c r="FP129" s="130"/>
      <c r="FZ129" s="130"/>
      <c r="GJ129" s="130"/>
      <c r="GT129" s="130"/>
      <c r="HD129" s="130"/>
      <c r="HN129" s="130"/>
      <c r="HX129" s="130"/>
    </row>
    <row xmlns:x14ac="http://schemas.microsoft.com/office/spreadsheetml/2009/9/ac" r="130" s="3" customFormat="true" x14ac:dyDescent="0.25">
      <c r="A130" s="407" t="str">
        <f ca="true">IF(ISBLANK('Data Summary'!A132),"",'Data Summary'!A132)</f>
        <v/>
      </c>
      <c r="B130" s="130"/>
      <c r="L130" s="130"/>
      <c r="V130" s="130"/>
      <c r="AF130" s="130"/>
      <c r="AP130" s="130"/>
      <c r="AZ130" s="130"/>
      <c r="BA130" s="130"/>
      <c r="BJ130" s="130"/>
      <c r="BT130" s="130"/>
      <c r="CD130" s="130"/>
      <c r="CN130" s="130"/>
      <c r="CX130" s="130"/>
      <c r="DH130" s="130"/>
      <c r="DR130" s="130"/>
      <c r="EB130" s="130"/>
      <c r="EL130" s="130"/>
      <c r="EV130" s="130"/>
      <c r="FF130" s="130"/>
      <c r="FP130" s="130"/>
      <c r="FZ130" s="130"/>
      <c r="GJ130" s="130"/>
      <c r="GT130" s="130"/>
      <c r="HD130" s="130"/>
      <c r="HN130" s="130"/>
      <c r="HX130" s="130"/>
    </row>
    <row xmlns:x14ac="http://schemas.microsoft.com/office/spreadsheetml/2009/9/ac" r="131" s="3" customFormat="true" x14ac:dyDescent="0.25">
      <c r="A131" s="407" t="str">
        <f ca="true">IF(ISBLANK('Data Summary'!A133),"",'Data Summary'!A133)</f>
        <v/>
      </c>
      <c r="B131" s="130"/>
      <c r="L131" s="130"/>
      <c r="V131" s="130"/>
      <c r="AF131" s="130"/>
      <c r="AP131" s="130"/>
      <c r="AZ131" s="130"/>
      <c r="BA131" s="130"/>
      <c r="BJ131" s="130"/>
      <c r="BT131" s="130"/>
      <c r="CD131" s="130"/>
      <c r="CN131" s="130"/>
      <c r="CX131" s="130"/>
      <c r="DH131" s="130"/>
      <c r="DR131" s="130"/>
      <c r="EB131" s="130"/>
      <c r="EL131" s="130"/>
      <c r="EV131" s="130"/>
      <c r="FF131" s="130"/>
      <c r="FP131" s="130"/>
      <c r="FZ131" s="130"/>
      <c r="GJ131" s="130"/>
      <c r="GT131" s="130"/>
      <c r="HD131" s="130"/>
      <c r="HN131" s="130"/>
      <c r="HX131" s="130"/>
    </row>
    <row xmlns:x14ac="http://schemas.microsoft.com/office/spreadsheetml/2009/9/ac" r="132" s="3" customFormat="true" x14ac:dyDescent="0.25">
      <c r="A132" s="407" t="str">
        <f ca="true">IF(ISBLANK('Data Summary'!A134),"",'Data Summary'!A134)</f>
        <v/>
      </c>
      <c r="B132" s="130"/>
      <c r="L132" s="130"/>
      <c r="V132" s="130"/>
      <c r="AF132" s="130"/>
      <c r="AP132" s="130"/>
      <c r="AZ132" s="130"/>
      <c r="BA132" s="130"/>
      <c r="BJ132" s="130"/>
      <c r="BT132" s="130"/>
      <c r="CD132" s="130"/>
      <c r="CN132" s="130"/>
      <c r="CX132" s="130"/>
      <c r="DH132" s="130"/>
      <c r="DR132" s="130"/>
      <c r="EB132" s="130"/>
      <c r="EL132" s="130"/>
      <c r="EV132" s="130"/>
      <c r="FF132" s="130"/>
      <c r="FP132" s="130"/>
      <c r="FZ132" s="130"/>
      <c r="GJ132" s="130"/>
      <c r="GT132" s="130"/>
      <c r="HD132" s="130"/>
      <c r="HN132" s="130"/>
      <c r="HX132" s="130"/>
    </row>
    <row xmlns:x14ac="http://schemas.microsoft.com/office/spreadsheetml/2009/9/ac" r="133" s="3" customFormat="true" x14ac:dyDescent="0.25">
      <c r="A133" s="407" t="str">
        <f ca="true">IF(ISBLANK('Data Summary'!A135),"",'Data Summary'!A135)</f>
        <v/>
      </c>
      <c r="B133" s="130"/>
      <c r="L133" s="130"/>
      <c r="V133" s="130"/>
      <c r="AF133" s="130"/>
      <c r="AP133" s="130"/>
      <c r="AZ133" s="130"/>
      <c r="BA133" s="130"/>
      <c r="BJ133" s="130"/>
      <c r="BT133" s="130"/>
      <c r="CD133" s="130"/>
      <c r="CN133" s="130"/>
      <c r="CX133" s="130"/>
      <c r="DH133" s="130"/>
      <c r="DR133" s="130"/>
      <c r="EB133" s="130"/>
      <c r="EL133" s="130"/>
      <c r="EV133" s="130"/>
      <c r="FF133" s="130"/>
      <c r="FP133" s="130"/>
      <c r="FZ133" s="130"/>
      <c r="GJ133" s="130"/>
      <c r="GT133" s="130"/>
      <c r="HD133" s="130"/>
      <c r="HN133" s="130"/>
      <c r="HX133" s="130"/>
    </row>
    <row xmlns:x14ac="http://schemas.microsoft.com/office/spreadsheetml/2009/9/ac" r="134" s="3" customFormat="true" x14ac:dyDescent="0.25">
      <c r="A134" s="407" t="str">
        <f ca="true">IF(ISBLANK('Data Summary'!A136),"",'Data Summary'!A136)</f>
        <v/>
      </c>
      <c r="B134" s="130"/>
      <c r="L134" s="130"/>
      <c r="V134" s="130"/>
      <c r="AF134" s="130"/>
      <c r="AP134" s="130"/>
      <c r="AZ134" s="130"/>
      <c r="BA134" s="130"/>
      <c r="BJ134" s="130"/>
      <c r="BT134" s="130"/>
      <c r="CD134" s="130"/>
      <c r="CN134" s="130"/>
      <c r="CX134" s="130"/>
      <c r="DH134" s="130"/>
      <c r="DR134" s="130"/>
      <c r="EB134" s="130"/>
      <c r="EL134" s="130"/>
      <c r="EV134" s="130"/>
      <c r="FF134" s="130"/>
      <c r="FP134" s="130"/>
      <c r="FZ134" s="130"/>
      <c r="GJ134" s="130"/>
      <c r="GT134" s="130"/>
      <c r="HD134" s="130"/>
      <c r="HN134" s="130"/>
      <c r="HX134" s="130"/>
    </row>
    <row xmlns:x14ac="http://schemas.microsoft.com/office/spreadsheetml/2009/9/ac" r="135" s="3" customFormat="true" x14ac:dyDescent="0.25">
      <c r="A135" s="407" t="str">
        <f ca="true">IF(ISBLANK('Data Summary'!A137),"",'Data Summary'!A137)</f>
        <v/>
      </c>
      <c r="B135" s="130"/>
      <c r="L135" s="130"/>
      <c r="V135" s="130"/>
      <c r="AF135" s="130"/>
      <c r="AP135" s="130"/>
      <c r="AZ135" s="130"/>
      <c r="BA135" s="130"/>
      <c r="BJ135" s="130"/>
      <c r="BT135" s="130"/>
      <c r="CD135" s="130"/>
      <c r="CN135" s="130"/>
      <c r="CX135" s="130"/>
      <c r="DH135" s="130"/>
      <c r="DR135" s="130"/>
      <c r="EB135" s="130"/>
      <c r="EL135" s="130"/>
      <c r="EV135" s="130"/>
      <c r="FF135" s="130"/>
      <c r="FP135" s="130"/>
      <c r="FZ135" s="130"/>
      <c r="GJ135" s="130"/>
      <c r="GT135" s="130"/>
      <c r="HD135" s="130"/>
      <c r="HN135" s="130"/>
      <c r="HX135" s="130"/>
    </row>
    <row xmlns:x14ac="http://schemas.microsoft.com/office/spreadsheetml/2009/9/ac" r="136" s="3" customFormat="true" x14ac:dyDescent="0.25">
      <c r="A136" s="407" t="str">
        <f ca="true">IF(ISBLANK('Data Summary'!A138),"",'Data Summary'!A138)</f>
        <v/>
      </c>
      <c r="B136" s="130"/>
      <c r="L136" s="130"/>
      <c r="V136" s="130"/>
      <c r="AF136" s="130"/>
      <c r="AP136" s="130"/>
      <c r="AZ136" s="130"/>
      <c r="BA136" s="130"/>
      <c r="BJ136" s="130"/>
      <c r="BT136" s="130"/>
      <c r="CD136" s="130"/>
      <c r="CN136" s="130"/>
      <c r="CX136" s="130"/>
      <c r="DH136" s="130"/>
      <c r="DR136" s="130"/>
      <c r="EB136" s="130"/>
      <c r="EL136" s="130"/>
      <c r="EV136" s="130"/>
      <c r="FF136" s="130"/>
      <c r="FP136" s="130"/>
      <c r="FZ136" s="130"/>
      <c r="GJ136" s="130"/>
      <c r="GT136" s="130"/>
      <c r="HD136" s="130"/>
      <c r="HN136" s="130"/>
      <c r="HX136" s="130"/>
    </row>
    <row xmlns:x14ac="http://schemas.microsoft.com/office/spreadsheetml/2009/9/ac" r="137" s="3" customFormat="true" x14ac:dyDescent="0.25">
      <c r="A137" s="407" t="str">
        <f ca="true">IF(ISBLANK('Data Summary'!A139),"",'Data Summary'!A139)</f>
        <v/>
      </c>
      <c r="B137" s="130"/>
      <c r="L137" s="130"/>
      <c r="V137" s="130"/>
      <c r="AF137" s="130"/>
      <c r="AP137" s="130"/>
      <c r="AZ137" s="130"/>
      <c r="BA137" s="130"/>
      <c r="BJ137" s="130"/>
      <c r="BT137" s="130"/>
      <c r="CD137" s="130"/>
      <c r="CN137" s="130"/>
      <c r="CX137" s="130"/>
      <c r="DH137" s="130"/>
      <c r="DR137" s="130"/>
      <c r="EB137" s="130"/>
      <c r="EL137" s="130"/>
      <c r="EV137" s="130"/>
      <c r="FF137" s="130"/>
      <c r="FP137" s="130"/>
      <c r="FZ137" s="130"/>
      <c r="GJ137" s="130"/>
      <c r="GT137" s="130"/>
      <c r="HD137" s="130"/>
      <c r="HN137" s="130"/>
      <c r="HX137" s="130"/>
    </row>
    <row xmlns:x14ac="http://schemas.microsoft.com/office/spreadsheetml/2009/9/ac" r="138" s="3" customFormat="true" x14ac:dyDescent="0.25">
      <c r="A138" s="407" t="str">
        <f ca="true">IF(ISBLANK('Data Summary'!A140),"",'Data Summary'!A140)</f>
        <v/>
      </c>
      <c r="B138" s="130"/>
      <c r="L138" s="130"/>
      <c r="V138" s="130"/>
      <c r="AF138" s="130"/>
      <c r="AP138" s="130"/>
      <c r="AZ138" s="130"/>
      <c r="BA138" s="130"/>
      <c r="BJ138" s="130"/>
      <c r="BT138" s="130"/>
      <c r="CD138" s="130"/>
      <c r="CN138" s="130"/>
      <c r="CX138" s="130"/>
      <c r="DH138" s="130"/>
      <c r="DR138" s="130"/>
      <c r="EB138" s="130"/>
      <c r="EL138" s="130"/>
      <c r="EV138" s="130"/>
      <c r="FF138" s="130"/>
      <c r="FP138" s="130"/>
      <c r="FZ138" s="130"/>
      <c r="GJ138" s="130"/>
      <c r="GT138" s="130"/>
      <c r="HD138" s="130"/>
      <c r="HN138" s="130"/>
      <c r="HX138" s="130"/>
    </row>
    <row xmlns:x14ac="http://schemas.microsoft.com/office/spreadsheetml/2009/9/ac" r="139" s="3" customFormat="true" x14ac:dyDescent="0.25">
      <c r="A139" s="407" t="str">
        <f ca="true">IF(ISBLANK('Data Summary'!A141),"",'Data Summary'!A141)</f>
        <v/>
      </c>
      <c r="B139" s="130"/>
      <c r="L139" s="130"/>
      <c r="V139" s="130"/>
      <c r="AF139" s="130"/>
      <c r="AP139" s="130"/>
      <c r="AZ139" s="130"/>
      <c r="BA139" s="130"/>
      <c r="BJ139" s="130"/>
      <c r="BT139" s="130"/>
      <c r="CD139" s="130"/>
      <c r="CN139" s="130"/>
      <c r="CX139" s="130"/>
      <c r="DH139" s="130"/>
      <c r="DR139" s="130"/>
      <c r="EB139" s="130"/>
      <c r="EL139" s="130"/>
      <c r="EV139" s="130"/>
      <c r="FF139" s="130"/>
      <c r="FP139" s="130"/>
      <c r="FZ139" s="130"/>
      <c r="GJ139" s="130"/>
      <c r="GT139" s="130"/>
      <c r="HD139" s="130"/>
      <c r="HN139" s="130"/>
      <c r="HX139" s="130"/>
    </row>
    <row xmlns:x14ac="http://schemas.microsoft.com/office/spreadsheetml/2009/9/ac" r="140" s="3" customFormat="true" x14ac:dyDescent="0.25">
      <c r="A140" s="407" t="str">
        <f ca="true">IF(ISBLANK('Data Summary'!A142),"",'Data Summary'!A142)</f>
        <v/>
      </c>
      <c r="B140" s="130"/>
      <c r="L140" s="130"/>
      <c r="V140" s="130"/>
      <c r="AF140" s="130"/>
      <c r="AP140" s="130"/>
      <c r="AZ140" s="130"/>
      <c r="BA140" s="130"/>
      <c r="BJ140" s="130"/>
      <c r="BT140" s="130"/>
      <c r="CD140" s="130"/>
      <c r="CN140" s="130"/>
      <c r="CX140" s="130"/>
      <c r="DH140" s="130"/>
      <c r="DR140" s="130"/>
      <c r="EB140" s="130"/>
      <c r="EL140" s="130"/>
      <c r="EV140" s="130"/>
      <c r="FF140" s="130"/>
      <c r="FP140" s="130"/>
      <c r="FZ140" s="130"/>
      <c r="GJ140" s="130"/>
      <c r="GT140" s="130"/>
      <c r="HD140" s="130"/>
      <c r="HN140" s="130"/>
      <c r="HX140" s="130"/>
    </row>
    <row xmlns:x14ac="http://schemas.microsoft.com/office/spreadsheetml/2009/9/ac" r="141" s="3" customFormat="true" x14ac:dyDescent="0.25">
      <c r="A141" s="407" t="str">
        <f ca="true">IF(ISBLANK('Data Summary'!A143),"",'Data Summary'!A143)</f>
        <v/>
      </c>
      <c r="B141" s="130"/>
      <c r="L141" s="130"/>
      <c r="V141" s="130"/>
      <c r="AF141" s="130"/>
      <c r="AP141" s="130"/>
      <c r="AZ141" s="130"/>
      <c r="BA141" s="130"/>
      <c r="BJ141" s="130"/>
      <c r="BT141" s="130"/>
      <c r="CD141" s="130"/>
      <c r="CN141" s="130"/>
      <c r="CX141" s="130"/>
      <c r="DH141" s="130"/>
      <c r="DR141" s="130"/>
      <c r="EB141" s="130"/>
      <c r="EL141" s="130"/>
      <c r="EV141" s="130"/>
      <c r="FF141" s="130"/>
      <c r="FP141" s="130"/>
      <c r="FZ141" s="130"/>
      <c r="GJ141" s="130"/>
      <c r="GT141" s="130"/>
      <c r="HD141" s="130"/>
      <c r="HN141" s="130"/>
      <c r="HX141" s="130"/>
    </row>
    <row xmlns:x14ac="http://schemas.microsoft.com/office/spreadsheetml/2009/9/ac" r="142" s="3" customFormat="true" x14ac:dyDescent="0.25">
      <c r="A142" s="407" t="str">
        <f ca="true">IF(ISBLANK('Data Summary'!A144),"",'Data Summary'!A144)</f>
        <v/>
      </c>
      <c r="B142" s="130"/>
      <c r="L142" s="130"/>
      <c r="V142" s="130"/>
      <c r="AF142" s="130"/>
      <c r="AP142" s="130"/>
      <c r="AZ142" s="130"/>
      <c r="BA142" s="130"/>
      <c r="BJ142" s="130"/>
      <c r="BT142" s="130"/>
      <c r="CD142" s="130"/>
      <c r="CN142" s="130"/>
      <c r="CX142" s="130"/>
      <c r="DH142" s="130"/>
      <c r="DR142" s="130"/>
      <c r="EB142" s="130"/>
      <c r="EL142" s="130"/>
      <c r="EV142" s="130"/>
      <c r="FF142" s="130"/>
      <c r="FP142" s="130"/>
      <c r="FZ142" s="130"/>
      <c r="GJ142" s="130"/>
      <c r="GT142" s="130"/>
      <c r="HD142" s="130"/>
      <c r="HN142" s="130"/>
      <c r="HX142" s="130"/>
    </row>
    <row xmlns:x14ac="http://schemas.microsoft.com/office/spreadsheetml/2009/9/ac" r="143" s="3" customFormat="true" x14ac:dyDescent="0.25">
      <c r="A143" s="407" t="str">
        <f ca="true">IF(ISBLANK('Data Summary'!A145),"",'Data Summary'!A145)</f>
        <v/>
      </c>
      <c r="B143" s="130"/>
      <c r="L143" s="130"/>
      <c r="V143" s="130"/>
      <c r="AF143" s="130"/>
      <c r="AP143" s="130"/>
      <c r="AZ143" s="130"/>
      <c r="BA143" s="130"/>
      <c r="BJ143" s="130"/>
      <c r="BT143" s="130"/>
      <c r="CD143" s="130"/>
      <c r="CN143" s="130"/>
      <c r="CX143" s="130"/>
      <c r="DH143" s="130"/>
      <c r="DR143" s="130"/>
      <c r="EB143" s="130"/>
      <c r="EL143" s="130"/>
      <c r="EV143" s="130"/>
      <c r="FF143" s="130"/>
      <c r="FP143" s="130"/>
      <c r="FZ143" s="130"/>
      <c r="GJ143" s="130"/>
      <c r="GT143" s="130"/>
      <c r="HD143" s="130"/>
      <c r="HN143" s="130"/>
      <c r="HX143" s="130"/>
    </row>
    <row xmlns:x14ac="http://schemas.microsoft.com/office/spreadsheetml/2009/9/ac" r="144" s="3" customFormat="true" x14ac:dyDescent="0.25">
      <c r="A144" s="407" t="str">
        <f ca="true">IF(ISBLANK('Data Summary'!A146),"",'Data Summary'!A146)</f>
        <v/>
      </c>
      <c r="B144" s="130"/>
      <c r="L144" s="130"/>
      <c r="V144" s="130"/>
      <c r="AF144" s="130"/>
      <c r="AP144" s="130"/>
      <c r="AZ144" s="130"/>
      <c r="BA144" s="130"/>
      <c r="BJ144" s="130"/>
      <c r="BT144" s="130"/>
      <c r="CD144" s="130"/>
      <c r="CN144" s="130"/>
      <c r="CX144" s="130"/>
      <c r="DH144" s="130"/>
      <c r="DR144" s="130"/>
      <c r="EB144" s="130"/>
      <c r="EL144" s="130"/>
      <c r="EV144" s="130"/>
      <c r="FF144" s="130"/>
      <c r="FP144" s="130"/>
      <c r="FZ144" s="130"/>
      <c r="GJ144" s="130"/>
      <c r="GT144" s="130"/>
      <c r="HD144" s="130"/>
      <c r="HN144" s="130"/>
      <c r="HX144" s="130"/>
    </row>
    <row xmlns:x14ac="http://schemas.microsoft.com/office/spreadsheetml/2009/9/ac" r="145" s="3" customFormat="true" x14ac:dyDescent="0.25">
      <c r="A145" s="407" t="str">
        <f ca="true">IF(ISBLANK('Data Summary'!A147),"",'Data Summary'!A147)</f>
        <v/>
      </c>
      <c r="B145" s="130"/>
      <c r="L145" s="130"/>
      <c r="V145" s="130"/>
      <c r="AF145" s="130"/>
      <c r="AP145" s="130"/>
      <c r="AZ145" s="130"/>
      <c r="BA145" s="130"/>
      <c r="BJ145" s="130"/>
      <c r="BT145" s="130"/>
      <c r="CD145" s="130"/>
      <c r="CN145" s="130"/>
      <c r="CX145" s="130"/>
      <c r="DH145" s="130"/>
      <c r="DR145" s="130"/>
      <c r="EB145" s="130"/>
      <c r="EL145" s="130"/>
      <c r="EV145" s="130"/>
      <c r="FF145" s="130"/>
      <c r="FP145" s="130"/>
      <c r="FZ145" s="130"/>
      <c r="GJ145" s="130"/>
      <c r="GT145" s="130"/>
      <c r="HD145" s="130"/>
      <c r="HN145" s="130"/>
      <c r="HX145" s="130"/>
    </row>
    <row xmlns:x14ac="http://schemas.microsoft.com/office/spreadsheetml/2009/9/ac" r="146" s="3" customFormat="true" x14ac:dyDescent="0.25">
      <c r="A146" s="407" t="str">
        <f ca="true">IF(ISBLANK('Data Summary'!A148),"",'Data Summary'!A148)</f>
        <v/>
      </c>
      <c r="B146" s="130"/>
      <c r="L146" s="130"/>
      <c r="V146" s="130"/>
      <c r="AF146" s="130"/>
      <c r="AP146" s="130"/>
      <c r="AZ146" s="130"/>
      <c r="BA146" s="130"/>
      <c r="BJ146" s="130"/>
      <c r="BT146" s="130"/>
      <c r="CD146" s="130"/>
      <c r="CN146" s="130"/>
      <c r="CX146" s="130"/>
      <c r="DH146" s="130"/>
      <c r="DR146" s="130"/>
      <c r="EB146" s="130"/>
      <c r="EL146" s="130"/>
      <c r="EV146" s="130"/>
      <c r="FF146" s="130"/>
      <c r="FP146" s="130"/>
      <c r="FZ146" s="130"/>
      <c r="GJ146" s="130"/>
      <c r="GT146" s="130"/>
      <c r="HD146" s="130"/>
      <c r="HN146" s="130"/>
      <c r="HX146" s="130"/>
    </row>
    <row xmlns:x14ac="http://schemas.microsoft.com/office/spreadsheetml/2009/9/ac" r="147" s="3" customFormat="true" x14ac:dyDescent="0.25">
      <c r="A147" s="407" t="str">
        <f ca="true">IF(ISBLANK('Data Summary'!A149),"",'Data Summary'!A149)</f>
        <v/>
      </c>
      <c r="B147" s="130"/>
      <c r="L147" s="130"/>
      <c r="V147" s="130"/>
      <c r="AF147" s="130"/>
      <c r="AP147" s="130"/>
      <c r="AZ147" s="130"/>
      <c r="BA147" s="130"/>
      <c r="BJ147" s="130"/>
      <c r="BT147" s="130"/>
      <c r="CD147" s="130"/>
      <c r="CN147" s="130"/>
      <c r="CX147" s="130"/>
      <c r="DH147" s="130"/>
      <c r="DR147" s="130"/>
      <c r="EB147" s="130"/>
      <c r="EL147" s="130"/>
      <c r="EV147" s="130"/>
      <c r="FF147" s="130"/>
      <c r="FP147" s="130"/>
      <c r="FZ147" s="130"/>
      <c r="GJ147" s="130"/>
      <c r="GT147" s="130"/>
      <c r="HD147" s="130"/>
      <c r="HN147" s="130"/>
      <c r="HX147" s="130"/>
    </row>
    <row xmlns:x14ac="http://schemas.microsoft.com/office/spreadsheetml/2009/9/ac" r="148" s="3" customFormat="true" x14ac:dyDescent="0.25">
      <c r="A148" s="407" t="str">
        <f ca="true">IF(ISBLANK('Data Summary'!A150),"",'Data Summary'!A150)</f>
        <v/>
      </c>
      <c r="B148" s="130"/>
      <c r="L148" s="130"/>
      <c r="V148" s="130"/>
      <c r="AF148" s="130"/>
      <c r="AP148" s="130"/>
      <c r="AZ148" s="130"/>
      <c r="BA148" s="130"/>
      <c r="BJ148" s="130"/>
      <c r="BT148" s="130"/>
      <c r="CD148" s="130"/>
      <c r="CN148" s="130"/>
      <c r="CX148" s="130"/>
      <c r="DH148" s="130"/>
      <c r="DR148" s="130"/>
      <c r="EB148" s="130"/>
      <c r="EL148" s="130"/>
      <c r="EV148" s="130"/>
      <c r="FF148" s="130"/>
      <c r="FP148" s="130"/>
      <c r="FZ148" s="130"/>
      <c r="GJ148" s="130"/>
      <c r="GT148" s="130"/>
      <c r="HD148" s="130"/>
      <c r="HN148" s="130"/>
      <c r="HX148" s="130"/>
    </row>
    <row xmlns:x14ac="http://schemas.microsoft.com/office/spreadsheetml/2009/9/ac" r="149" s="3" customFormat="true" x14ac:dyDescent="0.25">
      <c r="A149" s="407" t="str">
        <f ca="true">IF(ISBLANK('Data Summary'!A151),"",'Data Summary'!A151)</f>
        <v/>
      </c>
      <c r="B149" s="130"/>
      <c r="L149" s="130"/>
      <c r="V149" s="130"/>
      <c r="AF149" s="130"/>
      <c r="AP149" s="130"/>
      <c r="AZ149" s="130"/>
      <c r="BA149" s="130"/>
      <c r="BJ149" s="130"/>
      <c r="BT149" s="130"/>
      <c r="CD149" s="130"/>
      <c r="CN149" s="130"/>
      <c r="CX149" s="130"/>
      <c r="DH149" s="130"/>
      <c r="DR149" s="130"/>
      <c r="EB149" s="130"/>
      <c r="EL149" s="130"/>
      <c r="EV149" s="130"/>
      <c r="FF149" s="130"/>
      <c r="FP149" s="130"/>
      <c r="FZ149" s="130"/>
      <c r="GJ149" s="130"/>
      <c r="GT149" s="130"/>
      <c r="HD149" s="130"/>
      <c r="HN149" s="130"/>
      <c r="HX149" s="130"/>
    </row>
    <row xmlns:x14ac="http://schemas.microsoft.com/office/spreadsheetml/2009/9/ac" r="150" s="3" customFormat="true" x14ac:dyDescent="0.25">
      <c r="A150" s="407" t="str">
        <f ca="true">IF(ISBLANK('Data Summary'!A152),"",'Data Summary'!A152)</f>
        <v/>
      </c>
      <c r="B150" s="130"/>
      <c r="L150" s="130"/>
      <c r="V150" s="130"/>
      <c r="AF150" s="130"/>
      <c r="AP150" s="130"/>
      <c r="AZ150" s="130"/>
      <c r="BA150" s="130"/>
      <c r="BJ150" s="130"/>
      <c r="BT150" s="130"/>
      <c r="CD150" s="130"/>
      <c r="CN150" s="130"/>
      <c r="CX150" s="130"/>
      <c r="DH150" s="130"/>
      <c r="DR150" s="130"/>
      <c r="EB150" s="130"/>
      <c r="EL150" s="130"/>
      <c r="EV150" s="130"/>
      <c r="FF150" s="130"/>
      <c r="FP150" s="130"/>
      <c r="FZ150" s="130"/>
      <c r="GJ150" s="130"/>
      <c r="GT150" s="130"/>
      <c r="HD150" s="130"/>
      <c r="HN150" s="130"/>
      <c r="HX150" s="130"/>
    </row>
    <row xmlns:x14ac="http://schemas.microsoft.com/office/spreadsheetml/2009/9/ac" r="151" s="3" customFormat="true" x14ac:dyDescent="0.25">
      <c r="A151" s="407" t="str">
        <f ca="true">IF(ISBLANK('Data Summary'!A153),"",'Data Summary'!A153)</f>
        <v/>
      </c>
      <c r="B151" s="130"/>
      <c r="L151" s="130"/>
      <c r="V151" s="130"/>
      <c r="AF151" s="130"/>
      <c r="AP151" s="130"/>
      <c r="AZ151" s="130"/>
      <c r="BA151" s="130"/>
      <c r="BJ151" s="130"/>
      <c r="BT151" s="130"/>
      <c r="CD151" s="130"/>
      <c r="CN151" s="130"/>
      <c r="CX151" s="130"/>
      <c r="DH151" s="130"/>
      <c r="DR151" s="130"/>
      <c r="EB151" s="130"/>
      <c r="EL151" s="130"/>
      <c r="EV151" s="130"/>
      <c r="FF151" s="130"/>
      <c r="FP151" s="130"/>
      <c r="FZ151" s="130"/>
      <c r="GJ151" s="130"/>
      <c r="GT151" s="130"/>
      <c r="HD151" s="130"/>
      <c r="HN151" s="130"/>
      <c r="HX151" s="130"/>
    </row>
    <row xmlns:x14ac="http://schemas.microsoft.com/office/spreadsheetml/2009/9/ac" r="152" s="3" customFormat="true" x14ac:dyDescent="0.25">
      <c r="A152" s="405"/>
      <c r="B152" s="130"/>
      <c r="L152" s="130"/>
      <c r="V152" s="130"/>
      <c r="AF152" s="130"/>
      <c r="AP152" s="130"/>
      <c r="AZ152" s="130"/>
      <c r="BA152" s="130"/>
      <c r="BJ152" s="130"/>
      <c r="BT152" s="130"/>
      <c r="CD152" s="130"/>
      <c r="CN152" s="130"/>
      <c r="CX152" s="130"/>
      <c r="DH152" s="130"/>
      <c r="DR152" s="130"/>
      <c r="EB152" s="130"/>
      <c r="EL152" s="130"/>
      <c r="EV152" s="130"/>
      <c r="FF152" s="130"/>
      <c r="FP152" s="130"/>
      <c r="FZ152" s="130"/>
      <c r="GJ152" s="130"/>
      <c r="GT152" s="130"/>
      <c r="HD152" s="130"/>
      <c r="HN152" s="130"/>
      <c r="HX152" s="130"/>
    </row>
    <row xmlns:x14ac="http://schemas.microsoft.com/office/spreadsheetml/2009/9/ac" r="153" s="3" customFormat="true" x14ac:dyDescent="0.25">
      <c r="A153" s="405"/>
      <c r="B153" s="130"/>
      <c r="L153" s="130"/>
      <c r="V153" s="130"/>
      <c r="AF153" s="130"/>
      <c r="AP153" s="130"/>
      <c r="AZ153" s="130"/>
      <c r="BA153" s="130"/>
      <c r="BJ153" s="130"/>
      <c r="BT153" s="130"/>
      <c r="CD153" s="130"/>
      <c r="CN153" s="130"/>
      <c r="CX153" s="130"/>
      <c r="DH153" s="130"/>
      <c r="DR153" s="130"/>
      <c r="EB153" s="130"/>
      <c r="EL153" s="130"/>
      <c r="EV153" s="130"/>
      <c r="FF153" s="130"/>
      <c r="FP153" s="130"/>
      <c r="FZ153" s="130"/>
      <c r="GJ153" s="130"/>
      <c r="GT153" s="130"/>
      <c r="HD153" s="130"/>
      <c r="HN153" s="130"/>
      <c r="HX153" s="130"/>
    </row>
    <row xmlns:x14ac="http://schemas.microsoft.com/office/spreadsheetml/2009/9/ac" r="154" s="3" customFormat="true" x14ac:dyDescent="0.25">
      <c r="A154" s="405"/>
      <c r="B154" s="130"/>
      <c r="L154" s="130"/>
      <c r="V154" s="130"/>
      <c r="AF154" s="130"/>
      <c r="AP154" s="130"/>
      <c r="AZ154" s="130"/>
      <c r="BA154" s="130"/>
      <c r="BJ154" s="130"/>
      <c r="BT154" s="130"/>
      <c r="CD154" s="130"/>
      <c r="CN154" s="130"/>
      <c r="CX154" s="130"/>
      <c r="DH154" s="130"/>
      <c r="DR154" s="130"/>
      <c r="EB154" s="130"/>
      <c r="EL154" s="130"/>
      <c r="EV154" s="130"/>
      <c r="FF154" s="130"/>
      <c r="FP154" s="130"/>
      <c r="FZ154" s="130"/>
      <c r="GJ154" s="130"/>
      <c r="GT154" s="130"/>
      <c r="HD154" s="130"/>
      <c r="HN154" s="130"/>
      <c r="HX154" s="130"/>
    </row>
    <row xmlns:x14ac="http://schemas.microsoft.com/office/spreadsheetml/2009/9/ac" r="155" s="3" customFormat="true" x14ac:dyDescent="0.25">
      <c r="A155" s="405"/>
      <c r="B155" s="130"/>
      <c r="L155" s="130"/>
      <c r="V155" s="130"/>
      <c r="AF155" s="130"/>
      <c r="AP155" s="130"/>
      <c r="AZ155" s="130"/>
      <c r="BA155" s="130"/>
      <c r="BJ155" s="130"/>
      <c r="BT155" s="130"/>
      <c r="CD155" s="130"/>
      <c r="CN155" s="130"/>
      <c r="CX155" s="130"/>
      <c r="DH155" s="130"/>
      <c r="DR155" s="130"/>
      <c r="EB155" s="130"/>
      <c r="EL155" s="130"/>
      <c r="EV155" s="130"/>
      <c r="FF155" s="130"/>
      <c r="FP155" s="130"/>
      <c r="FZ155" s="130"/>
      <c r="GJ155" s="130"/>
      <c r="GT155" s="130"/>
      <c r="HD155" s="130"/>
      <c r="HN155" s="130"/>
      <c r="HX155" s="130"/>
    </row>
    <row xmlns:x14ac="http://schemas.microsoft.com/office/spreadsheetml/2009/9/ac" r="156" s="3" customFormat="true" x14ac:dyDescent="0.25">
      <c r="A156" s="405"/>
      <c r="B156" s="130"/>
      <c r="L156" s="130"/>
      <c r="V156" s="130"/>
      <c r="AF156" s="130"/>
      <c r="AP156" s="130"/>
      <c r="AZ156" s="130"/>
      <c r="BA156" s="130"/>
      <c r="BJ156" s="130"/>
      <c r="BT156" s="130"/>
      <c r="CD156" s="130"/>
      <c r="CN156" s="130"/>
      <c r="CX156" s="130"/>
      <c r="DH156" s="130"/>
      <c r="DR156" s="130"/>
      <c r="EB156" s="130"/>
      <c r="EL156" s="130"/>
      <c r="EV156" s="130"/>
      <c r="FF156" s="130"/>
      <c r="FP156" s="130"/>
      <c r="FZ156" s="130"/>
      <c r="GJ156" s="130"/>
      <c r="GT156" s="130"/>
      <c r="HD156" s="130"/>
      <c r="HN156" s="130"/>
      <c r="HX156" s="130"/>
    </row>
    <row xmlns:x14ac="http://schemas.microsoft.com/office/spreadsheetml/2009/9/ac" r="157" s="3" customFormat="true" x14ac:dyDescent="0.25">
      <c r="A157" s="405"/>
      <c r="B157" s="130"/>
      <c r="L157" s="130"/>
      <c r="V157" s="130"/>
      <c r="AF157" s="130"/>
      <c r="AP157" s="130"/>
      <c r="AZ157" s="130"/>
      <c r="BA157" s="130"/>
      <c r="BJ157" s="130"/>
      <c r="BT157" s="130"/>
      <c r="CD157" s="130"/>
      <c r="CN157" s="130"/>
      <c r="CX157" s="130"/>
      <c r="DH157" s="130"/>
      <c r="DR157" s="130"/>
      <c r="EB157" s="130"/>
      <c r="EL157" s="130"/>
      <c r="EV157" s="130"/>
      <c r="FF157" s="130"/>
      <c r="FP157" s="130"/>
      <c r="FZ157" s="130"/>
      <c r="GJ157" s="130"/>
      <c r="GT157" s="130"/>
      <c r="HD157" s="130"/>
      <c r="HN157" s="130"/>
      <c r="HX157" s="130"/>
    </row>
    <row xmlns:x14ac="http://schemas.microsoft.com/office/spreadsheetml/2009/9/ac" r="158" s="3" customFormat="true" x14ac:dyDescent="0.25">
      <c r="A158" s="405"/>
      <c r="B158" s="130"/>
      <c r="L158" s="130"/>
      <c r="V158" s="130"/>
      <c r="AF158" s="130"/>
      <c r="AP158" s="130"/>
      <c r="AZ158" s="130"/>
      <c r="BA158" s="130"/>
      <c r="BJ158" s="130"/>
      <c r="BT158" s="130"/>
      <c r="CD158" s="130"/>
      <c r="CN158" s="130"/>
      <c r="CX158" s="130"/>
      <c r="DH158" s="130"/>
      <c r="DR158" s="130"/>
      <c r="EB158" s="130"/>
      <c r="EL158" s="130"/>
      <c r="EV158" s="130"/>
      <c r="FF158" s="130"/>
      <c r="FP158" s="130"/>
      <c r="FZ158" s="130"/>
      <c r="GJ158" s="130"/>
      <c r="GT158" s="130"/>
      <c r="HD158" s="130"/>
      <c r="HN158" s="130"/>
      <c r="HX158" s="130"/>
    </row>
    <row xmlns:x14ac="http://schemas.microsoft.com/office/spreadsheetml/2009/9/ac" r="159" s="3" customFormat="true" x14ac:dyDescent="0.25">
      <c r="A159" s="405"/>
      <c r="B159" s="130"/>
      <c r="L159" s="130"/>
      <c r="V159" s="130"/>
      <c r="AF159" s="130"/>
      <c r="AP159" s="130"/>
      <c r="AZ159" s="130"/>
      <c r="BA159" s="130"/>
      <c r="BJ159" s="130"/>
      <c r="BT159" s="130"/>
      <c r="CD159" s="130"/>
      <c r="CN159" s="130"/>
      <c r="CX159" s="130"/>
      <c r="DH159" s="130"/>
      <c r="DR159" s="130"/>
      <c r="EB159" s="130"/>
      <c r="EL159" s="130"/>
      <c r="EV159" s="130"/>
      <c r="FF159" s="130"/>
      <c r="FP159" s="130"/>
      <c r="FZ159" s="130"/>
      <c r="GJ159" s="130"/>
      <c r="GT159" s="130"/>
      <c r="HD159" s="130"/>
      <c r="HN159" s="130"/>
      <c r="HX159" s="130"/>
    </row>
    <row xmlns:x14ac="http://schemas.microsoft.com/office/spreadsheetml/2009/9/ac" r="160" s="3" customFormat="true" x14ac:dyDescent="0.25">
      <c r="A160" s="405"/>
      <c r="B160" s="130"/>
      <c r="L160" s="130"/>
      <c r="V160" s="130"/>
      <c r="AF160" s="130"/>
      <c r="AP160" s="130"/>
      <c r="AZ160" s="130"/>
      <c r="BA160" s="130"/>
      <c r="BJ160" s="130"/>
      <c r="BT160" s="130"/>
      <c r="CD160" s="130"/>
      <c r="CN160" s="130"/>
      <c r="CX160" s="130"/>
      <c r="DH160" s="130"/>
      <c r="DR160" s="130"/>
      <c r="EB160" s="130"/>
      <c r="EL160" s="130"/>
      <c r="EV160" s="130"/>
      <c r="FF160" s="130"/>
      <c r="FP160" s="130"/>
      <c r="FZ160" s="130"/>
      <c r="GJ160" s="130"/>
      <c r="GT160" s="130"/>
      <c r="HD160" s="130"/>
      <c r="HN160" s="130"/>
      <c r="HX160" s="130"/>
    </row>
    <row xmlns:x14ac="http://schemas.microsoft.com/office/spreadsheetml/2009/9/ac" r="161" s="3" customFormat="true" x14ac:dyDescent="0.25">
      <c r="A161" s="405"/>
      <c r="B161" s="130"/>
      <c r="L161" s="130"/>
      <c r="V161" s="130"/>
      <c r="AF161" s="130"/>
      <c r="AP161" s="130"/>
      <c r="AZ161" s="130"/>
      <c r="BA161" s="130"/>
      <c r="BJ161" s="130"/>
      <c r="BT161" s="130"/>
      <c r="CD161" s="130"/>
      <c r="CN161" s="130"/>
      <c r="CX161" s="130"/>
      <c r="DH161" s="130"/>
      <c r="DR161" s="130"/>
      <c r="EB161" s="130"/>
      <c r="EL161" s="130"/>
      <c r="EV161" s="130"/>
      <c r="FF161" s="130"/>
      <c r="FP161" s="130"/>
      <c r="FZ161" s="130"/>
      <c r="GJ161" s="130"/>
      <c r="GT161" s="130"/>
      <c r="HD161" s="130"/>
      <c r="HN161" s="130"/>
      <c r="HX161" s="130"/>
    </row>
    <row xmlns:x14ac="http://schemas.microsoft.com/office/spreadsheetml/2009/9/ac" r="162" s="3" customFormat="true" x14ac:dyDescent="0.25">
      <c r="A162" s="405"/>
      <c r="B162" s="130"/>
      <c r="L162" s="130"/>
      <c r="V162" s="130"/>
      <c r="AF162" s="130"/>
      <c r="AP162" s="130"/>
      <c r="AZ162" s="130"/>
      <c r="BA162" s="130"/>
      <c r="BJ162" s="130"/>
      <c r="BT162" s="130"/>
      <c r="CD162" s="130"/>
      <c r="CN162" s="130"/>
      <c r="CX162" s="130"/>
      <c r="DH162" s="130"/>
      <c r="DR162" s="130"/>
      <c r="EB162" s="130"/>
      <c r="EL162" s="130"/>
      <c r="EV162" s="130"/>
      <c r="FF162" s="130"/>
      <c r="FP162" s="130"/>
      <c r="FZ162" s="130"/>
      <c r="GJ162" s="130"/>
      <c r="GT162" s="130"/>
      <c r="HD162" s="130"/>
      <c r="HN162" s="130"/>
      <c r="HX162" s="130"/>
    </row>
    <row xmlns:x14ac="http://schemas.microsoft.com/office/spreadsheetml/2009/9/ac" r="163" s="3" customFormat="true" x14ac:dyDescent="0.25">
      <c r="A163" s="405"/>
      <c r="B163" s="130"/>
      <c r="L163" s="130"/>
      <c r="V163" s="130"/>
      <c r="AF163" s="130"/>
      <c r="AP163" s="130"/>
      <c r="AZ163" s="130"/>
      <c r="BA163" s="130"/>
      <c r="BJ163" s="130"/>
      <c r="BT163" s="130"/>
      <c r="CD163" s="130"/>
      <c r="CN163" s="130"/>
      <c r="CX163" s="130"/>
      <c r="DH163" s="130"/>
      <c r="DR163" s="130"/>
      <c r="EB163" s="130"/>
      <c r="EL163" s="130"/>
      <c r="EV163" s="130"/>
      <c r="FF163" s="130"/>
      <c r="FP163" s="130"/>
      <c r="FZ163" s="130"/>
      <c r="GJ163" s="130"/>
      <c r="GT163" s="130"/>
      <c r="HD163" s="130"/>
      <c r="HN163" s="130"/>
      <c r="HX163" s="130"/>
    </row>
    <row xmlns:x14ac="http://schemas.microsoft.com/office/spreadsheetml/2009/9/ac" r="164" s="3" customFormat="true" x14ac:dyDescent="0.25">
      <c r="A164" s="405"/>
      <c r="B164" s="130"/>
      <c r="L164" s="130"/>
      <c r="V164" s="130"/>
      <c r="AF164" s="130"/>
      <c r="AP164" s="130"/>
      <c r="AZ164" s="130"/>
      <c r="BA164" s="130"/>
      <c r="BJ164" s="130"/>
      <c r="BT164" s="130"/>
      <c r="CD164" s="130"/>
      <c r="CN164" s="130"/>
      <c r="CX164" s="130"/>
      <c r="DH164" s="130"/>
      <c r="DR164" s="130"/>
      <c r="EB164" s="130"/>
      <c r="EL164" s="130"/>
      <c r="EV164" s="130"/>
      <c r="FF164" s="130"/>
      <c r="FP164" s="130"/>
      <c r="FZ164" s="130"/>
      <c r="GJ164" s="130"/>
      <c r="GT164" s="130"/>
      <c r="HD164" s="130"/>
      <c r="HN164" s="130"/>
      <c r="HX164" s="130"/>
    </row>
    <row xmlns:x14ac="http://schemas.microsoft.com/office/spreadsheetml/2009/9/ac" r="165" s="3" customFormat="true" x14ac:dyDescent="0.25">
      <c r="A165" s="405"/>
      <c r="B165" s="130"/>
      <c r="L165" s="130"/>
      <c r="V165" s="130"/>
      <c r="AF165" s="130"/>
      <c r="AP165" s="130"/>
      <c r="AZ165" s="130"/>
      <c r="BA165" s="130"/>
      <c r="BJ165" s="130"/>
      <c r="BT165" s="130"/>
      <c r="CD165" s="130"/>
      <c r="CN165" s="130"/>
      <c r="CX165" s="130"/>
      <c r="DH165" s="130"/>
      <c r="DR165" s="130"/>
      <c r="EB165" s="130"/>
      <c r="EL165" s="130"/>
      <c r="EV165" s="130"/>
      <c r="FF165" s="130"/>
      <c r="FP165" s="130"/>
      <c r="FZ165" s="130"/>
      <c r="GJ165" s="130"/>
      <c r="GT165" s="130"/>
      <c r="HD165" s="130"/>
      <c r="HN165" s="130"/>
      <c r="HX165" s="130"/>
    </row>
    <row xmlns:x14ac="http://schemas.microsoft.com/office/spreadsheetml/2009/9/ac" r="166" s="3" customFormat="true" x14ac:dyDescent="0.25">
      <c r="A166" s="405"/>
      <c r="B166" s="130"/>
      <c r="L166" s="130"/>
      <c r="V166" s="130"/>
      <c r="AF166" s="130"/>
      <c r="AP166" s="130"/>
      <c r="AZ166" s="130"/>
      <c r="BA166" s="130"/>
      <c r="BJ166" s="130"/>
      <c r="BT166" s="130"/>
      <c r="CD166" s="130"/>
      <c r="CN166" s="130"/>
      <c r="CX166" s="130"/>
      <c r="DH166" s="130"/>
      <c r="DR166" s="130"/>
      <c r="EB166" s="130"/>
      <c r="EL166" s="130"/>
      <c r="EV166" s="130"/>
      <c r="FF166" s="130"/>
      <c r="FP166" s="130"/>
      <c r="FZ166" s="130"/>
      <c r="GJ166" s="130"/>
      <c r="GT166" s="130"/>
      <c r="HD166" s="130"/>
      <c r="HN166" s="130"/>
      <c r="HX166" s="130"/>
    </row>
    <row xmlns:x14ac="http://schemas.microsoft.com/office/spreadsheetml/2009/9/ac" r="167" s="3" customFormat="true" x14ac:dyDescent="0.25">
      <c r="A167" s="405"/>
      <c r="B167" s="130"/>
      <c r="L167" s="130"/>
      <c r="V167" s="130"/>
      <c r="AF167" s="130"/>
      <c r="AP167" s="130"/>
      <c r="AZ167" s="130"/>
      <c r="BA167" s="130"/>
      <c r="BJ167" s="130"/>
      <c r="BT167" s="130"/>
      <c r="CD167" s="130"/>
      <c r="CN167" s="130"/>
      <c r="CX167" s="130"/>
      <c r="DH167" s="130"/>
      <c r="DR167" s="130"/>
      <c r="EB167" s="130"/>
      <c r="EL167" s="130"/>
      <c r="EV167" s="130"/>
      <c r="FF167" s="130"/>
      <c r="FP167" s="130"/>
      <c r="FZ167" s="130"/>
      <c r="GJ167" s="130"/>
      <c r="GT167" s="130"/>
      <c r="HD167" s="130"/>
      <c r="HN167" s="130"/>
      <c r="HX167" s="130"/>
    </row>
    <row xmlns:x14ac="http://schemas.microsoft.com/office/spreadsheetml/2009/9/ac" r="168" s="3" customFormat="true" x14ac:dyDescent="0.25">
      <c r="A168" s="405"/>
      <c r="B168" s="130"/>
      <c r="L168" s="130"/>
      <c r="V168" s="130"/>
      <c r="AF168" s="130"/>
      <c r="AP168" s="130"/>
      <c r="AZ168" s="130"/>
      <c r="BA168" s="130"/>
      <c r="BJ168" s="130"/>
      <c r="BT168" s="130"/>
      <c r="CD168" s="130"/>
      <c r="CN168" s="130"/>
      <c r="CX168" s="130"/>
      <c r="DH168" s="130"/>
      <c r="DR168" s="130"/>
      <c r="EB168" s="130"/>
      <c r="EL168" s="130"/>
      <c r="EV168" s="130"/>
      <c r="FF168" s="130"/>
      <c r="FP168" s="130"/>
      <c r="FZ168" s="130"/>
      <c r="GJ168" s="130"/>
      <c r="GT168" s="130"/>
      <c r="HD168" s="130"/>
      <c r="HN168" s="130"/>
      <c r="HX168" s="130"/>
    </row>
    <row xmlns:x14ac="http://schemas.microsoft.com/office/spreadsheetml/2009/9/ac" r="169" s="3" customFormat="true" x14ac:dyDescent="0.25">
      <c r="A169" s="405"/>
      <c r="B169" s="130"/>
      <c r="L169" s="130"/>
      <c r="V169" s="130"/>
      <c r="AF169" s="130"/>
      <c r="AP169" s="130"/>
      <c r="AZ169" s="130"/>
      <c r="BA169" s="130"/>
      <c r="BJ169" s="130"/>
      <c r="BT169" s="130"/>
      <c r="CD169" s="130"/>
      <c r="CN169" s="130"/>
      <c r="CX169" s="130"/>
      <c r="DH169" s="130"/>
      <c r="DR169" s="130"/>
      <c r="EB169" s="130"/>
      <c r="EL169" s="130"/>
      <c r="EV169" s="130"/>
      <c r="FF169" s="130"/>
      <c r="FP169" s="130"/>
      <c r="FZ169" s="130"/>
      <c r="GJ169" s="130"/>
      <c r="GT169" s="130"/>
      <c r="HD169" s="130"/>
      <c r="HN169" s="130"/>
      <c r="HX169" s="130"/>
    </row>
    <row xmlns:x14ac="http://schemas.microsoft.com/office/spreadsheetml/2009/9/ac" r="170" s="3" customFormat="true" x14ac:dyDescent="0.25">
      <c r="A170" s="405"/>
      <c r="B170" s="130"/>
      <c r="L170" s="130"/>
      <c r="V170" s="130"/>
      <c r="AF170" s="130"/>
      <c r="AP170" s="130"/>
      <c r="AZ170" s="130"/>
      <c r="BA170" s="130"/>
      <c r="BJ170" s="130"/>
      <c r="BT170" s="130"/>
      <c r="CD170" s="130"/>
      <c r="CN170" s="130"/>
      <c r="CX170" s="130"/>
      <c r="DH170" s="130"/>
      <c r="DR170" s="130"/>
      <c r="EB170" s="130"/>
      <c r="EL170" s="130"/>
      <c r="EV170" s="130"/>
      <c r="FF170" s="130"/>
      <c r="FP170" s="130"/>
      <c r="FZ170" s="130"/>
      <c r="GJ170" s="130"/>
      <c r="GT170" s="130"/>
      <c r="HD170" s="130"/>
      <c r="HN170" s="130"/>
      <c r="HX170" s="130"/>
    </row>
    <row xmlns:x14ac="http://schemas.microsoft.com/office/spreadsheetml/2009/9/ac" r="171" s="3" customFormat="true" x14ac:dyDescent="0.25">
      <c r="A171" s="405"/>
      <c r="B171" s="130"/>
      <c r="L171" s="130"/>
      <c r="V171" s="130"/>
      <c r="AF171" s="130"/>
      <c r="AP171" s="130"/>
      <c r="AZ171" s="130"/>
      <c r="BA171" s="130"/>
      <c r="BJ171" s="130"/>
      <c r="BT171" s="130"/>
      <c r="CD171" s="130"/>
      <c r="CN171" s="130"/>
      <c r="CX171" s="130"/>
      <c r="DH171" s="130"/>
      <c r="DR171" s="130"/>
      <c r="EB171" s="130"/>
      <c r="EL171" s="130"/>
      <c r="EV171" s="130"/>
      <c r="FF171" s="130"/>
      <c r="FP171" s="130"/>
      <c r="FZ171" s="130"/>
      <c r="GJ171" s="130"/>
      <c r="GT171" s="130"/>
      <c r="HD171" s="130"/>
      <c r="HN171" s="130"/>
      <c r="HX171" s="130"/>
    </row>
    <row xmlns:x14ac="http://schemas.microsoft.com/office/spreadsheetml/2009/9/ac" r="172" s="3" customFormat="true" x14ac:dyDescent="0.25">
      <c r="A172" s="405"/>
      <c r="B172" s="130"/>
      <c r="L172" s="130"/>
      <c r="V172" s="130"/>
      <c r="AF172" s="130"/>
      <c r="AP172" s="130"/>
      <c r="AZ172" s="130"/>
      <c r="BA172" s="130"/>
      <c r="BJ172" s="130"/>
      <c r="BT172" s="130"/>
      <c r="CD172" s="130"/>
      <c r="CN172" s="130"/>
      <c r="CX172" s="130"/>
      <c r="DH172" s="130"/>
      <c r="DR172" s="130"/>
      <c r="EB172" s="130"/>
      <c r="EL172" s="130"/>
      <c r="EV172" s="130"/>
      <c r="FF172" s="130"/>
      <c r="FP172" s="130"/>
      <c r="FZ172" s="130"/>
      <c r="GJ172" s="130"/>
      <c r="GT172" s="130"/>
      <c r="HD172" s="130"/>
      <c r="HN172" s="130"/>
      <c r="HX172" s="130"/>
    </row>
    <row xmlns:x14ac="http://schemas.microsoft.com/office/spreadsheetml/2009/9/ac" r="173" s="3" customFormat="true" x14ac:dyDescent="0.25">
      <c r="A173" s="405"/>
      <c r="B173" s="130"/>
      <c r="L173" s="130"/>
      <c r="V173" s="130"/>
      <c r="AF173" s="130"/>
      <c r="AP173" s="130"/>
      <c r="AZ173" s="130"/>
      <c r="BA173" s="130"/>
      <c r="BJ173" s="130"/>
      <c r="BT173" s="130"/>
      <c r="CD173" s="130"/>
      <c r="CN173" s="130"/>
      <c r="CX173" s="130"/>
      <c r="DH173" s="130"/>
      <c r="DR173" s="130"/>
      <c r="EB173" s="130"/>
      <c r="EL173" s="130"/>
      <c r="EV173" s="130"/>
      <c r="FF173" s="130"/>
      <c r="FP173" s="130"/>
      <c r="FZ173" s="130"/>
      <c r="GJ173" s="130"/>
      <c r="GT173" s="130"/>
      <c r="HD173" s="130"/>
      <c r="HN173" s="130"/>
      <c r="HX173" s="130"/>
    </row>
    <row xmlns:x14ac="http://schemas.microsoft.com/office/spreadsheetml/2009/9/ac" r="174" s="3" customFormat="true" x14ac:dyDescent="0.25">
      <c r="A174" s="405"/>
      <c r="B174" s="130"/>
      <c r="L174" s="130"/>
      <c r="V174" s="130"/>
      <c r="AF174" s="130"/>
      <c r="AP174" s="130"/>
      <c r="AZ174" s="130"/>
      <c r="BA174" s="130"/>
      <c r="BJ174" s="130"/>
      <c r="BT174" s="130"/>
      <c r="CD174" s="130"/>
      <c r="CN174" s="130"/>
      <c r="CX174" s="130"/>
      <c r="DH174" s="130"/>
      <c r="DR174" s="130"/>
      <c r="EB174" s="130"/>
      <c r="EL174" s="130"/>
      <c r="EV174" s="130"/>
      <c r="FF174" s="130"/>
      <c r="FP174" s="130"/>
      <c r="FZ174" s="130"/>
      <c r="GJ174" s="130"/>
      <c r="GT174" s="130"/>
      <c r="HD174" s="130"/>
      <c r="HN174" s="130"/>
      <c r="HX174" s="130"/>
    </row>
    <row xmlns:x14ac="http://schemas.microsoft.com/office/spreadsheetml/2009/9/ac" r="175" s="3" customFormat="true" x14ac:dyDescent="0.25">
      <c r="A175" s="405"/>
      <c r="B175" s="130"/>
      <c r="L175" s="130"/>
      <c r="V175" s="130"/>
      <c r="AF175" s="130"/>
      <c r="AP175" s="130"/>
      <c r="AZ175" s="130"/>
      <c r="BA175" s="130"/>
      <c r="BJ175" s="130"/>
      <c r="BT175" s="130"/>
      <c r="CD175" s="130"/>
      <c r="CN175" s="130"/>
      <c r="CX175" s="130"/>
      <c r="DH175" s="130"/>
      <c r="DR175" s="130"/>
      <c r="EB175" s="130"/>
      <c r="EL175" s="130"/>
      <c r="EV175" s="130"/>
      <c r="FF175" s="130"/>
      <c r="FP175" s="130"/>
      <c r="FZ175" s="130"/>
      <c r="GJ175" s="130"/>
      <c r="GT175" s="130"/>
      <c r="HD175" s="130"/>
      <c r="HN175" s="130"/>
      <c r="HX175" s="130"/>
    </row>
    <row xmlns:x14ac="http://schemas.microsoft.com/office/spreadsheetml/2009/9/ac" r="176" s="3" customFormat="true" x14ac:dyDescent="0.25">
      <c r="A176" s="405"/>
      <c r="B176" s="130"/>
      <c r="L176" s="130"/>
      <c r="V176" s="130"/>
      <c r="AF176" s="130"/>
      <c r="AP176" s="130"/>
      <c r="AZ176" s="130"/>
      <c r="BA176" s="130"/>
      <c r="BJ176" s="130"/>
      <c r="BT176" s="130"/>
      <c r="CD176" s="130"/>
      <c r="CN176" s="130"/>
      <c r="CX176" s="130"/>
      <c r="DH176" s="130"/>
      <c r="DR176" s="130"/>
      <c r="EB176" s="130"/>
      <c r="EL176" s="130"/>
      <c r="EV176" s="130"/>
      <c r="FF176" s="130"/>
      <c r="FP176" s="130"/>
      <c r="FZ176" s="130"/>
      <c r="GJ176" s="130"/>
      <c r="GT176" s="130"/>
      <c r="HD176" s="130"/>
      <c r="HN176" s="130"/>
      <c r="HX176" s="130"/>
    </row>
    <row xmlns:x14ac="http://schemas.microsoft.com/office/spreadsheetml/2009/9/ac" r="177" s="3" customFormat="true" x14ac:dyDescent="0.25">
      <c r="A177" s="405"/>
      <c r="B177" s="130"/>
      <c r="L177" s="130"/>
      <c r="V177" s="130"/>
      <c r="AF177" s="130"/>
      <c r="AP177" s="130"/>
      <c r="AZ177" s="130"/>
      <c r="BA177" s="130"/>
      <c r="BJ177" s="130"/>
      <c r="BT177" s="130"/>
      <c r="CD177" s="130"/>
      <c r="CN177" s="130"/>
      <c r="CX177" s="130"/>
      <c r="DH177" s="130"/>
      <c r="DR177" s="130"/>
      <c r="EB177" s="130"/>
      <c r="EL177" s="130"/>
      <c r="EV177" s="130"/>
      <c r="FF177" s="130"/>
      <c r="FP177" s="130"/>
      <c r="FZ177" s="130"/>
      <c r="GJ177" s="130"/>
      <c r="GT177" s="130"/>
      <c r="HD177" s="130"/>
      <c r="HN177" s="130"/>
      <c r="HX177" s="130"/>
    </row>
    <row xmlns:x14ac="http://schemas.microsoft.com/office/spreadsheetml/2009/9/ac" r="178" s="3" customFormat="true" x14ac:dyDescent="0.25">
      <c r="A178" s="405"/>
      <c r="B178" s="130"/>
      <c r="L178" s="130"/>
      <c r="V178" s="130"/>
      <c r="AF178" s="130"/>
      <c r="AP178" s="130"/>
      <c r="AZ178" s="130"/>
      <c r="BA178" s="130"/>
      <c r="BJ178" s="130"/>
      <c r="BT178" s="130"/>
      <c r="CD178" s="130"/>
      <c r="CN178" s="130"/>
      <c r="CX178" s="130"/>
      <c r="DH178" s="130"/>
      <c r="DR178" s="130"/>
      <c r="EB178" s="130"/>
      <c r="EL178" s="130"/>
      <c r="EV178" s="130"/>
      <c r="FF178" s="130"/>
      <c r="FP178" s="130"/>
      <c r="FZ178" s="130"/>
      <c r="GJ178" s="130"/>
      <c r="GT178" s="130"/>
      <c r="HD178" s="130"/>
      <c r="HN178" s="130"/>
      <c r="HX178" s="130"/>
    </row>
    <row xmlns:x14ac="http://schemas.microsoft.com/office/spreadsheetml/2009/9/ac" r="179" s="3" customFormat="true" x14ac:dyDescent="0.25">
      <c r="A179" s="405"/>
      <c r="B179" s="130"/>
      <c r="L179" s="130"/>
      <c r="V179" s="130"/>
      <c r="AF179" s="130"/>
      <c r="AP179" s="130"/>
      <c r="AZ179" s="130"/>
      <c r="BA179" s="130"/>
      <c r="BJ179" s="130"/>
      <c r="BT179" s="130"/>
      <c r="CD179" s="130"/>
      <c r="CN179" s="130"/>
      <c r="CX179" s="130"/>
      <c r="DH179" s="130"/>
      <c r="DR179" s="130"/>
      <c r="EB179" s="130"/>
      <c r="EL179" s="130"/>
      <c r="EV179" s="130"/>
      <c r="FF179" s="130"/>
      <c r="FP179" s="130"/>
      <c r="FZ179" s="130"/>
      <c r="GJ179" s="130"/>
      <c r="GT179" s="130"/>
      <c r="HD179" s="130"/>
      <c r="HN179" s="130"/>
      <c r="HX179" s="130"/>
    </row>
    <row xmlns:x14ac="http://schemas.microsoft.com/office/spreadsheetml/2009/9/ac" r="180" s="3" customFormat="true" x14ac:dyDescent="0.25">
      <c r="A180" s="405"/>
      <c r="B180" s="130"/>
      <c r="L180" s="130"/>
      <c r="V180" s="130"/>
      <c r="AF180" s="130"/>
      <c r="AP180" s="130"/>
      <c r="AZ180" s="130"/>
      <c r="BA180" s="130"/>
      <c r="BJ180" s="130"/>
      <c r="BT180" s="130"/>
      <c r="CD180" s="130"/>
      <c r="CN180" s="130"/>
      <c r="CX180" s="130"/>
      <c r="DH180" s="130"/>
      <c r="DR180" s="130"/>
      <c r="EB180" s="130"/>
      <c r="EL180" s="130"/>
      <c r="EV180" s="130"/>
      <c r="FF180" s="130"/>
      <c r="FP180" s="130"/>
      <c r="FZ180" s="130"/>
      <c r="GJ180" s="130"/>
      <c r="GT180" s="130"/>
      <c r="HD180" s="130"/>
      <c r="HN180" s="130"/>
      <c r="HX180" s="130"/>
    </row>
    <row xmlns:x14ac="http://schemas.microsoft.com/office/spreadsheetml/2009/9/ac" r="181" s="3" customFormat="true" x14ac:dyDescent="0.25">
      <c r="A181" s="405"/>
      <c r="B181" s="130"/>
      <c r="L181" s="130"/>
      <c r="V181" s="130"/>
      <c r="AF181" s="130"/>
      <c r="AP181" s="130"/>
      <c r="AZ181" s="130"/>
      <c r="BA181" s="130"/>
      <c r="BJ181" s="130"/>
      <c r="BT181" s="130"/>
      <c r="CD181" s="130"/>
      <c r="CN181" s="130"/>
      <c r="CX181" s="130"/>
      <c r="DH181" s="130"/>
      <c r="DR181" s="130"/>
      <c r="EB181" s="130"/>
      <c r="EL181" s="130"/>
      <c r="EV181" s="130"/>
      <c r="FF181" s="130"/>
      <c r="FP181" s="130"/>
      <c r="FZ181" s="130"/>
      <c r="GJ181" s="130"/>
      <c r="GT181" s="130"/>
      <c r="HD181" s="130"/>
      <c r="HN181" s="130"/>
      <c r="HX181" s="130"/>
    </row>
    <row xmlns:x14ac="http://schemas.microsoft.com/office/spreadsheetml/2009/9/ac" r="182" s="3" customFormat="true" x14ac:dyDescent="0.25">
      <c r="A182" s="405"/>
      <c r="B182" s="130"/>
      <c r="L182" s="130"/>
      <c r="V182" s="130"/>
      <c r="AF182" s="130"/>
      <c r="AP182" s="130"/>
      <c r="AZ182" s="130"/>
      <c r="BA182" s="130"/>
      <c r="BJ182" s="130"/>
      <c r="BT182" s="130"/>
      <c r="CD182" s="130"/>
      <c r="CN182" s="130"/>
      <c r="CX182" s="130"/>
      <c r="DH182" s="130"/>
      <c r="DR182" s="130"/>
      <c r="EB182" s="130"/>
      <c r="EL182" s="130"/>
      <c r="EV182" s="130"/>
      <c r="FF182" s="130"/>
      <c r="FP182" s="130"/>
      <c r="FZ182" s="130"/>
      <c r="GJ182" s="130"/>
      <c r="GT182" s="130"/>
      <c r="HD182" s="130"/>
      <c r="HN182" s="130"/>
      <c r="HX182" s="130"/>
    </row>
    <row xmlns:x14ac="http://schemas.microsoft.com/office/spreadsheetml/2009/9/ac" r="183" s="3" customFormat="true" x14ac:dyDescent="0.25">
      <c r="A183" s="405"/>
      <c r="B183" s="130"/>
      <c r="L183" s="130"/>
      <c r="V183" s="130"/>
      <c r="AF183" s="130"/>
      <c r="AP183" s="130"/>
      <c r="AZ183" s="130"/>
      <c r="BA183" s="130"/>
      <c r="BJ183" s="130"/>
      <c r="BT183" s="130"/>
      <c r="CD183" s="130"/>
      <c r="CN183" s="130"/>
      <c r="CX183" s="130"/>
      <c r="DH183" s="130"/>
      <c r="DR183" s="130"/>
      <c r="EB183" s="130"/>
      <c r="EL183" s="130"/>
      <c r="EV183" s="130"/>
      <c r="FF183" s="130"/>
      <c r="FP183" s="130"/>
      <c r="FZ183" s="130"/>
      <c r="GJ183" s="130"/>
      <c r="GT183" s="130"/>
      <c r="HD183" s="130"/>
      <c r="HN183" s="130"/>
      <c r="HX183" s="130"/>
    </row>
    <row xmlns:x14ac="http://schemas.microsoft.com/office/spreadsheetml/2009/9/ac" r="184" s="3" customFormat="true" x14ac:dyDescent="0.25">
      <c r="A184" s="405"/>
      <c r="B184" s="130"/>
      <c r="L184" s="130"/>
      <c r="V184" s="130"/>
      <c r="AF184" s="130"/>
      <c r="AP184" s="130"/>
      <c r="AZ184" s="130"/>
      <c r="BA184" s="130"/>
      <c r="BJ184" s="130"/>
      <c r="BT184" s="130"/>
      <c r="CD184" s="130"/>
      <c r="CN184" s="130"/>
      <c r="CX184" s="130"/>
      <c r="DH184" s="130"/>
      <c r="DR184" s="130"/>
      <c r="EB184" s="130"/>
      <c r="EL184" s="130"/>
      <c r="EV184" s="130"/>
      <c r="FF184" s="130"/>
      <c r="FP184" s="130"/>
      <c r="FZ184" s="130"/>
      <c r="GJ184" s="130"/>
      <c r="GT184" s="130"/>
      <c r="HD184" s="130"/>
      <c r="HN184" s="130"/>
      <c r="HX184" s="130"/>
    </row>
    <row xmlns:x14ac="http://schemas.microsoft.com/office/spreadsheetml/2009/9/ac" r="185" s="3" customFormat="true" x14ac:dyDescent="0.25">
      <c r="A185" s="405"/>
      <c r="B185" s="130"/>
      <c r="L185" s="130"/>
      <c r="V185" s="130"/>
      <c r="AF185" s="130"/>
      <c r="AP185" s="130"/>
      <c r="AZ185" s="130"/>
      <c r="BA185" s="130"/>
      <c r="BJ185" s="130"/>
      <c r="BT185" s="130"/>
      <c r="CD185" s="130"/>
      <c r="CN185" s="130"/>
      <c r="CX185" s="130"/>
      <c r="DH185" s="130"/>
      <c r="DR185" s="130"/>
      <c r="EB185" s="130"/>
      <c r="EL185" s="130"/>
      <c r="EV185" s="130"/>
      <c r="FF185" s="130"/>
      <c r="FP185" s="130"/>
      <c r="FZ185" s="130"/>
      <c r="GJ185" s="130"/>
      <c r="GT185" s="130"/>
      <c r="HD185" s="130"/>
      <c r="HN185" s="130"/>
      <c r="HX185" s="130"/>
    </row>
    <row xmlns:x14ac="http://schemas.microsoft.com/office/spreadsheetml/2009/9/ac" r="186" s="3" customFormat="true" x14ac:dyDescent="0.25">
      <c r="A186" s="405"/>
      <c r="B186" s="130"/>
      <c r="L186" s="130"/>
      <c r="V186" s="130"/>
      <c r="AF186" s="130"/>
      <c r="AP186" s="130"/>
      <c r="AZ186" s="130"/>
      <c r="BA186" s="130"/>
      <c r="BJ186" s="130"/>
      <c r="BT186" s="130"/>
      <c r="CD186" s="130"/>
      <c r="CN186" s="130"/>
      <c r="CX186" s="130"/>
      <c r="DH186" s="130"/>
      <c r="DR186" s="130"/>
      <c r="EB186" s="130"/>
      <c r="EL186" s="130"/>
      <c r="EV186" s="130"/>
      <c r="FF186" s="130"/>
      <c r="FP186" s="130"/>
      <c r="FZ186" s="130"/>
      <c r="GJ186" s="130"/>
      <c r="GT186" s="130"/>
      <c r="HD186" s="130"/>
      <c r="HN186" s="130"/>
      <c r="HX186" s="130"/>
    </row>
    <row xmlns:x14ac="http://schemas.microsoft.com/office/spreadsheetml/2009/9/ac" r="187" s="3" customFormat="true" x14ac:dyDescent="0.25">
      <c r="A187" s="405"/>
      <c r="B187" s="130"/>
      <c r="L187" s="130"/>
      <c r="V187" s="130"/>
      <c r="AF187" s="130"/>
      <c r="AP187" s="130"/>
      <c r="AZ187" s="130"/>
      <c r="BA187" s="130"/>
      <c r="BJ187" s="130"/>
      <c r="BT187" s="130"/>
      <c r="CD187" s="130"/>
      <c r="CN187" s="130"/>
      <c r="CX187" s="130"/>
      <c r="DH187" s="130"/>
      <c r="DR187" s="130"/>
      <c r="EB187" s="130"/>
      <c r="EL187" s="130"/>
      <c r="EV187" s="130"/>
      <c r="FF187" s="130"/>
      <c r="FP187" s="130"/>
      <c r="FZ187" s="130"/>
      <c r="GJ187" s="130"/>
      <c r="GT187" s="130"/>
      <c r="HD187" s="130"/>
      <c r="HN187" s="130"/>
      <c r="HX187" s="130"/>
    </row>
    <row xmlns:x14ac="http://schemas.microsoft.com/office/spreadsheetml/2009/9/ac" r="188" s="3" customFormat="true" x14ac:dyDescent="0.25">
      <c r="A188" s="405"/>
      <c r="B188" s="130"/>
      <c r="L188" s="130"/>
      <c r="V188" s="130"/>
      <c r="AF188" s="130"/>
      <c r="AP188" s="130"/>
      <c r="AZ188" s="130"/>
      <c r="BA188" s="130"/>
      <c r="BJ188" s="130"/>
      <c r="BT188" s="130"/>
      <c r="CD188" s="130"/>
      <c r="CN188" s="130"/>
      <c r="CX188" s="130"/>
      <c r="DH188" s="130"/>
      <c r="DR188" s="130"/>
      <c r="EB188" s="130"/>
      <c r="EL188" s="130"/>
      <c r="EV188" s="130"/>
      <c r="FF188" s="130"/>
      <c r="FP188" s="130"/>
      <c r="FZ188" s="130"/>
      <c r="GJ188" s="130"/>
      <c r="GT188" s="130"/>
      <c r="HD188" s="130"/>
      <c r="HN188" s="130"/>
      <c r="HX188" s="130"/>
    </row>
    <row xmlns:x14ac="http://schemas.microsoft.com/office/spreadsheetml/2009/9/ac" r="189" s="3" customFormat="true" x14ac:dyDescent="0.25">
      <c r="A189" s="405"/>
      <c r="B189" s="130"/>
      <c r="L189" s="130"/>
      <c r="V189" s="130"/>
      <c r="AF189" s="130"/>
      <c r="AP189" s="130"/>
      <c r="AZ189" s="130"/>
      <c r="BA189" s="130"/>
      <c r="BJ189" s="130"/>
      <c r="BT189" s="130"/>
      <c r="CD189" s="130"/>
      <c r="CN189" s="130"/>
      <c r="CX189" s="130"/>
      <c r="DH189" s="130"/>
      <c r="DR189" s="130"/>
      <c r="EB189" s="130"/>
      <c r="EL189" s="130"/>
      <c r="EV189" s="130"/>
      <c r="FF189" s="130"/>
      <c r="FP189" s="130"/>
      <c r="FZ189" s="130"/>
      <c r="GJ189" s="130"/>
      <c r="GT189" s="130"/>
      <c r="HD189" s="130"/>
      <c r="HN189" s="130"/>
      <c r="HX189" s="130"/>
    </row>
    <row xmlns:x14ac="http://schemas.microsoft.com/office/spreadsheetml/2009/9/ac" r="190" s="3" customFormat="true" x14ac:dyDescent="0.25">
      <c r="A190" s="405"/>
      <c r="B190" s="130"/>
      <c r="L190" s="130"/>
      <c r="V190" s="130"/>
      <c r="AF190" s="130"/>
      <c r="AP190" s="130"/>
      <c r="AZ190" s="130"/>
      <c r="BA190" s="130"/>
      <c r="BJ190" s="130"/>
      <c r="BT190" s="130"/>
      <c r="CD190" s="130"/>
      <c r="CN190" s="130"/>
      <c r="CX190" s="130"/>
      <c r="DH190" s="130"/>
      <c r="DR190" s="130"/>
      <c r="EB190" s="130"/>
      <c r="EL190" s="130"/>
      <c r="EV190" s="130"/>
      <c r="FF190" s="130"/>
      <c r="FP190" s="130"/>
      <c r="FZ190" s="130"/>
      <c r="GJ190" s="130"/>
      <c r="GT190" s="130"/>
      <c r="HD190" s="130"/>
      <c r="HN190" s="130"/>
      <c r="HX190" s="130"/>
    </row>
    <row xmlns:x14ac="http://schemas.microsoft.com/office/spreadsheetml/2009/9/ac" r="191" s="3" customFormat="true" x14ac:dyDescent="0.25">
      <c r="A191" s="405"/>
      <c r="B191" s="130"/>
      <c r="L191" s="130"/>
      <c r="V191" s="130"/>
      <c r="AF191" s="130"/>
      <c r="AP191" s="130"/>
      <c r="AZ191" s="130"/>
      <c r="BA191" s="130"/>
      <c r="BJ191" s="130"/>
      <c r="BT191" s="130"/>
      <c r="CD191" s="130"/>
      <c r="CN191" s="130"/>
      <c r="CX191" s="130"/>
      <c r="DH191" s="130"/>
      <c r="DR191" s="130"/>
      <c r="EB191" s="130"/>
      <c r="EL191" s="130"/>
      <c r="EV191" s="130"/>
      <c r="FF191" s="130"/>
      <c r="FP191" s="130"/>
      <c r="FZ191" s="130"/>
      <c r="GJ191" s="130"/>
      <c r="GT191" s="130"/>
      <c r="HD191" s="130"/>
      <c r="HN191" s="130"/>
      <c r="HX191" s="130"/>
    </row>
    <row xmlns:x14ac="http://schemas.microsoft.com/office/spreadsheetml/2009/9/ac" r="192" s="3" customFormat="true" x14ac:dyDescent="0.25">
      <c r="A192" s="405"/>
      <c r="B192" s="130"/>
      <c r="L192" s="130"/>
      <c r="V192" s="130"/>
      <c r="AF192" s="130"/>
      <c r="AP192" s="130"/>
      <c r="AZ192" s="130"/>
      <c r="BA192" s="130"/>
      <c r="BJ192" s="130"/>
      <c r="BT192" s="130"/>
      <c r="CD192" s="130"/>
      <c r="CN192" s="130"/>
      <c r="CX192" s="130"/>
      <c r="DH192" s="130"/>
      <c r="DR192" s="130"/>
      <c r="EB192" s="130"/>
      <c r="EL192" s="130"/>
      <c r="EV192" s="130"/>
      <c r="FF192" s="130"/>
      <c r="FP192" s="130"/>
      <c r="FZ192" s="130"/>
      <c r="GJ192" s="130"/>
      <c r="GT192" s="130"/>
      <c r="HD192" s="130"/>
      <c r="HN192" s="130"/>
      <c r="HX192" s="130"/>
    </row>
    <row xmlns:x14ac="http://schemas.microsoft.com/office/spreadsheetml/2009/9/ac" r="193" s="3" customFormat="true" x14ac:dyDescent="0.25">
      <c r="A193" s="405"/>
      <c r="B193" s="130"/>
      <c r="L193" s="130"/>
      <c r="V193" s="130"/>
      <c r="AF193" s="130"/>
      <c r="AP193" s="130"/>
      <c r="AZ193" s="130"/>
      <c r="BA193" s="130"/>
      <c r="BJ193" s="130"/>
      <c r="BT193" s="130"/>
      <c r="CD193" s="130"/>
      <c r="CN193" s="130"/>
      <c r="CX193" s="130"/>
      <c r="DH193" s="130"/>
      <c r="DR193" s="130"/>
      <c r="EB193" s="130"/>
      <c r="EL193" s="130"/>
      <c r="EV193" s="130"/>
      <c r="FF193" s="130"/>
      <c r="FP193" s="130"/>
      <c r="FZ193" s="130"/>
      <c r="GJ193" s="130"/>
      <c r="GT193" s="130"/>
      <c r="HD193" s="130"/>
      <c r="HN193" s="130"/>
      <c r="HX193" s="130"/>
    </row>
    <row xmlns:x14ac="http://schemas.microsoft.com/office/spreadsheetml/2009/9/ac" r="194" s="3" customFormat="true" x14ac:dyDescent="0.25">
      <c r="A194" s="405"/>
      <c r="B194" s="130"/>
      <c r="L194" s="130"/>
      <c r="V194" s="130"/>
      <c r="AF194" s="130"/>
      <c r="AP194" s="130"/>
      <c r="AZ194" s="130"/>
      <c r="BA194" s="130"/>
      <c r="BJ194" s="130"/>
      <c r="BT194" s="130"/>
      <c r="CD194" s="130"/>
      <c r="CN194" s="130"/>
      <c r="CX194" s="130"/>
      <c r="DH194" s="130"/>
      <c r="DR194" s="130"/>
      <c r="EB194" s="130"/>
      <c r="EL194" s="130"/>
      <c r="EV194" s="130"/>
      <c r="FF194" s="130"/>
      <c r="FP194" s="130"/>
      <c r="FZ194" s="130"/>
      <c r="GJ194" s="130"/>
      <c r="GT194" s="130"/>
      <c r="HD194" s="130"/>
      <c r="HN194" s="130"/>
      <c r="HX194" s="130"/>
    </row>
    <row xmlns:x14ac="http://schemas.microsoft.com/office/spreadsheetml/2009/9/ac" r="195" s="3" customFormat="true" x14ac:dyDescent="0.25">
      <c r="A195" s="405"/>
      <c r="B195" s="130"/>
      <c r="L195" s="130"/>
      <c r="V195" s="130"/>
      <c r="AF195" s="130"/>
      <c r="AP195" s="130"/>
      <c r="AZ195" s="130"/>
      <c r="BA195" s="130"/>
      <c r="BJ195" s="130"/>
      <c r="BT195" s="130"/>
      <c r="CD195" s="130"/>
      <c r="CN195" s="130"/>
      <c r="CX195" s="130"/>
      <c r="DH195" s="130"/>
      <c r="DR195" s="130"/>
      <c r="EB195" s="130"/>
      <c r="EL195" s="130"/>
      <c r="EV195" s="130"/>
      <c r="FF195" s="130"/>
      <c r="FP195" s="130"/>
      <c r="FZ195" s="130"/>
      <c r="GJ195" s="130"/>
      <c r="GT195" s="130"/>
      <c r="HD195" s="130"/>
      <c r="HN195" s="130"/>
      <c r="HX195" s="130"/>
    </row>
    <row xmlns:x14ac="http://schemas.microsoft.com/office/spreadsheetml/2009/9/ac" r="196" s="3" customFormat="true" x14ac:dyDescent="0.25">
      <c r="A196" s="405"/>
      <c r="B196" s="130"/>
      <c r="L196" s="130"/>
      <c r="V196" s="130"/>
      <c r="AF196" s="130"/>
      <c r="AP196" s="130"/>
      <c r="AZ196" s="130"/>
      <c r="BA196" s="130"/>
      <c r="BJ196" s="130"/>
      <c r="BT196" s="130"/>
      <c r="CD196" s="130"/>
      <c r="CN196" s="130"/>
      <c r="CX196" s="130"/>
      <c r="DH196" s="130"/>
      <c r="DR196" s="130"/>
      <c r="EB196" s="130"/>
      <c r="EL196" s="130"/>
      <c r="EV196" s="130"/>
      <c r="FF196" s="130"/>
      <c r="FP196" s="130"/>
      <c r="FZ196" s="130"/>
      <c r="GJ196" s="130"/>
      <c r="GT196" s="130"/>
      <c r="HD196" s="130"/>
      <c r="HN196" s="130"/>
      <c r="HX196" s="130"/>
    </row>
    <row xmlns:x14ac="http://schemas.microsoft.com/office/spreadsheetml/2009/9/ac" r="197" s="3" customFormat="true" x14ac:dyDescent="0.25">
      <c r="A197" s="405"/>
      <c r="B197" s="130"/>
      <c r="L197" s="130"/>
      <c r="V197" s="130"/>
      <c r="AF197" s="130"/>
      <c r="AP197" s="130"/>
      <c r="AZ197" s="130"/>
      <c r="BA197" s="130"/>
      <c r="BJ197" s="130"/>
      <c r="BT197" s="130"/>
      <c r="CD197" s="130"/>
      <c r="CN197" s="130"/>
      <c r="CX197" s="130"/>
      <c r="DH197" s="130"/>
      <c r="DR197" s="130"/>
      <c r="EB197" s="130"/>
      <c r="EL197" s="130"/>
      <c r="EV197" s="130"/>
      <c r="FF197" s="130"/>
      <c r="FP197" s="130"/>
      <c r="FZ197" s="130"/>
      <c r="GJ197" s="130"/>
      <c r="GT197" s="130"/>
      <c r="HD197" s="130"/>
      <c r="HN197" s="130"/>
      <c r="HX197" s="130"/>
    </row>
    <row xmlns:x14ac="http://schemas.microsoft.com/office/spreadsheetml/2009/9/ac" r="198" s="3" customFormat="true" x14ac:dyDescent="0.25">
      <c r="A198" s="405"/>
      <c r="B198" s="130"/>
      <c r="L198" s="130"/>
      <c r="V198" s="130"/>
      <c r="AF198" s="130"/>
      <c r="AP198" s="130"/>
      <c r="AZ198" s="130"/>
      <c r="BA198" s="130"/>
      <c r="BJ198" s="130"/>
      <c r="BT198" s="130"/>
      <c r="CD198" s="130"/>
      <c r="CN198" s="130"/>
      <c r="CX198" s="130"/>
      <c r="DH198" s="130"/>
      <c r="DR198" s="130"/>
      <c r="EB198" s="130"/>
      <c r="EL198" s="130"/>
      <c r="EV198" s="130"/>
      <c r="FF198" s="130"/>
      <c r="FP198" s="130"/>
      <c r="FZ198" s="130"/>
      <c r="GJ198" s="130"/>
      <c r="GT198" s="130"/>
      <c r="HD198" s="130"/>
      <c r="HN198" s="130"/>
      <c r="HX198" s="130"/>
    </row>
    <row xmlns:x14ac="http://schemas.microsoft.com/office/spreadsheetml/2009/9/ac" r="199" s="3" customFormat="true" x14ac:dyDescent="0.25">
      <c r="A199" s="405"/>
      <c r="B199" s="130"/>
      <c r="L199" s="130"/>
      <c r="V199" s="130"/>
      <c r="AF199" s="130"/>
      <c r="AP199" s="130"/>
      <c r="AZ199" s="130"/>
      <c r="BA199" s="130"/>
      <c r="BJ199" s="130"/>
      <c r="BT199" s="130"/>
      <c r="CD199" s="130"/>
      <c r="CN199" s="130"/>
      <c r="CX199" s="130"/>
      <c r="DH199" s="130"/>
      <c r="DR199" s="130"/>
      <c r="EB199" s="130"/>
      <c r="EL199" s="130"/>
      <c r="EV199" s="130"/>
      <c r="FF199" s="130"/>
      <c r="FP199" s="130"/>
      <c r="FZ199" s="130"/>
      <c r="GJ199" s="130"/>
      <c r="GT199" s="130"/>
      <c r="HD199" s="130"/>
      <c r="HN199" s="130"/>
      <c r="HX199" s="130"/>
    </row>
    <row xmlns:x14ac="http://schemas.microsoft.com/office/spreadsheetml/2009/9/ac" r="200" s="3" customFormat="true" x14ac:dyDescent="0.25">
      <c r="A200" s="405"/>
      <c r="B200" s="130"/>
      <c r="L200" s="130"/>
      <c r="V200" s="130"/>
      <c r="AF200" s="130"/>
      <c r="AP200" s="130"/>
      <c r="AZ200" s="130"/>
      <c r="BA200" s="130"/>
      <c r="BJ200" s="130"/>
      <c r="BT200" s="130"/>
      <c r="CD200" s="130"/>
      <c r="CN200" s="130"/>
      <c r="CX200" s="130"/>
      <c r="DH200" s="130"/>
      <c r="DR200" s="130"/>
      <c r="EB200" s="130"/>
      <c r="EL200" s="130"/>
      <c r="EV200" s="130"/>
      <c r="FF200" s="130"/>
      <c r="FP200" s="130"/>
      <c r="FZ200" s="130"/>
      <c r="GJ200" s="130"/>
      <c r="GT200" s="130"/>
      <c r="HD200" s="130"/>
      <c r="HN200" s="130"/>
      <c r="HX200" s="130"/>
    </row>
    <row xmlns:x14ac="http://schemas.microsoft.com/office/spreadsheetml/2009/9/ac" r="201" s="3" customFormat="true" x14ac:dyDescent="0.25">
      <c r="A201" s="405"/>
      <c r="B201" s="130"/>
      <c r="L201" s="130"/>
      <c r="V201" s="130"/>
      <c r="AF201" s="130"/>
      <c r="AP201" s="130"/>
      <c r="AZ201" s="130"/>
      <c r="BA201" s="130"/>
      <c r="BJ201" s="130"/>
      <c r="BT201" s="130"/>
      <c r="CD201" s="130"/>
      <c r="CN201" s="130"/>
      <c r="CX201" s="130"/>
      <c r="DH201" s="130"/>
      <c r="DR201" s="130"/>
      <c r="EB201" s="130"/>
      <c r="EL201" s="130"/>
      <c r="EV201" s="130"/>
      <c r="FF201" s="130"/>
      <c r="FP201" s="130"/>
      <c r="FZ201" s="130"/>
      <c r="GJ201" s="130"/>
      <c r="GT201" s="130"/>
      <c r="HD201" s="130"/>
      <c r="HN201" s="130"/>
      <c r="HX201" s="130"/>
    </row>
    <row xmlns:x14ac="http://schemas.microsoft.com/office/spreadsheetml/2009/9/ac" r="202" s="3" customFormat="true" x14ac:dyDescent="0.25">
      <c r="A202" s="405"/>
      <c r="B202" s="130"/>
      <c r="L202" s="130"/>
      <c r="V202" s="130"/>
      <c r="AF202" s="130"/>
      <c r="AP202" s="130"/>
      <c r="AZ202" s="130"/>
      <c r="BA202" s="130"/>
      <c r="BJ202" s="130"/>
      <c r="BT202" s="130"/>
      <c r="CD202" s="130"/>
      <c r="CN202" s="130"/>
      <c r="CX202" s="130"/>
      <c r="DH202" s="130"/>
      <c r="DR202" s="130"/>
      <c r="EB202" s="130"/>
      <c r="EL202" s="130"/>
      <c r="EV202" s="130"/>
      <c r="FF202" s="130"/>
      <c r="FP202" s="130"/>
      <c r="FZ202" s="130"/>
      <c r="GJ202" s="130"/>
      <c r="GT202" s="130"/>
      <c r="HD202" s="130"/>
      <c r="HN202" s="130"/>
      <c r="HX202" s="130"/>
    </row>
    <row xmlns:x14ac="http://schemas.microsoft.com/office/spreadsheetml/2009/9/ac" r="203" s="3" customFormat="true" x14ac:dyDescent="0.25">
      <c r="A203" s="405"/>
      <c r="B203" s="130"/>
      <c r="L203" s="130"/>
      <c r="V203" s="130"/>
      <c r="AF203" s="130"/>
      <c r="AP203" s="130"/>
      <c r="AZ203" s="130"/>
      <c r="BA203" s="130"/>
      <c r="BJ203" s="130"/>
      <c r="BT203" s="130"/>
      <c r="CD203" s="130"/>
      <c r="CN203" s="130"/>
      <c r="CX203" s="130"/>
      <c r="DH203" s="130"/>
      <c r="DR203" s="130"/>
      <c r="EB203" s="130"/>
      <c r="EL203" s="130"/>
      <c r="EV203" s="130"/>
      <c r="FF203" s="130"/>
      <c r="FP203" s="130"/>
      <c r="FZ203" s="130"/>
      <c r="GJ203" s="130"/>
      <c r="GT203" s="130"/>
      <c r="HD203" s="130"/>
      <c r="HN203" s="130"/>
      <c r="HX203" s="130"/>
    </row>
    <row xmlns:x14ac="http://schemas.microsoft.com/office/spreadsheetml/2009/9/ac" r="204" s="3" customFormat="true" x14ac:dyDescent="0.25">
      <c r="A204" s="405"/>
      <c r="B204" s="130"/>
      <c r="L204" s="130"/>
      <c r="V204" s="130"/>
      <c r="AF204" s="130"/>
      <c r="AP204" s="130"/>
      <c r="AZ204" s="130"/>
      <c r="BA204" s="130"/>
      <c r="BJ204" s="130"/>
      <c r="BT204" s="130"/>
      <c r="CD204" s="130"/>
      <c r="CN204" s="130"/>
      <c r="CX204" s="130"/>
      <c r="DH204" s="130"/>
      <c r="DR204" s="130"/>
      <c r="EB204" s="130"/>
      <c r="EL204" s="130"/>
      <c r="EV204" s="130"/>
      <c r="FF204" s="130"/>
      <c r="FP204" s="130"/>
      <c r="FZ204" s="130"/>
      <c r="GJ204" s="130"/>
      <c r="GT204" s="130"/>
      <c r="HD204" s="130"/>
      <c r="HN204" s="130"/>
      <c r="HX204" s="130"/>
    </row>
    <row xmlns:x14ac="http://schemas.microsoft.com/office/spreadsheetml/2009/9/ac" r="205" s="3" customFormat="true" x14ac:dyDescent="0.25">
      <c r="A205" s="405"/>
      <c r="B205" s="130"/>
      <c r="L205" s="130"/>
      <c r="V205" s="130"/>
      <c r="AF205" s="130"/>
      <c r="AP205" s="130"/>
      <c r="AZ205" s="130"/>
      <c r="BA205" s="130"/>
      <c r="BJ205" s="130"/>
      <c r="BT205" s="130"/>
      <c r="CD205" s="130"/>
      <c r="CN205" s="130"/>
      <c r="CX205" s="130"/>
      <c r="DH205" s="130"/>
      <c r="DR205" s="130"/>
      <c r="EB205" s="130"/>
      <c r="EL205" s="130"/>
      <c r="EV205" s="130"/>
      <c r="FF205" s="130"/>
      <c r="FP205" s="130"/>
      <c r="FZ205" s="130"/>
      <c r="GJ205" s="130"/>
      <c r="GT205" s="130"/>
      <c r="HD205" s="130"/>
      <c r="HN205" s="130"/>
      <c r="HX205" s="130"/>
    </row>
    <row xmlns:x14ac="http://schemas.microsoft.com/office/spreadsheetml/2009/9/ac" r="206" s="3" customFormat="true" x14ac:dyDescent="0.25">
      <c r="A206" s="405"/>
      <c r="B206" s="130"/>
      <c r="L206" s="130"/>
      <c r="V206" s="130"/>
      <c r="AF206" s="130"/>
      <c r="AP206" s="130"/>
      <c r="AZ206" s="130"/>
      <c r="BA206" s="130"/>
      <c r="BJ206" s="130"/>
      <c r="BT206" s="130"/>
      <c r="CD206" s="130"/>
      <c r="CN206" s="130"/>
      <c r="CX206" s="130"/>
      <c r="DH206" s="130"/>
      <c r="DR206" s="130"/>
      <c r="EB206" s="130"/>
      <c r="EL206" s="130"/>
      <c r="EV206" s="130"/>
      <c r="FF206" s="130"/>
      <c r="FP206" s="130"/>
      <c r="FZ206" s="130"/>
      <c r="GJ206" s="130"/>
      <c r="GT206" s="130"/>
      <c r="HD206" s="130"/>
      <c r="HN206" s="130"/>
      <c r="HX206" s="130"/>
    </row>
    <row xmlns:x14ac="http://schemas.microsoft.com/office/spreadsheetml/2009/9/ac" r="207" s="3" customFormat="true" x14ac:dyDescent="0.25">
      <c r="A207" s="405"/>
      <c r="B207" s="130"/>
      <c r="L207" s="130"/>
      <c r="V207" s="130"/>
      <c r="AF207" s="130"/>
      <c r="AP207" s="130"/>
      <c r="AZ207" s="130"/>
      <c r="BA207" s="130"/>
      <c r="BJ207" s="130"/>
      <c r="BT207" s="130"/>
      <c r="CD207" s="130"/>
      <c r="CN207" s="130"/>
      <c r="CX207" s="130"/>
      <c r="DH207" s="130"/>
      <c r="DR207" s="130"/>
      <c r="EB207" s="130"/>
      <c r="EL207" s="130"/>
      <c r="EV207" s="130"/>
      <c r="FF207" s="130"/>
      <c r="FP207" s="130"/>
      <c r="FZ207" s="130"/>
      <c r="GJ207" s="130"/>
      <c r="GT207" s="130"/>
      <c r="HD207" s="130"/>
      <c r="HN207" s="130"/>
      <c r="HX207" s="130"/>
    </row>
    <row xmlns:x14ac="http://schemas.microsoft.com/office/spreadsheetml/2009/9/ac" r="208" s="3" customFormat="true" x14ac:dyDescent="0.25">
      <c r="A208" s="405"/>
      <c r="B208" s="130"/>
      <c r="L208" s="130"/>
      <c r="V208" s="130"/>
      <c r="AF208" s="130"/>
      <c r="AP208" s="130"/>
      <c r="AZ208" s="130"/>
      <c r="BA208" s="130"/>
      <c r="BJ208" s="130"/>
      <c r="BT208" s="130"/>
      <c r="CD208" s="130"/>
      <c r="CN208" s="130"/>
      <c r="CX208" s="130"/>
      <c r="DH208" s="130"/>
      <c r="DR208" s="130"/>
      <c r="EB208" s="130"/>
      <c r="EL208" s="130"/>
      <c r="EV208" s="130"/>
      <c r="FF208" s="130"/>
      <c r="FP208" s="130"/>
      <c r="FZ208" s="130"/>
      <c r="GJ208" s="130"/>
      <c r="GT208" s="130"/>
      <c r="HD208" s="130"/>
      <c r="HN208" s="130"/>
      <c r="HX208" s="130"/>
    </row>
    <row xmlns:x14ac="http://schemas.microsoft.com/office/spreadsheetml/2009/9/ac" r="209" s="3" customFormat="true" x14ac:dyDescent="0.25">
      <c r="A209" s="405"/>
      <c r="B209" s="130"/>
      <c r="L209" s="130"/>
      <c r="V209" s="130"/>
      <c r="AF209" s="130"/>
      <c r="AP209" s="130"/>
      <c r="AZ209" s="130"/>
      <c r="BA209" s="130"/>
      <c r="BJ209" s="130"/>
      <c r="BT209" s="130"/>
      <c r="CD209" s="130"/>
      <c r="CN209" s="130"/>
      <c r="CX209" s="130"/>
      <c r="DH209" s="130"/>
      <c r="DR209" s="130"/>
      <c r="EB209" s="130"/>
      <c r="EL209" s="130"/>
      <c r="EV209" s="130"/>
      <c r="FF209" s="130"/>
      <c r="FP209" s="130"/>
      <c r="FZ209" s="130"/>
      <c r="GJ209" s="130"/>
      <c r="GT209" s="130"/>
      <c r="HD209" s="130"/>
      <c r="HN209" s="130"/>
      <c r="HX209" s="130"/>
    </row>
    <row xmlns:x14ac="http://schemas.microsoft.com/office/spreadsheetml/2009/9/ac" r="210" s="3" customFormat="true" x14ac:dyDescent="0.25">
      <c r="A210" s="405"/>
      <c r="B210" s="130"/>
      <c r="L210" s="130"/>
      <c r="V210" s="130"/>
      <c r="AF210" s="130"/>
      <c r="AP210" s="130"/>
      <c r="AZ210" s="130"/>
      <c r="BA210" s="130"/>
      <c r="BJ210" s="130"/>
      <c r="BT210" s="130"/>
      <c r="CD210" s="130"/>
      <c r="CN210" s="130"/>
      <c r="CX210" s="130"/>
      <c r="DH210" s="130"/>
      <c r="DR210" s="130"/>
      <c r="EB210" s="130"/>
      <c r="EL210" s="130"/>
      <c r="EV210" s="130"/>
      <c r="FF210" s="130"/>
      <c r="FP210" s="130"/>
      <c r="FZ210" s="130"/>
      <c r="GJ210" s="130"/>
      <c r="GT210" s="130"/>
      <c r="HD210" s="130"/>
      <c r="HN210" s="130"/>
      <c r="HX210" s="130"/>
    </row>
    <row xmlns:x14ac="http://schemas.microsoft.com/office/spreadsheetml/2009/9/ac" r="211" s="3" customFormat="true" x14ac:dyDescent="0.25">
      <c r="A211" s="405"/>
      <c r="B211" s="130"/>
      <c r="L211" s="130"/>
      <c r="V211" s="130"/>
      <c r="AF211" s="130"/>
      <c r="AP211" s="130"/>
      <c r="AZ211" s="130"/>
      <c r="BA211" s="130"/>
      <c r="BJ211" s="130"/>
      <c r="BT211" s="130"/>
      <c r="CD211" s="130"/>
      <c r="CN211" s="130"/>
      <c r="CX211" s="130"/>
      <c r="DH211" s="130"/>
      <c r="DR211" s="130"/>
      <c r="EB211" s="130"/>
      <c r="EL211" s="130"/>
      <c r="EV211" s="130"/>
      <c r="FF211" s="130"/>
      <c r="FP211" s="130"/>
      <c r="FZ211" s="130"/>
      <c r="GJ211" s="130"/>
      <c r="GT211" s="130"/>
      <c r="HD211" s="130"/>
      <c r="HN211" s="130"/>
      <c r="HX211" s="130"/>
    </row>
    <row xmlns:x14ac="http://schemas.microsoft.com/office/spreadsheetml/2009/9/ac" r="212" s="3" customFormat="true" x14ac:dyDescent="0.25">
      <c r="A212" s="405"/>
      <c r="B212" s="130"/>
      <c r="L212" s="130"/>
      <c r="V212" s="130"/>
      <c r="AF212" s="130"/>
      <c r="AP212" s="130"/>
      <c r="AZ212" s="130"/>
      <c r="BA212" s="130"/>
      <c r="BJ212" s="130"/>
      <c r="BT212" s="130"/>
      <c r="CD212" s="130"/>
      <c r="CN212" s="130"/>
      <c r="CX212" s="130"/>
      <c r="DH212" s="130"/>
      <c r="DR212" s="130"/>
      <c r="EB212" s="130"/>
      <c r="EL212" s="130"/>
      <c r="EV212" s="130"/>
      <c r="FF212" s="130"/>
      <c r="FP212" s="130"/>
      <c r="FZ212" s="130"/>
      <c r="GJ212" s="130"/>
      <c r="GT212" s="130"/>
      <c r="HD212" s="130"/>
      <c r="HN212" s="130"/>
      <c r="HX212" s="130"/>
    </row>
    <row xmlns:x14ac="http://schemas.microsoft.com/office/spreadsheetml/2009/9/ac" r="213" s="3" customFormat="true" x14ac:dyDescent="0.25">
      <c r="A213" s="405"/>
      <c r="B213" s="130"/>
      <c r="L213" s="130"/>
      <c r="V213" s="130"/>
      <c r="AF213" s="130"/>
      <c r="AP213" s="130"/>
      <c r="AZ213" s="130"/>
      <c r="BA213" s="130"/>
      <c r="BJ213" s="130"/>
      <c r="BT213" s="130"/>
      <c r="CD213" s="130"/>
      <c r="CN213" s="130"/>
      <c r="CX213" s="130"/>
      <c r="DH213" s="130"/>
      <c r="DR213" s="130"/>
      <c r="EB213" s="130"/>
      <c r="EL213" s="130"/>
      <c r="EV213" s="130"/>
      <c r="FF213" s="130"/>
      <c r="FP213" s="130"/>
      <c r="FZ213" s="130"/>
      <c r="GJ213" s="130"/>
      <c r="GT213" s="130"/>
      <c r="HD213" s="130"/>
      <c r="HN213" s="130"/>
      <c r="HX213" s="130"/>
    </row>
    <row xmlns:x14ac="http://schemas.microsoft.com/office/spreadsheetml/2009/9/ac" r="214" s="3" customFormat="true" x14ac:dyDescent="0.25">
      <c r="A214" s="405"/>
      <c r="B214" s="130"/>
      <c r="L214" s="130"/>
      <c r="V214" s="130"/>
      <c r="AF214" s="130"/>
      <c r="AP214" s="130"/>
      <c r="AZ214" s="130"/>
      <c r="BA214" s="130"/>
      <c r="BJ214" s="130"/>
      <c r="BT214" s="130"/>
      <c r="CD214" s="130"/>
      <c r="CN214" s="130"/>
      <c r="CX214" s="130"/>
      <c r="DH214" s="130"/>
      <c r="DR214" s="130"/>
      <c r="EB214" s="130"/>
      <c r="EL214" s="130"/>
      <c r="EV214" s="130"/>
      <c r="FF214" s="130"/>
      <c r="FP214" s="130"/>
      <c r="FZ214" s="130"/>
      <c r="GJ214" s="130"/>
      <c r="GT214" s="130"/>
      <c r="HD214" s="130"/>
      <c r="HN214" s="130"/>
      <c r="HX214" s="130"/>
    </row>
    <row xmlns:x14ac="http://schemas.microsoft.com/office/spreadsheetml/2009/9/ac" r="215" s="3" customFormat="true" x14ac:dyDescent="0.25">
      <c r="A215" s="405"/>
      <c r="B215" s="130"/>
      <c r="L215" s="130"/>
      <c r="V215" s="130"/>
      <c r="AF215" s="130"/>
      <c r="AP215" s="130"/>
      <c r="AZ215" s="130"/>
      <c r="BA215" s="130"/>
      <c r="BJ215" s="130"/>
      <c r="BT215" s="130"/>
      <c r="CD215" s="130"/>
      <c r="CN215" s="130"/>
      <c r="CX215" s="130"/>
      <c r="DH215" s="130"/>
      <c r="DR215" s="130"/>
      <c r="EB215" s="130"/>
      <c r="EL215" s="130"/>
      <c r="EV215" s="130"/>
      <c r="FF215" s="130"/>
      <c r="FP215" s="130"/>
      <c r="FZ215" s="130"/>
      <c r="GJ215" s="130"/>
      <c r="GT215" s="130"/>
      <c r="HD215" s="130"/>
      <c r="HN215" s="130"/>
      <c r="HX215" s="130"/>
    </row>
    <row xmlns:x14ac="http://schemas.microsoft.com/office/spreadsheetml/2009/9/ac" r="216" s="3" customFormat="true" x14ac:dyDescent="0.25">
      <c r="A216" s="405"/>
      <c r="B216" s="130"/>
      <c r="L216" s="130"/>
      <c r="V216" s="130"/>
      <c r="AF216" s="130"/>
      <c r="AP216" s="130"/>
      <c r="AZ216" s="130"/>
      <c r="BA216" s="130"/>
      <c r="BJ216" s="130"/>
      <c r="BT216" s="130"/>
      <c r="CD216" s="130"/>
      <c r="CN216" s="130"/>
      <c r="CX216" s="130"/>
      <c r="DH216" s="130"/>
      <c r="DR216" s="130"/>
      <c r="EB216" s="130"/>
      <c r="EL216" s="130"/>
      <c r="EV216" s="130"/>
      <c r="FF216" s="130"/>
      <c r="FP216" s="130"/>
      <c r="FZ216" s="130"/>
      <c r="GJ216" s="130"/>
      <c r="GT216" s="130"/>
      <c r="HD216" s="130"/>
      <c r="HN216" s="130"/>
      <c r="HX216" s="130"/>
    </row>
    <row xmlns:x14ac="http://schemas.microsoft.com/office/spreadsheetml/2009/9/ac" r="217" s="3" customFormat="true" x14ac:dyDescent="0.25">
      <c r="A217" s="405"/>
      <c r="B217" s="130"/>
      <c r="L217" s="130"/>
      <c r="V217" s="130"/>
      <c r="AF217" s="130"/>
      <c r="AP217" s="130"/>
      <c r="AZ217" s="130"/>
      <c r="BA217" s="130"/>
      <c r="BJ217" s="130"/>
      <c r="BT217" s="130"/>
      <c r="CD217" s="130"/>
      <c r="CN217" s="130"/>
      <c r="CX217" s="130"/>
      <c r="DH217" s="130"/>
      <c r="DR217" s="130"/>
      <c r="EB217" s="130"/>
      <c r="EL217" s="130"/>
      <c r="EV217" s="130"/>
      <c r="FF217" s="130"/>
      <c r="FP217" s="130"/>
      <c r="FZ217" s="130"/>
      <c r="GJ217" s="130"/>
      <c r="GT217" s="130"/>
      <c r="HD217" s="130"/>
      <c r="HN217" s="130"/>
      <c r="HX217" s="130"/>
    </row>
    <row xmlns:x14ac="http://schemas.microsoft.com/office/spreadsheetml/2009/9/ac" r="218" s="3" customFormat="true" x14ac:dyDescent="0.25">
      <c r="A218" s="405"/>
      <c r="B218" s="130"/>
      <c r="L218" s="130"/>
      <c r="V218" s="130"/>
      <c r="AF218" s="130"/>
      <c r="AP218" s="130"/>
      <c r="AZ218" s="130"/>
      <c r="BA218" s="130"/>
      <c r="BJ218" s="130"/>
      <c r="BT218" s="130"/>
      <c r="CD218" s="130"/>
      <c r="CN218" s="130"/>
      <c r="CX218" s="130"/>
      <c r="DH218" s="130"/>
      <c r="DR218" s="130"/>
      <c r="EB218" s="130"/>
      <c r="EL218" s="130"/>
      <c r="EV218" s="130"/>
      <c r="FF218" s="130"/>
      <c r="FP218" s="130"/>
      <c r="FZ218" s="130"/>
      <c r="GJ218" s="130"/>
      <c r="GT218" s="130"/>
      <c r="HD218" s="130"/>
      <c r="HN218" s="130"/>
      <c r="HX218" s="130"/>
    </row>
    <row xmlns:x14ac="http://schemas.microsoft.com/office/spreadsheetml/2009/9/ac" r="219" s="3" customFormat="true" x14ac:dyDescent="0.25">
      <c r="A219" s="405"/>
      <c r="B219" s="130"/>
      <c r="L219" s="130"/>
      <c r="V219" s="130"/>
      <c r="AF219" s="130"/>
      <c r="AP219" s="130"/>
      <c r="AZ219" s="130"/>
      <c r="BA219" s="130"/>
      <c r="BJ219" s="130"/>
      <c r="BT219" s="130"/>
      <c r="CD219" s="130"/>
      <c r="CN219" s="130"/>
      <c r="CX219" s="130"/>
      <c r="DH219" s="130"/>
      <c r="DR219" s="130"/>
      <c r="EB219" s="130"/>
      <c r="EL219" s="130"/>
      <c r="EV219" s="130"/>
      <c r="FF219" s="130"/>
      <c r="FP219" s="130"/>
      <c r="FZ219" s="130"/>
      <c r="GJ219" s="130"/>
      <c r="GT219" s="130"/>
      <c r="HD219" s="130"/>
      <c r="HN219" s="130"/>
      <c r="HX219" s="130"/>
    </row>
    <row xmlns:x14ac="http://schemas.microsoft.com/office/spreadsheetml/2009/9/ac" r="220" s="3" customFormat="true" x14ac:dyDescent="0.25">
      <c r="A220" s="405"/>
      <c r="B220" s="130"/>
      <c r="L220" s="130"/>
      <c r="V220" s="130"/>
      <c r="AF220" s="130"/>
      <c r="AP220" s="130"/>
      <c r="AZ220" s="130"/>
      <c r="BA220" s="130"/>
      <c r="BJ220" s="130"/>
      <c r="BT220" s="130"/>
      <c r="CD220" s="130"/>
      <c r="CN220" s="130"/>
      <c r="CX220" s="130"/>
      <c r="DH220" s="130"/>
      <c r="DR220" s="130"/>
      <c r="EB220" s="130"/>
      <c r="EL220" s="130"/>
      <c r="EV220" s="130"/>
      <c r="FF220" s="130"/>
      <c r="FP220" s="130"/>
      <c r="FZ220" s="130"/>
      <c r="GJ220" s="130"/>
      <c r="GT220" s="130"/>
      <c r="HD220" s="130"/>
      <c r="HN220" s="130"/>
      <c r="HX220" s="130"/>
    </row>
    <row xmlns:x14ac="http://schemas.microsoft.com/office/spreadsheetml/2009/9/ac" r="221" s="3" customFormat="true" x14ac:dyDescent="0.25">
      <c r="A221" s="405"/>
      <c r="B221" s="130"/>
      <c r="L221" s="130"/>
      <c r="V221" s="130"/>
      <c r="AF221" s="130"/>
      <c r="AP221" s="130"/>
      <c r="AZ221" s="130"/>
      <c r="BA221" s="130"/>
      <c r="BJ221" s="130"/>
      <c r="BT221" s="130"/>
      <c r="CD221" s="130"/>
      <c r="CN221" s="130"/>
      <c r="CX221" s="130"/>
      <c r="DH221" s="130"/>
      <c r="DR221" s="130"/>
      <c r="EB221" s="130"/>
      <c r="EL221" s="130"/>
      <c r="EV221" s="130"/>
      <c r="FF221" s="130"/>
      <c r="FP221" s="130"/>
      <c r="FZ221" s="130"/>
      <c r="GJ221" s="130"/>
      <c r="GT221" s="130"/>
      <c r="HD221" s="130"/>
      <c r="HN221" s="130"/>
      <c r="HX221" s="130"/>
    </row>
    <row xmlns:x14ac="http://schemas.microsoft.com/office/spreadsheetml/2009/9/ac" r="222" s="3" customFormat="true" x14ac:dyDescent="0.25">
      <c r="A222" s="405"/>
      <c r="B222" s="130"/>
      <c r="L222" s="130"/>
      <c r="V222" s="130"/>
      <c r="AF222" s="130"/>
      <c r="AP222" s="130"/>
      <c r="AZ222" s="130"/>
      <c r="BA222" s="130"/>
      <c r="BJ222" s="130"/>
      <c r="BT222" s="130"/>
      <c r="CD222" s="130"/>
      <c r="CN222" s="130"/>
      <c r="CX222" s="130"/>
      <c r="DH222" s="130"/>
      <c r="DR222" s="130"/>
      <c r="EB222" s="130"/>
      <c r="EL222" s="130"/>
      <c r="EV222" s="130"/>
      <c r="FF222" s="130"/>
      <c r="FP222" s="130"/>
      <c r="FZ222" s="130"/>
      <c r="GJ222" s="130"/>
      <c r="GT222" s="130"/>
      <c r="HD222" s="130"/>
      <c r="HN222" s="130"/>
      <c r="HX222" s="130"/>
    </row>
    <row xmlns:x14ac="http://schemas.microsoft.com/office/spreadsheetml/2009/9/ac" r="223" s="3" customFormat="true" x14ac:dyDescent="0.25">
      <c r="A223" s="405"/>
      <c r="B223" s="130"/>
      <c r="L223" s="130"/>
      <c r="V223" s="130"/>
      <c r="AF223" s="130"/>
      <c r="AP223" s="130"/>
      <c r="AZ223" s="130"/>
      <c r="BA223" s="130"/>
      <c r="BJ223" s="130"/>
      <c r="BT223" s="130"/>
      <c r="CD223" s="130"/>
      <c r="CN223" s="130"/>
      <c r="CX223" s="130"/>
      <c r="DH223" s="130"/>
      <c r="DR223" s="130"/>
      <c r="EB223" s="130"/>
      <c r="EL223" s="130"/>
      <c r="EV223" s="130"/>
      <c r="FF223" s="130"/>
      <c r="FP223" s="130"/>
      <c r="FZ223" s="130"/>
      <c r="GJ223" s="130"/>
      <c r="GT223" s="130"/>
      <c r="HD223" s="130"/>
      <c r="HN223" s="130"/>
      <c r="HX223" s="130"/>
    </row>
    <row xmlns:x14ac="http://schemas.microsoft.com/office/spreadsheetml/2009/9/ac" r="224" s="3" customFormat="true" x14ac:dyDescent="0.25">
      <c r="A224" s="405"/>
      <c r="B224" s="130"/>
      <c r="L224" s="130"/>
      <c r="V224" s="130"/>
      <c r="AF224" s="130"/>
      <c r="AP224" s="130"/>
      <c r="AZ224" s="130"/>
      <c r="BA224" s="130"/>
      <c r="BJ224" s="130"/>
      <c r="BT224" s="130"/>
      <c r="CD224" s="130"/>
      <c r="CN224" s="130"/>
      <c r="CX224" s="130"/>
      <c r="DH224" s="130"/>
      <c r="DR224" s="130"/>
      <c r="EB224" s="130"/>
      <c r="EL224" s="130"/>
      <c r="EV224" s="130"/>
      <c r="FF224" s="130"/>
      <c r="FP224" s="130"/>
      <c r="FZ224" s="130"/>
      <c r="GJ224" s="130"/>
      <c r="GT224" s="130"/>
      <c r="HD224" s="130"/>
      <c r="HN224" s="130"/>
      <c r="HX224" s="130"/>
    </row>
    <row xmlns:x14ac="http://schemas.microsoft.com/office/spreadsheetml/2009/9/ac" r="225" s="3" customFormat="true" x14ac:dyDescent="0.25">
      <c r="A225" s="405"/>
      <c r="B225" s="130"/>
      <c r="L225" s="130"/>
      <c r="V225" s="130"/>
      <c r="AF225" s="130"/>
      <c r="AP225" s="130"/>
      <c r="AZ225" s="130"/>
      <c r="BA225" s="130"/>
      <c r="BJ225" s="130"/>
      <c r="BT225" s="130"/>
      <c r="CD225" s="130"/>
      <c r="CN225" s="130"/>
      <c r="CX225" s="130"/>
      <c r="DH225" s="130"/>
      <c r="DR225" s="130"/>
      <c r="EB225" s="130"/>
      <c r="EL225" s="130"/>
      <c r="EV225" s="130"/>
      <c r="FF225" s="130"/>
      <c r="FP225" s="130"/>
      <c r="FZ225" s="130"/>
      <c r="GJ225" s="130"/>
      <c r="GT225" s="130"/>
      <c r="HD225" s="130"/>
      <c r="HN225" s="130"/>
      <c r="HX225" s="130"/>
    </row>
    <row xmlns:x14ac="http://schemas.microsoft.com/office/spreadsheetml/2009/9/ac" r="226" s="3" customFormat="true" x14ac:dyDescent="0.25">
      <c r="A226" s="405"/>
      <c r="B226" s="130"/>
      <c r="L226" s="130"/>
      <c r="V226" s="130"/>
      <c r="AF226" s="130"/>
      <c r="AP226" s="130"/>
      <c r="AZ226" s="130"/>
      <c r="BA226" s="130"/>
      <c r="BJ226" s="130"/>
      <c r="BT226" s="130"/>
      <c r="CD226" s="130"/>
      <c r="CN226" s="130"/>
      <c r="CX226" s="130"/>
      <c r="DH226" s="130"/>
      <c r="DR226" s="130"/>
      <c r="EB226" s="130"/>
      <c r="EL226" s="130"/>
      <c r="EV226" s="130"/>
      <c r="FF226" s="130"/>
      <c r="FP226" s="130"/>
      <c r="FZ226" s="130"/>
      <c r="GJ226" s="130"/>
      <c r="GT226" s="130"/>
      <c r="HD226" s="130"/>
      <c r="HN226" s="130"/>
      <c r="HX226" s="130"/>
    </row>
    <row xmlns:x14ac="http://schemas.microsoft.com/office/spreadsheetml/2009/9/ac" r="227" s="3" customFormat="true" x14ac:dyDescent="0.25">
      <c r="A227" s="405"/>
      <c r="B227" s="130"/>
      <c r="L227" s="130"/>
      <c r="V227" s="130"/>
      <c r="AF227" s="130"/>
      <c r="AP227" s="130"/>
      <c r="AZ227" s="130"/>
      <c r="BA227" s="130"/>
      <c r="BJ227" s="130"/>
      <c r="BT227" s="130"/>
      <c r="CD227" s="130"/>
      <c r="CN227" s="130"/>
      <c r="CX227" s="130"/>
      <c r="DH227" s="130"/>
      <c r="DR227" s="130"/>
      <c r="EB227" s="130"/>
      <c r="EL227" s="130"/>
      <c r="EV227" s="130"/>
      <c r="FF227" s="130"/>
      <c r="FP227" s="130"/>
      <c r="FZ227" s="130"/>
      <c r="GJ227" s="130"/>
      <c r="GT227" s="130"/>
      <c r="HD227" s="130"/>
      <c r="HN227" s="130"/>
      <c r="HX227" s="130"/>
    </row>
    <row xmlns:x14ac="http://schemas.microsoft.com/office/spreadsheetml/2009/9/ac" r="228" s="3" customFormat="true" x14ac:dyDescent="0.25">
      <c r="A228" s="405"/>
      <c r="B228" s="130"/>
      <c r="L228" s="130"/>
      <c r="V228" s="130"/>
      <c r="AF228" s="130"/>
      <c r="AP228" s="130"/>
      <c r="AZ228" s="130"/>
      <c r="BA228" s="130"/>
      <c r="BJ228" s="130"/>
      <c r="BT228" s="130"/>
      <c r="CD228" s="130"/>
      <c r="CN228" s="130"/>
      <c r="CX228" s="130"/>
      <c r="DH228" s="130"/>
      <c r="DR228" s="130"/>
      <c r="EB228" s="130"/>
      <c r="EL228" s="130"/>
      <c r="EV228" s="130"/>
      <c r="FF228" s="130"/>
      <c r="FP228" s="130"/>
      <c r="FZ228" s="130"/>
      <c r="GJ228" s="130"/>
      <c r="GT228" s="130"/>
      <c r="HD228" s="130"/>
      <c r="HN228" s="130"/>
      <c r="HX228" s="130"/>
    </row>
    <row xmlns:x14ac="http://schemas.microsoft.com/office/spreadsheetml/2009/9/ac" r="229" s="3" customFormat="true" x14ac:dyDescent="0.25">
      <c r="A229" s="405"/>
      <c r="B229" s="130"/>
      <c r="L229" s="130"/>
      <c r="V229" s="130"/>
      <c r="AF229" s="130"/>
      <c r="AP229" s="130"/>
      <c r="AZ229" s="130"/>
      <c r="BA229" s="130"/>
      <c r="BJ229" s="130"/>
      <c r="BT229" s="130"/>
      <c r="CD229" s="130"/>
      <c r="CN229" s="130"/>
      <c r="CX229" s="130"/>
      <c r="DH229" s="130"/>
      <c r="DR229" s="130"/>
      <c r="EB229" s="130"/>
      <c r="EL229" s="130"/>
      <c r="EV229" s="130"/>
      <c r="FF229" s="130"/>
      <c r="FP229" s="130"/>
      <c r="FZ229" s="130"/>
      <c r="GJ229" s="130"/>
      <c r="GT229" s="130"/>
      <c r="HD229" s="130"/>
      <c r="HN229" s="130"/>
      <c r="HX229" s="130"/>
    </row>
    <row xmlns:x14ac="http://schemas.microsoft.com/office/spreadsheetml/2009/9/ac" r="230" s="3" customFormat="true" x14ac:dyDescent="0.25">
      <c r="A230" s="405"/>
      <c r="B230" s="130"/>
      <c r="L230" s="130"/>
      <c r="V230" s="130"/>
      <c r="AF230" s="130"/>
      <c r="AP230" s="130"/>
      <c r="AZ230" s="130"/>
      <c r="BA230" s="130"/>
      <c r="BJ230" s="130"/>
      <c r="BT230" s="130"/>
      <c r="CD230" s="130"/>
      <c r="CN230" s="130"/>
      <c r="CX230" s="130"/>
      <c r="DH230" s="130"/>
      <c r="DR230" s="130"/>
      <c r="EB230" s="130"/>
      <c r="EL230" s="130"/>
      <c r="EV230" s="130"/>
      <c r="FF230" s="130"/>
      <c r="FP230" s="130"/>
      <c r="FZ230" s="130"/>
      <c r="GJ230" s="130"/>
      <c r="GT230" s="130"/>
      <c r="HD230" s="130"/>
      <c r="HN230" s="130"/>
      <c r="HX230" s="130"/>
    </row>
    <row xmlns:x14ac="http://schemas.microsoft.com/office/spreadsheetml/2009/9/ac" r="231" s="3" customFormat="true" x14ac:dyDescent="0.25">
      <c r="A231" s="405"/>
      <c r="B231" s="130"/>
      <c r="L231" s="130"/>
      <c r="V231" s="130"/>
      <c r="AF231" s="130"/>
      <c r="AP231" s="130"/>
      <c r="AZ231" s="130"/>
      <c r="BA231" s="130"/>
      <c r="BJ231" s="130"/>
      <c r="BT231" s="130"/>
      <c r="CD231" s="130"/>
      <c r="CN231" s="130"/>
      <c r="CX231" s="130"/>
      <c r="DH231" s="130"/>
      <c r="DR231" s="130"/>
      <c r="EB231" s="130"/>
      <c r="EL231" s="130"/>
      <c r="EV231" s="130"/>
      <c r="FF231" s="130"/>
      <c r="FP231" s="130"/>
      <c r="FZ231" s="130"/>
      <c r="GJ231" s="130"/>
      <c r="GT231" s="130"/>
      <c r="HD231" s="130"/>
      <c r="HN231" s="130"/>
      <c r="HX231" s="130"/>
    </row>
    <row xmlns:x14ac="http://schemas.microsoft.com/office/spreadsheetml/2009/9/ac" r="232" s="3" customFormat="true" x14ac:dyDescent="0.25">
      <c r="A232" s="405"/>
      <c r="B232" s="130"/>
      <c r="L232" s="130"/>
      <c r="V232" s="130"/>
      <c r="AF232" s="130"/>
      <c r="AP232" s="130"/>
      <c r="AZ232" s="130"/>
      <c r="BA232" s="130"/>
      <c r="BJ232" s="130"/>
      <c r="BT232" s="130"/>
      <c r="CD232" s="130"/>
      <c r="CN232" s="130"/>
      <c r="CX232" s="130"/>
      <c r="DH232" s="130"/>
      <c r="DR232" s="130"/>
      <c r="EB232" s="130"/>
      <c r="EL232" s="130"/>
      <c r="EV232" s="130"/>
      <c r="FF232" s="130"/>
      <c r="FP232" s="130"/>
      <c r="FZ232" s="130"/>
      <c r="GJ232" s="130"/>
      <c r="GT232" s="130"/>
      <c r="HD232" s="130"/>
      <c r="HN232" s="130"/>
      <c r="HX232" s="130"/>
    </row>
    <row xmlns:x14ac="http://schemas.microsoft.com/office/spreadsheetml/2009/9/ac" r="233" s="3" customFormat="true" x14ac:dyDescent="0.25">
      <c r="A233" s="405"/>
      <c r="B233" s="130"/>
      <c r="L233" s="130"/>
      <c r="V233" s="130"/>
      <c r="AF233" s="130"/>
      <c r="AP233" s="130"/>
      <c r="AZ233" s="130"/>
      <c r="BA233" s="130"/>
      <c r="BJ233" s="130"/>
      <c r="BT233" s="130"/>
      <c r="CD233" s="130"/>
      <c r="CN233" s="130"/>
      <c r="CX233" s="130"/>
      <c r="DH233" s="130"/>
      <c r="DR233" s="130"/>
      <c r="EB233" s="130"/>
      <c r="EL233" s="130"/>
      <c r="EV233" s="130"/>
      <c r="FF233" s="130"/>
      <c r="FP233" s="130"/>
      <c r="FZ233" s="130"/>
      <c r="GJ233" s="130"/>
      <c r="GT233" s="130"/>
      <c r="HD233" s="130"/>
      <c r="HN233" s="130"/>
      <c r="HX233" s="130"/>
    </row>
    <row xmlns:x14ac="http://schemas.microsoft.com/office/spreadsheetml/2009/9/ac" r="234" s="3" customFormat="true" x14ac:dyDescent="0.25">
      <c r="A234" s="405"/>
      <c r="B234" s="130"/>
      <c r="L234" s="130"/>
      <c r="V234" s="130"/>
      <c r="AF234" s="130"/>
      <c r="AP234" s="130"/>
      <c r="AZ234" s="130"/>
      <c r="BA234" s="130"/>
      <c r="BJ234" s="130"/>
      <c r="BT234" s="130"/>
      <c r="CD234" s="130"/>
      <c r="CN234" s="130"/>
      <c r="CX234" s="130"/>
      <c r="DH234" s="130"/>
      <c r="DR234" s="130"/>
      <c r="EB234" s="130"/>
      <c r="EL234" s="130"/>
      <c r="EV234" s="130"/>
      <c r="FF234" s="130"/>
      <c r="FP234" s="130"/>
      <c r="FZ234" s="130"/>
      <c r="GJ234" s="130"/>
      <c r="GT234" s="130"/>
      <c r="HD234" s="130"/>
      <c r="HN234" s="130"/>
      <c r="HX234" s="130"/>
    </row>
    <row xmlns:x14ac="http://schemas.microsoft.com/office/spreadsheetml/2009/9/ac" r="235" s="3" customFormat="true" x14ac:dyDescent="0.25">
      <c r="A235" s="405"/>
      <c r="B235" s="130"/>
      <c r="L235" s="130"/>
      <c r="V235" s="130"/>
      <c r="AF235" s="130"/>
      <c r="AP235" s="130"/>
      <c r="AZ235" s="130"/>
      <c r="BA235" s="130"/>
      <c r="BJ235" s="130"/>
      <c r="BT235" s="130"/>
      <c r="CD235" s="130"/>
      <c r="CN235" s="130"/>
      <c r="CX235" s="130"/>
      <c r="DH235" s="130"/>
      <c r="DR235" s="130"/>
      <c r="EB235" s="130"/>
      <c r="EL235" s="130"/>
      <c r="EV235" s="130"/>
      <c r="FF235" s="130"/>
      <c r="FP235" s="130"/>
      <c r="FZ235" s="130"/>
      <c r="GJ235" s="130"/>
      <c r="GT235" s="130"/>
      <c r="HD235" s="130"/>
      <c r="HN235" s="130"/>
      <c r="HX235" s="130"/>
    </row>
    <row xmlns:x14ac="http://schemas.microsoft.com/office/spreadsheetml/2009/9/ac" r="236" s="3" customFormat="true" x14ac:dyDescent="0.25">
      <c r="A236" s="405"/>
      <c r="B236" s="130"/>
      <c r="L236" s="130"/>
      <c r="V236" s="130"/>
      <c r="AF236" s="130"/>
      <c r="AP236" s="130"/>
      <c r="AZ236" s="130"/>
      <c r="BA236" s="130"/>
      <c r="BJ236" s="130"/>
      <c r="BT236" s="130"/>
      <c r="CD236" s="130"/>
      <c r="CN236" s="130"/>
      <c r="CX236" s="130"/>
      <c r="DH236" s="130"/>
      <c r="DR236" s="130"/>
      <c r="EB236" s="130"/>
      <c r="EL236" s="130"/>
      <c r="EV236" s="130"/>
      <c r="FF236" s="130"/>
      <c r="FP236" s="130"/>
      <c r="FZ236" s="130"/>
      <c r="GJ236" s="130"/>
      <c r="GT236" s="130"/>
      <c r="HD236" s="130"/>
      <c r="HN236" s="130"/>
      <c r="HX236" s="130"/>
    </row>
    <row xmlns:x14ac="http://schemas.microsoft.com/office/spreadsheetml/2009/9/ac" r="237" s="3" customFormat="true" x14ac:dyDescent="0.25">
      <c r="A237" s="405"/>
      <c r="B237" s="130"/>
      <c r="L237" s="130"/>
      <c r="V237" s="130"/>
      <c r="AF237" s="130"/>
      <c r="AP237" s="130"/>
      <c r="AZ237" s="130"/>
      <c r="BA237" s="130"/>
      <c r="BJ237" s="130"/>
      <c r="BT237" s="130"/>
      <c r="CD237" s="130"/>
      <c r="CN237" s="130"/>
      <c r="CX237" s="130"/>
      <c r="DH237" s="130"/>
      <c r="DR237" s="130"/>
      <c r="EB237" s="130"/>
      <c r="EL237" s="130"/>
      <c r="EV237" s="130"/>
      <c r="FF237" s="130"/>
      <c r="FP237" s="130"/>
      <c r="FZ237" s="130"/>
      <c r="GJ237" s="130"/>
      <c r="GT237" s="130"/>
      <c r="HD237" s="130"/>
      <c r="HN237" s="130"/>
      <c r="HX237" s="130"/>
    </row>
    <row xmlns:x14ac="http://schemas.microsoft.com/office/spreadsheetml/2009/9/ac" r="238" s="3" customFormat="true" x14ac:dyDescent="0.25">
      <c r="A238" s="405"/>
      <c r="B238" s="130"/>
      <c r="L238" s="130"/>
      <c r="V238" s="130"/>
      <c r="AF238" s="130"/>
      <c r="AP238" s="130"/>
      <c r="AZ238" s="130"/>
      <c r="BA238" s="130"/>
      <c r="BJ238" s="130"/>
      <c r="BT238" s="130"/>
      <c r="CD238" s="130"/>
      <c r="CN238" s="130"/>
      <c r="CX238" s="130"/>
      <c r="DH238" s="130"/>
      <c r="DR238" s="130"/>
      <c r="EB238" s="130"/>
      <c r="EL238" s="130"/>
      <c r="EV238" s="130"/>
      <c r="FF238" s="130"/>
      <c r="FP238" s="130"/>
      <c r="FZ238" s="130"/>
      <c r="GJ238" s="130"/>
      <c r="GT238" s="130"/>
      <c r="HD238" s="130"/>
      <c r="HN238" s="130"/>
      <c r="HX238" s="130"/>
    </row>
    <row xmlns:x14ac="http://schemas.microsoft.com/office/spreadsheetml/2009/9/ac" r="239" s="3" customFormat="true" x14ac:dyDescent="0.25">
      <c r="A239" s="405"/>
      <c r="B239" s="130"/>
      <c r="L239" s="130"/>
      <c r="V239" s="130"/>
      <c r="AF239" s="130"/>
      <c r="AP239" s="130"/>
      <c r="AZ239" s="130"/>
      <c r="BA239" s="130"/>
      <c r="BJ239" s="130"/>
      <c r="BT239" s="130"/>
      <c r="CD239" s="130"/>
      <c r="CN239" s="130"/>
      <c r="CX239" s="130"/>
      <c r="DH239" s="130"/>
      <c r="DR239" s="130"/>
      <c r="EB239" s="130"/>
      <c r="EL239" s="130"/>
      <c r="EV239" s="130"/>
      <c r="FF239" s="130"/>
      <c r="FP239" s="130"/>
      <c r="FZ239" s="130"/>
      <c r="GJ239" s="130"/>
      <c r="GT239" s="130"/>
      <c r="HD239" s="130"/>
      <c r="HN239" s="130"/>
      <c r="HX239" s="130"/>
    </row>
    <row xmlns:x14ac="http://schemas.microsoft.com/office/spreadsheetml/2009/9/ac" r="240" s="3" customFormat="true" x14ac:dyDescent="0.25">
      <c r="A240" s="405"/>
      <c r="B240" s="130"/>
      <c r="L240" s="130"/>
      <c r="V240" s="130"/>
      <c r="AF240" s="130"/>
      <c r="AP240" s="130"/>
      <c r="AZ240" s="130"/>
      <c r="BA240" s="130"/>
      <c r="BJ240" s="130"/>
      <c r="BT240" s="130"/>
      <c r="CD240" s="130"/>
      <c r="CN240" s="130"/>
      <c r="CX240" s="130"/>
      <c r="DH240" s="130"/>
      <c r="DR240" s="130"/>
      <c r="EB240" s="130"/>
      <c r="EL240" s="130"/>
      <c r="EV240" s="130"/>
      <c r="FF240" s="130"/>
      <c r="FP240" s="130"/>
      <c r="FZ240" s="130"/>
      <c r="GJ240" s="130"/>
      <c r="GT240" s="130"/>
      <c r="HD240" s="130"/>
      <c r="HN240" s="130"/>
      <c r="HX240" s="130"/>
    </row>
    <row xmlns:x14ac="http://schemas.microsoft.com/office/spreadsheetml/2009/9/ac" r="241" s="3" customFormat="true" x14ac:dyDescent="0.25">
      <c r="A241" s="405"/>
      <c r="B241" s="130"/>
      <c r="L241" s="130"/>
      <c r="V241" s="130"/>
      <c r="AF241" s="130"/>
      <c r="AP241" s="130"/>
      <c r="AZ241" s="130"/>
      <c r="BA241" s="130"/>
      <c r="BJ241" s="130"/>
      <c r="BT241" s="130"/>
      <c r="CD241" s="130"/>
      <c r="CN241" s="130"/>
      <c r="CX241" s="130"/>
      <c r="DH241" s="130"/>
      <c r="DR241" s="130"/>
      <c r="EB241" s="130"/>
      <c r="EL241" s="130"/>
      <c r="EV241" s="130"/>
      <c r="FF241" s="130"/>
      <c r="FP241" s="130"/>
      <c r="FZ241" s="130"/>
      <c r="GJ241" s="130"/>
      <c r="GT241" s="130"/>
      <c r="HD241" s="130"/>
      <c r="HN241" s="130"/>
      <c r="HX241" s="130"/>
    </row>
    <row xmlns:x14ac="http://schemas.microsoft.com/office/spreadsheetml/2009/9/ac" r="242" s="3" customFormat="true" x14ac:dyDescent="0.25">
      <c r="A242" s="405"/>
      <c r="B242" s="130"/>
      <c r="L242" s="130"/>
      <c r="V242" s="130"/>
      <c r="AF242" s="130"/>
      <c r="AP242" s="130"/>
      <c r="AZ242" s="130"/>
      <c r="BA242" s="130"/>
      <c r="BJ242" s="130"/>
      <c r="BT242" s="130"/>
      <c r="CD242" s="130"/>
      <c r="CN242" s="130"/>
      <c r="CX242" s="130"/>
      <c r="DH242" s="130"/>
      <c r="DR242" s="130"/>
      <c r="EB242" s="130"/>
      <c r="EL242" s="130"/>
      <c r="EV242" s="130"/>
      <c r="FF242" s="130"/>
      <c r="FP242" s="130"/>
      <c r="FZ242" s="130"/>
      <c r="GJ242" s="130"/>
      <c r="GT242" s="130"/>
      <c r="HD242" s="130"/>
      <c r="HN242" s="130"/>
      <c r="HX242" s="130"/>
    </row>
    <row xmlns:x14ac="http://schemas.microsoft.com/office/spreadsheetml/2009/9/ac" r="243" s="3" customFormat="true" x14ac:dyDescent="0.25">
      <c r="A243" s="405"/>
      <c r="B243" s="130"/>
      <c r="L243" s="130"/>
      <c r="V243" s="130"/>
      <c r="AF243" s="130"/>
      <c r="AP243" s="130"/>
      <c r="AZ243" s="130"/>
      <c r="BA243" s="130"/>
      <c r="BJ243" s="130"/>
      <c r="BT243" s="130"/>
      <c r="CD243" s="130"/>
      <c r="CN243" s="130"/>
      <c r="CX243" s="130"/>
      <c r="DH243" s="130"/>
      <c r="DR243" s="130"/>
      <c r="EB243" s="130"/>
      <c r="EL243" s="130"/>
      <c r="EV243" s="130"/>
      <c r="FF243" s="130"/>
      <c r="FP243" s="130"/>
      <c r="FZ243" s="130"/>
      <c r="GJ243" s="130"/>
      <c r="GT243" s="130"/>
      <c r="HD243" s="130"/>
      <c r="HN243" s="130"/>
      <c r="HX243" s="130"/>
    </row>
    <row xmlns:x14ac="http://schemas.microsoft.com/office/spreadsheetml/2009/9/ac" r="244" s="3" customFormat="true" x14ac:dyDescent="0.25">
      <c r="A244" s="405"/>
      <c r="B244" s="130"/>
      <c r="L244" s="130"/>
      <c r="V244" s="130"/>
      <c r="AF244" s="130"/>
      <c r="AP244" s="130"/>
      <c r="AZ244" s="130"/>
      <c r="BA244" s="130"/>
      <c r="BJ244" s="130"/>
      <c r="BT244" s="130"/>
      <c r="CD244" s="130"/>
      <c r="CN244" s="130"/>
      <c r="CX244" s="130"/>
      <c r="DH244" s="130"/>
      <c r="DR244" s="130"/>
      <c r="EB244" s="130"/>
      <c r="EL244" s="130"/>
      <c r="EV244" s="130"/>
      <c r="FF244" s="130"/>
      <c r="FP244" s="130"/>
      <c r="FZ244" s="130"/>
      <c r="GJ244" s="130"/>
      <c r="GT244" s="130"/>
      <c r="HD244" s="130"/>
      <c r="HN244" s="130"/>
      <c r="HX244" s="130"/>
    </row>
    <row xmlns:x14ac="http://schemas.microsoft.com/office/spreadsheetml/2009/9/ac" r="245" s="3" customFormat="true" x14ac:dyDescent="0.25">
      <c r="A245" s="405"/>
      <c r="B245" s="130"/>
      <c r="L245" s="130"/>
      <c r="V245" s="130"/>
      <c r="AF245" s="130"/>
      <c r="AP245" s="130"/>
      <c r="AZ245" s="130"/>
      <c r="BA245" s="130"/>
      <c r="BJ245" s="130"/>
      <c r="BT245" s="130"/>
      <c r="CD245" s="130"/>
      <c r="CN245" s="130"/>
      <c r="CX245" s="130"/>
      <c r="DH245" s="130"/>
      <c r="DR245" s="130"/>
      <c r="EB245" s="130"/>
      <c r="EL245" s="130"/>
      <c r="EV245" s="130"/>
      <c r="FF245" s="130"/>
      <c r="FP245" s="130"/>
      <c r="FZ245" s="130"/>
      <c r="GJ245" s="130"/>
      <c r="GT245" s="130"/>
      <c r="HD245" s="130"/>
      <c r="HN245" s="130"/>
      <c r="HX245" s="130"/>
    </row>
    <row xmlns:x14ac="http://schemas.microsoft.com/office/spreadsheetml/2009/9/ac" r="246" s="3" customFormat="true" x14ac:dyDescent="0.25">
      <c r="A246" s="405"/>
      <c r="B246" s="130"/>
      <c r="L246" s="130"/>
      <c r="V246" s="130"/>
      <c r="AF246" s="130"/>
      <c r="AP246" s="130"/>
      <c r="AZ246" s="130"/>
      <c r="BA246" s="130"/>
      <c r="BJ246" s="130"/>
      <c r="BT246" s="130"/>
      <c r="CD246" s="130"/>
      <c r="CN246" s="130"/>
      <c r="CX246" s="130"/>
      <c r="DH246" s="130"/>
      <c r="DR246" s="130"/>
      <c r="EB246" s="130"/>
      <c r="EL246" s="130"/>
      <c r="EV246" s="130"/>
      <c r="FF246" s="130"/>
      <c r="FP246" s="130"/>
      <c r="FZ246" s="130"/>
      <c r="GJ246" s="130"/>
      <c r="GT246" s="130"/>
      <c r="HD246" s="130"/>
      <c r="HN246" s="130"/>
      <c r="HX246" s="130"/>
    </row>
    <row xmlns:x14ac="http://schemas.microsoft.com/office/spreadsheetml/2009/9/ac" r="247" s="3" customFormat="true" x14ac:dyDescent="0.25">
      <c r="A247" s="405"/>
      <c r="B247" s="130"/>
      <c r="L247" s="130"/>
      <c r="V247" s="130"/>
      <c r="AF247" s="130"/>
      <c r="AP247" s="130"/>
      <c r="AZ247" s="130"/>
      <c r="BA247" s="130"/>
      <c r="BJ247" s="130"/>
      <c r="BT247" s="130"/>
      <c r="CD247" s="130"/>
      <c r="CN247" s="130"/>
      <c r="CX247" s="130"/>
      <c r="DH247" s="130"/>
      <c r="DR247" s="130"/>
      <c r="EB247" s="130"/>
      <c r="EL247" s="130"/>
      <c r="EV247" s="130"/>
      <c r="FF247" s="130"/>
      <c r="FP247" s="130"/>
      <c r="FZ247" s="130"/>
      <c r="GJ247" s="130"/>
      <c r="GT247" s="130"/>
      <c r="HD247" s="130"/>
      <c r="HN247" s="130"/>
      <c r="HX247" s="130"/>
    </row>
    <row xmlns:x14ac="http://schemas.microsoft.com/office/spreadsheetml/2009/9/ac" r="248" s="3" customFormat="true" x14ac:dyDescent="0.25">
      <c r="A248" s="405"/>
      <c r="B248" s="130"/>
      <c r="L248" s="130"/>
      <c r="V248" s="130"/>
      <c r="AF248" s="130"/>
      <c r="AP248" s="130"/>
      <c r="AZ248" s="130"/>
      <c r="BA248" s="130"/>
      <c r="BJ248" s="130"/>
      <c r="BT248" s="130"/>
      <c r="CD248" s="130"/>
      <c r="CN248" s="130"/>
      <c r="CX248" s="130"/>
      <c r="DH248" s="130"/>
      <c r="DR248" s="130"/>
      <c r="EB248" s="130"/>
      <c r="EL248" s="130"/>
      <c r="EV248" s="130"/>
      <c r="FF248" s="130"/>
      <c r="FP248" s="130"/>
      <c r="FZ248" s="130"/>
      <c r="GJ248" s="130"/>
      <c r="GT248" s="130"/>
      <c r="HD248" s="130"/>
      <c r="HN248" s="130"/>
      <c r="HX248" s="130"/>
    </row>
    <row xmlns:x14ac="http://schemas.microsoft.com/office/spreadsheetml/2009/9/ac" r="249" s="3" customFormat="true" x14ac:dyDescent="0.25">
      <c r="A249" s="405"/>
      <c r="B249" s="130"/>
      <c r="L249" s="130"/>
      <c r="V249" s="130"/>
      <c r="AF249" s="130"/>
      <c r="AP249" s="130"/>
      <c r="AZ249" s="130"/>
      <c r="BA249" s="130"/>
      <c r="BJ249" s="130"/>
      <c r="BT249" s="130"/>
      <c r="CD249" s="130"/>
      <c r="CN249" s="130"/>
      <c r="CX249" s="130"/>
      <c r="DH249" s="130"/>
      <c r="DR249" s="130"/>
      <c r="EB249" s="130"/>
      <c r="EL249" s="130"/>
      <c r="EV249" s="130"/>
      <c r="FF249" s="130"/>
      <c r="FP249" s="130"/>
      <c r="FZ249" s="130"/>
      <c r="GJ249" s="130"/>
      <c r="GT249" s="130"/>
      <c r="HD249" s="130"/>
      <c r="HN249" s="130"/>
      <c r="HX249" s="130"/>
    </row>
    <row xmlns:x14ac="http://schemas.microsoft.com/office/spreadsheetml/2009/9/ac" r="250" s="3" customFormat="true" x14ac:dyDescent="0.25">
      <c r="A250" s="405"/>
      <c r="B250" s="130"/>
      <c r="L250" s="130"/>
      <c r="V250" s="130"/>
      <c r="AF250" s="130"/>
      <c r="AP250" s="130"/>
      <c r="AZ250" s="130"/>
      <c r="BA250" s="130"/>
      <c r="BJ250" s="130"/>
      <c r="BT250" s="130"/>
      <c r="CD250" s="130"/>
      <c r="CN250" s="130"/>
      <c r="CX250" s="130"/>
      <c r="DH250" s="130"/>
      <c r="DR250" s="130"/>
      <c r="EB250" s="130"/>
      <c r="EL250" s="130"/>
      <c r="EV250" s="130"/>
      <c r="FF250" s="130"/>
      <c r="FP250" s="130"/>
      <c r="FZ250" s="130"/>
      <c r="GJ250" s="130"/>
      <c r="GT250" s="130"/>
      <c r="HD250" s="130"/>
      <c r="HN250" s="130"/>
      <c r="HX250" s="130"/>
    </row>
    <row xmlns:x14ac="http://schemas.microsoft.com/office/spreadsheetml/2009/9/ac" r="251" s="3" customFormat="true" x14ac:dyDescent="0.25">
      <c r="A251" s="405"/>
      <c r="B251" s="130"/>
      <c r="L251" s="130"/>
      <c r="V251" s="130"/>
      <c r="AF251" s="130"/>
      <c r="AP251" s="130"/>
      <c r="AZ251" s="130"/>
      <c r="BA251" s="130"/>
      <c r="BJ251" s="130"/>
      <c r="BT251" s="130"/>
      <c r="CD251" s="130"/>
      <c r="CN251" s="130"/>
      <c r="CX251" s="130"/>
      <c r="DH251" s="130"/>
      <c r="DR251" s="130"/>
      <c r="EB251" s="130"/>
      <c r="EL251" s="130"/>
      <c r="EV251" s="130"/>
      <c r="FF251" s="130"/>
      <c r="FP251" s="130"/>
      <c r="FZ251" s="130"/>
      <c r="GJ251" s="130"/>
      <c r="GT251" s="130"/>
      <c r="HD251" s="130"/>
      <c r="HN251" s="130"/>
      <c r="HX251" s="130"/>
    </row>
    <row xmlns:x14ac="http://schemas.microsoft.com/office/spreadsheetml/2009/9/ac" r="252" s="3" customFormat="true" x14ac:dyDescent="0.25">
      <c r="A252" s="405"/>
      <c r="B252" s="130"/>
      <c r="L252" s="130"/>
      <c r="V252" s="130"/>
      <c r="AF252" s="130"/>
      <c r="AP252" s="130"/>
      <c r="AZ252" s="130"/>
      <c r="BA252" s="130"/>
      <c r="BJ252" s="130"/>
      <c r="BT252" s="130"/>
      <c r="CD252" s="130"/>
      <c r="CN252" s="130"/>
      <c r="CX252" s="130"/>
      <c r="DH252" s="130"/>
      <c r="DR252" s="130"/>
      <c r="EB252" s="130"/>
      <c r="EL252" s="130"/>
      <c r="EV252" s="130"/>
      <c r="FF252" s="130"/>
      <c r="FP252" s="130"/>
      <c r="FZ252" s="130"/>
      <c r="GJ252" s="130"/>
      <c r="GT252" s="130"/>
      <c r="HD252" s="130"/>
      <c r="HN252" s="130"/>
      <c r="HX252" s="130"/>
    </row>
    <row xmlns:x14ac="http://schemas.microsoft.com/office/spreadsheetml/2009/9/ac" r="253" s="3" customFormat="true" x14ac:dyDescent="0.25">
      <c r="A253" s="405"/>
      <c r="B253" s="130"/>
      <c r="L253" s="130"/>
      <c r="V253" s="130"/>
      <c r="AF253" s="130"/>
      <c r="AP253" s="130"/>
      <c r="AZ253" s="130"/>
      <c r="BA253" s="130"/>
      <c r="BJ253" s="130"/>
      <c r="BT253" s="130"/>
      <c r="CD253" s="130"/>
      <c r="CN253" s="130"/>
      <c r="CX253" s="130"/>
      <c r="DH253" s="130"/>
      <c r="DR253" s="130"/>
      <c r="EB253" s="130"/>
      <c r="EL253" s="130"/>
      <c r="EV253" s="130"/>
      <c r="FF253" s="130"/>
      <c r="FP253" s="130"/>
      <c r="FZ253" s="130"/>
      <c r="GJ253" s="130"/>
      <c r="GT253" s="130"/>
      <c r="HD253" s="130"/>
      <c r="HN253" s="130"/>
      <c r="HX253" s="130"/>
    </row>
    <row xmlns:x14ac="http://schemas.microsoft.com/office/spreadsheetml/2009/9/ac" r="254" s="3" customFormat="true" x14ac:dyDescent="0.25">
      <c r="A254" s="405"/>
      <c r="B254" s="130"/>
      <c r="L254" s="130"/>
      <c r="V254" s="130"/>
      <c r="AF254" s="130"/>
      <c r="AP254" s="130"/>
      <c r="AZ254" s="130"/>
      <c r="BA254" s="130"/>
      <c r="BJ254" s="130"/>
      <c r="BT254" s="130"/>
      <c r="CD254" s="130"/>
      <c r="CN254" s="130"/>
      <c r="CX254" s="130"/>
      <c r="DH254" s="130"/>
      <c r="DR254" s="130"/>
      <c r="EB254" s="130"/>
      <c r="EL254" s="130"/>
      <c r="EV254" s="130"/>
      <c r="FF254" s="130"/>
      <c r="FP254" s="130"/>
      <c r="FZ254" s="130"/>
      <c r="GJ254" s="130"/>
      <c r="GT254" s="130"/>
      <c r="HD254" s="130"/>
      <c r="HN254" s="130"/>
      <c r="HX254" s="130"/>
    </row>
    <row xmlns:x14ac="http://schemas.microsoft.com/office/spreadsheetml/2009/9/ac" r="255" s="3" customFormat="true" x14ac:dyDescent="0.25">
      <c r="A255" s="405"/>
      <c r="B255" s="130"/>
      <c r="L255" s="130"/>
      <c r="V255" s="130"/>
      <c r="AF255" s="130"/>
      <c r="AP255" s="130"/>
      <c r="AZ255" s="130"/>
      <c r="BA255" s="130"/>
      <c r="BJ255" s="130"/>
      <c r="BT255" s="130"/>
      <c r="CD255" s="130"/>
      <c r="CN255" s="130"/>
      <c r="CX255" s="130"/>
      <c r="DH255" s="130"/>
      <c r="DR255" s="130"/>
      <c r="EB255" s="130"/>
      <c r="EL255" s="130"/>
      <c r="EV255" s="130"/>
      <c r="FF255" s="130"/>
      <c r="FP255" s="130"/>
      <c r="FZ255" s="130"/>
      <c r="GJ255" s="130"/>
      <c r="GT255" s="130"/>
      <c r="HD255" s="130"/>
      <c r="HN255" s="130"/>
      <c r="HX255" s="130"/>
    </row>
    <row xmlns:x14ac="http://schemas.microsoft.com/office/spreadsheetml/2009/9/ac" r="256" s="3" customFormat="true" x14ac:dyDescent="0.25">
      <c r="A256" s="405"/>
      <c r="B256" s="130"/>
      <c r="L256" s="130"/>
      <c r="V256" s="130"/>
      <c r="AF256" s="130"/>
      <c r="AP256" s="130"/>
      <c r="AZ256" s="130"/>
      <c r="BA256" s="130"/>
      <c r="BJ256" s="130"/>
      <c r="BT256" s="130"/>
      <c r="CD256" s="130"/>
      <c r="CN256" s="130"/>
      <c r="CX256" s="130"/>
      <c r="DH256" s="130"/>
      <c r="DR256" s="130"/>
      <c r="EB256" s="130"/>
      <c r="EL256" s="130"/>
      <c r="EV256" s="130"/>
      <c r="FF256" s="130"/>
      <c r="FP256" s="130"/>
      <c r="FZ256" s="130"/>
      <c r="GJ256" s="130"/>
      <c r="GT256" s="130"/>
      <c r="HD256" s="130"/>
      <c r="HN256" s="130"/>
      <c r="HX256" s="130"/>
    </row>
    <row xmlns:x14ac="http://schemas.microsoft.com/office/spreadsheetml/2009/9/ac" r="257" s="3" customFormat="true" x14ac:dyDescent="0.25">
      <c r="A257" s="405"/>
      <c r="B257" s="130"/>
      <c r="L257" s="130"/>
      <c r="V257" s="130"/>
      <c r="AF257" s="130"/>
      <c r="AP257" s="130"/>
      <c r="AZ257" s="130"/>
      <c r="BA257" s="130"/>
      <c r="BJ257" s="130"/>
      <c r="BT257" s="130"/>
      <c r="CD257" s="130"/>
      <c r="CN257" s="130"/>
      <c r="CX257" s="130"/>
      <c r="DH257" s="130"/>
      <c r="DR257" s="130"/>
      <c r="EB257" s="130"/>
      <c r="EL257" s="130"/>
      <c r="EV257" s="130"/>
      <c r="FF257" s="130"/>
      <c r="FP257" s="130"/>
      <c r="FZ257" s="130"/>
      <c r="GJ257" s="130"/>
      <c r="GT257" s="130"/>
      <c r="HD257" s="130"/>
      <c r="HN257" s="130"/>
      <c r="HX257" s="130"/>
    </row>
    <row xmlns:x14ac="http://schemas.microsoft.com/office/spreadsheetml/2009/9/ac" r="258" s="3" customFormat="true" x14ac:dyDescent="0.25">
      <c r="A258" s="405"/>
      <c r="B258" s="130"/>
      <c r="L258" s="130"/>
      <c r="V258" s="130"/>
      <c r="AF258" s="130"/>
      <c r="AP258" s="130"/>
      <c r="AZ258" s="130"/>
      <c r="BA258" s="130"/>
      <c r="BJ258" s="130"/>
      <c r="BT258" s="130"/>
      <c r="CD258" s="130"/>
      <c r="CN258" s="130"/>
      <c r="CX258" s="130"/>
      <c r="DH258" s="130"/>
      <c r="DR258" s="130"/>
      <c r="EB258" s="130"/>
      <c r="EL258" s="130"/>
      <c r="EV258" s="130"/>
      <c r="FF258" s="130"/>
      <c r="FP258" s="130"/>
      <c r="FZ258" s="130"/>
      <c r="GJ258" s="130"/>
      <c r="GT258" s="130"/>
      <c r="HD258" s="130"/>
      <c r="HN258" s="130"/>
      <c r="HX258" s="130"/>
    </row>
    <row xmlns:x14ac="http://schemas.microsoft.com/office/spreadsheetml/2009/9/ac" r="259" s="3" customFormat="true" x14ac:dyDescent="0.25">
      <c r="A259" s="405"/>
      <c r="B259" s="130"/>
      <c r="L259" s="130"/>
      <c r="V259" s="130"/>
      <c r="AF259" s="130"/>
      <c r="AP259" s="130"/>
      <c r="AZ259" s="130"/>
      <c r="BA259" s="130"/>
      <c r="BJ259" s="130"/>
      <c r="BT259" s="130"/>
      <c r="CD259" s="130"/>
      <c r="CN259" s="130"/>
      <c r="CX259" s="130"/>
      <c r="DH259" s="130"/>
      <c r="DR259" s="130"/>
      <c r="EB259" s="130"/>
      <c r="EL259" s="130"/>
      <c r="EV259" s="130"/>
      <c r="FF259" s="130"/>
      <c r="FP259" s="130"/>
      <c r="FZ259" s="130"/>
      <c r="GJ259" s="130"/>
      <c r="GT259" s="130"/>
      <c r="HD259" s="130"/>
      <c r="HN259" s="130"/>
      <c r="HX259" s="130"/>
    </row>
    <row xmlns:x14ac="http://schemas.microsoft.com/office/spreadsheetml/2009/9/ac" r="260" s="3" customFormat="true" x14ac:dyDescent="0.25">
      <c r="A260" s="405"/>
      <c r="B260" s="130"/>
      <c r="L260" s="130"/>
      <c r="V260" s="130"/>
      <c r="AF260" s="130"/>
      <c r="AP260" s="130"/>
      <c r="AZ260" s="130"/>
      <c r="BA260" s="130"/>
      <c r="BJ260" s="130"/>
      <c r="BT260" s="130"/>
      <c r="CD260" s="130"/>
      <c r="CN260" s="130"/>
      <c r="CX260" s="130"/>
      <c r="DH260" s="130"/>
      <c r="DR260" s="130"/>
      <c r="EB260" s="130"/>
      <c r="EL260" s="130"/>
      <c r="EV260" s="130"/>
      <c r="FF260" s="130"/>
      <c r="FP260" s="130"/>
      <c r="FZ260" s="130"/>
      <c r="GJ260" s="130"/>
      <c r="GT260" s="130"/>
      <c r="HD260" s="130"/>
      <c r="HN260" s="130"/>
      <c r="HX260" s="130"/>
    </row>
    <row xmlns:x14ac="http://schemas.microsoft.com/office/spreadsheetml/2009/9/ac" r="261" s="3" customFormat="true" x14ac:dyDescent="0.25">
      <c r="A261" s="405"/>
      <c r="B261" s="130"/>
      <c r="L261" s="130"/>
      <c r="V261" s="130"/>
      <c r="AF261" s="130"/>
      <c r="AP261" s="130"/>
      <c r="AZ261" s="130"/>
      <c r="BA261" s="130"/>
      <c r="BJ261" s="130"/>
      <c r="BT261" s="130"/>
      <c r="CD261" s="130"/>
      <c r="CN261" s="130"/>
      <c r="CX261" s="130"/>
      <c r="DH261" s="130"/>
      <c r="DR261" s="130"/>
      <c r="EB261" s="130"/>
      <c r="EL261" s="130"/>
      <c r="EV261" s="130"/>
      <c r="FF261" s="130"/>
      <c r="FP261" s="130"/>
      <c r="FZ261" s="130"/>
      <c r="GJ261" s="130"/>
      <c r="GT261" s="130"/>
      <c r="HD261" s="130"/>
      <c r="HN261" s="130"/>
      <c r="HX261" s="130"/>
    </row>
    <row xmlns:x14ac="http://schemas.microsoft.com/office/spreadsheetml/2009/9/ac" r="262" s="3" customFormat="true" x14ac:dyDescent="0.25">
      <c r="A262" s="405"/>
      <c r="B262" s="130"/>
      <c r="L262" s="130"/>
      <c r="V262" s="130"/>
      <c r="AF262" s="130"/>
      <c r="AP262" s="130"/>
      <c r="AZ262" s="130"/>
      <c r="BA262" s="130"/>
      <c r="BJ262" s="130"/>
      <c r="BT262" s="130"/>
      <c r="CD262" s="130"/>
      <c r="CN262" s="130"/>
      <c r="CX262" s="130"/>
      <c r="DH262" s="130"/>
      <c r="DR262" s="130"/>
      <c r="EB262" s="130"/>
      <c r="EL262" s="130"/>
      <c r="EV262" s="130"/>
      <c r="FF262" s="130"/>
      <c r="FP262" s="130"/>
      <c r="FZ262" s="130"/>
      <c r="GJ262" s="130"/>
      <c r="GT262" s="130"/>
      <c r="HD262" s="130"/>
      <c r="HN262" s="130"/>
      <c r="HX262" s="130"/>
    </row>
    <row xmlns:x14ac="http://schemas.microsoft.com/office/spreadsheetml/2009/9/ac" r="263" s="3" customFormat="true" x14ac:dyDescent="0.25">
      <c r="A263" s="405"/>
      <c r="B263" s="130"/>
      <c r="L263" s="130"/>
      <c r="V263" s="130"/>
      <c r="AF263" s="130"/>
      <c r="AP263" s="130"/>
      <c r="AZ263" s="130"/>
      <c r="BA263" s="130"/>
      <c r="BJ263" s="130"/>
      <c r="BT263" s="130"/>
      <c r="CD263" s="130"/>
      <c r="CN263" s="130"/>
      <c r="CX263" s="130"/>
      <c r="DH263" s="130"/>
      <c r="DR263" s="130"/>
      <c r="EB263" s="130"/>
      <c r="EL263" s="130"/>
      <c r="EV263" s="130"/>
      <c r="FF263" s="130"/>
      <c r="FP263" s="130"/>
      <c r="FZ263" s="130"/>
      <c r="GJ263" s="130"/>
      <c r="GT263" s="130"/>
      <c r="HD263" s="130"/>
      <c r="HN263" s="130"/>
      <c r="HX263" s="130"/>
    </row>
    <row xmlns:x14ac="http://schemas.microsoft.com/office/spreadsheetml/2009/9/ac" r="264" s="3" customFormat="true" x14ac:dyDescent="0.25">
      <c r="A264" s="405"/>
      <c r="B264" s="130"/>
      <c r="L264" s="130"/>
      <c r="V264" s="130"/>
      <c r="AF264" s="130"/>
      <c r="AP264" s="130"/>
      <c r="AZ264" s="130"/>
      <c r="BA264" s="130"/>
      <c r="BJ264" s="130"/>
      <c r="BT264" s="130"/>
      <c r="CD264" s="130"/>
      <c r="CN264" s="130"/>
      <c r="CX264" s="130"/>
      <c r="DH264" s="130"/>
      <c r="DR264" s="130"/>
      <c r="EB264" s="130"/>
      <c r="EL264" s="130"/>
      <c r="EV264" s="130"/>
      <c r="FF264" s="130"/>
      <c r="FP264" s="130"/>
      <c r="FZ264" s="130"/>
      <c r="GJ264" s="130"/>
      <c r="GT264" s="130"/>
      <c r="HD264" s="130"/>
      <c r="HN264" s="130"/>
      <c r="HX264" s="130"/>
    </row>
    <row xmlns:x14ac="http://schemas.microsoft.com/office/spreadsheetml/2009/9/ac" r="265" s="3" customFormat="true" x14ac:dyDescent="0.25">
      <c r="A265" s="405"/>
      <c r="B265" s="130"/>
      <c r="L265" s="130"/>
      <c r="V265" s="130"/>
      <c r="AF265" s="130"/>
      <c r="AP265" s="130"/>
      <c r="AZ265" s="130"/>
      <c r="BA265" s="130"/>
      <c r="BJ265" s="130"/>
      <c r="BT265" s="130"/>
      <c r="CD265" s="130"/>
      <c r="CN265" s="130"/>
      <c r="CX265" s="130"/>
      <c r="DH265" s="130"/>
      <c r="DR265" s="130"/>
      <c r="EB265" s="130"/>
      <c r="EL265" s="130"/>
      <c r="EV265" s="130"/>
      <c r="FF265" s="130"/>
      <c r="FP265" s="130"/>
      <c r="FZ265" s="130"/>
      <c r="GJ265" s="130"/>
      <c r="GT265" s="130"/>
      <c r="HD265" s="130"/>
      <c r="HN265" s="130"/>
      <c r="HX265" s="130"/>
    </row>
    <row xmlns:x14ac="http://schemas.microsoft.com/office/spreadsheetml/2009/9/ac" r="266" s="3" customFormat="true" x14ac:dyDescent="0.25">
      <c r="A266" s="405"/>
      <c r="B266" s="130"/>
      <c r="L266" s="130"/>
      <c r="V266" s="130"/>
      <c r="AF266" s="130"/>
      <c r="AP266" s="130"/>
      <c r="AZ266" s="130"/>
      <c r="BA266" s="130"/>
      <c r="BJ266" s="130"/>
      <c r="BT266" s="130"/>
      <c r="CD266" s="130"/>
      <c r="CN266" s="130"/>
      <c r="CX266" s="130"/>
      <c r="DH266" s="130"/>
      <c r="DR266" s="130"/>
      <c r="EB266" s="130"/>
      <c r="EL266" s="130"/>
      <c r="EV266" s="130"/>
      <c r="FF266" s="130"/>
      <c r="FP266" s="130"/>
      <c r="FZ266" s="130"/>
      <c r="GJ266" s="130"/>
      <c r="GT266" s="130"/>
      <c r="HD266" s="130"/>
      <c r="HN266" s="130"/>
      <c r="HX266" s="130"/>
    </row>
    <row xmlns:x14ac="http://schemas.microsoft.com/office/spreadsheetml/2009/9/ac" r="267" s="3" customFormat="true" x14ac:dyDescent="0.25">
      <c r="A267" s="405"/>
      <c r="B267" s="130"/>
      <c r="L267" s="130"/>
      <c r="V267" s="130"/>
      <c r="AF267" s="130"/>
      <c r="AP267" s="130"/>
      <c r="AZ267" s="130"/>
      <c r="BA267" s="130"/>
      <c r="BJ267" s="130"/>
      <c r="BT267" s="130"/>
      <c r="CD267" s="130"/>
      <c r="CN267" s="130"/>
      <c r="CX267" s="130"/>
      <c r="DH267" s="130"/>
      <c r="DR267" s="130"/>
      <c r="EB267" s="130"/>
      <c r="EL267" s="130"/>
      <c r="EV267" s="130"/>
      <c r="FF267" s="130"/>
      <c r="FP267" s="130"/>
      <c r="FZ267" s="130"/>
      <c r="GJ267" s="130"/>
      <c r="GT267" s="130"/>
      <c r="HD267" s="130"/>
      <c r="HN267" s="130"/>
      <c r="HX267" s="130"/>
    </row>
    <row xmlns:x14ac="http://schemas.microsoft.com/office/spreadsheetml/2009/9/ac" r="268" s="3" customFormat="true" x14ac:dyDescent="0.25">
      <c r="A268" s="405"/>
      <c r="B268" s="130"/>
      <c r="L268" s="130"/>
      <c r="V268" s="130"/>
      <c r="AF268" s="130"/>
      <c r="AP268" s="130"/>
      <c r="AZ268" s="130"/>
      <c r="BA268" s="130"/>
      <c r="BJ268" s="130"/>
      <c r="BT268" s="130"/>
      <c r="CD268" s="130"/>
      <c r="CN268" s="130"/>
      <c r="CX268" s="130"/>
      <c r="DH268" s="130"/>
      <c r="DR268" s="130"/>
      <c r="EB268" s="130"/>
      <c r="EL268" s="130"/>
      <c r="EV268" s="130"/>
      <c r="FF268" s="130"/>
      <c r="FP268" s="130"/>
      <c r="FZ268" s="130"/>
      <c r="GJ268" s="130"/>
      <c r="GT268" s="130"/>
      <c r="HD268" s="130"/>
      <c r="HN268" s="130"/>
      <c r="HX268" s="130"/>
    </row>
    <row xmlns:x14ac="http://schemas.microsoft.com/office/spreadsheetml/2009/9/ac" r="269" s="3" customFormat="true" x14ac:dyDescent="0.25">
      <c r="A269" s="405"/>
      <c r="B269" s="130"/>
      <c r="L269" s="130"/>
      <c r="V269" s="130"/>
      <c r="AF269" s="130"/>
      <c r="AP269" s="130"/>
      <c r="AZ269" s="130"/>
      <c r="BA269" s="130"/>
      <c r="BJ269" s="130"/>
      <c r="BT269" s="130"/>
      <c r="CD269" s="130"/>
      <c r="CN269" s="130"/>
      <c r="CX269" s="130"/>
      <c r="DH269" s="130"/>
      <c r="DR269" s="130"/>
      <c r="EB269" s="130"/>
      <c r="EL269" s="130"/>
      <c r="EV269" s="130"/>
      <c r="FF269" s="130"/>
      <c r="FP269" s="130"/>
      <c r="FZ269" s="130"/>
      <c r="GJ269" s="130"/>
      <c r="GT269" s="130"/>
      <c r="HD269" s="130"/>
      <c r="HN269" s="130"/>
      <c r="HX269" s="130"/>
    </row>
    <row xmlns:x14ac="http://schemas.microsoft.com/office/spreadsheetml/2009/9/ac" r="270" s="3" customFormat="true" x14ac:dyDescent="0.25">
      <c r="A270" s="405"/>
      <c r="B270" s="130"/>
      <c r="L270" s="130"/>
      <c r="V270" s="130"/>
      <c r="AF270" s="130"/>
      <c r="AP270" s="130"/>
      <c r="AZ270" s="130"/>
      <c r="BA270" s="130"/>
      <c r="BJ270" s="130"/>
      <c r="BT270" s="130"/>
      <c r="CD270" s="130"/>
      <c r="CN270" s="130"/>
      <c r="CX270" s="130"/>
      <c r="DH270" s="130"/>
      <c r="DR270" s="130"/>
      <c r="EB270" s="130"/>
      <c r="EL270" s="130"/>
      <c r="EV270" s="130"/>
      <c r="FF270" s="130"/>
      <c r="FP270" s="130"/>
      <c r="FZ270" s="130"/>
      <c r="GJ270" s="130"/>
      <c r="GT270" s="130"/>
      <c r="HD270" s="130"/>
      <c r="HN270" s="130"/>
      <c r="HX270" s="130"/>
    </row>
    <row xmlns:x14ac="http://schemas.microsoft.com/office/spreadsheetml/2009/9/ac" r="271" s="3" customFormat="true" x14ac:dyDescent="0.25">
      <c r="A271" s="405"/>
      <c r="B271" s="130"/>
      <c r="L271" s="130"/>
      <c r="V271" s="130"/>
      <c r="AF271" s="130"/>
      <c r="AP271" s="130"/>
      <c r="AZ271" s="130"/>
      <c r="BA271" s="130"/>
      <c r="BJ271" s="130"/>
      <c r="BT271" s="130"/>
      <c r="CD271" s="130"/>
      <c r="CN271" s="130"/>
      <c r="CX271" s="130"/>
      <c r="DH271" s="130"/>
      <c r="DR271" s="130"/>
      <c r="EB271" s="130"/>
      <c r="EL271" s="130"/>
      <c r="EV271" s="130"/>
      <c r="FF271" s="130"/>
      <c r="FP271" s="130"/>
      <c r="FZ271" s="130"/>
      <c r="GJ271" s="130"/>
      <c r="GT271" s="130"/>
      <c r="HD271" s="130"/>
      <c r="HN271" s="130"/>
      <c r="HX271" s="130"/>
    </row>
    <row xmlns:x14ac="http://schemas.microsoft.com/office/spreadsheetml/2009/9/ac" r="272" s="3" customFormat="true" x14ac:dyDescent="0.25">
      <c r="A272" s="405"/>
      <c r="B272" s="130"/>
      <c r="L272" s="130"/>
      <c r="V272" s="130"/>
      <c r="AF272" s="130"/>
      <c r="AP272" s="130"/>
      <c r="AZ272" s="130"/>
      <c r="BA272" s="130"/>
      <c r="BJ272" s="130"/>
      <c r="BT272" s="130"/>
      <c r="CD272" s="130"/>
      <c r="CN272" s="130"/>
      <c r="CX272" s="130"/>
      <c r="DH272" s="130"/>
      <c r="DR272" s="130"/>
      <c r="EB272" s="130"/>
      <c r="EL272" s="130"/>
      <c r="EV272" s="130"/>
      <c r="FF272" s="130"/>
      <c r="FP272" s="130"/>
      <c r="FZ272" s="130"/>
      <c r="GJ272" s="130"/>
      <c r="GT272" s="130"/>
      <c r="HD272" s="130"/>
      <c r="HN272" s="130"/>
      <c r="HX272" s="130"/>
    </row>
    <row xmlns:x14ac="http://schemas.microsoft.com/office/spreadsheetml/2009/9/ac" r="273" s="3" customFormat="true" x14ac:dyDescent="0.25">
      <c r="A273" s="405"/>
      <c r="B273" s="130"/>
      <c r="L273" s="130"/>
      <c r="V273" s="130"/>
      <c r="AF273" s="130"/>
      <c r="AP273" s="130"/>
      <c r="AZ273" s="130"/>
      <c r="BA273" s="130"/>
      <c r="BJ273" s="130"/>
      <c r="BT273" s="130"/>
      <c r="CD273" s="130"/>
      <c r="CN273" s="130"/>
      <c r="CX273" s="130"/>
      <c r="DH273" s="130"/>
      <c r="DR273" s="130"/>
      <c r="EB273" s="130"/>
      <c r="EL273" s="130"/>
      <c r="EV273" s="130"/>
      <c r="FF273" s="130"/>
      <c r="FP273" s="130"/>
      <c r="FZ273" s="130"/>
      <c r="GJ273" s="130"/>
      <c r="GT273" s="130"/>
      <c r="HD273" s="130"/>
      <c r="HN273" s="130"/>
      <c r="HX273" s="130"/>
    </row>
    <row xmlns:x14ac="http://schemas.microsoft.com/office/spreadsheetml/2009/9/ac" r="274" s="3" customFormat="true" x14ac:dyDescent="0.25">
      <c r="A274" s="405"/>
      <c r="B274" s="130"/>
      <c r="L274" s="130"/>
      <c r="V274" s="130"/>
      <c r="AF274" s="130"/>
      <c r="AP274" s="130"/>
      <c r="AZ274" s="130"/>
      <c r="BA274" s="130"/>
      <c r="BJ274" s="130"/>
      <c r="BT274" s="130"/>
      <c r="CD274" s="130"/>
      <c r="CN274" s="130"/>
      <c r="CX274" s="130"/>
      <c r="DH274" s="130"/>
      <c r="DR274" s="130"/>
      <c r="EB274" s="130"/>
      <c r="EL274" s="130"/>
      <c r="EV274" s="130"/>
      <c r="FF274" s="130"/>
      <c r="FP274" s="130"/>
      <c r="FZ274" s="130"/>
      <c r="GJ274" s="130"/>
      <c r="GT274" s="130"/>
      <c r="HD274" s="130"/>
      <c r="HN274" s="130"/>
      <c r="HX274" s="130"/>
    </row>
    <row xmlns:x14ac="http://schemas.microsoft.com/office/spreadsheetml/2009/9/ac" r="275" s="3" customFormat="true" x14ac:dyDescent="0.25">
      <c r="A275" s="405"/>
      <c r="B275" s="130"/>
      <c r="L275" s="130"/>
      <c r="V275" s="130"/>
      <c r="AF275" s="130"/>
      <c r="AP275" s="130"/>
      <c r="AZ275" s="130"/>
      <c r="BA275" s="130"/>
      <c r="BJ275" s="130"/>
      <c r="BT275" s="130"/>
      <c r="CD275" s="130"/>
      <c r="CN275" s="130"/>
      <c r="CX275" s="130"/>
      <c r="DH275" s="130"/>
      <c r="DR275" s="130"/>
      <c r="EB275" s="130"/>
      <c r="EL275" s="130"/>
      <c r="EV275" s="130"/>
      <c r="FF275" s="130"/>
      <c r="FP275" s="130"/>
      <c r="FZ275" s="130"/>
      <c r="GJ275" s="130"/>
      <c r="GT275" s="130"/>
      <c r="HD275" s="130"/>
      <c r="HN275" s="130"/>
      <c r="HX275" s="130"/>
    </row>
    <row xmlns:x14ac="http://schemas.microsoft.com/office/spreadsheetml/2009/9/ac" r="276" s="3" customFormat="true" x14ac:dyDescent="0.25">
      <c r="A276" s="405"/>
      <c r="B276" s="130"/>
      <c r="L276" s="130"/>
      <c r="V276" s="130"/>
      <c r="AF276" s="130"/>
      <c r="AP276" s="130"/>
      <c r="AZ276" s="130"/>
      <c r="BA276" s="130"/>
      <c r="BJ276" s="130"/>
      <c r="BT276" s="130"/>
      <c r="CD276" s="130"/>
      <c r="CN276" s="130"/>
      <c r="CX276" s="130"/>
      <c r="DH276" s="130"/>
      <c r="DR276" s="130"/>
      <c r="EB276" s="130"/>
      <c r="EL276" s="130"/>
      <c r="EV276" s="130"/>
      <c r="FF276" s="130"/>
      <c r="FP276" s="130"/>
      <c r="FZ276" s="130"/>
      <c r="GJ276" s="130"/>
      <c r="GT276" s="130"/>
      <c r="HD276" s="130"/>
      <c r="HN276" s="130"/>
      <c r="HX276" s="130"/>
    </row>
    <row xmlns:x14ac="http://schemas.microsoft.com/office/spreadsheetml/2009/9/ac" r="277" s="3" customFormat="true" x14ac:dyDescent="0.25">
      <c r="A277" s="405"/>
      <c r="B277" s="130"/>
      <c r="L277" s="130"/>
      <c r="V277" s="130"/>
      <c r="AF277" s="130"/>
      <c r="AP277" s="130"/>
      <c r="AZ277" s="130"/>
      <c r="BA277" s="130"/>
      <c r="BJ277" s="130"/>
      <c r="BT277" s="130"/>
      <c r="CD277" s="130"/>
      <c r="CN277" s="130"/>
      <c r="CX277" s="130"/>
      <c r="DH277" s="130"/>
      <c r="DR277" s="130"/>
      <c r="EB277" s="130"/>
      <c r="EL277" s="130"/>
      <c r="EV277" s="130"/>
      <c r="FF277" s="130"/>
      <c r="FP277" s="130"/>
      <c r="FZ277" s="130"/>
      <c r="GJ277" s="130"/>
      <c r="GT277" s="130"/>
      <c r="HD277" s="130"/>
      <c r="HN277" s="130"/>
      <c r="HX277" s="130"/>
    </row>
    <row xmlns:x14ac="http://schemas.microsoft.com/office/spreadsheetml/2009/9/ac" r="278" s="3" customFormat="true" x14ac:dyDescent="0.25">
      <c r="A278" s="405"/>
      <c r="B278" s="130"/>
      <c r="L278" s="130"/>
      <c r="V278" s="130"/>
      <c r="AF278" s="130"/>
      <c r="AP278" s="130"/>
      <c r="AZ278" s="130"/>
      <c r="BA278" s="130"/>
      <c r="BJ278" s="130"/>
      <c r="BT278" s="130"/>
      <c r="CD278" s="130"/>
      <c r="CN278" s="130"/>
      <c r="CX278" s="130"/>
      <c r="DH278" s="130"/>
      <c r="DR278" s="130"/>
      <c r="EB278" s="130"/>
      <c r="EL278" s="130"/>
      <c r="EV278" s="130"/>
      <c r="FF278" s="130"/>
      <c r="FP278" s="130"/>
      <c r="FZ278" s="130"/>
      <c r="GJ278" s="130"/>
      <c r="GT278" s="130"/>
      <c r="HD278" s="130"/>
      <c r="HN278" s="130"/>
      <c r="HX278" s="130"/>
    </row>
    <row xmlns:x14ac="http://schemas.microsoft.com/office/spreadsheetml/2009/9/ac" r="279" s="3" customFormat="true" x14ac:dyDescent="0.25">
      <c r="A279" s="405"/>
      <c r="B279" s="130"/>
      <c r="L279" s="130"/>
      <c r="V279" s="130"/>
      <c r="AF279" s="130"/>
      <c r="AP279" s="130"/>
      <c r="AZ279" s="130"/>
      <c r="BA279" s="130"/>
      <c r="BJ279" s="130"/>
      <c r="BT279" s="130"/>
      <c r="CD279" s="130"/>
      <c r="CN279" s="130"/>
      <c r="CX279" s="130"/>
      <c r="DH279" s="130"/>
      <c r="DR279" s="130"/>
      <c r="EB279" s="130"/>
      <c r="EL279" s="130"/>
      <c r="EV279" s="130"/>
      <c r="FF279" s="130"/>
      <c r="FP279" s="130"/>
      <c r="FZ279" s="130"/>
      <c r="GJ279" s="130"/>
      <c r="GT279" s="130"/>
      <c r="HD279" s="130"/>
      <c r="HN279" s="130"/>
      <c r="HX279" s="130"/>
    </row>
    <row xmlns:x14ac="http://schemas.microsoft.com/office/spreadsheetml/2009/9/ac" r="280" s="3" customFormat="true" x14ac:dyDescent="0.25">
      <c r="A280" s="405"/>
      <c r="B280" s="130"/>
      <c r="L280" s="130"/>
      <c r="V280" s="130"/>
      <c r="AF280" s="130"/>
      <c r="AP280" s="130"/>
      <c r="AZ280" s="130"/>
      <c r="BA280" s="130"/>
      <c r="BJ280" s="130"/>
      <c r="BT280" s="130"/>
      <c r="CD280" s="130"/>
      <c r="CN280" s="130"/>
      <c r="CX280" s="130"/>
      <c r="DH280" s="130"/>
      <c r="DR280" s="130"/>
      <c r="EB280" s="130"/>
      <c r="EL280" s="130"/>
      <c r="EV280" s="130"/>
      <c r="FF280" s="130"/>
      <c r="FP280" s="130"/>
      <c r="FZ280" s="130"/>
      <c r="GJ280" s="130"/>
      <c r="GT280" s="130"/>
      <c r="HD280" s="130"/>
      <c r="HN280" s="130"/>
      <c r="HX280" s="130"/>
    </row>
    <row xmlns:x14ac="http://schemas.microsoft.com/office/spreadsheetml/2009/9/ac" r="281" s="3" customFormat="true" x14ac:dyDescent="0.25">
      <c r="A281" s="405"/>
      <c r="B281" s="130"/>
      <c r="L281" s="130"/>
      <c r="V281" s="130"/>
      <c r="AF281" s="130"/>
      <c r="AP281" s="130"/>
      <c r="AZ281" s="130"/>
      <c r="BA281" s="130"/>
      <c r="BJ281" s="130"/>
      <c r="BT281" s="130"/>
      <c r="CD281" s="130"/>
      <c r="CN281" s="130"/>
      <c r="CX281" s="130"/>
      <c r="DH281" s="130"/>
      <c r="DR281" s="130"/>
      <c r="EB281" s="130"/>
      <c r="EL281" s="130"/>
      <c r="EV281" s="130"/>
      <c r="FF281" s="130"/>
      <c r="FP281" s="130"/>
      <c r="FZ281" s="130"/>
      <c r="GJ281" s="130"/>
      <c r="GT281" s="130"/>
      <c r="HD281" s="130"/>
      <c r="HN281" s="130"/>
      <c r="HX281" s="130"/>
    </row>
    <row xmlns:x14ac="http://schemas.microsoft.com/office/spreadsheetml/2009/9/ac" r="282" s="3" customFormat="true" x14ac:dyDescent="0.25">
      <c r="A282" s="405"/>
      <c r="B282" s="130"/>
      <c r="L282" s="130"/>
      <c r="V282" s="130"/>
      <c r="AF282" s="130"/>
      <c r="AP282" s="130"/>
      <c r="AZ282" s="130"/>
      <c r="BA282" s="130"/>
      <c r="BJ282" s="130"/>
      <c r="BT282" s="130"/>
      <c r="CD282" s="130"/>
      <c r="CN282" s="130"/>
      <c r="CX282" s="130"/>
      <c r="DH282" s="130"/>
      <c r="DR282" s="130"/>
      <c r="EB282" s="130"/>
      <c r="EL282" s="130"/>
      <c r="EV282" s="130"/>
      <c r="FF282" s="130"/>
      <c r="FP282" s="130"/>
      <c r="FZ282" s="130"/>
      <c r="GJ282" s="130"/>
      <c r="GT282" s="130"/>
      <c r="HD282" s="130"/>
      <c r="HN282" s="130"/>
      <c r="HX282" s="130"/>
    </row>
    <row xmlns:x14ac="http://schemas.microsoft.com/office/spreadsheetml/2009/9/ac" r="283" s="3" customFormat="true" x14ac:dyDescent="0.25">
      <c r="A283" s="405"/>
      <c r="B283" s="130"/>
      <c r="L283" s="130"/>
      <c r="V283" s="130"/>
      <c r="AF283" s="130"/>
      <c r="AP283" s="130"/>
      <c r="AZ283" s="130"/>
      <c r="BA283" s="130"/>
      <c r="BJ283" s="130"/>
      <c r="BT283" s="130"/>
      <c r="CD283" s="130"/>
      <c r="CN283" s="130"/>
      <c r="CX283" s="130"/>
      <c r="DH283" s="130"/>
      <c r="DR283" s="130"/>
      <c r="EB283" s="130"/>
      <c r="EL283" s="130"/>
      <c r="EV283" s="130"/>
      <c r="FF283" s="130"/>
      <c r="FP283" s="130"/>
      <c r="FZ283" s="130"/>
      <c r="GJ283" s="130"/>
      <c r="GT283" s="130"/>
      <c r="HD283" s="130"/>
      <c r="HN283" s="130"/>
      <c r="HX283" s="130"/>
    </row>
    <row xmlns:x14ac="http://schemas.microsoft.com/office/spreadsheetml/2009/9/ac" r="284" s="3" customFormat="true" x14ac:dyDescent="0.25">
      <c r="A284" s="405"/>
      <c r="B284" s="130"/>
      <c r="L284" s="130"/>
      <c r="V284" s="130"/>
      <c r="AF284" s="130"/>
      <c r="AP284" s="130"/>
      <c r="AZ284" s="130"/>
      <c r="BA284" s="130"/>
      <c r="BJ284" s="130"/>
      <c r="BT284" s="130"/>
      <c r="CD284" s="130"/>
      <c r="CN284" s="130"/>
      <c r="CX284" s="130"/>
      <c r="DH284" s="130"/>
      <c r="DR284" s="130"/>
      <c r="EB284" s="130"/>
      <c r="EL284" s="130"/>
      <c r="EV284" s="130"/>
      <c r="FF284" s="130"/>
      <c r="FP284" s="130"/>
      <c r="FZ284" s="130"/>
      <c r="GJ284" s="130"/>
      <c r="GT284" s="130"/>
      <c r="HD284" s="130"/>
      <c r="HN284" s="130"/>
      <c r="HX284" s="130"/>
    </row>
    <row xmlns:x14ac="http://schemas.microsoft.com/office/spreadsheetml/2009/9/ac" r="285" s="3" customFormat="true" x14ac:dyDescent="0.25">
      <c r="A285" s="405"/>
      <c r="B285" s="130"/>
      <c r="L285" s="130"/>
      <c r="V285" s="130"/>
      <c r="AF285" s="130"/>
      <c r="AP285" s="130"/>
      <c r="AZ285" s="130"/>
      <c r="BA285" s="130"/>
      <c r="BJ285" s="130"/>
      <c r="BT285" s="130"/>
      <c r="CD285" s="130"/>
      <c r="CN285" s="130"/>
      <c r="CX285" s="130"/>
      <c r="DH285" s="130"/>
      <c r="DR285" s="130"/>
      <c r="EB285" s="130"/>
      <c r="EL285" s="130"/>
      <c r="EV285" s="130"/>
      <c r="FF285" s="130"/>
      <c r="FP285" s="130"/>
      <c r="FZ285" s="130"/>
      <c r="GJ285" s="130"/>
      <c r="GT285" s="130"/>
      <c r="HD285" s="130"/>
      <c r="HN285" s="130"/>
      <c r="HX285" s="130"/>
    </row>
    <row xmlns:x14ac="http://schemas.microsoft.com/office/spreadsheetml/2009/9/ac" r="286" s="3" customFormat="true" x14ac:dyDescent="0.25">
      <c r="A286" s="405"/>
      <c r="B286" s="130"/>
      <c r="L286" s="130"/>
      <c r="V286" s="130"/>
      <c r="AF286" s="130"/>
      <c r="AP286" s="130"/>
      <c r="AZ286" s="130"/>
      <c r="BA286" s="130"/>
      <c r="BJ286" s="130"/>
      <c r="BT286" s="130"/>
      <c r="CD286" s="130"/>
      <c r="CN286" s="130"/>
      <c r="CX286" s="130"/>
      <c r="DH286" s="130"/>
      <c r="DR286" s="130"/>
      <c r="EB286" s="130"/>
      <c r="EL286" s="130"/>
      <c r="EV286" s="130"/>
      <c r="FF286" s="130"/>
      <c r="FP286" s="130"/>
      <c r="FZ286" s="130"/>
      <c r="GJ286" s="130"/>
      <c r="GT286" s="130"/>
      <c r="HD286" s="130"/>
      <c r="HN286" s="130"/>
      <c r="HX286" s="130"/>
    </row>
    <row xmlns:x14ac="http://schemas.microsoft.com/office/spreadsheetml/2009/9/ac" r="287" s="3" customFormat="true" x14ac:dyDescent="0.25">
      <c r="A287" s="405"/>
      <c r="B287" s="130"/>
      <c r="L287" s="130"/>
      <c r="V287" s="130"/>
      <c r="AF287" s="130"/>
      <c r="AP287" s="130"/>
      <c r="AZ287" s="130"/>
      <c r="BA287" s="130"/>
      <c r="BJ287" s="130"/>
      <c r="BT287" s="130"/>
      <c r="CD287" s="130"/>
      <c r="CN287" s="130"/>
      <c r="CX287" s="130"/>
      <c r="DH287" s="130"/>
      <c r="DR287" s="130"/>
      <c r="EB287" s="130"/>
      <c r="EL287" s="130"/>
      <c r="EV287" s="130"/>
      <c r="FF287" s="130"/>
      <c r="FP287" s="130"/>
      <c r="FZ287" s="130"/>
      <c r="GJ287" s="130"/>
      <c r="GT287" s="130"/>
      <c r="HD287" s="130"/>
      <c r="HN287" s="130"/>
      <c r="HX287" s="130"/>
    </row>
    <row xmlns:x14ac="http://schemas.microsoft.com/office/spreadsheetml/2009/9/ac" r="288" s="3" customFormat="true" x14ac:dyDescent="0.25">
      <c r="A288" s="405"/>
      <c r="B288" s="130"/>
      <c r="L288" s="130"/>
      <c r="V288" s="130"/>
      <c r="AF288" s="130"/>
      <c r="AP288" s="130"/>
      <c r="AZ288" s="130"/>
      <c r="BA288" s="130"/>
      <c r="BJ288" s="130"/>
      <c r="BT288" s="130"/>
      <c r="CD288" s="130"/>
      <c r="CN288" s="130"/>
      <c r="CX288" s="130"/>
      <c r="DH288" s="130"/>
      <c r="DR288" s="130"/>
      <c r="EB288" s="130"/>
      <c r="EL288" s="130"/>
      <c r="EV288" s="130"/>
      <c r="FF288" s="130"/>
      <c r="FP288" s="130"/>
      <c r="FZ288" s="130"/>
      <c r="GJ288" s="130"/>
      <c r="GT288" s="130"/>
      <c r="HD288" s="130"/>
      <c r="HN288" s="130"/>
      <c r="HX288" s="130"/>
    </row>
    <row xmlns:x14ac="http://schemas.microsoft.com/office/spreadsheetml/2009/9/ac" r="289" s="3" customFormat="true" x14ac:dyDescent="0.25">
      <c r="A289" s="405"/>
      <c r="B289" s="130"/>
      <c r="L289" s="130"/>
      <c r="V289" s="130"/>
      <c r="AF289" s="130"/>
      <c r="AP289" s="130"/>
      <c r="AZ289" s="130"/>
      <c r="BA289" s="130"/>
      <c r="BJ289" s="130"/>
      <c r="BT289" s="130"/>
      <c r="CD289" s="130"/>
      <c r="CN289" s="130"/>
      <c r="CX289" s="130"/>
      <c r="DH289" s="130"/>
      <c r="DR289" s="130"/>
      <c r="EB289" s="130"/>
      <c r="EL289" s="130"/>
      <c r="EV289" s="130"/>
      <c r="FF289" s="130"/>
      <c r="FP289" s="130"/>
      <c r="FZ289" s="130"/>
      <c r="GJ289" s="130"/>
      <c r="GT289" s="130"/>
      <c r="HD289" s="130"/>
      <c r="HN289" s="130"/>
      <c r="HX289" s="130"/>
    </row>
    <row xmlns:x14ac="http://schemas.microsoft.com/office/spreadsheetml/2009/9/ac" r="290" s="3" customFormat="true" x14ac:dyDescent="0.25">
      <c r="A290" s="405"/>
      <c r="B290" s="130"/>
      <c r="L290" s="130"/>
      <c r="V290" s="130"/>
      <c r="AF290" s="130"/>
      <c r="AP290" s="130"/>
      <c r="AZ290" s="130"/>
      <c r="BA290" s="130"/>
      <c r="BJ290" s="130"/>
      <c r="BT290" s="130"/>
      <c r="CD290" s="130"/>
      <c r="CN290" s="130"/>
      <c r="CX290" s="130"/>
      <c r="DH290" s="130"/>
      <c r="DR290" s="130"/>
      <c r="EB290" s="130"/>
      <c r="EL290" s="130"/>
      <c r="EV290" s="130"/>
      <c r="FF290" s="130"/>
      <c r="FP290" s="130"/>
      <c r="FZ290" s="130"/>
      <c r="GJ290" s="130"/>
      <c r="GT290" s="130"/>
      <c r="HD290" s="130"/>
      <c r="HN290" s="130"/>
      <c r="HX290" s="130"/>
    </row>
    <row xmlns:x14ac="http://schemas.microsoft.com/office/spreadsheetml/2009/9/ac" r="291" s="3" customFormat="true" x14ac:dyDescent="0.25">
      <c r="A291" s="405"/>
      <c r="B291" s="130"/>
      <c r="L291" s="130"/>
      <c r="V291" s="130"/>
      <c r="AF291" s="130"/>
      <c r="AP291" s="130"/>
      <c r="AZ291" s="130"/>
      <c r="BA291" s="130"/>
      <c r="BJ291" s="130"/>
      <c r="BT291" s="130"/>
      <c r="CD291" s="130"/>
      <c r="CN291" s="130"/>
      <c r="CX291" s="130"/>
      <c r="DH291" s="130"/>
      <c r="DR291" s="130"/>
      <c r="EB291" s="130"/>
      <c r="EL291" s="130"/>
      <c r="EV291" s="130"/>
      <c r="FF291" s="130"/>
      <c r="FP291" s="130"/>
      <c r="FZ291" s="130"/>
      <c r="GJ291" s="130"/>
      <c r="GT291" s="130"/>
      <c r="HD291" s="130"/>
      <c r="HN291" s="130"/>
      <c r="HX291" s="130"/>
    </row>
    <row xmlns:x14ac="http://schemas.microsoft.com/office/spreadsheetml/2009/9/ac" r="292" s="3" customFormat="true" x14ac:dyDescent="0.25">
      <c r="A292" s="405"/>
      <c r="B292" s="130"/>
      <c r="L292" s="130"/>
      <c r="V292" s="130"/>
      <c r="AF292" s="130"/>
      <c r="AP292" s="130"/>
      <c r="AZ292" s="130"/>
      <c r="BA292" s="130"/>
      <c r="BJ292" s="130"/>
      <c r="BT292" s="130"/>
      <c r="CD292" s="130"/>
      <c r="CN292" s="130"/>
      <c r="CX292" s="130"/>
      <c r="DH292" s="130"/>
      <c r="DR292" s="130"/>
      <c r="EB292" s="130"/>
      <c r="EL292" s="130"/>
      <c r="EV292" s="130"/>
      <c r="FF292" s="130"/>
      <c r="FP292" s="130"/>
      <c r="FZ292" s="130"/>
      <c r="GJ292" s="130"/>
      <c r="GT292" s="130"/>
      <c r="HD292" s="130"/>
      <c r="HN292" s="130"/>
      <c r="HX292" s="130"/>
    </row>
    <row xmlns:x14ac="http://schemas.microsoft.com/office/spreadsheetml/2009/9/ac" r="293" s="3" customFormat="true" x14ac:dyDescent="0.25">
      <c r="A293" s="405"/>
      <c r="B293" s="130"/>
      <c r="L293" s="130"/>
      <c r="V293" s="130"/>
      <c r="AF293" s="130"/>
      <c r="AP293" s="130"/>
      <c r="AZ293" s="130"/>
      <c r="BA293" s="130"/>
      <c r="BJ293" s="130"/>
      <c r="BT293" s="130"/>
      <c r="CD293" s="130"/>
      <c r="CN293" s="130"/>
      <c r="CX293" s="130"/>
      <c r="DH293" s="130"/>
      <c r="DR293" s="130"/>
      <c r="EB293" s="130"/>
      <c r="EL293" s="130"/>
      <c r="EV293" s="130"/>
      <c r="FF293" s="130"/>
      <c r="FP293" s="130"/>
      <c r="FZ293" s="130"/>
      <c r="GJ293" s="130"/>
      <c r="GT293" s="130"/>
      <c r="HD293" s="130"/>
      <c r="HN293" s="130"/>
      <c r="HX293" s="130"/>
    </row>
    <row xmlns:x14ac="http://schemas.microsoft.com/office/spreadsheetml/2009/9/ac" r="294" s="3" customFormat="true" x14ac:dyDescent="0.25">
      <c r="A294" s="405"/>
      <c r="B294" s="130"/>
      <c r="L294" s="130"/>
      <c r="V294" s="130"/>
      <c r="AF294" s="130"/>
      <c r="AP294" s="130"/>
      <c r="AZ294" s="130"/>
      <c r="BA294" s="130"/>
      <c r="BJ294" s="130"/>
      <c r="BT294" s="130"/>
      <c r="CD294" s="130"/>
      <c r="CN294" s="130"/>
      <c r="CX294" s="130"/>
      <c r="DH294" s="130"/>
      <c r="DR294" s="130"/>
      <c r="EB294" s="130"/>
      <c r="EL294" s="130"/>
      <c r="EV294" s="130"/>
      <c r="FF294" s="130"/>
      <c r="FP294" s="130"/>
      <c r="FZ294" s="130"/>
      <c r="GJ294" s="130"/>
      <c r="GT294" s="130"/>
      <c r="HD294" s="130"/>
      <c r="HN294" s="130"/>
      <c r="HX294" s="130"/>
    </row>
    <row xmlns:x14ac="http://schemas.microsoft.com/office/spreadsheetml/2009/9/ac" r="295" s="3" customFormat="true" x14ac:dyDescent="0.25">
      <c r="A295" s="405"/>
      <c r="B295" s="130"/>
      <c r="L295" s="130"/>
      <c r="V295" s="130"/>
      <c r="AF295" s="130"/>
      <c r="AP295" s="130"/>
      <c r="AZ295" s="130"/>
      <c r="BA295" s="130"/>
      <c r="BJ295" s="130"/>
      <c r="BT295" s="130"/>
      <c r="CD295" s="130"/>
      <c r="CN295" s="130"/>
      <c r="CX295" s="130"/>
      <c r="DH295" s="130"/>
      <c r="DR295" s="130"/>
      <c r="EB295" s="130"/>
      <c r="EL295" s="130"/>
      <c r="EV295" s="130"/>
      <c r="FF295" s="130"/>
      <c r="FP295" s="130"/>
      <c r="FZ295" s="130"/>
      <c r="GJ295" s="130"/>
      <c r="GT295" s="130"/>
      <c r="HD295" s="130"/>
      <c r="HN295" s="130"/>
      <c r="HX295" s="130"/>
    </row>
    <row xmlns:x14ac="http://schemas.microsoft.com/office/spreadsheetml/2009/9/ac" r="296" s="3" customFormat="true" x14ac:dyDescent="0.25">
      <c r="A296" s="405"/>
      <c r="B296" s="130"/>
      <c r="L296" s="130"/>
      <c r="V296" s="130"/>
      <c r="AF296" s="130"/>
      <c r="AP296" s="130"/>
      <c r="AZ296" s="130"/>
      <c r="BA296" s="130"/>
      <c r="BJ296" s="130"/>
      <c r="BT296" s="130"/>
      <c r="CD296" s="130"/>
      <c r="CN296" s="130"/>
      <c r="CX296" s="130"/>
      <c r="DH296" s="130"/>
      <c r="DR296" s="130"/>
      <c r="EB296" s="130"/>
      <c r="EL296" s="130"/>
      <c r="EV296" s="130"/>
      <c r="FF296" s="130"/>
      <c r="FP296" s="130"/>
      <c r="FZ296" s="130"/>
      <c r="GJ296" s="130"/>
      <c r="GT296" s="130"/>
      <c r="HD296" s="130"/>
      <c r="HN296" s="130"/>
      <c r="HX296" s="130"/>
    </row>
    <row xmlns:x14ac="http://schemas.microsoft.com/office/spreadsheetml/2009/9/ac" r="297" s="3" customFormat="true" x14ac:dyDescent="0.25">
      <c r="A297" s="405"/>
      <c r="B297" s="130"/>
      <c r="L297" s="130"/>
      <c r="V297" s="130"/>
      <c r="AF297" s="130"/>
      <c r="AP297" s="130"/>
      <c r="AZ297" s="130"/>
      <c r="BA297" s="130"/>
      <c r="BJ297" s="130"/>
      <c r="BT297" s="130"/>
      <c r="CD297" s="130"/>
      <c r="CN297" s="130"/>
      <c r="CX297" s="130"/>
      <c r="DH297" s="130"/>
      <c r="DR297" s="130"/>
      <c r="EB297" s="130"/>
      <c r="EL297" s="130"/>
      <c r="EV297" s="130"/>
      <c r="FF297" s="130"/>
      <c r="FP297" s="130"/>
      <c r="FZ297" s="130"/>
      <c r="GJ297" s="130"/>
      <c r="GT297" s="130"/>
      <c r="HD297" s="130"/>
      <c r="HN297" s="130"/>
      <c r="HX297" s="130"/>
    </row>
    <row xmlns:x14ac="http://schemas.microsoft.com/office/spreadsheetml/2009/9/ac" r="298" s="3" customFormat="true" x14ac:dyDescent="0.25">
      <c r="A298" s="405"/>
      <c r="B298" s="130"/>
      <c r="L298" s="130"/>
      <c r="V298" s="130"/>
      <c r="AF298" s="130"/>
      <c r="AP298" s="130"/>
      <c r="AZ298" s="130"/>
      <c r="BA298" s="130"/>
      <c r="BJ298" s="130"/>
      <c r="BT298" s="130"/>
      <c r="CD298" s="130"/>
      <c r="CN298" s="130"/>
      <c r="CX298" s="130"/>
      <c r="DH298" s="130"/>
      <c r="DR298" s="130"/>
      <c r="EB298" s="130"/>
      <c r="EL298" s="130"/>
      <c r="EV298" s="130"/>
      <c r="FF298" s="130"/>
      <c r="FP298" s="130"/>
      <c r="FZ298" s="130"/>
      <c r="GJ298" s="130"/>
      <c r="GT298" s="130"/>
      <c r="HD298" s="130"/>
      <c r="HN298" s="130"/>
      <c r="HX298" s="130"/>
    </row>
    <row xmlns:x14ac="http://schemas.microsoft.com/office/spreadsheetml/2009/9/ac" r="299" s="3" customFormat="true" x14ac:dyDescent="0.25">
      <c r="A299" s="405"/>
      <c r="B299" s="130"/>
      <c r="L299" s="130"/>
      <c r="V299" s="130"/>
      <c r="AF299" s="130"/>
      <c r="AP299" s="130"/>
      <c r="AZ299" s="130"/>
      <c r="BA299" s="130"/>
      <c r="BJ299" s="130"/>
      <c r="BT299" s="130"/>
      <c r="CD299" s="130"/>
      <c r="CN299" s="130"/>
      <c r="CX299" s="130"/>
      <c r="DH299" s="130"/>
      <c r="DR299" s="130"/>
      <c r="EB299" s="130"/>
      <c r="EL299" s="130"/>
      <c r="EV299" s="130"/>
      <c r="FF299" s="130"/>
      <c r="FP299" s="130"/>
      <c r="FZ299" s="130"/>
      <c r="GJ299" s="130"/>
      <c r="GT299" s="130"/>
      <c r="HD299" s="130"/>
      <c r="HN299" s="130"/>
      <c r="HX299" s="130"/>
    </row>
    <row xmlns:x14ac="http://schemas.microsoft.com/office/spreadsheetml/2009/9/ac" r="300" s="3" customFormat="true" x14ac:dyDescent="0.25">
      <c r="A300" s="405"/>
      <c r="B300" s="130"/>
      <c r="L300" s="130"/>
      <c r="V300" s="130"/>
      <c r="AF300" s="130"/>
      <c r="AP300" s="130"/>
      <c r="AZ300" s="130"/>
      <c r="BA300" s="130"/>
      <c r="BJ300" s="130"/>
      <c r="BT300" s="130"/>
      <c r="CD300" s="130"/>
      <c r="CN300" s="130"/>
      <c r="CX300" s="130"/>
      <c r="DH300" s="130"/>
      <c r="DR300" s="130"/>
      <c r="EB300" s="130"/>
      <c r="EL300" s="130"/>
      <c r="EV300" s="130"/>
      <c r="FF300" s="130"/>
      <c r="FP300" s="130"/>
      <c r="FZ300" s="130"/>
      <c r="GJ300" s="130"/>
      <c r="GT300" s="130"/>
      <c r="HD300" s="130"/>
      <c r="HN300" s="130"/>
      <c r="HX300" s="130"/>
    </row>
    <row xmlns:x14ac="http://schemas.microsoft.com/office/spreadsheetml/2009/9/ac" r="301" s="3" customFormat="true" x14ac:dyDescent="0.25">
      <c r="A301" s="405"/>
      <c r="B301" s="130"/>
      <c r="L301" s="130"/>
      <c r="V301" s="130"/>
      <c r="AF301" s="130"/>
      <c r="AP301" s="130"/>
      <c r="AZ301" s="130"/>
      <c r="BA301" s="130"/>
      <c r="BJ301" s="130"/>
      <c r="BT301" s="130"/>
      <c r="CD301" s="130"/>
      <c r="CN301" s="130"/>
      <c r="CX301" s="130"/>
      <c r="DH301" s="130"/>
      <c r="DR301" s="130"/>
      <c r="EB301" s="130"/>
      <c r="EL301" s="130"/>
      <c r="EV301" s="130"/>
      <c r="FF301" s="130"/>
      <c r="FP301" s="130"/>
      <c r="FZ301" s="130"/>
      <c r="GJ301" s="130"/>
      <c r="GT301" s="130"/>
      <c r="HD301" s="130"/>
      <c r="HN301" s="130"/>
      <c r="HX301" s="130"/>
    </row>
    <row xmlns:x14ac="http://schemas.microsoft.com/office/spreadsheetml/2009/9/ac" r="302" s="3" customFormat="true" x14ac:dyDescent="0.25">
      <c r="A302" s="405"/>
      <c r="B302" s="130"/>
      <c r="L302" s="130"/>
      <c r="V302" s="130"/>
      <c r="AF302" s="130"/>
      <c r="AP302" s="130"/>
      <c r="AZ302" s="130"/>
      <c r="BA302" s="130"/>
      <c r="BJ302" s="130"/>
      <c r="BT302" s="130"/>
      <c r="CD302" s="130"/>
      <c r="CN302" s="130"/>
      <c r="CX302" s="130"/>
      <c r="DH302" s="130"/>
      <c r="DR302" s="130"/>
      <c r="EB302" s="130"/>
      <c r="EL302" s="130"/>
      <c r="EV302" s="130"/>
      <c r="FF302" s="130"/>
      <c r="FP302" s="130"/>
      <c r="FZ302" s="130"/>
      <c r="GJ302" s="130"/>
      <c r="GT302" s="130"/>
      <c r="HD302" s="130"/>
      <c r="HN302" s="130"/>
      <c r="HX302" s="130"/>
    </row>
    <row xmlns:x14ac="http://schemas.microsoft.com/office/spreadsheetml/2009/9/ac" r="303" s="3" customFormat="true" x14ac:dyDescent="0.25">
      <c r="A303" s="405"/>
      <c r="B303" s="130"/>
      <c r="L303" s="130"/>
      <c r="V303" s="130"/>
      <c r="AF303" s="130"/>
      <c r="AP303" s="130"/>
      <c r="AZ303" s="130"/>
      <c r="BA303" s="130"/>
      <c r="BJ303" s="130"/>
      <c r="BT303" s="130"/>
      <c r="CD303" s="130"/>
      <c r="CN303" s="130"/>
      <c r="CX303" s="130"/>
      <c r="DH303" s="130"/>
      <c r="DR303" s="130"/>
      <c r="EB303" s="130"/>
      <c r="EL303" s="130"/>
      <c r="EV303" s="130"/>
      <c r="FF303" s="130"/>
      <c r="FP303" s="130"/>
      <c r="FZ303" s="130"/>
      <c r="GJ303" s="130"/>
      <c r="GT303" s="130"/>
      <c r="HD303" s="130"/>
      <c r="HN303" s="130"/>
      <c r="HX303" s="130"/>
    </row>
    <row xmlns:x14ac="http://schemas.microsoft.com/office/spreadsheetml/2009/9/ac" r="304" s="3" customFormat="true" x14ac:dyDescent="0.25">
      <c r="A304" s="405"/>
      <c r="B304" s="130"/>
      <c r="L304" s="130"/>
      <c r="V304" s="130"/>
      <c r="AF304" s="130"/>
      <c r="AP304" s="130"/>
      <c r="AZ304" s="130"/>
      <c r="BA304" s="130"/>
      <c r="BJ304" s="130"/>
      <c r="BT304" s="130"/>
      <c r="CD304" s="130"/>
      <c r="CN304" s="130"/>
      <c r="CX304" s="130"/>
      <c r="DH304" s="130"/>
      <c r="DR304" s="130"/>
      <c r="EB304" s="130"/>
      <c r="EL304" s="130"/>
      <c r="EV304" s="130"/>
      <c r="FF304" s="130"/>
      <c r="FP304" s="130"/>
      <c r="FZ304" s="130"/>
      <c r="GJ304" s="130"/>
      <c r="GT304" s="130"/>
      <c r="HD304" s="130"/>
      <c r="HN304" s="130"/>
      <c r="HX304" s="130"/>
    </row>
    <row xmlns:x14ac="http://schemas.microsoft.com/office/spreadsheetml/2009/9/ac" r="305" s="3" customFormat="true" x14ac:dyDescent="0.25">
      <c r="A305" s="405"/>
      <c r="B305" s="130"/>
      <c r="L305" s="130"/>
      <c r="V305" s="130"/>
      <c r="AF305" s="130"/>
      <c r="AP305" s="130"/>
      <c r="AZ305" s="130"/>
      <c r="BA305" s="130"/>
      <c r="BJ305" s="130"/>
      <c r="BT305" s="130"/>
      <c r="CD305" s="130"/>
      <c r="CN305" s="130"/>
      <c r="CX305" s="130"/>
      <c r="DH305" s="130"/>
      <c r="DR305" s="130"/>
      <c r="EB305" s="130"/>
      <c r="EL305" s="130"/>
      <c r="EV305" s="130"/>
      <c r="FF305" s="130"/>
      <c r="FP305" s="130"/>
      <c r="FZ305" s="130"/>
      <c r="GJ305" s="130"/>
      <c r="GT305" s="130"/>
      <c r="HD305" s="130"/>
      <c r="HN305" s="130"/>
      <c r="HX305" s="130"/>
    </row>
    <row xmlns:x14ac="http://schemas.microsoft.com/office/spreadsheetml/2009/9/ac" r="306" s="3" customFormat="true" x14ac:dyDescent="0.25">
      <c r="A306" s="405"/>
      <c r="B306" s="130"/>
      <c r="L306" s="130"/>
      <c r="V306" s="130"/>
      <c r="AF306" s="130"/>
      <c r="AP306" s="130"/>
      <c r="AZ306" s="130"/>
      <c r="BA306" s="130"/>
      <c r="BJ306" s="130"/>
      <c r="BT306" s="130"/>
      <c r="CD306" s="130"/>
      <c r="CN306" s="130"/>
      <c r="CX306" s="130"/>
      <c r="DH306" s="130"/>
      <c r="DR306" s="130"/>
      <c r="EB306" s="130"/>
      <c r="EL306" s="130"/>
      <c r="EV306" s="130"/>
      <c r="FF306" s="130"/>
      <c r="FP306" s="130"/>
      <c r="FZ306" s="130"/>
      <c r="GJ306" s="130"/>
      <c r="GT306" s="130"/>
      <c r="HD306" s="130"/>
      <c r="HN306" s="130"/>
      <c r="HX306" s="130"/>
    </row>
    <row xmlns:x14ac="http://schemas.microsoft.com/office/spreadsheetml/2009/9/ac" r="307" s="3" customFormat="true" x14ac:dyDescent="0.25">
      <c r="A307" s="405"/>
      <c r="B307" s="130"/>
      <c r="L307" s="130"/>
      <c r="V307" s="130"/>
      <c r="AF307" s="130"/>
      <c r="AP307" s="130"/>
      <c r="AZ307" s="130"/>
      <c r="BA307" s="130"/>
      <c r="BJ307" s="130"/>
      <c r="BT307" s="130"/>
      <c r="CD307" s="130"/>
      <c r="CN307" s="130"/>
      <c r="CX307" s="130"/>
      <c r="DH307" s="130"/>
      <c r="DR307" s="130"/>
      <c r="EB307" s="130"/>
      <c r="EL307" s="130"/>
      <c r="EV307" s="130"/>
      <c r="FF307" s="130"/>
      <c r="FP307" s="130"/>
      <c r="FZ307" s="130"/>
      <c r="GJ307" s="130"/>
      <c r="GT307" s="130"/>
      <c r="HD307" s="130"/>
      <c r="HN307" s="130"/>
      <c r="HX307" s="130"/>
    </row>
    <row xmlns:x14ac="http://schemas.microsoft.com/office/spreadsheetml/2009/9/ac" r="308" s="3" customFormat="true" x14ac:dyDescent="0.25">
      <c r="A308" s="405"/>
      <c r="B308" s="130"/>
      <c r="L308" s="130"/>
      <c r="V308" s="130"/>
      <c r="AF308" s="130"/>
      <c r="AP308" s="130"/>
      <c r="AZ308" s="130"/>
      <c r="BA308" s="130"/>
      <c r="BJ308" s="130"/>
      <c r="BT308" s="130"/>
      <c r="CD308" s="130"/>
      <c r="CN308" s="130"/>
      <c r="CX308" s="130"/>
      <c r="DH308" s="130"/>
      <c r="DR308" s="130"/>
      <c r="EB308" s="130"/>
      <c r="EL308" s="130"/>
      <c r="EV308" s="130"/>
      <c r="FF308" s="130"/>
      <c r="FP308" s="130"/>
      <c r="FZ308" s="130"/>
      <c r="GJ308" s="130"/>
      <c r="GT308" s="130"/>
      <c r="HD308" s="130"/>
      <c r="HN308" s="130"/>
      <c r="HX308" s="130"/>
    </row>
    <row xmlns:x14ac="http://schemas.microsoft.com/office/spreadsheetml/2009/9/ac" r="309" s="3" customFormat="true" x14ac:dyDescent="0.25">
      <c r="A309" s="405"/>
      <c r="B309" s="130"/>
      <c r="L309" s="130"/>
      <c r="V309" s="130"/>
      <c r="AF309" s="130"/>
      <c r="AP309" s="130"/>
      <c r="AZ309" s="130"/>
      <c r="BA309" s="130"/>
      <c r="BJ309" s="130"/>
      <c r="BT309" s="130"/>
      <c r="CD309" s="130"/>
      <c r="CN309" s="130"/>
      <c r="CX309" s="130"/>
      <c r="DH309" s="130"/>
      <c r="DR309" s="130"/>
      <c r="EB309" s="130"/>
      <c r="EL309" s="130"/>
      <c r="EV309" s="130"/>
      <c r="FF309" s="130"/>
      <c r="FP309" s="130"/>
      <c r="FZ309" s="130"/>
      <c r="GJ309" s="130"/>
      <c r="GT309" s="130"/>
      <c r="HD309" s="130"/>
      <c r="HN309" s="130"/>
      <c r="HX309" s="130"/>
    </row>
    <row xmlns:x14ac="http://schemas.microsoft.com/office/spreadsheetml/2009/9/ac" r="310" s="3" customFormat="true" x14ac:dyDescent="0.25">
      <c r="A310" s="405"/>
      <c r="B310" s="130"/>
      <c r="L310" s="130"/>
      <c r="V310" s="130"/>
      <c r="AF310" s="130"/>
      <c r="AP310" s="130"/>
      <c r="AZ310" s="130"/>
      <c r="BA310" s="130"/>
      <c r="BJ310" s="130"/>
      <c r="BT310" s="130"/>
      <c r="CD310" s="130"/>
      <c r="CN310" s="130"/>
      <c r="CX310" s="130"/>
      <c r="DH310" s="130"/>
      <c r="DR310" s="130"/>
      <c r="EB310" s="130"/>
      <c r="EL310" s="130"/>
      <c r="EV310" s="130"/>
      <c r="FF310" s="130"/>
      <c r="FP310" s="130"/>
      <c r="FZ310" s="130"/>
      <c r="GJ310" s="130"/>
      <c r="GT310" s="130"/>
      <c r="HD310" s="130"/>
      <c r="HN310" s="130"/>
      <c r="HX310" s="130"/>
    </row>
    <row xmlns:x14ac="http://schemas.microsoft.com/office/spreadsheetml/2009/9/ac" r="311" s="3" customFormat="true" x14ac:dyDescent="0.25">
      <c r="A311" s="405"/>
      <c r="B311" s="130"/>
      <c r="L311" s="130"/>
      <c r="V311" s="130"/>
      <c r="AF311" s="130"/>
      <c r="AP311" s="130"/>
      <c r="AZ311" s="130"/>
      <c r="BA311" s="130"/>
      <c r="BJ311" s="130"/>
      <c r="BT311" s="130"/>
      <c r="CD311" s="130"/>
      <c r="CN311" s="130"/>
      <c r="CX311" s="130"/>
      <c r="DH311" s="130"/>
      <c r="DR311" s="130"/>
      <c r="EB311" s="130"/>
      <c r="EL311" s="130"/>
      <c r="EV311" s="130"/>
      <c r="FF311" s="130"/>
      <c r="FP311" s="130"/>
      <c r="FZ311" s="130"/>
      <c r="GJ311" s="130"/>
      <c r="GT311" s="130"/>
      <c r="HD311" s="130"/>
      <c r="HN311" s="130"/>
      <c r="HX311" s="130"/>
    </row>
    <row xmlns:x14ac="http://schemas.microsoft.com/office/spreadsheetml/2009/9/ac" r="312" s="3" customFormat="true" x14ac:dyDescent="0.25">
      <c r="A312" s="405"/>
      <c r="B312" s="130"/>
      <c r="L312" s="130"/>
      <c r="V312" s="130"/>
      <c r="AF312" s="130"/>
      <c r="AP312" s="130"/>
      <c r="AZ312" s="130"/>
      <c r="BA312" s="130"/>
      <c r="BJ312" s="130"/>
      <c r="BT312" s="130"/>
      <c r="CD312" s="130"/>
      <c r="CN312" s="130"/>
      <c r="CX312" s="130"/>
      <c r="DH312" s="130"/>
      <c r="DR312" s="130"/>
      <c r="EB312" s="130"/>
      <c r="EL312" s="130"/>
      <c r="EV312" s="130"/>
      <c r="FF312" s="130"/>
      <c r="FP312" s="130"/>
      <c r="FZ312" s="130"/>
      <c r="GJ312" s="130"/>
      <c r="GT312" s="130"/>
      <c r="HD312" s="130"/>
      <c r="HN312" s="130"/>
      <c r="HX312" s="130"/>
    </row>
    <row xmlns:x14ac="http://schemas.microsoft.com/office/spreadsheetml/2009/9/ac" r="313" s="3" customFormat="true" x14ac:dyDescent="0.25">
      <c r="A313" s="405"/>
      <c r="B313" s="130"/>
      <c r="L313" s="130"/>
      <c r="V313" s="130"/>
      <c r="AF313" s="130"/>
      <c r="AP313" s="130"/>
      <c r="AZ313" s="130"/>
      <c r="BA313" s="130"/>
      <c r="BJ313" s="130"/>
      <c r="BT313" s="130"/>
      <c r="CD313" s="130"/>
      <c r="CN313" s="130"/>
      <c r="CX313" s="130"/>
      <c r="DH313" s="130"/>
      <c r="DR313" s="130"/>
      <c r="EB313" s="130"/>
      <c r="EL313" s="130"/>
      <c r="EV313" s="130"/>
      <c r="FF313" s="130"/>
      <c r="FP313" s="130"/>
      <c r="FZ313" s="130"/>
      <c r="GJ313" s="130"/>
      <c r="GT313" s="130"/>
      <c r="HD313" s="130"/>
      <c r="HN313" s="130"/>
      <c r="HX313" s="130"/>
    </row>
    <row xmlns:x14ac="http://schemas.microsoft.com/office/spreadsheetml/2009/9/ac" r="314" s="3" customFormat="true" x14ac:dyDescent="0.25">
      <c r="A314" s="405"/>
      <c r="B314" s="130"/>
      <c r="L314" s="130"/>
      <c r="V314" s="130"/>
      <c r="AF314" s="130"/>
      <c r="AP314" s="130"/>
      <c r="AZ314" s="130"/>
      <c r="BA314" s="130"/>
      <c r="BJ314" s="130"/>
      <c r="BT314" s="130"/>
      <c r="CD314" s="130"/>
      <c r="CN314" s="130"/>
      <c r="CX314" s="130"/>
      <c r="DH314" s="130"/>
      <c r="DR314" s="130"/>
      <c r="EB314" s="130"/>
      <c r="EL314" s="130"/>
      <c r="EV314" s="130"/>
      <c r="FF314" s="130"/>
      <c r="FP314" s="130"/>
      <c r="FZ314" s="130"/>
      <c r="GJ314" s="130"/>
      <c r="GT314" s="130"/>
      <c r="HD314" s="130"/>
      <c r="HN314" s="130"/>
      <c r="HX314" s="130"/>
    </row>
    <row xmlns:x14ac="http://schemas.microsoft.com/office/spreadsheetml/2009/9/ac" r="315" s="3" customFormat="true" x14ac:dyDescent="0.25">
      <c r="A315" s="405"/>
      <c r="B315" s="130"/>
      <c r="L315" s="130"/>
      <c r="V315" s="130"/>
      <c r="AF315" s="130"/>
      <c r="AP315" s="130"/>
      <c r="AZ315" s="130"/>
      <c r="BA315" s="130"/>
      <c r="BJ315" s="130"/>
      <c r="BT315" s="130"/>
      <c r="CD315" s="130"/>
      <c r="CN315" s="130"/>
      <c r="CX315" s="130"/>
      <c r="DH315" s="130"/>
      <c r="DR315" s="130"/>
      <c r="EB315" s="130"/>
      <c r="EL315" s="130"/>
      <c r="EV315" s="130"/>
      <c r="FF315" s="130"/>
      <c r="FP315" s="130"/>
      <c r="FZ315" s="130"/>
      <c r="GJ315" s="130"/>
      <c r="GT315" s="130"/>
      <c r="HD315" s="130"/>
      <c r="HN315" s="130"/>
      <c r="HX315" s="130"/>
    </row>
    <row xmlns:x14ac="http://schemas.microsoft.com/office/spreadsheetml/2009/9/ac" r="316" s="3" customFormat="true" x14ac:dyDescent="0.25">
      <c r="A316" s="405"/>
      <c r="B316" s="130"/>
      <c r="L316" s="130"/>
      <c r="V316" s="130"/>
      <c r="AF316" s="130"/>
      <c r="AP316" s="130"/>
      <c r="AZ316" s="130"/>
      <c r="BA316" s="130"/>
      <c r="BJ316" s="130"/>
      <c r="BT316" s="130"/>
      <c r="CD316" s="130"/>
      <c r="CN316" s="130"/>
      <c r="CX316" s="130"/>
      <c r="DH316" s="130"/>
      <c r="DR316" s="130"/>
      <c r="EB316" s="130"/>
      <c r="EL316" s="130"/>
      <c r="EV316" s="130"/>
      <c r="FF316" s="130"/>
      <c r="FP316" s="130"/>
      <c r="FZ316" s="130"/>
      <c r="GJ316" s="130"/>
      <c r="GT316" s="130"/>
      <c r="HD316" s="130"/>
      <c r="HN316" s="130"/>
      <c r="HX316" s="130"/>
    </row>
    <row xmlns:x14ac="http://schemas.microsoft.com/office/spreadsheetml/2009/9/ac" r="317" s="3" customFormat="true" x14ac:dyDescent="0.25">
      <c r="A317" s="405"/>
      <c r="B317" s="130"/>
      <c r="L317" s="130"/>
      <c r="V317" s="130"/>
      <c r="AF317" s="130"/>
      <c r="AP317" s="130"/>
      <c r="AZ317" s="130"/>
      <c r="BA317" s="130"/>
      <c r="BJ317" s="130"/>
      <c r="BT317" s="130"/>
      <c r="CD317" s="130"/>
      <c r="CN317" s="130"/>
      <c r="CX317" s="130"/>
      <c r="DH317" s="130"/>
      <c r="DR317" s="130"/>
      <c r="EB317" s="130"/>
      <c r="EL317" s="130"/>
      <c r="EV317" s="130"/>
      <c r="FF317" s="130"/>
      <c r="FP317" s="130"/>
      <c r="FZ317" s="130"/>
      <c r="GJ317" s="130"/>
      <c r="GT317" s="130"/>
      <c r="HD317" s="130"/>
      <c r="HN317" s="130"/>
      <c r="HX317" s="130"/>
    </row>
    <row xmlns:x14ac="http://schemas.microsoft.com/office/spreadsheetml/2009/9/ac" r="318" s="3" customFormat="true" x14ac:dyDescent="0.25">
      <c r="A318" s="405"/>
      <c r="B318" s="130"/>
      <c r="L318" s="130"/>
      <c r="V318" s="130"/>
      <c r="AF318" s="130"/>
      <c r="AP318" s="130"/>
      <c r="AZ318" s="130"/>
      <c r="BA318" s="130"/>
      <c r="BJ318" s="130"/>
      <c r="BT318" s="130"/>
      <c r="CD318" s="130"/>
      <c r="CN318" s="130"/>
      <c r="CX318" s="130"/>
      <c r="DH318" s="130"/>
      <c r="DR318" s="130"/>
      <c r="EB318" s="130"/>
      <c r="EL318" s="130"/>
      <c r="EV318" s="130"/>
      <c r="FF318" s="130"/>
      <c r="FP318" s="130"/>
      <c r="FZ318" s="130"/>
      <c r="GJ318" s="130"/>
      <c r="GT318" s="130"/>
      <c r="HD318" s="130"/>
      <c r="HN318" s="130"/>
      <c r="HX318" s="130"/>
    </row>
    <row xmlns:x14ac="http://schemas.microsoft.com/office/spreadsheetml/2009/9/ac" r="319" s="3" customFormat="true" x14ac:dyDescent="0.25">
      <c r="A319" s="405"/>
      <c r="B319" s="130"/>
      <c r="L319" s="130"/>
      <c r="V319" s="130"/>
      <c r="AF319" s="130"/>
      <c r="AP319" s="130"/>
      <c r="AZ319" s="130"/>
      <c r="BA319" s="130"/>
      <c r="BJ319" s="130"/>
      <c r="BT319" s="130"/>
      <c r="CD319" s="130"/>
      <c r="CN319" s="130"/>
      <c r="CX319" s="130"/>
      <c r="DH319" s="130"/>
      <c r="DR319" s="130"/>
      <c r="EB319" s="130"/>
      <c r="EL319" s="130"/>
      <c r="EV319" s="130"/>
      <c r="FF319" s="130"/>
      <c r="FP319" s="130"/>
      <c r="FZ319" s="130"/>
      <c r="GJ319" s="130"/>
      <c r="GT319" s="130"/>
      <c r="HD319" s="130"/>
      <c r="HN319" s="130"/>
      <c r="HX319" s="130"/>
    </row>
    <row xmlns:x14ac="http://schemas.microsoft.com/office/spreadsheetml/2009/9/ac" r="320" s="3" customFormat="true" x14ac:dyDescent="0.25">
      <c r="A320" s="405"/>
      <c r="B320" s="130"/>
      <c r="L320" s="130"/>
      <c r="V320" s="130"/>
      <c r="AF320" s="130"/>
      <c r="AP320" s="130"/>
      <c r="AZ320" s="130"/>
      <c r="BA320" s="130"/>
      <c r="BJ320" s="130"/>
      <c r="BT320" s="130"/>
      <c r="CD320" s="130"/>
      <c r="CN320" s="130"/>
      <c r="CX320" s="130"/>
      <c r="DH320" s="130"/>
      <c r="DR320" s="130"/>
      <c r="EB320" s="130"/>
      <c r="EL320" s="130"/>
      <c r="EV320" s="130"/>
      <c r="FF320" s="130"/>
      <c r="FP320" s="130"/>
      <c r="FZ320" s="130"/>
      <c r="GJ320" s="130"/>
      <c r="GT320" s="130"/>
      <c r="HD320" s="130"/>
      <c r="HN320" s="130"/>
      <c r="HX320" s="130"/>
    </row>
    <row xmlns:x14ac="http://schemas.microsoft.com/office/spreadsheetml/2009/9/ac" r="321" s="3" customFormat="true" x14ac:dyDescent="0.25">
      <c r="A321" s="405"/>
      <c r="B321" s="130"/>
      <c r="L321" s="130"/>
      <c r="V321" s="130"/>
      <c r="AF321" s="130"/>
      <c r="AP321" s="130"/>
      <c r="AZ321" s="130"/>
      <c r="BA321" s="130"/>
      <c r="BJ321" s="130"/>
      <c r="BT321" s="130"/>
      <c r="CD321" s="130"/>
      <c r="CN321" s="130"/>
      <c r="CX321" s="130"/>
      <c r="DH321" s="130"/>
      <c r="DR321" s="130"/>
      <c r="EB321" s="130"/>
      <c r="EL321" s="130"/>
      <c r="EV321" s="130"/>
      <c r="FF321" s="130"/>
      <c r="FP321" s="130"/>
      <c r="FZ321" s="130"/>
      <c r="GJ321" s="130"/>
      <c r="GT321" s="130"/>
      <c r="HD321" s="130"/>
      <c r="HN321" s="130"/>
      <c r="HX321" s="130"/>
    </row>
    <row xmlns:x14ac="http://schemas.microsoft.com/office/spreadsheetml/2009/9/ac" r="322" s="3" customFormat="true" x14ac:dyDescent="0.25">
      <c r="A322" s="405"/>
      <c r="B322" s="130"/>
      <c r="L322" s="130"/>
      <c r="V322" s="130"/>
      <c r="AF322" s="130"/>
      <c r="AP322" s="130"/>
      <c r="AZ322" s="130"/>
      <c r="BA322" s="130"/>
      <c r="BJ322" s="130"/>
      <c r="BT322" s="130"/>
      <c r="CD322" s="130"/>
      <c r="CN322" s="130"/>
      <c r="CX322" s="130"/>
      <c r="DH322" s="130"/>
      <c r="DR322" s="130"/>
      <c r="EB322" s="130"/>
      <c r="EL322" s="130"/>
      <c r="EV322" s="130"/>
      <c r="FF322" s="130"/>
      <c r="FP322" s="130"/>
      <c r="FZ322" s="130"/>
      <c r="GJ322" s="130"/>
      <c r="GT322" s="130"/>
      <c r="HD322" s="130"/>
      <c r="HN322" s="130"/>
      <c r="HX322" s="130"/>
    </row>
    <row xmlns:x14ac="http://schemas.microsoft.com/office/spreadsheetml/2009/9/ac" r="323" s="3" customFormat="true" x14ac:dyDescent="0.25">
      <c r="A323" s="405"/>
      <c r="B323" s="130"/>
      <c r="L323" s="130"/>
      <c r="V323" s="130"/>
      <c r="AF323" s="130"/>
      <c r="AP323" s="130"/>
      <c r="AZ323" s="130"/>
      <c r="BA323" s="130"/>
      <c r="BJ323" s="130"/>
      <c r="BT323" s="130"/>
      <c r="CD323" s="130"/>
      <c r="CN323" s="130"/>
      <c r="CX323" s="130"/>
      <c r="DH323" s="130"/>
      <c r="DR323" s="130"/>
      <c r="EB323" s="130"/>
      <c r="EL323" s="130"/>
      <c r="EV323" s="130"/>
      <c r="FF323" s="130"/>
      <c r="FP323" s="130"/>
      <c r="FZ323" s="130"/>
      <c r="GJ323" s="130"/>
      <c r="GT323" s="130"/>
      <c r="HD323" s="130"/>
      <c r="HN323" s="130"/>
      <c r="HX323" s="130"/>
    </row>
    <row xmlns:x14ac="http://schemas.microsoft.com/office/spreadsheetml/2009/9/ac" r="324" s="3" customFormat="true" x14ac:dyDescent="0.25">
      <c r="A324" s="405"/>
      <c r="B324" s="130"/>
      <c r="L324" s="130"/>
      <c r="V324" s="130"/>
      <c r="AF324" s="130"/>
      <c r="AP324" s="130"/>
      <c r="AZ324" s="130"/>
      <c r="BA324" s="130"/>
      <c r="BJ324" s="130"/>
      <c r="BT324" s="130"/>
      <c r="CD324" s="130"/>
      <c r="CN324" s="130"/>
      <c r="CX324" s="130"/>
      <c r="DH324" s="130"/>
      <c r="DR324" s="130"/>
      <c r="EB324" s="130"/>
      <c r="EL324" s="130"/>
      <c r="EV324" s="130"/>
      <c r="FF324" s="130"/>
      <c r="FP324" s="130"/>
      <c r="FZ324" s="130"/>
      <c r="GJ324" s="130"/>
      <c r="GT324" s="130"/>
      <c r="HD324" s="130"/>
      <c r="HN324" s="130"/>
      <c r="HX324" s="130"/>
    </row>
    <row xmlns:x14ac="http://schemas.microsoft.com/office/spreadsheetml/2009/9/ac" r="325" s="3" customFormat="true" x14ac:dyDescent="0.25">
      <c r="A325" s="405"/>
      <c r="B325" s="130"/>
      <c r="L325" s="130"/>
      <c r="V325" s="130"/>
      <c r="AF325" s="130"/>
      <c r="AP325" s="130"/>
      <c r="AZ325" s="130"/>
      <c r="BA325" s="130"/>
      <c r="BJ325" s="130"/>
      <c r="BT325" s="130"/>
      <c r="CD325" s="130"/>
      <c r="CN325" s="130"/>
      <c r="CX325" s="130"/>
      <c r="DH325" s="130"/>
      <c r="DR325" s="130"/>
      <c r="EB325" s="130"/>
      <c r="EL325" s="130"/>
      <c r="EV325" s="130"/>
      <c r="FF325" s="130"/>
      <c r="FP325" s="130"/>
      <c r="FZ325" s="130"/>
      <c r="GJ325" s="130"/>
      <c r="GT325" s="130"/>
      <c r="HD325" s="130"/>
      <c r="HN325" s="130"/>
      <c r="HX325" s="130"/>
    </row>
    <row xmlns:x14ac="http://schemas.microsoft.com/office/spreadsheetml/2009/9/ac" r="326" s="3" customFormat="true" x14ac:dyDescent="0.25">
      <c r="A326" s="405"/>
      <c r="B326" s="130"/>
      <c r="L326" s="130"/>
      <c r="V326" s="130"/>
      <c r="AF326" s="130"/>
      <c r="AP326" s="130"/>
      <c r="AZ326" s="130"/>
      <c r="BA326" s="130"/>
      <c r="BJ326" s="130"/>
      <c r="BT326" s="130"/>
      <c r="CD326" s="130"/>
      <c r="CN326" s="130"/>
      <c r="CX326" s="130"/>
      <c r="DH326" s="130"/>
      <c r="DR326" s="130"/>
      <c r="EB326" s="130"/>
      <c r="EL326" s="130"/>
      <c r="EV326" s="130"/>
      <c r="FF326" s="130"/>
      <c r="FP326" s="130"/>
      <c r="FZ326" s="130"/>
      <c r="GJ326" s="130"/>
      <c r="GT326" s="130"/>
      <c r="HD326" s="130"/>
      <c r="HN326" s="130"/>
      <c r="HX326" s="130"/>
    </row>
    <row xmlns:x14ac="http://schemas.microsoft.com/office/spreadsheetml/2009/9/ac" r="327" s="3" customFormat="true" x14ac:dyDescent="0.25">
      <c r="A327" s="405"/>
      <c r="B327" s="130"/>
      <c r="L327" s="130"/>
      <c r="V327" s="130"/>
      <c r="AF327" s="130"/>
      <c r="AP327" s="130"/>
      <c r="AZ327" s="130"/>
      <c r="BA327" s="130"/>
      <c r="BJ327" s="130"/>
      <c r="BT327" s="130"/>
      <c r="CD327" s="130"/>
      <c r="CN327" s="130"/>
      <c r="CX327" s="130"/>
      <c r="DH327" s="130"/>
      <c r="DR327" s="130"/>
      <c r="EB327" s="130"/>
      <c r="EL327" s="130"/>
      <c r="EV327" s="130"/>
      <c r="FF327" s="130"/>
      <c r="FP327" s="130"/>
      <c r="FZ327" s="130"/>
      <c r="GJ327" s="130"/>
      <c r="GT327" s="130"/>
      <c r="HD327" s="130"/>
      <c r="HN327" s="130"/>
      <c r="HX327" s="130"/>
    </row>
    <row xmlns:x14ac="http://schemas.microsoft.com/office/spreadsheetml/2009/9/ac" r="328" s="3" customFormat="true" x14ac:dyDescent="0.25">
      <c r="A328" s="405"/>
      <c r="B328" s="130"/>
      <c r="L328" s="130"/>
      <c r="V328" s="130"/>
      <c r="AF328" s="130"/>
      <c r="AP328" s="130"/>
      <c r="AZ328" s="130"/>
      <c r="BA328" s="130"/>
      <c r="BJ328" s="130"/>
      <c r="BT328" s="130"/>
      <c r="CD328" s="130"/>
      <c r="CN328" s="130"/>
      <c r="CX328" s="130"/>
      <c r="DH328" s="130"/>
      <c r="DR328" s="130"/>
      <c r="EB328" s="130"/>
      <c r="EL328" s="130"/>
      <c r="EV328" s="130"/>
      <c r="FF328" s="130"/>
      <c r="FP328" s="130"/>
      <c r="FZ328" s="130"/>
      <c r="GJ328" s="130"/>
      <c r="GT328" s="130"/>
      <c r="HD328" s="130"/>
      <c r="HN328" s="130"/>
      <c r="HX328" s="130"/>
    </row>
    <row xmlns:x14ac="http://schemas.microsoft.com/office/spreadsheetml/2009/9/ac" r="329" s="3" customFormat="true" x14ac:dyDescent="0.25">
      <c r="A329" s="405"/>
      <c r="B329" s="130"/>
      <c r="L329" s="130"/>
      <c r="V329" s="130"/>
      <c r="AF329" s="130"/>
      <c r="AP329" s="130"/>
      <c r="AZ329" s="130"/>
      <c r="BA329" s="130"/>
      <c r="BJ329" s="130"/>
      <c r="BT329" s="130"/>
      <c r="CD329" s="130"/>
      <c r="CN329" s="130"/>
      <c r="CX329" s="130"/>
      <c r="DH329" s="130"/>
      <c r="DR329" s="130"/>
      <c r="EB329" s="130"/>
      <c r="EL329" s="130"/>
      <c r="EV329" s="130"/>
      <c r="FF329" s="130"/>
      <c r="FP329" s="130"/>
      <c r="FZ329" s="130"/>
      <c r="GJ329" s="130"/>
      <c r="GT329" s="130"/>
      <c r="HD329" s="130"/>
      <c r="HN329" s="130"/>
      <c r="HX329" s="130"/>
    </row>
    <row xmlns:x14ac="http://schemas.microsoft.com/office/spreadsheetml/2009/9/ac" r="330" s="3" customFormat="true" x14ac:dyDescent="0.25">
      <c r="A330" s="405"/>
      <c r="B330" s="130"/>
      <c r="L330" s="130"/>
      <c r="V330" s="130"/>
      <c r="AF330" s="130"/>
      <c r="AP330" s="130"/>
      <c r="AZ330" s="130"/>
      <c r="BA330" s="130"/>
      <c r="BJ330" s="130"/>
      <c r="BT330" s="130"/>
      <c r="CD330" s="130"/>
      <c r="CN330" s="130"/>
      <c r="CX330" s="130"/>
      <c r="DH330" s="130"/>
      <c r="DR330" s="130"/>
      <c r="EB330" s="130"/>
      <c r="EL330" s="130"/>
      <c r="EV330" s="130"/>
      <c r="FF330" s="130"/>
      <c r="FP330" s="130"/>
      <c r="FZ330" s="130"/>
      <c r="GJ330" s="130"/>
      <c r="GT330" s="130"/>
      <c r="HD330" s="130"/>
      <c r="HN330" s="130"/>
      <c r="HX330" s="130"/>
    </row>
    <row xmlns:x14ac="http://schemas.microsoft.com/office/spreadsheetml/2009/9/ac" r="331" s="3" customFormat="true" x14ac:dyDescent="0.25">
      <c r="A331" s="405"/>
      <c r="B331" s="130"/>
      <c r="L331" s="130"/>
      <c r="V331" s="130"/>
      <c r="AF331" s="130"/>
      <c r="AP331" s="130"/>
      <c r="AZ331" s="130"/>
      <c r="BA331" s="130"/>
      <c r="BJ331" s="130"/>
      <c r="BT331" s="130"/>
      <c r="CD331" s="130"/>
      <c r="CN331" s="130"/>
      <c r="CX331" s="130"/>
      <c r="DH331" s="130"/>
      <c r="DR331" s="130"/>
      <c r="EB331" s="130"/>
      <c r="EL331" s="130"/>
      <c r="EV331" s="130"/>
      <c r="FF331" s="130"/>
      <c r="FP331" s="130"/>
      <c r="FZ331" s="130"/>
      <c r="GJ331" s="130"/>
      <c r="GT331" s="130"/>
      <c r="HD331" s="130"/>
      <c r="HN331" s="130"/>
      <c r="HX331" s="130"/>
    </row>
    <row xmlns:x14ac="http://schemas.microsoft.com/office/spreadsheetml/2009/9/ac" r="332" s="3" customFormat="true" x14ac:dyDescent="0.25">
      <c r="A332" s="405"/>
      <c r="B332" s="130"/>
      <c r="L332" s="130"/>
      <c r="V332" s="130"/>
      <c r="AF332" s="130"/>
      <c r="AP332" s="130"/>
      <c r="AZ332" s="130"/>
      <c r="BA332" s="130"/>
      <c r="BJ332" s="130"/>
      <c r="BT332" s="130"/>
      <c r="CD332" s="130"/>
      <c r="CN332" s="130"/>
      <c r="CX332" s="130"/>
      <c r="DH332" s="130"/>
      <c r="DR332" s="130"/>
      <c r="EB332" s="130"/>
      <c r="EL332" s="130"/>
      <c r="EV332" s="130"/>
      <c r="FF332" s="130"/>
      <c r="FP332" s="130"/>
      <c r="FZ332" s="130"/>
      <c r="GJ332" s="130"/>
      <c r="GT332" s="130"/>
      <c r="HD332" s="130"/>
      <c r="HN332" s="130"/>
      <c r="HX332" s="130"/>
    </row>
    <row xmlns:x14ac="http://schemas.microsoft.com/office/spreadsheetml/2009/9/ac" r="333" s="3" customFormat="true" x14ac:dyDescent="0.25">
      <c r="A333" s="405"/>
      <c r="B333" s="130"/>
      <c r="L333" s="130"/>
      <c r="V333" s="130"/>
      <c r="AF333" s="130"/>
      <c r="AP333" s="130"/>
      <c r="AZ333" s="130"/>
      <c r="BA333" s="130"/>
      <c r="BJ333" s="130"/>
      <c r="BT333" s="130"/>
      <c r="CD333" s="130"/>
      <c r="CN333" s="130"/>
      <c r="CX333" s="130"/>
      <c r="DH333" s="130"/>
      <c r="DR333" s="130"/>
      <c r="EB333" s="130"/>
      <c r="EL333" s="130"/>
      <c r="EV333" s="130"/>
      <c r="FF333" s="130"/>
      <c r="FP333" s="130"/>
      <c r="FZ333" s="130"/>
      <c r="GJ333" s="130"/>
      <c r="GT333" s="130"/>
      <c r="HD333" s="130"/>
      <c r="HN333" s="130"/>
      <c r="HX333" s="130"/>
    </row>
    <row xmlns:x14ac="http://schemas.microsoft.com/office/spreadsheetml/2009/9/ac" r="334" s="3" customFormat="true" x14ac:dyDescent="0.25">
      <c r="A334" s="405"/>
      <c r="B334" s="130"/>
      <c r="L334" s="130"/>
      <c r="V334" s="130"/>
      <c r="AF334" s="130"/>
      <c r="AP334" s="130"/>
      <c r="AZ334" s="130"/>
      <c r="BA334" s="130"/>
      <c r="BJ334" s="130"/>
      <c r="BT334" s="130"/>
      <c r="CD334" s="130"/>
      <c r="CN334" s="130"/>
      <c r="CX334" s="130"/>
      <c r="DH334" s="130"/>
      <c r="DR334" s="130"/>
      <c r="EB334" s="130"/>
      <c r="EL334" s="130"/>
      <c r="EV334" s="130"/>
      <c r="FF334" s="130"/>
      <c r="FP334" s="130"/>
      <c r="FZ334" s="130"/>
      <c r="GJ334" s="130"/>
      <c r="GT334" s="130"/>
      <c r="HD334" s="130"/>
      <c r="HN334" s="130"/>
      <c r="HX334" s="130"/>
    </row>
    <row xmlns:x14ac="http://schemas.microsoft.com/office/spreadsheetml/2009/9/ac" r="335" s="3" customFormat="true" x14ac:dyDescent="0.25">
      <c r="A335" s="405"/>
      <c r="B335" s="130"/>
      <c r="L335" s="130"/>
      <c r="V335" s="130"/>
      <c r="AF335" s="130"/>
      <c r="AP335" s="130"/>
      <c r="AZ335" s="130"/>
      <c r="BA335" s="130"/>
      <c r="BJ335" s="130"/>
      <c r="BT335" s="130"/>
      <c r="CD335" s="130"/>
      <c r="CN335" s="130"/>
      <c r="CX335" s="130"/>
      <c r="DH335" s="130"/>
      <c r="DR335" s="130"/>
      <c r="EB335" s="130"/>
      <c r="EL335" s="130"/>
      <c r="EV335" s="130"/>
      <c r="FF335" s="130"/>
      <c r="FP335" s="130"/>
      <c r="FZ335" s="130"/>
      <c r="GJ335" s="130"/>
      <c r="GT335" s="130"/>
      <c r="HD335" s="130"/>
      <c r="HN335" s="130"/>
      <c r="HX335" s="130"/>
    </row>
    <row xmlns:x14ac="http://schemas.microsoft.com/office/spreadsheetml/2009/9/ac" r="336" s="3" customFormat="true" x14ac:dyDescent="0.25">
      <c r="A336" s="405"/>
      <c r="B336" s="130"/>
      <c r="L336" s="130"/>
      <c r="V336" s="130"/>
      <c r="AF336" s="130"/>
      <c r="AP336" s="130"/>
      <c r="AZ336" s="130"/>
      <c r="BA336" s="130"/>
      <c r="BJ336" s="130"/>
      <c r="BT336" s="130"/>
      <c r="CD336" s="130"/>
      <c r="CN336" s="130"/>
      <c r="CX336" s="130"/>
      <c r="DH336" s="130"/>
      <c r="DR336" s="130"/>
      <c r="EB336" s="130"/>
      <c r="EL336" s="130"/>
      <c r="EV336" s="130"/>
      <c r="FF336" s="130"/>
      <c r="FP336" s="130"/>
      <c r="FZ336" s="130"/>
      <c r="GJ336" s="130"/>
      <c r="GT336" s="130"/>
      <c r="HD336" s="130"/>
      <c r="HN336" s="130"/>
      <c r="HX336" s="130"/>
    </row>
    <row xmlns:x14ac="http://schemas.microsoft.com/office/spreadsheetml/2009/9/ac" r="337" s="3" customFormat="true" x14ac:dyDescent="0.25">
      <c r="A337" s="405"/>
      <c r="B337" s="130"/>
      <c r="L337" s="130"/>
      <c r="V337" s="130"/>
      <c r="AF337" s="130"/>
      <c r="AP337" s="130"/>
      <c r="AZ337" s="130"/>
      <c r="BA337" s="130"/>
      <c r="BJ337" s="130"/>
      <c r="BT337" s="130"/>
      <c r="CD337" s="130"/>
      <c r="CN337" s="130"/>
      <c r="CX337" s="130"/>
      <c r="DH337" s="130"/>
      <c r="DR337" s="130"/>
      <c r="EB337" s="130"/>
      <c r="EL337" s="130"/>
      <c r="EV337" s="130"/>
      <c r="FF337" s="130"/>
      <c r="FP337" s="130"/>
      <c r="FZ337" s="130"/>
      <c r="GJ337" s="130"/>
      <c r="GT337" s="130"/>
      <c r="HD337" s="130"/>
      <c r="HN337" s="130"/>
      <c r="HX337" s="130"/>
    </row>
    <row xmlns:x14ac="http://schemas.microsoft.com/office/spreadsheetml/2009/9/ac" r="338" s="3" customFormat="true" x14ac:dyDescent="0.25">
      <c r="A338" s="405"/>
      <c r="B338" s="130"/>
      <c r="L338" s="130"/>
      <c r="V338" s="130"/>
      <c r="AF338" s="130"/>
      <c r="AP338" s="130"/>
      <c r="AZ338" s="130"/>
      <c r="BA338" s="130"/>
      <c r="BJ338" s="130"/>
      <c r="BT338" s="130"/>
      <c r="CD338" s="130"/>
      <c r="CN338" s="130"/>
      <c r="CX338" s="130"/>
      <c r="DH338" s="130"/>
      <c r="DR338" s="130"/>
      <c r="EB338" s="130"/>
      <c r="EL338" s="130"/>
      <c r="EV338" s="130"/>
      <c r="FF338" s="130"/>
      <c r="FP338" s="130"/>
      <c r="FZ338" s="130"/>
      <c r="GJ338" s="130"/>
      <c r="GT338" s="130"/>
      <c r="HD338" s="130"/>
      <c r="HN338" s="130"/>
      <c r="HX338" s="130"/>
    </row>
    <row xmlns:x14ac="http://schemas.microsoft.com/office/spreadsheetml/2009/9/ac" r="339" s="3" customFormat="true" x14ac:dyDescent="0.25">
      <c r="A339" s="405"/>
      <c r="B339" s="130"/>
      <c r="L339" s="130"/>
      <c r="V339" s="130"/>
      <c r="AF339" s="130"/>
      <c r="AP339" s="130"/>
      <c r="AZ339" s="130"/>
      <c r="BA339" s="130"/>
      <c r="BJ339" s="130"/>
      <c r="BT339" s="130"/>
      <c r="CD339" s="130"/>
      <c r="CN339" s="130"/>
      <c r="CX339" s="130"/>
      <c r="DH339" s="130"/>
      <c r="DR339" s="130"/>
      <c r="EB339" s="130"/>
      <c r="EL339" s="130"/>
      <c r="EV339" s="130"/>
      <c r="FF339" s="130"/>
      <c r="FP339" s="130"/>
      <c r="FZ339" s="130"/>
      <c r="GJ339" s="130"/>
      <c r="GT339" s="130"/>
      <c r="HD339" s="130"/>
      <c r="HN339" s="130"/>
      <c r="HX339" s="130"/>
    </row>
    <row xmlns:x14ac="http://schemas.microsoft.com/office/spreadsheetml/2009/9/ac" r="340" s="3" customFormat="true" x14ac:dyDescent="0.25">
      <c r="A340" s="405"/>
      <c r="B340" s="130"/>
      <c r="L340" s="130"/>
      <c r="V340" s="130"/>
      <c r="AF340" s="130"/>
      <c r="AP340" s="130"/>
      <c r="AZ340" s="130"/>
      <c r="BA340" s="130"/>
      <c r="BJ340" s="130"/>
      <c r="BT340" s="130"/>
      <c r="CD340" s="130"/>
      <c r="CN340" s="130"/>
      <c r="CX340" s="130"/>
      <c r="DH340" s="130"/>
      <c r="DR340" s="130"/>
      <c r="EB340" s="130"/>
      <c r="EL340" s="130"/>
      <c r="EV340" s="130"/>
      <c r="FF340" s="130"/>
      <c r="FP340" s="130"/>
      <c r="FZ340" s="130"/>
      <c r="GJ340" s="130"/>
      <c r="GT340" s="130"/>
      <c r="HD340" s="130"/>
      <c r="HN340" s="130"/>
      <c r="HX340" s="130"/>
    </row>
    <row xmlns:x14ac="http://schemas.microsoft.com/office/spreadsheetml/2009/9/ac" r="341" s="3" customFormat="true" x14ac:dyDescent="0.25">
      <c r="A341" s="405"/>
      <c r="B341" s="130"/>
      <c r="L341" s="130"/>
      <c r="V341" s="130"/>
      <c r="AF341" s="130"/>
      <c r="AP341" s="130"/>
      <c r="AZ341" s="130"/>
      <c r="BA341" s="130"/>
      <c r="BJ341" s="130"/>
      <c r="BT341" s="130"/>
      <c r="CD341" s="130"/>
      <c r="CN341" s="130"/>
      <c r="CX341" s="130"/>
      <c r="DH341" s="130"/>
      <c r="DR341" s="130"/>
      <c r="EB341" s="130"/>
      <c r="EL341" s="130"/>
      <c r="EV341" s="130"/>
      <c r="FF341" s="130"/>
      <c r="FP341" s="130"/>
      <c r="FZ341" s="130"/>
      <c r="GJ341" s="130"/>
      <c r="GT341" s="130"/>
      <c r="HD341" s="130"/>
      <c r="HN341" s="130"/>
      <c r="HX341" s="130"/>
    </row>
    <row xmlns:x14ac="http://schemas.microsoft.com/office/spreadsheetml/2009/9/ac" r="342" s="3" customFormat="true" x14ac:dyDescent="0.25">
      <c r="A342" s="405"/>
      <c r="B342" s="130"/>
      <c r="L342" s="130"/>
      <c r="V342" s="130"/>
      <c r="AF342" s="130"/>
      <c r="AP342" s="130"/>
      <c r="AZ342" s="130"/>
      <c r="BA342" s="130"/>
      <c r="BJ342" s="130"/>
      <c r="BT342" s="130"/>
      <c r="CD342" s="130"/>
      <c r="CN342" s="130"/>
      <c r="CX342" s="130"/>
      <c r="DH342" s="130"/>
      <c r="DR342" s="130"/>
      <c r="EB342" s="130"/>
      <c r="EL342" s="130"/>
      <c r="EV342" s="130"/>
      <c r="FF342" s="130"/>
      <c r="FP342" s="130"/>
      <c r="FZ342" s="130"/>
      <c r="GJ342" s="130"/>
      <c r="GT342" s="130"/>
      <c r="HD342" s="130"/>
      <c r="HN342" s="130"/>
      <c r="HX342" s="130"/>
    </row>
    <row xmlns:x14ac="http://schemas.microsoft.com/office/spreadsheetml/2009/9/ac" r="343" s="3" customFormat="true" x14ac:dyDescent="0.25">
      <c r="A343" s="405"/>
      <c r="B343" s="130"/>
      <c r="L343" s="130"/>
      <c r="V343" s="130"/>
      <c r="AF343" s="130"/>
      <c r="AP343" s="130"/>
      <c r="AZ343" s="130"/>
      <c r="BA343" s="130"/>
      <c r="BJ343" s="130"/>
      <c r="BT343" s="130"/>
      <c r="CD343" s="130"/>
      <c r="CN343" s="130"/>
      <c r="CX343" s="130"/>
      <c r="DH343" s="130"/>
      <c r="DR343" s="130"/>
      <c r="EB343" s="130"/>
      <c r="EL343" s="130"/>
      <c r="EV343" s="130"/>
      <c r="FF343" s="130"/>
      <c r="FP343" s="130"/>
      <c r="FZ343" s="130"/>
      <c r="GJ343" s="130"/>
      <c r="GT343" s="130"/>
      <c r="HD343" s="130"/>
      <c r="HN343" s="130"/>
      <c r="HX343" s="130"/>
    </row>
    <row xmlns:x14ac="http://schemas.microsoft.com/office/spreadsheetml/2009/9/ac" r="344" s="3" customFormat="true" x14ac:dyDescent="0.25">
      <c r="A344" s="405"/>
      <c r="B344" s="130"/>
      <c r="L344" s="130"/>
      <c r="V344" s="130"/>
      <c r="AF344" s="130"/>
      <c r="AP344" s="130"/>
      <c r="AZ344" s="130"/>
      <c r="BA344" s="130"/>
      <c r="BJ344" s="130"/>
      <c r="BT344" s="130"/>
      <c r="CD344" s="130"/>
      <c r="CN344" s="130"/>
      <c r="CX344" s="130"/>
      <c r="DH344" s="130"/>
      <c r="DR344" s="130"/>
      <c r="EB344" s="130"/>
      <c r="EL344" s="130"/>
      <c r="EV344" s="130"/>
      <c r="FF344" s="130"/>
      <c r="FP344" s="130"/>
      <c r="FZ344" s="130"/>
      <c r="GJ344" s="130"/>
      <c r="GT344" s="130"/>
      <c r="HD344" s="130"/>
      <c r="HN344" s="130"/>
      <c r="HX344" s="130"/>
    </row>
    <row xmlns:x14ac="http://schemas.microsoft.com/office/spreadsheetml/2009/9/ac" r="345" s="3" customFormat="true" x14ac:dyDescent="0.25">
      <c r="A345" s="405"/>
      <c r="B345" s="130"/>
      <c r="L345" s="130"/>
      <c r="V345" s="130"/>
      <c r="AF345" s="130"/>
      <c r="AP345" s="130"/>
      <c r="AZ345" s="130"/>
      <c r="BA345" s="130"/>
      <c r="BJ345" s="130"/>
      <c r="BT345" s="130"/>
      <c r="CD345" s="130"/>
      <c r="CN345" s="130"/>
      <c r="CX345" s="130"/>
      <c r="DH345" s="130"/>
      <c r="DR345" s="130"/>
      <c r="EB345" s="130"/>
      <c r="EL345" s="130"/>
      <c r="EV345" s="130"/>
      <c r="FF345" s="130"/>
      <c r="FP345" s="130"/>
      <c r="FZ345" s="130"/>
      <c r="GJ345" s="130"/>
      <c r="GT345" s="130"/>
      <c r="HD345" s="130"/>
      <c r="HN345" s="130"/>
      <c r="HX345" s="130"/>
    </row>
    <row xmlns:x14ac="http://schemas.microsoft.com/office/spreadsheetml/2009/9/ac" r="346" s="3" customFormat="true" x14ac:dyDescent="0.25">
      <c r="A346" s="405"/>
      <c r="B346" s="130"/>
      <c r="L346" s="130"/>
      <c r="V346" s="130"/>
      <c r="AF346" s="130"/>
      <c r="AP346" s="130"/>
      <c r="AZ346" s="130"/>
      <c r="BA346" s="130"/>
      <c r="BJ346" s="130"/>
      <c r="BT346" s="130"/>
      <c r="CD346" s="130"/>
      <c r="CN346" s="130"/>
      <c r="CX346" s="130"/>
      <c r="DH346" s="130"/>
      <c r="DR346" s="130"/>
      <c r="EB346" s="130"/>
      <c r="EL346" s="130"/>
      <c r="EV346" s="130"/>
      <c r="FF346" s="130"/>
      <c r="FP346" s="130"/>
      <c r="FZ346" s="130"/>
      <c r="GJ346" s="130"/>
      <c r="GT346" s="130"/>
      <c r="HD346" s="130"/>
      <c r="HN346" s="130"/>
      <c r="HX346" s="130"/>
    </row>
    <row xmlns:x14ac="http://schemas.microsoft.com/office/spreadsheetml/2009/9/ac" r="347" s="3" customFormat="true" x14ac:dyDescent="0.25">
      <c r="A347" s="405"/>
      <c r="B347" s="130"/>
      <c r="L347" s="130"/>
      <c r="V347" s="130"/>
      <c r="AF347" s="130"/>
      <c r="AP347" s="130"/>
      <c r="AZ347" s="130"/>
      <c r="BA347" s="130"/>
      <c r="BJ347" s="130"/>
      <c r="BT347" s="130"/>
      <c r="CD347" s="130"/>
      <c r="CN347" s="130"/>
      <c r="CX347" s="130"/>
      <c r="DH347" s="130"/>
      <c r="DR347" s="130"/>
      <c r="EB347" s="130"/>
      <c r="EL347" s="130"/>
      <c r="EV347" s="130"/>
      <c r="FF347" s="130"/>
      <c r="FP347" s="130"/>
      <c r="FZ347" s="130"/>
      <c r="GJ347" s="130"/>
      <c r="GT347" s="130"/>
      <c r="HD347" s="130"/>
      <c r="HN347" s="130"/>
      <c r="HX347" s="130"/>
    </row>
    <row xmlns:x14ac="http://schemas.microsoft.com/office/spreadsheetml/2009/9/ac" r="348" s="3" customFormat="true" x14ac:dyDescent="0.25">
      <c r="A348" s="405"/>
      <c r="B348" s="130"/>
      <c r="L348" s="130"/>
      <c r="V348" s="130"/>
      <c r="AF348" s="130"/>
      <c r="AP348" s="130"/>
      <c r="AZ348" s="130"/>
      <c r="BA348" s="130"/>
      <c r="BJ348" s="130"/>
      <c r="BT348" s="130"/>
      <c r="CD348" s="130"/>
      <c r="CN348" s="130"/>
      <c r="CX348" s="130"/>
      <c r="DH348" s="130"/>
      <c r="DR348" s="130"/>
      <c r="EB348" s="130"/>
      <c r="EL348" s="130"/>
      <c r="EV348" s="130"/>
      <c r="FF348" s="130"/>
      <c r="FP348" s="130"/>
      <c r="FZ348" s="130"/>
      <c r="GJ348" s="130"/>
      <c r="GT348" s="130"/>
      <c r="HD348" s="130"/>
      <c r="HN348" s="130"/>
      <c r="HX348" s="130"/>
    </row>
    <row xmlns:x14ac="http://schemas.microsoft.com/office/spreadsheetml/2009/9/ac" r="349" s="3" customFormat="true" x14ac:dyDescent="0.25">
      <c r="A349" s="405"/>
      <c r="B349" s="130"/>
      <c r="L349" s="130"/>
      <c r="V349" s="130"/>
      <c r="AF349" s="130"/>
      <c r="AP349" s="130"/>
      <c r="AZ349" s="130"/>
      <c r="BA349" s="130"/>
      <c r="BJ349" s="130"/>
      <c r="BT349" s="130"/>
      <c r="CD349" s="130"/>
      <c r="CN349" s="130"/>
      <c r="CX349" s="130"/>
      <c r="DH349" s="130"/>
      <c r="DR349" s="130"/>
      <c r="EB349" s="130"/>
      <c r="EL349" s="130"/>
      <c r="EV349" s="130"/>
      <c r="FF349" s="130"/>
      <c r="FP349" s="130"/>
      <c r="FZ349" s="130"/>
      <c r="GJ349" s="130"/>
      <c r="GT349" s="130"/>
      <c r="HD349" s="130"/>
      <c r="HN349" s="130"/>
      <c r="HX349" s="130"/>
    </row>
    <row xmlns:x14ac="http://schemas.microsoft.com/office/spreadsheetml/2009/9/ac" r="350" s="3" customFormat="true" x14ac:dyDescent="0.25">
      <c r="A350" s="405"/>
      <c r="B350" s="130"/>
      <c r="L350" s="130"/>
      <c r="V350" s="130"/>
      <c r="AF350" s="130"/>
      <c r="AP350" s="130"/>
      <c r="AZ350" s="130"/>
      <c r="BA350" s="130"/>
      <c r="BJ350" s="130"/>
      <c r="BT350" s="130"/>
      <c r="CD350" s="130"/>
      <c r="CN350" s="130"/>
      <c r="CX350" s="130"/>
      <c r="DH350" s="130"/>
      <c r="DR350" s="130"/>
      <c r="EB350" s="130"/>
      <c r="EL350" s="130"/>
      <c r="EV350" s="130"/>
      <c r="FF350" s="130"/>
      <c r="FP350" s="130"/>
      <c r="FZ350" s="130"/>
      <c r="GJ350" s="130"/>
      <c r="GT350" s="130"/>
      <c r="HD350" s="130"/>
      <c r="HN350" s="130"/>
      <c r="HX350" s="130"/>
    </row>
    <row xmlns:x14ac="http://schemas.microsoft.com/office/spreadsheetml/2009/9/ac" r="351" s="3" customFormat="true" x14ac:dyDescent="0.25">
      <c r="A351" s="405"/>
      <c r="B351" s="130"/>
      <c r="L351" s="130"/>
      <c r="V351" s="130"/>
      <c r="AF351" s="130"/>
      <c r="AP351" s="130"/>
      <c r="AZ351" s="130"/>
      <c r="BA351" s="130"/>
      <c r="BJ351" s="130"/>
      <c r="BT351" s="130"/>
      <c r="CD351" s="130"/>
      <c r="CN351" s="130"/>
      <c r="CX351" s="130"/>
      <c r="DH351" s="130"/>
      <c r="DR351" s="130"/>
      <c r="EB351" s="130"/>
      <c r="EL351" s="130"/>
      <c r="EV351" s="130"/>
      <c r="FF351" s="130"/>
      <c r="FP351" s="130"/>
      <c r="FZ351" s="130"/>
      <c r="GJ351" s="130"/>
      <c r="GT351" s="130"/>
      <c r="HD351" s="130"/>
      <c r="HN351" s="130"/>
      <c r="HX351" s="130"/>
    </row>
    <row xmlns:x14ac="http://schemas.microsoft.com/office/spreadsheetml/2009/9/ac" r="352" s="3" customFormat="true" x14ac:dyDescent="0.25">
      <c r="A352" s="405"/>
      <c r="B352" s="130"/>
      <c r="L352" s="130"/>
      <c r="V352" s="130"/>
      <c r="AF352" s="130"/>
      <c r="AP352" s="130"/>
      <c r="AZ352" s="130"/>
      <c r="BA352" s="130"/>
      <c r="BJ352" s="130"/>
      <c r="BT352" s="130"/>
      <c r="CD352" s="130"/>
      <c r="CN352" s="130"/>
      <c r="CX352" s="130"/>
      <c r="DH352" s="130"/>
      <c r="DR352" s="130"/>
      <c r="EB352" s="130"/>
      <c r="EL352" s="130"/>
      <c r="EV352" s="130"/>
      <c r="FF352" s="130"/>
      <c r="FP352" s="130"/>
      <c r="FZ352" s="130"/>
      <c r="GJ352" s="130"/>
      <c r="GT352" s="130"/>
      <c r="HD352" s="130"/>
      <c r="HN352" s="130"/>
      <c r="HX352" s="130"/>
    </row>
    <row xmlns:x14ac="http://schemas.microsoft.com/office/spreadsheetml/2009/9/ac" r="353" s="3" customFormat="true" x14ac:dyDescent="0.25">
      <c r="A353" s="405"/>
      <c r="B353" s="130"/>
      <c r="L353" s="130"/>
      <c r="V353" s="130"/>
      <c r="AF353" s="130"/>
      <c r="AP353" s="130"/>
      <c r="AZ353" s="130"/>
      <c r="BA353" s="130"/>
      <c r="BJ353" s="130"/>
      <c r="BT353" s="130"/>
      <c r="CD353" s="130"/>
      <c r="CN353" s="130"/>
      <c r="CX353" s="130"/>
      <c r="DH353" s="130"/>
      <c r="DR353" s="130"/>
      <c r="EB353" s="130"/>
      <c r="EL353" s="130"/>
      <c r="EV353" s="130"/>
      <c r="FF353" s="130"/>
      <c r="FP353" s="130"/>
      <c r="FZ353" s="130"/>
      <c r="GJ353" s="130"/>
      <c r="GT353" s="130"/>
      <c r="HD353" s="130"/>
      <c r="HN353" s="130"/>
      <c r="HX353" s="130"/>
    </row>
    <row xmlns:x14ac="http://schemas.microsoft.com/office/spreadsheetml/2009/9/ac" r="354" s="3" customFormat="true" x14ac:dyDescent="0.25">
      <c r="A354" s="405"/>
      <c r="B354" s="130"/>
      <c r="L354" s="130"/>
      <c r="V354" s="130"/>
      <c r="AF354" s="130"/>
      <c r="AP354" s="130"/>
      <c r="AZ354" s="130"/>
      <c r="BA354" s="130"/>
      <c r="BJ354" s="130"/>
      <c r="BT354" s="130"/>
      <c r="CD354" s="130"/>
      <c r="CN354" s="130"/>
      <c r="CX354" s="130"/>
      <c r="DH354" s="130"/>
      <c r="DR354" s="130"/>
      <c r="EB354" s="130"/>
      <c r="EL354" s="130"/>
      <c r="EV354" s="130"/>
      <c r="FF354" s="130"/>
      <c r="FP354" s="130"/>
      <c r="FZ354" s="130"/>
      <c r="GJ354" s="130"/>
      <c r="GT354" s="130"/>
      <c r="HD354" s="130"/>
      <c r="HN354" s="130"/>
      <c r="HX354" s="130"/>
    </row>
    <row xmlns:x14ac="http://schemas.microsoft.com/office/spreadsheetml/2009/9/ac" r="355" s="3" customFormat="true" x14ac:dyDescent="0.25">
      <c r="A355" s="405"/>
      <c r="B355" s="130"/>
      <c r="L355" s="130"/>
      <c r="V355" s="130"/>
      <c r="AF355" s="130"/>
      <c r="AP355" s="130"/>
      <c r="AZ355" s="130"/>
      <c r="BA355" s="130"/>
      <c r="BJ355" s="130"/>
      <c r="BT355" s="130"/>
      <c r="CD355" s="130"/>
      <c r="CN355" s="130"/>
      <c r="CX355" s="130"/>
      <c r="DH355" s="130"/>
      <c r="DR355" s="130"/>
      <c r="EB355" s="130"/>
      <c r="EL355" s="130"/>
      <c r="EV355" s="130"/>
      <c r="FF355" s="130"/>
      <c r="FP355" s="130"/>
      <c r="FZ355" s="130"/>
      <c r="GJ355" s="130"/>
      <c r="GT355" s="130"/>
      <c r="HD355" s="130"/>
      <c r="HN355" s="130"/>
      <c r="HX355" s="130"/>
    </row>
    <row xmlns:x14ac="http://schemas.microsoft.com/office/spreadsheetml/2009/9/ac" r="356" s="3" customFormat="true" x14ac:dyDescent="0.25">
      <c r="A356" s="405"/>
      <c r="B356" s="130"/>
      <c r="L356" s="130"/>
      <c r="V356" s="130"/>
      <c r="AF356" s="130"/>
      <c r="AP356" s="130"/>
      <c r="AZ356" s="130"/>
      <c r="BA356" s="130"/>
      <c r="BJ356" s="130"/>
      <c r="BT356" s="130"/>
      <c r="CD356" s="130"/>
      <c r="CN356" s="130"/>
      <c r="CX356" s="130"/>
      <c r="DH356" s="130"/>
      <c r="DR356" s="130"/>
      <c r="EB356" s="130"/>
      <c r="EL356" s="130"/>
      <c r="EV356" s="130"/>
      <c r="FF356" s="130"/>
      <c r="FP356" s="130"/>
      <c r="FZ356" s="130"/>
      <c r="GJ356" s="130"/>
      <c r="GT356" s="130"/>
      <c r="HD356" s="130"/>
      <c r="HN356" s="130"/>
      <c r="HX356" s="130"/>
    </row>
    <row xmlns:x14ac="http://schemas.microsoft.com/office/spreadsheetml/2009/9/ac" r="357" s="3" customFormat="true" x14ac:dyDescent="0.25">
      <c r="A357" s="405"/>
      <c r="B357" s="130"/>
      <c r="L357" s="130"/>
      <c r="V357" s="130"/>
      <c r="AF357" s="130"/>
      <c r="AP357" s="130"/>
      <c r="AZ357" s="130"/>
      <c r="BA357" s="130"/>
      <c r="BJ357" s="130"/>
      <c r="BT357" s="130"/>
      <c r="CD357" s="130"/>
      <c r="CN357" s="130"/>
      <c r="CX357" s="130"/>
      <c r="DH357" s="130"/>
      <c r="DR357" s="130"/>
      <c r="EB357" s="130"/>
      <c r="EL357" s="130"/>
      <c r="EV357" s="130"/>
      <c r="FF357" s="130"/>
      <c r="FP357" s="130"/>
      <c r="FZ357" s="130"/>
      <c r="GJ357" s="130"/>
      <c r="GT357" s="130"/>
      <c r="HD357" s="130"/>
      <c r="HN357" s="130"/>
      <c r="HX357" s="130"/>
    </row>
    <row xmlns:x14ac="http://schemas.microsoft.com/office/spreadsheetml/2009/9/ac" r="358" s="3" customFormat="true" x14ac:dyDescent="0.25">
      <c r="A358" s="405"/>
      <c r="B358" s="130"/>
      <c r="L358" s="130"/>
      <c r="V358" s="130"/>
      <c r="AF358" s="130"/>
      <c r="AP358" s="130"/>
      <c r="AZ358" s="130"/>
      <c r="BA358" s="130"/>
      <c r="BJ358" s="130"/>
      <c r="BT358" s="130"/>
      <c r="CD358" s="130"/>
      <c r="CN358" s="130"/>
      <c r="CX358" s="130"/>
      <c r="DH358" s="130"/>
      <c r="DR358" s="130"/>
      <c r="EB358" s="130"/>
      <c r="EL358" s="130"/>
      <c r="EV358" s="130"/>
      <c r="FF358" s="130"/>
      <c r="FP358" s="130"/>
      <c r="FZ358" s="130"/>
      <c r="GJ358" s="130"/>
      <c r="GT358" s="130"/>
      <c r="HD358" s="130"/>
      <c r="HN358" s="130"/>
      <c r="HX358" s="130"/>
    </row>
    <row xmlns:x14ac="http://schemas.microsoft.com/office/spreadsheetml/2009/9/ac" r="359" s="3" customFormat="true" x14ac:dyDescent="0.25">
      <c r="A359" s="405"/>
      <c r="B359" s="130"/>
      <c r="L359" s="130"/>
      <c r="V359" s="130"/>
      <c r="AF359" s="130"/>
      <c r="AP359" s="130"/>
      <c r="AZ359" s="130"/>
      <c r="BA359" s="130"/>
      <c r="BJ359" s="130"/>
      <c r="BT359" s="130"/>
      <c r="CD359" s="130"/>
      <c r="CN359" s="130"/>
      <c r="CX359" s="130"/>
      <c r="DH359" s="130"/>
      <c r="DR359" s="130"/>
      <c r="EB359" s="130"/>
      <c r="EL359" s="130"/>
      <c r="EV359" s="130"/>
      <c r="FF359" s="130"/>
      <c r="FP359" s="130"/>
      <c r="FZ359" s="130"/>
      <c r="GJ359" s="130"/>
      <c r="GT359" s="130"/>
      <c r="HD359" s="130"/>
      <c r="HN359" s="130"/>
      <c r="HX359" s="130"/>
    </row>
    <row xmlns:x14ac="http://schemas.microsoft.com/office/spreadsheetml/2009/9/ac" r="360" s="3" customFormat="true" x14ac:dyDescent="0.25">
      <c r="A360" s="405"/>
      <c r="B360" s="130"/>
      <c r="L360" s="130"/>
      <c r="V360" s="130"/>
      <c r="AF360" s="130"/>
      <c r="AP360" s="130"/>
      <c r="AZ360" s="130"/>
      <c r="BA360" s="130"/>
      <c r="BJ360" s="130"/>
      <c r="BT360" s="130"/>
      <c r="CD360" s="130"/>
      <c r="CN360" s="130"/>
      <c r="CX360" s="130"/>
      <c r="DH360" s="130"/>
      <c r="DR360" s="130"/>
      <c r="EB360" s="130"/>
      <c r="EL360" s="130"/>
      <c r="EV360" s="130"/>
      <c r="FF360" s="130"/>
      <c r="FP360" s="130"/>
      <c r="FZ360" s="130"/>
      <c r="GJ360" s="130"/>
      <c r="GT360" s="130"/>
      <c r="HD360" s="130"/>
      <c r="HN360" s="130"/>
      <c r="HX360" s="130"/>
    </row>
    <row xmlns:x14ac="http://schemas.microsoft.com/office/spreadsheetml/2009/9/ac" r="361" s="3" customFormat="true" x14ac:dyDescent="0.25">
      <c r="A361" s="405"/>
      <c r="B361" s="130"/>
      <c r="L361" s="130"/>
      <c r="V361" s="130"/>
      <c r="AF361" s="130"/>
      <c r="AP361" s="130"/>
      <c r="AZ361" s="130"/>
      <c r="BA361" s="130"/>
      <c r="BJ361" s="130"/>
      <c r="BT361" s="130"/>
      <c r="CD361" s="130"/>
      <c r="CN361" s="130"/>
      <c r="CX361" s="130"/>
      <c r="DH361" s="130"/>
      <c r="DR361" s="130"/>
      <c r="EB361" s="130"/>
      <c r="EL361" s="130"/>
      <c r="EV361" s="130"/>
      <c r="FF361" s="130"/>
      <c r="FP361" s="130"/>
      <c r="FZ361" s="130"/>
      <c r="GJ361" s="130"/>
      <c r="GT361" s="130"/>
      <c r="HD361" s="130"/>
      <c r="HN361" s="130"/>
      <c r="HX361" s="130"/>
    </row>
    <row xmlns:x14ac="http://schemas.microsoft.com/office/spreadsheetml/2009/9/ac" r="362" s="3" customFormat="true" x14ac:dyDescent="0.25">
      <c r="A362" s="405"/>
      <c r="B362" s="130"/>
      <c r="L362" s="130"/>
      <c r="V362" s="130"/>
      <c r="AF362" s="130"/>
      <c r="AP362" s="130"/>
      <c r="AZ362" s="130"/>
      <c r="BA362" s="130"/>
      <c r="BJ362" s="130"/>
      <c r="BT362" s="130"/>
      <c r="CD362" s="130"/>
      <c r="CN362" s="130"/>
      <c r="CX362" s="130"/>
      <c r="DH362" s="130"/>
      <c r="DR362" s="130"/>
      <c r="EB362" s="130"/>
      <c r="EL362" s="130"/>
      <c r="EV362" s="130"/>
      <c r="FF362" s="130"/>
      <c r="FP362" s="130"/>
      <c r="FZ362" s="130"/>
      <c r="GJ362" s="130"/>
      <c r="GT362" s="130"/>
      <c r="HD362" s="130"/>
      <c r="HN362" s="130"/>
      <c r="HX362" s="130"/>
    </row>
    <row xmlns:x14ac="http://schemas.microsoft.com/office/spreadsheetml/2009/9/ac" r="363" s="3" customFormat="true" x14ac:dyDescent="0.25">
      <c r="A363" s="405"/>
      <c r="B363" s="130"/>
      <c r="L363" s="130"/>
      <c r="V363" s="130"/>
      <c r="AF363" s="130"/>
      <c r="AP363" s="130"/>
      <c r="AZ363" s="130"/>
      <c r="BA363" s="130"/>
      <c r="BJ363" s="130"/>
      <c r="BT363" s="130"/>
      <c r="CD363" s="130"/>
      <c r="CN363" s="130"/>
      <c r="CX363" s="130"/>
      <c r="DH363" s="130"/>
      <c r="DR363" s="130"/>
      <c r="EB363" s="130"/>
      <c r="EL363" s="130"/>
      <c r="EV363" s="130"/>
      <c r="FF363" s="130"/>
      <c r="FP363" s="130"/>
      <c r="FZ363" s="130"/>
      <c r="GJ363" s="130"/>
      <c r="GT363" s="130"/>
      <c r="HD363" s="130"/>
      <c r="HN363" s="130"/>
      <c r="HX363" s="130"/>
    </row>
    <row xmlns:x14ac="http://schemas.microsoft.com/office/spreadsheetml/2009/9/ac" r="364" s="3" customFormat="true" x14ac:dyDescent="0.25">
      <c r="A364" s="405"/>
      <c r="B364" s="130"/>
      <c r="L364" s="130"/>
      <c r="V364" s="130"/>
      <c r="AF364" s="130"/>
      <c r="AP364" s="130"/>
      <c r="AZ364" s="130"/>
      <c r="BA364" s="130"/>
      <c r="BJ364" s="130"/>
      <c r="BT364" s="130"/>
      <c r="CD364" s="130"/>
      <c r="CN364" s="130"/>
      <c r="CX364" s="130"/>
      <c r="DH364" s="130"/>
      <c r="DR364" s="130"/>
      <c r="EB364" s="130"/>
      <c r="EL364" s="130"/>
      <c r="EV364" s="130"/>
      <c r="FF364" s="130"/>
      <c r="FP364" s="130"/>
      <c r="FZ364" s="130"/>
      <c r="GJ364" s="130"/>
      <c r="GT364" s="130"/>
      <c r="HD364" s="130"/>
      <c r="HN364" s="130"/>
      <c r="HX364" s="130"/>
    </row>
    <row xmlns:x14ac="http://schemas.microsoft.com/office/spreadsheetml/2009/9/ac" r="365" s="3" customFormat="true" x14ac:dyDescent="0.25">
      <c r="A365" s="405"/>
      <c r="B365" s="130"/>
      <c r="L365" s="130"/>
      <c r="V365" s="130"/>
      <c r="AF365" s="130"/>
      <c r="AP365" s="130"/>
      <c r="AZ365" s="130"/>
      <c r="BA365" s="130"/>
      <c r="BJ365" s="130"/>
      <c r="BT365" s="130"/>
      <c r="CD365" s="130"/>
      <c r="CN365" s="130"/>
      <c r="CX365" s="130"/>
      <c r="DH365" s="130"/>
      <c r="DR365" s="130"/>
      <c r="EB365" s="130"/>
      <c r="EL365" s="130"/>
      <c r="EV365" s="130"/>
      <c r="FF365" s="130"/>
      <c r="FP365" s="130"/>
      <c r="FZ365" s="130"/>
      <c r="GJ365" s="130"/>
      <c r="GT365" s="130"/>
      <c r="HD365" s="130"/>
      <c r="HN365" s="130"/>
      <c r="HX365" s="130"/>
    </row>
    <row xmlns:x14ac="http://schemas.microsoft.com/office/spreadsheetml/2009/9/ac" r="366" s="3" customFormat="true" x14ac:dyDescent="0.25">
      <c r="A366" s="405"/>
      <c r="B366" s="130"/>
      <c r="L366" s="130"/>
      <c r="V366" s="130"/>
      <c r="AF366" s="130"/>
      <c r="AP366" s="130"/>
      <c r="AZ366" s="130"/>
      <c r="BA366" s="130"/>
      <c r="BJ366" s="130"/>
      <c r="BT366" s="130"/>
      <c r="CD366" s="130"/>
      <c r="CN366" s="130"/>
      <c r="CX366" s="130"/>
      <c r="DH366" s="130"/>
      <c r="DR366" s="130"/>
      <c r="EB366" s="130"/>
      <c r="EL366" s="130"/>
      <c r="EV366" s="130"/>
      <c r="FF366" s="130"/>
      <c r="FP366" s="130"/>
      <c r="FZ366" s="130"/>
      <c r="GJ366" s="130"/>
      <c r="GT366" s="130"/>
      <c r="HD366" s="130"/>
      <c r="HN366" s="130"/>
      <c r="HX366" s="130"/>
    </row>
    <row xmlns:x14ac="http://schemas.microsoft.com/office/spreadsheetml/2009/9/ac" r="367" s="3" customFormat="true" x14ac:dyDescent="0.25">
      <c r="A367" s="405"/>
      <c r="B367" s="130"/>
      <c r="L367" s="130"/>
      <c r="V367" s="130"/>
      <c r="AF367" s="130"/>
      <c r="AP367" s="130"/>
      <c r="AZ367" s="130"/>
      <c r="BA367" s="130"/>
      <c r="BJ367" s="130"/>
      <c r="BT367" s="130"/>
      <c r="CD367" s="130"/>
      <c r="CN367" s="130"/>
      <c r="CX367" s="130"/>
      <c r="DH367" s="130"/>
      <c r="DR367" s="130"/>
      <c r="EB367" s="130"/>
      <c r="EL367" s="130"/>
      <c r="EV367" s="130"/>
      <c r="FF367" s="130"/>
      <c r="FP367" s="130"/>
      <c r="FZ367" s="130"/>
      <c r="GJ367" s="130"/>
      <c r="GT367" s="130"/>
      <c r="HD367" s="130"/>
      <c r="HN367" s="130"/>
      <c r="HX367" s="130"/>
    </row>
    <row xmlns:x14ac="http://schemas.microsoft.com/office/spreadsheetml/2009/9/ac" r="368" s="3" customFormat="true" x14ac:dyDescent="0.25">
      <c r="A368" s="405"/>
      <c r="B368" s="130"/>
      <c r="L368" s="130"/>
      <c r="V368" s="130"/>
      <c r="AF368" s="130"/>
      <c r="AP368" s="130"/>
      <c r="AZ368" s="130"/>
      <c r="BA368" s="130"/>
      <c r="BJ368" s="130"/>
      <c r="BT368" s="130"/>
      <c r="CD368" s="130"/>
      <c r="CN368" s="130"/>
      <c r="CX368" s="130"/>
      <c r="DH368" s="130"/>
      <c r="DR368" s="130"/>
      <c r="EB368" s="130"/>
      <c r="EL368" s="130"/>
      <c r="EV368" s="130"/>
      <c r="FF368" s="130"/>
      <c r="FP368" s="130"/>
      <c r="FZ368" s="130"/>
      <c r="GJ368" s="130"/>
      <c r="GT368" s="130"/>
      <c r="HD368" s="130"/>
      <c r="HN368" s="130"/>
      <c r="HX368" s="130"/>
    </row>
    <row xmlns:x14ac="http://schemas.microsoft.com/office/spreadsheetml/2009/9/ac" r="369" s="3" customFormat="true" x14ac:dyDescent="0.25">
      <c r="A369" s="405"/>
      <c r="B369" s="130"/>
      <c r="L369" s="130"/>
      <c r="V369" s="130"/>
      <c r="AF369" s="130"/>
      <c r="AP369" s="130"/>
      <c r="AZ369" s="130"/>
      <c r="BA369" s="130"/>
      <c r="BJ369" s="130"/>
      <c r="BT369" s="130"/>
      <c r="CD369" s="130"/>
      <c r="CN369" s="130"/>
      <c r="CX369" s="130"/>
      <c r="DH369" s="130"/>
      <c r="DR369" s="130"/>
      <c r="EB369" s="130"/>
      <c r="EL369" s="130"/>
      <c r="EV369" s="130"/>
      <c r="FF369" s="130"/>
      <c r="FP369" s="130"/>
      <c r="FZ369" s="130"/>
      <c r="GJ369" s="130"/>
      <c r="GT369" s="130"/>
      <c r="HD369" s="130"/>
      <c r="HN369" s="130"/>
      <c r="HX369" s="130"/>
    </row>
    <row xmlns:x14ac="http://schemas.microsoft.com/office/spreadsheetml/2009/9/ac" r="370" s="3" customFormat="true" x14ac:dyDescent="0.25">
      <c r="A370" s="405"/>
      <c r="B370" s="130"/>
      <c r="L370" s="130"/>
      <c r="V370" s="130"/>
      <c r="AF370" s="130"/>
      <c r="AP370" s="130"/>
      <c r="AZ370" s="130"/>
      <c r="BA370" s="130"/>
      <c r="BJ370" s="130"/>
      <c r="BT370" s="130"/>
      <c r="CD370" s="130"/>
      <c r="CN370" s="130"/>
      <c r="CX370" s="130"/>
      <c r="DH370" s="130"/>
      <c r="DR370" s="130"/>
      <c r="EB370" s="130"/>
      <c r="EL370" s="130"/>
      <c r="EV370" s="130"/>
      <c r="FF370" s="130"/>
      <c r="FP370" s="130"/>
      <c r="FZ370" s="130"/>
      <c r="GJ370" s="130"/>
      <c r="GT370" s="130"/>
      <c r="HD370" s="130"/>
      <c r="HN370" s="130"/>
      <c r="HX370" s="130"/>
    </row>
    <row xmlns:x14ac="http://schemas.microsoft.com/office/spreadsheetml/2009/9/ac" r="371" s="3" customFormat="true" x14ac:dyDescent="0.25">
      <c r="A371" s="405"/>
      <c r="B371" s="130"/>
      <c r="L371" s="130"/>
      <c r="V371" s="130"/>
      <c r="AF371" s="130"/>
      <c r="AP371" s="130"/>
      <c r="AZ371" s="130"/>
      <c r="BA371" s="130"/>
      <c r="BJ371" s="130"/>
      <c r="BT371" s="130"/>
      <c r="CD371" s="130"/>
      <c r="CN371" s="130"/>
      <c r="CX371" s="130"/>
      <c r="DH371" s="130"/>
      <c r="DR371" s="130"/>
      <c r="EB371" s="130"/>
      <c r="EL371" s="130"/>
      <c r="EV371" s="130"/>
      <c r="FF371" s="130"/>
      <c r="FP371" s="130"/>
      <c r="FZ371" s="130"/>
      <c r="GJ371" s="130"/>
      <c r="GT371" s="130"/>
      <c r="HD371" s="130"/>
      <c r="HN371" s="130"/>
      <c r="HX371" s="130"/>
    </row>
    <row xmlns:x14ac="http://schemas.microsoft.com/office/spreadsheetml/2009/9/ac" r="372" s="3" customFormat="true" x14ac:dyDescent="0.25">
      <c r="A372" s="405"/>
      <c r="B372" s="130"/>
      <c r="L372" s="130"/>
      <c r="V372" s="130"/>
      <c r="AF372" s="130"/>
      <c r="AP372" s="130"/>
      <c r="AZ372" s="130"/>
      <c r="BA372" s="130"/>
      <c r="BJ372" s="130"/>
      <c r="BT372" s="130"/>
      <c r="CD372" s="130"/>
      <c r="CN372" s="130"/>
      <c r="CX372" s="130"/>
      <c r="DH372" s="130"/>
      <c r="DR372" s="130"/>
      <c r="EB372" s="130"/>
      <c r="EL372" s="130"/>
      <c r="EV372" s="130"/>
      <c r="FF372" s="130"/>
      <c r="FP372" s="130"/>
      <c r="FZ372" s="130"/>
      <c r="GJ372" s="130"/>
      <c r="GT372" s="130"/>
      <c r="HD372" s="130"/>
      <c r="HN372" s="130"/>
      <c r="HX372" s="130"/>
    </row>
    <row xmlns:x14ac="http://schemas.microsoft.com/office/spreadsheetml/2009/9/ac" r="373" s="3" customFormat="true" x14ac:dyDescent="0.25">
      <c r="A373" s="405"/>
      <c r="B373" s="130"/>
      <c r="L373" s="130"/>
      <c r="V373" s="130"/>
      <c r="AF373" s="130"/>
      <c r="AP373" s="130"/>
      <c r="AZ373" s="130"/>
      <c r="BA373" s="130"/>
      <c r="BJ373" s="130"/>
      <c r="BT373" s="130"/>
      <c r="CD373" s="130"/>
      <c r="CN373" s="130"/>
      <c r="CX373" s="130"/>
      <c r="DH373" s="130"/>
      <c r="DR373" s="130"/>
      <c r="EB373" s="130"/>
      <c r="EL373" s="130"/>
      <c r="EV373" s="130"/>
      <c r="FF373" s="130"/>
      <c r="FP373" s="130"/>
      <c r="FZ373" s="130"/>
      <c r="GJ373" s="130"/>
      <c r="GT373" s="130"/>
      <c r="HD373" s="130"/>
      <c r="HN373" s="130"/>
      <c r="HX373" s="130"/>
    </row>
    <row xmlns:x14ac="http://schemas.microsoft.com/office/spreadsheetml/2009/9/ac" r="374" s="3" customFormat="true" x14ac:dyDescent="0.25">
      <c r="A374" s="405"/>
      <c r="B374" s="130"/>
      <c r="L374" s="130"/>
      <c r="V374" s="130"/>
      <c r="AF374" s="130"/>
      <c r="AP374" s="130"/>
      <c r="AZ374" s="130"/>
      <c r="BA374" s="130"/>
      <c r="BJ374" s="130"/>
      <c r="BT374" s="130"/>
      <c r="CD374" s="130"/>
      <c r="CN374" s="130"/>
      <c r="CX374" s="130"/>
      <c r="DH374" s="130"/>
      <c r="DR374" s="130"/>
      <c r="EB374" s="130"/>
      <c r="EL374" s="130"/>
      <c r="EV374" s="130"/>
      <c r="FF374" s="130"/>
      <c r="FP374" s="130"/>
      <c r="FZ374" s="130"/>
      <c r="GJ374" s="130"/>
      <c r="GT374" s="130"/>
      <c r="HD374" s="130"/>
      <c r="HN374" s="130"/>
      <c r="HX374" s="130"/>
    </row>
    <row xmlns:x14ac="http://schemas.microsoft.com/office/spreadsheetml/2009/9/ac" r="375" s="3" customFormat="true" x14ac:dyDescent="0.25">
      <c r="A375" s="405"/>
      <c r="B375" s="130"/>
      <c r="L375" s="130"/>
      <c r="V375" s="130"/>
      <c r="AF375" s="130"/>
      <c r="AP375" s="130"/>
      <c r="AZ375" s="130"/>
      <c r="BA375" s="130"/>
      <c r="BJ375" s="130"/>
      <c r="BT375" s="130"/>
      <c r="CD375" s="130"/>
      <c r="CN375" s="130"/>
      <c r="CX375" s="130"/>
      <c r="DH375" s="130"/>
      <c r="DR375" s="130"/>
      <c r="EB375" s="130"/>
      <c r="EL375" s="130"/>
      <c r="EV375" s="130"/>
      <c r="FF375" s="130"/>
      <c r="FP375" s="130"/>
      <c r="FZ375" s="130"/>
      <c r="GJ375" s="130"/>
      <c r="GT375" s="130"/>
      <c r="HD375" s="130"/>
      <c r="HN375" s="130"/>
      <c r="HX375" s="130"/>
    </row>
    <row xmlns:x14ac="http://schemas.microsoft.com/office/spreadsheetml/2009/9/ac" r="376" s="3" customFormat="true" x14ac:dyDescent="0.25">
      <c r="A376" s="405"/>
      <c r="B376" s="130"/>
      <c r="L376" s="130"/>
      <c r="V376" s="130"/>
      <c r="AF376" s="130"/>
      <c r="AP376" s="130"/>
      <c r="AZ376" s="130"/>
      <c r="BA376" s="130"/>
      <c r="BJ376" s="130"/>
      <c r="BT376" s="130"/>
      <c r="CD376" s="130"/>
      <c r="CN376" s="130"/>
      <c r="CX376" s="130"/>
      <c r="DH376" s="130"/>
      <c r="DR376" s="130"/>
      <c r="EB376" s="130"/>
      <c r="EL376" s="130"/>
      <c r="EV376" s="130"/>
      <c r="FF376" s="130"/>
      <c r="FP376" s="130"/>
      <c r="FZ376" s="130"/>
      <c r="GJ376" s="130"/>
      <c r="GT376" s="130"/>
      <c r="HD376" s="130"/>
      <c r="HN376" s="130"/>
      <c r="HX376" s="130"/>
    </row>
    <row xmlns:x14ac="http://schemas.microsoft.com/office/spreadsheetml/2009/9/ac" r="377" s="3" customFormat="true" x14ac:dyDescent="0.25">
      <c r="A377" s="405"/>
      <c r="B377" s="130"/>
      <c r="L377" s="130"/>
      <c r="V377" s="130"/>
      <c r="AF377" s="130"/>
      <c r="AP377" s="130"/>
      <c r="AZ377" s="130"/>
      <c r="BA377" s="130"/>
      <c r="BJ377" s="130"/>
      <c r="BT377" s="130"/>
      <c r="CD377" s="130"/>
      <c r="CN377" s="130"/>
      <c r="CX377" s="130"/>
      <c r="DH377" s="130"/>
      <c r="DR377" s="130"/>
      <c r="EB377" s="130"/>
      <c r="EL377" s="130"/>
      <c r="EV377" s="130"/>
      <c r="FF377" s="130"/>
      <c r="FP377" s="130"/>
      <c r="FZ377" s="130"/>
      <c r="GJ377" s="130"/>
      <c r="GT377" s="130"/>
      <c r="HD377" s="130"/>
      <c r="HN377" s="130"/>
      <c r="HX377" s="130"/>
    </row>
    <row xmlns:x14ac="http://schemas.microsoft.com/office/spreadsheetml/2009/9/ac" r="378" s="3" customFormat="true" x14ac:dyDescent="0.25">
      <c r="A378" s="405"/>
      <c r="B378" s="130"/>
      <c r="L378" s="130"/>
      <c r="V378" s="130"/>
      <c r="AF378" s="130"/>
      <c r="AP378" s="130"/>
      <c r="AZ378" s="130"/>
      <c r="BA378" s="130"/>
      <c r="BJ378" s="130"/>
      <c r="BT378" s="130"/>
      <c r="CD378" s="130"/>
      <c r="CN378" s="130"/>
      <c r="CX378" s="130"/>
      <c r="DH378" s="130"/>
      <c r="DR378" s="130"/>
      <c r="EB378" s="130"/>
      <c r="EL378" s="130"/>
      <c r="EV378" s="130"/>
      <c r="FF378" s="130"/>
      <c r="FP378" s="130"/>
      <c r="FZ378" s="130"/>
      <c r="GJ378" s="130"/>
      <c r="GT378" s="130"/>
      <c r="HD378" s="130"/>
      <c r="HN378" s="130"/>
      <c r="HX378" s="130"/>
    </row>
    <row xmlns:x14ac="http://schemas.microsoft.com/office/spreadsheetml/2009/9/ac" r="379" s="3" customFormat="true" x14ac:dyDescent="0.25">
      <c r="A379" s="405"/>
      <c r="B379" s="130"/>
      <c r="L379" s="130"/>
      <c r="V379" s="130"/>
      <c r="AF379" s="130"/>
      <c r="AP379" s="130"/>
      <c r="AZ379" s="130"/>
      <c r="BA379" s="130"/>
      <c r="BJ379" s="130"/>
      <c r="BT379" s="130"/>
      <c r="CD379" s="130"/>
      <c r="CN379" s="130"/>
      <c r="CX379" s="130"/>
      <c r="DH379" s="130"/>
      <c r="DR379" s="130"/>
      <c r="EB379" s="130"/>
      <c r="EL379" s="130"/>
      <c r="EV379" s="130"/>
      <c r="FF379" s="130"/>
      <c r="FP379" s="130"/>
      <c r="FZ379" s="130"/>
      <c r="GJ379" s="130"/>
      <c r="GT379" s="130"/>
      <c r="HD379" s="130"/>
      <c r="HN379" s="130"/>
      <c r="HX379" s="130"/>
    </row>
    <row xmlns:x14ac="http://schemas.microsoft.com/office/spreadsheetml/2009/9/ac" r="380" s="3" customFormat="true" x14ac:dyDescent="0.25">
      <c r="A380" s="405"/>
      <c r="B380" s="130"/>
      <c r="L380" s="130"/>
      <c r="V380" s="130"/>
      <c r="AF380" s="130"/>
      <c r="AP380" s="130"/>
      <c r="AZ380" s="130"/>
      <c r="BA380" s="130"/>
      <c r="BJ380" s="130"/>
      <c r="BT380" s="130"/>
      <c r="CD380" s="130"/>
      <c r="CN380" s="130"/>
      <c r="CX380" s="130"/>
      <c r="DH380" s="130"/>
      <c r="DR380" s="130"/>
      <c r="EB380" s="130"/>
      <c r="EL380" s="130"/>
      <c r="EV380" s="130"/>
      <c r="FF380" s="130"/>
      <c r="FP380" s="130"/>
      <c r="FZ380" s="130"/>
      <c r="GJ380" s="130"/>
      <c r="GT380" s="130"/>
      <c r="HD380" s="130"/>
      <c r="HN380" s="130"/>
      <c r="HX380" s="130"/>
    </row>
    <row xmlns:x14ac="http://schemas.microsoft.com/office/spreadsheetml/2009/9/ac" r="381" s="3" customFormat="true" x14ac:dyDescent="0.25">
      <c r="A381" s="405"/>
      <c r="B381" s="130"/>
      <c r="L381" s="130"/>
      <c r="V381" s="130"/>
      <c r="AF381" s="130"/>
      <c r="AP381" s="130"/>
      <c r="AZ381" s="130"/>
      <c r="BA381" s="130"/>
      <c r="BJ381" s="130"/>
      <c r="BT381" s="130"/>
      <c r="CD381" s="130"/>
      <c r="CN381" s="130"/>
      <c r="CX381" s="130"/>
      <c r="DH381" s="130"/>
      <c r="DR381" s="130"/>
      <c r="EB381" s="130"/>
      <c r="EL381" s="130"/>
      <c r="EV381" s="130"/>
      <c r="FF381" s="130"/>
      <c r="FP381" s="130"/>
      <c r="FZ381" s="130"/>
      <c r="GJ381" s="130"/>
      <c r="GT381" s="130"/>
      <c r="HD381" s="130"/>
      <c r="HN381" s="130"/>
      <c r="HX381" s="130"/>
    </row>
    <row xmlns:x14ac="http://schemas.microsoft.com/office/spreadsheetml/2009/9/ac" r="382" s="3" customFormat="true" x14ac:dyDescent="0.25">
      <c r="A382" s="405"/>
      <c r="B382" s="130"/>
      <c r="L382" s="130"/>
      <c r="V382" s="130"/>
      <c r="AF382" s="130"/>
      <c r="AP382" s="130"/>
      <c r="AZ382" s="130"/>
      <c r="BA382" s="130"/>
      <c r="BJ382" s="130"/>
      <c r="BT382" s="130"/>
      <c r="CD382" s="130"/>
      <c r="CN382" s="130"/>
      <c r="CX382" s="130"/>
      <c r="DH382" s="130"/>
      <c r="DR382" s="130"/>
      <c r="EB382" s="130"/>
      <c r="EL382" s="130"/>
      <c r="EV382" s="130"/>
      <c r="FF382" s="130"/>
      <c r="FP382" s="130"/>
      <c r="FZ382" s="130"/>
      <c r="GJ382" s="130"/>
      <c r="GT382" s="130"/>
      <c r="HD382" s="130"/>
      <c r="HN382" s="130"/>
      <c r="HX382" s="130"/>
    </row>
    <row xmlns:x14ac="http://schemas.microsoft.com/office/spreadsheetml/2009/9/ac" r="383" s="3" customFormat="true" x14ac:dyDescent="0.25">
      <c r="A383" s="405"/>
      <c r="B383" s="130"/>
      <c r="L383" s="130"/>
      <c r="V383" s="130"/>
      <c r="AF383" s="130"/>
      <c r="AP383" s="130"/>
      <c r="AZ383" s="130"/>
      <c r="BA383" s="130"/>
      <c r="BJ383" s="130"/>
      <c r="BT383" s="130"/>
      <c r="CD383" s="130"/>
      <c r="CN383" s="130"/>
      <c r="CX383" s="130"/>
      <c r="DH383" s="130"/>
      <c r="DR383" s="130"/>
      <c r="EB383" s="130"/>
      <c r="EL383" s="130"/>
      <c r="EV383" s="130"/>
      <c r="FF383" s="130"/>
      <c r="FP383" s="130"/>
      <c r="FZ383" s="130"/>
      <c r="GJ383" s="130"/>
      <c r="GT383" s="130"/>
      <c r="HD383" s="130"/>
      <c r="HN383" s="130"/>
      <c r="HX383" s="130"/>
    </row>
    <row xmlns:x14ac="http://schemas.microsoft.com/office/spreadsheetml/2009/9/ac" r="384" s="3" customFormat="true" x14ac:dyDescent="0.25">
      <c r="A384" s="405"/>
      <c r="B384" s="130"/>
      <c r="L384" s="130"/>
      <c r="V384" s="130"/>
      <c r="AF384" s="130"/>
      <c r="AP384" s="130"/>
      <c r="AZ384" s="130"/>
      <c r="BA384" s="130"/>
      <c r="BJ384" s="130"/>
      <c r="BT384" s="130"/>
      <c r="CD384" s="130"/>
      <c r="CN384" s="130"/>
      <c r="CX384" s="130"/>
      <c r="DH384" s="130"/>
      <c r="DR384" s="130"/>
      <c r="EB384" s="130"/>
      <c r="EL384" s="130"/>
      <c r="EV384" s="130"/>
      <c r="FF384" s="130"/>
      <c r="FP384" s="130"/>
      <c r="FZ384" s="130"/>
      <c r="GJ384" s="130"/>
      <c r="GT384" s="130"/>
      <c r="HD384" s="130"/>
      <c r="HN384" s="130"/>
      <c r="HX384" s="130"/>
    </row>
    <row xmlns:x14ac="http://schemas.microsoft.com/office/spreadsheetml/2009/9/ac" r="385" s="3" customFormat="true" x14ac:dyDescent="0.25">
      <c r="A385" s="405"/>
      <c r="B385" s="130"/>
      <c r="L385" s="130"/>
      <c r="V385" s="130"/>
      <c r="AF385" s="130"/>
      <c r="AP385" s="130"/>
      <c r="AZ385" s="130"/>
      <c r="BA385" s="130"/>
      <c r="BJ385" s="130"/>
      <c r="BT385" s="130"/>
      <c r="CD385" s="130"/>
      <c r="CN385" s="130"/>
      <c r="CX385" s="130"/>
      <c r="DH385" s="130"/>
      <c r="DR385" s="130"/>
      <c r="EB385" s="130"/>
      <c r="EL385" s="130"/>
      <c r="EV385" s="130"/>
      <c r="FF385" s="130"/>
      <c r="FP385" s="130"/>
      <c r="FZ385" s="130"/>
      <c r="GJ385" s="130"/>
      <c r="GT385" s="130"/>
      <c r="HD385" s="130"/>
      <c r="HN385" s="130"/>
      <c r="HX385" s="130"/>
    </row>
    <row xmlns:x14ac="http://schemas.microsoft.com/office/spreadsheetml/2009/9/ac" r="386" s="3" customFormat="true" x14ac:dyDescent="0.25">
      <c r="A386" s="405"/>
      <c r="B386" s="130"/>
      <c r="L386" s="130"/>
      <c r="V386" s="130"/>
      <c r="AF386" s="130"/>
      <c r="AP386" s="130"/>
      <c r="AZ386" s="130"/>
      <c r="BA386" s="130"/>
      <c r="BJ386" s="130"/>
      <c r="BT386" s="130"/>
      <c r="CD386" s="130"/>
      <c r="CN386" s="130"/>
      <c r="CX386" s="130"/>
      <c r="DH386" s="130"/>
      <c r="DR386" s="130"/>
      <c r="EB386" s="130"/>
      <c r="EL386" s="130"/>
      <c r="EV386" s="130"/>
      <c r="FF386" s="130"/>
      <c r="FP386" s="130"/>
      <c r="FZ386" s="130"/>
      <c r="GJ386" s="130"/>
      <c r="GT386" s="130"/>
      <c r="HD386" s="130"/>
      <c r="HN386" s="130"/>
      <c r="HX386" s="130"/>
    </row>
    <row xmlns:x14ac="http://schemas.microsoft.com/office/spreadsheetml/2009/9/ac" r="387" s="3" customFormat="true" x14ac:dyDescent="0.25">
      <c r="A387" s="405"/>
      <c r="B387" s="130"/>
      <c r="L387" s="130"/>
      <c r="V387" s="130"/>
      <c r="AF387" s="130"/>
      <c r="AP387" s="130"/>
      <c r="AZ387" s="130"/>
      <c r="BA387" s="130"/>
      <c r="BJ387" s="130"/>
      <c r="BT387" s="130"/>
      <c r="CD387" s="130"/>
      <c r="CN387" s="130"/>
      <c r="CX387" s="130"/>
      <c r="DH387" s="130"/>
      <c r="DR387" s="130"/>
      <c r="EB387" s="130"/>
      <c r="EL387" s="130"/>
      <c r="EV387" s="130"/>
      <c r="FF387" s="130"/>
      <c r="FP387" s="130"/>
      <c r="FZ387" s="130"/>
      <c r="GJ387" s="130"/>
      <c r="GT387" s="130"/>
      <c r="HD387" s="130"/>
      <c r="HN387" s="130"/>
      <c r="HX387" s="130"/>
    </row>
    <row xmlns:x14ac="http://schemas.microsoft.com/office/spreadsheetml/2009/9/ac" r="388" s="3" customFormat="true" x14ac:dyDescent="0.25">
      <c r="A388" s="405"/>
      <c r="B388" s="130"/>
      <c r="L388" s="130"/>
      <c r="V388" s="130"/>
      <c r="AF388" s="130"/>
      <c r="AP388" s="130"/>
      <c r="AZ388" s="130"/>
      <c r="BA388" s="130"/>
      <c r="BJ388" s="130"/>
      <c r="BT388" s="130"/>
      <c r="CD388" s="130"/>
      <c r="CN388" s="130"/>
      <c r="CX388" s="130"/>
      <c r="DH388" s="130"/>
      <c r="DR388" s="130"/>
      <c r="EB388" s="130"/>
      <c r="EL388" s="130"/>
      <c r="EV388" s="130"/>
      <c r="FF388" s="130"/>
      <c r="FP388" s="130"/>
      <c r="FZ388" s="130"/>
      <c r="GJ388" s="130"/>
      <c r="GT388" s="130"/>
      <c r="HD388" s="130"/>
      <c r="HN388" s="130"/>
      <c r="HX388" s="130"/>
    </row>
    <row xmlns:x14ac="http://schemas.microsoft.com/office/spreadsheetml/2009/9/ac" r="389" s="3" customFormat="true" x14ac:dyDescent="0.25">
      <c r="A389" s="405"/>
      <c r="B389" s="130"/>
      <c r="L389" s="130"/>
      <c r="V389" s="130"/>
      <c r="AF389" s="130"/>
      <c r="AP389" s="130"/>
      <c r="AZ389" s="130"/>
      <c r="BA389" s="130"/>
      <c r="BJ389" s="130"/>
      <c r="BT389" s="130"/>
      <c r="CD389" s="130"/>
      <c r="CN389" s="130"/>
      <c r="CX389" s="130"/>
      <c r="DH389" s="130"/>
      <c r="DR389" s="130"/>
      <c r="EB389" s="130"/>
      <c r="EL389" s="130"/>
      <c r="EV389" s="130"/>
      <c r="FF389" s="130"/>
      <c r="FP389" s="130"/>
      <c r="FZ389" s="130"/>
      <c r="GJ389" s="130"/>
      <c r="GT389" s="130"/>
      <c r="HD389" s="130"/>
      <c r="HN389" s="130"/>
      <c r="HX389" s="130"/>
    </row>
    <row xmlns:x14ac="http://schemas.microsoft.com/office/spreadsheetml/2009/9/ac" r="390" s="3" customFormat="true" x14ac:dyDescent="0.25">
      <c r="A390" s="405"/>
      <c r="B390" s="130"/>
      <c r="L390" s="130"/>
      <c r="V390" s="130"/>
      <c r="AF390" s="130"/>
      <c r="AP390" s="130"/>
      <c r="AZ390" s="130"/>
      <c r="BA390" s="130"/>
      <c r="BJ390" s="130"/>
      <c r="BT390" s="130"/>
      <c r="CD390" s="130"/>
      <c r="CN390" s="130"/>
      <c r="CX390" s="130"/>
      <c r="DH390" s="130"/>
      <c r="DR390" s="130"/>
      <c r="EB390" s="130"/>
      <c r="EL390" s="130"/>
      <c r="EV390" s="130"/>
      <c r="FF390" s="130"/>
      <c r="FP390" s="130"/>
      <c r="FZ390" s="130"/>
      <c r="GJ390" s="130"/>
      <c r="GT390" s="130"/>
      <c r="HD390" s="130"/>
      <c r="HN390" s="130"/>
      <c r="HX390" s="130"/>
    </row>
    <row xmlns:x14ac="http://schemas.microsoft.com/office/spreadsheetml/2009/9/ac" r="391" s="3" customFormat="true" x14ac:dyDescent="0.25">
      <c r="A391" s="405"/>
      <c r="B391" s="130"/>
      <c r="L391" s="130"/>
      <c r="V391" s="130"/>
      <c r="AF391" s="130"/>
      <c r="AP391" s="130"/>
      <c r="AZ391" s="130"/>
      <c r="BA391" s="130"/>
      <c r="BJ391" s="130"/>
      <c r="BT391" s="130"/>
      <c r="CD391" s="130"/>
      <c r="CN391" s="130"/>
      <c r="CX391" s="130"/>
      <c r="DH391" s="130"/>
      <c r="DR391" s="130"/>
      <c r="EB391" s="130"/>
      <c r="EL391" s="130"/>
      <c r="EV391" s="130"/>
      <c r="FF391" s="130"/>
      <c r="FP391" s="130"/>
      <c r="FZ391" s="130"/>
      <c r="GJ391" s="130"/>
      <c r="GT391" s="130"/>
      <c r="HD391" s="130"/>
      <c r="HN391" s="130"/>
      <c r="HX391" s="130"/>
    </row>
    <row xmlns:x14ac="http://schemas.microsoft.com/office/spreadsheetml/2009/9/ac" r="392" s="3" customFormat="true" x14ac:dyDescent="0.25">
      <c r="A392" s="405"/>
      <c r="B392" s="130"/>
      <c r="L392" s="130"/>
      <c r="V392" s="130"/>
      <c r="AF392" s="130"/>
      <c r="AP392" s="130"/>
      <c r="AZ392" s="130"/>
      <c r="BA392" s="130"/>
      <c r="BJ392" s="130"/>
      <c r="BT392" s="130"/>
      <c r="CD392" s="130"/>
      <c r="CN392" s="130"/>
      <c r="CX392" s="130"/>
      <c r="DH392" s="130"/>
      <c r="DR392" s="130"/>
      <c r="EB392" s="130"/>
      <c r="EL392" s="130"/>
      <c r="EV392" s="130"/>
      <c r="FF392" s="130"/>
      <c r="FP392" s="130"/>
      <c r="FZ392" s="130"/>
      <c r="GJ392" s="130"/>
      <c r="GT392" s="130"/>
      <c r="HD392" s="130"/>
      <c r="HN392" s="130"/>
      <c r="HX392" s="130"/>
    </row>
    <row xmlns:x14ac="http://schemas.microsoft.com/office/spreadsheetml/2009/9/ac" r="393" s="3" customFormat="true" x14ac:dyDescent="0.25">
      <c r="A393" s="405"/>
      <c r="B393" s="130"/>
      <c r="L393" s="130"/>
      <c r="V393" s="130"/>
      <c r="AF393" s="130"/>
      <c r="AP393" s="130"/>
      <c r="AZ393" s="130"/>
      <c r="BA393" s="130"/>
      <c r="BJ393" s="130"/>
      <c r="BT393" s="130"/>
      <c r="CD393" s="130"/>
      <c r="CN393" s="130"/>
      <c r="CX393" s="130"/>
      <c r="DH393" s="130"/>
      <c r="DR393" s="130"/>
      <c r="EB393" s="130"/>
      <c r="EL393" s="130"/>
      <c r="EV393" s="130"/>
      <c r="FF393" s="130"/>
      <c r="FP393" s="130"/>
      <c r="FZ393" s="130"/>
      <c r="GJ393" s="130"/>
      <c r="GT393" s="130"/>
      <c r="HD393" s="130"/>
      <c r="HN393" s="130"/>
      <c r="HX393" s="130"/>
    </row>
    <row xmlns:x14ac="http://schemas.microsoft.com/office/spreadsheetml/2009/9/ac" r="394" s="3" customFormat="true" x14ac:dyDescent="0.25">
      <c r="A394" s="405"/>
      <c r="B394" s="130"/>
      <c r="L394" s="130"/>
      <c r="V394" s="130"/>
      <c r="AF394" s="130"/>
      <c r="AP394" s="130"/>
      <c r="AZ394" s="130"/>
      <c r="BA394" s="130"/>
      <c r="BJ394" s="130"/>
      <c r="BT394" s="130"/>
      <c r="CD394" s="130"/>
      <c r="CN394" s="130"/>
      <c r="CX394" s="130"/>
      <c r="DH394" s="130"/>
      <c r="DR394" s="130"/>
      <c r="EB394" s="130"/>
      <c r="EL394" s="130"/>
      <c r="EV394" s="130"/>
      <c r="FF394" s="130"/>
      <c r="FP394" s="130"/>
      <c r="FZ394" s="130"/>
      <c r="GJ394" s="130"/>
      <c r="GT394" s="130"/>
      <c r="HD394" s="130"/>
      <c r="HN394" s="130"/>
      <c r="HX394" s="130"/>
    </row>
    <row xmlns:x14ac="http://schemas.microsoft.com/office/spreadsheetml/2009/9/ac" r="395" s="3" customFormat="true" x14ac:dyDescent="0.25">
      <c r="A395" s="405"/>
      <c r="B395" s="130"/>
      <c r="L395" s="130"/>
      <c r="V395" s="130"/>
      <c r="AF395" s="130"/>
      <c r="AP395" s="130"/>
      <c r="AZ395" s="130"/>
      <c r="BA395" s="130"/>
      <c r="BJ395" s="130"/>
      <c r="BT395" s="130"/>
      <c r="CD395" s="130"/>
      <c r="CN395" s="130"/>
      <c r="CX395" s="130"/>
      <c r="DH395" s="130"/>
      <c r="DR395" s="130"/>
      <c r="EB395" s="130"/>
      <c r="EL395" s="130"/>
      <c r="EV395" s="130"/>
      <c r="FF395" s="130"/>
      <c r="FP395" s="130"/>
      <c r="FZ395" s="130"/>
      <c r="GJ395" s="130"/>
      <c r="GT395" s="130"/>
      <c r="HD395" s="130"/>
      <c r="HN395" s="130"/>
      <c r="HX395" s="130"/>
    </row>
    <row xmlns:x14ac="http://schemas.microsoft.com/office/spreadsheetml/2009/9/ac" r="396" s="3" customFormat="true" x14ac:dyDescent="0.25">
      <c r="A396" s="405"/>
      <c r="B396" s="130"/>
      <c r="L396" s="130"/>
      <c r="V396" s="130"/>
      <c r="AF396" s="130"/>
      <c r="AP396" s="130"/>
      <c r="AZ396" s="130"/>
      <c r="BA396" s="130"/>
      <c r="BJ396" s="130"/>
      <c r="BT396" s="130"/>
      <c r="CD396" s="130"/>
      <c r="CN396" s="130"/>
      <c r="CX396" s="130"/>
      <c r="DH396" s="130"/>
      <c r="DR396" s="130"/>
      <c r="EB396" s="130"/>
      <c r="EL396" s="130"/>
      <c r="EV396" s="130"/>
      <c r="FF396" s="130"/>
      <c r="FP396" s="130"/>
      <c r="FZ396" s="130"/>
      <c r="GJ396" s="130"/>
      <c r="GT396" s="130"/>
      <c r="HD396" s="130"/>
      <c r="HN396" s="130"/>
      <c r="HX396" s="130"/>
    </row>
    <row xmlns:x14ac="http://schemas.microsoft.com/office/spreadsheetml/2009/9/ac" r="397" s="3" customFormat="true" x14ac:dyDescent="0.25">
      <c r="A397" s="405"/>
      <c r="B397" s="130"/>
      <c r="L397" s="130"/>
      <c r="V397" s="130"/>
      <c r="AF397" s="130"/>
      <c r="AP397" s="130"/>
      <c r="AZ397" s="130"/>
      <c r="BA397" s="130"/>
      <c r="BJ397" s="130"/>
      <c r="BT397" s="130"/>
      <c r="CD397" s="130"/>
      <c r="CN397" s="130"/>
      <c r="CX397" s="130"/>
      <c r="DH397" s="130"/>
      <c r="DR397" s="130"/>
      <c r="EB397" s="130"/>
      <c r="EL397" s="130"/>
      <c r="EV397" s="130"/>
      <c r="FF397" s="130"/>
      <c r="FP397" s="130"/>
      <c r="FZ397" s="130"/>
      <c r="GJ397" s="130"/>
      <c r="GT397" s="130"/>
      <c r="HD397" s="130"/>
      <c r="HN397" s="130"/>
      <c r="HX397" s="130"/>
    </row>
    <row xmlns:x14ac="http://schemas.microsoft.com/office/spreadsheetml/2009/9/ac" r="398" s="3" customFormat="true" x14ac:dyDescent="0.25">
      <c r="A398" s="405"/>
      <c r="B398" s="130"/>
      <c r="L398" s="130"/>
      <c r="V398" s="130"/>
      <c r="AF398" s="130"/>
      <c r="AP398" s="130"/>
      <c r="AZ398" s="130"/>
      <c r="BA398" s="130"/>
      <c r="BJ398" s="130"/>
      <c r="BT398" s="130"/>
      <c r="CD398" s="130"/>
      <c r="CN398" s="130"/>
      <c r="CX398" s="130"/>
      <c r="DH398" s="130"/>
      <c r="DR398" s="130"/>
      <c r="EB398" s="130"/>
      <c r="EL398" s="130"/>
      <c r="EV398" s="130"/>
      <c r="FF398" s="130"/>
      <c r="FP398" s="130"/>
      <c r="FZ398" s="130"/>
      <c r="GJ398" s="130"/>
      <c r="GT398" s="130"/>
      <c r="HD398" s="130"/>
      <c r="HN398" s="130"/>
      <c r="HX398" s="130"/>
    </row>
    <row xmlns:x14ac="http://schemas.microsoft.com/office/spreadsheetml/2009/9/ac" r="399" s="3" customFormat="true" x14ac:dyDescent="0.25">
      <c r="A399" s="405"/>
      <c r="B399" s="130"/>
      <c r="L399" s="130"/>
      <c r="V399" s="130"/>
      <c r="AF399" s="130"/>
      <c r="AP399" s="130"/>
      <c r="AZ399" s="130"/>
      <c r="BA399" s="130"/>
      <c r="BJ399" s="130"/>
      <c r="BT399" s="130"/>
      <c r="CD399" s="130"/>
      <c r="CN399" s="130"/>
      <c r="CX399" s="130"/>
      <c r="DH399" s="130"/>
      <c r="DR399" s="130"/>
      <c r="EB399" s="130"/>
      <c r="EL399" s="130"/>
      <c r="EV399" s="130"/>
      <c r="FF399" s="130"/>
      <c r="FP399" s="130"/>
      <c r="FZ399" s="130"/>
      <c r="GJ399" s="130"/>
      <c r="GT399" s="130"/>
      <c r="HD399" s="130"/>
      <c r="HN399" s="130"/>
      <c r="HX399" s="130"/>
    </row>
    <row xmlns:x14ac="http://schemas.microsoft.com/office/spreadsheetml/2009/9/ac" r="400" s="3" customFormat="true" x14ac:dyDescent="0.25">
      <c r="A400" s="405"/>
      <c r="B400" s="130"/>
      <c r="L400" s="130"/>
      <c r="V400" s="130"/>
      <c r="AF400" s="130"/>
      <c r="AP400" s="130"/>
      <c r="AZ400" s="130"/>
      <c r="BA400" s="130"/>
      <c r="BJ400" s="130"/>
      <c r="BT400" s="130"/>
      <c r="CD400" s="130"/>
      <c r="CN400" s="130"/>
      <c r="CX400" s="130"/>
      <c r="DH400" s="130"/>
      <c r="DR400" s="130"/>
      <c r="EB400" s="130"/>
      <c r="EL400" s="130"/>
      <c r="EV400" s="130"/>
      <c r="FF400" s="130"/>
      <c r="FP400" s="130"/>
      <c r="FZ400" s="130"/>
      <c r="GJ400" s="130"/>
      <c r="GT400" s="130"/>
      <c r="HD400" s="130"/>
      <c r="HN400" s="130"/>
      <c r="HX400" s="130"/>
    </row>
    <row xmlns:x14ac="http://schemas.microsoft.com/office/spreadsheetml/2009/9/ac" r="401" s="3" customFormat="true" x14ac:dyDescent="0.25">
      <c r="A401" s="405"/>
      <c r="B401" s="130"/>
      <c r="L401" s="130"/>
      <c r="V401" s="130"/>
      <c r="AF401" s="130"/>
      <c r="AP401" s="130"/>
      <c r="AZ401" s="130"/>
      <c r="BA401" s="130"/>
      <c r="BJ401" s="130"/>
      <c r="BT401" s="130"/>
      <c r="CD401" s="130"/>
      <c r="CN401" s="130"/>
      <c r="CX401" s="130"/>
      <c r="DH401" s="130"/>
      <c r="DR401" s="130"/>
      <c r="EB401" s="130"/>
      <c r="EL401" s="130"/>
      <c r="EV401" s="130"/>
      <c r="FF401" s="130"/>
      <c r="FP401" s="130"/>
      <c r="FZ401" s="130"/>
      <c r="GJ401" s="130"/>
      <c r="GT401" s="130"/>
      <c r="HD401" s="130"/>
      <c r="HN401" s="130"/>
      <c r="HX401" s="130"/>
    </row>
    <row xmlns:x14ac="http://schemas.microsoft.com/office/spreadsheetml/2009/9/ac" r="402" s="3" customFormat="true" x14ac:dyDescent="0.25">
      <c r="A402" s="405"/>
      <c r="B402" s="130"/>
      <c r="L402" s="130"/>
      <c r="V402" s="130"/>
      <c r="AF402" s="130"/>
      <c r="AP402" s="130"/>
      <c r="AZ402" s="130"/>
      <c r="BA402" s="130"/>
      <c r="BJ402" s="130"/>
      <c r="BT402" s="130"/>
      <c r="CD402" s="130"/>
      <c r="CN402" s="130"/>
      <c r="CX402" s="130"/>
      <c r="DH402" s="130"/>
      <c r="DR402" s="130"/>
      <c r="EB402" s="130"/>
      <c r="EL402" s="130"/>
      <c r="EV402" s="130"/>
      <c r="FF402" s="130"/>
      <c r="FP402" s="130"/>
      <c r="FZ402" s="130"/>
      <c r="GJ402" s="130"/>
      <c r="GT402" s="130"/>
      <c r="HD402" s="130"/>
      <c r="HN402" s="130"/>
      <c r="HX402" s="130"/>
    </row>
    <row xmlns:x14ac="http://schemas.microsoft.com/office/spreadsheetml/2009/9/ac" r="403" s="3" customFormat="true" x14ac:dyDescent="0.25">
      <c r="A403" s="405"/>
      <c r="B403" s="130"/>
      <c r="L403" s="130"/>
      <c r="V403" s="130"/>
      <c r="AF403" s="130"/>
      <c r="AP403" s="130"/>
      <c r="AZ403" s="130"/>
      <c r="BA403" s="130"/>
      <c r="BJ403" s="130"/>
      <c r="BT403" s="130"/>
      <c r="CD403" s="130"/>
      <c r="CN403" s="130"/>
      <c r="CX403" s="130"/>
      <c r="DH403" s="130"/>
      <c r="DR403" s="130"/>
      <c r="EB403" s="130"/>
      <c r="EL403" s="130"/>
      <c r="EV403" s="130"/>
      <c r="FF403" s="130"/>
      <c r="FP403" s="130"/>
      <c r="FZ403" s="130"/>
      <c r="GJ403" s="130"/>
      <c r="GT403" s="130"/>
      <c r="HD403" s="130"/>
      <c r="HN403" s="130"/>
      <c r="HX403" s="130"/>
    </row>
    <row xmlns:x14ac="http://schemas.microsoft.com/office/spreadsheetml/2009/9/ac" r="404" s="3" customFormat="true" x14ac:dyDescent="0.25">
      <c r="A404" s="405"/>
      <c r="B404" s="130"/>
      <c r="L404" s="130"/>
      <c r="V404" s="130"/>
      <c r="AF404" s="130"/>
      <c r="AP404" s="130"/>
      <c r="AZ404" s="130"/>
      <c r="BA404" s="130"/>
      <c r="BJ404" s="130"/>
      <c r="BT404" s="130"/>
      <c r="CD404" s="130"/>
      <c r="CN404" s="130"/>
      <c r="CX404" s="130"/>
      <c r="DH404" s="130"/>
      <c r="DR404" s="130"/>
      <c r="EB404" s="130"/>
      <c r="EL404" s="130"/>
      <c r="EV404" s="130"/>
      <c r="FF404" s="130"/>
      <c r="FP404" s="130"/>
      <c r="FZ404" s="130"/>
      <c r="GJ404" s="130"/>
      <c r="GT404" s="130"/>
      <c r="HD404" s="130"/>
      <c r="HN404" s="130"/>
      <c r="HX404" s="130"/>
    </row>
    <row xmlns:x14ac="http://schemas.microsoft.com/office/spreadsheetml/2009/9/ac" r="405" s="3" customFormat="true" x14ac:dyDescent="0.25">
      <c r="A405" s="405"/>
      <c r="B405" s="130"/>
      <c r="L405" s="130"/>
      <c r="V405" s="130"/>
      <c r="AF405" s="130"/>
      <c r="AP405" s="130"/>
      <c r="AZ405" s="130"/>
      <c r="BA405" s="130"/>
      <c r="BJ405" s="130"/>
      <c r="BT405" s="130"/>
      <c r="CD405" s="130"/>
      <c r="CN405" s="130"/>
      <c r="CX405" s="130"/>
      <c r="DH405" s="130"/>
      <c r="DR405" s="130"/>
      <c r="EB405" s="130"/>
      <c r="EL405" s="130"/>
      <c r="EV405" s="130"/>
      <c r="FF405" s="130"/>
      <c r="FP405" s="130"/>
      <c r="FZ405" s="130"/>
      <c r="GJ405" s="130"/>
      <c r="GT405" s="130"/>
      <c r="HD405" s="130"/>
      <c r="HN405" s="130"/>
      <c r="HX405" s="130"/>
    </row>
    <row xmlns:x14ac="http://schemas.microsoft.com/office/spreadsheetml/2009/9/ac" r="406" s="3" customFormat="true" x14ac:dyDescent="0.25">
      <c r="A406" s="405"/>
      <c r="B406" s="130"/>
      <c r="L406" s="130"/>
      <c r="V406" s="130"/>
      <c r="AF406" s="130"/>
      <c r="AP406" s="130"/>
      <c r="AZ406" s="130"/>
      <c r="BA406" s="130"/>
      <c r="BJ406" s="130"/>
      <c r="BT406" s="130"/>
      <c r="CD406" s="130"/>
      <c r="CN406" s="130"/>
      <c r="CX406" s="130"/>
      <c r="DH406" s="130"/>
      <c r="DR406" s="130"/>
      <c r="EB406" s="130"/>
      <c r="EL406" s="130"/>
      <c r="EV406" s="130"/>
      <c r="FF406" s="130"/>
      <c r="FP406" s="130"/>
      <c r="FZ406" s="130"/>
      <c r="GJ406" s="130"/>
      <c r="GT406" s="130"/>
      <c r="HD406" s="130"/>
      <c r="HN406" s="130"/>
      <c r="HX406" s="130"/>
    </row>
    <row xmlns:x14ac="http://schemas.microsoft.com/office/spreadsheetml/2009/9/ac" r="407" s="3" customFormat="true" x14ac:dyDescent="0.25">
      <c r="A407" s="405"/>
      <c r="B407" s="130"/>
      <c r="L407" s="130"/>
      <c r="V407" s="130"/>
      <c r="AF407" s="130"/>
      <c r="AP407" s="130"/>
      <c r="AZ407" s="130"/>
      <c r="BA407" s="130"/>
      <c r="BJ407" s="130"/>
      <c r="BT407" s="130"/>
      <c r="CD407" s="130"/>
      <c r="CN407" s="130"/>
      <c r="CX407" s="130"/>
      <c r="DH407" s="130"/>
      <c r="DR407" s="130"/>
      <c r="EB407" s="130"/>
      <c r="EL407" s="130"/>
      <c r="EV407" s="130"/>
      <c r="FF407" s="130"/>
      <c r="FP407" s="130"/>
      <c r="FZ407" s="130"/>
      <c r="GJ407" s="130"/>
      <c r="GT407" s="130"/>
      <c r="HD407" s="130"/>
      <c r="HN407" s="130"/>
      <c r="HX407" s="130"/>
    </row>
    <row xmlns:x14ac="http://schemas.microsoft.com/office/spreadsheetml/2009/9/ac" r="408" s="3" customFormat="true" x14ac:dyDescent="0.25">
      <c r="A408" s="405"/>
      <c r="B408" s="130"/>
      <c r="L408" s="130"/>
      <c r="V408" s="130"/>
      <c r="AF408" s="130"/>
      <c r="AP408" s="130"/>
      <c r="AZ408" s="130"/>
      <c r="BA408" s="130"/>
      <c r="BJ408" s="130"/>
      <c r="BT408" s="130"/>
      <c r="CD408" s="130"/>
      <c r="CN408" s="130"/>
      <c r="CX408" s="130"/>
      <c r="DH408" s="130"/>
      <c r="DR408" s="130"/>
      <c r="EB408" s="130"/>
      <c r="EL408" s="130"/>
      <c r="EV408" s="130"/>
      <c r="FF408" s="130"/>
      <c r="FP408" s="130"/>
      <c r="FZ408" s="130"/>
      <c r="GJ408" s="130"/>
      <c r="GT408" s="130"/>
      <c r="HD408" s="130"/>
      <c r="HN408" s="130"/>
      <c r="HX408" s="130"/>
    </row>
    <row xmlns:x14ac="http://schemas.microsoft.com/office/spreadsheetml/2009/9/ac" r="409" s="3" customFormat="true" x14ac:dyDescent="0.25">
      <c r="A409" s="405"/>
      <c r="B409" s="130"/>
      <c r="L409" s="130"/>
      <c r="V409" s="130"/>
      <c r="AF409" s="130"/>
      <c r="AP409" s="130"/>
      <c r="AZ409" s="130"/>
      <c r="BA409" s="130"/>
      <c r="BJ409" s="130"/>
      <c r="BT409" s="130"/>
      <c r="CD409" s="130"/>
      <c r="CN409" s="130"/>
      <c r="CX409" s="130"/>
      <c r="DH409" s="130"/>
      <c r="DR409" s="130"/>
      <c r="EB409" s="130"/>
      <c r="EL409" s="130"/>
      <c r="EV409" s="130"/>
      <c r="FF409" s="130"/>
      <c r="FP409" s="130"/>
      <c r="FZ409" s="130"/>
      <c r="GJ409" s="130"/>
      <c r="GT409" s="130"/>
      <c r="HD409" s="130"/>
      <c r="HN409" s="130"/>
      <c r="HX409" s="130"/>
    </row>
    <row xmlns:x14ac="http://schemas.microsoft.com/office/spreadsheetml/2009/9/ac" r="410" s="3" customFormat="true" x14ac:dyDescent="0.25">
      <c r="A410" s="405"/>
      <c r="B410" s="130"/>
      <c r="L410" s="130"/>
      <c r="V410" s="130"/>
      <c r="AF410" s="130"/>
      <c r="AP410" s="130"/>
      <c r="AZ410" s="130"/>
      <c r="BA410" s="130"/>
      <c r="BJ410" s="130"/>
      <c r="BT410" s="130"/>
      <c r="CD410" s="130"/>
      <c r="CN410" s="130"/>
      <c r="CX410" s="130"/>
      <c r="DH410" s="130"/>
      <c r="DR410" s="130"/>
      <c r="EB410" s="130"/>
      <c r="EL410" s="130"/>
      <c r="EV410" s="130"/>
      <c r="FF410" s="130"/>
      <c r="FP410" s="130"/>
      <c r="FZ410" s="130"/>
      <c r="GJ410" s="130"/>
      <c r="GT410" s="130"/>
      <c r="HD410" s="130"/>
      <c r="HN410" s="130"/>
      <c r="HX410" s="130"/>
    </row>
    <row xmlns:x14ac="http://schemas.microsoft.com/office/spreadsheetml/2009/9/ac" r="411" s="3" customFormat="true" x14ac:dyDescent="0.25">
      <c r="A411" s="405"/>
      <c r="B411" s="130"/>
      <c r="L411" s="130"/>
      <c r="V411" s="130"/>
      <c r="AF411" s="130"/>
      <c r="AP411" s="130"/>
      <c r="AZ411" s="130"/>
      <c r="BA411" s="130"/>
      <c r="BJ411" s="130"/>
      <c r="BT411" s="130"/>
      <c r="CD411" s="130"/>
      <c r="CN411" s="130"/>
      <c r="CX411" s="130"/>
      <c r="DH411" s="130"/>
      <c r="DR411" s="130"/>
      <c r="EB411" s="130"/>
      <c r="EL411" s="130"/>
      <c r="EV411" s="130"/>
      <c r="FF411" s="130"/>
      <c r="FP411" s="130"/>
      <c r="FZ411" s="130"/>
      <c r="GJ411" s="130"/>
      <c r="GT411" s="130"/>
      <c r="HD411" s="130"/>
      <c r="HN411" s="130"/>
      <c r="HX411" s="130"/>
    </row>
    <row xmlns:x14ac="http://schemas.microsoft.com/office/spreadsheetml/2009/9/ac" r="412" s="3" customFormat="true" x14ac:dyDescent="0.25">
      <c r="A412" s="405"/>
      <c r="B412" s="130"/>
      <c r="L412" s="130"/>
      <c r="V412" s="130"/>
      <c r="AF412" s="130"/>
      <c r="AP412" s="130"/>
      <c r="AZ412" s="130"/>
      <c r="BA412" s="130"/>
      <c r="BJ412" s="130"/>
      <c r="BT412" s="130"/>
      <c r="CD412" s="130"/>
      <c r="CN412" s="130"/>
      <c r="CX412" s="130"/>
      <c r="DH412" s="130"/>
      <c r="DR412" s="130"/>
      <c r="EB412" s="130"/>
      <c r="EL412" s="130"/>
      <c r="EV412" s="130"/>
      <c r="FF412" s="130"/>
      <c r="FP412" s="130"/>
      <c r="FZ412" s="130"/>
      <c r="GJ412" s="130"/>
      <c r="GT412" s="130"/>
      <c r="HD412" s="130"/>
      <c r="HN412" s="130"/>
      <c r="HX412" s="130"/>
    </row>
    <row xmlns:x14ac="http://schemas.microsoft.com/office/spreadsheetml/2009/9/ac" r="413" s="3" customFormat="true" x14ac:dyDescent="0.25">
      <c r="A413" s="405"/>
      <c r="B413" s="130"/>
      <c r="L413" s="130"/>
      <c r="V413" s="130"/>
      <c r="AF413" s="130"/>
      <c r="AP413" s="130"/>
      <c r="AZ413" s="130"/>
      <c r="BA413" s="130"/>
      <c r="BJ413" s="130"/>
      <c r="BT413" s="130"/>
      <c r="CD413" s="130"/>
      <c r="CN413" s="130"/>
      <c r="CX413" s="130"/>
      <c r="DH413" s="130"/>
      <c r="DR413" s="130"/>
      <c r="EB413" s="130"/>
      <c r="EL413" s="130"/>
      <c r="EV413" s="130"/>
      <c r="FF413" s="130"/>
      <c r="FP413" s="130"/>
      <c r="FZ413" s="130"/>
      <c r="GJ413" s="130"/>
      <c r="GT413" s="130"/>
      <c r="HD413" s="130"/>
      <c r="HN413" s="130"/>
      <c r="HX413" s="130"/>
    </row>
    <row xmlns:x14ac="http://schemas.microsoft.com/office/spreadsheetml/2009/9/ac" r="414" s="3" customFormat="true" x14ac:dyDescent="0.25">
      <c r="A414" s="405"/>
      <c r="B414" s="130"/>
      <c r="L414" s="130"/>
      <c r="V414" s="130"/>
      <c r="AF414" s="130"/>
      <c r="AP414" s="130"/>
      <c r="AZ414" s="130"/>
      <c r="BA414" s="130"/>
      <c r="BJ414" s="130"/>
      <c r="BT414" s="130"/>
      <c r="CD414" s="130"/>
      <c r="CN414" s="130"/>
      <c r="CX414" s="130"/>
      <c r="DH414" s="130"/>
      <c r="DR414" s="130"/>
      <c r="EB414" s="130"/>
      <c r="EL414" s="130"/>
      <c r="EV414" s="130"/>
      <c r="FF414" s="130"/>
      <c r="FP414" s="130"/>
      <c r="FZ414" s="130"/>
      <c r="GJ414" s="130"/>
      <c r="GT414" s="130"/>
      <c r="HD414" s="130"/>
      <c r="HN414" s="130"/>
      <c r="HX414" s="130"/>
    </row>
    <row xmlns:x14ac="http://schemas.microsoft.com/office/spreadsheetml/2009/9/ac" r="415" s="3" customFormat="true" x14ac:dyDescent="0.25">
      <c r="A415" s="405"/>
      <c r="B415" s="130"/>
      <c r="L415" s="130"/>
      <c r="V415" s="130"/>
      <c r="AF415" s="130"/>
      <c r="AP415" s="130"/>
      <c r="AZ415" s="130"/>
      <c r="BA415" s="130"/>
      <c r="BJ415" s="130"/>
      <c r="BT415" s="130"/>
      <c r="CD415" s="130"/>
      <c r="CN415" s="130"/>
      <c r="CX415" s="130"/>
      <c r="DH415" s="130"/>
      <c r="DR415" s="130"/>
      <c r="EB415" s="130"/>
      <c r="EL415" s="130"/>
      <c r="EV415" s="130"/>
      <c r="FF415" s="130"/>
      <c r="FP415" s="130"/>
      <c r="FZ415" s="130"/>
      <c r="GJ415" s="130"/>
      <c r="GT415" s="130"/>
      <c r="HD415" s="130"/>
      <c r="HN415" s="130"/>
      <c r="HX415" s="130"/>
    </row>
    <row xmlns:x14ac="http://schemas.microsoft.com/office/spreadsheetml/2009/9/ac" r="416" s="3" customFormat="true" x14ac:dyDescent="0.25">
      <c r="A416" s="405"/>
      <c r="B416" s="130"/>
      <c r="L416" s="130"/>
      <c r="V416" s="130"/>
      <c r="AF416" s="130"/>
      <c r="AP416" s="130"/>
      <c r="AZ416" s="130"/>
      <c r="BA416" s="130"/>
      <c r="BJ416" s="130"/>
      <c r="BT416" s="130"/>
      <c r="CD416" s="130"/>
      <c r="CN416" s="130"/>
      <c r="CX416" s="130"/>
      <c r="DH416" s="130"/>
      <c r="DR416" s="130"/>
      <c r="EB416" s="130"/>
      <c r="EL416" s="130"/>
      <c r="EV416" s="130"/>
      <c r="FF416" s="130"/>
      <c r="FP416" s="130"/>
      <c r="FZ416" s="130"/>
      <c r="GJ416" s="130"/>
      <c r="GT416" s="130"/>
      <c r="HD416" s="130"/>
      <c r="HN416" s="130"/>
      <c r="HX416" s="130"/>
    </row>
    <row xmlns:x14ac="http://schemas.microsoft.com/office/spreadsheetml/2009/9/ac" r="417" s="3" customFormat="true" x14ac:dyDescent="0.25">
      <c r="A417" s="405"/>
      <c r="B417" s="130"/>
      <c r="L417" s="130"/>
      <c r="V417" s="130"/>
      <c r="AF417" s="130"/>
      <c r="AP417" s="130"/>
      <c r="AZ417" s="130"/>
      <c r="BA417" s="130"/>
      <c r="BJ417" s="130"/>
      <c r="BT417" s="130"/>
      <c r="CD417" s="130"/>
      <c r="CN417" s="130"/>
      <c r="CX417" s="130"/>
      <c r="DH417" s="130"/>
      <c r="DR417" s="130"/>
      <c r="EB417" s="130"/>
      <c r="EL417" s="130"/>
      <c r="EV417" s="130"/>
      <c r="FF417" s="130"/>
      <c r="FP417" s="130"/>
      <c r="FZ417" s="130"/>
      <c r="GJ417" s="130"/>
      <c r="GT417" s="130"/>
      <c r="HD417" s="130"/>
      <c r="HN417" s="130"/>
      <c r="HX417" s="130"/>
    </row>
    <row xmlns:x14ac="http://schemas.microsoft.com/office/spreadsheetml/2009/9/ac" r="418" s="3" customFormat="true" x14ac:dyDescent="0.25">
      <c r="A418" s="405"/>
      <c r="B418" s="130"/>
      <c r="L418" s="130"/>
      <c r="V418" s="130"/>
      <c r="AF418" s="130"/>
      <c r="AP418" s="130"/>
      <c r="AZ418" s="130"/>
      <c r="BA418" s="130"/>
      <c r="BJ418" s="130"/>
      <c r="BT418" s="130"/>
      <c r="CD418" s="130"/>
      <c r="CN418" s="130"/>
      <c r="CX418" s="130"/>
      <c r="DH418" s="130"/>
      <c r="DR418" s="130"/>
      <c r="EB418" s="130"/>
      <c r="EL418" s="130"/>
      <c r="EV418" s="130"/>
      <c r="FF418" s="130"/>
      <c r="FP418" s="130"/>
      <c r="FZ418" s="130"/>
      <c r="GJ418" s="130"/>
      <c r="GT418" s="130"/>
      <c r="HD418" s="130"/>
      <c r="HN418" s="130"/>
      <c r="HX418" s="130"/>
    </row>
    <row xmlns:x14ac="http://schemas.microsoft.com/office/spreadsheetml/2009/9/ac" r="419" s="3" customFormat="true" x14ac:dyDescent="0.25">
      <c r="A419" s="405"/>
      <c r="B419" s="130"/>
      <c r="L419" s="130"/>
      <c r="V419" s="130"/>
      <c r="AF419" s="130"/>
      <c r="AP419" s="130"/>
      <c r="AZ419" s="130"/>
      <c r="BA419" s="130"/>
      <c r="BJ419" s="130"/>
      <c r="BT419" s="130"/>
      <c r="CD419" s="130"/>
      <c r="CN419" s="130"/>
      <c r="CX419" s="130"/>
      <c r="DH419" s="130"/>
      <c r="DR419" s="130"/>
      <c r="EB419" s="130"/>
      <c r="EL419" s="130"/>
      <c r="EV419" s="130"/>
      <c r="FF419" s="130"/>
      <c r="FP419" s="130"/>
      <c r="FZ419" s="130"/>
      <c r="GJ419" s="130"/>
      <c r="GT419" s="130"/>
      <c r="HD419" s="130"/>
      <c r="HN419" s="130"/>
      <c r="HX419" s="130"/>
    </row>
    <row xmlns:x14ac="http://schemas.microsoft.com/office/spreadsheetml/2009/9/ac" r="420" s="3" customFormat="true" x14ac:dyDescent="0.25">
      <c r="A420" s="405"/>
      <c r="B420" s="130"/>
      <c r="L420" s="130"/>
      <c r="V420" s="130"/>
      <c r="AF420" s="130"/>
      <c r="AP420" s="130"/>
      <c r="AZ420" s="130"/>
      <c r="BA420" s="130"/>
      <c r="BJ420" s="130"/>
      <c r="BT420" s="130"/>
      <c r="CD420" s="130"/>
      <c r="CN420" s="130"/>
      <c r="CX420" s="130"/>
      <c r="DH420" s="130"/>
      <c r="DR420" s="130"/>
      <c r="EB420" s="130"/>
      <c r="EL420" s="130"/>
      <c r="EV420" s="130"/>
      <c r="FF420" s="130"/>
      <c r="FP420" s="130"/>
      <c r="FZ420" s="130"/>
      <c r="GJ420" s="130"/>
      <c r="GT420" s="130"/>
      <c r="HD420" s="130"/>
      <c r="HN420" s="130"/>
      <c r="HX420" s="130"/>
    </row>
    <row xmlns:x14ac="http://schemas.microsoft.com/office/spreadsheetml/2009/9/ac" r="421" s="3" customFormat="true" x14ac:dyDescent="0.25">
      <c r="A421" s="405"/>
      <c r="B421" s="130"/>
      <c r="L421" s="130"/>
      <c r="V421" s="130"/>
      <c r="AF421" s="130"/>
      <c r="AP421" s="130"/>
      <c r="AZ421" s="130"/>
      <c r="BA421" s="130"/>
      <c r="BJ421" s="130"/>
      <c r="BT421" s="130"/>
      <c r="CD421" s="130"/>
      <c r="CN421" s="130"/>
      <c r="CX421" s="130"/>
      <c r="DH421" s="130"/>
      <c r="DR421" s="130"/>
      <c r="EB421" s="130"/>
      <c r="EL421" s="130"/>
      <c r="EV421" s="130"/>
      <c r="FF421" s="130"/>
      <c r="FP421" s="130"/>
      <c r="FZ421" s="130"/>
      <c r="GJ421" s="130"/>
      <c r="GT421" s="130"/>
      <c r="HD421" s="130"/>
      <c r="HN421" s="130"/>
      <c r="HX421" s="130"/>
    </row>
    <row xmlns:x14ac="http://schemas.microsoft.com/office/spreadsheetml/2009/9/ac" r="422" s="3" customFormat="true" x14ac:dyDescent="0.25">
      <c r="A422" s="405"/>
      <c r="B422" s="130"/>
      <c r="L422" s="130"/>
      <c r="V422" s="130"/>
      <c r="AF422" s="130"/>
      <c r="AP422" s="130"/>
      <c r="AZ422" s="130"/>
      <c r="BA422" s="130"/>
      <c r="BJ422" s="130"/>
      <c r="BT422" s="130"/>
      <c r="CD422" s="130"/>
      <c r="CN422" s="130"/>
      <c r="CX422" s="130"/>
      <c r="DH422" s="130"/>
      <c r="DR422" s="130"/>
      <c r="EB422" s="130"/>
      <c r="EL422" s="130"/>
      <c r="EV422" s="130"/>
      <c r="FF422" s="130"/>
      <c r="FP422" s="130"/>
      <c r="FZ422" s="130"/>
      <c r="GJ422" s="130"/>
      <c r="GT422" s="130"/>
      <c r="HD422" s="130"/>
      <c r="HN422" s="130"/>
      <c r="HX422" s="130"/>
    </row>
    <row xmlns:x14ac="http://schemas.microsoft.com/office/spreadsheetml/2009/9/ac" r="423" s="3" customFormat="true" x14ac:dyDescent="0.25">
      <c r="A423" s="405"/>
      <c r="B423" s="130"/>
      <c r="L423" s="130"/>
      <c r="V423" s="130"/>
      <c r="AF423" s="130"/>
      <c r="AP423" s="130"/>
      <c r="AZ423" s="130"/>
      <c r="BA423" s="130"/>
      <c r="BJ423" s="130"/>
      <c r="BT423" s="130"/>
      <c r="CD423" s="130"/>
      <c r="CN423" s="130"/>
      <c r="CX423" s="130"/>
      <c r="DH423" s="130"/>
      <c r="DR423" s="130"/>
      <c r="EB423" s="130"/>
      <c r="EL423" s="130"/>
      <c r="EV423" s="130"/>
      <c r="FF423" s="130"/>
      <c r="FP423" s="130"/>
      <c r="FZ423" s="130"/>
      <c r="GJ423" s="130"/>
      <c r="GT423" s="130"/>
      <c r="HD423" s="130"/>
      <c r="HN423" s="130"/>
      <c r="HX423" s="130"/>
    </row>
    <row xmlns:x14ac="http://schemas.microsoft.com/office/spreadsheetml/2009/9/ac" r="424" s="3" customFormat="true" x14ac:dyDescent="0.25">
      <c r="A424" s="405"/>
      <c r="B424" s="130"/>
      <c r="L424" s="130"/>
      <c r="V424" s="130"/>
      <c r="AF424" s="130"/>
      <c r="AP424" s="130"/>
      <c r="AZ424" s="130"/>
      <c r="BA424" s="130"/>
      <c r="BJ424" s="130"/>
      <c r="BT424" s="130"/>
      <c r="CD424" s="130"/>
      <c r="CN424" s="130"/>
      <c r="CX424" s="130"/>
      <c r="DH424" s="130"/>
      <c r="DR424" s="130"/>
      <c r="EB424" s="130"/>
      <c r="EL424" s="130"/>
      <c r="EV424" s="130"/>
      <c r="FF424" s="130"/>
      <c r="FP424" s="130"/>
      <c r="FZ424" s="130"/>
      <c r="GJ424" s="130"/>
      <c r="GT424" s="130"/>
      <c r="HD424" s="130"/>
      <c r="HN424" s="130"/>
      <c r="HX424" s="130"/>
    </row>
    <row xmlns:x14ac="http://schemas.microsoft.com/office/spreadsheetml/2009/9/ac" r="425" s="3" customFormat="true" x14ac:dyDescent="0.25">
      <c r="A425" s="405"/>
      <c r="B425" s="130"/>
      <c r="L425" s="130"/>
      <c r="V425" s="130"/>
      <c r="AF425" s="130"/>
      <c r="AP425" s="130"/>
      <c r="AZ425" s="130"/>
      <c r="BA425" s="130"/>
      <c r="BJ425" s="130"/>
      <c r="BT425" s="130"/>
      <c r="CD425" s="130"/>
      <c r="CN425" s="130"/>
      <c r="CX425" s="130"/>
      <c r="DH425" s="130"/>
      <c r="DR425" s="130"/>
      <c r="EB425" s="130"/>
      <c r="EL425" s="130"/>
      <c r="EV425" s="130"/>
      <c r="FF425" s="130"/>
      <c r="FP425" s="130"/>
      <c r="FZ425" s="130"/>
      <c r="GJ425" s="130"/>
      <c r="GT425" s="130"/>
      <c r="HD425" s="130"/>
      <c r="HN425" s="130"/>
      <c r="HX425" s="130"/>
    </row>
    <row xmlns:x14ac="http://schemas.microsoft.com/office/spreadsheetml/2009/9/ac" r="426" s="3" customFormat="true" x14ac:dyDescent="0.25">
      <c r="A426" s="405"/>
      <c r="B426" s="130"/>
      <c r="L426" s="130"/>
      <c r="V426" s="130"/>
      <c r="AF426" s="130"/>
      <c r="AP426" s="130"/>
      <c r="AZ426" s="130"/>
      <c r="BA426" s="130"/>
      <c r="BJ426" s="130"/>
      <c r="BT426" s="130"/>
      <c r="CD426" s="130"/>
      <c r="CN426" s="130"/>
      <c r="CX426" s="130"/>
      <c r="DH426" s="130"/>
      <c r="DR426" s="130"/>
      <c r="EB426" s="130"/>
      <c r="EL426" s="130"/>
      <c r="EV426" s="130"/>
      <c r="FF426" s="130"/>
      <c r="FP426" s="130"/>
      <c r="FZ426" s="130"/>
      <c r="GJ426" s="130"/>
      <c r="GT426" s="130"/>
      <c r="HD426" s="130"/>
      <c r="HN426" s="130"/>
      <c r="HX426" s="130"/>
    </row>
    <row xmlns:x14ac="http://schemas.microsoft.com/office/spreadsheetml/2009/9/ac" r="427" s="3" customFormat="true" x14ac:dyDescent="0.25">
      <c r="A427" s="405"/>
      <c r="B427" s="130"/>
      <c r="L427" s="130"/>
      <c r="V427" s="130"/>
      <c r="AF427" s="130"/>
      <c r="AP427" s="130"/>
      <c r="AZ427" s="130"/>
      <c r="BA427" s="130"/>
      <c r="BJ427" s="130"/>
      <c r="BT427" s="130"/>
      <c r="CD427" s="130"/>
      <c r="CN427" s="130"/>
      <c r="CX427" s="130"/>
      <c r="DH427" s="130"/>
      <c r="DR427" s="130"/>
      <c r="EB427" s="130"/>
      <c r="EL427" s="130"/>
      <c r="EV427" s="130"/>
      <c r="FF427" s="130"/>
      <c r="FP427" s="130"/>
      <c r="FZ427" s="130"/>
      <c r="GJ427" s="130"/>
      <c r="GT427" s="130"/>
      <c r="HD427" s="130"/>
      <c r="HN427" s="130"/>
      <c r="HX427" s="130"/>
    </row>
    <row xmlns:x14ac="http://schemas.microsoft.com/office/spreadsheetml/2009/9/ac" r="428" s="3" customFormat="true" x14ac:dyDescent="0.25">
      <c r="A428" s="405"/>
      <c r="B428" s="130"/>
      <c r="L428" s="130"/>
      <c r="V428" s="130"/>
      <c r="AF428" s="130"/>
      <c r="AP428" s="130"/>
      <c r="AZ428" s="130"/>
      <c r="BA428" s="130"/>
      <c r="BJ428" s="130"/>
      <c r="BT428" s="130"/>
      <c r="CD428" s="130"/>
      <c r="CN428" s="130"/>
      <c r="CX428" s="130"/>
      <c r="DH428" s="130"/>
      <c r="DR428" s="130"/>
      <c r="EB428" s="130"/>
      <c r="EL428" s="130"/>
      <c r="EV428" s="130"/>
      <c r="FF428" s="130"/>
      <c r="FP428" s="130"/>
      <c r="FZ428" s="130"/>
      <c r="GJ428" s="130"/>
      <c r="GT428" s="130"/>
      <c r="HD428" s="130"/>
      <c r="HN428" s="130"/>
      <c r="HX428" s="130"/>
    </row>
    <row xmlns:x14ac="http://schemas.microsoft.com/office/spreadsheetml/2009/9/ac" r="429" s="3" customFormat="true" x14ac:dyDescent="0.25">
      <c r="A429" s="405"/>
      <c r="B429" s="130"/>
      <c r="L429" s="130"/>
      <c r="V429" s="130"/>
      <c r="AF429" s="130"/>
      <c r="AP429" s="130"/>
      <c r="AZ429" s="130"/>
      <c r="BA429" s="130"/>
      <c r="BJ429" s="130"/>
      <c r="BT429" s="130"/>
      <c r="CD429" s="130"/>
      <c r="CN429" s="130"/>
      <c r="CX429" s="130"/>
      <c r="DH429" s="130"/>
      <c r="DR429" s="130"/>
      <c r="EB429" s="130"/>
      <c r="EL429" s="130"/>
      <c r="EV429" s="130"/>
      <c r="FF429" s="130"/>
      <c r="FP429" s="130"/>
      <c r="FZ429" s="130"/>
      <c r="GJ429" s="130"/>
      <c r="GT429" s="130"/>
      <c r="HD429" s="130"/>
      <c r="HN429" s="130"/>
      <c r="HX429" s="130"/>
    </row>
    <row xmlns:x14ac="http://schemas.microsoft.com/office/spreadsheetml/2009/9/ac" r="430" s="3" customFormat="true" x14ac:dyDescent="0.25">
      <c r="A430" s="405"/>
      <c r="B430" s="130"/>
      <c r="L430" s="130"/>
      <c r="V430" s="130"/>
      <c r="AF430" s="130"/>
      <c r="AP430" s="130"/>
      <c r="AZ430" s="130"/>
      <c r="BA430" s="130"/>
      <c r="BJ430" s="130"/>
      <c r="BT430" s="130"/>
      <c r="CD430" s="130"/>
      <c r="CN430" s="130"/>
      <c r="CX430" s="130"/>
      <c r="DH430" s="130"/>
      <c r="DR430" s="130"/>
      <c r="EB430" s="130"/>
      <c r="EL430" s="130"/>
      <c r="EV430" s="130"/>
      <c r="FF430" s="130"/>
      <c r="FP430" s="130"/>
      <c r="FZ430" s="130"/>
      <c r="GJ430" s="130"/>
      <c r="GT430" s="130"/>
      <c r="HD430" s="130"/>
      <c r="HN430" s="130"/>
      <c r="HX430" s="130"/>
    </row>
    <row xmlns:x14ac="http://schemas.microsoft.com/office/spreadsheetml/2009/9/ac" r="431" s="3" customFormat="true" x14ac:dyDescent="0.25">
      <c r="A431" s="405"/>
      <c r="B431" s="130"/>
      <c r="L431" s="130"/>
      <c r="V431" s="130"/>
      <c r="AF431" s="130"/>
      <c r="AP431" s="130"/>
      <c r="AZ431" s="130"/>
      <c r="BA431" s="130"/>
      <c r="BJ431" s="130"/>
      <c r="BT431" s="130"/>
      <c r="CD431" s="130"/>
      <c r="CN431" s="130"/>
      <c r="CX431" s="130"/>
      <c r="DH431" s="130"/>
      <c r="DR431" s="130"/>
      <c r="EB431" s="130"/>
      <c r="EL431" s="130"/>
      <c r="EV431" s="130"/>
      <c r="FF431" s="130"/>
      <c r="FP431" s="130"/>
      <c r="FZ431" s="130"/>
      <c r="GJ431" s="130"/>
      <c r="GT431" s="130"/>
      <c r="HD431" s="130"/>
      <c r="HN431" s="130"/>
      <c r="HX431" s="130"/>
    </row>
    <row xmlns:x14ac="http://schemas.microsoft.com/office/spreadsheetml/2009/9/ac" r="432" s="3" customFormat="true" x14ac:dyDescent="0.25">
      <c r="A432" s="405"/>
      <c r="B432" s="130"/>
      <c r="L432" s="130"/>
      <c r="V432" s="130"/>
      <c r="AF432" s="130"/>
      <c r="AP432" s="130"/>
      <c r="AZ432" s="130"/>
      <c r="BA432" s="130"/>
      <c r="BJ432" s="130"/>
      <c r="BT432" s="130"/>
      <c r="CD432" s="130"/>
      <c r="CN432" s="130"/>
      <c r="CX432" s="130"/>
      <c r="DH432" s="130"/>
      <c r="DR432" s="130"/>
      <c r="EB432" s="130"/>
      <c r="EL432" s="130"/>
      <c r="EV432" s="130"/>
      <c r="FF432" s="130"/>
      <c r="FP432" s="130"/>
      <c r="FZ432" s="130"/>
      <c r="GJ432" s="130"/>
      <c r="GT432" s="130"/>
      <c r="HD432" s="130"/>
      <c r="HN432" s="130"/>
      <c r="HX432" s="130"/>
    </row>
    <row xmlns:x14ac="http://schemas.microsoft.com/office/spreadsheetml/2009/9/ac" r="433" s="3" customFormat="true" x14ac:dyDescent="0.25">
      <c r="A433" s="405"/>
      <c r="B433" s="130"/>
      <c r="L433" s="130"/>
      <c r="V433" s="130"/>
      <c r="AF433" s="130"/>
      <c r="AP433" s="130"/>
      <c r="AZ433" s="130"/>
      <c r="BA433" s="130"/>
      <c r="BJ433" s="130"/>
      <c r="BT433" s="130"/>
      <c r="CD433" s="130"/>
      <c r="CN433" s="130"/>
      <c r="CX433" s="130"/>
      <c r="DH433" s="130"/>
      <c r="DR433" s="130"/>
      <c r="EB433" s="130"/>
      <c r="EL433" s="130"/>
      <c r="EV433" s="130"/>
      <c r="FF433" s="130"/>
      <c r="FP433" s="130"/>
      <c r="FZ433" s="130"/>
      <c r="GJ433" s="130"/>
      <c r="GT433" s="130"/>
      <c r="HD433" s="130"/>
      <c r="HN433" s="130"/>
      <c r="HX433" s="130"/>
    </row>
    <row xmlns:x14ac="http://schemas.microsoft.com/office/spreadsheetml/2009/9/ac" r="434" s="3" customFormat="true" x14ac:dyDescent="0.25">
      <c r="A434" s="405"/>
      <c r="B434" s="130"/>
      <c r="L434" s="130"/>
      <c r="V434" s="130"/>
      <c r="AF434" s="130"/>
      <c r="AP434" s="130"/>
      <c r="AZ434" s="130"/>
      <c r="BA434" s="130"/>
      <c r="BJ434" s="130"/>
      <c r="BT434" s="130"/>
      <c r="CD434" s="130"/>
      <c r="CN434" s="130"/>
      <c r="CX434" s="130"/>
      <c r="DH434" s="130"/>
      <c r="DR434" s="130"/>
      <c r="EB434" s="130"/>
      <c r="EL434" s="130"/>
      <c r="EV434" s="130"/>
      <c r="FF434" s="130"/>
      <c r="FP434" s="130"/>
      <c r="FZ434" s="130"/>
      <c r="GJ434" s="130"/>
      <c r="GT434" s="130"/>
      <c r="HD434" s="130"/>
      <c r="HN434" s="130"/>
      <c r="HX434" s="130"/>
    </row>
    <row xmlns:x14ac="http://schemas.microsoft.com/office/spreadsheetml/2009/9/ac" r="435" s="3" customFormat="true" x14ac:dyDescent="0.25">
      <c r="A435" s="405"/>
      <c r="B435" s="130"/>
      <c r="L435" s="130"/>
      <c r="V435" s="130"/>
      <c r="AF435" s="130"/>
      <c r="AP435" s="130"/>
      <c r="AZ435" s="130"/>
      <c r="BA435" s="130"/>
      <c r="BJ435" s="130"/>
      <c r="BT435" s="130"/>
      <c r="CD435" s="130"/>
      <c r="CN435" s="130"/>
      <c r="CX435" s="130"/>
      <c r="DH435" s="130"/>
      <c r="DR435" s="130"/>
      <c r="EB435" s="130"/>
      <c r="EL435" s="130"/>
      <c r="EV435" s="130"/>
      <c r="FF435" s="130"/>
      <c r="FP435" s="130"/>
      <c r="FZ435" s="130"/>
      <c r="GJ435" s="130"/>
      <c r="GT435" s="130"/>
      <c r="HD435" s="130"/>
      <c r="HN435" s="130"/>
      <c r="HX435" s="130"/>
    </row>
    <row xmlns:x14ac="http://schemas.microsoft.com/office/spreadsheetml/2009/9/ac" r="436" s="3" customFormat="true" x14ac:dyDescent="0.25">
      <c r="A436" s="405"/>
      <c r="B436" s="130"/>
      <c r="L436" s="130"/>
      <c r="V436" s="130"/>
      <c r="AF436" s="130"/>
      <c r="AP436" s="130"/>
      <c r="AZ436" s="130"/>
      <c r="BA436" s="130"/>
      <c r="BJ436" s="130"/>
      <c r="BT436" s="130"/>
      <c r="CD436" s="130"/>
      <c r="CN436" s="130"/>
      <c r="CX436" s="130"/>
      <c r="DH436" s="130"/>
      <c r="DR436" s="130"/>
      <c r="EB436" s="130"/>
      <c r="EL436" s="130"/>
      <c r="EV436" s="130"/>
      <c r="FF436" s="130"/>
      <c r="FP436" s="130"/>
      <c r="FZ436" s="130"/>
      <c r="GJ436" s="130"/>
      <c r="GT436" s="130"/>
      <c r="HD436" s="130"/>
      <c r="HN436" s="130"/>
      <c r="HX436" s="130"/>
    </row>
    <row xmlns:x14ac="http://schemas.microsoft.com/office/spreadsheetml/2009/9/ac" r="437" s="3" customFormat="true" x14ac:dyDescent="0.25">
      <c r="A437" s="405"/>
      <c r="B437" s="130"/>
      <c r="L437" s="130"/>
      <c r="V437" s="130"/>
      <c r="AF437" s="130"/>
      <c r="AP437" s="130"/>
      <c r="AZ437" s="130"/>
      <c r="BA437" s="130"/>
      <c r="BJ437" s="130"/>
      <c r="BT437" s="130"/>
      <c r="CD437" s="130"/>
      <c r="CN437" s="130"/>
      <c r="CX437" s="130"/>
      <c r="DH437" s="130"/>
      <c r="DR437" s="130"/>
      <c r="EB437" s="130"/>
      <c r="EL437" s="130"/>
      <c r="EV437" s="130"/>
      <c r="FF437" s="130"/>
      <c r="FP437" s="130"/>
      <c r="FZ437" s="130"/>
      <c r="GJ437" s="130"/>
      <c r="GT437" s="130"/>
      <c r="HD437" s="130"/>
      <c r="HN437" s="130"/>
      <c r="HX437" s="130"/>
    </row>
    <row xmlns:x14ac="http://schemas.microsoft.com/office/spreadsheetml/2009/9/ac" r="438" s="3" customFormat="true" x14ac:dyDescent="0.25">
      <c r="A438" s="405"/>
      <c r="B438" s="130"/>
      <c r="L438" s="130"/>
      <c r="V438" s="130"/>
      <c r="AF438" s="130"/>
      <c r="AP438" s="130"/>
      <c r="AZ438" s="130"/>
      <c r="BA438" s="130"/>
      <c r="BJ438" s="130"/>
      <c r="BT438" s="130"/>
      <c r="CD438" s="130"/>
      <c r="CN438" s="130"/>
      <c r="CX438" s="130"/>
      <c r="DH438" s="130"/>
      <c r="DR438" s="130"/>
      <c r="EB438" s="130"/>
      <c r="EL438" s="130"/>
      <c r="EV438" s="130"/>
      <c r="FF438" s="130"/>
      <c r="FP438" s="130"/>
      <c r="FZ438" s="130"/>
      <c r="GJ438" s="130"/>
      <c r="GT438" s="130"/>
      <c r="HD438" s="130"/>
      <c r="HN438" s="130"/>
      <c r="HX438" s="130"/>
    </row>
    <row xmlns:x14ac="http://schemas.microsoft.com/office/spreadsheetml/2009/9/ac" r="439" s="3" customFormat="true" x14ac:dyDescent="0.25">
      <c r="A439" s="405"/>
      <c r="B439" s="130"/>
      <c r="L439" s="130"/>
      <c r="V439" s="130"/>
      <c r="AF439" s="130"/>
      <c r="AP439" s="130"/>
      <c r="AZ439" s="130"/>
      <c r="BA439" s="130"/>
      <c r="BJ439" s="130"/>
      <c r="BT439" s="130"/>
      <c r="CD439" s="130"/>
      <c r="CN439" s="130"/>
      <c r="CX439" s="130"/>
      <c r="DH439" s="130"/>
      <c r="DR439" s="130"/>
      <c r="EB439" s="130"/>
      <c r="EL439" s="130"/>
      <c r="EV439" s="130"/>
      <c r="FF439" s="130"/>
      <c r="FP439" s="130"/>
      <c r="FZ439" s="130"/>
      <c r="GJ439" s="130"/>
      <c r="GT439" s="130"/>
      <c r="HD439" s="130"/>
      <c r="HN439" s="130"/>
      <c r="HX439" s="130"/>
    </row>
    <row xmlns:x14ac="http://schemas.microsoft.com/office/spreadsheetml/2009/9/ac" r="440" s="3" customFormat="true" x14ac:dyDescent="0.25">
      <c r="A440" s="405"/>
      <c r="B440" s="130"/>
      <c r="L440" s="130"/>
      <c r="V440" s="130"/>
      <c r="AF440" s="130"/>
      <c r="AP440" s="130"/>
      <c r="AZ440" s="130"/>
      <c r="BA440" s="130"/>
      <c r="BJ440" s="130"/>
      <c r="BT440" s="130"/>
      <c r="CD440" s="130"/>
      <c r="CN440" s="130"/>
      <c r="CX440" s="130"/>
      <c r="DH440" s="130"/>
      <c r="DR440" s="130"/>
      <c r="EB440" s="130"/>
      <c r="EL440" s="130"/>
      <c r="EV440" s="130"/>
      <c r="FF440" s="130"/>
      <c r="FP440" s="130"/>
      <c r="FZ440" s="130"/>
      <c r="GJ440" s="130"/>
      <c r="GT440" s="130"/>
      <c r="HD440" s="130"/>
      <c r="HN440" s="130"/>
      <c r="HX440" s="130"/>
    </row>
    <row xmlns:x14ac="http://schemas.microsoft.com/office/spreadsheetml/2009/9/ac" r="441" s="3" customFormat="true" x14ac:dyDescent="0.25">
      <c r="A441" s="405"/>
      <c r="B441" s="130"/>
      <c r="L441" s="130"/>
      <c r="V441" s="130"/>
      <c r="AF441" s="130"/>
      <c r="AP441" s="130"/>
      <c r="AZ441" s="130"/>
      <c r="BA441" s="130"/>
      <c r="BJ441" s="130"/>
      <c r="BT441" s="130"/>
      <c r="CD441" s="130"/>
      <c r="CN441" s="130"/>
      <c r="CX441" s="130"/>
      <c r="DH441" s="130"/>
      <c r="DR441" s="130"/>
      <c r="EB441" s="130"/>
      <c r="EL441" s="130"/>
      <c r="EV441" s="130"/>
      <c r="FF441" s="130"/>
      <c r="FP441" s="130"/>
      <c r="FZ441" s="130"/>
      <c r="GJ441" s="130"/>
      <c r="GT441" s="130"/>
      <c r="HD441" s="130"/>
      <c r="HN441" s="130"/>
      <c r="HX441" s="130"/>
    </row>
    <row xmlns:x14ac="http://schemas.microsoft.com/office/spreadsheetml/2009/9/ac" r="442" s="3" customFormat="true" x14ac:dyDescent="0.25">
      <c r="A442" s="405"/>
      <c r="B442" s="130"/>
      <c r="L442" s="130"/>
      <c r="V442" s="130"/>
      <c r="AF442" s="130"/>
      <c r="AP442" s="130"/>
      <c r="AZ442" s="130"/>
      <c r="BA442" s="130"/>
      <c r="BJ442" s="130"/>
      <c r="BT442" s="130"/>
      <c r="CD442" s="130"/>
      <c r="CN442" s="130"/>
      <c r="CX442" s="130"/>
      <c r="DH442" s="130"/>
      <c r="DR442" s="130"/>
      <c r="EB442" s="130"/>
      <c r="EL442" s="130"/>
      <c r="EV442" s="130"/>
      <c r="FF442" s="130"/>
      <c r="FP442" s="130"/>
      <c r="FZ442" s="130"/>
      <c r="GJ442" s="130"/>
      <c r="GT442" s="130"/>
      <c r="HD442" s="130"/>
      <c r="HN442" s="130"/>
      <c r="HX442" s="130"/>
    </row>
    <row xmlns:x14ac="http://schemas.microsoft.com/office/spreadsheetml/2009/9/ac" r="443" s="3" customFormat="true" x14ac:dyDescent="0.25">
      <c r="A443" s="405"/>
      <c r="B443" s="130"/>
      <c r="L443" s="130"/>
      <c r="V443" s="130"/>
      <c r="AF443" s="130"/>
      <c r="AP443" s="130"/>
      <c r="AZ443" s="130"/>
      <c r="BA443" s="130"/>
      <c r="BJ443" s="130"/>
      <c r="BT443" s="130"/>
      <c r="CD443" s="130"/>
      <c r="CN443" s="130"/>
      <c r="CX443" s="130"/>
      <c r="DH443" s="130"/>
      <c r="DR443" s="130"/>
      <c r="EB443" s="130"/>
      <c r="EL443" s="130"/>
      <c r="EV443" s="130"/>
      <c r="FF443" s="130"/>
      <c r="FP443" s="130"/>
      <c r="FZ443" s="130"/>
      <c r="GJ443" s="130"/>
      <c r="GT443" s="130"/>
      <c r="HD443" s="130"/>
      <c r="HN443" s="130"/>
      <c r="HX443" s="130"/>
    </row>
    <row xmlns:x14ac="http://schemas.microsoft.com/office/spreadsheetml/2009/9/ac" r="444" s="3" customFormat="true" x14ac:dyDescent="0.25">
      <c r="A444" s="405"/>
      <c r="B444" s="130"/>
      <c r="L444" s="130"/>
      <c r="V444" s="130"/>
      <c r="AF444" s="130"/>
      <c r="AP444" s="130"/>
      <c r="AZ444" s="130"/>
      <c r="BA444" s="130"/>
      <c r="BJ444" s="130"/>
      <c r="BT444" s="130"/>
      <c r="CD444" s="130"/>
      <c r="CN444" s="130"/>
      <c r="CX444" s="130"/>
      <c r="DH444" s="130"/>
      <c r="DR444" s="130"/>
      <c r="EB444" s="130"/>
      <c r="EL444" s="130"/>
      <c r="EV444" s="130"/>
      <c r="FF444" s="130"/>
      <c r="FP444" s="130"/>
      <c r="FZ444" s="130"/>
      <c r="GJ444" s="130"/>
      <c r="GT444" s="130"/>
      <c r="HD444" s="130"/>
      <c r="HN444" s="130"/>
      <c r="HX444" s="130"/>
    </row>
    <row xmlns:x14ac="http://schemas.microsoft.com/office/spreadsheetml/2009/9/ac" r="445" s="3" customFormat="true" x14ac:dyDescent="0.25">
      <c r="A445" s="405"/>
      <c r="B445" s="130"/>
      <c r="L445" s="130"/>
      <c r="V445" s="130"/>
      <c r="AF445" s="130"/>
      <c r="AP445" s="130"/>
      <c r="AZ445" s="130"/>
      <c r="BA445" s="130"/>
      <c r="BJ445" s="130"/>
      <c r="BT445" s="130"/>
      <c r="CD445" s="130"/>
      <c r="CN445" s="130"/>
      <c r="CX445" s="130"/>
      <c r="DH445" s="130"/>
      <c r="DR445" s="130"/>
      <c r="EB445" s="130"/>
      <c r="EL445" s="130"/>
      <c r="EV445" s="130"/>
      <c r="FF445" s="130"/>
      <c r="FP445" s="130"/>
      <c r="FZ445" s="130"/>
      <c r="GJ445" s="130"/>
      <c r="GT445" s="130"/>
      <c r="HD445" s="130"/>
      <c r="HN445" s="130"/>
      <c r="HX445" s="130"/>
    </row>
    <row xmlns:x14ac="http://schemas.microsoft.com/office/spreadsheetml/2009/9/ac" r="446" s="3" customFormat="true" x14ac:dyDescent="0.25">
      <c r="A446" s="405"/>
      <c r="B446" s="130"/>
      <c r="L446" s="130"/>
      <c r="V446" s="130"/>
      <c r="AF446" s="130"/>
      <c r="AP446" s="130"/>
      <c r="AZ446" s="130"/>
      <c r="BA446" s="130"/>
      <c r="BJ446" s="130"/>
      <c r="BT446" s="130"/>
      <c r="CD446" s="130"/>
      <c r="CN446" s="130"/>
      <c r="CX446" s="130"/>
      <c r="DH446" s="130"/>
      <c r="DR446" s="130"/>
      <c r="EB446" s="130"/>
      <c r="EL446" s="130"/>
      <c r="EV446" s="130"/>
      <c r="FF446" s="130"/>
      <c r="FP446" s="130"/>
      <c r="FZ446" s="130"/>
      <c r="GJ446" s="130"/>
      <c r="GT446" s="130"/>
      <c r="HD446" s="130"/>
      <c r="HN446" s="130"/>
      <c r="HX446" s="130"/>
    </row>
    <row xmlns:x14ac="http://schemas.microsoft.com/office/spreadsheetml/2009/9/ac" r="447" s="3" customFormat="true" x14ac:dyDescent="0.25">
      <c r="A447" s="405"/>
      <c r="B447" s="130"/>
      <c r="L447" s="130"/>
      <c r="V447" s="130"/>
      <c r="AF447" s="130"/>
      <c r="AP447" s="130"/>
      <c r="AZ447" s="130"/>
      <c r="BA447" s="130"/>
      <c r="BJ447" s="130"/>
      <c r="BT447" s="130"/>
      <c r="CD447" s="130"/>
      <c r="CN447" s="130"/>
      <c r="CX447" s="130"/>
      <c r="DH447" s="130"/>
      <c r="DR447" s="130"/>
      <c r="EB447" s="130"/>
      <c r="EL447" s="130"/>
      <c r="EV447" s="130"/>
      <c r="FF447" s="130"/>
      <c r="FP447" s="130"/>
      <c r="FZ447" s="130"/>
      <c r="GJ447" s="130"/>
      <c r="GT447" s="130"/>
      <c r="HD447" s="130"/>
      <c r="HN447" s="130"/>
      <c r="HX447" s="130"/>
    </row>
    <row xmlns:x14ac="http://schemas.microsoft.com/office/spreadsheetml/2009/9/ac" r="448" s="3" customFormat="true" x14ac:dyDescent="0.25">
      <c r="A448" s="405"/>
      <c r="B448" s="130"/>
      <c r="L448" s="130"/>
      <c r="V448" s="130"/>
      <c r="AF448" s="130"/>
      <c r="AP448" s="130"/>
      <c r="AZ448" s="130"/>
      <c r="BA448" s="130"/>
      <c r="BJ448" s="130"/>
      <c r="BT448" s="130"/>
      <c r="CD448" s="130"/>
      <c r="CN448" s="130"/>
      <c r="CX448" s="130"/>
      <c r="DH448" s="130"/>
      <c r="DR448" s="130"/>
      <c r="EB448" s="130"/>
      <c r="EL448" s="130"/>
      <c r="EV448" s="130"/>
      <c r="FF448" s="130"/>
      <c r="FP448" s="130"/>
      <c r="FZ448" s="130"/>
      <c r="GJ448" s="130"/>
      <c r="GT448" s="130"/>
      <c r="HD448" s="130"/>
      <c r="HN448" s="130"/>
      <c r="HX448" s="130"/>
    </row>
    <row xmlns:x14ac="http://schemas.microsoft.com/office/spreadsheetml/2009/9/ac" r="449" s="3" customFormat="true" x14ac:dyDescent="0.25">
      <c r="A449" s="405"/>
      <c r="B449" s="130"/>
      <c r="L449" s="130"/>
      <c r="V449" s="130"/>
      <c r="AF449" s="130"/>
      <c r="AP449" s="130"/>
      <c r="AZ449" s="130"/>
      <c r="BA449" s="130"/>
      <c r="BJ449" s="130"/>
      <c r="BT449" s="130"/>
      <c r="CD449" s="130"/>
      <c r="CN449" s="130"/>
      <c r="CX449" s="130"/>
      <c r="DH449" s="130"/>
      <c r="DR449" s="130"/>
      <c r="EB449" s="130"/>
      <c r="EL449" s="130"/>
      <c r="EV449" s="130"/>
      <c r="FF449" s="130"/>
      <c r="FP449" s="130"/>
      <c r="FZ449" s="130"/>
      <c r="GJ449" s="130"/>
      <c r="GT449" s="130"/>
      <c r="HD449" s="130"/>
      <c r="HN449" s="130"/>
      <c r="HX449" s="130"/>
    </row>
    <row xmlns:x14ac="http://schemas.microsoft.com/office/spreadsheetml/2009/9/ac" r="450" s="3" customFormat="true" x14ac:dyDescent="0.25">
      <c r="A450" s="405"/>
      <c r="B450" s="130"/>
      <c r="L450" s="130"/>
      <c r="V450" s="130"/>
      <c r="AF450" s="130"/>
      <c r="AP450" s="130"/>
      <c r="AZ450" s="130"/>
      <c r="BA450" s="130"/>
      <c r="BJ450" s="130"/>
      <c r="BT450" s="130"/>
      <c r="CD450" s="130"/>
      <c r="CN450" s="130"/>
      <c r="CX450" s="130"/>
      <c r="DH450" s="130"/>
      <c r="DR450" s="130"/>
      <c r="EB450" s="130"/>
      <c r="EL450" s="130"/>
      <c r="EV450" s="130"/>
      <c r="FF450" s="130"/>
      <c r="FP450" s="130"/>
      <c r="FZ450" s="130"/>
      <c r="GJ450" s="130"/>
      <c r="GT450" s="130"/>
      <c r="HD450" s="130"/>
      <c r="HN450" s="130"/>
      <c r="HX450" s="130"/>
    </row>
    <row xmlns:x14ac="http://schemas.microsoft.com/office/spreadsheetml/2009/9/ac" r="451" s="3" customFormat="true" x14ac:dyDescent="0.25">
      <c r="A451" s="405"/>
      <c r="B451" s="130"/>
      <c r="L451" s="130"/>
      <c r="V451" s="130"/>
      <c r="AF451" s="130"/>
      <c r="AP451" s="130"/>
      <c r="AZ451" s="130"/>
      <c r="BA451" s="130"/>
      <c r="BJ451" s="130"/>
      <c r="BT451" s="130"/>
      <c r="CD451" s="130"/>
      <c r="CN451" s="130"/>
      <c r="CX451" s="130"/>
      <c r="DH451" s="130"/>
      <c r="DR451" s="130"/>
      <c r="EB451" s="130"/>
      <c r="EL451" s="130"/>
      <c r="EV451" s="130"/>
      <c r="FF451" s="130"/>
      <c r="FP451" s="130"/>
      <c r="FZ451" s="130"/>
      <c r="GJ451" s="130"/>
      <c r="GT451" s="130"/>
      <c r="HD451" s="130"/>
      <c r="HN451" s="130"/>
      <c r="HX451" s="130"/>
    </row>
    <row xmlns:x14ac="http://schemas.microsoft.com/office/spreadsheetml/2009/9/ac" r="452" s="3" customFormat="true" x14ac:dyDescent="0.25">
      <c r="A452" s="405"/>
      <c r="B452" s="130"/>
      <c r="L452" s="130"/>
      <c r="V452" s="130"/>
      <c r="AF452" s="130"/>
      <c r="AP452" s="130"/>
      <c r="AZ452" s="130"/>
      <c r="BA452" s="130"/>
      <c r="BJ452" s="130"/>
      <c r="BT452" s="130"/>
      <c r="CD452" s="130"/>
      <c r="CN452" s="130"/>
      <c r="CX452" s="130"/>
      <c r="DH452" s="130"/>
      <c r="DR452" s="130"/>
      <c r="EB452" s="130"/>
      <c r="EL452" s="130"/>
      <c r="EV452" s="130"/>
      <c r="FF452" s="130"/>
      <c r="FP452" s="130"/>
      <c r="FZ452" s="130"/>
      <c r="GJ452" s="130"/>
      <c r="GT452" s="130"/>
      <c r="HD452" s="130"/>
      <c r="HN452" s="130"/>
      <c r="HX452" s="130"/>
    </row>
    <row xmlns:x14ac="http://schemas.microsoft.com/office/spreadsheetml/2009/9/ac" r="453" s="3" customFormat="true" x14ac:dyDescent="0.25">
      <c r="A453" s="405"/>
      <c r="B453" s="130"/>
      <c r="L453" s="130"/>
      <c r="V453" s="130"/>
      <c r="AF453" s="130"/>
      <c r="AP453" s="130"/>
      <c r="AZ453" s="130"/>
      <c r="BA453" s="130"/>
      <c r="BJ453" s="130"/>
      <c r="BT453" s="130"/>
      <c r="CD453" s="130"/>
      <c r="CN453" s="130"/>
      <c r="CX453" s="130"/>
      <c r="DH453" s="130"/>
      <c r="DR453" s="130"/>
      <c r="EB453" s="130"/>
      <c r="EL453" s="130"/>
      <c r="EV453" s="130"/>
      <c r="FF453" s="130"/>
      <c r="FP453" s="130"/>
      <c r="FZ453" s="130"/>
      <c r="GJ453" s="130"/>
      <c r="GT453" s="130"/>
      <c r="HD453" s="130"/>
      <c r="HN453" s="130"/>
      <c r="HX453" s="130"/>
    </row>
    <row xmlns:x14ac="http://schemas.microsoft.com/office/spreadsheetml/2009/9/ac" r="454" s="3" customFormat="true" x14ac:dyDescent="0.25">
      <c r="A454" s="405"/>
      <c r="B454" s="130"/>
      <c r="L454" s="130"/>
      <c r="V454" s="130"/>
      <c r="AF454" s="130"/>
      <c r="AP454" s="130"/>
      <c r="AZ454" s="130"/>
      <c r="BA454" s="130"/>
      <c r="BJ454" s="130"/>
      <c r="BT454" s="130"/>
      <c r="CD454" s="130"/>
      <c r="CN454" s="130"/>
      <c r="CX454" s="130"/>
      <c r="DH454" s="130"/>
      <c r="DR454" s="130"/>
      <c r="EB454" s="130"/>
      <c r="EL454" s="130"/>
      <c r="EV454" s="130"/>
      <c r="FF454" s="130"/>
      <c r="FP454" s="130"/>
      <c r="FZ454" s="130"/>
      <c r="GJ454" s="130"/>
      <c r="GT454" s="130"/>
      <c r="HD454" s="130"/>
      <c r="HN454" s="130"/>
      <c r="HX454" s="130"/>
    </row>
    <row xmlns:x14ac="http://schemas.microsoft.com/office/spreadsheetml/2009/9/ac" r="455" s="3" customFormat="true" x14ac:dyDescent="0.25">
      <c r="A455" s="405"/>
      <c r="B455" s="130"/>
      <c r="L455" s="130"/>
      <c r="V455" s="130"/>
      <c r="AF455" s="130"/>
      <c r="AP455" s="130"/>
      <c r="AZ455" s="130"/>
      <c r="BA455" s="130"/>
      <c r="BJ455" s="130"/>
      <c r="BT455" s="130"/>
      <c r="CD455" s="130"/>
      <c r="CN455" s="130"/>
      <c r="CX455" s="130"/>
      <c r="DH455" s="130"/>
      <c r="DR455" s="130"/>
      <c r="EB455" s="130"/>
      <c r="EL455" s="130"/>
      <c r="EV455" s="130"/>
      <c r="FF455" s="130"/>
      <c r="FP455" s="130"/>
      <c r="FZ455" s="130"/>
      <c r="GJ455" s="130"/>
      <c r="GT455" s="130"/>
      <c r="HD455" s="130"/>
      <c r="HN455" s="130"/>
      <c r="HX455" s="130"/>
    </row>
    <row xmlns:x14ac="http://schemas.microsoft.com/office/spreadsheetml/2009/9/ac" r="456" s="3" customFormat="true" x14ac:dyDescent="0.25">
      <c r="A456" s="405"/>
      <c r="B456" s="130"/>
      <c r="L456" s="130"/>
      <c r="V456" s="130"/>
      <c r="AF456" s="130"/>
      <c r="AP456" s="130"/>
      <c r="AZ456" s="130"/>
      <c r="BA456" s="130"/>
      <c r="BJ456" s="130"/>
      <c r="BT456" s="130"/>
      <c r="CD456" s="130"/>
      <c r="CN456" s="130"/>
      <c r="CX456" s="130"/>
      <c r="DH456" s="130"/>
      <c r="DR456" s="130"/>
      <c r="EB456" s="130"/>
      <c r="EL456" s="130"/>
      <c r="EV456" s="130"/>
      <c r="FF456" s="130"/>
      <c r="FP456" s="130"/>
      <c r="FZ456" s="130"/>
      <c r="GJ456" s="130"/>
      <c r="GT456" s="130"/>
      <c r="HD456" s="130"/>
      <c r="HN456" s="130"/>
      <c r="HX456" s="130"/>
    </row>
    <row xmlns:x14ac="http://schemas.microsoft.com/office/spreadsheetml/2009/9/ac" r="457" s="3" customFormat="true" x14ac:dyDescent="0.25">
      <c r="A457" s="405"/>
      <c r="B457" s="130"/>
      <c r="L457" s="130"/>
      <c r="V457" s="130"/>
      <c r="AF457" s="130"/>
      <c r="AP457" s="130"/>
      <c r="AZ457" s="130"/>
      <c r="BA457" s="130"/>
      <c r="BJ457" s="130"/>
      <c r="BT457" s="130"/>
      <c r="CD457" s="130"/>
      <c r="CN457" s="130"/>
      <c r="CX457" s="130"/>
      <c r="DH457" s="130"/>
      <c r="DR457" s="130"/>
      <c r="EB457" s="130"/>
      <c r="EL457" s="130"/>
      <c r="EV457" s="130"/>
      <c r="FF457" s="130"/>
      <c r="FP457" s="130"/>
      <c r="FZ457" s="130"/>
      <c r="GJ457" s="130"/>
      <c r="GT457" s="130"/>
      <c r="HD457" s="130"/>
      <c r="HN457" s="130"/>
      <c r="HX457" s="130"/>
    </row>
    <row xmlns:x14ac="http://schemas.microsoft.com/office/spreadsheetml/2009/9/ac" r="458" s="3" customFormat="true" x14ac:dyDescent="0.25">
      <c r="A458" s="405"/>
      <c r="B458" s="130"/>
      <c r="L458" s="130"/>
      <c r="V458" s="130"/>
      <c r="AF458" s="130"/>
      <c r="AP458" s="130"/>
      <c r="AZ458" s="130"/>
      <c r="BA458" s="130"/>
      <c r="BJ458" s="130"/>
      <c r="BT458" s="130"/>
      <c r="CD458" s="130"/>
      <c r="CN458" s="130"/>
      <c r="CX458" s="130"/>
      <c r="DH458" s="130"/>
      <c r="DR458" s="130"/>
      <c r="EB458" s="130"/>
      <c r="EL458" s="130"/>
      <c r="EV458" s="130"/>
      <c r="FF458" s="130"/>
      <c r="FP458" s="130"/>
      <c r="FZ458" s="130"/>
      <c r="GJ458" s="130"/>
      <c r="GT458" s="130"/>
      <c r="HD458" s="130"/>
      <c r="HN458" s="130"/>
      <c r="HX458" s="130"/>
    </row>
    <row xmlns:x14ac="http://schemas.microsoft.com/office/spreadsheetml/2009/9/ac" r="459" s="3" customFormat="true" x14ac:dyDescent="0.25">
      <c r="A459" s="405"/>
      <c r="B459" s="130"/>
      <c r="L459" s="130"/>
      <c r="V459" s="130"/>
      <c r="AF459" s="130"/>
      <c r="AP459" s="130"/>
      <c r="AZ459" s="130"/>
      <c r="BA459" s="130"/>
      <c r="BJ459" s="130"/>
      <c r="BT459" s="130"/>
      <c r="CD459" s="130"/>
      <c r="CN459" s="130"/>
      <c r="CX459" s="130"/>
      <c r="DH459" s="130"/>
      <c r="DR459" s="130"/>
      <c r="EB459" s="130"/>
      <c r="EL459" s="130"/>
      <c r="EV459" s="130"/>
      <c r="FF459" s="130"/>
      <c r="FP459" s="130"/>
      <c r="FZ459" s="130"/>
      <c r="GJ459" s="130"/>
      <c r="GT459" s="130"/>
      <c r="HD459" s="130"/>
      <c r="HN459" s="130"/>
      <c r="HX459" s="130"/>
    </row>
    <row xmlns:x14ac="http://schemas.microsoft.com/office/spreadsheetml/2009/9/ac" r="460" s="3" customFormat="true" x14ac:dyDescent="0.25">
      <c r="A460" s="405"/>
      <c r="B460" s="130"/>
      <c r="L460" s="130"/>
      <c r="V460" s="130"/>
      <c r="AF460" s="130"/>
      <c r="AP460" s="130"/>
      <c r="AZ460" s="130"/>
      <c r="BA460" s="130"/>
      <c r="BJ460" s="130"/>
      <c r="BT460" s="130"/>
      <c r="CD460" s="130"/>
      <c r="CN460" s="130"/>
      <c r="CX460" s="130"/>
      <c r="DH460" s="130"/>
      <c r="DR460" s="130"/>
      <c r="EB460" s="130"/>
      <c r="EL460" s="130"/>
      <c r="EV460" s="130"/>
      <c r="FF460" s="130"/>
      <c r="FP460" s="130"/>
      <c r="FZ460" s="130"/>
      <c r="GJ460" s="130"/>
      <c r="GT460" s="130"/>
      <c r="HD460" s="130"/>
      <c r="HN460" s="130"/>
      <c r="HX460" s="130"/>
    </row>
    <row xmlns:x14ac="http://schemas.microsoft.com/office/spreadsheetml/2009/9/ac" r="461" s="3" customFormat="true" x14ac:dyDescent="0.25">
      <c r="A461" s="405"/>
      <c r="B461" s="130"/>
      <c r="L461" s="130"/>
      <c r="V461" s="130"/>
      <c r="AF461" s="130"/>
      <c r="AP461" s="130"/>
      <c r="AZ461" s="130"/>
      <c r="BA461" s="130"/>
      <c r="BJ461" s="130"/>
      <c r="BT461" s="130"/>
      <c r="CD461" s="130"/>
      <c r="CN461" s="130"/>
      <c r="CX461" s="130"/>
      <c r="DH461" s="130"/>
      <c r="DR461" s="130"/>
      <c r="EB461" s="130"/>
      <c r="EL461" s="130"/>
      <c r="EV461" s="130"/>
      <c r="FF461" s="130"/>
      <c r="FP461" s="130"/>
      <c r="FZ461" s="130"/>
      <c r="GJ461" s="130"/>
      <c r="GT461" s="130"/>
      <c r="HD461" s="130"/>
      <c r="HN461" s="130"/>
      <c r="HX461" s="130"/>
    </row>
    <row xmlns:x14ac="http://schemas.microsoft.com/office/spreadsheetml/2009/9/ac" r="462" s="3" customFormat="true" x14ac:dyDescent="0.25">
      <c r="A462" s="405"/>
      <c r="B462" s="130"/>
      <c r="L462" s="130"/>
      <c r="V462" s="130"/>
      <c r="AF462" s="130"/>
      <c r="AP462" s="130"/>
      <c r="AZ462" s="130"/>
      <c r="BA462" s="130"/>
      <c r="BJ462" s="130"/>
      <c r="BT462" s="130"/>
      <c r="CD462" s="130"/>
      <c r="CN462" s="130"/>
      <c r="CX462" s="130"/>
      <c r="DH462" s="130"/>
      <c r="DR462" s="130"/>
      <c r="EB462" s="130"/>
      <c r="EL462" s="130"/>
      <c r="EV462" s="130"/>
      <c r="FF462" s="130"/>
      <c r="FP462" s="130"/>
      <c r="FZ462" s="130"/>
      <c r="GJ462" s="130"/>
      <c r="GT462" s="130"/>
      <c r="HD462" s="130"/>
      <c r="HN462" s="130"/>
      <c r="HX462" s="130"/>
    </row>
    <row xmlns:x14ac="http://schemas.microsoft.com/office/spreadsheetml/2009/9/ac" r="463" s="3" customFormat="true" x14ac:dyDescent="0.25">
      <c r="A463" s="405"/>
      <c r="B463" s="130"/>
      <c r="L463" s="130"/>
      <c r="V463" s="130"/>
      <c r="AF463" s="130"/>
      <c r="AP463" s="130"/>
      <c r="AZ463" s="130"/>
      <c r="BA463" s="130"/>
      <c r="BJ463" s="130"/>
      <c r="BT463" s="130"/>
      <c r="CD463" s="130"/>
      <c r="CN463" s="130"/>
      <c r="CX463" s="130"/>
      <c r="DH463" s="130"/>
      <c r="DR463" s="130"/>
      <c r="EB463" s="130"/>
      <c r="EL463" s="130"/>
      <c r="EV463" s="130"/>
      <c r="FF463" s="130"/>
      <c r="FP463" s="130"/>
      <c r="FZ463" s="130"/>
      <c r="GJ463" s="130"/>
      <c r="GT463" s="130"/>
      <c r="HD463" s="130"/>
      <c r="HN463" s="130"/>
      <c r="HX463" s="130"/>
    </row>
    <row xmlns:x14ac="http://schemas.microsoft.com/office/spreadsheetml/2009/9/ac" r="464" s="3" customFormat="true" x14ac:dyDescent="0.25">
      <c r="A464" s="405"/>
      <c r="B464" s="130"/>
      <c r="L464" s="130"/>
      <c r="V464" s="130"/>
      <c r="AF464" s="130"/>
      <c r="AP464" s="130"/>
      <c r="AZ464" s="130"/>
      <c r="BA464" s="130"/>
      <c r="BJ464" s="130"/>
      <c r="BT464" s="130"/>
      <c r="CD464" s="130"/>
      <c r="CN464" s="130"/>
      <c r="CX464" s="130"/>
      <c r="DH464" s="130"/>
      <c r="DR464" s="130"/>
      <c r="EB464" s="130"/>
      <c r="EL464" s="130"/>
      <c r="EV464" s="130"/>
      <c r="FF464" s="130"/>
      <c r="FP464" s="130"/>
      <c r="FZ464" s="130"/>
      <c r="GJ464" s="130"/>
      <c r="GT464" s="130"/>
      <c r="HD464" s="130"/>
      <c r="HN464" s="130"/>
      <c r="HX464" s="130"/>
    </row>
    <row xmlns:x14ac="http://schemas.microsoft.com/office/spreadsheetml/2009/9/ac" r="465" s="3" customFormat="true" x14ac:dyDescent="0.25">
      <c r="A465" s="405"/>
      <c r="B465" s="130"/>
      <c r="L465" s="130"/>
      <c r="V465" s="130"/>
      <c r="AF465" s="130"/>
      <c r="AP465" s="130"/>
      <c r="AZ465" s="130"/>
      <c r="BA465" s="130"/>
      <c r="BJ465" s="130"/>
      <c r="BT465" s="130"/>
      <c r="CD465" s="130"/>
      <c r="CN465" s="130"/>
      <c r="CX465" s="130"/>
      <c r="DH465" s="130"/>
      <c r="DR465" s="130"/>
      <c r="EB465" s="130"/>
      <c r="EL465" s="130"/>
      <c r="EV465" s="130"/>
      <c r="FF465" s="130"/>
      <c r="FP465" s="130"/>
      <c r="FZ465" s="130"/>
      <c r="GJ465" s="130"/>
      <c r="GT465" s="130"/>
      <c r="HD465" s="130"/>
      <c r="HN465" s="130"/>
      <c r="HX465" s="130"/>
    </row>
    <row xmlns:x14ac="http://schemas.microsoft.com/office/spreadsheetml/2009/9/ac" r="466" s="3" customFormat="true" x14ac:dyDescent="0.25">
      <c r="A466" s="405"/>
      <c r="B466" s="130"/>
      <c r="L466" s="130"/>
      <c r="V466" s="130"/>
      <c r="AF466" s="130"/>
      <c r="AP466" s="130"/>
      <c r="AZ466" s="130"/>
      <c r="BA466" s="130"/>
      <c r="BJ466" s="130"/>
      <c r="BT466" s="130"/>
      <c r="CD466" s="130"/>
      <c r="CN466" s="130"/>
      <c r="CX466" s="130"/>
      <c r="DH466" s="130"/>
      <c r="DR466" s="130"/>
      <c r="EB466" s="130"/>
      <c r="EL466" s="130"/>
      <c r="EV466" s="130"/>
      <c r="FF466" s="130"/>
      <c r="FP466" s="130"/>
      <c r="FZ466" s="130"/>
      <c r="GJ466" s="130"/>
      <c r="GT466" s="130"/>
      <c r="HD466" s="130"/>
      <c r="HN466" s="130"/>
      <c r="HX466" s="130"/>
    </row>
    <row xmlns:x14ac="http://schemas.microsoft.com/office/spreadsheetml/2009/9/ac" r="467" s="3" customFormat="true" x14ac:dyDescent="0.25">
      <c r="A467" s="405"/>
      <c r="B467" s="130"/>
      <c r="L467" s="130"/>
      <c r="V467" s="130"/>
      <c r="AF467" s="130"/>
      <c r="AP467" s="130"/>
      <c r="AZ467" s="130"/>
      <c r="BA467" s="130"/>
      <c r="BJ467" s="130"/>
      <c r="BT467" s="130"/>
      <c r="CD467" s="130"/>
      <c r="CN467" s="130"/>
      <c r="CX467" s="130"/>
      <c r="DH467" s="130"/>
      <c r="DR467" s="130"/>
      <c r="EB467" s="130"/>
      <c r="EL467" s="130"/>
      <c r="EV467" s="130"/>
      <c r="FF467" s="130"/>
      <c r="FP467" s="130"/>
      <c r="FZ467" s="130"/>
      <c r="GJ467" s="130"/>
      <c r="GT467" s="130"/>
      <c r="HD467" s="130"/>
      <c r="HN467" s="130"/>
      <c r="HX467" s="130"/>
    </row>
    <row xmlns:x14ac="http://schemas.microsoft.com/office/spreadsheetml/2009/9/ac" r="468" s="3" customFormat="true" x14ac:dyDescent="0.25">
      <c r="A468" s="405"/>
      <c r="B468" s="130"/>
      <c r="L468" s="130"/>
      <c r="V468" s="130"/>
      <c r="AF468" s="130"/>
      <c r="AP468" s="130"/>
      <c r="AZ468" s="130"/>
      <c r="BA468" s="130"/>
      <c r="BJ468" s="130"/>
      <c r="BT468" s="130"/>
      <c r="CD468" s="130"/>
      <c r="CN468" s="130"/>
      <c r="CX468" s="130"/>
      <c r="DH468" s="130"/>
      <c r="DR468" s="130"/>
      <c r="EB468" s="130"/>
      <c r="EL468" s="130"/>
      <c r="EV468" s="130"/>
      <c r="FF468" s="130"/>
      <c r="FP468" s="130"/>
      <c r="FZ468" s="130"/>
      <c r="GJ468" s="130"/>
      <c r="GT468" s="130"/>
      <c r="HD468" s="130"/>
      <c r="HN468" s="130"/>
      <c r="HX468" s="130"/>
    </row>
    <row xmlns:x14ac="http://schemas.microsoft.com/office/spreadsheetml/2009/9/ac" r="469" s="3" customFormat="true" x14ac:dyDescent="0.25">
      <c r="A469" s="405"/>
      <c r="B469" s="130"/>
      <c r="L469" s="130"/>
      <c r="V469" s="130"/>
      <c r="AF469" s="130"/>
      <c r="AP469" s="130"/>
      <c r="AZ469" s="130"/>
      <c r="BA469" s="130"/>
      <c r="BJ469" s="130"/>
      <c r="BT469" s="130"/>
      <c r="CD469" s="130"/>
      <c r="CN469" s="130"/>
      <c r="CX469" s="130"/>
      <c r="DH469" s="130"/>
      <c r="DR469" s="130"/>
      <c r="EB469" s="130"/>
      <c r="EL469" s="130"/>
      <c r="EV469" s="130"/>
      <c r="FF469" s="130"/>
      <c r="FP469" s="130"/>
      <c r="FZ469" s="130"/>
      <c r="GJ469" s="130"/>
      <c r="GT469" s="130"/>
      <c r="HD469" s="130"/>
      <c r="HN469" s="130"/>
      <c r="HX469" s="130"/>
    </row>
    <row xmlns:x14ac="http://schemas.microsoft.com/office/spreadsheetml/2009/9/ac" r="470" s="3" customFormat="true" x14ac:dyDescent="0.25">
      <c r="A470" s="405"/>
      <c r="B470" s="130"/>
      <c r="L470" s="130"/>
      <c r="V470" s="130"/>
      <c r="AF470" s="130"/>
      <c r="AP470" s="130"/>
      <c r="AZ470" s="130"/>
      <c r="BA470" s="130"/>
      <c r="BJ470" s="130"/>
      <c r="BT470" s="130"/>
      <c r="CD470" s="130"/>
      <c r="CN470" s="130"/>
      <c r="CX470" s="130"/>
      <c r="DH470" s="130"/>
      <c r="DR470" s="130"/>
      <c r="EB470" s="130"/>
      <c r="EL470" s="130"/>
      <c r="EV470" s="130"/>
      <c r="FF470" s="130"/>
      <c r="FP470" s="130"/>
      <c r="FZ470" s="130"/>
      <c r="GJ470" s="130"/>
      <c r="GT470" s="130"/>
      <c r="HD470" s="130"/>
      <c r="HN470" s="130"/>
      <c r="HX470" s="130"/>
    </row>
    <row xmlns:x14ac="http://schemas.microsoft.com/office/spreadsheetml/2009/9/ac" r="471" s="3" customFormat="true" x14ac:dyDescent="0.25">
      <c r="A471" s="405"/>
      <c r="B471" s="130"/>
      <c r="L471" s="130"/>
      <c r="V471" s="130"/>
      <c r="AF471" s="130"/>
      <c r="AP471" s="130"/>
      <c r="AZ471" s="130"/>
      <c r="BA471" s="130"/>
      <c r="BJ471" s="130"/>
      <c r="BT471" s="130"/>
      <c r="CD471" s="130"/>
      <c r="CN471" s="130"/>
      <c r="CX471" s="130"/>
      <c r="DH471" s="130"/>
      <c r="DR471" s="130"/>
      <c r="EB471" s="130"/>
      <c r="EL471" s="130"/>
      <c r="EV471" s="130"/>
      <c r="FF471" s="130"/>
      <c r="FP471" s="130"/>
      <c r="FZ471" s="130"/>
      <c r="GJ471" s="130"/>
      <c r="GT471" s="130"/>
      <c r="HD471" s="130"/>
      <c r="HN471" s="130"/>
      <c r="HX471" s="130"/>
    </row>
    <row xmlns:x14ac="http://schemas.microsoft.com/office/spreadsheetml/2009/9/ac" r="472" s="3" customFormat="true" x14ac:dyDescent="0.25">
      <c r="A472" s="405"/>
      <c r="B472" s="130"/>
      <c r="L472" s="130"/>
      <c r="V472" s="130"/>
      <c r="AF472" s="130"/>
      <c r="AP472" s="130"/>
      <c r="AZ472" s="130"/>
      <c r="BA472" s="130"/>
      <c r="BJ472" s="130"/>
      <c r="BT472" s="130"/>
      <c r="CD472" s="130"/>
      <c r="CN472" s="130"/>
      <c r="CX472" s="130"/>
      <c r="DH472" s="130"/>
      <c r="DR472" s="130"/>
      <c r="EB472" s="130"/>
      <c r="EL472" s="130"/>
      <c r="EV472" s="130"/>
      <c r="FF472" s="130"/>
      <c r="FP472" s="130"/>
      <c r="FZ472" s="130"/>
      <c r="GJ472" s="130"/>
      <c r="GT472" s="130"/>
      <c r="HD472" s="130"/>
      <c r="HN472" s="130"/>
      <c r="HX472" s="130"/>
    </row>
    <row xmlns:x14ac="http://schemas.microsoft.com/office/spreadsheetml/2009/9/ac" r="473" s="3" customFormat="true" x14ac:dyDescent="0.25">
      <c r="A473" s="405"/>
      <c r="B473" s="130"/>
      <c r="L473" s="130"/>
      <c r="V473" s="130"/>
      <c r="AF473" s="130"/>
      <c r="AP473" s="130"/>
      <c r="AZ473" s="130"/>
      <c r="BA473" s="130"/>
      <c r="BJ473" s="130"/>
      <c r="BT473" s="130"/>
      <c r="CD473" s="130"/>
      <c r="CN473" s="130"/>
      <c r="CX473" s="130"/>
      <c r="DH473" s="130"/>
      <c r="DR473" s="130"/>
      <c r="EB473" s="130"/>
      <c r="EL473" s="130"/>
      <c r="EV473" s="130"/>
      <c r="FF473" s="130"/>
      <c r="FP473" s="130"/>
      <c r="FZ473" s="130"/>
      <c r="GJ473" s="130"/>
      <c r="GT473" s="130"/>
      <c r="HD473" s="130"/>
      <c r="HN473" s="130"/>
      <c r="HX473" s="130"/>
    </row>
    <row xmlns:x14ac="http://schemas.microsoft.com/office/spreadsheetml/2009/9/ac" r="474" s="3" customFormat="true" x14ac:dyDescent="0.25">
      <c r="A474" s="405"/>
      <c r="B474" s="130"/>
      <c r="L474" s="130"/>
      <c r="V474" s="130"/>
      <c r="AF474" s="130"/>
      <c r="AP474" s="130"/>
      <c r="AZ474" s="130"/>
      <c r="BA474" s="130"/>
      <c r="BJ474" s="130"/>
      <c r="BT474" s="130"/>
      <c r="CD474" s="130"/>
      <c r="CN474" s="130"/>
      <c r="CX474" s="130"/>
      <c r="DH474" s="130"/>
      <c r="DR474" s="130"/>
      <c r="EB474" s="130"/>
      <c r="EL474" s="130"/>
      <c r="EV474" s="130"/>
      <c r="FF474" s="130"/>
      <c r="FP474" s="130"/>
      <c r="FZ474" s="130"/>
      <c r="GJ474" s="130"/>
      <c r="GT474" s="130"/>
      <c r="HD474" s="130"/>
      <c r="HN474" s="130"/>
      <c r="HX474" s="130"/>
    </row>
    <row xmlns:x14ac="http://schemas.microsoft.com/office/spreadsheetml/2009/9/ac" r="475" s="3" customFormat="true" x14ac:dyDescent="0.25">
      <c r="A475" s="405"/>
      <c r="B475" s="130"/>
      <c r="L475" s="130"/>
      <c r="V475" s="130"/>
      <c r="AF475" s="130"/>
      <c r="AP475" s="130"/>
      <c r="AZ475" s="130"/>
      <c r="BA475" s="130"/>
      <c r="BJ475" s="130"/>
      <c r="BT475" s="130"/>
      <c r="CD475" s="130"/>
      <c r="CN475" s="130"/>
      <c r="CX475" s="130"/>
      <c r="DH475" s="130"/>
      <c r="DR475" s="130"/>
      <c r="EB475" s="130"/>
      <c r="EL475" s="130"/>
      <c r="EV475" s="130"/>
      <c r="FF475" s="130"/>
      <c r="FP475" s="130"/>
      <c r="FZ475" s="130"/>
      <c r="GJ475" s="130"/>
      <c r="GT475" s="130"/>
      <c r="HD475" s="130"/>
      <c r="HN475" s="130"/>
      <c r="HX475" s="130"/>
    </row>
    <row xmlns:x14ac="http://schemas.microsoft.com/office/spreadsheetml/2009/9/ac" r="476" s="3" customFormat="true" x14ac:dyDescent="0.25">
      <c r="A476" s="405"/>
      <c r="B476" s="130"/>
      <c r="L476" s="130"/>
      <c r="V476" s="130"/>
      <c r="AF476" s="130"/>
      <c r="AP476" s="130"/>
      <c r="AZ476" s="130"/>
      <c r="BA476" s="130"/>
      <c r="BJ476" s="130"/>
      <c r="BT476" s="130"/>
      <c r="CD476" s="130"/>
      <c r="CN476" s="130"/>
      <c r="CX476" s="130"/>
      <c r="DH476" s="130"/>
      <c r="DR476" s="130"/>
      <c r="EB476" s="130"/>
      <c r="EL476" s="130"/>
      <c r="EV476" s="130"/>
      <c r="FF476" s="130"/>
      <c r="FP476" s="130"/>
      <c r="FZ476" s="130"/>
      <c r="GJ476" s="130"/>
      <c r="GT476" s="130"/>
      <c r="HD476" s="130"/>
      <c r="HN476" s="130"/>
      <c r="HX476" s="130"/>
    </row>
    <row xmlns:x14ac="http://schemas.microsoft.com/office/spreadsheetml/2009/9/ac" r="477" s="3" customFormat="true" x14ac:dyDescent="0.25">
      <c r="A477" s="405"/>
      <c r="B477" s="130"/>
      <c r="L477" s="130"/>
      <c r="V477" s="130"/>
      <c r="AF477" s="130"/>
      <c r="AP477" s="130"/>
      <c r="AZ477" s="130"/>
      <c r="BA477" s="130"/>
      <c r="BJ477" s="130"/>
      <c r="BT477" s="130"/>
      <c r="CD477" s="130"/>
      <c r="CN477" s="130"/>
      <c r="CX477" s="130"/>
      <c r="DH477" s="130"/>
      <c r="DR477" s="130"/>
      <c r="EB477" s="130"/>
      <c r="EL477" s="130"/>
      <c r="EV477" s="130"/>
      <c r="FF477" s="130"/>
      <c r="FP477" s="130"/>
      <c r="FZ477" s="130"/>
      <c r="GJ477" s="130"/>
      <c r="GT477" s="130"/>
      <c r="HD477" s="130"/>
      <c r="HN477" s="130"/>
      <c r="HX477" s="130"/>
    </row>
    <row xmlns:x14ac="http://schemas.microsoft.com/office/spreadsheetml/2009/9/ac" r="478" s="3" customFormat="true" x14ac:dyDescent="0.25">
      <c r="A478" s="405"/>
      <c r="B478" s="130"/>
      <c r="L478" s="130"/>
      <c r="V478" s="130"/>
      <c r="AF478" s="130"/>
      <c r="AP478" s="130"/>
      <c r="AZ478" s="130"/>
      <c r="BA478" s="130"/>
      <c r="BJ478" s="130"/>
      <c r="BT478" s="130"/>
      <c r="CD478" s="130"/>
      <c r="CN478" s="130"/>
      <c r="CX478" s="130"/>
      <c r="DH478" s="130"/>
      <c r="DR478" s="130"/>
      <c r="EB478" s="130"/>
      <c r="EL478" s="130"/>
      <c r="EV478" s="130"/>
      <c r="FF478" s="130"/>
      <c r="FP478" s="130"/>
      <c r="FZ478" s="130"/>
      <c r="GJ478" s="130"/>
      <c r="GT478" s="130"/>
      <c r="HD478" s="130"/>
      <c r="HN478" s="130"/>
      <c r="HX478" s="130"/>
    </row>
    <row xmlns:x14ac="http://schemas.microsoft.com/office/spreadsheetml/2009/9/ac" r="479" s="3" customFormat="true" x14ac:dyDescent="0.25">
      <c r="A479" s="405"/>
      <c r="B479" s="130"/>
      <c r="L479" s="130"/>
      <c r="V479" s="130"/>
      <c r="AF479" s="130"/>
      <c r="AP479" s="130"/>
      <c r="AZ479" s="130"/>
      <c r="BA479" s="130"/>
      <c r="BJ479" s="130"/>
      <c r="BT479" s="130"/>
      <c r="CD479" s="130"/>
      <c r="CN479" s="130"/>
      <c r="CX479" s="130"/>
      <c r="DH479" s="130"/>
      <c r="DR479" s="130"/>
      <c r="EB479" s="130"/>
      <c r="EL479" s="130"/>
      <c r="EV479" s="130"/>
      <c r="FF479" s="130"/>
      <c r="FP479" s="130"/>
      <c r="FZ479" s="130"/>
      <c r="GJ479" s="130"/>
      <c r="GT479" s="130"/>
      <c r="HD479" s="130"/>
      <c r="HN479" s="130"/>
      <c r="HX479" s="130"/>
    </row>
    <row xmlns:x14ac="http://schemas.microsoft.com/office/spreadsheetml/2009/9/ac" r="480" s="3" customFormat="true" x14ac:dyDescent="0.25">
      <c r="A480" s="405"/>
      <c r="B480" s="130"/>
      <c r="L480" s="130"/>
      <c r="V480" s="130"/>
      <c r="AF480" s="130"/>
      <c r="AP480" s="130"/>
      <c r="AZ480" s="130"/>
      <c r="BA480" s="130"/>
      <c r="BJ480" s="130"/>
      <c r="BT480" s="130"/>
      <c r="CD480" s="130"/>
      <c r="CN480" s="130"/>
      <c r="CX480" s="130"/>
      <c r="DH480" s="130"/>
      <c r="DR480" s="130"/>
      <c r="EB480" s="130"/>
      <c r="EL480" s="130"/>
      <c r="EV480" s="130"/>
      <c r="FF480" s="130"/>
      <c r="FP480" s="130"/>
      <c r="FZ480" s="130"/>
      <c r="GJ480" s="130"/>
      <c r="GT480" s="130"/>
      <c r="HD480" s="130"/>
      <c r="HN480" s="130"/>
      <c r="HX480" s="130"/>
    </row>
    <row xmlns:x14ac="http://schemas.microsoft.com/office/spreadsheetml/2009/9/ac" r="481" s="3" customFormat="true" x14ac:dyDescent="0.25">
      <c r="A481" s="405"/>
      <c r="B481" s="130"/>
      <c r="L481" s="130"/>
      <c r="V481" s="130"/>
      <c r="AF481" s="130"/>
      <c r="AP481" s="130"/>
      <c r="AZ481" s="130"/>
      <c r="BA481" s="130"/>
      <c r="BJ481" s="130"/>
      <c r="BT481" s="130"/>
      <c r="CD481" s="130"/>
      <c r="CN481" s="130"/>
      <c r="CX481" s="130"/>
      <c r="DH481" s="130"/>
      <c r="DR481" s="130"/>
      <c r="EB481" s="130"/>
      <c r="EL481" s="130"/>
      <c r="EV481" s="130"/>
      <c r="FF481" s="130"/>
      <c r="FP481" s="130"/>
      <c r="FZ481" s="130"/>
      <c r="GJ481" s="130"/>
      <c r="GT481" s="130"/>
      <c r="HD481" s="130"/>
      <c r="HN481" s="130"/>
      <c r="HX481" s="130"/>
    </row>
    <row xmlns:x14ac="http://schemas.microsoft.com/office/spreadsheetml/2009/9/ac" r="482" s="3" customFormat="true" x14ac:dyDescent="0.25">
      <c r="A482" s="405"/>
      <c r="B482" s="130"/>
      <c r="L482" s="130"/>
      <c r="V482" s="130"/>
      <c r="AF482" s="130"/>
      <c r="AP482" s="130"/>
      <c r="AZ482" s="130"/>
      <c r="BA482" s="130"/>
      <c r="BJ482" s="130"/>
      <c r="BT482" s="130"/>
      <c r="CD482" s="130"/>
      <c r="CN482" s="130"/>
      <c r="CX482" s="130"/>
      <c r="DH482" s="130"/>
      <c r="DR482" s="130"/>
      <c r="EB482" s="130"/>
      <c r="EL482" s="130"/>
      <c r="EV482" s="130"/>
      <c r="FF482" s="130"/>
      <c r="FP482" s="130"/>
      <c r="FZ482" s="130"/>
      <c r="GJ482" s="130"/>
      <c r="GT482" s="130"/>
      <c r="HD482" s="130"/>
      <c r="HN482" s="130"/>
      <c r="HX482" s="130"/>
    </row>
    <row xmlns:x14ac="http://schemas.microsoft.com/office/spreadsheetml/2009/9/ac" r="483" s="3" customFormat="true" x14ac:dyDescent="0.25">
      <c r="A483" s="405"/>
      <c r="B483" s="130"/>
      <c r="L483" s="130"/>
      <c r="V483" s="130"/>
      <c r="AF483" s="130"/>
      <c r="AP483" s="130"/>
      <c r="AZ483" s="130"/>
      <c r="BA483" s="130"/>
      <c r="BJ483" s="130"/>
      <c r="BT483" s="130"/>
      <c r="CD483" s="130"/>
      <c r="CN483" s="130"/>
      <c r="CX483" s="130"/>
      <c r="DH483" s="130"/>
      <c r="DR483" s="130"/>
      <c r="EB483" s="130"/>
      <c r="EL483" s="130"/>
      <c r="EV483" s="130"/>
      <c r="FF483" s="130"/>
      <c r="FP483" s="130"/>
      <c r="FZ483" s="130"/>
      <c r="GJ483" s="130"/>
      <c r="GT483" s="130"/>
      <c r="HD483" s="130"/>
      <c r="HN483" s="130"/>
      <c r="HX483" s="130"/>
    </row>
    <row xmlns:x14ac="http://schemas.microsoft.com/office/spreadsheetml/2009/9/ac" r="484" s="3" customFormat="true" x14ac:dyDescent="0.25">
      <c r="A484" s="405"/>
      <c r="B484" s="130"/>
      <c r="L484" s="130"/>
      <c r="V484" s="130"/>
      <c r="AF484" s="130"/>
      <c r="AP484" s="130"/>
      <c r="AZ484" s="130"/>
      <c r="BA484" s="130"/>
      <c r="BJ484" s="130"/>
      <c r="BT484" s="130"/>
      <c r="CD484" s="130"/>
      <c r="CN484" s="130"/>
      <c r="CX484" s="130"/>
      <c r="DH484" s="130"/>
      <c r="DR484" s="130"/>
      <c r="EB484" s="130"/>
      <c r="EL484" s="130"/>
      <c r="EV484" s="130"/>
      <c r="FF484" s="130"/>
      <c r="FP484" s="130"/>
      <c r="FZ484" s="130"/>
      <c r="GJ484" s="130"/>
      <c r="GT484" s="130"/>
      <c r="HD484" s="130"/>
      <c r="HN484" s="130"/>
      <c r="HX484" s="130"/>
    </row>
    <row xmlns:x14ac="http://schemas.microsoft.com/office/spreadsheetml/2009/9/ac" r="485" s="3" customFormat="true" x14ac:dyDescent="0.25">
      <c r="A485" s="405"/>
      <c r="B485" s="130"/>
      <c r="L485" s="130"/>
      <c r="V485" s="130"/>
      <c r="AF485" s="130"/>
      <c r="AP485" s="130"/>
      <c r="AZ485" s="130"/>
      <c r="BA485" s="130"/>
      <c r="BJ485" s="130"/>
      <c r="BT485" s="130"/>
      <c r="CD485" s="130"/>
      <c r="CN485" s="130"/>
      <c r="CX485" s="130"/>
      <c r="DH485" s="130"/>
      <c r="DR485" s="130"/>
      <c r="EB485" s="130"/>
      <c r="EL485" s="130"/>
      <c r="EV485" s="130"/>
      <c r="FF485" s="130"/>
      <c r="FP485" s="130"/>
      <c r="FZ485" s="130"/>
      <c r="GJ485" s="130"/>
      <c r="GT485" s="130"/>
      <c r="HD485" s="130"/>
      <c r="HN485" s="130"/>
      <c r="HX485" s="130"/>
    </row>
    <row xmlns:x14ac="http://schemas.microsoft.com/office/spreadsheetml/2009/9/ac" r="486" s="3" customFormat="true" x14ac:dyDescent="0.25">
      <c r="A486" s="405"/>
      <c r="B486" s="130"/>
      <c r="L486" s="130"/>
      <c r="V486" s="130"/>
      <c r="AF486" s="130"/>
      <c r="AP486" s="130"/>
      <c r="AZ486" s="130"/>
      <c r="BA486" s="130"/>
      <c r="BJ486" s="130"/>
      <c r="BT486" s="130"/>
      <c r="CD486" s="130"/>
      <c r="CN486" s="130"/>
      <c r="CX486" s="130"/>
      <c r="DH486" s="130"/>
      <c r="DR486" s="130"/>
      <c r="EB486" s="130"/>
      <c r="EL486" s="130"/>
      <c r="EV486" s="130"/>
      <c r="FF486" s="130"/>
      <c r="FP486" s="130"/>
      <c r="FZ486" s="130"/>
      <c r="GJ486" s="130"/>
      <c r="GT486" s="130"/>
      <c r="HD486" s="130"/>
      <c r="HN486" s="130"/>
      <c r="HX486" s="130"/>
    </row>
    <row xmlns:x14ac="http://schemas.microsoft.com/office/spreadsheetml/2009/9/ac" r="487" s="3" customFormat="true" x14ac:dyDescent="0.25">
      <c r="A487" s="405"/>
      <c r="B487" s="130"/>
      <c r="L487" s="130"/>
      <c r="V487" s="130"/>
      <c r="AF487" s="130"/>
      <c r="AP487" s="130"/>
      <c r="AZ487" s="130"/>
      <c r="BA487" s="130"/>
      <c r="BJ487" s="130"/>
      <c r="BT487" s="130"/>
      <c r="CD487" s="130"/>
      <c r="CN487" s="130"/>
      <c r="CX487" s="130"/>
      <c r="DH487" s="130"/>
      <c r="DR487" s="130"/>
      <c r="EB487" s="130"/>
      <c r="EL487" s="130"/>
      <c r="EV487" s="130"/>
      <c r="FF487" s="130"/>
      <c r="FP487" s="130"/>
      <c r="FZ487" s="130"/>
      <c r="GJ487" s="130"/>
      <c r="GT487" s="130"/>
      <c r="HD487" s="130"/>
      <c r="HN487" s="130"/>
      <c r="HX487" s="130"/>
    </row>
    <row xmlns:x14ac="http://schemas.microsoft.com/office/spreadsheetml/2009/9/ac" r="488" s="3" customFormat="true" x14ac:dyDescent="0.25">
      <c r="A488" s="405"/>
      <c r="B488" s="130"/>
      <c r="L488" s="130"/>
      <c r="V488" s="130"/>
      <c r="AF488" s="130"/>
      <c r="AP488" s="130"/>
      <c r="AZ488" s="130"/>
      <c r="BA488" s="130"/>
      <c r="BJ488" s="130"/>
      <c r="BT488" s="130"/>
      <c r="CD488" s="130"/>
      <c r="CN488" s="130"/>
      <c r="CX488" s="130"/>
      <c r="DH488" s="130"/>
      <c r="DR488" s="130"/>
      <c r="EB488" s="130"/>
      <c r="EL488" s="130"/>
      <c r="EV488" s="130"/>
      <c r="FF488" s="130"/>
      <c r="FP488" s="130"/>
      <c r="FZ488" s="130"/>
      <c r="GJ488" s="130"/>
      <c r="GT488" s="130"/>
      <c r="HD488" s="130"/>
      <c r="HN488" s="130"/>
      <c r="HX488" s="130"/>
    </row>
    <row xmlns:x14ac="http://schemas.microsoft.com/office/spreadsheetml/2009/9/ac" r="489" s="3" customFormat="true" x14ac:dyDescent="0.25">
      <c r="A489" s="405"/>
      <c r="B489" s="130"/>
      <c r="L489" s="130"/>
      <c r="V489" s="130"/>
      <c r="AF489" s="130"/>
      <c r="AP489" s="130"/>
      <c r="AZ489" s="130"/>
      <c r="BA489" s="130"/>
      <c r="BJ489" s="130"/>
      <c r="BT489" s="130"/>
      <c r="CD489" s="130"/>
      <c r="CN489" s="130"/>
      <c r="CX489" s="130"/>
      <c r="DH489" s="130"/>
      <c r="DR489" s="130"/>
      <c r="EB489" s="130"/>
      <c r="EL489" s="130"/>
      <c r="EV489" s="130"/>
      <c r="FF489" s="130"/>
      <c r="FP489" s="130"/>
      <c r="FZ489" s="130"/>
      <c r="GJ489" s="130"/>
      <c r="GT489" s="130"/>
      <c r="HD489" s="130"/>
      <c r="HN489" s="130"/>
      <c r="HX489" s="130"/>
    </row>
    <row xmlns:x14ac="http://schemas.microsoft.com/office/spreadsheetml/2009/9/ac" r="490" s="3" customFormat="true" x14ac:dyDescent="0.25">
      <c r="A490" s="405"/>
      <c r="B490" s="130"/>
      <c r="L490" s="130"/>
      <c r="V490" s="130"/>
      <c r="AF490" s="130"/>
      <c r="AP490" s="130"/>
      <c r="AZ490" s="130"/>
      <c r="BA490" s="130"/>
      <c r="BJ490" s="130"/>
      <c r="BT490" s="130"/>
      <c r="CD490" s="130"/>
      <c r="CN490" s="130"/>
      <c r="CX490" s="130"/>
      <c r="DH490" s="130"/>
      <c r="DR490" s="130"/>
      <c r="EB490" s="130"/>
      <c r="EL490" s="130"/>
      <c r="EV490" s="130"/>
      <c r="FF490" s="130"/>
      <c r="FP490" s="130"/>
      <c r="FZ490" s="130"/>
      <c r="GJ490" s="130"/>
      <c r="GT490" s="130"/>
      <c r="HD490" s="130"/>
      <c r="HN490" s="130"/>
      <c r="HX490" s="130"/>
    </row>
    <row xmlns:x14ac="http://schemas.microsoft.com/office/spreadsheetml/2009/9/ac" r="491" s="3" customFormat="true" x14ac:dyDescent="0.25">
      <c r="A491" s="405"/>
      <c r="B491" s="130"/>
      <c r="L491" s="130"/>
      <c r="V491" s="130"/>
      <c r="AF491" s="130"/>
      <c r="AP491" s="130"/>
      <c r="AZ491" s="130"/>
      <c r="BA491" s="130"/>
      <c r="BJ491" s="130"/>
      <c r="BT491" s="130"/>
      <c r="CD491" s="130"/>
      <c r="CN491" s="130"/>
      <c r="CX491" s="130"/>
      <c r="DH491" s="130"/>
      <c r="DR491" s="130"/>
      <c r="EB491" s="130"/>
      <c r="EL491" s="130"/>
      <c r="EV491" s="130"/>
      <c r="FF491" s="130"/>
      <c r="FP491" s="130"/>
      <c r="FZ491" s="130"/>
      <c r="GJ491" s="130"/>
      <c r="GT491" s="130"/>
      <c r="HD491" s="130"/>
      <c r="HN491" s="130"/>
      <c r="HX491" s="130"/>
    </row>
    <row xmlns:x14ac="http://schemas.microsoft.com/office/spreadsheetml/2009/9/ac" r="492" s="3" customFormat="true" x14ac:dyDescent="0.25">
      <c r="A492" s="405"/>
      <c r="B492" s="130"/>
      <c r="L492" s="130"/>
      <c r="V492" s="130"/>
      <c r="AF492" s="130"/>
      <c r="AP492" s="130"/>
      <c r="AZ492" s="130"/>
      <c r="BA492" s="130"/>
      <c r="BJ492" s="130"/>
      <c r="BT492" s="130"/>
      <c r="CD492" s="130"/>
      <c r="CN492" s="130"/>
      <c r="CX492" s="130"/>
      <c r="DH492" s="130"/>
      <c r="DR492" s="130"/>
      <c r="EB492" s="130"/>
      <c r="EL492" s="130"/>
      <c r="EV492" s="130"/>
      <c r="FF492" s="130"/>
      <c r="FP492" s="130"/>
      <c r="FZ492" s="130"/>
      <c r="GJ492" s="130"/>
      <c r="GT492" s="130"/>
      <c r="HD492" s="130"/>
      <c r="HN492" s="130"/>
      <c r="HX492" s="130"/>
    </row>
    <row xmlns:x14ac="http://schemas.microsoft.com/office/spreadsheetml/2009/9/ac" r="493" s="3" customFormat="true" x14ac:dyDescent="0.25">
      <c r="A493" s="405"/>
      <c r="B493" s="130"/>
      <c r="L493" s="130"/>
      <c r="V493" s="130"/>
      <c r="AF493" s="130"/>
      <c r="AP493" s="130"/>
      <c r="AZ493" s="130"/>
      <c r="BA493" s="130"/>
      <c r="BJ493" s="130"/>
      <c r="BT493" s="130"/>
      <c r="CD493" s="130"/>
      <c r="CN493" s="130"/>
      <c r="CX493" s="130"/>
      <c r="DH493" s="130"/>
      <c r="DR493" s="130"/>
      <c r="EB493" s="130"/>
      <c r="EL493" s="130"/>
      <c r="EV493" s="130"/>
      <c r="FF493" s="130"/>
      <c r="FP493" s="130"/>
      <c r="FZ493" s="130"/>
      <c r="GJ493" s="130"/>
      <c r="GT493" s="130"/>
      <c r="HD493" s="130"/>
      <c r="HN493" s="130"/>
      <c r="HX493" s="130"/>
    </row>
    <row xmlns:x14ac="http://schemas.microsoft.com/office/spreadsheetml/2009/9/ac" r="494" s="3" customFormat="true" x14ac:dyDescent="0.25">
      <c r="A494" s="405"/>
      <c r="B494" s="130"/>
      <c r="L494" s="130"/>
      <c r="V494" s="130"/>
      <c r="AF494" s="130"/>
      <c r="AP494" s="130"/>
      <c r="AZ494" s="130"/>
      <c r="BA494" s="130"/>
      <c r="BJ494" s="130"/>
      <c r="BT494" s="130"/>
      <c r="CD494" s="130"/>
      <c r="CN494" s="130"/>
      <c r="CX494" s="130"/>
      <c r="DH494" s="130"/>
      <c r="DR494" s="130"/>
      <c r="EB494" s="130"/>
      <c r="EL494" s="130"/>
      <c r="EV494" s="130"/>
      <c r="FF494" s="130"/>
      <c r="FP494" s="130"/>
      <c r="FZ494" s="130"/>
      <c r="GJ494" s="130"/>
      <c r="GT494" s="130"/>
      <c r="HD494" s="130"/>
      <c r="HN494" s="130"/>
      <c r="HX494" s="130"/>
    </row>
    <row xmlns:x14ac="http://schemas.microsoft.com/office/spreadsheetml/2009/9/ac" r="495" s="3" customFormat="true" x14ac:dyDescent="0.25">
      <c r="A495" s="405"/>
      <c r="B495" s="130"/>
      <c r="L495" s="130"/>
      <c r="V495" s="130"/>
      <c r="AF495" s="130"/>
      <c r="AP495" s="130"/>
      <c r="AZ495" s="130"/>
      <c r="BA495" s="130"/>
      <c r="BJ495" s="130"/>
      <c r="BT495" s="130"/>
      <c r="CD495" s="130"/>
      <c r="CN495" s="130"/>
      <c r="CX495" s="130"/>
      <c r="DH495" s="130"/>
      <c r="DR495" s="130"/>
      <c r="EB495" s="130"/>
      <c r="EL495" s="130"/>
      <c r="EV495" s="130"/>
      <c r="FF495" s="130"/>
      <c r="FP495" s="130"/>
      <c r="FZ495" s="130"/>
      <c r="GJ495" s="130"/>
      <c r="GT495" s="130"/>
      <c r="HD495" s="130"/>
      <c r="HN495" s="130"/>
      <c r="HX495" s="130"/>
    </row>
    <row xmlns:x14ac="http://schemas.microsoft.com/office/spreadsheetml/2009/9/ac" r="496" s="3" customFormat="true" x14ac:dyDescent="0.25">
      <c r="A496" s="405"/>
      <c r="B496" s="130"/>
      <c r="L496" s="130"/>
      <c r="V496" s="130"/>
      <c r="AF496" s="130"/>
      <c r="AP496" s="130"/>
      <c r="AZ496" s="130"/>
      <c r="BA496" s="130"/>
      <c r="BJ496" s="130"/>
      <c r="BT496" s="130"/>
      <c r="CD496" s="130"/>
      <c r="CN496" s="130"/>
      <c r="CX496" s="130"/>
      <c r="DH496" s="130"/>
      <c r="DR496" s="130"/>
      <c r="EB496" s="130"/>
      <c r="EL496" s="130"/>
      <c r="EV496" s="130"/>
      <c r="FF496" s="130"/>
      <c r="FP496" s="130"/>
      <c r="FZ496" s="130"/>
      <c r="GJ496" s="130"/>
      <c r="GT496" s="130"/>
      <c r="HD496" s="130"/>
      <c r="HN496" s="130"/>
      <c r="HX496" s="130"/>
    </row>
    <row xmlns:x14ac="http://schemas.microsoft.com/office/spreadsheetml/2009/9/ac" r="497" s="3" customFormat="true" x14ac:dyDescent="0.25">
      <c r="A497" s="405"/>
      <c r="B497" s="130"/>
      <c r="L497" s="130"/>
      <c r="V497" s="130"/>
      <c r="AF497" s="130"/>
      <c r="AP497" s="130"/>
      <c r="AZ497" s="130"/>
      <c r="BA497" s="130"/>
      <c r="BJ497" s="130"/>
      <c r="BT497" s="130"/>
      <c r="CD497" s="130"/>
      <c r="CN497" s="130"/>
      <c r="CX497" s="130"/>
      <c r="DH497" s="130"/>
      <c r="DR497" s="130"/>
      <c r="EB497" s="130"/>
      <c r="EL497" s="130"/>
      <c r="EV497" s="130"/>
      <c r="FF497" s="130"/>
      <c r="FP497" s="130"/>
      <c r="FZ497" s="130"/>
      <c r="GJ497" s="130"/>
      <c r="GT497" s="130"/>
      <c r="HD497" s="130"/>
      <c r="HN497" s="130"/>
      <c r="HX497" s="130"/>
    </row>
    <row xmlns:x14ac="http://schemas.microsoft.com/office/spreadsheetml/2009/9/ac" r="498" s="3" customFormat="true" x14ac:dyDescent="0.25">
      <c r="A498" s="405"/>
      <c r="B498" s="130"/>
      <c r="L498" s="130"/>
      <c r="V498" s="130"/>
      <c r="AF498" s="130"/>
      <c r="AP498" s="130"/>
      <c r="AZ498" s="130"/>
      <c r="BA498" s="130"/>
      <c r="BJ498" s="130"/>
      <c r="BT498" s="130"/>
      <c r="CD498" s="130"/>
      <c r="CN498" s="130"/>
      <c r="CX498" s="130"/>
      <c r="DH498" s="130"/>
      <c r="DR498" s="130"/>
      <c r="EB498" s="130"/>
      <c r="EL498" s="130"/>
      <c r="EV498" s="130"/>
      <c r="FF498" s="130"/>
      <c r="FP498" s="130"/>
      <c r="FZ498" s="130"/>
      <c r="GJ498" s="130"/>
      <c r="GT498" s="130"/>
      <c r="HD498" s="130"/>
      <c r="HN498" s="130"/>
      <c r="HX498" s="130"/>
    </row>
    <row xmlns:x14ac="http://schemas.microsoft.com/office/spreadsheetml/2009/9/ac" r="499" s="3" customFormat="true" x14ac:dyDescent="0.25">
      <c r="A499" s="405"/>
      <c r="B499" s="130"/>
      <c r="L499" s="130"/>
      <c r="V499" s="130"/>
      <c r="AF499" s="130"/>
      <c r="AP499" s="130"/>
      <c r="AZ499" s="130"/>
      <c r="BA499" s="130"/>
      <c r="BJ499" s="130"/>
      <c r="BT499" s="130"/>
      <c r="CD499" s="130"/>
      <c r="CN499" s="130"/>
      <c r="CX499" s="130"/>
      <c r="DH499" s="130"/>
      <c r="DR499" s="130"/>
      <c r="EB499" s="130"/>
      <c r="EL499" s="130"/>
      <c r="EV499" s="130"/>
      <c r="FF499" s="130"/>
      <c r="FP499" s="130"/>
      <c r="FZ499" s="130"/>
      <c r="GJ499" s="130"/>
      <c r="GT499" s="130"/>
      <c r="HD499" s="130"/>
      <c r="HN499" s="130"/>
      <c r="HX499" s="130"/>
    </row>
    <row xmlns:x14ac="http://schemas.microsoft.com/office/spreadsheetml/2009/9/ac" r="500" s="3" customFormat="true" x14ac:dyDescent="0.25">
      <c r="A500" s="405"/>
      <c r="B500" s="130"/>
      <c r="L500" s="130"/>
      <c r="V500" s="130"/>
      <c r="AF500" s="130"/>
      <c r="AP500" s="130"/>
      <c r="AZ500" s="130"/>
      <c r="BA500" s="130"/>
      <c r="BJ500" s="130"/>
      <c r="BT500" s="130"/>
      <c r="CD500" s="130"/>
      <c r="CN500" s="130"/>
      <c r="CX500" s="130"/>
      <c r="DH500" s="130"/>
      <c r="DR500" s="130"/>
      <c r="EB500" s="130"/>
      <c r="EL500" s="130"/>
      <c r="EV500" s="130"/>
      <c r="FF500" s="130"/>
      <c r="FP500" s="130"/>
      <c r="FZ500" s="130"/>
      <c r="GJ500" s="130"/>
      <c r="GT500" s="130"/>
      <c r="HD500" s="130"/>
      <c r="HN500" s="130"/>
      <c r="HX500" s="130"/>
    </row>
    <row xmlns:x14ac="http://schemas.microsoft.com/office/spreadsheetml/2009/9/ac" r="501" s="3" customFormat="true" x14ac:dyDescent="0.25">
      <c r="A501" s="405"/>
      <c r="B501" s="130"/>
      <c r="L501" s="130"/>
      <c r="V501" s="130"/>
      <c r="AF501" s="130"/>
      <c r="AP501" s="130"/>
      <c r="AZ501" s="130"/>
      <c r="BA501" s="130"/>
      <c r="BJ501" s="130"/>
      <c r="BT501" s="130"/>
      <c r="CD501" s="130"/>
      <c r="CN501" s="130"/>
      <c r="CX501" s="130"/>
      <c r="DH501" s="130"/>
      <c r="DR501" s="130"/>
      <c r="EB501" s="130"/>
      <c r="EL501" s="130"/>
      <c r="EV501" s="130"/>
      <c r="FF501" s="130"/>
      <c r="FP501" s="130"/>
      <c r="FZ501" s="130"/>
      <c r="GJ501" s="130"/>
      <c r="GT501" s="130"/>
      <c r="HD501" s="130"/>
      <c r="HN501" s="130"/>
      <c r="HX501" s="130"/>
    </row>
    <row xmlns:x14ac="http://schemas.microsoft.com/office/spreadsheetml/2009/9/ac" r="502" s="3" customFormat="true" x14ac:dyDescent="0.25">
      <c r="A502" s="405"/>
      <c r="B502" s="130"/>
      <c r="L502" s="130"/>
      <c r="V502" s="130"/>
      <c r="AF502" s="130"/>
      <c r="AP502" s="130"/>
      <c r="AZ502" s="130"/>
      <c r="BA502" s="130"/>
      <c r="BJ502" s="130"/>
      <c r="BT502" s="130"/>
      <c r="CD502" s="130"/>
      <c r="CN502" s="130"/>
      <c r="CX502" s="130"/>
      <c r="DH502" s="130"/>
      <c r="DR502" s="130"/>
      <c r="EB502" s="130"/>
      <c r="EL502" s="130"/>
      <c r="EV502" s="130"/>
      <c r="FF502" s="130"/>
      <c r="FP502" s="130"/>
      <c r="FZ502" s="130"/>
      <c r="GJ502" s="130"/>
      <c r="GT502" s="130"/>
      <c r="HD502" s="130"/>
      <c r="HN502" s="130"/>
      <c r="HX502" s="130"/>
    </row>
    <row xmlns:x14ac="http://schemas.microsoft.com/office/spreadsheetml/2009/9/ac" r="503" s="3" customFormat="true" x14ac:dyDescent="0.25">
      <c r="A503" s="405"/>
      <c r="B503" s="130"/>
      <c r="L503" s="130"/>
      <c r="V503" s="130"/>
      <c r="AF503" s="130"/>
      <c r="AP503" s="130"/>
      <c r="AZ503" s="130"/>
      <c r="BA503" s="130"/>
      <c r="BJ503" s="130"/>
      <c r="BT503" s="130"/>
      <c r="CD503" s="130"/>
      <c r="CN503" s="130"/>
      <c r="CX503" s="130"/>
      <c r="DH503" s="130"/>
      <c r="DR503" s="130"/>
      <c r="EB503" s="130"/>
      <c r="EL503" s="130"/>
      <c r="EV503" s="130"/>
      <c r="FF503" s="130"/>
      <c r="FP503" s="130"/>
      <c r="FZ503" s="130"/>
      <c r="GJ503" s="130"/>
      <c r="GT503" s="130"/>
      <c r="HD503" s="130"/>
      <c r="HN503" s="130"/>
      <c r="HX503" s="130"/>
    </row>
    <row xmlns:x14ac="http://schemas.microsoft.com/office/spreadsheetml/2009/9/ac" r="504" s="3" customFormat="true" x14ac:dyDescent="0.25">
      <c r="A504" s="405"/>
      <c r="B504" s="130"/>
      <c r="L504" s="130"/>
      <c r="V504" s="130"/>
      <c r="AF504" s="130"/>
      <c r="AP504" s="130"/>
      <c r="AZ504" s="130"/>
      <c r="BA504" s="130"/>
      <c r="BJ504" s="130"/>
      <c r="BT504" s="130"/>
      <c r="CD504" s="130"/>
      <c r="CN504" s="130"/>
      <c r="CX504" s="130"/>
      <c r="DH504" s="130"/>
      <c r="DR504" s="130"/>
      <c r="EB504" s="130"/>
      <c r="EL504" s="130"/>
      <c r="EV504" s="130"/>
      <c r="FF504" s="130"/>
      <c r="FP504" s="130"/>
      <c r="FZ504" s="130"/>
      <c r="GJ504" s="130"/>
      <c r="GT504" s="130"/>
      <c r="HD504" s="130"/>
      <c r="HN504" s="130"/>
      <c r="HX504" s="130"/>
    </row>
    <row xmlns:x14ac="http://schemas.microsoft.com/office/spreadsheetml/2009/9/ac" r="505" s="3" customFormat="true" x14ac:dyDescent="0.25">
      <c r="A505" s="405"/>
      <c r="B505" s="130"/>
      <c r="L505" s="130"/>
      <c r="V505" s="130"/>
      <c r="AF505" s="130"/>
      <c r="AP505" s="130"/>
      <c r="AZ505" s="130"/>
      <c r="BA505" s="130"/>
      <c r="BJ505" s="130"/>
      <c r="BT505" s="130"/>
      <c r="CD505" s="130"/>
      <c r="CN505" s="130"/>
      <c r="CX505" s="130"/>
      <c r="DH505" s="130"/>
      <c r="DR505" s="130"/>
      <c r="EB505" s="130"/>
      <c r="EL505" s="130"/>
      <c r="EV505" s="130"/>
      <c r="FF505" s="130"/>
      <c r="FP505" s="130"/>
      <c r="FZ505" s="130"/>
      <c r="GJ505" s="130"/>
      <c r="GT505" s="130"/>
      <c r="HD505" s="130"/>
      <c r="HN505" s="130"/>
      <c r="HX505" s="130"/>
    </row>
    <row xmlns:x14ac="http://schemas.microsoft.com/office/spreadsheetml/2009/9/ac" r="506" s="3" customFormat="true" x14ac:dyDescent="0.25">
      <c r="A506" s="405"/>
      <c r="B506" s="130"/>
      <c r="L506" s="130"/>
      <c r="V506" s="130"/>
      <c r="AF506" s="130"/>
      <c r="AP506" s="130"/>
      <c r="AZ506" s="130"/>
      <c r="BA506" s="130"/>
      <c r="BJ506" s="130"/>
      <c r="BT506" s="130"/>
      <c r="CD506" s="130"/>
      <c r="CN506" s="130"/>
      <c r="CX506" s="130"/>
      <c r="DH506" s="130"/>
      <c r="DR506" s="130"/>
      <c r="EB506" s="130"/>
      <c r="EL506" s="130"/>
      <c r="EV506" s="130"/>
      <c r="FF506" s="130"/>
      <c r="FP506" s="130"/>
      <c r="FZ506" s="130"/>
      <c r="GJ506" s="130"/>
      <c r="GT506" s="130"/>
      <c r="HD506" s="130"/>
      <c r="HN506" s="130"/>
      <c r="HX506" s="130"/>
    </row>
    <row xmlns:x14ac="http://schemas.microsoft.com/office/spreadsheetml/2009/9/ac" r="507" s="3" customFormat="true" x14ac:dyDescent="0.25">
      <c r="A507" s="405"/>
      <c r="B507" s="130"/>
      <c r="L507" s="130"/>
      <c r="V507" s="130"/>
      <c r="AF507" s="130"/>
      <c r="AP507" s="130"/>
      <c r="AZ507" s="130"/>
      <c r="BA507" s="130"/>
      <c r="BJ507" s="130"/>
      <c r="BT507" s="130"/>
      <c r="CD507" s="130"/>
      <c r="CN507" s="130"/>
      <c r="CX507" s="130"/>
      <c r="DH507" s="130"/>
      <c r="DR507" s="130"/>
      <c r="EB507" s="130"/>
      <c r="EL507" s="130"/>
      <c r="EV507" s="130"/>
      <c r="FF507" s="130"/>
      <c r="FP507" s="130"/>
      <c r="FZ507" s="130"/>
      <c r="GJ507" s="130"/>
      <c r="GT507" s="130"/>
      <c r="HD507" s="130"/>
      <c r="HN507" s="130"/>
      <c r="HX507" s="130"/>
    </row>
    <row xmlns:x14ac="http://schemas.microsoft.com/office/spreadsheetml/2009/9/ac" r="508" s="3" customFormat="true" x14ac:dyDescent="0.25">
      <c r="A508" s="405"/>
      <c r="B508" s="130"/>
      <c r="L508" s="130"/>
      <c r="V508" s="130"/>
      <c r="AF508" s="130"/>
      <c r="AP508" s="130"/>
      <c r="AZ508" s="130"/>
      <c r="BA508" s="130"/>
      <c r="BJ508" s="130"/>
      <c r="BT508" s="130"/>
      <c r="CD508" s="130"/>
      <c r="CN508" s="130"/>
      <c r="CX508" s="130"/>
      <c r="DH508" s="130"/>
      <c r="DR508" s="130"/>
      <c r="EB508" s="130"/>
      <c r="EL508" s="130"/>
      <c r="EV508" s="130"/>
      <c r="FF508" s="130"/>
      <c r="FP508" s="130"/>
      <c r="FZ508" s="130"/>
      <c r="GJ508" s="130"/>
      <c r="GT508" s="130"/>
      <c r="HD508" s="130"/>
      <c r="HN508" s="130"/>
      <c r="HX508" s="130"/>
    </row>
    <row xmlns:x14ac="http://schemas.microsoft.com/office/spreadsheetml/2009/9/ac" r="509" s="3" customFormat="true" x14ac:dyDescent="0.25">
      <c r="A509" s="405"/>
      <c r="B509" s="130"/>
      <c r="L509" s="130"/>
      <c r="V509" s="130"/>
      <c r="AF509" s="130"/>
      <c r="AP509" s="130"/>
      <c r="AZ509" s="130"/>
      <c r="BA509" s="130"/>
      <c r="BJ509" s="130"/>
      <c r="BT509" s="130"/>
      <c r="CD509" s="130"/>
      <c r="CN509" s="130"/>
      <c r="CX509" s="130"/>
      <c r="DH509" s="130"/>
      <c r="DR509" s="130"/>
      <c r="EB509" s="130"/>
      <c r="EL509" s="130"/>
      <c r="EV509" s="130"/>
      <c r="FF509" s="130"/>
      <c r="FP509" s="130"/>
      <c r="FZ509" s="130"/>
      <c r="GJ509" s="130"/>
      <c r="GT509" s="130"/>
      <c r="HD509" s="130"/>
      <c r="HN509" s="130"/>
      <c r="HX509" s="130"/>
    </row>
    <row xmlns:x14ac="http://schemas.microsoft.com/office/spreadsheetml/2009/9/ac" r="510" s="3" customFormat="true" x14ac:dyDescent="0.25">
      <c r="A510" s="405"/>
      <c r="B510" s="130"/>
      <c r="L510" s="130"/>
      <c r="V510" s="130"/>
      <c r="AF510" s="130"/>
      <c r="AP510" s="130"/>
      <c r="AZ510" s="130"/>
      <c r="BA510" s="130"/>
      <c r="BJ510" s="130"/>
      <c r="BT510" s="130"/>
      <c r="CD510" s="130"/>
      <c r="CN510" s="130"/>
      <c r="CX510" s="130"/>
      <c r="DH510" s="130"/>
      <c r="DR510" s="130"/>
      <c r="EB510" s="130"/>
      <c r="EL510" s="130"/>
      <c r="EV510" s="130"/>
      <c r="FF510" s="130"/>
      <c r="FP510" s="130"/>
      <c r="FZ510" s="130"/>
      <c r="GJ510" s="130"/>
      <c r="GT510" s="130"/>
      <c r="HD510" s="130"/>
      <c r="HN510" s="130"/>
      <c r="HX510" s="130"/>
    </row>
    <row xmlns:x14ac="http://schemas.microsoft.com/office/spreadsheetml/2009/9/ac" r="511" s="3" customFormat="true" x14ac:dyDescent="0.25">
      <c r="A511" s="405"/>
      <c r="B511" s="130"/>
      <c r="L511" s="130"/>
      <c r="V511" s="130"/>
      <c r="AF511" s="130"/>
      <c r="AP511" s="130"/>
      <c r="AZ511" s="130"/>
      <c r="BA511" s="130"/>
      <c r="BJ511" s="130"/>
      <c r="BT511" s="130"/>
      <c r="CD511" s="130"/>
      <c r="CN511" s="130"/>
      <c r="CX511" s="130"/>
      <c r="DH511" s="130"/>
      <c r="DR511" s="130"/>
      <c r="EB511" s="130"/>
      <c r="EL511" s="130"/>
      <c r="EV511" s="130"/>
      <c r="FF511" s="130"/>
      <c r="FP511" s="130"/>
      <c r="FZ511" s="130"/>
      <c r="GJ511" s="130"/>
      <c r="GT511" s="130"/>
      <c r="HD511" s="130"/>
      <c r="HN511" s="130"/>
      <c r="HX511" s="130"/>
    </row>
    <row xmlns:x14ac="http://schemas.microsoft.com/office/spreadsheetml/2009/9/ac" r="512" s="3" customFormat="true" x14ac:dyDescent="0.25">
      <c r="A512" s="405"/>
      <c r="B512" s="130"/>
      <c r="L512" s="130"/>
      <c r="V512" s="130"/>
      <c r="AF512" s="130"/>
      <c r="AP512" s="130"/>
      <c r="AZ512" s="130"/>
      <c r="BA512" s="130"/>
      <c r="BJ512" s="130"/>
      <c r="BT512" s="130"/>
      <c r="CD512" s="130"/>
      <c r="CN512" s="130"/>
      <c r="CX512" s="130"/>
      <c r="DH512" s="130"/>
      <c r="DR512" s="130"/>
      <c r="EB512" s="130"/>
      <c r="EL512" s="130"/>
      <c r="EV512" s="130"/>
      <c r="FF512" s="130"/>
      <c r="FP512" s="130"/>
      <c r="FZ512" s="130"/>
      <c r="GJ512" s="130"/>
      <c r="GT512" s="130"/>
      <c r="HD512" s="130"/>
      <c r="HN512" s="130"/>
      <c r="HX512" s="130"/>
    </row>
    <row xmlns:x14ac="http://schemas.microsoft.com/office/spreadsheetml/2009/9/ac" r="513" s="3" customFormat="true" x14ac:dyDescent="0.25">
      <c r="A513" s="405"/>
      <c r="B513" s="130"/>
      <c r="L513" s="130"/>
      <c r="V513" s="130"/>
      <c r="AF513" s="130"/>
      <c r="AP513" s="130"/>
      <c r="AZ513" s="130"/>
      <c r="BA513" s="130"/>
      <c r="BJ513" s="130"/>
      <c r="BT513" s="130"/>
      <c r="CD513" s="130"/>
      <c r="CN513" s="130"/>
      <c r="CX513" s="130"/>
      <c r="DH513" s="130"/>
      <c r="DR513" s="130"/>
      <c r="EB513" s="130"/>
      <c r="EL513" s="130"/>
      <c r="EV513" s="130"/>
      <c r="FF513" s="130"/>
      <c r="FP513" s="130"/>
      <c r="FZ513" s="130"/>
      <c r="GJ513" s="130"/>
      <c r="GT513" s="130"/>
      <c r="HD513" s="130"/>
      <c r="HN513" s="130"/>
      <c r="HX513" s="130"/>
    </row>
    <row xmlns:x14ac="http://schemas.microsoft.com/office/spreadsheetml/2009/9/ac" r="514" s="3" customFormat="true" x14ac:dyDescent="0.25">
      <c r="A514" s="405"/>
      <c r="B514" s="130"/>
      <c r="L514" s="130"/>
      <c r="V514" s="130"/>
      <c r="AF514" s="130"/>
      <c r="AP514" s="130"/>
      <c r="AZ514" s="130"/>
      <c r="BA514" s="130"/>
      <c r="BJ514" s="130"/>
      <c r="BT514" s="130"/>
      <c r="CD514" s="130"/>
      <c r="CN514" s="130"/>
      <c r="CX514" s="130"/>
      <c r="DH514" s="130"/>
      <c r="DR514" s="130"/>
      <c r="EB514" s="130"/>
      <c r="EL514" s="130"/>
      <c r="EV514" s="130"/>
      <c r="FF514" s="130"/>
      <c r="FP514" s="130"/>
      <c r="FZ514" s="130"/>
      <c r="GJ514" s="130"/>
      <c r="GT514" s="130"/>
      <c r="HD514" s="130"/>
      <c r="HN514" s="130"/>
      <c r="HX514" s="130"/>
    </row>
    <row xmlns:x14ac="http://schemas.microsoft.com/office/spreadsheetml/2009/9/ac" r="515" s="3" customFormat="true" x14ac:dyDescent="0.25">
      <c r="A515" s="405"/>
      <c r="B515" s="130"/>
      <c r="L515" s="130"/>
      <c r="V515" s="130"/>
      <c r="AF515" s="130"/>
      <c r="AP515" s="130"/>
      <c r="AZ515" s="130"/>
      <c r="BA515" s="130"/>
      <c r="BJ515" s="130"/>
      <c r="BT515" s="130"/>
      <c r="CD515" s="130"/>
      <c r="CN515" s="130"/>
      <c r="CX515" s="130"/>
      <c r="DH515" s="130"/>
      <c r="DR515" s="130"/>
      <c r="EB515" s="130"/>
      <c r="EL515" s="130"/>
      <c r="EV515" s="130"/>
      <c r="FF515" s="130"/>
      <c r="FP515" s="130"/>
      <c r="FZ515" s="130"/>
      <c r="GJ515" s="130"/>
      <c r="GT515" s="130"/>
      <c r="HD515" s="130"/>
      <c r="HN515" s="130"/>
      <c r="HX515" s="130"/>
    </row>
    <row xmlns:x14ac="http://schemas.microsoft.com/office/spreadsheetml/2009/9/ac" r="516" s="3" customFormat="true" x14ac:dyDescent="0.25">
      <c r="A516" s="405"/>
      <c r="B516" s="130"/>
      <c r="L516" s="130"/>
      <c r="V516" s="130"/>
      <c r="AF516" s="130"/>
      <c r="AP516" s="130"/>
      <c r="AZ516" s="130"/>
      <c r="BA516" s="130"/>
      <c r="BJ516" s="130"/>
      <c r="BT516" s="130"/>
      <c r="CD516" s="130"/>
      <c r="CN516" s="130"/>
      <c r="CX516" s="130"/>
      <c r="DH516" s="130"/>
      <c r="DR516" s="130"/>
      <c r="EB516" s="130"/>
      <c r="EL516" s="130"/>
      <c r="EV516" s="130"/>
      <c r="FF516" s="130"/>
      <c r="FP516" s="130"/>
      <c r="FZ516" s="130"/>
      <c r="GJ516" s="130"/>
      <c r="GT516" s="130"/>
      <c r="HD516" s="130"/>
      <c r="HN516" s="130"/>
      <c r="HX516" s="130"/>
    </row>
    <row xmlns:x14ac="http://schemas.microsoft.com/office/spreadsheetml/2009/9/ac" r="517" s="3" customFormat="true" x14ac:dyDescent="0.25">
      <c r="A517" s="405"/>
      <c r="B517" s="130"/>
      <c r="L517" s="130"/>
      <c r="V517" s="130"/>
      <c r="AF517" s="130"/>
      <c r="AP517" s="130"/>
      <c r="AZ517" s="130"/>
      <c r="BA517" s="130"/>
      <c r="BJ517" s="130"/>
      <c r="BT517" s="130"/>
      <c r="CD517" s="130"/>
      <c r="CN517" s="130"/>
      <c r="CX517" s="130"/>
      <c r="DH517" s="130"/>
      <c r="DR517" s="130"/>
      <c r="EB517" s="130"/>
      <c r="EL517" s="130"/>
      <c r="EV517" s="130"/>
      <c r="FF517" s="130"/>
      <c r="FP517" s="130"/>
      <c r="FZ517" s="130"/>
      <c r="GJ517" s="130"/>
      <c r="GT517" s="130"/>
      <c r="HD517" s="130"/>
      <c r="HN517" s="130"/>
      <c r="HX517" s="130"/>
    </row>
    <row xmlns:x14ac="http://schemas.microsoft.com/office/spreadsheetml/2009/9/ac" r="518" s="3" customFormat="true" x14ac:dyDescent="0.25">
      <c r="A518" s="405"/>
      <c r="B518" s="130"/>
      <c r="L518" s="130"/>
      <c r="V518" s="130"/>
      <c r="AF518" s="130"/>
      <c r="AP518" s="130"/>
      <c r="AZ518" s="130"/>
      <c r="BA518" s="130"/>
      <c r="BJ518" s="130"/>
      <c r="BT518" s="130"/>
      <c r="CD518" s="130"/>
      <c r="CN518" s="130"/>
      <c r="CX518" s="130"/>
      <c r="DH518" s="130"/>
      <c r="DR518" s="130"/>
      <c r="EB518" s="130"/>
      <c r="EL518" s="130"/>
      <c r="EV518" s="130"/>
      <c r="FF518" s="130"/>
      <c r="FP518" s="130"/>
      <c r="FZ518" s="130"/>
      <c r="GJ518" s="130"/>
      <c r="GT518" s="130"/>
      <c r="HD518" s="130"/>
      <c r="HN518" s="130"/>
      <c r="HX518" s="130"/>
    </row>
    <row xmlns:x14ac="http://schemas.microsoft.com/office/spreadsheetml/2009/9/ac" r="519" s="3" customFormat="true" x14ac:dyDescent="0.25">
      <c r="A519" s="405"/>
      <c r="B519" s="130"/>
      <c r="L519" s="130"/>
      <c r="V519" s="130"/>
      <c r="AF519" s="130"/>
      <c r="AP519" s="130"/>
      <c r="AZ519" s="130"/>
      <c r="BA519" s="130"/>
      <c r="BJ519" s="130"/>
      <c r="BT519" s="130"/>
      <c r="CD519" s="130"/>
      <c r="CN519" s="130"/>
      <c r="CX519" s="130"/>
      <c r="DH519" s="130"/>
      <c r="DR519" s="130"/>
      <c r="EB519" s="130"/>
      <c r="EL519" s="130"/>
      <c r="EV519" s="130"/>
      <c r="FF519" s="130"/>
      <c r="FP519" s="130"/>
      <c r="FZ519" s="130"/>
      <c r="GJ519" s="130"/>
      <c r="GT519" s="130"/>
      <c r="HD519" s="130"/>
      <c r="HN519" s="130"/>
      <c r="HX519" s="130"/>
    </row>
    <row xmlns:x14ac="http://schemas.microsoft.com/office/spreadsheetml/2009/9/ac" r="520" s="3" customFormat="true" x14ac:dyDescent="0.25">
      <c r="A520" s="405"/>
      <c r="B520" s="130"/>
      <c r="L520" s="130"/>
      <c r="V520" s="130"/>
      <c r="AF520" s="130"/>
      <c r="AP520" s="130"/>
      <c r="AZ520" s="130"/>
      <c r="BA520" s="130"/>
      <c r="BJ520" s="130"/>
      <c r="BT520" s="130"/>
      <c r="CD520" s="130"/>
      <c r="CN520" s="130"/>
      <c r="CX520" s="130"/>
      <c r="DH520" s="130"/>
      <c r="DR520" s="130"/>
      <c r="EB520" s="130"/>
      <c r="EL520" s="130"/>
      <c r="EV520" s="130"/>
      <c r="FF520" s="130"/>
      <c r="FP520" s="130"/>
      <c r="FZ520" s="130"/>
      <c r="GJ520" s="130"/>
      <c r="GT520" s="130"/>
      <c r="HD520" s="130"/>
      <c r="HN520" s="130"/>
      <c r="HX520" s="130"/>
    </row>
    <row xmlns:x14ac="http://schemas.microsoft.com/office/spreadsheetml/2009/9/ac" r="521" s="3" customFormat="true" x14ac:dyDescent="0.25">
      <c r="A521" s="405"/>
      <c r="B521" s="130"/>
      <c r="L521" s="130"/>
      <c r="V521" s="130"/>
      <c r="AF521" s="130"/>
      <c r="AP521" s="130"/>
      <c r="AZ521" s="130"/>
      <c r="BA521" s="130"/>
      <c r="BJ521" s="130"/>
      <c r="BT521" s="130"/>
      <c r="CD521" s="130"/>
      <c r="CN521" s="130"/>
      <c r="CX521" s="130"/>
      <c r="DH521" s="130"/>
      <c r="DR521" s="130"/>
      <c r="EB521" s="130"/>
      <c r="EL521" s="130"/>
      <c r="EV521" s="130"/>
      <c r="FF521" s="130"/>
      <c r="FP521" s="130"/>
      <c r="FZ521" s="130"/>
      <c r="GJ521" s="130"/>
      <c r="GT521" s="130"/>
      <c r="HD521" s="130"/>
      <c r="HN521" s="130"/>
      <c r="HX521" s="130"/>
    </row>
    <row xmlns:x14ac="http://schemas.microsoft.com/office/spreadsheetml/2009/9/ac" r="522" s="3" customFormat="true" x14ac:dyDescent="0.25">
      <c r="A522" s="405"/>
      <c r="B522" s="130"/>
      <c r="L522" s="130"/>
      <c r="V522" s="130"/>
      <c r="AF522" s="130"/>
      <c r="AP522" s="130"/>
      <c r="AZ522" s="130"/>
      <c r="BA522" s="130"/>
      <c r="BJ522" s="130"/>
      <c r="BT522" s="130"/>
      <c r="CD522" s="130"/>
      <c r="CN522" s="130"/>
      <c r="CX522" s="130"/>
      <c r="DH522" s="130"/>
      <c r="DR522" s="130"/>
      <c r="EB522" s="130"/>
      <c r="EL522" s="130"/>
      <c r="EV522" s="130"/>
      <c r="FF522" s="130"/>
      <c r="FP522" s="130"/>
      <c r="FZ522" s="130"/>
      <c r="GJ522" s="130"/>
      <c r="GT522" s="130"/>
      <c r="HD522" s="130"/>
      <c r="HN522" s="130"/>
      <c r="HX522" s="130"/>
    </row>
    <row xmlns:x14ac="http://schemas.microsoft.com/office/spreadsheetml/2009/9/ac" r="523" s="3" customFormat="true" x14ac:dyDescent="0.25">
      <c r="A523" s="405"/>
      <c r="B523" s="130"/>
      <c r="L523" s="130"/>
      <c r="V523" s="130"/>
      <c r="AF523" s="130"/>
      <c r="AP523" s="130"/>
      <c r="AZ523" s="130"/>
      <c r="BA523" s="130"/>
      <c r="BJ523" s="130"/>
      <c r="BT523" s="130"/>
      <c r="CD523" s="130"/>
      <c r="CN523" s="130"/>
      <c r="CX523" s="130"/>
      <c r="DH523" s="130"/>
      <c r="DR523" s="130"/>
      <c r="EB523" s="130"/>
      <c r="EL523" s="130"/>
      <c r="EV523" s="130"/>
      <c r="FF523" s="130"/>
      <c r="FP523" s="130"/>
      <c r="FZ523" s="130"/>
      <c r="GJ523" s="130"/>
      <c r="GT523" s="130"/>
      <c r="HD523" s="130"/>
      <c r="HN523" s="130"/>
      <c r="HX523" s="130"/>
    </row>
    <row xmlns:x14ac="http://schemas.microsoft.com/office/spreadsheetml/2009/9/ac" r="524" s="3" customFormat="true" x14ac:dyDescent="0.25">
      <c r="A524" s="405"/>
      <c r="B524" s="130"/>
      <c r="L524" s="130"/>
      <c r="V524" s="130"/>
      <c r="AF524" s="130"/>
      <c r="AP524" s="130"/>
      <c r="AZ524" s="130"/>
      <c r="BA524" s="130"/>
      <c r="BJ524" s="130"/>
      <c r="BT524" s="130"/>
      <c r="CD524" s="130"/>
      <c r="CN524" s="130"/>
      <c r="CX524" s="130"/>
      <c r="DH524" s="130"/>
      <c r="DR524" s="130"/>
      <c r="EB524" s="130"/>
      <c r="EL524" s="130"/>
      <c r="EV524" s="130"/>
      <c r="FF524" s="130"/>
      <c r="FP524" s="130"/>
      <c r="FZ524" s="130"/>
      <c r="GJ524" s="130"/>
      <c r="GT524" s="130"/>
      <c r="HD524" s="130"/>
      <c r="HN524" s="130"/>
      <c r="HX524" s="130"/>
    </row>
    <row xmlns:x14ac="http://schemas.microsoft.com/office/spreadsheetml/2009/9/ac" r="525" s="3" customFormat="true" x14ac:dyDescent="0.25">
      <c r="A525" s="405"/>
      <c r="B525" s="130"/>
      <c r="L525" s="130"/>
      <c r="V525" s="130"/>
      <c r="AF525" s="130"/>
      <c r="AP525" s="130"/>
      <c r="AZ525" s="130"/>
      <c r="BA525" s="130"/>
      <c r="BJ525" s="130"/>
      <c r="BT525" s="130"/>
      <c r="CD525" s="130"/>
      <c r="CN525" s="130"/>
      <c r="CX525" s="130"/>
      <c r="DH525" s="130"/>
      <c r="DR525" s="130"/>
      <c r="EB525" s="130"/>
      <c r="EL525" s="130"/>
      <c r="EV525" s="130"/>
      <c r="FF525" s="130"/>
      <c r="FP525" s="130"/>
      <c r="FZ525" s="130"/>
      <c r="GJ525" s="130"/>
      <c r="GT525" s="130"/>
      <c r="HD525" s="130"/>
      <c r="HN525" s="130"/>
      <c r="HX525" s="130"/>
    </row>
    <row xmlns:x14ac="http://schemas.microsoft.com/office/spreadsheetml/2009/9/ac" r="526" s="3" customFormat="true" x14ac:dyDescent="0.25">
      <c r="A526" s="405"/>
      <c r="B526" s="130"/>
      <c r="L526" s="130"/>
      <c r="V526" s="130"/>
      <c r="AF526" s="130"/>
      <c r="AP526" s="130"/>
      <c r="AZ526" s="130"/>
      <c r="BA526" s="130"/>
      <c r="BJ526" s="130"/>
      <c r="BT526" s="130"/>
      <c r="CD526" s="130"/>
      <c r="CN526" s="130"/>
      <c r="CX526" s="130"/>
      <c r="DH526" s="130"/>
      <c r="DR526" s="130"/>
      <c r="EB526" s="130"/>
      <c r="EL526" s="130"/>
      <c r="EV526" s="130"/>
      <c r="FF526" s="130"/>
      <c r="FP526" s="130"/>
      <c r="FZ526" s="130"/>
      <c r="GJ526" s="130"/>
      <c r="GT526" s="130"/>
      <c r="HD526" s="130"/>
      <c r="HN526" s="130"/>
      <c r="HX526" s="130"/>
    </row>
    <row xmlns:x14ac="http://schemas.microsoft.com/office/spreadsheetml/2009/9/ac" r="527" s="3" customFormat="true" x14ac:dyDescent="0.25">
      <c r="A527" s="405"/>
      <c r="B527" s="130"/>
      <c r="L527" s="130"/>
      <c r="V527" s="130"/>
      <c r="AF527" s="130"/>
      <c r="AP527" s="130"/>
      <c r="AZ527" s="130"/>
      <c r="BA527" s="130"/>
      <c r="BJ527" s="130"/>
      <c r="BT527" s="130"/>
      <c r="CD527" s="130"/>
      <c r="CN527" s="130"/>
      <c r="CX527" s="130"/>
      <c r="DH527" s="130"/>
      <c r="DR527" s="130"/>
      <c r="EB527" s="130"/>
      <c r="EL527" s="130"/>
      <c r="EV527" s="130"/>
      <c r="FF527" s="130"/>
      <c r="FP527" s="130"/>
      <c r="FZ527" s="130"/>
      <c r="GJ527" s="130"/>
      <c r="GT527" s="130"/>
      <c r="HD527" s="130"/>
      <c r="HN527" s="130"/>
      <c r="HX527" s="130"/>
    </row>
    <row xmlns:x14ac="http://schemas.microsoft.com/office/spreadsheetml/2009/9/ac" r="528" s="3" customFormat="true" x14ac:dyDescent="0.25">
      <c r="A528" s="405"/>
      <c r="B528" s="130"/>
      <c r="L528" s="130"/>
      <c r="V528" s="130"/>
      <c r="AF528" s="130"/>
      <c r="AP528" s="130"/>
      <c r="AZ528" s="130"/>
      <c r="BA528" s="130"/>
      <c r="BJ528" s="130"/>
      <c r="BT528" s="130"/>
      <c r="CD528" s="130"/>
      <c r="CN528" s="130"/>
      <c r="CX528" s="130"/>
      <c r="DH528" s="130"/>
      <c r="DR528" s="130"/>
      <c r="EB528" s="130"/>
      <c r="EL528" s="130"/>
      <c r="EV528" s="130"/>
      <c r="FF528" s="130"/>
      <c r="FP528" s="130"/>
      <c r="FZ528" s="130"/>
      <c r="GJ528" s="130"/>
      <c r="GT528" s="130"/>
      <c r="HD528" s="130"/>
      <c r="HN528" s="130"/>
      <c r="HX528" s="130"/>
    </row>
    <row xmlns:x14ac="http://schemas.microsoft.com/office/spreadsheetml/2009/9/ac" r="529" s="3" customFormat="true" x14ac:dyDescent="0.25">
      <c r="A529" s="405"/>
      <c r="B529" s="130"/>
      <c r="L529" s="130"/>
      <c r="V529" s="130"/>
      <c r="AF529" s="130"/>
      <c r="AP529" s="130"/>
      <c r="AZ529" s="130"/>
      <c r="BA529" s="130"/>
      <c r="BJ529" s="130"/>
      <c r="BT529" s="130"/>
      <c r="CD529" s="130"/>
      <c r="CN529" s="130"/>
      <c r="CX529" s="130"/>
      <c r="DH529" s="130"/>
      <c r="DR529" s="130"/>
      <c r="EB529" s="130"/>
      <c r="EL529" s="130"/>
      <c r="EV529" s="130"/>
      <c r="FF529" s="130"/>
      <c r="FP529" s="130"/>
      <c r="FZ529" s="130"/>
      <c r="GJ529" s="130"/>
      <c r="GT529" s="130"/>
      <c r="HD529" s="130"/>
      <c r="HN529" s="130"/>
      <c r="HX529" s="130"/>
    </row>
    <row xmlns:x14ac="http://schemas.microsoft.com/office/spreadsheetml/2009/9/ac" r="530" s="3" customFormat="true" x14ac:dyDescent="0.25">
      <c r="A530" s="405"/>
      <c r="B530" s="130"/>
      <c r="L530" s="130"/>
      <c r="V530" s="130"/>
      <c r="AF530" s="130"/>
      <c r="AP530" s="130"/>
      <c r="AZ530" s="130"/>
      <c r="BA530" s="130"/>
      <c r="BJ530" s="130"/>
      <c r="BT530" s="130"/>
      <c r="CD530" s="130"/>
      <c r="CN530" s="130"/>
      <c r="CX530" s="130"/>
      <c r="DH530" s="130"/>
      <c r="DR530" s="130"/>
      <c r="EB530" s="130"/>
      <c r="EL530" s="130"/>
      <c r="EV530" s="130"/>
      <c r="FF530" s="130"/>
      <c r="FP530" s="130"/>
      <c r="FZ530" s="130"/>
      <c r="GJ530" s="130"/>
      <c r="GT530" s="130"/>
      <c r="HD530" s="130"/>
      <c r="HN530" s="130"/>
      <c r="HX530" s="130"/>
    </row>
    <row xmlns:x14ac="http://schemas.microsoft.com/office/spreadsheetml/2009/9/ac" r="531" s="3" customFormat="true" x14ac:dyDescent="0.25">
      <c r="A531" s="405"/>
      <c r="B531" s="130"/>
      <c r="L531" s="130"/>
      <c r="V531" s="130"/>
      <c r="AF531" s="130"/>
      <c r="AP531" s="130"/>
      <c r="AZ531" s="130"/>
      <c r="BA531" s="130"/>
      <c r="BJ531" s="130"/>
      <c r="BT531" s="130"/>
      <c r="CD531" s="130"/>
      <c r="CN531" s="130"/>
      <c r="CX531" s="130"/>
      <c r="DH531" s="130"/>
      <c r="DR531" s="130"/>
      <c r="EB531" s="130"/>
      <c r="EL531" s="130"/>
      <c r="EV531" s="130"/>
      <c r="FF531" s="130"/>
      <c r="FP531" s="130"/>
      <c r="FZ531" s="130"/>
      <c r="GJ531" s="130"/>
      <c r="GT531" s="130"/>
      <c r="HD531" s="130"/>
      <c r="HN531" s="130"/>
      <c r="HX531" s="130"/>
    </row>
    <row xmlns:x14ac="http://schemas.microsoft.com/office/spreadsheetml/2009/9/ac" r="532" s="3" customFormat="true" x14ac:dyDescent="0.25">
      <c r="A532" s="405"/>
      <c r="B532" s="130"/>
      <c r="L532" s="130"/>
      <c r="V532" s="130"/>
      <c r="AF532" s="130"/>
      <c r="AP532" s="130"/>
      <c r="AZ532" s="130"/>
      <c r="BA532" s="130"/>
      <c r="BJ532" s="130"/>
      <c r="BT532" s="130"/>
      <c r="CD532" s="130"/>
      <c r="CN532" s="130"/>
      <c r="CX532" s="130"/>
      <c r="DH532" s="130"/>
      <c r="DR532" s="130"/>
      <c r="EB532" s="130"/>
      <c r="EL532" s="130"/>
      <c r="EV532" s="130"/>
      <c r="FF532" s="130"/>
      <c r="FP532" s="130"/>
      <c r="FZ532" s="130"/>
      <c r="GJ532" s="130"/>
      <c r="GT532" s="130"/>
      <c r="HD532" s="130"/>
      <c r="HN532" s="130"/>
      <c r="HX532" s="130"/>
    </row>
    <row xmlns:x14ac="http://schemas.microsoft.com/office/spreadsheetml/2009/9/ac" r="533" s="3" customFormat="true" x14ac:dyDescent="0.25">
      <c r="A533" s="405"/>
      <c r="B533" s="130"/>
      <c r="L533" s="130"/>
      <c r="V533" s="130"/>
      <c r="AF533" s="130"/>
      <c r="AP533" s="130"/>
      <c r="AZ533" s="130"/>
      <c r="BA533" s="130"/>
      <c r="BJ533" s="130"/>
      <c r="BT533" s="130"/>
      <c r="CD533" s="130"/>
      <c r="CN533" s="130"/>
      <c r="CX533" s="130"/>
      <c r="DH533" s="130"/>
      <c r="DR533" s="130"/>
      <c r="EB533" s="130"/>
      <c r="EL533" s="130"/>
      <c r="EV533" s="130"/>
      <c r="FF533" s="130"/>
      <c r="FP533" s="130"/>
      <c r="FZ533" s="130"/>
      <c r="GJ533" s="130"/>
      <c r="GT533" s="130"/>
      <c r="HD533" s="130"/>
      <c r="HN533" s="130"/>
      <c r="HX533" s="130"/>
    </row>
    <row xmlns:x14ac="http://schemas.microsoft.com/office/spreadsheetml/2009/9/ac" r="534" s="3" customFormat="true" x14ac:dyDescent="0.25">
      <c r="A534" s="405"/>
      <c r="B534" s="130"/>
      <c r="L534" s="130"/>
      <c r="V534" s="130"/>
      <c r="AF534" s="130"/>
      <c r="AP534" s="130"/>
      <c r="AZ534" s="130"/>
      <c r="BA534" s="130"/>
      <c r="BJ534" s="130"/>
      <c r="BT534" s="130"/>
      <c r="CD534" s="130"/>
      <c r="CN534" s="130"/>
      <c r="CX534" s="130"/>
      <c r="DH534" s="130"/>
      <c r="DR534" s="130"/>
      <c r="EB534" s="130"/>
      <c r="EL534" s="130"/>
      <c r="EV534" s="130"/>
      <c r="FF534" s="130"/>
      <c r="FP534" s="130"/>
      <c r="FZ534" s="130"/>
      <c r="GJ534" s="130"/>
      <c r="GT534" s="130"/>
      <c r="HD534" s="130"/>
      <c r="HN534" s="130"/>
      <c r="HX534" s="130"/>
    </row>
    <row xmlns:x14ac="http://schemas.microsoft.com/office/spreadsheetml/2009/9/ac" r="535" s="3" customFormat="true" x14ac:dyDescent="0.25">
      <c r="A535" s="405"/>
      <c r="B535" s="130"/>
      <c r="L535" s="130"/>
      <c r="V535" s="130"/>
      <c r="AF535" s="130"/>
      <c r="AP535" s="130"/>
      <c r="AZ535" s="130"/>
      <c r="BA535" s="130"/>
      <c r="BJ535" s="130"/>
      <c r="BT535" s="130"/>
      <c r="CD535" s="130"/>
      <c r="CN535" s="130"/>
      <c r="CX535" s="130"/>
      <c r="DH535" s="130"/>
      <c r="DR535" s="130"/>
      <c r="EB535" s="130"/>
      <c r="EL535" s="130"/>
      <c r="EV535" s="130"/>
      <c r="FF535" s="130"/>
      <c r="FP535" s="130"/>
      <c r="FZ535" s="130"/>
      <c r="GJ535" s="130"/>
      <c r="GT535" s="130"/>
      <c r="HD535" s="130"/>
      <c r="HN535" s="130"/>
      <c r="HX535" s="130"/>
    </row>
    <row xmlns:x14ac="http://schemas.microsoft.com/office/spreadsheetml/2009/9/ac" r="536" s="3" customFormat="true" x14ac:dyDescent="0.25">
      <c r="A536" s="405"/>
      <c r="B536" s="130"/>
      <c r="L536" s="130"/>
      <c r="V536" s="130"/>
      <c r="AF536" s="130"/>
      <c r="AP536" s="130"/>
      <c r="AZ536" s="130"/>
      <c r="BA536" s="130"/>
      <c r="BJ536" s="130"/>
      <c r="BT536" s="130"/>
      <c r="CD536" s="130"/>
      <c r="CN536" s="130"/>
      <c r="CX536" s="130"/>
      <c r="DH536" s="130"/>
      <c r="DR536" s="130"/>
      <c r="EB536" s="130"/>
      <c r="EL536" s="130"/>
      <c r="EV536" s="130"/>
      <c r="FF536" s="130"/>
      <c r="FP536" s="130"/>
      <c r="FZ536" s="130"/>
      <c r="GJ536" s="130"/>
      <c r="GT536" s="130"/>
      <c r="HD536" s="130"/>
      <c r="HN536" s="130"/>
      <c r="HX536" s="130"/>
    </row>
    <row xmlns:x14ac="http://schemas.microsoft.com/office/spreadsheetml/2009/9/ac" r="537" s="3" customFormat="true" x14ac:dyDescent="0.25">
      <c r="A537" s="405"/>
      <c r="B537" s="130"/>
      <c r="L537" s="130"/>
      <c r="V537" s="130"/>
      <c r="AF537" s="130"/>
      <c r="AP537" s="130"/>
      <c r="AZ537" s="130"/>
      <c r="BA537" s="130"/>
      <c r="BJ537" s="130"/>
      <c r="BT537" s="130"/>
      <c r="CD537" s="130"/>
      <c r="CN537" s="130"/>
      <c r="CX537" s="130"/>
      <c r="DH537" s="130"/>
      <c r="DR537" s="130"/>
      <c r="EB537" s="130"/>
      <c r="EL537" s="130"/>
      <c r="EV537" s="130"/>
      <c r="FF537" s="130"/>
      <c r="FP537" s="130"/>
      <c r="FZ537" s="130"/>
      <c r="GJ537" s="130"/>
      <c r="GT537" s="130"/>
      <c r="HD537" s="130"/>
      <c r="HN537" s="130"/>
      <c r="HX537" s="130"/>
    </row>
    <row xmlns:x14ac="http://schemas.microsoft.com/office/spreadsheetml/2009/9/ac" r="538" s="3" customFormat="true" x14ac:dyDescent="0.25">
      <c r="A538" s="405"/>
      <c r="B538" s="130"/>
      <c r="L538" s="130"/>
      <c r="V538" s="130"/>
      <c r="AF538" s="130"/>
      <c r="AP538" s="130"/>
      <c r="AZ538" s="130"/>
      <c r="BA538" s="130"/>
      <c r="BJ538" s="130"/>
      <c r="BT538" s="130"/>
      <c r="CD538" s="130"/>
      <c r="CN538" s="130"/>
      <c r="CX538" s="130"/>
      <c r="DH538" s="130"/>
      <c r="DR538" s="130"/>
      <c r="EB538" s="130"/>
      <c r="EL538" s="130"/>
      <c r="EV538" s="130"/>
      <c r="FF538" s="130"/>
      <c r="FP538" s="130"/>
      <c r="FZ538" s="130"/>
      <c r="GJ538" s="130"/>
      <c r="GT538" s="130"/>
      <c r="HD538" s="130"/>
      <c r="HN538" s="130"/>
      <c r="HX538" s="130"/>
    </row>
    <row xmlns:x14ac="http://schemas.microsoft.com/office/spreadsheetml/2009/9/ac" r="539" s="3" customFormat="true" x14ac:dyDescent="0.25">
      <c r="A539" s="405"/>
      <c r="B539" s="130"/>
      <c r="L539" s="130"/>
      <c r="V539" s="130"/>
      <c r="AF539" s="130"/>
      <c r="AP539" s="130"/>
      <c r="AZ539" s="130"/>
      <c r="BA539" s="130"/>
      <c r="BJ539" s="130"/>
      <c r="BT539" s="130"/>
      <c r="CD539" s="130"/>
      <c r="CN539" s="130"/>
      <c r="CX539" s="130"/>
      <c r="DH539" s="130"/>
      <c r="DR539" s="130"/>
      <c r="EB539" s="130"/>
      <c r="EL539" s="130"/>
      <c r="EV539" s="130"/>
      <c r="FF539" s="130"/>
      <c r="FP539" s="130"/>
      <c r="FZ539" s="130"/>
      <c r="GJ539" s="130"/>
      <c r="GT539" s="130"/>
      <c r="HD539" s="130"/>
      <c r="HN539" s="130"/>
      <c r="HX539" s="130"/>
    </row>
    <row xmlns:x14ac="http://schemas.microsoft.com/office/spreadsheetml/2009/9/ac" r="540" s="3" customFormat="true" x14ac:dyDescent="0.25">
      <c r="A540" s="405"/>
      <c r="B540" s="130"/>
      <c r="L540" s="130"/>
      <c r="V540" s="130"/>
      <c r="AF540" s="130"/>
      <c r="AP540" s="130"/>
      <c r="AZ540" s="130"/>
      <c r="BA540" s="130"/>
      <c r="BJ540" s="130"/>
      <c r="BT540" s="130"/>
      <c r="CD540" s="130"/>
      <c r="CN540" s="130"/>
      <c r="CX540" s="130"/>
      <c r="DH540" s="130"/>
      <c r="DR540" s="130"/>
      <c r="EB540" s="130"/>
      <c r="EL540" s="130"/>
      <c r="EV540" s="130"/>
      <c r="FF540" s="130"/>
      <c r="FP540" s="130"/>
      <c r="FZ540" s="130"/>
      <c r="GJ540" s="130"/>
      <c r="GT540" s="130"/>
      <c r="HD540" s="130"/>
      <c r="HN540" s="130"/>
      <c r="HX540" s="130"/>
    </row>
    <row xmlns:x14ac="http://schemas.microsoft.com/office/spreadsheetml/2009/9/ac" r="541" s="3" customFormat="true" x14ac:dyDescent="0.25">
      <c r="A541" s="405"/>
      <c r="B541" s="130"/>
      <c r="L541" s="130"/>
      <c r="V541" s="130"/>
      <c r="AF541" s="130"/>
      <c r="AP541" s="130"/>
      <c r="AZ541" s="130"/>
      <c r="BA541" s="130"/>
      <c r="BJ541" s="130"/>
      <c r="BT541" s="130"/>
      <c r="CD541" s="130"/>
      <c r="CN541" s="130"/>
      <c r="CX541" s="130"/>
      <c r="DH541" s="130"/>
      <c r="DR541" s="130"/>
      <c r="EB541" s="130"/>
      <c r="EL541" s="130"/>
      <c r="EV541" s="130"/>
      <c r="FF541" s="130"/>
      <c r="FP541" s="130"/>
      <c r="FZ541" s="130"/>
      <c r="GJ541" s="130"/>
      <c r="GT541" s="130"/>
      <c r="HD541" s="130"/>
      <c r="HN541" s="130"/>
      <c r="HX541" s="130"/>
    </row>
    <row xmlns:x14ac="http://schemas.microsoft.com/office/spreadsheetml/2009/9/ac" r="542" s="3" customFormat="true" x14ac:dyDescent="0.25">
      <c r="A542" s="405"/>
      <c r="B542" s="130"/>
      <c r="L542" s="130"/>
      <c r="V542" s="130"/>
      <c r="AF542" s="130"/>
      <c r="AP542" s="130"/>
      <c r="AZ542" s="130"/>
      <c r="BA542" s="130"/>
      <c r="BJ542" s="130"/>
      <c r="BT542" s="130"/>
      <c r="CD542" s="130"/>
      <c r="CN542" s="130"/>
      <c r="CX542" s="130"/>
      <c r="DH542" s="130"/>
      <c r="DR542" s="130"/>
      <c r="EB542" s="130"/>
      <c r="EL542" s="130"/>
      <c r="EV542" s="130"/>
      <c r="FF542" s="130"/>
      <c r="FP542" s="130"/>
      <c r="FZ542" s="130"/>
      <c r="GJ542" s="130"/>
      <c r="GT542" s="130"/>
      <c r="HD542" s="130"/>
      <c r="HN542" s="130"/>
      <c r="HX542" s="130"/>
    </row>
    <row xmlns:x14ac="http://schemas.microsoft.com/office/spreadsheetml/2009/9/ac" r="543" s="3" customFormat="true" x14ac:dyDescent="0.25">
      <c r="A543" s="405"/>
      <c r="B543" s="130"/>
      <c r="L543" s="130"/>
      <c r="V543" s="130"/>
      <c r="AF543" s="130"/>
      <c r="AP543" s="130"/>
      <c r="AZ543" s="130"/>
      <c r="BA543" s="130"/>
      <c r="BJ543" s="130"/>
      <c r="BT543" s="130"/>
      <c r="CD543" s="130"/>
      <c r="CN543" s="130"/>
      <c r="CX543" s="130"/>
      <c r="DH543" s="130"/>
      <c r="DR543" s="130"/>
      <c r="EB543" s="130"/>
      <c r="EL543" s="130"/>
      <c r="EV543" s="130"/>
      <c r="FF543" s="130"/>
      <c r="FP543" s="130"/>
      <c r="FZ543" s="130"/>
      <c r="GJ543" s="130"/>
      <c r="GT543" s="130"/>
      <c r="HD543" s="130"/>
      <c r="HN543" s="130"/>
      <c r="HX543" s="130"/>
    </row>
    <row xmlns:x14ac="http://schemas.microsoft.com/office/spreadsheetml/2009/9/ac" r="544" s="3" customFormat="true" x14ac:dyDescent="0.25">
      <c r="A544" s="405"/>
      <c r="B544" s="130"/>
      <c r="L544" s="130"/>
      <c r="V544" s="130"/>
      <c r="AF544" s="130"/>
      <c r="AP544" s="130"/>
      <c r="AZ544" s="130"/>
      <c r="BA544" s="130"/>
      <c r="BJ544" s="130"/>
      <c r="BT544" s="130"/>
      <c r="CD544" s="130"/>
      <c r="CN544" s="130"/>
      <c r="CX544" s="130"/>
      <c r="DH544" s="130"/>
      <c r="DR544" s="130"/>
      <c r="EB544" s="130"/>
      <c r="EL544" s="130"/>
      <c r="EV544" s="130"/>
      <c r="FF544" s="130"/>
      <c r="FP544" s="130"/>
      <c r="FZ544" s="130"/>
      <c r="GJ544" s="130"/>
      <c r="GT544" s="130"/>
      <c r="HD544" s="130"/>
      <c r="HN544" s="130"/>
      <c r="HX544" s="130"/>
    </row>
    <row xmlns:x14ac="http://schemas.microsoft.com/office/spreadsheetml/2009/9/ac" r="545" s="3" customFormat="true" x14ac:dyDescent="0.25">
      <c r="A545" s="405"/>
      <c r="B545" s="130"/>
      <c r="L545" s="130"/>
      <c r="V545" s="130"/>
      <c r="AF545" s="130"/>
      <c r="AP545" s="130"/>
      <c r="AZ545" s="130"/>
      <c r="BA545" s="130"/>
      <c r="BJ545" s="130"/>
      <c r="BT545" s="130"/>
      <c r="CD545" s="130"/>
      <c r="CN545" s="130"/>
      <c r="CX545" s="130"/>
      <c r="DH545" s="130"/>
      <c r="DR545" s="130"/>
      <c r="EB545" s="130"/>
      <c r="EL545" s="130"/>
      <c r="EV545" s="130"/>
      <c r="FF545" s="130"/>
      <c r="FP545" s="130"/>
      <c r="FZ545" s="130"/>
      <c r="GJ545" s="130"/>
      <c r="GT545" s="130"/>
      <c r="HD545" s="130"/>
      <c r="HN545" s="130"/>
      <c r="HX545" s="130"/>
    </row>
    <row xmlns:x14ac="http://schemas.microsoft.com/office/spreadsheetml/2009/9/ac" r="546" s="3" customFormat="true" x14ac:dyDescent="0.25">
      <c r="A546" s="405"/>
      <c r="B546" s="130"/>
      <c r="L546" s="130"/>
      <c r="V546" s="130"/>
      <c r="AF546" s="130"/>
      <c r="AP546" s="130"/>
      <c r="AZ546" s="130"/>
      <c r="BA546" s="130"/>
      <c r="BJ546" s="130"/>
      <c r="BT546" s="130"/>
      <c r="CD546" s="130"/>
      <c r="CN546" s="130"/>
      <c r="CX546" s="130"/>
      <c r="DH546" s="130"/>
      <c r="DR546" s="130"/>
      <c r="EB546" s="130"/>
      <c r="EL546" s="130"/>
      <c r="EV546" s="130"/>
      <c r="FF546" s="130"/>
      <c r="FP546" s="130"/>
      <c r="FZ546" s="130"/>
      <c r="GJ546" s="130"/>
      <c r="GT546" s="130"/>
      <c r="HD546" s="130"/>
      <c r="HN546" s="130"/>
      <c r="HX546" s="130"/>
    </row>
    <row xmlns:x14ac="http://schemas.microsoft.com/office/spreadsheetml/2009/9/ac" r="547" s="3" customFormat="true" x14ac:dyDescent="0.25">
      <c r="A547" s="405"/>
      <c r="B547" s="130"/>
      <c r="L547" s="130"/>
      <c r="V547" s="130"/>
      <c r="AF547" s="130"/>
      <c r="AP547" s="130"/>
      <c r="AZ547" s="130"/>
      <c r="BA547" s="130"/>
      <c r="BJ547" s="130"/>
      <c r="BT547" s="130"/>
      <c r="CD547" s="130"/>
      <c r="CN547" s="130"/>
      <c r="CX547" s="130"/>
      <c r="DH547" s="130"/>
      <c r="DR547" s="130"/>
      <c r="EB547" s="130"/>
      <c r="EL547" s="130"/>
      <c r="EV547" s="130"/>
      <c r="FF547" s="130"/>
      <c r="FP547" s="130"/>
      <c r="FZ547" s="130"/>
      <c r="GJ547" s="130"/>
      <c r="GT547" s="130"/>
      <c r="HD547" s="130"/>
      <c r="HN547" s="130"/>
      <c r="HX547" s="130"/>
    </row>
    <row xmlns:x14ac="http://schemas.microsoft.com/office/spreadsheetml/2009/9/ac" r="548" s="3" customFormat="true" x14ac:dyDescent="0.25">
      <c r="A548" s="405"/>
      <c r="B548" s="130"/>
      <c r="L548" s="130"/>
      <c r="V548" s="130"/>
      <c r="AF548" s="130"/>
      <c r="AP548" s="130"/>
      <c r="AZ548" s="130"/>
      <c r="BA548" s="130"/>
      <c r="BJ548" s="130"/>
      <c r="BT548" s="130"/>
      <c r="CD548" s="130"/>
      <c r="CN548" s="130"/>
      <c r="CX548" s="130"/>
      <c r="DH548" s="130"/>
      <c r="DR548" s="130"/>
      <c r="EB548" s="130"/>
      <c r="EL548" s="130"/>
      <c r="EV548" s="130"/>
      <c r="FF548" s="130"/>
      <c r="FP548" s="130"/>
      <c r="FZ548" s="130"/>
      <c r="GJ548" s="130"/>
      <c r="GT548" s="130"/>
      <c r="HD548" s="130"/>
      <c r="HN548" s="130"/>
      <c r="HX548" s="130"/>
    </row>
    <row xmlns:x14ac="http://schemas.microsoft.com/office/spreadsheetml/2009/9/ac" r="549" s="3" customFormat="true" x14ac:dyDescent="0.25">
      <c r="A549" s="405"/>
      <c r="B549" s="130"/>
      <c r="L549" s="130"/>
      <c r="V549" s="130"/>
      <c r="AF549" s="130"/>
      <c r="AP549" s="130"/>
      <c r="AZ549" s="130"/>
      <c r="BA549" s="130"/>
      <c r="BJ549" s="130"/>
      <c r="BT549" s="130"/>
      <c r="CD549" s="130"/>
      <c r="CN549" s="130"/>
      <c r="CX549" s="130"/>
      <c r="DH549" s="130"/>
      <c r="DR549" s="130"/>
      <c r="EB549" s="130"/>
      <c r="EL549" s="130"/>
      <c r="EV549" s="130"/>
      <c r="FF549" s="130"/>
      <c r="FP549" s="130"/>
      <c r="FZ549" s="130"/>
      <c r="GJ549" s="130"/>
      <c r="GT549" s="130"/>
      <c r="HD549" s="130"/>
      <c r="HN549" s="130"/>
      <c r="HX549" s="130"/>
    </row>
    <row xmlns:x14ac="http://schemas.microsoft.com/office/spreadsheetml/2009/9/ac" r="550" s="3" customFormat="true" x14ac:dyDescent="0.25">
      <c r="A550" s="405"/>
      <c r="B550" s="130"/>
      <c r="L550" s="130"/>
      <c r="V550" s="130"/>
      <c r="AF550" s="130"/>
      <c r="AP550" s="130"/>
      <c r="AZ550" s="130"/>
      <c r="BA550" s="130"/>
      <c r="BJ550" s="130"/>
      <c r="BT550" s="130"/>
      <c r="CD550" s="130"/>
      <c r="CN550" s="130"/>
      <c r="CX550" s="130"/>
      <c r="DH550" s="130"/>
      <c r="DR550" s="130"/>
      <c r="EB550" s="130"/>
      <c r="EL550" s="130"/>
      <c r="EV550" s="130"/>
      <c r="FF550" s="130"/>
      <c r="FP550" s="130"/>
      <c r="FZ550" s="130"/>
      <c r="GJ550" s="130"/>
      <c r="GT550" s="130"/>
      <c r="HD550" s="130"/>
      <c r="HN550" s="130"/>
      <c r="HX550" s="130"/>
    </row>
    <row xmlns:x14ac="http://schemas.microsoft.com/office/spreadsheetml/2009/9/ac" r="551" s="3" customFormat="true" x14ac:dyDescent="0.25">
      <c r="A551" s="405"/>
      <c r="B551" s="130"/>
      <c r="L551" s="130"/>
      <c r="V551" s="130"/>
      <c r="AF551" s="130"/>
      <c r="AP551" s="130"/>
      <c r="AZ551" s="130"/>
      <c r="BA551" s="130"/>
      <c r="BJ551" s="130"/>
      <c r="BT551" s="130"/>
      <c r="CD551" s="130"/>
      <c r="CN551" s="130"/>
      <c r="CX551" s="130"/>
      <c r="DH551" s="130"/>
      <c r="DR551" s="130"/>
      <c r="EB551" s="130"/>
      <c r="EL551" s="130"/>
      <c r="EV551" s="130"/>
      <c r="FF551" s="130"/>
      <c r="FP551" s="130"/>
      <c r="FZ551" s="130"/>
      <c r="GJ551" s="130"/>
      <c r="GT551" s="130"/>
      <c r="HD551" s="130"/>
      <c r="HN551" s="130"/>
      <c r="HX551" s="130"/>
    </row>
    <row xmlns:x14ac="http://schemas.microsoft.com/office/spreadsheetml/2009/9/ac" r="552" s="3" customFormat="true" x14ac:dyDescent="0.25">
      <c r="A552" s="405"/>
      <c r="B552" s="130"/>
      <c r="L552" s="130"/>
      <c r="V552" s="130"/>
      <c r="AF552" s="130"/>
      <c r="AP552" s="130"/>
      <c r="AZ552" s="130"/>
      <c r="BA552" s="130"/>
      <c r="BJ552" s="130"/>
      <c r="BT552" s="130"/>
      <c r="CD552" s="130"/>
      <c r="CN552" s="130"/>
      <c r="CX552" s="130"/>
      <c r="DH552" s="130"/>
      <c r="DR552" s="130"/>
      <c r="EB552" s="130"/>
      <c r="EL552" s="130"/>
      <c r="EV552" s="130"/>
      <c r="FF552" s="130"/>
      <c r="FP552" s="130"/>
      <c r="FZ552" s="130"/>
      <c r="GJ552" s="130"/>
      <c r="GT552" s="130"/>
      <c r="HD552" s="130"/>
      <c r="HN552" s="130"/>
      <c r="HX552" s="130"/>
    </row>
    <row xmlns:x14ac="http://schemas.microsoft.com/office/spreadsheetml/2009/9/ac" r="553" s="3" customFormat="true" x14ac:dyDescent="0.25">
      <c r="A553" s="405"/>
      <c r="B553" s="130"/>
      <c r="L553" s="130"/>
      <c r="V553" s="130"/>
      <c r="AF553" s="130"/>
      <c r="AP553" s="130"/>
      <c r="AZ553" s="130"/>
      <c r="BA553" s="130"/>
      <c r="BJ553" s="130"/>
      <c r="BT553" s="130"/>
      <c r="CD553" s="130"/>
      <c r="CN553" s="130"/>
      <c r="CX553" s="130"/>
      <c r="DH553" s="130"/>
      <c r="DR553" s="130"/>
      <c r="EB553" s="130"/>
      <c r="EL553" s="130"/>
      <c r="EV553" s="130"/>
      <c r="FF553" s="130"/>
      <c r="FP553" s="130"/>
      <c r="FZ553" s="130"/>
      <c r="GJ553" s="130"/>
      <c r="GT553" s="130"/>
      <c r="HD553" s="130"/>
      <c r="HN553" s="130"/>
      <c r="HX553" s="130"/>
    </row>
    <row xmlns:x14ac="http://schemas.microsoft.com/office/spreadsheetml/2009/9/ac" r="554" s="3" customFormat="true" x14ac:dyDescent="0.25">
      <c r="A554" s="405"/>
      <c r="B554" s="130"/>
      <c r="L554" s="130"/>
      <c r="V554" s="130"/>
      <c r="AF554" s="130"/>
      <c r="AP554" s="130"/>
      <c r="AZ554" s="130"/>
      <c r="BA554" s="130"/>
      <c r="BJ554" s="130"/>
      <c r="BT554" s="130"/>
      <c r="CD554" s="130"/>
      <c r="CN554" s="130"/>
      <c r="CX554" s="130"/>
      <c r="DH554" s="130"/>
      <c r="DR554" s="130"/>
      <c r="EB554" s="130"/>
      <c r="EL554" s="130"/>
      <c r="EV554" s="130"/>
      <c r="FF554" s="130"/>
      <c r="FP554" s="130"/>
      <c r="FZ554" s="130"/>
      <c r="GJ554" s="130"/>
      <c r="GT554" s="130"/>
      <c r="HD554" s="130"/>
      <c r="HN554" s="130"/>
      <c r="HX554" s="130"/>
    </row>
    <row xmlns:x14ac="http://schemas.microsoft.com/office/spreadsheetml/2009/9/ac" r="555" s="3" customFormat="true" x14ac:dyDescent="0.25">
      <c r="A555" s="405"/>
      <c r="B555" s="130"/>
      <c r="L555" s="130"/>
      <c r="V555" s="130"/>
      <c r="AF555" s="130"/>
      <c r="AP555" s="130"/>
      <c r="AZ555" s="130"/>
      <c r="BA555" s="130"/>
      <c r="BJ555" s="130"/>
      <c r="BT555" s="130"/>
      <c r="CD555" s="130"/>
      <c r="CN555" s="130"/>
      <c r="CX555" s="130"/>
      <c r="DH555" s="130"/>
      <c r="DR555" s="130"/>
      <c r="EB555" s="130"/>
      <c r="EL555" s="130"/>
      <c r="EV555" s="130"/>
      <c r="FF555" s="130"/>
      <c r="FP555" s="130"/>
      <c r="FZ555" s="130"/>
      <c r="GJ555" s="130"/>
      <c r="GT555" s="130"/>
      <c r="HD555" s="130"/>
      <c r="HN555" s="130"/>
      <c r="HX555" s="130"/>
    </row>
    <row xmlns:x14ac="http://schemas.microsoft.com/office/spreadsheetml/2009/9/ac" r="556" s="3" customFormat="true" x14ac:dyDescent="0.25">
      <c r="A556" s="405"/>
      <c r="B556" s="130"/>
      <c r="L556" s="130"/>
      <c r="V556" s="130"/>
      <c r="AF556" s="130"/>
      <c r="AP556" s="130"/>
      <c r="AZ556" s="130"/>
      <c r="BA556" s="130"/>
      <c r="BJ556" s="130"/>
      <c r="BT556" s="130"/>
      <c r="CD556" s="130"/>
      <c r="CN556" s="130"/>
      <c r="CX556" s="130"/>
      <c r="DH556" s="130"/>
      <c r="DR556" s="130"/>
      <c r="EB556" s="130"/>
      <c r="EL556" s="130"/>
      <c r="EV556" s="130"/>
      <c r="FF556" s="130"/>
      <c r="FP556" s="130"/>
      <c r="FZ556" s="130"/>
      <c r="GJ556" s="130"/>
      <c r="GT556" s="130"/>
      <c r="HD556" s="130"/>
      <c r="HN556" s="130"/>
      <c r="HX556" s="130"/>
    </row>
    <row xmlns:x14ac="http://schemas.microsoft.com/office/spreadsheetml/2009/9/ac" r="557" s="3" customFormat="true" x14ac:dyDescent="0.25">
      <c r="A557" s="405"/>
      <c r="B557" s="130"/>
      <c r="L557" s="130"/>
      <c r="V557" s="130"/>
      <c r="AF557" s="130"/>
      <c r="AP557" s="130"/>
      <c r="AZ557" s="130"/>
      <c r="BA557" s="130"/>
      <c r="BJ557" s="130"/>
      <c r="BT557" s="130"/>
      <c r="CD557" s="130"/>
      <c r="CN557" s="130"/>
      <c r="CX557" s="130"/>
      <c r="DH557" s="130"/>
      <c r="DR557" s="130"/>
      <c r="EB557" s="130"/>
      <c r="EL557" s="130"/>
      <c r="EV557" s="130"/>
      <c r="FF557" s="130"/>
      <c r="FP557" s="130"/>
      <c r="FZ557" s="130"/>
      <c r="GJ557" s="130"/>
      <c r="GT557" s="130"/>
      <c r="HD557" s="130"/>
      <c r="HN557" s="130"/>
      <c r="HX557" s="130"/>
    </row>
    <row xmlns:x14ac="http://schemas.microsoft.com/office/spreadsheetml/2009/9/ac" r="558" s="3" customFormat="true" x14ac:dyDescent="0.25">
      <c r="A558" s="405"/>
      <c r="B558" s="130"/>
      <c r="L558" s="130"/>
      <c r="V558" s="130"/>
      <c r="AF558" s="130"/>
      <c r="AP558" s="130"/>
      <c r="AZ558" s="130"/>
      <c r="BA558" s="130"/>
      <c r="BJ558" s="130"/>
      <c r="BT558" s="130"/>
      <c r="CD558" s="130"/>
      <c r="CN558" s="130"/>
      <c r="CX558" s="130"/>
      <c r="DH558" s="130"/>
      <c r="DR558" s="130"/>
      <c r="EB558" s="130"/>
      <c r="EL558" s="130"/>
      <c r="EV558" s="130"/>
      <c r="FF558" s="130"/>
      <c r="FP558" s="130"/>
      <c r="FZ558" s="130"/>
      <c r="GJ558" s="130"/>
      <c r="GT558" s="130"/>
      <c r="HD558" s="130"/>
      <c r="HN558" s="130"/>
      <c r="HX558" s="130"/>
    </row>
    <row xmlns:x14ac="http://schemas.microsoft.com/office/spreadsheetml/2009/9/ac" r="559" s="3" customFormat="true" x14ac:dyDescent="0.25">
      <c r="A559" s="405"/>
      <c r="B559" s="130"/>
      <c r="L559" s="130"/>
      <c r="V559" s="130"/>
      <c r="AF559" s="130"/>
      <c r="AP559" s="130"/>
      <c r="AZ559" s="130"/>
      <c r="BA559" s="130"/>
      <c r="BJ559" s="130"/>
      <c r="BT559" s="130"/>
      <c r="CD559" s="130"/>
      <c r="CN559" s="130"/>
      <c r="CX559" s="130"/>
      <c r="DH559" s="130"/>
      <c r="DR559" s="130"/>
      <c r="EB559" s="130"/>
      <c r="EL559" s="130"/>
      <c r="EV559" s="130"/>
      <c r="FF559" s="130"/>
      <c r="FP559" s="130"/>
      <c r="FZ559" s="130"/>
      <c r="GJ559" s="130"/>
      <c r="GT559" s="130"/>
      <c r="HD559" s="130"/>
      <c r="HN559" s="130"/>
      <c r="HX559" s="130"/>
    </row>
    <row xmlns:x14ac="http://schemas.microsoft.com/office/spreadsheetml/2009/9/ac" r="560" s="3" customFormat="true" x14ac:dyDescent="0.25">
      <c r="A560" s="405"/>
      <c r="B560" s="130"/>
      <c r="L560" s="130"/>
      <c r="V560" s="130"/>
      <c r="AF560" s="130"/>
      <c r="AP560" s="130"/>
      <c r="AZ560" s="130"/>
      <c r="BA560" s="130"/>
      <c r="BJ560" s="130"/>
      <c r="BT560" s="130"/>
      <c r="CD560" s="130"/>
      <c r="CN560" s="130"/>
      <c r="CX560" s="130"/>
      <c r="DH560" s="130"/>
      <c r="DR560" s="130"/>
      <c r="EB560" s="130"/>
      <c r="EL560" s="130"/>
      <c r="EV560" s="130"/>
      <c r="FF560" s="130"/>
      <c r="FP560" s="130"/>
      <c r="FZ560" s="130"/>
      <c r="GJ560" s="130"/>
      <c r="GT560" s="130"/>
      <c r="HD560" s="130"/>
      <c r="HN560" s="130"/>
      <c r="HX560" s="130"/>
    </row>
    <row xmlns:x14ac="http://schemas.microsoft.com/office/spreadsheetml/2009/9/ac" r="561" s="3" customFormat="true" x14ac:dyDescent="0.25">
      <c r="A561" s="405"/>
      <c r="B561" s="130"/>
      <c r="L561" s="130"/>
      <c r="V561" s="130"/>
      <c r="AF561" s="130"/>
      <c r="AP561" s="130"/>
      <c r="AZ561" s="130"/>
      <c r="BA561" s="130"/>
      <c r="BJ561" s="130"/>
      <c r="BT561" s="130"/>
      <c r="CD561" s="130"/>
      <c r="CN561" s="130"/>
      <c r="CX561" s="130"/>
      <c r="DH561" s="130"/>
      <c r="DR561" s="130"/>
      <c r="EB561" s="130"/>
      <c r="EL561" s="130"/>
      <c r="EV561" s="130"/>
      <c r="FF561" s="130"/>
      <c r="FP561" s="130"/>
      <c r="FZ561" s="130"/>
      <c r="GJ561" s="130"/>
      <c r="GT561" s="130"/>
      <c r="HD561" s="130"/>
      <c r="HN561" s="130"/>
      <c r="HX561" s="130"/>
    </row>
    <row xmlns:x14ac="http://schemas.microsoft.com/office/spreadsheetml/2009/9/ac" r="562" s="3" customFormat="true" x14ac:dyDescent="0.25">
      <c r="A562" s="405"/>
      <c r="B562" s="130"/>
      <c r="L562" s="130"/>
      <c r="V562" s="130"/>
      <c r="AF562" s="130"/>
      <c r="AP562" s="130"/>
      <c r="AZ562" s="130"/>
      <c r="BA562" s="130"/>
      <c r="BJ562" s="130"/>
      <c r="BT562" s="130"/>
      <c r="CD562" s="130"/>
      <c r="CN562" s="130"/>
      <c r="CX562" s="130"/>
      <c r="DH562" s="130"/>
      <c r="DR562" s="130"/>
      <c r="EB562" s="130"/>
      <c r="EL562" s="130"/>
      <c r="EV562" s="130"/>
      <c r="FF562" s="130"/>
      <c r="FP562" s="130"/>
      <c r="FZ562" s="130"/>
      <c r="GJ562" s="130"/>
      <c r="GT562" s="130"/>
      <c r="HD562" s="130"/>
      <c r="HN562" s="130"/>
      <c r="HX562" s="130"/>
    </row>
    <row xmlns:x14ac="http://schemas.microsoft.com/office/spreadsheetml/2009/9/ac" r="563" s="3" customFormat="true" x14ac:dyDescent="0.25">
      <c r="A563" s="405"/>
      <c r="B563" s="130"/>
      <c r="L563" s="130"/>
      <c r="V563" s="130"/>
      <c r="AF563" s="130"/>
      <c r="AP563" s="130"/>
      <c r="AZ563" s="130"/>
      <c r="BA563" s="130"/>
      <c r="BJ563" s="130"/>
      <c r="BT563" s="130"/>
      <c r="CD563" s="130"/>
      <c r="CN563" s="130"/>
      <c r="CX563" s="130"/>
      <c r="DH563" s="130"/>
      <c r="DR563" s="130"/>
      <c r="EB563" s="130"/>
      <c r="EL563" s="130"/>
      <c r="EV563" s="130"/>
      <c r="FF563" s="130"/>
      <c r="FP563" s="130"/>
      <c r="FZ563" s="130"/>
      <c r="GJ563" s="130"/>
      <c r="GT563" s="130"/>
      <c r="HD563" s="130"/>
      <c r="HN563" s="130"/>
      <c r="HX563" s="130"/>
    </row>
    <row xmlns:x14ac="http://schemas.microsoft.com/office/spreadsheetml/2009/9/ac" r="564" s="3" customFormat="true" x14ac:dyDescent="0.25">
      <c r="A564" s="405"/>
      <c r="B564" s="130"/>
      <c r="L564" s="130"/>
      <c r="V564" s="130"/>
      <c r="AF564" s="130"/>
      <c r="AP564" s="130"/>
      <c r="AZ564" s="130"/>
      <c r="BA564" s="130"/>
      <c r="BJ564" s="130"/>
      <c r="BT564" s="130"/>
      <c r="CD564" s="130"/>
      <c r="CN564" s="130"/>
      <c r="CX564" s="130"/>
      <c r="DH564" s="130"/>
      <c r="DR564" s="130"/>
      <c r="EB564" s="130"/>
      <c r="EL564" s="130"/>
      <c r="EV564" s="130"/>
      <c r="FF564" s="130"/>
      <c r="FP564" s="130"/>
      <c r="FZ564" s="130"/>
      <c r="GJ564" s="130"/>
      <c r="GT564" s="130"/>
      <c r="HD564" s="130"/>
      <c r="HN564" s="130"/>
      <c r="HX564" s="130"/>
    </row>
    <row xmlns:x14ac="http://schemas.microsoft.com/office/spreadsheetml/2009/9/ac" r="565" s="3" customFormat="true" x14ac:dyDescent="0.25">
      <c r="A565" s="405"/>
      <c r="B565" s="130"/>
      <c r="L565" s="130"/>
      <c r="V565" s="130"/>
      <c r="AF565" s="130"/>
      <c r="AP565" s="130"/>
      <c r="AZ565" s="130"/>
      <c r="BA565" s="130"/>
      <c r="BJ565" s="130"/>
      <c r="BT565" s="130"/>
      <c r="CD565" s="130"/>
      <c r="CN565" s="130"/>
      <c r="CX565" s="130"/>
      <c r="DH565" s="130"/>
      <c r="DR565" s="130"/>
      <c r="EB565" s="130"/>
      <c r="EL565" s="130"/>
      <c r="EV565" s="130"/>
      <c r="FF565" s="130"/>
      <c r="FP565" s="130"/>
      <c r="FZ565" s="130"/>
      <c r="GJ565" s="130"/>
      <c r="GT565" s="130"/>
      <c r="HD565" s="130"/>
      <c r="HN565" s="130"/>
      <c r="HX565" s="130"/>
    </row>
    <row xmlns:x14ac="http://schemas.microsoft.com/office/spreadsheetml/2009/9/ac" r="566" s="3" customFormat="true" x14ac:dyDescent="0.25">
      <c r="A566" s="405"/>
      <c r="B566" s="130"/>
      <c r="L566" s="130"/>
      <c r="V566" s="130"/>
      <c r="AF566" s="130"/>
      <c r="AP566" s="130"/>
      <c r="AZ566" s="130"/>
      <c r="BA566" s="130"/>
      <c r="BJ566" s="130"/>
      <c r="BT566" s="130"/>
      <c r="CD566" s="130"/>
      <c r="CN566" s="130"/>
      <c r="CX566" s="130"/>
      <c r="DH566" s="130"/>
      <c r="DR566" s="130"/>
      <c r="EB566" s="130"/>
      <c r="EL566" s="130"/>
      <c r="EV566" s="130"/>
      <c r="FF566" s="130"/>
      <c r="FP566" s="130"/>
      <c r="FZ566" s="130"/>
      <c r="GJ566" s="130"/>
      <c r="GT566" s="130"/>
      <c r="HD566" s="130"/>
      <c r="HN566" s="130"/>
      <c r="HX566" s="130"/>
    </row>
    <row xmlns:x14ac="http://schemas.microsoft.com/office/spreadsheetml/2009/9/ac" r="567" s="3" customFormat="true" x14ac:dyDescent="0.25">
      <c r="A567" s="405"/>
      <c r="B567" s="130"/>
      <c r="L567" s="130"/>
      <c r="V567" s="130"/>
      <c r="AF567" s="130"/>
      <c r="AP567" s="130"/>
      <c r="AZ567" s="130"/>
      <c r="BA567" s="130"/>
      <c r="BJ567" s="130"/>
      <c r="BT567" s="130"/>
      <c r="CD567" s="130"/>
      <c r="CN567" s="130"/>
      <c r="CX567" s="130"/>
      <c r="DH567" s="130"/>
      <c r="DR567" s="130"/>
      <c r="EB567" s="130"/>
      <c r="EL567" s="130"/>
      <c r="EV567" s="130"/>
      <c r="FF567" s="130"/>
      <c r="FP567" s="130"/>
      <c r="FZ567" s="130"/>
      <c r="GJ567" s="130"/>
      <c r="GT567" s="130"/>
      <c r="HD567" s="130"/>
      <c r="HN567" s="130"/>
      <c r="HX567" s="130"/>
    </row>
    <row xmlns:x14ac="http://schemas.microsoft.com/office/spreadsheetml/2009/9/ac" r="568" s="3" customFormat="true" x14ac:dyDescent="0.25">
      <c r="A568" s="405"/>
      <c r="B568" s="130"/>
      <c r="L568" s="130"/>
      <c r="V568" s="130"/>
      <c r="AF568" s="130"/>
      <c r="AP568" s="130"/>
      <c r="AZ568" s="130"/>
      <c r="BA568" s="130"/>
      <c r="BJ568" s="130"/>
      <c r="BT568" s="130"/>
      <c r="CD568" s="130"/>
      <c r="CN568" s="130"/>
      <c r="CX568" s="130"/>
      <c r="DH568" s="130"/>
      <c r="DR568" s="130"/>
      <c r="EB568" s="130"/>
      <c r="EL568" s="130"/>
      <c r="EV568" s="130"/>
      <c r="FF568" s="130"/>
      <c r="FP568" s="130"/>
      <c r="FZ568" s="130"/>
      <c r="GJ568" s="130"/>
      <c r="GT568" s="130"/>
      <c r="HD568" s="130"/>
      <c r="HN568" s="130"/>
      <c r="HX568" s="130"/>
    </row>
    <row xmlns:x14ac="http://schemas.microsoft.com/office/spreadsheetml/2009/9/ac" r="569" s="3" customFormat="true" x14ac:dyDescent="0.25">
      <c r="A569" s="405"/>
      <c r="B569" s="130"/>
      <c r="L569" s="130"/>
      <c r="V569" s="130"/>
      <c r="AF569" s="130"/>
      <c r="AP569" s="130"/>
      <c r="AZ569" s="130"/>
      <c r="BA569" s="130"/>
      <c r="BJ569" s="130"/>
      <c r="BT569" s="130"/>
      <c r="CD569" s="130"/>
      <c r="CN569" s="130"/>
      <c r="CX569" s="130"/>
      <c r="DH569" s="130"/>
      <c r="DR569" s="130"/>
      <c r="EB569" s="130"/>
      <c r="EL569" s="130"/>
      <c r="EV569" s="130"/>
      <c r="FF569" s="130"/>
      <c r="FP569" s="130"/>
      <c r="FZ569" s="130"/>
      <c r="GJ569" s="130"/>
      <c r="GT569" s="130"/>
      <c r="HD569" s="130"/>
      <c r="HN569" s="130"/>
      <c r="HX569" s="130"/>
    </row>
    <row xmlns:x14ac="http://schemas.microsoft.com/office/spreadsheetml/2009/9/ac" r="570" s="3" customFormat="true" x14ac:dyDescent="0.25">
      <c r="A570" s="405"/>
      <c r="B570" s="130"/>
      <c r="L570" s="130"/>
      <c r="V570" s="130"/>
      <c r="AF570" s="130"/>
      <c r="AP570" s="130"/>
      <c r="AZ570" s="130"/>
      <c r="BA570" s="130"/>
      <c r="BJ570" s="130"/>
      <c r="BT570" s="130"/>
      <c r="CD570" s="130"/>
      <c r="CN570" s="130"/>
      <c r="CX570" s="130"/>
      <c r="DH570" s="130"/>
      <c r="DR570" s="130"/>
      <c r="EB570" s="130"/>
      <c r="EL570" s="130"/>
      <c r="EV570" s="130"/>
      <c r="FF570" s="130"/>
      <c r="FP570" s="130"/>
      <c r="FZ570" s="130"/>
      <c r="GJ570" s="130"/>
      <c r="GT570" s="130"/>
      <c r="HD570" s="130"/>
      <c r="HN570" s="130"/>
      <c r="HX570" s="130"/>
    </row>
    <row xmlns:x14ac="http://schemas.microsoft.com/office/spreadsheetml/2009/9/ac" r="571" s="3" customFormat="true" x14ac:dyDescent="0.25">
      <c r="A571" s="405"/>
      <c r="B571" s="130"/>
      <c r="L571" s="130"/>
      <c r="V571" s="130"/>
      <c r="AF571" s="130"/>
      <c r="AP571" s="130"/>
      <c r="AZ571" s="130"/>
      <c r="BA571" s="130"/>
      <c r="BJ571" s="130"/>
      <c r="BT571" s="130"/>
      <c r="CD571" s="130"/>
      <c r="CN571" s="130"/>
      <c r="CX571" s="130"/>
      <c r="DH571" s="130"/>
      <c r="DR571" s="130"/>
      <c r="EB571" s="130"/>
      <c r="EL571" s="130"/>
      <c r="EV571" s="130"/>
      <c r="FF571" s="130"/>
      <c r="FP571" s="130"/>
      <c r="FZ571" s="130"/>
      <c r="GJ571" s="130"/>
      <c r="GT571" s="130"/>
      <c r="HD571" s="130"/>
      <c r="HN571" s="130"/>
      <c r="HX571" s="130"/>
    </row>
    <row xmlns:x14ac="http://schemas.microsoft.com/office/spreadsheetml/2009/9/ac" r="572" s="3" customFormat="true" x14ac:dyDescent="0.25">
      <c r="A572" s="405"/>
      <c r="B572" s="130"/>
      <c r="L572" s="130"/>
      <c r="V572" s="130"/>
      <c r="AF572" s="130"/>
      <c r="AP572" s="130"/>
      <c r="AZ572" s="130"/>
      <c r="BA572" s="130"/>
      <c r="BJ572" s="130"/>
      <c r="BT572" s="130"/>
      <c r="CD572" s="130"/>
      <c r="CN572" s="130"/>
      <c r="CX572" s="130"/>
      <c r="DH572" s="130"/>
      <c r="DR572" s="130"/>
      <c r="EB572" s="130"/>
      <c r="EL572" s="130"/>
      <c r="EV572" s="130"/>
      <c r="FF572" s="130"/>
      <c r="FP572" s="130"/>
      <c r="FZ572" s="130"/>
      <c r="GJ572" s="130"/>
      <c r="GT572" s="130"/>
      <c r="HD572" s="130"/>
      <c r="HN572" s="130"/>
      <c r="HX572" s="130"/>
    </row>
    <row xmlns:x14ac="http://schemas.microsoft.com/office/spreadsheetml/2009/9/ac" r="573" s="3" customFormat="true" x14ac:dyDescent="0.25">
      <c r="A573" s="405"/>
      <c r="B573" s="130"/>
      <c r="L573" s="130"/>
      <c r="V573" s="130"/>
      <c r="AF573" s="130"/>
      <c r="AP573" s="130"/>
      <c r="AZ573" s="130"/>
      <c r="BA573" s="130"/>
      <c r="BJ573" s="130"/>
      <c r="BT573" s="130"/>
      <c r="CD573" s="130"/>
      <c r="CN573" s="130"/>
      <c r="CX573" s="130"/>
      <c r="DH573" s="130"/>
      <c r="DR573" s="130"/>
      <c r="EB573" s="130"/>
      <c r="EL573" s="130"/>
      <c r="EV573" s="130"/>
      <c r="FF573" s="130"/>
      <c r="FP573" s="130"/>
      <c r="FZ573" s="130"/>
      <c r="GJ573" s="130"/>
      <c r="GT573" s="130"/>
      <c r="HD573" s="130"/>
      <c r="HN573" s="130"/>
      <c r="HX573" s="130"/>
    </row>
    <row xmlns:x14ac="http://schemas.microsoft.com/office/spreadsheetml/2009/9/ac" r="574" s="3" customFormat="true" x14ac:dyDescent="0.25">
      <c r="A574" s="405"/>
      <c r="B574" s="130"/>
      <c r="L574" s="130"/>
      <c r="V574" s="130"/>
      <c r="AF574" s="130"/>
      <c r="AP574" s="130"/>
      <c r="AZ574" s="130"/>
      <c r="BA574" s="130"/>
      <c r="BJ574" s="130"/>
      <c r="BT574" s="130"/>
      <c r="CD574" s="130"/>
      <c r="CN574" s="130"/>
      <c r="CX574" s="130"/>
      <c r="DH574" s="130"/>
      <c r="DR574" s="130"/>
      <c r="EB574" s="130"/>
      <c r="EL574" s="130"/>
      <c r="EV574" s="130"/>
      <c r="FF574" s="130"/>
      <c r="FP574" s="130"/>
      <c r="FZ574" s="130"/>
      <c r="GJ574" s="130"/>
      <c r="GT574" s="130"/>
      <c r="HD574" s="130"/>
      <c r="HN574" s="130"/>
      <c r="HX574" s="130"/>
    </row>
    <row xmlns:x14ac="http://schemas.microsoft.com/office/spreadsheetml/2009/9/ac" r="575" s="3" customFormat="true" x14ac:dyDescent="0.25">
      <c r="A575" s="405"/>
      <c r="B575" s="130"/>
      <c r="L575" s="130"/>
      <c r="V575" s="130"/>
      <c r="AF575" s="130"/>
      <c r="AP575" s="130"/>
      <c r="AZ575" s="130"/>
      <c r="BA575" s="130"/>
      <c r="BJ575" s="130"/>
      <c r="BT575" s="130"/>
      <c r="CD575" s="130"/>
      <c r="CN575" s="130"/>
      <c r="CX575" s="130"/>
      <c r="DH575" s="130"/>
      <c r="DR575" s="130"/>
      <c r="EB575" s="130"/>
      <c r="EL575" s="130"/>
      <c r="EV575" s="130"/>
      <c r="FF575" s="130"/>
      <c r="FP575" s="130"/>
      <c r="FZ575" s="130"/>
      <c r="GJ575" s="130"/>
      <c r="GT575" s="130"/>
      <c r="HD575" s="130"/>
      <c r="HN575" s="130"/>
      <c r="HX575" s="130"/>
    </row>
    <row xmlns:x14ac="http://schemas.microsoft.com/office/spreadsheetml/2009/9/ac" r="576" s="3" customFormat="true" x14ac:dyDescent="0.25">
      <c r="A576" s="405"/>
      <c r="B576" s="130"/>
      <c r="L576" s="130"/>
      <c r="V576" s="130"/>
      <c r="AF576" s="130"/>
      <c r="AP576" s="130"/>
      <c r="AZ576" s="130"/>
      <c r="BA576" s="130"/>
      <c r="BJ576" s="130"/>
      <c r="BT576" s="130"/>
      <c r="CD576" s="130"/>
      <c r="CN576" s="130"/>
      <c r="CX576" s="130"/>
      <c r="DH576" s="130"/>
      <c r="DR576" s="130"/>
      <c r="EB576" s="130"/>
      <c r="EL576" s="130"/>
      <c r="EV576" s="130"/>
      <c r="FF576" s="130"/>
      <c r="FP576" s="130"/>
      <c r="FZ576" s="130"/>
      <c r="GJ576" s="130"/>
      <c r="GT576" s="130"/>
      <c r="HD576" s="130"/>
      <c r="HN576" s="130"/>
      <c r="HX576" s="130"/>
    </row>
    <row xmlns:x14ac="http://schemas.microsoft.com/office/spreadsheetml/2009/9/ac" r="577" s="3" customFormat="true" x14ac:dyDescent="0.25">
      <c r="A577" s="405"/>
      <c r="B577" s="130"/>
      <c r="L577" s="130"/>
      <c r="V577" s="130"/>
      <c r="AF577" s="130"/>
      <c r="AP577" s="130"/>
      <c r="AZ577" s="130"/>
      <c r="BA577" s="130"/>
      <c r="BJ577" s="130"/>
      <c r="BT577" s="130"/>
      <c r="CD577" s="130"/>
      <c r="CN577" s="130"/>
      <c r="CX577" s="130"/>
      <c r="DH577" s="130"/>
      <c r="DR577" s="130"/>
      <c r="EB577" s="130"/>
      <c r="EL577" s="130"/>
      <c r="EV577" s="130"/>
      <c r="FF577" s="130"/>
      <c r="FP577" s="130"/>
      <c r="FZ577" s="130"/>
      <c r="GJ577" s="130"/>
      <c r="GT577" s="130"/>
      <c r="HD577" s="130"/>
      <c r="HN577" s="130"/>
      <c r="HX577" s="130"/>
    </row>
    <row xmlns:x14ac="http://schemas.microsoft.com/office/spreadsheetml/2009/9/ac" r="578" s="3" customFormat="true" x14ac:dyDescent="0.25">
      <c r="A578" s="405"/>
      <c r="B578" s="130"/>
      <c r="L578" s="130"/>
      <c r="V578" s="130"/>
      <c r="AF578" s="130"/>
      <c r="AP578" s="130"/>
      <c r="AZ578" s="130"/>
      <c r="BA578" s="130"/>
      <c r="BJ578" s="130"/>
      <c r="BT578" s="130"/>
      <c r="CD578" s="130"/>
      <c r="CN578" s="130"/>
      <c r="CX578" s="130"/>
      <c r="DH578" s="130"/>
      <c r="DR578" s="130"/>
      <c r="EB578" s="130"/>
      <c r="EL578" s="130"/>
      <c r="EV578" s="130"/>
      <c r="FF578" s="130"/>
      <c r="FP578" s="130"/>
      <c r="FZ578" s="130"/>
      <c r="GJ578" s="130"/>
      <c r="GT578" s="130"/>
      <c r="HD578" s="130"/>
      <c r="HN578" s="130"/>
      <c r="HX578" s="130"/>
    </row>
    <row xmlns:x14ac="http://schemas.microsoft.com/office/spreadsheetml/2009/9/ac" r="579" s="3" customFormat="true" x14ac:dyDescent="0.25">
      <c r="A579" s="405"/>
      <c r="B579" s="130"/>
      <c r="L579" s="130"/>
      <c r="V579" s="130"/>
      <c r="AF579" s="130"/>
      <c r="AP579" s="130"/>
      <c r="AZ579" s="130"/>
      <c r="BA579" s="130"/>
      <c r="BJ579" s="130"/>
      <c r="BT579" s="130"/>
      <c r="CD579" s="130"/>
      <c r="CN579" s="130"/>
      <c r="CX579" s="130"/>
      <c r="DH579" s="130"/>
      <c r="DR579" s="130"/>
      <c r="EB579" s="130"/>
      <c r="EL579" s="130"/>
      <c r="EV579" s="130"/>
      <c r="FF579" s="130"/>
      <c r="FP579" s="130"/>
      <c r="FZ579" s="130"/>
      <c r="GJ579" s="130"/>
      <c r="GT579" s="130"/>
      <c r="HD579" s="130"/>
      <c r="HN579" s="130"/>
      <c r="HX579" s="130"/>
    </row>
    <row xmlns:x14ac="http://schemas.microsoft.com/office/spreadsheetml/2009/9/ac" r="580" s="3" customFormat="true" x14ac:dyDescent="0.25">
      <c r="A580" s="405"/>
      <c r="B580" s="130"/>
      <c r="L580" s="130"/>
      <c r="V580" s="130"/>
      <c r="AF580" s="130"/>
      <c r="AP580" s="130"/>
      <c r="AZ580" s="130"/>
      <c r="BA580" s="130"/>
      <c r="BJ580" s="130"/>
      <c r="BT580" s="130"/>
      <c r="CD580" s="130"/>
      <c r="CN580" s="130"/>
      <c r="CX580" s="130"/>
      <c r="DH580" s="130"/>
      <c r="DR580" s="130"/>
      <c r="EB580" s="130"/>
      <c r="EL580" s="130"/>
      <c r="EV580" s="130"/>
      <c r="FF580" s="130"/>
      <c r="FP580" s="130"/>
      <c r="FZ580" s="130"/>
      <c r="GJ580" s="130"/>
      <c r="GT580" s="130"/>
      <c r="HD580" s="130"/>
      <c r="HN580" s="130"/>
      <c r="HX580" s="130"/>
    </row>
    <row xmlns:x14ac="http://schemas.microsoft.com/office/spreadsheetml/2009/9/ac" r="581" s="3" customFormat="true" x14ac:dyDescent="0.25">
      <c r="A581" s="405"/>
      <c r="B581" s="130"/>
      <c r="L581" s="130"/>
      <c r="V581" s="130"/>
      <c r="AF581" s="130"/>
      <c r="AP581" s="130"/>
      <c r="AZ581" s="130"/>
      <c r="BA581" s="130"/>
      <c r="BJ581" s="130"/>
      <c r="BT581" s="130"/>
      <c r="CD581" s="130"/>
      <c r="CN581" s="130"/>
      <c r="CX581" s="130"/>
      <c r="DH581" s="130"/>
      <c r="DR581" s="130"/>
      <c r="EB581" s="130"/>
      <c r="EL581" s="130"/>
      <c r="EV581" s="130"/>
      <c r="FF581" s="130"/>
      <c r="FP581" s="130"/>
      <c r="FZ581" s="130"/>
      <c r="GJ581" s="130"/>
      <c r="GT581" s="130"/>
      <c r="HD581" s="130"/>
      <c r="HN581" s="130"/>
      <c r="HX581" s="130"/>
    </row>
    <row xmlns:x14ac="http://schemas.microsoft.com/office/spreadsheetml/2009/9/ac" r="582" s="3" customFormat="true" x14ac:dyDescent="0.25">
      <c r="A582" s="405"/>
      <c r="B582" s="130"/>
      <c r="L582" s="130"/>
      <c r="V582" s="130"/>
      <c r="AF582" s="130"/>
      <c r="AP582" s="130"/>
      <c r="AZ582" s="130"/>
      <c r="BA582" s="130"/>
      <c r="BJ582" s="130"/>
      <c r="BT582" s="130"/>
      <c r="CD582" s="130"/>
      <c r="CN582" s="130"/>
      <c r="CX582" s="130"/>
      <c r="DH582" s="130"/>
      <c r="DR582" s="130"/>
      <c r="EB582" s="130"/>
      <c r="EL582" s="130"/>
      <c r="EV582" s="130"/>
      <c r="FF582" s="130"/>
      <c r="FP582" s="130"/>
      <c r="FZ582" s="130"/>
      <c r="GJ582" s="130"/>
      <c r="GT582" s="130"/>
      <c r="HD582" s="130"/>
      <c r="HN582" s="130"/>
      <c r="HX582" s="130"/>
    </row>
    <row xmlns:x14ac="http://schemas.microsoft.com/office/spreadsheetml/2009/9/ac" r="583" s="3" customFormat="true" x14ac:dyDescent="0.25">
      <c r="A583" s="405"/>
      <c r="B583" s="130"/>
      <c r="L583" s="130"/>
      <c r="V583" s="130"/>
      <c r="AF583" s="130"/>
      <c r="AP583" s="130"/>
      <c r="AZ583" s="130"/>
      <c r="BA583" s="130"/>
      <c r="BJ583" s="130"/>
      <c r="BT583" s="130"/>
      <c r="CD583" s="130"/>
      <c r="CN583" s="130"/>
      <c r="CX583" s="130"/>
      <c r="DH583" s="130"/>
      <c r="DR583" s="130"/>
      <c r="EB583" s="130"/>
      <c r="EL583" s="130"/>
      <c r="EV583" s="130"/>
      <c r="FF583" s="130"/>
      <c r="FP583" s="130"/>
      <c r="FZ583" s="130"/>
      <c r="GJ583" s="130"/>
      <c r="GT583" s="130"/>
      <c r="HD583" s="130"/>
      <c r="HN583" s="130"/>
      <c r="HX583" s="130"/>
    </row>
    <row xmlns:x14ac="http://schemas.microsoft.com/office/spreadsheetml/2009/9/ac" r="584" s="3" customFormat="true" x14ac:dyDescent="0.25">
      <c r="A584" s="405"/>
      <c r="B584" s="130"/>
      <c r="L584" s="130"/>
      <c r="V584" s="130"/>
      <c r="AF584" s="130"/>
      <c r="AP584" s="130"/>
      <c r="AZ584" s="130"/>
      <c r="BA584" s="130"/>
      <c r="BJ584" s="130"/>
      <c r="BT584" s="130"/>
      <c r="CD584" s="130"/>
      <c r="CN584" s="130"/>
      <c r="CX584" s="130"/>
      <c r="DH584" s="130"/>
      <c r="DR584" s="130"/>
      <c r="EB584" s="130"/>
      <c r="EL584" s="130"/>
      <c r="EV584" s="130"/>
      <c r="FF584" s="130"/>
      <c r="FP584" s="130"/>
      <c r="FZ584" s="130"/>
      <c r="GJ584" s="130"/>
      <c r="GT584" s="130"/>
      <c r="HD584" s="130"/>
      <c r="HN584" s="130"/>
      <c r="HX584" s="130"/>
    </row>
    <row xmlns:x14ac="http://schemas.microsoft.com/office/spreadsheetml/2009/9/ac" r="585" s="3" customFormat="true" x14ac:dyDescent="0.25">
      <c r="A585" s="405"/>
      <c r="B585" s="130"/>
      <c r="L585" s="130"/>
      <c r="V585" s="130"/>
      <c r="AF585" s="130"/>
      <c r="AP585" s="130"/>
      <c r="AZ585" s="130"/>
      <c r="BA585" s="130"/>
      <c r="BJ585" s="130"/>
      <c r="BT585" s="130"/>
      <c r="CD585" s="130"/>
      <c r="CN585" s="130"/>
      <c r="CX585" s="130"/>
      <c r="DH585" s="130"/>
      <c r="DR585" s="130"/>
      <c r="EB585" s="130"/>
      <c r="EL585" s="130"/>
      <c r="EV585" s="130"/>
      <c r="FF585" s="130"/>
      <c r="FP585" s="130"/>
      <c r="FZ585" s="130"/>
      <c r="GJ585" s="130"/>
      <c r="GT585" s="130"/>
      <c r="HD585" s="130"/>
      <c r="HN585" s="130"/>
      <c r="HX585" s="130"/>
    </row>
    <row xmlns:x14ac="http://schemas.microsoft.com/office/spreadsheetml/2009/9/ac" r="586" s="3" customFormat="true" x14ac:dyDescent="0.25">
      <c r="A586" s="405"/>
      <c r="B586" s="130"/>
      <c r="L586" s="130"/>
      <c r="V586" s="130"/>
      <c r="AF586" s="130"/>
      <c r="AP586" s="130"/>
      <c r="AZ586" s="130"/>
      <c r="BA586" s="130"/>
      <c r="BJ586" s="130"/>
      <c r="BT586" s="130"/>
      <c r="CD586" s="130"/>
      <c r="CN586" s="130"/>
      <c r="CX586" s="130"/>
      <c r="DH586" s="130"/>
      <c r="DR586" s="130"/>
      <c r="EB586" s="130"/>
      <c r="EL586" s="130"/>
      <c r="EV586" s="130"/>
      <c r="FF586" s="130"/>
      <c r="FP586" s="130"/>
      <c r="FZ586" s="130"/>
      <c r="GJ586" s="130"/>
      <c r="GT586" s="130"/>
      <c r="HD586" s="130"/>
      <c r="HN586" s="130"/>
      <c r="HX586" s="130"/>
    </row>
    <row xmlns:x14ac="http://schemas.microsoft.com/office/spreadsheetml/2009/9/ac" r="587" s="3" customFormat="true" x14ac:dyDescent="0.25">
      <c r="A587" s="405"/>
      <c r="B587" s="130"/>
      <c r="L587" s="130"/>
      <c r="V587" s="130"/>
      <c r="AF587" s="130"/>
      <c r="AP587" s="130"/>
      <c r="AZ587" s="130"/>
      <c r="BA587" s="130"/>
      <c r="BJ587" s="130"/>
      <c r="BT587" s="130"/>
      <c r="CD587" s="130"/>
      <c r="CN587" s="130"/>
      <c r="CX587" s="130"/>
      <c r="DH587" s="130"/>
      <c r="DR587" s="130"/>
      <c r="EB587" s="130"/>
      <c r="EL587" s="130"/>
      <c r="EV587" s="130"/>
      <c r="FF587" s="130"/>
      <c r="FP587" s="130"/>
      <c r="FZ587" s="130"/>
      <c r="GJ587" s="130"/>
      <c r="GT587" s="130"/>
      <c r="HD587" s="130"/>
      <c r="HN587" s="130"/>
      <c r="HX587" s="130"/>
    </row>
    <row xmlns:x14ac="http://schemas.microsoft.com/office/spreadsheetml/2009/9/ac" r="588" s="3" customFormat="true" x14ac:dyDescent="0.25">
      <c r="A588" s="405"/>
      <c r="B588" s="130"/>
      <c r="L588" s="130"/>
      <c r="V588" s="130"/>
      <c r="AF588" s="130"/>
      <c r="AP588" s="130"/>
      <c r="AZ588" s="130"/>
      <c r="BA588" s="130"/>
      <c r="BJ588" s="130"/>
      <c r="BT588" s="130"/>
      <c r="CD588" s="130"/>
      <c r="CN588" s="130"/>
      <c r="CX588" s="130"/>
      <c r="DH588" s="130"/>
      <c r="DR588" s="130"/>
      <c r="EB588" s="130"/>
      <c r="EL588" s="130"/>
      <c r="EV588" s="130"/>
      <c r="FF588" s="130"/>
      <c r="FP588" s="130"/>
      <c r="FZ588" s="130"/>
      <c r="GJ588" s="130"/>
      <c r="GT588" s="130"/>
      <c r="HD588" s="130"/>
      <c r="HN588" s="130"/>
      <c r="HX588" s="130"/>
    </row>
    <row xmlns:x14ac="http://schemas.microsoft.com/office/spreadsheetml/2009/9/ac" r="589" s="3" customFormat="true" x14ac:dyDescent="0.25">
      <c r="A589" s="405"/>
      <c r="B589" s="130"/>
      <c r="L589" s="130"/>
      <c r="V589" s="130"/>
      <c r="AF589" s="130"/>
      <c r="AP589" s="130"/>
      <c r="AZ589" s="130"/>
      <c r="BA589" s="130"/>
      <c r="BJ589" s="130"/>
      <c r="BT589" s="130"/>
      <c r="CD589" s="130"/>
      <c r="CN589" s="130"/>
      <c r="CX589" s="130"/>
      <c r="DH589" s="130"/>
      <c r="DR589" s="130"/>
      <c r="EB589" s="130"/>
      <c r="EL589" s="130"/>
      <c r="EV589" s="130"/>
      <c r="FF589" s="130"/>
      <c r="FP589" s="130"/>
      <c r="FZ589" s="130"/>
      <c r="GJ589" s="130"/>
      <c r="GT589" s="130"/>
      <c r="HD589" s="130"/>
      <c r="HN589" s="130"/>
      <c r="HX589" s="130"/>
    </row>
    <row xmlns:x14ac="http://schemas.microsoft.com/office/spreadsheetml/2009/9/ac" r="590" s="3" customFormat="true" x14ac:dyDescent="0.25">
      <c r="A590" s="405"/>
      <c r="B590" s="130"/>
      <c r="L590" s="130"/>
      <c r="V590" s="130"/>
      <c r="AF590" s="130"/>
      <c r="AP590" s="130"/>
      <c r="AZ590" s="130"/>
      <c r="BA590" s="130"/>
      <c r="BJ590" s="130"/>
      <c r="BT590" s="130"/>
      <c r="CD590" s="130"/>
      <c r="CN590" s="130"/>
      <c r="CX590" s="130"/>
      <c r="DH590" s="130"/>
      <c r="DR590" s="130"/>
      <c r="EB590" s="130"/>
      <c r="EL590" s="130"/>
      <c r="EV590" s="130"/>
      <c r="FF590" s="130"/>
      <c r="FP590" s="130"/>
      <c r="FZ590" s="130"/>
      <c r="GJ590" s="130"/>
      <c r="GT590" s="130"/>
      <c r="HD590" s="130"/>
      <c r="HN590" s="130"/>
      <c r="HX590" s="130"/>
    </row>
    <row xmlns:x14ac="http://schemas.microsoft.com/office/spreadsheetml/2009/9/ac" r="591" s="3" customFormat="true" x14ac:dyDescent="0.25">
      <c r="A591" s="405"/>
      <c r="B591" s="130"/>
      <c r="L591" s="130"/>
      <c r="V591" s="130"/>
      <c r="AF591" s="130"/>
      <c r="AP591" s="130"/>
      <c r="AZ591" s="130"/>
      <c r="BA591" s="130"/>
      <c r="BJ591" s="130"/>
      <c r="BT591" s="130"/>
      <c r="CD591" s="130"/>
      <c r="CN591" s="130"/>
      <c r="CX591" s="130"/>
      <c r="DH591" s="130"/>
      <c r="DR591" s="130"/>
      <c r="EB591" s="130"/>
      <c r="EL591" s="130"/>
      <c r="EV591" s="130"/>
      <c r="FF591" s="130"/>
      <c r="FP591" s="130"/>
      <c r="FZ591" s="130"/>
      <c r="GJ591" s="130"/>
      <c r="GT591" s="130"/>
      <c r="HD591" s="130"/>
      <c r="HN591" s="130"/>
      <c r="HX591" s="130"/>
    </row>
    <row xmlns:x14ac="http://schemas.microsoft.com/office/spreadsheetml/2009/9/ac" r="592" s="3" customFormat="true" x14ac:dyDescent="0.25">
      <c r="A592" s="405"/>
      <c r="B592" s="130"/>
      <c r="L592" s="130"/>
      <c r="V592" s="130"/>
      <c r="AF592" s="130"/>
      <c r="AP592" s="130"/>
      <c r="AZ592" s="130"/>
      <c r="BA592" s="130"/>
      <c r="BJ592" s="130"/>
      <c r="BT592" s="130"/>
      <c r="CD592" s="130"/>
      <c r="CN592" s="130"/>
      <c r="CX592" s="130"/>
      <c r="DH592" s="130"/>
      <c r="DR592" s="130"/>
      <c r="EB592" s="130"/>
      <c r="EL592" s="130"/>
      <c r="EV592" s="130"/>
      <c r="FF592" s="130"/>
      <c r="FP592" s="130"/>
      <c r="FZ592" s="130"/>
      <c r="GJ592" s="130"/>
      <c r="GT592" s="130"/>
      <c r="HD592" s="130"/>
      <c r="HN592" s="130"/>
      <c r="HX592" s="130"/>
    </row>
    <row xmlns:x14ac="http://schemas.microsoft.com/office/spreadsheetml/2009/9/ac" r="593" s="3" customFormat="true" x14ac:dyDescent="0.25">
      <c r="A593" s="405"/>
      <c r="B593" s="130"/>
      <c r="L593" s="130"/>
      <c r="V593" s="130"/>
      <c r="AF593" s="130"/>
      <c r="AP593" s="130"/>
      <c r="AZ593" s="130"/>
      <c r="BA593" s="130"/>
      <c r="BJ593" s="130"/>
      <c r="BT593" s="130"/>
      <c r="CD593" s="130"/>
      <c r="CN593" s="130"/>
      <c r="CX593" s="130"/>
      <c r="DH593" s="130"/>
      <c r="DR593" s="130"/>
      <c r="EB593" s="130"/>
      <c r="EL593" s="130"/>
      <c r="EV593" s="130"/>
      <c r="FF593" s="130"/>
      <c r="FP593" s="130"/>
      <c r="FZ593" s="130"/>
      <c r="GJ593" s="130"/>
      <c r="GT593" s="130"/>
      <c r="HD593" s="130"/>
      <c r="HN593" s="130"/>
      <c r="HX593" s="130"/>
    </row>
    <row xmlns:x14ac="http://schemas.microsoft.com/office/spreadsheetml/2009/9/ac" r="594" s="3" customFormat="true" x14ac:dyDescent="0.25">
      <c r="A594" s="405"/>
      <c r="B594" s="130"/>
      <c r="L594" s="130"/>
      <c r="V594" s="130"/>
      <c r="AF594" s="130"/>
      <c r="AP594" s="130"/>
      <c r="AZ594" s="130"/>
      <c r="BA594" s="130"/>
      <c r="BJ594" s="130"/>
      <c r="BT594" s="130"/>
      <c r="CD594" s="130"/>
      <c r="CN594" s="130"/>
      <c r="CX594" s="130"/>
      <c r="DH594" s="130"/>
      <c r="DR594" s="130"/>
      <c r="EB594" s="130"/>
      <c r="EL594" s="130"/>
      <c r="EV594" s="130"/>
      <c r="FF594" s="130"/>
      <c r="FP594" s="130"/>
      <c r="FZ594" s="130"/>
      <c r="GJ594" s="130"/>
      <c r="GT594" s="130"/>
      <c r="HD594" s="130"/>
      <c r="HN594" s="130"/>
      <c r="HX594" s="130"/>
    </row>
    <row xmlns:x14ac="http://schemas.microsoft.com/office/spreadsheetml/2009/9/ac" r="595" s="3" customFormat="true" x14ac:dyDescent="0.25">
      <c r="A595" s="405"/>
      <c r="B595" s="130"/>
      <c r="L595" s="130"/>
      <c r="V595" s="130"/>
      <c r="AF595" s="130"/>
      <c r="AP595" s="130"/>
      <c r="AZ595" s="130"/>
      <c r="BA595" s="130"/>
      <c r="BJ595" s="130"/>
      <c r="BT595" s="130"/>
      <c r="CD595" s="130"/>
      <c r="CN595" s="130"/>
      <c r="CX595" s="130"/>
      <c r="DH595" s="130"/>
      <c r="DR595" s="130"/>
      <c r="EB595" s="130"/>
      <c r="EL595" s="130"/>
      <c r="EV595" s="130"/>
      <c r="FF595" s="130"/>
      <c r="FP595" s="130"/>
      <c r="FZ595" s="130"/>
      <c r="GJ595" s="130"/>
      <c r="GT595" s="130"/>
      <c r="HD595" s="130"/>
      <c r="HN595" s="130"/>
      <c r="HX595" s="130"/>
    </row>
    <row xmlns:x14ac="http://schemas.microsoft.com/office/spreadsheetml/2009/9/ac" r="596" s="3" customFormat="true" x14ac:dyDescent="0.25">
      <c r="A596" s="405"/>
      <c r="B596" s="130"/>
      <c r="L596" s="130"/>
      <c r="V596" s="130"/>
      <c r="AF596" s="130"/>
      <c r="AP596" s="130"/>
      <c r="AZ596" s="130"/>
      <c r="BA596" s="130"/>
      <c r="BJ596" s="130"/>
      <c r="BT596" s="130"/>
      <c r="CD596" s="130"/>
      <c r="CN596" s="130"/>
      <c r="CX596" s="130"/>
      <c r="DH596" s="130"/>
      <c r="DR596" s="130"/>
      <c r="EB596" s="130"/>
      <c r="EL596" s="130"/>
      <c r="EV596" s="130"/>
      <c r="FF596" s="130"/>
      <c r="FP596" s="130"/>
      <c r="FZ596" s="130"/>
      <c r="GJ596" s="130"/>
      <c r="GT596" s="130"/>
      <c r="HD596" s="130"/>
      <c r="HN596" s="130"/>
      <c r="HX596" s="130"/>
    </row>
    <row xmlns:x14ac="http://schemas.microsoft.com/office/spreadsheetml/2009/9/ac" r="597" s="3" customFormat="true" x14ac:dyDescent="0.25">
      <c r="A597" s="405"/>
      <c r="B597" s="130"/>
      <c r="L597" s="130"/>
      <c r="V597" s="130"/>
      <c r="AF597" s="130"/>
      <c r="AP597" s="130"/>
      <c r="AZ597" s="130"/>
      <c r="BA597" s="130"/>
      <c r="BJ597" s="130"/>
      <c r="BT597" s="130"/>
      <c r="CD597" s="130"/>
      <c r="CN597" s="130"/>
      <c r="CX597" s="130"/>
      <c r="DH597" s="130"/>
      <c r="DR597" s="130"/>
      <c r="EB597" s="130"/>
      <c r="EL597" s="130"/>
      <c r="EV597" s="130"/>
      <c r="FF597" s="130"/>
      <c r="FP597" s="130"/>
      <c r="FZ597" s="130"/>
      <c r="GJ597" s="130"/>
      <c r="GT597" s="130"/>
      <c r="HD597" s="130"/>
      <c r="HN597" s="130"/>
      <c r="HX597" s="130"/>
    </row>
    <row xmlns:x14ac="http://schemas.microsoft.com/office/spreadsheetml/2009/9/ac" r="598" s="3" customFormat="true" x14ac:dyDescent="0.25">
      <c r="A598" s="405"/>
      <c r="B598" s="130"/>
      <c r="L598" s="130"/>
      <c r="V598" s="130"/>
      <c r="AF598" s="130"/>
      <c r="AP598" s="130"/>
      <c r="AZ598" s="130"/>
      <c r="BA598" s="130"/>
      <c r="BJ598" s="130"/>
      <c r="BT598" s="130"/>
      <c r="CD598" s="130"/>
      <c r="CN598" s="130"/>
      <c r="CX598" s="130"/>
      <c r="DH598" s="130"/>
      <c r="DR598" s="130"/>
      <c r="EB598" s="130"/>
      <c r="EL598" s="130"/>
      <c r="EV598" s="130"/>
      <c r="FF598" s="130"/>
      <c r="FP598" s="130"/>
      <c r="FZ598" s="130"/>
      <c r="GJ598" s="130"/>
      <c r="GT598" s="130"/>
      <c r="HD598" s="130"/>
      <c r="HN598" s="130"/>
      <c r="HX598" s="130"/>
    </row>
    <row xmlns:x14ac="http://schemas.microsoft.com/office/spreadsheetml/2009/9/ac" r="599" s="3" customFormat="true" x14ac:dyDescent="0.25">
      <c r="A599" s="405"/>
      <c r="B599" s="130"/>
      <c r="L599" s="130"/>
      <c r="V599" s="130"/>
      <c r="AF599" s="130"/>
      <c r="AP599" s="130"/>
      <c r="AZ599" s="130"/>
      <c r="BA599" s="130"/>
      <c r="BJ599" s="130"/>
      <c r="BT599" s="130"/>
      <c r="CD599" s="130"/>
      <c r="CN599" s="130"/>
      <c r="CX599" s="130"/>
      <c r="DH599" s="130"/>
      <c r="DR599" s="130"/>
      <c r="EB599" s="130"/>
      <c r="EL599" s="130"/>
      <c r="EV599" s="130"/>
      <c r="FF599" s="130"/>
      <c r="FP599" s="130"/>
      <c r="FZ599" s="130"/>
      <c r="GJ599" s="130"/>
      <c r="GT599" s="130"/>
      <c r="HD599" s="130"/>
      <c r="HN599" s="130"/>
      <c r="HX599" s="130"/>
    </row>
    <row xmlns:x14ac="http://schemas.microsoft.com/office/spreadsheetml/2009/9/ac" r="600" s="3" customFormat="true" x14ac:dyDescent="0.25">
      <c r="A600" s="405"/>
      <c r="B600" s="130"/>
      <c r="L600" s="130"/>
      <c r="V600" s="130"/>
      <c r="AF600" s="130"/>
      <c r="AP600" s="130"/>
      <c r="AZ600" s="130"/>
      <c r="BA600" s="130"/>
      <c r="BJ600" s="130"/>
      <c r="BT600" s="130"/>
      <c r="CD600" s="130"/>
      <c r="CN600" s="130"/>
      <c r="CX600" s="130"/>
      <c r="DH600" s="130"/>
      <c r="DR600" s="130"/>
      <c r="EB600" s="130"/>
      <c r="EL600" s="130"/>
      <c r="EV600" s="130"/>
      <c r="FF600" s="130"/>
      <c r="FP600" s="130"/>
      <c r="FZ600" s="130"/>
      <c r="GJ600" s="130"/>
      <c r="GT600" s="130"/>
      <c r="HD600" s="130"/>
      <c r="HN600" s="130"/>
      <c r="HX600" s="130"/>
    </row>
    <row xmlns:x14ac="http://schemas.microsoft.com/office/spreadsheetml/2009/9/ac" r="601" s="3" customFormat="true" x14ac:dyDescent="0.25">
      <c r="A601" s="405"/>
      <c r="B601" s="130"/>
      <c r="L601" s="130"/>
      <c r="V601" s="130"/>
      <c r="AF601" s="130"/>
      <c r="AP601" s="130"/>
      <c r="AZ601" s="130"/>
      <c r="BA601" s="130"/>
      <c r="BJ601" s="130"/>
      <c r="BT601" s="130"/>
      <c r="CD601" s="130"/>
      <c r="CN601" s="130"/>
      <c r="CX601" s="130"/>
      <c r="DH601" s="130"/>
      <c r="DR601" s="130"/>
      <c r="EB601" s="130"/>
      <c r="EL601" s="130"/>
      <c r="EV601" s="130"/>
      <c r="FF601" s="130"/>
      <c r="FP601" s="130"/>
      <c r="FZ601" s="130"/>
      <c r="GJ601" s="130"/>
      <c r="GT601" s="130"/>
      <c r="HD601" s="130"/>
      <c r="HN601" s="130"/>
      <c r="HX601" s="130"/>
    </row>
    <row xmlns:x14ac="http://schemas.microsoft.com/office/spreadsheetml/2009/9/ac" r="602" s="3" customFormat="true" x14ac:dyDescent="0.25">
      <c r="A602" s="405"/>
      <c r="B602" s="130"/>
      <c r="L602" s="130"/>
      <c r="V602" s="130"/>
      <c r="AF602" s="130"/>
      <c r="AP602" s="130"/>
      <c r="AZ602" s="130"/>
      <c r="BA602" s="130"/>
      <c r="BJ602" s="130"/>
      <c r="BT602" s="130"/>
      <c r="CD602" s="130"/>
      <c r="CN602" s="130"/>
      <c r="CX602" s="130"/>
      <c r="DH602" s="130"/>
      <c r="DR602" s="130"/>
      <c r="EB602" s="130"/>
      <c r="EL602" s="130"/>
      <c r="EV602" s="130"/>
      <c r="FF602" s="130"/>
      <c r="FP602" s="130"/>
      <c r="FZ602" s="130"/>
      <c r="GJ602" s="130"/>
      <c r="GT602" s="130"/>
      <c r="HD602" s="130"/>
      <c r="HN602" s="130"/>
      <c r="HX602" s="130"/>
    </row>
    <row xmlns:x14ac="http://schemas.microsoft.com/office/spreadsheetml/2009/9/ac" r="603" s="3" customFormat="true" x14ac:dyDescent="0.25">
      <c r="A603" s="405"/>
      <c r="B603" s="130"/>
      <c r="L603" s="130"/>
      <c r="V603" s="130"/>
      <c r="AF603" s="130"/>
      <c r="AP603" s="130"/>
      <c r="AZ603" s="130"/>
      <c r="BA603" s="130"/>
      <c r="BJ603" s="130"/>
      <c r="BT603" s="130"/>
      <c r="CD603" s="130"/>
      <c r="CN603" s="130"/>
      <c r="CX603" s="130"/>
      <c r="DH603" s="130"/>
      <c r="DR603" s="130"/>
      <c r="EB603" s="130"/>
      <c r="EL603" s="130"/>
      <c r="EV603" s="130"/>
      <c r="FF603" s="130"/>
      <c r="FP603" s="130"/>
      <c r="FZ603" s="130"/>
      <c r="GJ603" s="130"/>
      <c r="GT603" s="130"/>
      <c r="HD603" s="130"/>
      <c r="HN603" s="130"/>
      <c r="HX603" s="130"/>
    </row>
    <row xmlns:x14ac="http://schemas.microsoft.com/office/spreadsheetml/2009/9/ac" r="604" s="3" customFormat="true" x14ac:dyDescent="0.25">
      <c r="A604" s="405"/>
      <c r="B604" s="130"/>
      <c r="L604" s="130"/>
      <c r="V604" s="130"/>
      <c r="AF604" s="130"/>
      <c r="AP604" s="130"/>
      <c r="AZ604" s="130"/>
      <c r="BA604" s="130"/>
      <c r="BJ604" s="130"/>
      <c r="BT604" s="130"/>
      <c r="CD604" s="130"/>
      <c r="CN604" s="130"/>
      <c r="CX604" s="130"/>
      <c r="DH604" s="130"/>
      <c r="DR604" s="130"/>
      <c r="EB604" s="130"/>
      <c r="EL604" s="130"/>
      <c r="EV604" s="130"/>
      <c r="FF604" s="130"/>
      <c r="FP604" s="130"/>
      <c r="FZ604" s="130"/>
      <c r="GJ604" s="130"/>
      <c r="GT604" s="130"/>
      <c r="HD604" s="130"/>
      <c r="HN604" s="130"/>
      <c r="HX604" s="130"/>
    </row>
    <row xmlns:x14ac="http://schemas.microsoft.com/office/spreadsheetml/2009/9/ac" r="605" s="3" customFormat="true" x14ac:dyDescent="0.25">
      <c r="A605" s="405"/>
      <c r="B605" s="130"/>
      <c r="L605" s="130"/>
      <c r="V605" s="130"/>
      <c r="AF605" s="130"/>
      <c r="AP605" s="130"/>
      <c r="AZ605" s="130"/>
      <c r="BA605" s="130"/>
      <c r="BJ605" s="130"/>
      <c r="BT605" s="130"/>
      <c r="CD605" s="130"/>
      <c r="CN605" s="130"/>
      <c r="CX605" s="130"/>
      <c r="DH605" s="130"/>
      <c r="DR605" s="130"/>
      <c r="EB605" s="130"/>
      <c r="EL605" s="130"/>
      <c r="EV605" s="130"/>
      <c r="FF605" s="130"/>
      <c r="FP605" s="130"/>
      <c r="FZ605" s="130"/>
      <c r="GJ605" s="130"/>
      <c r="GT605" s="130"/>
      <c r="HD605" s="130"/>
      <c r="HN605" s="130"/>
      <c r="HX605" s="130"/>
    </row>
    <row xmlns:x14ac="http://schemas.microsoft.com/office/spreadsheetml/2009/9/ac" r="606" s="3" customFormat="true" x14ac:dyDescent="0.25">
      <c r="A606" s="405"/>
      <c r="B606" s="130"/>
      <c r="L606" s="130"/>
      <c r="V606" s="130"/>
      <c r="AF606" s="130"/>
      <c r="AP606" s="130"/>
      <c r="AZ606" s="130"/>
      <c r="BA606" s="130"/>
      <c r="BJ606" s="130"/>
      <c r="BT606" s="130"/>
      <c r="CD606" s="130"/>
      <c r="CN606" s="130"/>
      <c r="CX606" s="130"/>
      <c r="DH606" s="130"/>
      <c r="DR606" s="130"/>
      <c r="EB606" s="130"/>
      <c r="EL606" s="130"/>
      <c r="EV606" s="130"/>
      <c r="FF606" s="130"/>
      <c r="FP606" s="130"/>
      <c r="FZ606" s="130"/>
      <c r="GJ606" s="130"/>
      <c r="GT606" s="130"/>
      <c r="HD606" s="130"/>
      <c r="HN606" s="130"/>
      <c r="HX606" s="130"/>
    </row>
    <row xmlns:x14ac="http://schemas.microsoft.com/office/spreadsheetml/2009/9/ac" r="607" s="3" customFormat="true" x14ac:dyDescent="0.25">
      <c r="A607" s="405"/>
      <c r="B607" s="130"/>
      <c r="L607" s="130"/>
      <c r="V607" s="130"/>
      <c r="AF607" s="130"/>
      <c r="AP607" s="130"/>
      <c r="AZ607" s="130"/>
      <c r="BA607" s="130"/>
      <c r="BJ607" s="130"/>
      <c r="BT607" s="130"/>
      <c r="CD607" s="130"/>
      <c r="CN607" s="130"/>
      <c r="CX607" s="130"/>
      <c r="DH607" s="130"/>
      <c r="DR607" s="130"/>
      <c r="EB607" s="130"/>
      <c r="EL607" s="130"/>
      <c r="EV607" s="130"/>
      <c r="FF607" s="130"/>
      <c r="FP607" s="130"/>
      <c r="FZ607" s="130"/>
      <c r="GJ607" s="130"/>
      <c r="GT607" s="130"/>
      <c r="HD607" s="130"/>
      <c r="HN607" s="130"/>
      <c r="HX607" s="130"/>
    </row>
    <row xmlns:x14ac="http://schemas.microsoft.com/office/spreadsheetml/2009/9/ac" r="608" s="3" customFormat="true" x14ac:dyDescent="0.25">
      <c r="A608" s="405"/>
      <c r="B608" s="130"/>
      <c r="L608" s="130"/>
      <c r="V608" s="130"/>
      <c r="AF608" s="130"/>
      <c r="AP608" s="130"/>
      <c r="AZ608" s="130"/>
      <c r="BA608" s="130"/>
      <c r="BJ608" s="130"/>
      <c r="BT608" s="130"/>
      <c r="CD608" s="130"/>
      <c r="CN608" s="130"/>
      <c r="CX608" s="130"/>
      <c r="DH608" s="130"/>
      <c r="DR608" s="130"/>
      <c r="EB608" s="130"/>
      <c r="EL608" s="130"/>
      <c r="EV608" s="130"/>
      <c r="FF608" s="130"/>
      <c r="FP608" s="130"/>
      <c r="FZ608" s="130"/>
      <c r="GJ608" s="130"/>
      <c r="GT608" s="130"/>
      <c r="HD608" s="130"/>
      <c r="HN608" s="130"/>
      <c r="HX608" s="130"/>
    </row>
    <row xmlns:x14ac="http://schemas.microsoft.com/office/spreadsheetml/2009/9/ac" r="609" s="3" customFormat="true" x14ac:dyDescent="0.25">
      <c r="A609" s="405"/>
      <c r="B609" s="130"/>
      <c r="L609" s="130"/>
      <c r="V609" s="130"/>
      <c r="AF609" s="130"/>
      <c r="AP609" s="130"/>
      <c r="AZ609" s="130"/>
      <c r="BA609" s="130"/>
      <c r="BJ609" s="130"/>
      <c r="BT609" s="130"/>
      <c r="CD609" s="130"/>
      <c r="CN609" s="130"/>
      <c r="CX609" s="130"/>
      <c r="DH609" s="130"/>
      <c r="DR609" s="130"/>
      <c r="EB609" s="130"/>
      <c r="EL609" s="130"/>
      <c r="EV609" s="130"/>
      <c r="FF609" s="130"/>
      <c r="FP609" s="130"/>
      <c r="FZ609" s="130"/>
      <c r="GJ609" s="130"/>
      <c r="GT609" s="130"/>
      <c r="HD609" s="130"/>
      <c r="HN609" s="130"/>
      <c r="HX609" s="130"/>
    </row>
    <row xmlns:x14ac="http://schemas.microsoft.com/office/spreadsheetml/2009/9/ac" r="610" s="3" customFormat="true" x14ac:dyDescent="0.25">
      <c r="A610" s="405"/>
      <c r="B610" s="130"/>
      <c r="L610" s="130"/>
      <c r="V610" s="130"/>
      <c r="AF610" s="130"/>
      <c r="AP610" s="130"/>
      <c r="AZ610" s="130"/>
      <c r="BA610" s="130"/>
      <c r="BJ610" s="130"/>
      <c r="BT610" s="130"/>
      <c r="CD610" s="130"/>
      <c r="CN610" s="130"/>
      <c r="CX610" s="130"/>
      <c r="DH610" s="130"/>
      <c r="DR610" s="130"/>
      <c r="EB610" s="130"/>
      <c r="EL610" s="130"/>
      <c r="EV610" s="130"/>
      <c r="FF610" s="130"/>
      <c r="FP610" s="130"/>
      <c r="FZ610" s="130"/>
      <c r="GJ610" s="130"/>
      <c r="GT610" s="130"/>
      <c r="HD610" s="130"/>
      <c r="HN610" s="130"/>
      <c r="HX610" s="130"/>
    </row>
    <row xmlns:x14ac="http://schemas.microsoft.com/office/spreadsheetml/2009/9/ac" r="611" s="3" customFormat="true" x14ac:dyDescent="0.25">
      <c r="A611" s="405"/>
      <c r="B611" s="130"/>
      <c r="L611" s="130"/>
      <c r="V611" s="130"/>
      <c r="AF611" s="130"/>
      <c r="AP611" s="130"/>
      <c r="AZ611" s="130"/>
      <c r="BA611" s="130"/>
      <c r="BJ611" s="130"/>
      <c r="BT611" s="130"/>
      <c r="CD611" s="130"/>
      <c r="CN611" s="130"/>
      <c r="CX611" s="130"/>
      <c r="DH611" s="130"/>
      <c r="DR611" s="130"/>
      <c r="EB611" s="130"/>
      <c r="EL611" s="130"/>
      <c r="EV611" s="130"/>
      <c r="FF611" s="130"/>
      <c r="FP611" s="130"/>
      <c r="FZ611" s="130"/>
      <c r="GJ611" s="130"/>
      <c r="GT611" s="130"/>
      <c r="HD611" s="130"/>
      <c r="HN611" s="130"/>
      <c r="HX611" s="130"/>
    </row>
    <row xmlns:x14ac="http://schemas.microsoft.com/office/spreadsheetml/2009/9/ac" r="612" s="3" customFormat="true" x14ac:dyDescent="0.25">
      <c r="A612" s="405"/>
      <c r="B612" s="130"/>
      <c r="L612" s="130"/>
      <c r="V612" s="130"/>
      <c r="AF612" s="130"/>
      <c r="AP612" s="130"/>
      <c r="AZ612" s="130"/>
      <c r="BA612" s="130"/>
      <c r="BJ612" s="130"/>
      <c r="BT612" s="130"/>
      <c r="CD612" s="130"/>
      <c r="CN612" s="130"/>
      <c r="CX612" s="130"/>
      <c r="DH612" s="130"/>
      <c r="DR612" s="130"/>
      <c r="EB612" s="130"/>
      <c r="EL612" s="130"/>
      <c r="EV612" s="130"/>
      <c r="FF612" s="130"/>
      <c r="FP612" s="130"/>
      <c r="FZ612" s="130"/>
      <c r="GJ612" s="130"/>
      <c r="GT612" s="130"/>
      <c r="HD612" s="130"/>
      <c r="HN612" s="130"/>
      <c r="HX612" s="130"/>
    </row>
    <row xmlns:x14ac="http://schemas.microsoft.com/office/spreadsheetml/2009/9/ac" r="613" s="3" customFormat="true" x14ac:dyDescent="0.25">
      <c r="A613" s="405"/>
      <c r="B613" s="130"/>
      <c r="L613" s="130"/>
      <c r="V613" s="130"/>
      <c r="AF613" s="130"/>
      <c r="AP613" s="130"/>
      <c r="AZ613" s="130"/>
      <c r="BA613" s="130"/>
      <c r="BJ613" s="130"/>
      <c r="BT613" s="130"/>
      <c r="CD613" s="130"/>
      <c r="CN613" s="130"/>
      <c r="CX613" s="130"/>
      <c r="DH613" s="130"/>
      <c r="DR613" s="130"/>
      <c r="EB613" s="130"/>
      <c r="EL613" s="130"/>
      <c r="EV613" s="130"/>
      <c r="FF613" s="130"/>
      <c r="FP613" s="130"/>
      <c r="FZ613" s="130"/>
      <c r="GJ613" s="130"/>
      <c r="GT613" s="130"/>
      <c r="HD613" s="130"/>
      <c r="HN613" s="130"/>
      <c r="HX613" s="130"/>
    </row>
    <row xmlns:x14ac="http://schemas.microsoft.com/office/spreadsheetml/2009/9/ac" r="614" s="3" customFormat="true" x14ac:dyDescent="0.25">
      <c r="A614" s="405"/>
      <c r="B614" s="130"/>
      <c r="L614" s="130"/>
      <c r="V614" s="130"/>
      <c r="AF614" s="130"/>
      <c r="AP614" s="130"/>
      <c r="AZ614" s="130"/>
      <c r="BA614" s="130"/>
      <c r="BJ614" s="130"/>
      <c r="BT614" s="130"/>
      <c r="CD614" s="130"/>
      <c r="CN614" s="130"/>
      <c r="CX614" s="130"/>
      <c r="DH614" s="130"/>
      <c r="DR614" s="130"/>
      <c r="EB614" s="130"/>
      <c r="EL614" s="130"/>
      <c r="EV614" s="130"/>
      <c r="FF614" s="130"/>
      <c r="FP614" s="130"/>
      <c r="FZ614" s="130"/>
      <c r="GJ614" s="130"/>
      <c r="GT614" s="130"/>
      <c r="HD614" s="130"/>
      <c r="HN614" s="130"/>
      <c r="HX614" s="130"/>
    </row>
    <row xmlns:x14ac="http://schemas.microsoft.com/office/spreadsheetml/2009/9/ac" r="615" s="3" customFormat="true" x14ac:dyDescent="0.25">
      <c r="A615" s="405"/>
      <c r="B615" s="130"/>
      <c r="L615" s="130"/>
      <c r="V615" s="130"/>
      <c r="AF615" s="130"/>
      <c r="AP615" s="130"/>
      <c r="AZ615" s="130"/>
      <c r="BA615" s="130"/>
      <c r="BJ615" s="130"/>
      <c r="BT615" s="130"/>
      <c r="CD615" s="130"/>
      <c r="CN615" s="130"/>
      <c r="CX615" s="130"/>
      <c r="DH615" s="130"/>
      <c r="DR615" s="130"/>
      <c r="EB615" s="130"/>
      <c r="EL615" s="130"/>
      <c r="EV615" s="130"/>
      <c r="FF615" s="130"/>
      <c r="FP615" s="130"/>
      <c r="FZ615" s="130"/>
      <c r="GJ615" s="130"/>
      <c r="GT615" s="130"/>
      <c r="HD615" s="130"/>
      <c r="HN615" s="130"/>
      <c r="HX615" s="130"/>
    </row>
    <row xmlns:x14ac="http://schemas.microsoft.com/office/spreadsheetml/2009/9/ac" r="616" s="3" customFormat="true" x14ac:dyDescent="0.25">
      <c r="A616" s="405"/>
      <c r="B616" s="130"/>
      <c r="L616" s="130"/>
      <c r="V616" s="130"/>
      <c r="AF616" s="130"/>
      <c r="AP616" s="130"/>
      <c r="AZ616" s="130"/>
      <c r="BA616" s="130"/>
      <c r="BJ616" s="130"/>
      <c r="BT616" s="130"/>
      <c r="CD616" s="130"/>
      <c r="CN616" s="130"/>
      <c r="CX616" s="130"/>
      <c r="DH616" s="130"/>
      <c r="DR616" s="130"/>
      <c r="EB616" s="130"/>
      <c r="EL616" s="130"/>
      <c r="EV616" s="130"/>
      <c r="FF616" s="130"/>
      <c r="FP616" s="130"/>
      <c r="FZ616" s="130"/>
      <c r="GJ616" s="130"/>
      <c r="GT616" s="130"/>
      <c r="HD616" s="130"/>
      <c r="HN616" s="130"/>
      <c r="HX616" s="130"/>
    </row>
    <row xmlns:x14ac="http://schemas.microsoft.com/office/spreadsheetml/2009/9/ac" r="617" s="3" customFormat="true" x14ac:dyDescent="0.25">
      <c r="A617" s="405"/>
      <c r="B617" s="130"/>
      <c r="L617" s="130"/>
      <c r="V617" s="130"/>
      <c r="AF617" s="130"/>
      <c r="AP617" s="130"/>
      <c r="AZ617" s="130"/>
      <c r="BA617" s="130"/>
      <c r="BJ617" s="130"/>
      <c r="BT617" s="130"/>
      <c r="CD617" s="130"/>
      <c r="CN617" s="130"/>
      <c r="CX617" s="130"/>
      <c r="DH617" s="130"/>
      <c r="DR617" s="130"/>
      <c r="EB617" s="130"/>
      <c r="EL617" s="130"/>
      <c r="EV617" s="130"/>
      <c r="FF617" s="130"/>
      <c r="FP617" s="130"/>
      <c r="FZ617" s="130"/>
      <c r="GJ617" s="130"/>
      <c r="GT617" s="130"/>
      <c r="HD617" s="130"/>
      <c r="HN617" s="130"/>
      <c r="HX617" s="130"/>
    </row>
    <row xmlns:x14ac="http://schemas.microsoft.com/office/spreadsheetml/2009/9/ac" r="618" s="3" customFormat="true" x14ac:dyDescent="0.25">
      <c r="A618" s="405"/>
      <c r="B618" s="130"/>
      <c r="L618" s="130"/>
      <c r="V618" s="130"/>
      <c r="AF618" s="130"/>
      <c r="AP618" s="130"/>
      <c r="AZ618" s="130"/>
      <c r="BA618" s="130"/>
      <c r="BJ618" s="130"/>
      <c r="BT618" s="130"/>
      <c r="CD618" s="130"/>
      <c r="CN618" s="130"/>
      <c r="CX618" s="130"/>
      <c r="DH618" s="130"/>
      <c r="DR618" s="130"/>
      <c r="EB618" s="130"/>
      <c r="EL618" s="130"/>
      <c r="EV618" s="130"/>
      <c r="FF618" s="130"/>
      <c r="FP618" s="130"/>
      <c r="FZ618" s="130"/>
      <c r="GJ618" s="130"/>
      <c r="GT618" s="130"/>
      <c r="HD618" s="130"/>
      <c r="HN618" s="130"/>
      <c r="HX618" s="130"/>
    </row>
    <row xmlns:x14ac="http://schemas.microsoft.com/office/spreadsheetml/2009/9/ac" r="619" s="3" customFormat="true" x14ac:dyDescent="0.25">
      <c r="A619" s="405"/>
      <c r="B619" s="130"/>
      <c r="L619" s="130"/>
      <c r="V619" s="130"/>
      <c r="AF619" s="130"/>
      <c r="AP619" s="130"/>
      <c r="AZ619" s="130"/>
      <c r="BA619" s="130"/>
      <c r="BJ619" s="130"/>
      <c r="BT619" s="130"/>
      <c r="CD619" s="130"/>
      <c r="CN619" s="130"/>
      <c r="CX619" s="130"/>
      <c r="DH619" s="130"/>
      <c r="DR619" s="130"/>
      <c r="EB619" s="130"/>
      <c r="EL619" s="130"/>
      <c r="EV619" s="130"/>
      <c r="FF619" s="130"/>
      <c r="FP619" s="130"/>
      <c r="FZ619" s="130"/>
      <c r="GJ619" s="130"/>
      <c r="GT619" s="130"/>
      <c r="HD619" s="130"/>
      <c r="HN619" s="130"/>
      <c r="HX619" s="130"/>
    </row>
    <row xmlns:x14ac="http://schemas.microsoft.com/office/spreadsheetml/2009/9/ac" r="620" s="3" customFormat="true" x14ac:dyDescent="0.25">
      <c r="A620" s="405"/>
      <c r="B620" s="130"/>
      <c r="L620" s="130"/>
      <c r="V620" s="130"/>
      <c r="AF620" s="130"/>
      <c r="AP620" s="130"/>
      <c r="AZ620" s="130"/>
      <c r="BA620" s="130"/>
      <c r="BJ620" s="130"/>
      <c r="BT620" s="130"/>
      <c r="CD620" s="130"/>
      <c r="CN620" s="130"/>
      <c r="CX620" s="130"/>
      <c r="DH620" s="130"/>
      <c r="DR620" s="130"/>
      <c r="EB620" s="130"/>
      <c r="EL620" s="130"/>
      <c r="EV620" s="130"/>
      <c r="FF620" s="130"/>
      <c r="FP620" s="130"/>
      <c r="FZ620" s="130"/>
      <c r="GJ620" s="130"/>
      <c r="GT620" s="130"/>
      <c r="HD620" s="130"/>
      <c r="HN620" s="130"/>
      <c r="HX620" s="130"/>
    </row>
    <row xmlns:x14ac="http://schemas.microsoft.com/office/spreadsheetml/2009/9/ac" r="621" s="3" customFormat="true" x14ac:dyDescent="0.25">
      <c r="A621" s="405"/>
      <c r="B621" s="130"/>
      <c r="L621" s="130"/>
      <c r="V621" s="130"/>
      <c r="AF621" s="130"/>
      <c r="AP621" s="130"/>
      <c r="AZ621" s="130"/>
      <c r="BA621" s="130"/>
      <c r="BJ621" s="130"/>
      <c r="BT621" s="130"/>
      <c r="CD621" s="130"/>
      <c r="CN621" s="130"/>
      <c r="CX621" s="130"/>
      <c r="DH621" s="130"/>
      <c r="DR621" s="130"/>
      <c r="EB621" s="130"/>
      <c r="EL621" s="130"/>
      <c r="EV621" s="130"/>
      <c r="FF621" s="130"/>
      <c r="FP621" s="130"/>
      <c r="FZ621" s="130"/>
      <c r="GJ621" s="130"/>
      <c r="GT621" s="130"/>
      <c r="HD621" s="130"/>
      <c r="HN621" s="130"/>
      <c r="HX621" s="130"/>
    </row>
    <row xmlns:x14ac="http://schemas.microsoft.com/office/spreadsheetml/2009/9/ac" r="622" s="3" customFormat="true" x14ac:dyDescent="0.25">
      <c r="A622" s="405"/>
      <c r="B622" s="130"/>
      <c r="L622" s="130"/>
      <c r="V622" s="130"/>
      <c r="AF622" s="130"/>
      <c r="AP622" s="130"/>
      <c r="AZ622" s="130"/>
      <c r="BA622" s="130"/>
      <c r="BJ622" s="130"/>
      <c r="BT622" s="130"/>
      <c r="CD622" s="130"/>
      <c r="CN622" s="130"/>
      <c r="CX622" s="130"/>
      <c r="DH622" s="130"/>
      <c r="DR622" s="130"/>
      <c r="EB622" s="130"/>
      <c r="EL622" s="130"/>
      <c r="EV622" s="130"/>
      <c r="FF622" s="130"/>
      <c r="FP622" s="130"/>
      <c r="FZ622" s="130"/>
      <c r="GJ622" s="130"/>
      <c r="GT622" s="130"/>
      <c r="HD622" s="130"/>
      <c r="HN622" s="130"/>
      <c r="HX622" s="130"/>
    </row>
    <row xmlns:x14ac="http://schemas.microsoft.com/office/spreadsheetml/2009/9/ac" r="623" s="3" customFormat="true" x14ac:dyDescent="0.25">
      <c r="A623" s="405"/>
      <c r="B623" s="130"/>
      <c r="L623" s="130"/>
      <c r="V623" s="130"/>
      <c r="AF623" s="130"/>
      <c r="AP623" s="130"/>
      <c r="AZ623" s="130"/>
      <c r="BA623" s="130"/>
      <c r="BJ623" s="130"/>
      <c r="BT623" s="130"/>
      <c r="CD623" s="130"/>
      <c r="CN623" s="130"/>
      <c r="CX623" s="130"/>
      <c r="DH623" s="130"/>
      <c r="DR623" s="130"/>
      <c r="EB623" s="130"/>
      <c r="EL623" s="130"/>
      <c r="EV623" s="130"/>
      <c r="FF623" s="130"/>
      <c r="FP623" s="130"/>
      <c r="FZ623" s="130"/>
      <c r="GJ623" s="130"/>
      <c r="GT623" s="130"/>
      <c r="HD623" s="130"/>
      <c r="HN623" s="130"/>
      <c r="HX623" s="130"/>
    </row>
    <row xmlns:x14ac="http://schemas.microsoft.com/office/spreadsheetml/2009/9/ac" r="624" s="3" customFormat="true" x14ac:dyDescent="0.25">
      <c r="A624" s="405"/>
      <c r="B624" s="130"/>
      <c r="L624" s="130"/>
      <c r="V624" s="130"/>
      <c r="AF624" s="130"/>
      <c r="AP624" s="130"/>
      <c r="AZ624" s="130"/>
      <c r="BA624" s="130"/>
      <c r="BJ624" s="130"/>
      <c r="BT624" s="130"/>
      <c r="CD624" s="130"/>
      <c r="CN624" s="130"/>
      <c r="CX624" s="130"/>
      <c r="DH624" s="130"/>
      <c r="DR624" s="130"/>
      <c r="EB624" s="130"/>
      <c r="EL624" s="130"/>
      <c r="EV624" s="130"/>
      <c r="FF624" s="130"/>
      <c r="FP624" s="130"/>
      <c r="FZ624" s="130"/>
      <c r="GJ624" s="130"/>
      <c r="GT624" s="130"/>
      <c r="HD624" s="130"/>
      <c r="HN624" s="130"/>
      <c r="HX624" s="130"/>
    </row>
    <row xmlns:x14ac="http://schemas.microsoft.com/office/spreadsheetml/2009/9/ac" r="625" s="3" customFormat="true" x14ac:dyDescent="0.25">
      <c r="A625" s="405"/>
      <c r="B625" s="130"/>
      <c r="L625" s="130"/>
      <c r="V625" s="130"/>
      <c r="AF625" s="130"/>
      <c r="AP625" s="130"/>
      <c r="AZ625" s="130"/>
      <c r="BA625" s="130"/>
      <c r="BJ625" s="130"/>
      <c r="BT625" s="130"/>
      <c r="CD625" s="130"/>
      <c r="CN625" s="130"/>
      <c r="CX625" s="130"/>
      <c r="DH625" s="130"/>
      <c r="DR625" s="130"/>
      <c r="EB625" s="130"/>
      <c r="EL625" s="130"/>
      <c r="EV625" s="130"/>
      <c r="FF625" s="130"/>
      <c r="FP625" s="130"/>
      <c r="FZ625" s="130"/>
      <c r="GJ625" s="130"/>
      <c r="GT625" s="130"/>
      <c r="HD625" s="130"/>
      <c r="HN625" s="130"/>
      <c r="HX625" s="130"/>
    </row>
    <row xmlns:x14ac="http://schemas.microsoft.com/office/spreadsheetml/2009/9/ac" r="626" s="3" customFormat="true" x14ac:dyDescent="0.25">
      <c r="A626" s="405"/>
      <c r="B626" s="130"/>
      <c r="L626" s="130"/>
      <c r="V626" s="130"/>
      <c r="AF626" s="130"/>
      <c r="AP626" s="130"/>
      <c r="AZ626" s="130"/>
      <c r="BA626" s="130"/>
      <c r="BJ626" s="130"/>
      <c r="BT626" s="130"/>
      <c r="CD626" s="130"/>
      <c r="CN626" s="130"/>
      <c r="CX626" s="130"/>
      <c r="DH626" s="130"/>
      <c r="DR626" s="130"/>
      <c r="EB626" s="130"/>
      <c r="EL626" s="130"/>
      <c r="EV626" s="130"/>
      <c r="FF626" s="130"/>
      <c r="FP626" s="130"/>
      <c r="FZ626" s="130"/>
      <c r="GJ626" s="130"/>
      <c r="GT626" s="130"/>
      <c r="HD626" s="130"/>
      <c r="HN626" s="130"/>
      <c r="HX626" s="130"/>
    </row>
    <row xmlns:x14ac="http://schemas.microsoft.com/office/spreadsheetml/2009/9/ac" r="627" s="3" customFormat="true" x14ac:dyDescent="0.25">
      <c r="A627" s="405"/>
      <c r="B627" s="130"/>
      <c r="L627" s="130"/>
      <c r="V627" s="130"/>
      <c r="AF627" s="130"/>
      <c r="AP627" s="130"/>
      <c r="AZ627" s="130"/>
      <c r="BA627" s="130"/>
      <c r="BJ627" s="130"/>
      <c r="BT627" s="130"/>
      <c r="CD627" s="130"/>
      <c r="CN627" s="130"/>
      <c r="CX627" s="130"/>
      <c r="DH627" s="130"/>
      <c r="DR627" s="130"/>
      <c r="EB627" s="130"/>
      <c r="EL627" s="130"/>
      <c r="EV627" s="130"/>
      <c r="FF627" s="130"/>
      <c r="FP627" s="130"/>
      <c r="FZ627" s="130"/>
      <c r="GJ627" s="130"/>
      <c r="GT627" s="130"/>
      <c r="HD627" s="130"/>
      <c r="HN627" s="130"/>
      <c r="HX627" s="130"/>
    </row>
    <row xmlns:x14ac="http://schemas.microsoft.com/office/spreadsheetml/2009/9/ac" r="628" s="3" customFormat="true" x14ac:dyDescent="0.25">
      <c r="A628" s="405"/>
      <c r="B628" s="130"/>
      <c r="L628" s="130"/>
      <c r="V628" s="130"/>
      <c r="AF628" s="130"/>
      <c r="AP628" s="130"/>
      <c r="AZ628" s="130"/>
      <c r="BA628" s="130"/>
      <c r="BJ628" s="130"/>
      <c r="BT628" s="130"/>
      <c r="CD628" s="130"/>
      <c r="CN628" s="130"/>
      <c r="CX628" s="130"/>
      <c r="DH628" s="130"/>
      <c r="DR628" s="130"/>
      <c r="EB628" s="130"/>
      <c r="EL628" s="130"/>
      <c r="EV628" s="130"/>
      <c r="FF628" s="130"/>
      <c r="FP628" s="130"/>
      <c r="FZ628" s="130"/>
      <c r="GJ628" s="130"/>
      <c r="GT628" s="130"/>
      <c r="HD628" s="130"/>
      <c r="HN628" s="130"/>
      <c r="HX628" s="130"/>
    </row>
    <row xmlns:x14ac="http://schemas.microsoft.com/office/spreadsheetml/2009/9/ac" r="629" s="3" customFormat="true" x14ac:dyDescent="0.25">
      <c r="A629" s="405"/>
      <c r="B629" s="130"/>
      <c r="L629" s="130"/>
      <c r="V629" s="130"/>
      <c r="AF629" s="130"/>
      <c r="AP629" s="130"/>
      <c r="AZ629" s="130"/>
      <c r="BA629" s="130"/>
      <c r="BJ629" s="130"/>
      <c r="BT629" s="130"/>
      <c r="CD629" s="130"/>
      <c r="CN629" s="130"/>
      <c r="CX629" s="130"/>
      <c r="DH629" s="130"/>
      <c r="DR629" s="130"/>
      <c r="EB629" s="130"/>
      <c r="EL629" s="130"/>
      <c r="EV629" s="130"/>
      <c r="FF629" s="130"/>
      <c r="FP629" s="130"/>
      <c r="FZ629" s="130"/>
      <c r="GJ629" s="130"/>
      <c r="GT629" s="130"/>
      <c r="HD629" s="130"/>
      <c r="HN629" s="130"/>
      <c r="HX629" s="130"/>
    </row>
    <row xmlns:x14ac="http://schemas.microsoft.com/office/spreadsheetml/2009/9/ac" r="630" s="3" customFormat="true" x14ac:dyDescent="0.25">
      <c r="A630" s="405"/>
      <c r="B630" s="130"/>
      <c r="L630" s="130"/>
      <c r="V630" s="130"/>
      <c r="AF630" s="130"/>
      <c r="AP630" s="130"/>
      <c r="AZ630" s="130"/>
      <c r="BA630" s="130"/>
      <c r="BJ630" s="130"/>
      <c r="BT630" s="130"/>
      <c r="CD630" s="130"/>
      <c r="CN630" s="130"/>
      <c r="CX630" s="130"/>
      <c r="DH630" s="130"/>
      <c r="DR630" s="130"/>
      <c r="EB630" s="130"/>
      <c r="EL630" s="130"/>
      <c r="EV630" s="130"/>
      <c r="FF630" s="130"/>
      <c r="FP630" s="130"/>
      <c r="FZ630" s="130"/>
      <c r="GJ630" s="130"/>
      <c r="GT630" s="130"/>
      <c r="HD630" s="130"/>
      <c r="HN630" s="130"/>
      <c r="HX630" s="130"/>
    </row>
    <row xmlns:x14ac="http://schemas.microsoft.com/office/spreadsheetml/2009/9/ac" r="631" s="3" customFormat="true" x14ac:dyDescent="0.25">
      <c r="A631" s="405"/>
      <c r="B631" s="130"/>
      <c r="L631" s="130"/>
      <c r="V631" s="130"/>
      <c r="AF631" s="130"/>
      <c r="AP631" s="130"/>
      <c r="AZ631" s="130"/>
      <c r="BA631" s="130"/>
      <c r="BJ631" s="130"/>
      <c r="BT631" s="130"/>
      <c r="CD631" s="130"/>
      <c r="CN631" s="130"/>
      <c r="CX631" s="130"/>
      <c r="DH631" s="130"/>
      <c r="DR631" s="130"/>
      <c r="EB631" s="130"/>
      <c r="EL631" s="130"/>
      <c r="EV631" s="130"/>
      <c r="FF631" s="130"/>
      <c r="FP631" s="130"/>
      <c r="FZ631" s="130"/>
      <c r="GJ631" s="130"/>
      <c r="GT631" s="130"/>
      <c r="HD631" s="130"/>
      <c r="HN631" s="130"/>
      <c r="HX631" s="130"/>
    </row>
    <row xmlns:x14ac="http://schemas.microsoft.com/office/spreadsheetml/2009/9/ac" r="632" s="3" customFormat="true" x14ac:dyDescent="0.25">
      <c r="A632" s="405"/>
      <c r="B632" s="130"/>
      <c r="L632" s="130"/>
      <c r="V632" s="130"/>
      <c r="AF632" s="130"/>
      <c r="AP632" s="130"/>
      <c r="AZ632" s="130"/>
      <c r="BA632" s="130"/>
      <c r="BJ632" s="130"/>
      <c r="BT632" s="130"/>
      <c r="CD632" s="130"/>
      <c r="CN632" s="130"/>
      <c r="CX632" s="130"/>
      <c r="DH632" s="130"/>
      <c r="DR632" s="130"/>
      <c r="EB632" s="130"/>
      <c r="EL632" s="130"/>
      <c r="EV632" s="130"/>
      <c r="FF632" s="130"/>
      <c r="FP632" s="130"/>
      <c r="FZ632" s="130"/>
      <c r="GJ632" s="130"/>
      <c r="GT632" s="130"/>
      <c r="HD632" s="130"/>
      <c r="HN632" s="130"/>
      <c r="HX632" s="130"/>
    </row>
    <row xmlns:x14ac="http://schemas.microsoft.com/office/spreadsheetml/2009/9/ac" r="633" s="3" customFormat="true" x14ac:dyDescent="0.25">
      <c r="A633" s="405"/>
      <c r="B633" s="130"/>
      <c r="L633" s="130"/>
      <c r="V633" s="130"/>
      <c r="AF633" s="130"/>
      <c r="AP633" s="130"/>
      <c r="AZ633" s="130"/>
      <c r="BA633" s="130"/>
      <c r="BJ633" s="130"/>
      <c r="BT633" s="130"/>
      <c r="CD633" s="130"/>
      <c r="CN633" s="130"/>
      <c r="CX633" s="130"/>
      <c r="DH633" s="130"/>
      <c r="DR633" s="130"/>
      <c r="EB633" s="130"/>
      <c r="EL633" s="130"/>
      <c r="EV633" s="130"/>
      <c r="FF633" s="130"/>
      <c r="FP633" s="130"/>
      <c r="FZ633" s="130"/>
      <c r="GJ633" s="130"/>
      <c r="GT633" s="130"/>
      <c r="HD633" s="130"/>
      <c r="HN633" s="130"/>
      <c r="HX633" s="130"/>
    </row>
    <row xmlns:x14ac="http://schemas.microsoft.com/office/spreadsheetml/2009/9/ac" r="634" s="3" customFormat="true" x14ac:dyDescent="0.25">
      <c r="A634" s="405"/>
      <c r="B634" s="130"/>
      <c r="L634" s="130"/>
      <c r="V634" s="130"/>
      <c r="AF634" s="130"/>
      <c r="AP634" s="130"/>
      <c r="AZ634" s="130"/>
      <c r="BA634" s="130"/>
      <c r="BJ634" s="130"/>
      <c r="BT634" s="130"/>
      <c r="CD634" s="130"/>
      <c r="CN634" s="130"/>
      <c r="CX634" s="130"/>
      <c r="DH634" s="130"/>
      <c r="DR634" s="130"/>
      <c r="EB634" s="130"/>
      <c r="EL634" s="130"/>
      <c r="EV634" s="130"/>
      <c r="FF634" s="130"/>
      <c r="FP634" s="130"/>
      <c r="FZ634" s="130"/>
      <c r="GJ634" s="130"/>
      <c r="GT634" s="130"/>
      <c r="HD634" s="130"/>
      <c r="HN634" s="130"/>
      <c r="HX634" s="130"/>
    </row>
    <row xmlns:x14ac="http://schemas.microsoft.com/office/spreadsheetml/2009/9/ac" r="635" s="3" customFormat="true" x14ac:dyDescent="0.25">
      <c r="A635" s="405"/>
      <c r="B635" s="130"/>
      <c r="L635" s="130"/>
      <c r="V635" s="130"/>
      <c r="AF635" s="130"/>
      <c r="AP635" s="130"/>
      <c r="AZ635" s="130"/>
      <c r="BA635" s="130"/>
      <c r="BJ635" s="130"/>
      <c r="BT635" s="130"/>
      <c r="CD635" s="130"/>
      <c r="CN635" s="130"/>
      <c r="CX635" s="130"/>
      <c r="DH635" s="130"/>
      <c r="DR635" s="130"/>
      <c r="EB635" s="130"/>
      <c r="EL635" s="130"/>
      <c r="EV635" s="130"/>
      <c r="FF635" s="130"/>
      <c r="FP635" s="130"/>
      <c r="FZ635" s="130"/>
      <c r="GJ635" s="130"/>
      <c r="GT635" s="130"/>
      <c r="HD635" s="130"/>
      <c r="HN635" s="130"/>
      <c r="HX635" s="130"/>
    </row>
    <row xmlns:x14ac="http://schemas.microsoft.com/office/spreadsheetml/2009/9/ac" r="636" s="3" customFormat="true" x14ac:dyDescent="0.25">
      <c r="A636" s="405"/>
      <c r="B636" s="130"/>
      <c r="L636" s="130"/>
      <c r="V636" s="130"/>
      <c r="AF636" s="130"/>
      <c r="AP636" s="130"/>
      <c r="AZ636" s="130"/>
      <c r="BA636" s="130"/>
      <c r="BJ636" s="130"/>
      <c r="BT636" s="130"/>
      <c r="CD636" s="130"/>
      <c r="CN636" s="130"/>
      <c r="CX636" s="130"/>
      <c r="DH636" s="130"/>
      <c r="DR636" s="130"/>
      <c r="EB636" s="130"/>
      <c r="EL636" s="130"/>
      <c r="EV636" s="130"/>
      <c r="FF636" s="130"/>
      <c r="FP636" s="130"/>
      <c r="FZ636" s="130"/>
      <c r="GJ636" s="130"/>
      <c r="GT636" s="130"/>
      <c r="HD636" s="130"/>
      <c r="HN636" s="130"/>
      <c r="HX636" s="130"/>
    </row>
    <row xmlns:x14ac="http://schemas.microsoft.com/office/spreadsheetml/2009/9/ac" r="637" s="3" customFormat="true" x14ac:dyDescent="0.25">
      <c r="A637" s="405"/>
      <c r="B637" s="130"/>
      <c r="L637" s="130"/>
      <c r="V637" s="130"/>
      <c r="AF637" s="130"/>
      <c r="AP637" s="130"/>
      <c r="AZ637" s="130"/>
      <c r="BA637" s="130"/>
      <c r="BJ637" s="130"/>
      <c r="BT637" s="130"/>
      <c r="CD637" s="130"/>
      <c r="CN637" s="130"/>
      <c r="CX637" s="130"/>
      <c r="DH637" s="130"/>
      <c r="DR637" s="130"/>
      <c r="EB637" s="130"/>
      <c r="EL637" s="130"/>
      <c r="EV637" s="130"/>
      <c r="FF637" s="130"/>
      <c r="FP637" s="130"/>
      <c r="FZ637" s="130"/>
      <c r="GJ637" s="130"/>
      <c r="GT637" s="130"/>
      <c r="HD637" s="130"/>
      <c r="HN637" s="130"/>
      <c r="HX637" s="130"/>
    </row>
  </sheetData>
  <mergeCells count="13">
    <mergeCell ref="CY26:DE26"/>
    <mergeCell ref="DI26:DO26"/>
    <mergeCell ref="CO26:CU26"/>
    <mergeCell ref="CE26:CK26"/>
    <mergeCell ref="BU26:CA26"/>
    <mergeCell ref="AQ26:AW26"/>
    <mergeCell ref="BA26:BG26"/>
    <mergeCell ref="BK26:BQ26"/>
    <mergeCell ref="A2:A3"/>
    <mergeCell ref="C26:I26"/>
    <mergeCell ref="M26:S26"/>
    <mergeCell ref="W26:AC26"/>
    <mergeCell ref="AG26:AM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 ref="A14" location="myrangeW10" display="myrangeW10"/>
    <hyperlink ref="A15" location="myrangeW11" display="myrangeW11"/>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1" customWidth="true"/>
    <col min="3" max="3" width="29.75" customWidth="true"/>
    <col min="4" max="9" width="7.875" customWidth="true"/>
    <col min="10" max="11" width="1.125" customWidth="true"/>
    <col min="12" max="12" width="24.625" style="131" customWidth="true"/>
    <col min="13" max="13" width="29.75" customWidth="true"/>
    <col min="14" max="19" width="7.875" customWidth="true"/>
    <col min="20" max="21" width="1.125" customWidth="true"/>
    <col min="22" max="22" width="24.625" style="131" customWidth="true"/>
    <col min="23" max="23" width="29.75" customWidth="true"/>
    <col min="24" max="29" width="7.875" customWidth="true"/>
    <col min="30" max="31" width="1.125" customWidth="true"/>
    <col min="32" max="32" width="24.625" style="131" customWidth="true"/>
    <col min="33" max="33" width="29.75" customWidth="true"/>
    <col min="34" max="39" width="7.875" customWidth="true"/>
    <col min="40" max="41" width="1.125" customWidth="true"/>
    <col min="42" max="42" width="24.625" style="131" customWidth="true"/>
    <col min="43" max="43" width="29.75" customWidth="true"/>
    <col min="44" max="49" width="7.875" customWidth="true"/>
    <col min="50" max="51" width="1.125" customWidth="true"/>
    <col min="52" max="52" width="24.625" style="131" customWidth="true"/>
    <col min="53" max="53" width="29.75" style="131" customWidth="true"/>
    <col min="54" max="59" width="7.875" customWidth="true"/>
    <col min="60" max="61" width="1.125" customWidth="true"/>
    <col min="62" max="62" width="24.625" style="131" customWidth="true"/>
    <col min="63" max="63" width="29.75" customWidth="true"/>
    <col min="64" max="69" width="7.875" customWidth="true"/>
    <col min="70" max="71" width="1.125" customWidth="true"/>
    <col min="72" max="72" width="24.625" style="131" customWidth="true"/>
    <col min="73" max="73" width="29.75" customWidth="true"/>
    <col min="74" max="79" width="7.875" customWidth="true"/>
    <col min="80" max="81" width="1.125" customWidth="true"/>
    <col min="82" max="82" width="24.625" style="131" customWidth="true"/>
    <col min="83" max="83" width="29.75" customWidth="true"/>
    <col min="84" max="89" width="7.875" customWidth="true"/>
    <col min="90" max="91" width="1.125" customWidth="true"/>
    <col min="92" max="92" width="24.625" style="131" customWidth="true"/>
    <col min="93" max="93" width="29.75" customWidth="true"/>
    <col min="94" max="99" width="7.875" customWidth="true"/>
    <col min="100" max="101" width="1.125" customWidth="true"/>
    <col min="102" max="102" width="24.625" style="131" customWidth="true"/>
    <col min="103" max="103" width="29.75" customWidth="true"/>
    <col min="104" max="109" width="7.875" customWidth="true"/>
    <col min="110" max="111" width="1.125" customWidth="true"/>
    <col min="112" max="112" width="24.625" style="131" customWidth="true"/>
    <col min="113" max="113" width="29.75" customWidth="true"/>
    <col min="114" max="119" width="7.875" customWidth="true"/>
    <col min="120" max="121" width="1.125" customWidth="true"/>
    <col min="122" max="122" width="24.625" style="131" customWidth="true"/>
    <col min="123" max="123" width="29.75" customWidth="true"/>
    <col min="124" max="129" width="7.875" customWidth="true"/>
    <col min="130" max="131" width="1.125" customWidth="true"/>
    <col min="132" max="132" width="24.625" style="131" customWidth="true"/>
    <col min="133" max="133" width="29.75" customWidth="true"/>
    <col min="134" max="139" width="7.875" customWidth="true"/>
    <col min="140" max="141" width="1.125" customWidth="true"/>
    <col min="142" max="142" width="24.625" style="131" customWidth="true"/>
    <col min="143" max="143" width="29.75" customWidth="true"/>
    <col min="144" max="149" width="7.875" customWidth="true"/>
    <col min="150" max="151" width="1.125" customWidth="true"/>
    <col min="152" max="152" width="24.625" style="131" customWidth="true"/>
    <col min="153" max="153" width="29.75" customWidth="true"/>
    <col min="154" max="159" width="7.875" customWidth="true"/>
    <col min="160" max="161" width="1.125" customWidth="true"/>
    <col min="162" max="162" width="24.625" style="131" customWidth="true"/>
    <col min="163" max="163" width="29.75" customWidth="true"/>
    <col min="164" max="169" width="7.875" customWidth="true"/>
    <col min="170" max="171" width="1.125" customWidth="true"/>
    <col min="172" max="172" width="24.625" style="131" customWidth="true"/>
    <col min="173" max="173" width="29.75" customWidth="true"/>
    <col min="174" max="179" width="7.875" customWidth="true"/>
    <col min="180" max="181" width="1.125" customWidth="true"/>
    <col min="182" max="182" width="24.625" style="131" customWidth="true"/>
    <col min="183" max="183" width="29.75" customWidth="true"/>
    <col min="184" max="189" width="7.875" customWidth="true"/>
    <col min="190" max="191" width="1.125" customWidth="true"/>
    <col min="192" max="192" width="24.625" style="131" customWidth="true"/>
    <col min="193" max="193" width="29.75" customWidth="true"/>
    <col min="194" max="199" width="7.875" customWidth="true"/>
    <col min="200" max="201" width="1.125" customWidth="true"/>
    <col min="202" max="202" width="24.625" style="131" customWidth="true"/>
    <col min="203" max="203" width="29.75" customWidth="true"/>
    <col min="204" max="209" width="7.875" customWidth="true"/>
    <col min="210" max="211" width="1.125" customWidth="true"/>
    <col min="212" max="212" width="24.625" style="131" customWidth="true"/>
    <col min="213" max="213" width="29.75" customWidth="true"/>
    <col min="214" max="219" width="7.875" customWidth="true"/>
    <col min="220" max="221" width="1.125" customWidth="true"/>
    <col min="222" max="222" width="24.625" style="131" customWidth="true"/>
    <col min="223" max="223" width="29.75" customWidth="true"/>
    <col min="224" max="229" width="7.875" customWidth="true"/>
    <col min="230" max="231" width="1.125" customWidth="true"/>
    <col min="232" max="232" width="24.625" style="131" customWidth="true"/>
    <col min="233" max="233" width="29.75" customWidth="true"/>
    <col min="234" max="239" width="7.875" customWidth="true"/>
    <col min="240" max="241" width="1.125" customWidth="true"/>
  </cols>
  <sheetData>
    <row xmlns:x14ac="http://schemas.microsoft.com/office/spreadsheetml/2009/9/ac" r="1" s="334" customFormat="true" ht="29.45" customHeight="true" x14ac:dyDescent="0.25">
      <c r="B1" s="350" t="s">
        <v>22</v>
      </c>
      <c r="C1" s="402" t="s">
        <v>253</v>
      </c>
      <c r="D1" s="331" t="s">
        <v>143</v>
      </c>
      <c r="E1" s="331"/>
      <c r="F1" s="331"/>
      <c r="G1" s="331"/>
      <c r="H1" s="331"/>
      <c r="I1" s="349"/>
      <c r="J1" s="332"/>
      <c r="K1" s="333"/>
      <c r="L1" s="350" t="s">
        <v>22</v>
      </c>
      <c r="M1" s="402" t="s">
        <v>254</v>
      </c>
      <c r="N1" s="331" t="s">
        <v>143</v>
      </c>
      <c r="O1" s="331"/>
      <c r="P1" s="331"/>
      <c r="Q1" s="331"/>
      <c r="R1" s="331"/>
      <c r="S1" s="349"/>
      <c r="T1" s="332"/>
      <c r="U1" s="333"/>
      <c r="V1" s="350" t="s">
        <v>22</v>
      </c>
      <c r="W1" s="402" t="s">
        <v>255</v>
      </c>
      <c r="X1" s="331" t="s">
        <v>143</v>
      </c>
      <c r="Y1" s="331"/>
      <c r="Z1" s="331"/>
      <c r="AA1" s="331"/>
      <c r="AB1" s="331"/>
      <c r="AC1" s="349"/>
      <c r="AD1" s="332"/>
      <c r="AE1" s="333"/>
      <c r="AF1" s="350" t="s">
        <v>22</v>
      </c>
      <c r="AG1" s="402" t="s">
        <v>256</v>
      </c>
      <c r="AH1" s="331" t="s">
        <v>143</v>
      </c>
      <c r="AI1" s="331"/>
      <c r="AJ1" s="331"/>
      <c r="AK1" s="331"/>
      <c r="AL1" s="331"/>
      <c r="AM1" s="349"/>
      <c r="AN1" s="332"/>
      <c r="AO1" s="333"/>
      <c r="AP1" s="350" t="s">
        <v>22</v>
      </c>
      <c r="AQ1" s="402" t="s">
        <v>257</v>
      </c>
      <c r="AR1" s="331" t="s">
        <v>143</v>
      </c>
      <c r="AS1" s="331"/>
      <c r="AT1" s="331"/>
      <c r="AU1" s="331"/>
      <c r="AV1" s="331"/>
      <c r="AW1" s="349"/>
      <c r="AX1" s="332"/>
      <c r="AY1" s="333"/>
      <c r="AZ1" s="350" t="s">
        <v>22</v>
      </c>
      <c r="BA1" s="402" t="s">
        <v>258</v>
      </c>
      <c r="BB1" s="331" t="s">
        <v>143</v>
      </c>
      <c r="BC1" s="331"/>
      <c r="BD1" s="331"/>
      <c r="BE1" s="331"/>
      <c r="BF1" s="331"/>
      <c r="BG1" s="349"/>
      <c r="BH1" s="332"/>
      <c r="BI1" s="333"/>
      <c r="BJ1" s="350" t="s">
        <v>22</v>
      </c>
      <c r="BK1" s="402" t="s">
        <v>258</v>
      </c>
      <c r="BL1" s="331" t="s">
        <v>143</v>
      </c>
      <c r="BM1" s="331"/>
      <c r="BN1" s="331"/>
      <c r="BO1" s="331"/>
      <c r="BP1" s="331"/>
      <c r="BQ1" s="349"/>
      <c r="BR1" s="332"/>
      <c r="BS1" s="333"/>
      <c r="BT1" s="350" t="s">
        <v>22</v>
      </c>
      <c r="BU1" s="402" t="s">
        <v>259</v>
      </c>
      <c r="BV1" s="331" t="s">
        <v>143</v>
      </c>
      <c r="BW1" s="331"/>
      <c r="BX1" s="331"/>
      <c r="BY1" s="331"/>
      <c r="BZ1" s="331"/>
      <c r="CA1" s="349"/>
      <c r="CB1" s="332"/>
      <c r="CC1" s="333"/>
      <c r="CD1" s="350" t="s">
        <v>22</v>
      </c>
      <c r="CE1" s="402">
        <v>2018</v>
      </c>
      <c r="CF1" s="331" t="s">
        <v>143</v>
      </c>
      <c r="CG1" s="331"/>
      <c r="CH1" s="331"/>
      <c r="CI1" s="331"/>
      <c r="CJ1" s="331"/>
      <c r="CK1" s="349"/>
      <c r="CL1" s="332"/>
      <c r="CM1" s="333"/>
      <c r="CN1" s="350" t="s">
        <v>22</v>
      </c>
      <c r="CO1" s="402">
        <v>2019</v>
      </c>
      <c r="CP1" s="331" t="s">
        <v>143</v>
      </c>
      <c r="CQ1" s="331"/>
      <c r="CR1" s="331"/>
      <c r="CS1" s="331"/>
      <c r="CT1" s="331"/>
      <c r="CU1" s="349"/>
      <c r="CV1" s="332"/>
      <c r="CW1" s="333"/>
      <c r="CX1" s="350" t="s">
        <v>22</v>
      </c>
      <c r="CY1" s="402">
        <v>2019</v>
      </c>
      <c r="CZ1" s="331" t="s">
        <v>143</v>
      </c>
      <c r="DA1" s="331"/>
      <c r="DB1" s="331"/>
      <c r="DC1" s="331"/>
      <c r="DD1" s="331"/>
      <c r="DE1" s="349"/>
      <c r="DF1" s="332"/>
      <c r="DG1" s="333"/>
      <c r="DH1" s="350" t="s">
        <v>22</v>
      </c>
      <c r="DI1" s="402">
        <v>2021</v>
      </c>
      <c r="DJ1" s="331" t="s">
        <v>143</v>
      </c>
      <c r="DK1" s="331"/>
      <c r="DL1" s="331"/>
      <c r="DM1" s="331"/>
      <c r="DN1" s="331"/>
      <c r="DO1" s="349"/>
      <c r="DP1" s="332"/>
      <c r="DQ1" s="333"/>
    </row>
    <row xmlns:x14ac="http://schemas.microsoft.com/office/spreadsheetml/2009/9/ac" r="2" s="334" customFormat="true" ht="30" customHeight="true" x14ac:dyDescent="0.25">
      <c r="A2" s="592" t="s">
        <v>323</v>
      </c>
      <c r="B2" s="337" t="s">
        <v>245</v>
      </c>
      <c r="C2" s="280" t="s">
        <v>148</v>
      </c>
      <c r="D2" s="280" t="s">
        <v>144</v>
      </c>
      <c r="E2" s="338"/>
      <c r="F2" s="338"/>
      <c r="G2" s="338"/>
      <c r="H2" s="338"/>
      <c r="I2" s="339"/>
      <c r="J2" s="335" t="s">
        <v>260</v>
      </c>
      <c r="K2" s="381"/>
      <c r="L2" s="337" t="s">
        <v>246</v>
      </c>
      <c r="M2" s="280" t="s">
        <v>148</v>
      </c>
      <c r="N2" s="280" t="s">
        <v>145</v>
      </c>
      <c r="O2" s="338"/>
      <c r="P2" s="338"/>
      <c r="Q2" s="338"/>
      <c r="R2" s="338"/>
      <c r="S2" s="339"/>
      <c r="T2" s="335" t="s">
        <v>260</v>
      </c>
      <c r="U2" s="381"/>
      <c r="V2" s="337" t="s">
        <v>247</v>
      </c>
      <c r="W2" s="280" t="s">
        <v>148</v>
      </c>
      <c r="X2" s="280" t="s">
        <v>146</v>
      </c>
      <c r="Y2" s="338"/>
      <c r="Z2" s="338"/>
      <c r="AA2" s="338"/>
      <c r="AB2" s="338"/>
      <c r="AC2" s="339"/>
      <c r="AD2" s="335" t="s">
        <v>260</v>
      </c>
      <c r="AE2" s="381"/>
      <c r="AF2" s="337" t="s">
        <v>248</v>
      </c>
      <c r="AG2" s="280" t="s">
        <v>148</v>
      </c>
      <c r="AH2" s="280" t="s">
        <v>147</v>
      </c>
      <c r="AI2" s="338"/>
      <c r="AJ2" s="338"/>
      <c r="AK2" s="338"/>
      <c r="AL2" s="338"/>
      <c r="AM2" s="339"/>
      <c r="AN2" s="335" t="s">
        <v>260</v>
      </c>
      <c r="AO2" s="381"/>
      <c r="AP2" s="337" t="s">
        <v>249</v>
      </c>
      <c r="AQ2" s="280" t="s">
        <v>188</v>
      </c>
      <c r="AR2" s="280" t="s">
        <v>187</v>
      </c>
      <c r="AS2" s="338"/>
      <c r="AT2" s="338"/>
      <c r="AU2" s="338"/>
      <c r="AV2" s="338"/>
      <c r="AW2" s="339"/>
      <c r="AX2" s="335" t="s">
        <v>260</v>
      </c>
      <c r="AY2" s="381"/>
      <c r="AZ2" s="337" t="s">
        <v>250</v>
      </c>
      <c r="BA2" s="280" t="s">
        <v>188</v>
      </c>
      <c r="BB2" s="280" t="s">
        <v>187</v>
      </c>
      <c r="BC2" s="338"/>
      <c r="BD2" s="338"/>
      <c r="BE2" s="338"/>
      <c r="BF2" s="338"/>
      <c r="BG2" s="339"/>
      <c r="BH2" s="335" t="s">
        <v>260</v>
      </c>
      <c r="BI2" s="381"/>
      <c r="BJ2" s="337" t="s">
        <v>251</v>
      </c>
      <c r="BK2" s="280" t="s">
        <v>148</v>
      </c>
      <c r="BL2" s="280" t="s">
        <v>228</v>
      </c>
      <c r="BM2" s="338"/>
      <c r="BN2" s="338"/>
      <c r="BO2" s="338"/>
      <c r="BP2" s="338"/>
      <c r="BQ2" s="339"/>
      <c r="BR2" s="335" t="s">
        <v>260</v>
      </c>
      <c r="BS2" s="381"/>
      <c r="BT2" s="337" t="s">
        <v>252</v>
      </c>
      <c r="BU2" s="280" t="s">
        <v>188</v>
      </c>
      <c r="BV2" s="280" t="s">
        <v>187</v>
      </c>
      <c r="BW2" s="338"/>
      <c r="BX2" s="338"/>
      <c r="BY2" s="338"/>
      <c r="BZ2" s="338"/>
      <c r="CA2" s="339"/>
      <c r="CB2" s="335" t="s">
        <v>260</v>
      </c>
      <c r="CC2" s="336"/>
      <c r="CD2" s="337" t="s">
        <v>276</v>
      </c>
      <c r="CE2" s="280" t="s">
        <v>148</v>
      </c>
      <c r="CF2" s="280" t="s">
        <v>277</v>
      </c>
      <c r="CG2" s="338"/>
      <c r="CH2" s="338"/>
      <c r="CI2" s="338"/>
      <c r="CJ2" s="338"/>
      <c r="CK2" s="339"/>
      <c r="CL2" s="335" t="s">
        <v>260</v>
      </c>
      <c r="CM2" s="336"/>
      <c r="CN2" s="337" t="s">
        <v>284</v>
      </c>
      <c r="CO2" s="280" t="s">
        <v>148</v>
      </c>
      <c r="CP2" s="280" t="s">
        <v>288</v>
      </c>
      <c r="CQ2" s="338"/>
      <c r="CR2" s="338"/>
      <c r="CS2" s="338"/>
      <c r="CT2" s="338"/>
      <c r="CU2" s="339"/>
      <c r="CV2" s="335" t="s">
        <v>260</v>
      </c>
      <c r="CW2" s="336"/>
      <c r="CX2" s="337" t="s">
        <v>330</v>
      </c>
      <c r="CY2" s="280" t="s">
        <v>148</v>
      </c>
      <c r="CZ2" s="280" t="s">
        <v>331</v>
      </c>
      <c r="DA2" s="338"/>
      <c r="DB2" s="338"/>
      <c r="DC2" s="338"/>
      <c r="DD2" s="338"/>
      <c r="DE2" s="339"/>
      <c r="DF2" s="335" t="s">
        <v>260</v>
      </c>
      <c r="DG2" s="336"/>
      <c r="DH2" s="337" t="s">
        <v>328</v>
      </c>
      <c r="DI2" s="280" t="s">
        <v>148</v>
      </c>
      <c r="DJ2" s="280" t="s">
        <v>329</v>
      </c>
      <c r="DK2" s="338"/>
      <c r="DL2" s="338"/>
      <c r="DM2" s="338"/>
      <c r="DN2" s="338"/>
      <c r="DO2" s="339"/>
      <c r="DP2" s="335" t="s">
        <v>260</v>
      </c>
      <c r="DQ2" s="336"/>
    </row>
    <row xmlns:x14ac="http://schemas.microsoft.com/office/spreadsheetml/2009/9/ac" r="3" s="272" customFormat="true" ht="18" customHeight="true" x14ac:dyDescent="0.25">
      <c r="A3" s="592"/>
      <c r="B3" s="380" t="s">
        <v>179</v>
      </c>
      <c r="C3" s="282" t="s">
        <v>54</v>
      </c>
      <c r="D3" s="283" t="s">
        <v>7</v>
      </c>
      <c r="E3" s="284" t="s">
        <v>1</v>
      </c>
      <c r="F3" s="284" t="s">
        <v>2</v>
      </c>
      <c r="G3" s="284" t="s">
        <v>16</v>
      </c>
      <c r="H3" s="284" t="s">
        <v>17</v>
      </c>
      <c r="I3" s="285" t="s">
        <v>18</v>
      </c>
      <c r="J3" s="270"/>
      <c r="K3" s="286"/>
      <c r="L3" s="380" t="s">
        <v>179</v>
      </c>
      <c r="M3" s="282" t="s">
        <v>54</v>
      </c>
      <c r="N3" s="283" t="s">
        <v>7</v>
      </c>
      <c r="O3" s="284" t="s">
        <v>1</v>
      </c>
      <c r="P3" s="284" t="s">
        <v>2</v>
      </c>
      <c r="Q3" s="284" t="s">
        <v>16</v>
      </c>
      <c r="R3" s="284" t="s">
        <v>17</v>
      </c>
      <c r="S3" s="285" t="s">
        <v>18</v>
      </c>
      <c r="T3" s="270"/>
      <c r="U3" s="286"/>
      <c r="V3" s="380" t="s">
        <v>179</v>
      </c>
      <c r="W3" s="282" t="s">
        <v>54</v>
      </c>
      <c r="X3" s="283" t="s">
        <v>7</v>
      </c>
      <c r="Y3" s="284" t="s">
        <v>1</v>
      </c>
      <c r="Z3" s="284" t="s">
        <v>2</v>
      </c>
      <c r="AA3" s="284" t="s">
        <v>16</v>
      </c>
      <c r="AB3" s="284" t="s">
        <v>17</v>
      </c>
      <c r="AC3" s="285" t="s">
        <v>18</v>
      </c>
      <c r="AD3" s="270"/>
      <c r="AE3" s="286"/>
      <c r="AF3" s="380" t="s">
        <v>179</v>
      </c>
      <c r="AG3" s="282" t="s">
        <v>54</v>
      </c>
      <c r="AH3" s="283" t="s">
        <v>7</v>
      </c>
      <c r="AI3" s="284" t="s">
        <v>1</v>
      </c>
      <c r="AJ3" s="284" t="s">
        <v>2</v>
      </c>
      <c r="AK3" s="284" t="s">
        <v>16</v>
      </c>
      <c r="AL3" s="284" t="s">
        <v>17</v>
      </c>
      <c r="AM3" s="285" t="s">
        <v>18</v>
      </c>
      <c r="AN3" s="270"/>
      <c r="AO3" s="286"/>
      <c r="AP3" s="380" t="s">
        <v>179</v>
      </c>
      <c r="AQ3" s="282" t="s">
        <v>54</v>
      </c>
      <c r="AR3" s="283" t="s">
        <v>7</v>
      </c>
      <c r="AS3" s="284" t="s">
        <v>1</v>
      </c>
      <c r="AT3" s="284" t="s">
        <v>2</v>
      </c>
      <c r="AU3" s="284" t="s">
        <v>16</v>
      </c>
      <c r="AV3" s="284" t="s">
        <v>17</v>
      </c>
      <c r="AW3" s="285" t="s">
        <v>18</v>
      </c>
      <c r="AX3" s="270"/>
      <c r="AY3" s="286"/>
      <c r="AZ3" s="380" t="s">
        <v>179</v>
      </c>
      <c r="BA3" s="282" t="s">
        <v>54</v>
      </c>
      <c r="BB3" s="283" t="s">
        <v>7</v>
      </c>
      <c r="BC3" s="284" t="s">
        <v>1</v>
      </c>
      <c r="BD3" s="284" t="s">
        <v>2</v>
      </c>
      <c r="BE3" s="284" t="s">
        <v>16</v>
      </c>
      <c r="BF3" s="284" t="s">
        <v>17</v>
      </c>
      <c r="BG3" s="285" t="s">
        <v>18</v>
      </c>
      <c r="BH3" s="270"/>
      <c r="BI3" s="286"/>
      <c r="BJ3" s="380" t="s">
        <v>179</v>
      </c>
      <c r="BK3" s="282" t="s">
        <v>54</v>
      </c>
      <c r="BL3" s="283" t="s">
        <v>7</v>
      </c>
      <c r="BM3" s="284" t="s">
        <v>1</v>
      </c>
      <c r="BN3" s="284" t="s">
        <v>2</v>
      </c>
      <c r="BO3" s="284" t="s">
        <v>16</v>
      </c>
      <c r="BP3" s="284" t="s">
        <v>17</v>
      </c>
      <c r="BQ3" s="285" t="s">
        <v>18</v>
      </c>
      <c r="BR3" s="270"/>
      <c r="BS3" s="286"/>
      <c r="BT3" s="380" t="s">
        <v>179</v>
      </c>
      <c r="BU3" s="282" t="s">
        <v>54</v>
      </c>
      <c r="BV3" s="283" t="s">
        <v>7</v>
      </c>
      <c r="BW3" s="284" t="s">
        <v>1</v>
      </c>
      <c r="BX3" s="284" t="s">
        <v>2</v>
      </c>
      <c r="BY3" s="284" t="s">
        <v>16</v>
      </c>
      <c r="BZ3" s="284" t="s">
        <v>17</v>
      </c>
      <c r="CA3" s="285" t="s">
        <v>18</v>
      </c>
      <c r="CB3" s="270"/>
      <c r="CC3" s="286"/>
      <c r="CD3" s="380" t="s">
        <v>179</v>
      </c>
      <c r="CE3" s="282" t="s">
        <v>54</v>
      </c>
      <c r="CF3" s="283" t="s">
        <v>7</v>
      </c>
      <c r="CG3" s="284" t="s">
        <v>1</v>
      </c>
      <c r="CH3" s="284" t="s">
        <v>2</v>
      </c>
      <c r="CI3" s="284" t="s">
        <v>16</v>
      </c>
      <c r="CJ3" s="284" t="s">
        <v>17</v>
      </c>
      <c r="CK3" s="285" t="s">
        <v>18</v>
      </c>
      <c r="CL3" s="270"/>
      <c r="CM3" s="286"/>
      <c r="CN3" s="380" t="s">
        <v>179</v>
      </c>
      <c r="CO3" s="282" t="s">
        <v>54</v>
      </c>
      <c r="CP3" s="283" t="s">
        <v>7</v>
      </c>
      <c r="CQ3" s="284" t="s">
        <v>1</v>
      </c>
      <c r="CR3" s="284" t="s">
        <v>2</v>
      </c>
      <c r="CS3" s="284" t="s">
        <v>16</v>
      </c>
      <c r="CT3" s="284" t="s">
        <v>17</v>
      </c>
      <c r="CU3" s="285" t="s">
        <v>18</v>
      </c>
      <c r="CV3" s="270"/>
      <c r="CW3" s="286"/>
      <c r="CX3" s="380" t="s">
        <v>179</v>
      </c>
      <c r="CY3" s="282" t="s">
        <v>54</v>
      </c>
      <c r="CZ3" s="283" t="s">
        <v>7</v>
      </c>
      <c r="DA3" s="284" t="s">
        <v>1</v>
      </c>
      <c r="DB3" s="284" t="s">
        <v>2</v>
      </c>
      <c r="DC3" s="284" t="s">
        <v>16</v>
      </c>
      <c r="DD3" s="284" t="s">
        <v>17</v>
      </c>
      <c r="DE3" s="285" t="s">
        <v>18</v>
      </c>
      <c r="DF3" s="270"/>
      <c r="DG3" s="286"/>
      <c r="DH3" s="380" t="s">
        <v>179</v>
      </c>
      <c r="DI3" s="282" t="s">
        <v>54</v>
      </c>
      <c r="DJ3" s="283" t="s">
        <v>7</v>
      </c>
      <c r="DK3" s="284" t="s">
        <v>1</v>
      </c>
      <c r="DL3" s="284" t="s">
        <v>2</v>
      </c>
      <c r="DM3" s="284" t="s">
        <v>16</v>
      </c>
      <c r="DN3" s="284" t="s">
        <v>17</v>
      </c>
      <c r="DO3" s="285" t="s">
        <v>18</v>
      </c>
      <c r="DP3" s="270"/>
      <c r="DQ3" s="286"/>
      <c r="DR3" s="271"/>
      <c r="EB3" s="271"/>
      <c r="EL3" s="271"/>
      <c r="EV3" s="271"/>
      <c r="FF3" s="271"/>
      <c r="FP3" s="271"/>
      <c r="FZ3" s="271"/>
      <c r="GJ3" s="271"/>
      <c r="GT3" s="271"/>
      <c r="HD3" s="271"/>
      <c r="HN3" s="271"/>
      <c r="HX3" s="271"/>
    </row>
    <row xmlns:x14ac="http://schemas.microsoft.com/office/spreadsheetml/2009/9/ac" r="4" s="4" customFormat="true" x14ac:dyDescent="0.25">
      <c r="A4" s="408" t="str">
        <f>IF(ISBLANK('Data Summary'!A6),"",'Data Summary'!A6)</f>
        <v>PER_2006_LLECE</v>
      </c>
      <c r="B4" s="124"/>
      <c r="C4" s="15" t="s">
        <v>3</v>
      </c>
      <c r="D4" s="9" t="str">
        <f t="shared" ref="D4:I4" si="0">IF(COUNTA(D14)=0,"",D14)</f>
        <v/>
      </c>
      <c r="E4" s="9" t="str">
        <f t="shared" si="0"/>
        <v/>
      </c>
      <c r="F4" s="9" t="str">
        <f t="shared" si="0"/>
        <v/>
      </c>
      <c r="G4" s="9" t="str">
        <f t="shared" si="0"/>
        <v/>
      </c>
      <c r="H4" s="9" t="str">
        <f t="shared" si="0"/>
        <v/>
      </c>
      <c r="I4" s="31" t="str">
        <f t="shared" si="0"/>
        <v/>
      </c>
      <c r="J4" s="24"/>
      <c r="K4" s="17"/>
      <c r="L4" s="124"/>
      <c r="M4" s="15" t="s">
        <v>3</v>
      </c>
      <c r="N4" s="9">
        <f t="shared" ref="N4:S4" si="1">IF(COUNTA(N14)=0,"",N14)</f>
        <v>3.5</v>
      </c>
      <c r="O4" s="9">
        <f t="shared" si="1"/>
        <v>0.97</v>
      </c>
      <c r="P4" s="9">
        <f t="shared" si="1"/>
        <v>6.18</v>
      </c>
      <c r="Q4" s="9">
        <f t="shared" si="1"/>
        <v>4.21</v>
      </c>
      <c r="R4" s="9">
        <f t="shared" si="1"/>
        <v>2.72</v>
      </c>
      <c r="S4" s="31" t="str">
        <f t="shared" si="1"/>
        <v/>
      </c>
      <c r="T4" s="24"/>
      <c r="U4" s="17"/>
      <c r="V4" s="124"/>
      <c r="W4" s="15" t="s">
        <v>3</v>
      </c>
      <c r="X4" s="9" t="str">
        <f t="shared" ref="X4:AC4" si="2">IF(COUNTA(X14)=0,"",X14)</f>
        <v/>
      </c>
      <c r="Y4" s="9" t="str">
        <f t="shared" si="2"/>
        <v/>
      </c>
      <c r="Z4" s="9" t="str">
        <f t="shared" si="2"/>
        <v/>
      </c>
      <c r="AA4" s="9" t="str">
        <f t="shared" si="2"/>
        <v/>
      </c>
      <c r="AB4" s="9" t="str">
        <f t="shared" si="2"/>
        <v/>
      </c>
      <c r="AC4" s="31" t="str">
        <f t="shared" si="2"/>
        <v/>
      </c>
      <c r="AD4" s="24"/>
      <c r="AE4" s="17"/>
      <c r="AF4" s="124"/>
      <c r="AG4" s="15" t="s">
        <v>3</v>
      </c>
      <c r="AH4" s="9">
        <f t="shared" ref="AH4:AM4" si="3">IF(COUNTA(AH14)=0,"",AH14)</f>
        <v>1.9</v>
      </c>
      <c r="AI4" s="9">
        <f t="shared" si="3"/>
        <v>0.41</v>
      </c>
      <c r="AJ4" s="9">
        <f t="shared" si="3"/>
        <v>3.82</v>
      </c>
      <c r="AK4" s="9">
        <f t="shared" si="3"/>
        <v>2.16</v>
      </c>
      <c r="AL4" s="9">
        <f t="shared" si="3"/>
        <v>1.87</v>
      </c>
      <c r="AM4" s="31">
        <f t="shared" si="3"/>
        <v>1.29</v>
      </c>
      <c r="AN4" s="24"/>
      <c r="AO4" s="17"/>
      <c r="AP4" s="124"/>
      <c r="AQ4" s="15" t="s">
        <v>3</v>
      </c>
      <c r="AR4" s="9" t="str">
        <f t="shared" ref="AR4:AW4" si="4">IF(COUNTA(AR14)=0,"",AR14)</f>
        <v/>
      </c>
      <c r="AS4" s="9" t="str">
        <f t="shared" si="4"/>
        <v/>
      </c>
      <c r="AT4" s="9" t="str">
        <f t="shared" si="4"/>
        <v/>
      </c>
      <c r="AU4" s="9" t="str">
        <f t="shared" si="4"/>
        <v/>
      </c>
      <c r="AV4" s="9" t="str">
        <f t="shared" si="4"/>
        <v/>
      </c>
      <c r="AW4" s="31" t="str">
        <f t="shared" si="4"/>
        <v/>
      </c>
      <c r="AX4" s="24"/>
      <c r="AY4" s="17"/>
      <c r="AZ4" s="124"/>
      <c r="BA4" s="15" t="s">
        <v>3</v>
      </c>
      <c r="BB4" s="9" t="str">
        <f t="shared" ref="BB4:BG4" si="5">IF(COUNTA(BB14)=0,"",BB14)</f>
        <v/>
      </c>
      <c r="BC4" s="9" t="str">
        <f t="shared" si="5"/>
        <v/>
      </c>
      <c r="BD4" s="9" t="str">
        <f t="shared" si="5"/>
        <v/>
      </c>
      <c r="BE4" s="9" t="str">
        <f t="shared" si="5"/>
        <v/>
      </c>
      <c r="BF4" s="9" t="str">
        <f t="shared" si="5"/>
        <v/>
      </c>
      <c r="BG4" s="31" t="str">
        <f t="shared" si="5"/>
        <v/>
      </c>
      <c r="BH4" s="24"/>
      <c r="BI4" s="17"/>
      <c r="BJ4" s="124"/>
      <c r="BK4" s="199" t="s">
        <v>3</v>
      </c>
      <c r="BL4" s="9">
        <f t="shared" ref="BL4:BQ4" si="6">IF(COUNTA(BL14)=0,"",BL14)</f>
        <v>1.05169</v>
      </c>
      <c r="BM4" s="9">
        <f t="shared" si="6"/>
        <v>0.38234000000000001</v>
      </c>
      <c r="BN4" s="9">
        <f t="shared" si="6"/>
        <v>1.9962200000000001</v>
      </c>
      <c r="BO4" s="9">
        <f t="shared" si="6"/>
        <v>1.3627899999999999</v>
      </c>
      <c r="BP4" s="9">
        <f t="shared" si="6"/>
        <v>0.67508000000000001</v>
      </c>
      <c r="BQ4" s="31">
        <f t="shared" si="6"/>
        <v>0.86126000000000003</v>
      </c>
      <c r="BR4" s="24"/>
      <c r="BS4" s="17"/>
      <c r="BT4" s="124"/>
      <c r="BU4" s="15" t="s">
        <v>3</v>
      </c>
      <c r="BV4" s="9" t="str">
        <f t="shared" ref="BV4:CA4" si="7">IF(COUNTA(BV14)=0,"",BV14)</f>
        <v/>
      </c>
      <c r="BW4" s="9" t="str">
        <f t="shared" si="7"/>
        <v/>
      </c>
      <c r="BX4" s="9" t="str">
        <f t="shared" si="7"/>
        <v/>
      </c>
      <c r="BY4" s="9" t="str">
        <f t="shared" si="7"/>
        <v/>
      </c>
      <c r="BZ4" s="9" t="str">
        <f t="shared" si="7"/>
        <v/>
      </c>
      <c r="CA4" s="31" t="str">
        <f t="shared" si="7"/>
        <v/>
      </c>
      <c r="CB4" s="24"/>
      <c r="CC4" s="17"/>
      <c r="CD4" s="124"/>
      <c r="CE4" s="15" t="s">
        <v>3</v>
      </c>
      <c r="CF4" s="9">
        <f t="shared" ref="CF4:CK4" si="8">IF(COUNTA(CF14)=0,"",CF14)</f>
        <v>0.63783000000000001</v>
      </c>
      <c r="CG4" s="9">
        <f t="shared" si="8"/>
        <v>0.18507999999999999</v>
      </c>
      <c r="CH4" s="9">
        <f t="shared" si="8"/>
        <v>1.16605</v>
      </c>
      <c r="CI4" s="9">
        <f t="shared" si="8"/>
        <v>0.81081000000000003</v>
      </c>
      <c r="CJ4" s="9">
        <f t="shared" si="8"/>
        <v>0.34277999999999997</v>
      </c>
      <c r="CK4" s="31">
        <f t="shared" si="8"/>
        <v>0.63851999999999998</v>
      </c>
      <c r="CL4" s="24"/>
      <c r="CM4" s="17"/>
      <c r="CN4" s="124"/>
      <c r="CO4" s="15" t="s">
        <v>3</v>
      </c>
      <c r="CP4" s="9">
        <f t="shared" ref="CP4:CU4" si="9">IF(COUNTA(CP14)=0,"",CP14)</f>
        <v>0.49864999999999998</v>
      </c>
      <c r="CQ4" s="9">
        <f t="shared" si="9"/>
        <v>5.4899999999999997E-2</v>
      </c>
      <c r="CR4" s="9">
        <f t="shared" si="9"/>
        <v>1.0300199999999999</v>
      </c>
      <c r="CS4" s="9">
        <f t="shared" si="9"/>
        <v>0.61365000000000003</v>
      </c>
      <c r="CT4" s="9">
        <f t="shared" si="9"/>
        <v>0.43419000000000002</v>
      </c>
      <c r="CU4" s="31">
        <f t="shared" si="9"/>
        <v>0.31925999999999999</v>
      </c>
      <c r="CV4" s="24"/>
      <c r="CW4" s="17"/>
      <c r="CX4" s="124"/>
      <c r="CY4" s="15" t="s">
        <v>3</v>
      </c>
      <c r="CZ4" s="9" t="str">
        <f t="shared" ref="CZ4:DE4" si="10">IF(COUNTA(CZ14)=0,"",CZ14)</f>
        <v/>
      </c>
      <c r="DA4" s="9" t="str">
        <f t="shared" si="10"/>
        <v/>
      </c>
      <c r="DB4" s="9" t="str">
        <f t="shared" si="10"/>
        <v/>
      </c>
      <c r="DC4" s="9" t="str">
        <f t="shared" si="10"/>
        <v/>
      </c>
      <c r="DD4" s="9" t="str">
        <f t="shared" si="10"/>
        <v/>
      </c>
      <c r="DE4" s="31" t="str">
        <f t="shared" si="10"/>
        <v/>
      </c>
      <c r="DF4" s="24"/>
      <c r="DG4" s="17"/>
      <c r="DH4" s="124"/>
      <c r="DI4" s="15" t="s">
        <v>3</v>
      </c>
      <c r="DJ4" s="9">
        <f t="shared" ref="DJ4:DO4" si="11">IF(COUNTA(DJ14)=0,"",DJ14)</f>
        <v>0.31824000000000002</v>
      </c>
      <c r="DK4" s="9">
        <f t="shared" si="11"/>
        <v>0.15742</v>
      </c>
      <c r="DL4" s="9">
        <f t="shared" si="11"/>
        <v>0.49367</v>
      </c>
      <c r="DM4" s="9">
        <f t="shared" si="11"/>
        <v>0.41737999999999997</v>
      </c>
      <c r="DN4" s="9">
        <f t="shared" si="11"/>
        <v>0.18257000000000001</v>
      </c>
      <c r="DO4" s="31">
        <f t="shared" si="11"/>
        <v>0.21368000000000001</v>
      </c>
      <c r="DP4" s="24"/>
      <c r="DQ4" s="17"/>
      <c r="DR4" s="132"/>
      <c r="EB4" s="132"/>
      <c r="EL4" s="132"/>
      <c r="EV4" s="132"/>
      <c r="FF4" s="132"/>
      <c r="FP4" s="132"/>
      <c r="FZ4" s="132"/>
      <c r="GJ4" s="132"/>
      <c r="GT4" s="132"/>
      <c r="HD4" s="132"/>
      <c r="HN4" s="132"/>
      <c r="HX4" s="132"/>
    </row>
    <row xmlns:x14ac="http://schemas.microsoft.com/office/spreadsheetml/2009/9/ac" r="5" s="4" customFormat="true" x14ac:dyDescent="0.25">
      <c r="A5" s="408" t="str">
        <f ca="true">IF(ISBLANK('Data Summary'!A7),"",'Data Summary'!A7)</f>
        <v>PER_2010_INEI</v>
      </c>
      <c r="B5" s="124"/>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31" t="str">
        <f>IF((COUNTA(I15:I26)=0)+(COUNTA(I14)=0),"",100-I14-SUMPRODUCT(C15:C26,I15:I26))</f>
        <v/>
      </c>
      <c r="J5" s="24"/>
      <c r="K5" s="17"/>
      <c r="L5" s="124"/>
      <c r="M5" s="15" t="s">
        <v>0</v>
      </c>
      <c r="N5" s="9">
        <f>IF((COUNTA(N15:N26)=0)+(COUNTA(N14)=0),"",100-N14-SUMPRODUCT(M15:M26,N15:N26))</f>
        <v>6.4750000000000085</v>
      </c>
      <c r="O5" s="9">
        <f>IF((COUNTA(O15:O26)=0)+(COUNTA(O14)=0),"",100-O14-SUMPRODUCT(M15:M26,O15:O26))</f>
        <v>1.3875000000000171</v>
      </c>
      <c r="P5" s="9">
        <f>IF((COUNTA(P15:P26)=0)+(COUNTA(P14)=0),"",100-P14-SUMPRODUCT(M15:M26,P15:P26))</f>
        <v>11.842500000000001</v>
      </c>
      <c r="Q5" s="9">
        <f>IF((COUNTA(Q15:Q26)=0)+(COUNTA(Q14)=0),"",100-Q14-SUMPRODUCT(M15:M26,Q15:Q26))</f>
        <v>5.2475000000000023</v>
      </c>
      <c r="R5" s="9">
        <f>IF((COUNTA(R15:R26)=0)+(COUNTA(R14)=0),"",100-R14-SUMPRODUCT(M15:M26,R15:R26))</f>
        <v>7.352499999999992</v>
      </c>
      <c r="S5" s="31" t="str">
        <f>IF((COUNTA(S15:S26)=0)+(COUNTA(S14)=0),"",100-S14-SUMPRODUCT(M15:M26,S15:S26))</f>
        <v/>
      </c>
      <c r="T5" s="24"/>
      <c r="U5" s="17"/>
      <c r="V5" s="124"/>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31" t="str">
        <f>IF((COUNTA(AC15:AC26)=0)+(COUNTA(AC14)=0),"",100-AC14-SUMPRODUCT(W15:W26,AC15:AC26))</f>
        <v/>
      </c>
      <c r="AD5" s="24"/>
      <c r="AE5" s="17"/>
      <c r="AF5" s="124"/>
      <c r="AG5" s="15" t="s">
        <v>0</v>
      </c>
      <c r="AH5" s="9">
        <f>IF((COUNTA(AH15:AH26)=0)+(COUNTA(AH14)=0),"",100-AH14-SUMPRODUCT(AG15:AG26,AH15:AH26))</f>
        <v>2.9499999999999886</v>
      </c>
      <c r="AI5" s="9">
        <f>IF((COUNTA(AI15:AI26)=0)+(COUNTA(AI14)=0),"",100-AI14-SUMPRODUCT(AG15:AG26,AI15:AI26))</f>
        <v>0.6600000000000108</v>
      </c>
      <c r="AJ5" s="9">
        <f>IF((COUNTA(AJ15:AJ26)=0)+(COUNTA(AJ14)=0),"",100-AJ14-SUMPRODUCT(AG15:AG26,AJ15:AJ26))</f>
        <v>5.8600000000000279</v>
      </c>
      <c r="AK5" s="9">
        <f>IF((COUNTA(AK15:AK26)=0)+(COUNTA(AK14)=0),"",100-AK14-SUMPRODUCT(AG15:AG26,AK15:AK26))</f>
        <v>2.7500000000000142</v>
      </c>
      <c r="AL5" s="9">
        <f>IF((COUNTA(AL15:AL26)=0)+(COUNTA(AL14)=0),"",100-AL14-SUMPRODUCT(AG15:AG26,AL15:AL26))</f>
        <v>3.2550000000000097</v>
      </c>
      <c r="AM5" s="31">
        <f>IF((COUNTA(AM15:AM26)=0)+(COUNTA(AM14)=0),"",100-AM14-SUMPRODUCT(AG15:AG26,AM15:AM26))</f>
        <v>2.1349999999999909</v>
      </c>
      <c r="AN5" s="24"/>
      <c r="AO5" s="17"/>
      <c r="AP5" s="124"/>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c r="AW5" s="31"/>
      <c r="AX5" s="24"/>
      <c r="AY5" s="17"/>
      <c r="AZ5" s="124"/>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c r="BG5" s="31"/>
      <c r="BH5" s="24"/>
      <c r="BI5" s="17"/>
      <c r="BJ5" s="124"/>
      <c r="BK5" s="199" t="s">
        <v>0</v>
      </c>
      <c r="BL5" s="9">
        <f>IF((COUNTA(BL15:BL26)=0)+(COUNTA(BL14)=0),"",100-BL14-SUMPRODUCT(BK15:BK26,BL15:BL26))</f>
        <v>3.3704350000000005</v>
      </c>
      <c r="BM5" s="9">
        <f>IF((COUNTA(BM15:BM26)=0)+(COUNTA(BM14)=0),"",100-BM14-SUMPRODUCT(BK15:BK26,BM15:BM26))</f>
        <v>2.2318850000000054</v>
      </c>
      <c r="BN5" s="9">
        <f>IF((COUNTA(BN15:BN26)=0)+(COUNTA(BN14)=0),"",100-BN14-SUMPRODUCT(BK15:BK26,BN15:BN26))</f>
        <v>4.9770699999999977</v>
      </c>
      <c r="BO5" s="9">
        <f>IF((COUNTA(BO15:BO26)=0)+(COUNTA(BO14)=0),"",100-BO14-SUMPRODUCT(BK15:BK26,BO15:BO26))</f>
        <v>4.1457449999999909</v>
      </c>
      <c r="BP5" s="9">
        <f>IF((COUNTA(BP15:BP26)=0)+(COUNTA(BP14)=0),"",100-BP14-SUMPRODUCT(BK15:BK26,BP15:BP26))</f>
        <v>2.5003150000000005</v>
      </c>
      <c r="BQ5" s="31">
        <f>IF((COUNTA(BQ15:BQ26)=0)+(COUNTA(BQ14)=0),"",100-BQ14-SUMPRODUCT(BK15:BK26,BQ15:BQ26))</f>
        <v>2.7054900000000117</v>
      </c>
      <c r="BR5" s="24"/>
      <c r="BS5" s="17"/>
      <c r="BT5" s="124"/>
      <c r="BU5" s="15" t="s">
        <v>0</v>
      </c>
      <c r="BV5" s="9" t="str">
        <f>IF((COUNTA(BV15:BV26)=0)+(COUNTA(BV14)=0),"",100-BV14-SUMPRODUCT(BU15:BU26,BV15:BV26))</f>
        <v/>
      </c>
      <c r="BW5" s="9" t="str">
        <f>IF((COUNTA(BW15:BW26)=0)+(COUNTA(BW14)=0),"",100-BW14-SUMPRODUCT(BU15:BU26,BW15:BW26))</f>
        <v/>
      </c>
      <c r="BX5" s="9" t="str">
        <f>IF((COUNTA(BX15:BX26)=0)+(COUNTA(BX14)=0),"",100-BX14-SUMPRODUCT(BU15:BU26,BX15:BX26))</f>
        <v/>
      </c>
      <c r="BY5" s="9" t="str">
        <f>IF((COUNTA(BY15:BY26)=0)+(COUNTA(BY14)=0),"",100-BY14-SUMPRODUCT(BU15:BU26,BY15:BY26))</f>
        <v/>
      </c>
      <c r="BZ5" s="9"/>
      <c r="CA5" s="31"/>
      <c r="CB5" s="24"/>
      <c r="CC5" s="17"/>
      <c r="CD5" s="124"/>
      <c r="CE5" s="15" t="s">
        <v>0</v>
      </c>
      <c r="CF5" s="9">
        <f>IF((COUNTA(CF15:CF26)=0)+(COUNTA(CF14)=0),"",100-CF14-SUMPRODUCT(CE15:CE26,CF15:CF26))</f>
        <v>5.207295000000002</v>
      </c>
      <c r="CG5" s="9">
        <f>IF((COUNTA(CG15:CG26)=0)+(COUNTA(CG14)=0),"",100-CG14-SUMPRODUCT(CE15:CE26,CG15:CG26))</f>
        <v>3.2574499999999915</v>
      </c>
      <c r="CH5" s="9">
        <f>IF((COUNTA(CH15:CH26)=0)+(COUNTA(CH14)=0),"",100-CH14-SUMPRODUCT(CE15:CE26,CH15:CH26))</f>
        <v>7.4821949999999902</v>
      </c>
      <c r="CI5" s="9">
        <f>IF((COUNTA(CI15:CI26)=0)+(COUNTA(CI14)=0),"",100-CI14-SUMPRODUCT(CE15:CE26,CI15:CI26))</f>
        <v>6.4864899999999892</v>
      </c>
      <c r="CJ5" s="9">
        <f>IF((COUNTA(CJ15:CJ26)=0)+(COUNTA(CJ14)=0),"",100-CJ14-SUMPRODUCT(CE15:CE26,CJ15:CJ26))</f>
        <v>3.9990899999999954</v>
      </c>
      <c r="CK5" s="31">
        <f>IF((COUNTA(CK15:CK26)=0)+(COUNTA(CK14)=0),"",100-CK14-SUMPRODUCT(CE15:CE26,CK15:CK26))</f>
        <v>4.0794599999999974</v>
      </c>
      <c r="CL5" s="24"/>
      <c r="CM5" s="17"/>
      <c r="CN5" s="124"/>
      <c r="CO5" s="15" t="s">
        <v>0</v>
      </c>
      <c r="CP5" s="9">
        <f>IF((COUNTA(CP15:CP26)=0)+(COUNTA(CP14)=0),"",100-CP14-SUMPRODUCT(CO15:CO26,CP15:CP26))</f>
        <v>4.368204999999989</v>
      </c>
      <c r="CQ5" s="9">
        <f>IF((COUNTA(CQ15:CQ26)=0)+(COUNTA(CQ14)=0),"",100-CQ14-SUMPRODUCT(CO15:CO26,CQ15:CQ26))</f>
        <v>2.7452550000000002</v>
      </c>
      <c r="CR5" s="9">
        <f>IF((COUNTA(CR15:CR26)=0)+(COUNTA(CR14)=0),"",100-CR14-SUMPRODUCT(CO15:CO26,CR15:CR26))</f>
        <v>6.3116350000000097</v>
      </c>
      <c r="CS5" s="9">
        <f>IF((COUNTA(CS15:CS26)=0)+(COUNTA(CS14)=0),"",100-CS14-SUMPRODUCT(CO15:CO26,CS15:CS26))</f>
        <v>5.6087299999999942</v>
      </c>
      <c r="CT5" s="9">
        <f>IF((COUNTA(CT15:CT26)=0)+(COUNTA(CT14)=0),"",100-CT14-SUMPRODUCT(CO15:CO26,CT15:CT26))</f>
        <v>3.3706600000000009</v>
      </c>
      <c r="CU5" s="31">
        <f>IF((COUNTA(CU15:CU26)=0)+(COUNTA(CU14)=0),"",100-CU14-SUMPRODUCT(CO15:CO26,CU15:CU26))</f>
        <v>3.1926250000000067</v>
      </c>
      <c r="CV5" s="24"/>
      <c r="CW5" s="17"/>
      <c r="CX5" s="124"/>
      <c r="CY5" s="15" t="s">
        <v>0</v>
      </c>
      <c r="CZ5" s="9" t="str">
        <f>IF((COUNTA(CZ15:CZ26)=0)+(COUNTA(CZ14)=0),"",100-CZ14-SUMPRODUCT(CY15:CY26,CZ15:CZ26))</f>
        <v/>
      </c>
      <c r="DA5" s="9" t="str">
        <f>IF((COUNTA(DA15:DA26)=0)+(COUNTA(DA14)=0),"",100-DA14-SUMPRODUCT(CY15:CY26,DA15:DA26))</f>
        <v/>
      </c>
      <c r="DB5" s="9" t="str">
        <f>IF((COUNTA(DB15:DB26)=0)+(COUNTA(DB14)=0),"",100-DB14-SUMPRODUCT(CY15:CY26,DB15:DB26))</f>
        <v/>
      </c>
      <c r="DC5" s="9" t="str">
        <f>IF((COUNTA(DC15:DC26)=0)+(COUNTA(DC14)=0),"",100-DC14-SUMPRODUCT(CY15:CY26,DC15:DC26))</f>
        <v/>
      </c>
      <c r="DD5" s="9" t="str">
        <f>IF((COUNTA(DD15:DD26)=0)+(COUNTA(DD14)=0),"",100-DD14-SUMPRODUCT(CY15:CY26,DD15:DD26))</f>
        <v/>
      </c>
      <c r="DE5" s="31" t="str">
        <f>IF((COUNTA(DE15:DE26)=0)+(COUNTA(DE14)=0),"",100-DE14-SUMPRODUCT(CY15:CY26,DE15:DE26))</f>
        <v/>
      </c>
      <c r="DF5" s="24"/>
      <c r="DG5" s="17"/>
      <c r="DH5" s="124"/>
      <c r="DI5" s="15" t="s">
        <v>0</v>
      </c>
      <c r="DJ5" s="9">
        <f>IF((COUNTA(DJ15:DJ26)=0)+(COUNTA(DJ14)=0),"",100-DJ14-SUMPRODUCT(DI15:DI26,DJ15:DJ26))</f>
        <v>6.0568750000000051</v>
      </c>
      <c r="DK5" s="9">
        <f>IF((COUNTA(DK15:DK26)=0)+(COUNTA(DK14)=0),"",100-DK14-SUMPRODUCT(DI15:DI26,DK15:DK26))</f>
        <v>5.3522299999999916</v>
      </c>
      <c r="DL5" s="9">
        <f>IF((COUNTA(DL15:DL26)=0)+(COUNTA(DL14)=0),"",100-DL14-SUMPRODUCT(DI15:DI26,DL15:DL26))</f>
        <v>6.825505000000021</v>
      </c>
      <c r="DM5" s="9">
        <f>IF((COUNTA(DM15:DM26)=0)+(COUNTA(DM14)=0),"",100-DM14-SUMPRODUCT(DI15:DI26,DM15:DM26))</f>
        <v>6.3343950000000007</v>
      </c>
      <c r="DN5" s="9">
        <f>IF((COUNTA(DN15:DN26)=0)+(COUNTA(DN14)=0),"",100-DN14-SUMPRODUCT(DI15:DI26,DN15:DN26))</f>
        <v>5.4199000000000126</v>
      </c>
      <c r="DO5" s="31">
        <f>IF((COUNTA(DO15:DO26)=0)+(COUNTA(DO14)=0),"",100-DO14-SUMPRODUCT(DI15:DI26,DO15:DO26))</f>
        <v>6.6061200000000042</v>
      </c>
      <c r="DP5" s="24"/>
      <c r="DQ5" s="17"/>
      <c r="DR5" s="132"/>
      <c r="EB5" s="132"/>
      <c r="EL5" s="132"/>
      <c r="EV5" s="132"/>
      <c r="FF5" s="132"/>
      <c r="FP5" s="132"/>
      <c r="FZ5" s="132"/>
      <c r="GJ5" s="132"/>
      <c r="GT5" s="132"/>
      <c r="HD5" s="132"/>
      <c r="HN5" s="132"/>
      <c r="HX5" s="132"/>
    </row>
    <row xmlns:x14ac="http://schemas.microsoft.com/office/spreadsheetml/2009/9/ac" r="6" s="4" customFormat="true" x14ac:dyDescent="0.25">
      <c r="A6" s="408" t="str">
        <f ca="true">IF(ISBLANK('Data Summary'!A8),"",'Data Summary'!A8)</f>
        <v>PER_2013_LLECE</v>
      </c>
      <c r="B6" s="124"/>
      <c r="C6" s="15" t="s">
        <v>19</v>
      </c>
      <c r="D6" s="9">
        <f>IF(COUNTA(D15:D26)=0,"",SUMPRODUCT(D15:D26,C15:C26))</f>
        <v>59.5</v>
      </c>
      <c r="E6" s="9">
        <f>IF(COUNTA(E15:E26)=0,"",SUMPRODUCT(E15:E26,C15:C26))</f>
        <v>96</v>
      </c>
      <c r="F6" s="9">
        <f>IF(COUNTA(F15:F26)=0,"",SUMPRODUCT(F15:F26,C15:C26))</f>
        <v>19.7</v>
      </c>
      <c r="G6" s="9" t="str">
        <f>IF(COUNTA(G15:G26)=0,"",SUMPRODUCT(G15:G26,C15:C26))</f>
        <v/>
      </c>
      <c r="H6" s="9">
        <f>IF(COUNTA(H15:H26)=0,"",SUMPRODUCT(H15:H26,C15:C26))</f>
        <v>59.5</v>
      </c>
      <c r="I6" s="31" t="str">
        <f>IF(COUNTA(I15:I26)=0,"",SUMPRODUCT(I15:I26,C15:C26))</f>
        <v/>
      </c>
      <c r="J6" s="24"/>
      <c r="K6" s="17"/>
      <c r="L6" s="124"/>
      <c r="M6" s="15" t="s">
        <v>19</v>
      </c>
      <c r="N6" s="9">
        <f>IF(COUNTA(N15:N26)=0,"",SUMPRODUCT(N15:N26,M15:M26))</f>
        <v>90.024999999999991</v>
      </c>
      <c r="O6" s="9">
        <f>IF(COUNTA(O15:O26)=0,"",SUMPRODUCT(O15:O26,M15:M26))</f>
        <v>97.642499999999984</v>
      </c>
      <c r="P6" s="9">
        <f>IF(COUNTA(P15:P26)=0,"",SUMPRODUCT(P15:P26,M15:M26))</f>
        <v>81.977499999999992</v>
      </c>
      <c r="Q6" s="9">
        <f>IF(COUNTA(Q15:Q26)=0,"",SUMPRODUCT(Q15:Q26,M15:M26))</f>
        <v>90.542500000000004</v>
      </c>
      <c r="R6" s="9">
        <f>IF(COUNTA(R15:R26)=0,"",SUMPRODUCT(R15:R26,M15:M26))</f>
        <v>89.927500000000009</v>
      </c>
      <c r="S6" s="31" t="str">
        <f>IF(COUNTA(S15:S26)=0,"",SUMPRODUCT(S15:S26,M15:M26))</f>
        <v/>
      </c>
      <c r="T6" s="24"/>
      <c r="U6" s="17"/>
      <c r="V6" s="124"/>
      <c r="W6" s="15" t="s">
        <v>19</v>
      </c>
      <c r="X6" s="9">
        <f>IF(COUNTA(X15:X26)=0,"",SUMPRODUCT(X15:X26,W15:W26))</f>
        <v>59.756097560975604</v>
      </c>
      <c r="Y6" s="9">
        <f>IF(COUNTA(Y15:Y26)=0,"",SUMPRODUCT(Y15:Y26,W15:W26))</f>
        <v>97.269624573378834</v>
      </c>
      <c r="Z6" s="9">
        <f>IF(COUNTA(Z15:Z26)=0,"",SUMPRODUCT(Z15:Z26,W15:W26))</f>
        <v>23.487544483985765</v>
      </c>
      <c r="AA6" s="9" t="str">
        <f>IF(COUNTA(AA15:AA26)=0,"",SUMPRODUCT(AA15:AA26,W15:W26))</f>
        <v/>
      </c>
      <c r="AB6" s="9">
        <f>IF(COUNTA(AB15:AB26)=0,"",SUMPRODUCT(AB15:AB26,W15:W26))</f>
        <v>59.756097560975604</v>
      </c>
      <c r="AC6" s="31" t="str">
        <f>IF(COUNTA(AC15:AC26)=0,"",SUMPRODUCT(AC15:AC26,W15:W26))</f>
        <v/>
      </c>
      <c r="AD6" s="24"/>
      <c r="AE6" s="17"/>
      <c r="AF6" s="124"/>
      <c r="AG6" s="15" t="s">
        <v>19</v>
      </c>
      <c r="AH6" s="9">
        <f>IF(COUNTA(AH15:AH26)=0,"",SUMPRODUCT(AH15:AH26,AG15:AG26))</f>
        <v>95.15</v>
      </c>
      <c r="AI6" s="9">
        <f>IF(COUNTA(AI15:AI26)=0,"",SUMPRODUCT(AI15:AI26,AG15:AG26))</f>
        <v>98.929999999999993</v>
      </c>
      <c r="AJ6" s="9">
        <f>IF(COUNTA(AJ15:AJ26)=0,"",SUMPRODUCT(AJ15:AJ26,AG15:AG26))</f>
        <v>90.319999999999979</v>
      </c>
      <c r="AK6" s="9">
        <f>IF(COUNTA(AK15:AK26)=0,"",SUMPRODUCT(AK15:AK26,AG15:AG26))</f>
        <v>95.089999999999989</v>
      </c>
      <c r="AL6" s="9">
        <f>IF(COUNTA(AL15:AL26)=0,"",SUMPRODUCT(AL15:AL26,AG15:AG26))</f>
        <v>94.874999999999986</v>
      </c>
      <c r="AM6" s="31">
        <f>IF(COUNTA(AM15:AM26)=0,"",SUMPRODUCT(AM15:AM26,AG15:AG26))</f>
        <v>96.575000000000003</v>
      </c>
      <c r="AN6" s="24"/>
      <c r="AO6" s="17"/>
      <c r="AP6" s="124"/>
      <c r="AQ6" s="15"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c r="AW6" s="31"/>
      <c r="AX6" s="24"/>
      <c r="AY6" s="17"/>
      <c r="AZ6" s="124"/>
      <c r="BA6" s="15" t="s">
        <v>19</v>
      </c>
      <c r="BB6" s="9" t="str">
        <f>IF(COUNTA(BB15:BB26)=0,"",SUMPRODUCT(BB15:BB26,BA15:BA26))</f>
        <v/>
      </c>
      <c r="BC6" s="9" t="str">
        <f>IF(COUNTA(BC15:BC26)=0,"",SUMPRODUCT(BC15:BC26,BA15:BA26))</f>
        <v/>
      </c>
      <c r="BD6" s="9" t="str">
        <f>IF(COUNTA(BD15:BD26)=0,"",SUMPRODUCT(BD15:BD26,BA15:BA26))</f>
        <v/>
      </c>
      <c r="BE6" s="9" t="str">
        <f>IF(COUNTA(BE15:BE26)=0,"",SUMPRODUCT(BE15:BE26,BA15:BA26))</f>
        <v/>
      </c>
      <c r="BF6" s="9"/>
      <c r="BG6" s="31"/>
      <c r="BH6" s="24"/>
      <c r="BI6" s="17"/>
      <c r="BJ6" s="124"/>
      <c r="BK6" s="199" t="s">
        <v>19</v>
      </c>
      <c r="BL6" s="9">
        <f>IF(COUNTA(BL15:BL26)=0,"",SUMPRODUCT(BL15:BL26,BK15:BK26))</f>
        <v>95.577875000000006</v>
      </c>
      <c r="BM6" s="9">
        <f>IF(COUNTA(BM15:BM26)=0,"",SUMPRODUCT(BM15:BM26,BK15:BK26))</f>
        <v>97.385774999999995</v>
      </c>
      <c r="BN6" s="9">
        <f>IF(COUNTA(BN15:BN26)=0,"",SUMPRODUCT(BN15:BN26,BK15:BK26))</f>
        <v>93.026710000000008</v>
      </c>
      <c r="BO6" s="9">
        <f>IF(COUNTA(BO15:BO26)=0,"",SUMPRODUCT(BO15:BO26,BK15:BK26))</f>
        <v>94.491465000000005</v>
      </c>
      <c r="BP6" s="9">
        <f>IF(COUNTA(BP15:BP26)=0,"",SUMPRODUCT(BP15:BP26,BK15:BK26))</f>
        <v>96.824605000000005</v>
      </c>
      <c r="BQ6" s="31">
        <f>IF(COUNTA(BQ15:BQ26)=0,"",SUMPRODUCT(BQ15:BQ26,BK15:BK26))</f>
        <v>96.433249999999987</v>
      </c>
      <c r="BR6" s="24"/>
      <c r="BS6" s="17"/>
      <c r="BT6" s="124"/>
      <c r="BU6" s="15" t="s">
        <v>19</v>
      </c>
      <c r="BV6" s="9" t="str">
        <f>IF(COUNTA(BV15:BV26)=0,"",SUMPRODUCT(BV15:BV26,BU15:BU26))</f>
        <v/>
      </c>
      <c r="BW6" s="9" t="str">
        <f>IF(COUNTA(BW15:BW26)=0,"",SUMPRODUCT(BW15:BW26,BU15:BU26))</f>
        <v/>
      </c>
      <c r="BX6" s="9" t="str">
        <f>IF(COUNTA(BX15:BX26)=0,"",SUMPRODUCT(BX15:BX26,BU15:BU26))</f>
        <v/>
      </c>
      <c r="BY6" s="9" t="str">
        <f>IF(COUNTA(BY15:BY26)=0,"",SUMPRODUCT(BY15:BY26,BU15:BU26))</f>
        <v/>
      </c>
      <c r="BZ6" s="9"/>
      <c r="CA6" s="31"/>
      <c r="CB6" s="24"/>
      <c r="CC6" s="17"/>
      <c r="CD6" s="124"/>
      <c r="CE6" s="15" t="s">
        <v>19</v>
      </c>
      <c r="CF6" s="9">
        <f>IF(COUNTA(CF15:CF26)=0,"",SUMPRODUCT(CF15:CF26,CE15:CE26))</f>
        <v>94.154875000000004</v>
      </c>
      <c r="CG6" s="9">
        <f>IF(COUNTA(CG15:CG26)=0,"",SUMPRODUCT(CG15:CG26,CE15:CE26))</f>
        <v>96.557470000000009</v>
      </c>
      <c r="CH6" s="9">
        <f>IF(COUNTA(CH15:CH26)=0,"",SUMPRODUCT(CH15:CH26,CE15:CE26))</f>
        <v>91.351755000000011</v>
      </c>
      <c r="CI6" s="9">
        <f>IF(COUNTA(CI15:CI26)=0,"",SUMPRODUCT(CI15:CI26,CE15:CE26))</f>
        <v>92.702700000000007</v>
      </c>
      <c r="CJ6" s="9">
        <f>IF(COUNTA(CJ15:CJ26)=0,"",SUMPRODUCT(CJ15:CJ26,CE15:CE26))</f>
        <v>95.65813</v>
      </c>
      <c r="CK6" s="31">
        <f>IF(COUNTA(CK15:CK26)=0,"",SUMPRODUCT(CK15:CK26,CE15:CE26))</f>
        <v>95.282020000000003</v>
      </c>
      <c r="CL6" s="24"/>
      <c r="CM6" s="17"/>
      <c r="CN6" s="124"/>
      <c r="CO6" s="15" t="s">
        <v>19</v>
      </c>
      <c r="CP6" s="9">
        <f>IF(COUNTA(CP15:CP26)=0,"",SUMPRODUCT(CP15:CP26,CO15:CO26))</f>
        <v>95.133145000000013</v>
      </c>
      <c r="CQ6" s="9">
        <f>IF(COUNTA(CQ15:CQ26)=0,"",SUMPRODUCT(CQ15:CQ26,CO15:CO26))</f>
        <v>97.199844999999996</v>
      </c>
      <c r="CR6" s="9">
        <f>IF(COUNTA(CR15:CR26)=0,"",SUMPRODUCT(CR15:CR26,CO15:CO26))</f>
        <v>92.658344999999997</v>
      </c>
      <c r="CS6" s="9">
        <f>IF(COUNTA(CS15:CS26)=0,"",SUMPRODUCT(CS15:CS26,CO15:CO26))</f>
        <v>93.777619999999999</v>
      </c>
      <c r="CT6" s="9">
        <f>IF(COUNTA(CT15:CT26)=0,"",SUMPRODUCT(CT15:CT26,CO15:CO26))</f>
        <v>96.195149999999998</v>
      </c>
      <c r="CU6" s="31">
        <f>IF(COUNTA(CU15:CU26)=0,"",SUMPRODUCT(CU15:CU26,CO15:CO26))</f>
        <v>96.488114999999993</v>
      </c>
      <c r="CV6" s="24"/>
      <c r="CW6" s="17"/>
      <c r="CX6" s="124"/>
      <c r="CY6" s="15" t="s">
        <v>19</v>
      </c>
      <c r="CZ6" s="9">
        <f>IF(COUNTA(CZ15:CZ26)=0,"",SUMPRODUCT(CZ15:CZ26,CY15:CY26))</f>
        <v>83.216783216783213</v>
      </c>
      <c r="DA6" s="9">
        <f>IF(COUNTA(DA15:DA26)=0,"",SUMPRODUCT(DA15:DA26,CY15:CY26))</f>
        <v>97.268907563025209</v>
      </c>
      <c r="DB6" s="9">
        <f>IF(COUNTA(DB15:DB26)=0,"",SUMPRODUCT(DB15:DB26,CY15:CY26))</f>
        <v>27.083333333333332</v>
      </c>
      <c r="DC6" s="9" t="str">
        <f>IF(COUNTA(DC15:DC26)=0,"",SUMPRODUCT(DC15:DC26,CY15:CY26))</f>
        <v/>
      </c>
      <c r="DD6" s="9">
        <f>IF(COUNTA(DD15:DD26)=0,"",SUMPRODUCT(DD15:DD26,CY15:CY26))</f>
        <v>83.216783216783213</v>
      </c>
      <c r="DE6" s="31">
        <f>IF(COUNTA(DE15:DE26)=0,"",SUMPRODUCT(DE15:DE26,CY15:CY26))</f>
        <v>95.238095238095241</v>
      </c>
      <c r="DF6" s="24"/>
      <c r="DG6" s="17"/>
      <c r="DH6" s="124"/>
      <c r="DI6" s="15" t="s">
        <v>19</v>
      </c>
      <c r="DJ6" s="9">
        <f>IF(COUNTA(DJ15:DJ26)=0,"",SUMPRODUCT(DJ15:DJ26,DI15:DI26))</f>
        <v>93.624884999999992</v>
      </c>
      <c r="DK6" s="9">
        <f>IF(COUNTA(DK15:DK26)=0,"",SUMPRODUCT(DK15:DK26,DI15:DI26))</f>
        <v>94.490350000000007</v>
      </c>
      <c r="DL6" s="9">
        <f>IF(COUNTA(DL15:DL26)=0,"",SUMPRODUCT(DL15:DL26,DI15:DI26))</f>
        <v>92.680824999999984</v>
      </c>
      <c r="DM6" s="9">
        <f>IF(COUNTA(DM15:DM26)=0,"",SUMPRODUCT(DM15:DM26,DI15:DI26))</f>
        <v>93.248225000000005</v>
      </c>
      <c r="DN6" s="9">
        <f>IF(COUNTA(DN15:DN26)=0,"",SUMPRODUCT(DN15:DN26,DI15:DI26))</f>
        <v>94.397529999999989</v>
      </c>
      <c r="DO6" s="31">
        <f>IF(COUNTA(DO15:DO26)=0,"",SUMPRODUCT(DO15:DO26,DI15:DI26))</f>
        <v>93.180199999999999</v>
      </c>
      <c r="DP6" s="24"/>
      <c r="DQ6" s="17"/>
      <c r="DR6" s="132"/>
      <c r="EB6" s="132"/>
      <c r="EL6" s="132"/>
      <c r="EV6" s="132"/>
      <c r="FF6" s="132"/>
      <c r="FP6" s="132"/>
      <c r="FZ6" s="132"/>
      <c r="GJ6" s="132"/>
      <c r="GT6" s="132"/>
      <c r="HD6" s="132"/>
      <c r="HN6" s="132"/>
      <c r="HX6" s="132"/>
    </row>
    <row xmlns:x14ac="http://schemas.microsoft.com/office/spreadsheetml/2009/9/ac" r="7" s="4" customFormat="true" x14ac:dyDescent="0.25">
      <c r="A7" s="408" t="str">
        <f ca="true">IF(ISBLANK('Data Summary'!A9),"",'Data Summary'!A9)</f>
        <v>PER_2015_INEI</v>
      </c>
      <c r="B7" s="124"/>
      <c r="C7" s="48" t="s">
        <v>51</v>
      </c>
      <c r="D7" s="19"/>
      <c r="E7" s="19"/>
      <c r="F7" s="19"/>
      <c r="G7" s="19"/>
      <c r="H7" s="19"/>
      <c r="I7" s="80"/>
      <c r="J7" s="24"/>
      <c r="K7" s="17"/>
      <c r="L7" s="124" t="s">
        <v>197</v>
      </c>
      <c r="M7" s="48" t="s">
        <v>51</v>
      </c>
      <c r="N7" s="19">
        <v>75.7</v>
      </c>
      <c r="O7" s="19">
        <v>78.400000000000006</v>
      </c>
      <c r="P7" s="19">
        <v>69.2</v>
      </c>
      <c r="Q7" s="19">
        <v>78.599999999999994</v>
      </c>
      <c r="R7" s="19">
        <v>73</v>
      </c>
      <c r="S7" s="80"/>
      <c r="T7" s="24"/>
      <c r="U7" s="17"/>
      <c r="V7" s="124"/>
      <c r="W7" s="48" t="s">
        <v>51</v>
      </c>
      <c r="X7" s="19"/>
      <c r="Y7" s="19"/>
      <c r="Z7" s="19"/>
      <c r="AA7" s="19"/>
      <c r="AB7" s="19"/>
      <c r="AC7" s="80"/>
      <c r="AD7" s="24"/>
      <c r="AE7" s="17"/>
      <c r="AF7" s="124" t="s">
        <v>197</v>
      </c>
      <c r="AG7" s="48" t="s">
        <v>51</v>
      </c>
      <c r="AH7" s="19">
        <v>85.9</v>
      </c>
      <c r="AI7" s="19">
        <v>89.2</v>
      </c>
      <c r="AJ7" s="19">
        <v>80.2</v>
      </c>
      <c r="AK7" s="19">
        <v>86.7</v>
      </c>
      <c r="AL7" s="19">
        <v>85.8</v>
      </c>
      <c r="AM7" s="80">
        <v>86.3</v>
      </c>
      <c r="AN7" s="24"/>
      <c r="AO7" s="17"/>
      <c r="AP7" s="124"/>
      <c r="AQ7" s="48" t="s">
        <v>51</v>
      </c>
      <c r="AR7" s="19"/>
      <c r="AS7" s="19"/>
      <c r="AT7" s="19"/>
      <c r="AU7" s="19"/>
      <c r="AV7" s="19"/>
      <c r="AW7" s="80"/>
      <c r="AX7" s="24"/>
      <c r="AY7" s="17"/>
      <c r="AZ7" s="124"/>
      <c r="BA7" s="48" t="s">
        <v>51</v>
      </c>
      <c r="BB7" s="19"/>
      <c r="BC7" s="19"/>
      <c r="BD7" s="19"/>
      <c r="BE7" s="19"/>
      <c r="BF7" s="19"/>
      <c r="BG7" s="80"/>
      <c r="BH7" s="24"/>
      <c r="BI7" s="17"/>
      <c r="BJ7" s="124" t="s">
        <v>238</v>
      </c>
      <c r="BK7" s="200" t="s">
        <v>51</v>
      </c>
      <c r="BL7" s="202">
        <v>84.217650000000006</v>
      </c>
      <c r="BM7" s="202">
        <v>88.183719999999994</v>
      </c>
      <c r="BN7" s="202">
        <v>77.825950000000006</v>
      </c>
      <c r="BO7" s="202">
        <v>84.717129999999997</v>
      </c>
      <c r="BP7" s="202">
        <v>83.602109999999996</v>
      </c>
      <c r="BQ7" s="80">
        <v>86.213830000000002</v>
      </c>
      <c r="BR7" s="24"/>
      <c r="BS7" s="17"/>
      <c r="BT7" s="124"/>
      <c r="BU7" s="48" t="s">
        <v>51</v>
      </c>
      <c r="BV7" s="19"/>
      <c r="BW7" s="19"/>
      <c r="BX7" s="19"/>
      <c r="BY7" s="19"/>
      <c r="BZ7" s="19"/>
      <c r="CA7" s="80"/>
      <c r="CB7" s="24"/>
      <c r="CC7" s="17"/>
      <c r="CD7" s="124" t="s">
        <v>238</v>
      </c>
      <c r="CE7" s="48" t="s">
        <v>51</v>
      </c>
      <c r="CF7" s="19">
        <v>84.930674206161655</v>
      </c>
      <c r="CG7" s="19">
        <v>88.778851616914707</v>
      </c>
      <c r="CH7" s="19">
        <v>79.66958114416687</v>
      </c>
      <c r="CI7" s="19">
        <v>83.497202625638295</v>
      </c>
      <c r="CJ7" s="19">
        <v>86.339982159241586</v>
      </c>
      <c r="CK7" s="80">
        <v>87.182836587825747</v>
      </c>
      <c r="CL7" s="24"/>
      <c r="CM7" s="17"/>
      <c r="CN7" s="124" t="s">
        <v>238</v>
      </c>
      <c r="CO7" s="48" t="s">
        <v>51</v>
      </c>
      <c r="CP7" s="19">
        <v>86.585582935279163</v>
      </c>
      <c r="CQ7" s="19">
        <v>90.534685811293585</v>
      </c>
      <c r="CR7" s="19">
        <v>81.226420080064287</v>
      </c>
      <c r="CS7" s="19">
        <v>84.669920589513836</v>
      </c>
      <c r="CT7" s="19">
        <v>88.348290244099076</v>
      </c>
      <c r="CU7" s="80">
        <v>88.301292398948235</v>
      </c>
      <c r="CV7" s="24"/>
      <c r="CW7" s="17"/>
      <c r="CX7" s="124"/>
      <c r="CY7" s="48" t="s">
        <v>51</v>
      </c>
      <c r="CZ7" s="19"/>
      <c r="DA7" s="19"/>
      <c r="DB7" s="19"/>
      <c r="DC7" s="19"/>
      <c r="DD7" s="19"/>
      <c r="DE7" s="80"/>
      <c r="DF7" s="24"/>
      <c r="DG7" s="17"/>
      <c r="DH7" s="124" t="s">
        <v>336</v>
      </c>
      <c r="DI7" s="48" t="s">
        <v>51</v>
      </c>
      <c r="DJ7" s="19">
        <v>91.214717681705736</v>
      </c>
      <c r="DK7" s="19">
        <v>91.887475323771369</v>
      </c>
      <c r="DL7" s="19">
        <v>90.244182913553885</v>
      </c>
      <c r="DM7" s="19">
        <v>90.631176806297432</v>
      </c>
      <c r="DN7" s="19">
        <v>92.089795599060295</v>
      </c>
      <c r="DO7" s="80">
        <v>90.300821029940124</v>
      </c>
      <c r="DP7" s="24"/>
      <c r="DQ7" s="17"/>
      <c r="DR7" s="132"/>
      <c r="EB7" s="132"/>
      <c r="EL7" s="132"/>
      <c r="EV7" s="132"/>
      <c r="FF7" s="132"/>
      <c r="FP7" s="132"/>
      <c r="FZ7" s="132"/>
      <c r="GJ7" s="132"/>
      <c r="GT7" s="132"/>
      <c r="HD7" s="132"/>
      <c r="HN7" s="132"/>
      <c r="HX7" s="132"/>
    </row>
    <row xmlns:x14ac="http://schemas.microsoft.com/office/spreadsheetml/2009/9/ac" r="8" s="4" customFormat="true" x14ac:dyDescent="0.25">
      <c r="A8" s="408" t="str">
        <f ca="true">IF(ISBLANK('Data Summary'!A10),"",'Data Summary'!A10)</f>
        <v>PER_2016_UIS</v>
      </c>
      <c r="B8" s="124"/>
      <c r="C8" s="48" t="s">
        <v>56</v>
      </c>
      <c r="D8" s="19"/>
      <c r="E8" s="19"/>
      <c r="F8" s="19"/>
      <c r="G8" s="19"/>
      <c r="H8" s="19"/>
      <c r="I8" s="80"/>
      <c r="J8" s="24"/>
      <c r="K8" s="17"/>
      <c r="L8" s="124"/>
      <c r="M8" s="48" t="s">
        <v>56</v>
      </c>
      <c r="N8" s="19"/>
      <c r="O8" s="19"/>
      <c r="P8" s="19"/>
      <c r="Q8" s="19"/>
      <c r="R8" s="19"/>
      <c r="S8" s="80"/>
      <c r="T8" s="24"/>
      <c r="U8" s="17"/>
      <c r="V8" s="124"/>
      <c r="W8" s="48" t="s">
        <v>56</v>
      </c>
      <c r="X8" s="19"/>
      <c r="Y8" s="19"/>
      <c r="Z8" s="19"/>
      <c r="AA8" s="19"/>
      <c r="AB8" s="19"/>
      <c r="AC8" s="80"/>
      <c r="AD8" s="24"/>
      <c r="AE8" s="17"/>
      <c r="AF8" s="124"/>
      <c r="AG8" s="48" t="s">
        <v>56</v>
      </c>
      <c r="AH8" s="19"/>
      <c r="AI8" s="19"/>
      <c r="AJ8" s="19"/>
      <c r="AK8" s="19"/>
      <c r="AL8" s="19"/>
      <c r="AM8" s="80"/>
      <c r="AN8" s="24"/>
      <c r="AO8" s="17"/>
      <c r="AP8" s="124"/>
      <c r="AQ8" s="48" t="s">
        <v>56</v>
      </c>
      <c r="AR8" s="19"/>
      <c r="AS8" s="19"/>
      <c r="AT8" s="19"/>
      <c r="AU8" s="19"/>
      <c r="AV8" s="19"/>
      <c r="AW8" s="80"/>
      <c r="AX8" s="24"/>
      <c r="AY8" s="17"/>
      <c r="AZ8" s="124"/>
      <c r="BA8" s="48" t="s">
        <v>56</v>
      </c>
      <c r="BB8" s="19"/>
      <c r="BC8" s="19"/>
      <c r="BD8" s="19"/>
      <c r="BE8" s="19"/>
      <c r="BF8" s="19"/>
      <c r="BG8" s="80"/>
      <c r="BH8" s="24"/>
      <c r="BI8" s="17"/>
      <c r="BJ8" s="124"/>
      <c r="BK8" s="200" t="s">
        <v>56</v>
      </c>
      <c r="BL8" s="202"/>
      <c r="BM8" s="202"/>
      <c r="BN8" s="202"/>
      <c r="BO8" s="202"/>
      <c r="BP8" s="202"/>
      <c r="BQ8" s="80"/>
      <c r="BR8" s="24"/>
      <c r="BS8" s="17"/>
      <c r="BT8" s="124"/>
      <c r="BU8" s="48" t="s">
        <v>56</v>
      </c>
      <c r="BV8" s="19"/>
      <c r="BW8" s="19"/>
      <c r="BX8" s="19"/>
      <c r="BY8" s="19"/>
      <c r="BZ8" s="19"/>
      <c r="CA8" s="80"/>
      <c r="CB8" s="24"/>
      <c r="CC8" s="17"/>
      <c r="CD8" s="124"/>
      <c r="CE8" s="48" t="s">
        <v>56</v>
      </c>
      <c r="CF8" s="19"/>
      <c r="CG8" s="19"/>
      <c r="CH8" s="19"/>
      <c r="CI8" s="19"/>
      <c r="CJ8" s="19"/>
      <c r="CK8" s="80"/>
      <c r="CL8" s="24"/>
      <c r="CM8" s="17"/>
      <c r="CN8" s="124" t="s">
        <v>289</v>
      </c>
      <c r="CO8" s="48" t="s">
        <v>56</v>
      </c>
      <c r="CP8" s="19">
        <v>78.089160000000007</v>
      </c>
      <c r="CQ8" s="19">
        <v>79.483890000000002</v>
      </c>
      <c r="CR8" s="19">
        <v>76.419020000000003</v>
      </c>
      <c r="CS8" s="19">
        <v>64.113889999999998</v>
      </c>
      <c r="CT8" s="19">
        <v>87.020110000000003</v>
      </c>
      <c r="CU8" s="80">
        <v>89.570769999999996</v>
      </c>
      <c r="CV8" s="24"/>
      <c r="CW8" s="17"/>
      <c r="CX8" s="124"/>
      <c r="CY8" s="48" t="s">
        <v>56</v>
      </c>
      <c r="CZ8" s="19"/>
      <c r="DA8" s="19"/>
      <c r="DB8" s="19"/>
      <c r="DC8" s="19"/>
      <c r="DD8" s="19"/>
      <c r="DE8" s="80"/>
      <c r="DF8" s="24"/>
      <c r="DG8" s="17"/>
      <c r="DH8" s="124"/>
      <c r="DI8" s="48" t="s">
        <v>56</v>
      </c>
      <c r="DJ8" s="19"/>
      <c r="DK8" s="19"/>
      <c r="DL8" s="19"/>
      <c r="DM8" s="19"/>
      <c r="DN8" s="19"/>
      <c r="DO8" s="80"/>
      <c r="DP8" s="24"/>
      <c r="DQ8" s="17"/>
      <c r="DR8" s="132"/>
      <c r="EB8" s="132"/>
      <c r="EL8" s="132"/>
      <c r="EV8" s="132"/>
      <c r="FF8" s="132"/>
      <c r="FP8" s="132"/>
      <c r="FZ8" s="132"/>
      <c r="GJ8" s="132"/>
      <c r="GT8" s="132"/>
      <c r="HD8" s="132"/>
      <c r="HN8" s="132"/>
      <c r="HX8" s="132"/>
    </row>
    <row xmlns:x14ac="http://schemas.microsoft.com/office/spreadsheetml/2009/9/ac" r="9" s="4" customFormat="true" x14ac:dyDescent="0.25">
      <c r="A9" s="408" t="str">
        <f ca="true">IF(ISBLANK('Data Summary'!A11),"",'Data Summary'!A11)</f>
        <v>PER_2017_UIS</v>
      </c>
      <c r="B9" s="124"/>
      <c r="C9" s="48" t="s">
        <v>95</v>
      </c>
      <c r="D9" s="19"/>
      <c r="E9" s="19"/>
      <c r="F9" s="19"/>
      <c r="G9" s="19"/>
      <c r="H9" s="19"/>
      <c r="I9" s="80"/>
      <c r="J9" s="24"/>
      <c r="K9" s="17"/>
      <c r="L9" s="124"/>
      <c r="M9" s="48" t="s">
        <v>95</v>
      </c>
      <c r="N9" s="19"/>
      <c r="O9" s="19"/>
      <c r="P9" s="19"/>
      <c r="Q9" s="19"/>
      <c r="R9" s="19"/>
      <c r="S9" s="80"/>
      <c r="T9" s="24"/>
      <c r="U9" s="17"/>
      <c r="V9" s="124"/>
      <c r="W9" s="48" t="s">
        <v>95</v>
      </c>
      <c r="X9" s="19"/>
      <c r="Y9" s="19"/>
      <c r="Z9" s="19"/>
      <c r="AA9" s="19"/>
      <c r="AB9" s="19"/>
      <c r="AC9" s="80"/>
      <c r="AD9" s="24"/>
      <c r="AE9" s="17"/>
      <c r="AF9" s="124"/>
      <c r="AG9" s="48" t="s">
        <v>95</v>
      </c>
      <c r="AH9" s="19"/>
      <c r="AI9" s="19"/>
      <c r="AJ9" s="19"/>
      <c r="AK9" s="19"/>
      <c r="AL9" s="19"/>
      <c r="AM9" s="80"/>
      <c r="AN9" s="24"/>
      <c r="AO9" s="17"/>
      <c r="AP9" s="124"/>
      <c r="AQ9" s="48" t="s">
        <v>95</v>
      </c>
      <c r="AR9" s="19"/>
      <c r="AS9" s="19"/>
      <c r="AT9" s="19"/>
      <c r="AU9" s="19"/>
      <c r="AV9" s="19"/>
      <c r="AW9" s="80"/>
      <c r="AX9" s="24"/>
      <c r="AY9" s="17"/>
      <c r="AZ9" s="124"/>
      <c r="BA9" s="48" t="s">
        <v>95</v>
      </c>
      <c r="BB9" s="19"/>
      <c r="BC9" s="19"/>
      <c r="BD9" s="19"/>
      <c r="BE9" s="19"/>
      <c r="BF9" s="19"/>
      <c r="BG9" s="80"/>
      <c r="BH9" s="24"/>
      <c r="BI9" s="17"/>
      <c r="BJ9" s="124"/>
      <c r="BK9" s="200" t="s">
        <v>95</v>
      </c>
      <c r="BL9" s="202"/>
      <c r="BM9" s="202"/>
      <c r="BN9" s="202"/>
      <c r="BO9" s="202"/>
      <c r="BP9" s="202"/>
      <c r="BQ9" s="80"/>
      <c r="BR9" s="24"/>
      <c r="BS9" s="17"/>
      <c r="BT9" s="124"/>
      <c r="BU9" s="48" t="s">
        <v>95</v>
      </c>
      <c r="BV9" s="19"/>
      <c r="BW9" s="19"/>
      <c r="BX9" s="19"/>
      <c r="BY9" s="19"/>
      <c r="BZ9" s="19"/>
      <c r="CA9" s="80"/>
      <c r="CB9" s="24"/>
      <c r="CC9" s="17"/>
      <c r="CD9" s="124"/>
      <c r="CE9" s="48" t="s">
        <v>95</v>
      </c>
      <c r="CF9" s="19"/>
      <c r="CG9" s="19"/>
      <c r="CH9" s="19"/>
      <c r="CI9" s="19"/>
      <c r="CJ9" s="19"/>
      <c r="CK9" s="80"/>
      <c r="CL9" s="24"/>
      <c r="CM9" s="17"/>
      <c r="CN9" s="124"/>
      <c r="CO9" s="48" t="s">
        <v>95</v>
      </c>
      <c r="CP9" s="19">
        <v>69.8429069593832</v>
      </c>
      <c r="CQ9" s="19">
        <v>73.82503737351081</v>
      </c>
      <c r="CR9" s="19">
        <v>64.651108312417421</v>
      </c>
      <c r="CS9" s="19">
        <v>56.809094186359843</v>
      </c>
      <c r="CT9" s="19">
        <v>78.715560349726047</v>
      </c>
      <c r="CU9" s="80">
        <v>80.929498007912855</v>
      </c>
      <c r="CV9" s="24"/>
      <c r="CW9" s="17"/>
      <c r="CX9" s="124"/>
      <c r="CY9" s="48" t="s">
        <v>95</v>
      </c>
      <c r="CZ9" s="19"/>
      <c r="DA9" s="19"/>
      <c r="DB9" s="19"/>
      <c r="DC9" s="19"/>
      <c r="DD9" s="19"/>
      <c r="DE9" s="80"/>
      <c r="DF9" s="24"/>
      <c r="DG9" s="17"/>
      <c r="DH9" s="124"/>
      <c r="DI9" s="48" t="s">
        <v>95</v>
      </c>
      <c r="DJ9" s="19"/>
      <c r="DK9" s="19"/>
      <c r="DL9" s="19"/>
      <c r="DM9" s="19"/>
      <c r="DN9" s="19"/>
      <c r="DO9" s="80"/>
      <c r="DP9" s="24"/>
      <c r="DQ9" s="17"/>
      <c r="DR9" s="132"/>
      <c r="EB9" s="132"/>
      <c r="EL9" s="132"/>
      <c r="EV9" s="132"/>
      <c r="FF9" s="132"/>
      <c r="FP9" s="132"/>
      <c r="FZ9" s="132"/>
      <c r="GJ9" s="132"/>
      <c r="GT9" s="132"/>
      <c r="HD9" s="132"/>
      <c r="HN9" s="132"/>
      <c r="HX9" s="132"/>
    </row>
    <row xmlns:x14ac="http://schemas.microsoft.com/office/spreadsheetml/2009/9/ac" r="10" s="4" customFormat="true" x14ac:dyDescent="0.25">
      <c r="A10" s="408" t="str">
        <f ca="true">IF(ISBLANK('Data Summary'!A12),"",'Data Summary'!A12)</f>
        <v>PER_2017_INEI</v>
      </c>
      <c r="B10" s="124"/>
      <c r="C10" s="67" t="s">
        <v>21</v>
      </c>
      <c r="D10" s="19"/>
      <c r="E10" s="19"/>
      <c r="F10" s="19"/>
      <c r="G10" s="19"/>
      <c r="H10" s="19"/>
      <c r="I10" s="80"/>
      <c r="J10" s="24"/>
      <c r="K10" s="17"/>
      <c r="L10" s="124" t="s">
        <v>195</v>
      </c>
      <c r="M10" s="67" t="s">
        <v>21</v>
      </c>
      <c r="N10" s="19">
        <f>N6*N7/100</f>
        <v>68.148925000000006</v>
      </c>
      <c r="O10" s="19">
        <f>O6*O7/100</f>
        <v>76.551719999999989</v>
      </c>
      <c r="P10" s="19">
        <f>P6*P7/100</f>
        <v>56.728429999999996</v>
      </c>
      <c r="Q10" s="19">
        <f>Q6*Q7/100</f>
        <v>71.166404999999997</v>
      </c>
      <c r="R10" s="19">
        <f>R6*R7/100</f>
        <v>65.647075000000001</v>
      </c>
      <c r="S10" s="80"/>
      <c r="T10" s="24"/>
      <c r="U10" s="17"/>
      <c r="V10" s="124" t="s">
        <v>162</v>
      </c>
      <c r="W10" s="67" t="s">
        <v>21</v>
      </c>
      <c r="X10" s="19">
        <f>357/572*100</f>
        <v>62.412587412587413</v>
      </c>
      <c r="Y10" s="19">
        <f>250/293*100</f>
        <v>85.324232081911262</v>
      </c>
      <c r="Z10" s="19">
        <f>107/279*100</f>
        <v>38.351254480286741</v>
      </c>
      <c r="AA10" s="19"/>
      <c r="AB10" s="19">
        <f>357/572*100</f>
        <v>62.412587412587413</v>
      </c>
      <c r="AC10" s="80"/>
      <c r="AD10" s="24"/>
      <c r="AE10" s="17"/>
      <c r="AF10" s="124" t="s">
        <v>195</v>
      </c>
      <c r="AG10" s="67" t="s">
        <v>21</v>
      </c>
      <c r="AH10" s="19">
        <f t="shared" ref="AH10:AM10" si="12">AH6*AH7/100</f>
        <v>81.733850000000018</v>
      </c>
      <c r="AI10" s="19">
        <f t="shared" si="12"/>
        <v>88.245560000000012</v>
      </c>
      <c r="AJ10" s="19">
        <f t="shared" si="12"/>
        <v>72.436639999999983</v>
      </c>
      <c r="AK10" s="19">
        <f t="shared" si="12"/>
        <v>82.443029999999993</v>
      </c>
      <c r="AL10" s="19">
        <f t="shared" si="12"/>
        <v>81.402749999999983</v>
      </c>
      <c r="AM10" s="80">
        <f t="shared" si="12"/>
        <v>83.344225000000009</v>
      </c>
      <c r="AN10" s="24"/>
      <c r="AO10" s="17"/>
      <c r="AP10" s="124"/>
      <c r="AQ10" s="67" t="s">
        <v>21</v>
      </c>
      <c r="AR10" s="81"/>
      <c r="AS10" s="19"/>
      <c r="AT10" s="19"/>
      <c r="AU10" s="19"/>
      <c r="AV10" s="19"/>
      <c r="AW10" s="80"/>
      <c r="AX10" s="24"/>
      <c r="AY10" s="17"/>
      <c r="AZ10" s="124"/>
      <c r="BA10" s="67" t="s">
        <v>21</v>
      </c>
      <c r="BB10" s="81"/>
      <c r="BC10" s="19"/>
      <c r="BD10" s="19"/>
      <c r="BE10" s="19"/>
      <c r="BF10" s="19"/>
      <c r="BG10" s="80"/>
      <c r="BH10" s="24"/>
      <c r="BI10" s="17"/>
      <c r="BJ10" s="124"/>
      <c r="BK10" s="201" t="s">
        <v>21</v>
      </c>
      <c r="BL10" s="209"/>
      <c r="BM10" s="202"/>
      <c r="BN10" s="202"/>
      <c r="BO10" s="202"/>
      <c r="BP10" s="202"/>
      <c r="BQ10" s="80"/>
      <c r="BR10" s="24"/>
      <c r="BS10" s="17"/>
      <c r="BT10" s="124"/>
      <c r="BU10" s="67" t="s">
        <v>21</v>
      </c>
      <c r="BV10" s="81"/>
      <c r="BW10" s="19"/>
      <c r="BX10" s="19"/>
      <c r="BY10" s="19"/>
      <c r="BZ10" s="19"/>
      <c r="CA10" s="80"/>
      <c r="CB10" s="24"/>
      <c r="CC10" s="17"/>
      <c r="CD10" s="124" t="s">
        <v>279</v>
      </c>
      <c r="CE10" s="67" t="s">
        <v>21</v>
      </c>
      <c r="CF10" s="81">
        <v>82.985059557448352</v>
      </c>
      <c r="CG10" s="19">
        <v>88.490498468905997</v>
      </c>
      <c r="CH10" s="19">
        <v>75.995976278362818</v>
      </c>
      <c r="CI10" s="19">
        <v>81.551890404405654</v>
      </c>
      <c r="CJ10" s="19">
        <v>84.443730491002682</v>
      </c>
      <c r="CK10" s="80">
        <v>85.746283812055225</v>
      </c>
      <c r="CL10" s="24"/>
      <c r="CM10" s="17"/>
      <c r="CN10" s="124" t="s">
        <v>279</v>
      </c>
      <c r="CO10" s="67" t="s">
        <v>21</v>
      </c>
      <c r="CP10" s="81">
        <v>85.087038905124757</v>
      </c>
      <c r="CQ10" s="19">
        <v>90.279705608576251</v>
      </c>
      <c r="CR10" s="19">
        <v>78.38970846059452</v>
      </c>
      <c r="CS10" s="19">
        <v>83.093096474923968</v>
      </c>
      <c r="CT10" s="19">
        <v>87.015003028333908</v>
      </c>
      <c r="CU10" s="80">
        <v>87.179497403893777</v>
      </c>
      <c r="CV10" s="24"/>
      <c r="CW10" s="17"/>
      <c r="CX10" s="124" t="s">
        <v>162</v>
      </c>
      <c r="CY10" s="67" t="s">
        <v>21</v>
      </c>
      <c r="CZ10" s="81">
        <v>89.860139860139867</v>
      </c>
      <c r="DA10" s="19">
        <v>92.016806722689068</v>
      </c>
      <c r="DB10" s="19">
        <v>79.166666666666657</v>
      </c>
      <c r="DC10" s="19"/>
      <c r="DD10" s="19">
        <v>89.860139860139867</v>
      </c>
      <c r="DE10" s="80">
        <v>89.88095238095238</v>
      </c>
      <c r="DF10" s="24"/>
      <c r="DG10" s="17"/>
      <c r="DH10" s="124" t="s">
        <v>337</v>
      </c>
      <c r="DI10" s="67" t="s">
        <v>21</v>
      </c>
      <c r="DJ10" s="81">
        <v>89.555196866533151</v>
      </c>
      <c r="DK10" s="19">
        <v>91.620362571187513</v>
      </c>
      <c r="DL10" s="19">
        <v>87.117008131003189</v>
      </c>
      <c r="DM10" s="19">
        <v>89.106189703401753</v>
      </c>
      <c r="DN10" s="19">
        <v>90.331857212216121</v>
      </c>
      <c r="DO10" s="80">
        <v>89.125652375249501</v>
      </c>
      <c r="DP10" s="24"/>
      <c r="DQ10" s="17"/>
      <c r="DR10" s="132"/>
      <c r="EB10" s="132"/>
      <c r="EL10" s="132"/>
      <c r="EV10" s="132"/>
      <c r="FF10" s="132"/>
      <c r="FP10" s="132"/>
      <c r="FZ10" s="132"/>
      <c r="GJ10" s="132"/>
      <c r="GT10" s="132"/>
      <c r="HD10" s="132"/>
      <c r="HN10" s="132"/>
      <c r="HX10" s="132"/>
    </row>
    <row xmlns:x14ac="http://schemas.microsoft.com/office/spreadsheetml/2009/9/ac" r="11" s="4" customFormat="true" x14ac:dyDescent="0.25">
      <c r="A11" s="408" t="str">
        <f ca="true">IF(ISBLANK('Data Summary'!A13),"",'Data Summary'!A13)</f>
        <v>PER_2018_UIS</v>
      </c>
      <c r="B11" s="124"/>
      <c r="C11" s="67" t="s">
        <v>29</v>
      </c>
      <c r="D11" s="19"/>
      <c r="E11" s="7"/>
      <c r="F11" s="7"/>
      <c r="G11" s="7"/>
      <c r="H11" s="7"/>
      <c r="I11" s="26"/>
      <c r="J11" s="24"/>
      <c r="K11" s="17"/>
      <c r="L11" s="124"/>
      <c r="M11" s="67" t="s">
        <v>29</v>
      </c>
      <c r="N11" s="19"/>
      <c r="O11" s="7"/>
      <c r="P11" s="7"/>
      <c r="Q11" s="7"/>
      <c r="R11" s="7"/>
      <c r="S11" s="26"/>
      <c r="T11" s="24"/>
      <c r="U11" s="17"/>
      <c r="V11" s="124"/>
      <c r="W11" s="67" t="s">
        <v>29</v>
      </c>
      <c r="X11" s="19"/>
      <c r="Y11" s="7"/>
      <c r="Z11" s="7"/>
      <c r="AA11" s="7"/>
      <c r="AB11" s="7"/>
      <c r="AC11" s="26"/>
      <c r="AD11" s="24"/>
      <c r="AE11" s="17"/>
      <c r="AF11" s="124"/>
      <c r="AG11" s="67" t="s">
        <v>29</v>
      </c>
      <c r="AH11" s="19"/>
      <c r="AI11" s="7"/>
      <c r="AJ11" s="7"/>
      <c r="AK11" s="7"/>
      <c r="AL11" s="7"/>
      <c r="AM11" s="26"/>
      <c r="AN11" s="24"/>
      <c r="AO11" s="17"/>
      <c r="AP11" s="124"/>
      <c r="AQ11" s="67" t="s">
        <v>29</v>
      </c>
      <c r="AR11" s="19"/>
      <c r="AS11" s="7"/>
      <c r="AT11" s="7"/>
      <c r="AU11" s="7"/>
      <c r="AV11" s="7"/>
      <c r="AW11" s="26"/>
      <c r="AX11" s="24"/>
      <c r="AY11" s="17"/>
      <c r="AZ11" s="124"/>
      <c r="BA11" s="67" t="s">
        <v>29</v>
      </c>
      <c r="BB11" s="19"/>
      <c r="BC11" s="7"/>
      <c r="BD11" s="7"/>
      <c r="BE11" s="7"/>
      <c r="BF11" s="7"/>
      <c r="BG11" s="26"/>
      <c r="BH11" s="24"/>
      <c r="BI11" s="17"/>
      <c r="BJ11" s="124"/>
      <c r="BK11" s="201" t="s">
        <v>29</v>
      </c>
      <c r="BL11" s="202"/>
      <c r="BM11" s="203"/>
      <c r="BN11" s="203"/>
      <c r="BO11" s="203"/>
      <c r="BP11" s="203"/>
      <c r="BQ11" s="26"/>
      <c r="BR11" s="24"/>
      <c r="BS11" s="17"/>
      <c r="BT11" s="124"/>
      <c r="BU11" s="67" t="s">
        <v>29</v>
      </c>
      <c r="BV11" s="19"/>
      <c r="BW11" s="7"/>
      <c r="BX11" s="7"/>
      <c r="BY11" s="7"/>
      <c r="BZ11" s="7"/>
      <c r="CA11" s="26"/>
      <c r="CB11" s="24"/>
      <c r="CC11" s="17"/>
      <c r="CD11" s="124"/>
      <c r="CE11" s="67" t="s">
        <v>29</v>
      </c>
      <c r="CF11" s="19"/>
      <c r="CG11" s="7"/>
      <c r="CH11" s="7"/>
      <c r="CI11" s="7"/>
      <c r="CJ11" s="7"/>
      <c r="CK11" s="26"/>
      <c r="CL11" s="24"/>
      <c r="CM11" s="17"/>
      <c r="CN11" s="124"/>
      <c r="CO11" s="67" t="s">
        <v>29</v>
      </c>
      <c r="CP11" s="19">
        <v>76.967184999999986</v>
      </c>
      <c r="CQ11" s="7">
        <v>79.310034999999999</v>
      </c>
      <c r="CR11" s="7">
        <v>74.161734999999993</v>
      </c>
      <c r="CS11" s="7">
        <v>63.168869999999998</v>
      </c>
      <c r="CT11" s="7">
        <v>85.968924999999999</v>
      </c>
      <c r="CU11" s="26">
        <v>85.968924999999999</v>
      </c>
      <c r="CV11" s="24"/>
      <c r="CW11" s="17"/>
      <c r="CX11" s="124"/>
      <c r="CY11" s="67" t="s">
        <v>29</v>
      </c>
      <c r="CZ11" s="19"/>
      <c r="DA11" s="7"/>
      <c r="DB11" s="7"/>
      <c r="DC11" s="7"/>
      <c r="DD11" s="7"/>
      <c r="DE11" s="26"/>
      <c r="DF11" s="24"/>
      <c r="DG11" s="17"/>
      <c r="DH11" s="124"/>
      <c r="DI11" s="67" t="s">
        <v>29</v>
      </c>
      <c r="DJ11" s="19"/>
      <c r="DK11" s="7"/>
      <c r="DL11" s="7"/>
      <c r="DM11" s="7"/>
      <c r="DN11" s="7"/>
      <c r="DO11" s="26"/>
      <c r="DP11" s="24"/>
      <c r="DQ11" s="17"/>
      <c r="DR11" s="132"/>
      <c r="EB11" s="132"/>
      <c r="EL11" s="132"/>
      <c r="EV11" s="132"/>
      <c r="FF11" s="132"/>
      <c r="FP11" s="132"/>
      <c r="FZ11" s="132"/>
      <c r="GJ11" s="132"/>
      <c r="GT11" s="132"/>
      <c r="HD11" s="132"/>
      <c r="HN11" s="132"/>
      <c r="HX11" s="132"/>
    </row>
    <row xmlns:x14ac="http://schemas.microsoft.com/office/spreadsheetml/2009/9/ac" r="12" s="1" customFormat="true" ht="15.75" customHeight="true" x14ac:dyDescent="0.2">
      <c r="A12" s="408" t="str">
        <f ca="true">IF(ISBLANK('Data Summary'!A14),"",'Data Summary'!A14)</f>
        <v>PER_2018_INEI</v>
      </c>
      <c r="B12" s="124"/>
      <c r="C12" s="67" t="s">
        <v>181</v>
      </c>
      <c r="D12" s="19"/>
      <c r="E12" s="19"/>
      <c r="F12" s="19"/>
      <c r="G12" s="19"/>
      <c r="H12" s="19"/>
      <c r="I12" s="80"/>
      <c r="J12" s="24"/>
      <c r="K12" s="17"/>
      <c r="L12" s="124" t="s">
        <v>196</v>
      </c>
      <c r="M12" s="67" t="s">
        <v>181</v>
      </c>
      <c r="N12" s="19">
        <f>N6*54.9/100</f>
        <v>49.423724999999997</v>
      </c>
      <c r="O12" s="19">
        <f>O6*62.6/100</f>
        <v>61.124204999999989</v>
      </c>
      <c r="P12" s="19">
        <f>P6*36.1/100</f>
        <v>29.593877499999998</v>
      </c>
      <c r="Q12" s="19">
        <f>Q6*52.7/100</f>
        <v>47.715897500000004</v>
      </c>
      <c r="R12" s="19">
        <f>R6*57.5/100</f>
        <v>51.708312500000005</v>
      </c>
      <c r="S12" s="80"/>
      <c r="T12" s="24"/>
      <c r="U12" s="17"/>
      <c r="V12" s="124" t="s">
        <v>163</v>
      </c>
      <c r="W12" s="67" t="s">
        <v>181</v>
      </c>
      <c r="X12" s="19">
        <f>357/572*100</f>
        <v>62.412587412587413</v>
      </c>
      <c r="Y12" s="19">
        <f>250/293*100</f>
        <v>85.324232081911262</v>
      </c>
      <c r="Z12" s="19">
        <f>107/279*100</f>
        <v>38.351254480286741</v>
      </c>
      <c r="AA12" s="19"/>
      <c r="AB12" s="19">
        <f>357/572*100</f>
        <v>62.412587412587413</v>
      </c>
      <c r="AC12" s="80"/>
      <c r="AD12" s="24"/>
      <c r="AE12" s="17"/>
      <c r="AF12" s="124" t="s">
        <v>196</v>
      </c>
      <c r="AG12" s="67" t="s">
        <v>181</v>
      </c>
      <c r="AH12" s="19">
        <f>AH6*67/100</f>
        <v>63.750500000000002</v>
      </c>
      <c r="AI12" s="19">
        <f>AI6*77.5/100</f>
        <v>76.670749999999998</v>
      </c>
      <c r="AJ12" s="19">
        <f>AJ6*48.4/100</f>
        <v>43.714879999999987</v>
      </c>
      <c r="AK12" s="19">
        <f>AK6*62.6/100</f>
        <v>59.52633999999999</v>
      </c>
      <c r="AL12" s="19">
        <f>AL6*69.3/100</f>
        <v>65.748374999999982</v>
      </c>
      <c r="AM12" s="80">
        <f>AM6*74.1/100</f>
        <v>71.562074999999993</v>
      </c>
      <c r="AN12" s="24"/>
      <c r="AO12" s="17"/>
      <c r="AP12" s="124"/>
      <c r="AQ12" s="67" t="s">
        <v>181</v>
      </c>
      <c r="AR12" s="19"/>
      <c r="AS12" s="19"/>
      <c r="AT12" s="19"/>
      <c r="AU12" s="19"/>
      <c r="AV12" s="19"/>
      <c r="AW12" s="80"/>
      <c r="AX12" s="24"/>
      <c r="AY12" s="17"/>
      <c r="AZ12" s="124"/>
      <c r="BA12" s="67" t="s">
        <v>181</v>
      </c>
      <c r="BB12" s="19"/>
      <c r="BC12" s="19"/>
      <c r="BD12" s="19"/>
      <c r="BE12" s="19"/>
      <c r="BF12" s="19"/>
      <c r="BG12" s="80"/>
      <c r="BH12" s="24"/>
      <c r="BI12" s="17"/>
      <c r="BJ12" s="124" t="s">
        <v>239</v>
      </c>
      <c r="BK12" s="201" t="s">
        <v>181</v>
      </c>
      <c r="BL12" s="202">
        <v>52.63</v>
      </c>
      <c r="BM12" s="202">
        <v>70.86</v>
      </c>
      <c r="BN12" s="202">
        <v>30.9</v>
      </c>
      <c r="BO12" s="202">
        <v>47.52</v>
      </c>
      <c r="BP12" s="202">
        <v>54.57</v>
      </c>
      <c r="BQ12" s="80">
        <v>62.63</v>
      </c>
      <c r="BR12" s="24"/>
      <c r="BS12" s="17"/>
      <c r="BT12" s="124"/>
      <c r="BU12" s="67" t="s">
        <v>181</v>
      </c>
      <c r="BV12" s="19"/>
      <c r="BW12" s="19"/>
      <c r="BX12" s="19"/>
      <c r="BY12" s="19"/>
      <c r="BZ12" s="19"/>
      <c r="CA12" s="80"/>
      <c r="CB12" s="24"/>
      <c r="CC12" s="17"/>
      <c r="CD12" s="124" t="s">
        <v>239</v>
      </c>
      <c r="CE12" s="67" t="s">
        <v>181</v>
      </c>
      <c r="CF12" s="19">
        <v>77.853850797622997</v>
      </c>
      <c r="CG12" s="19">
        <v>85.536391462635152</v>
      </c>
      <c r="CH12" s="19">
        <v>67.93924255751493</v>
      </c>
      <c r="CI12" s="19">
        <v>74.930265125834509</v>
      </c>
      <c r="CJ12" s="19">
        <v>79.893318913257247</v>
      </c>
      <c r="CK12" s="80">
        <v>83.070239279074215</v>
      </c>
      <c r="CL12" s="24"/>
      <c r="CM12" s="17"/>
      <c r="CN12" s="124" t="s">
        <v>290</v>
      </c>
      <c r="CO12" s="67" t="s">
        <v>181</v>
      </c>
      <c r="CP12" s="19">
        <v>80.226154986773196</v>
      </c>
      <c r="CQ12" s="19">
        <v>86.198114504710972</v>
      </c>
      <c r="CR12" s="19">
        <v>72.278413161349135</v>
      </c>
      <c r="CS12" s="19">
        <v>83.093096474923968</v>
      </c>
      <c r="CT12" s="19">
        <v>77.764692598510536</v>
      </c>
      <c r="CU12" s="80">
        <v>79.903856224201803</v>
      </c>
      <c r="CV12" s="24"/>
      <c r="CW12" s="17"/>
      <c r="CX12" s="124" t="s">
        <v>163</v>
      </c>
      <c r="CY12" s="67" t="s">
        <v>181</v>
      </c>
      <c r="CZ12" s="19">
        <v>89.860139860139867</v>
      </c>
      <c r="DA12" s="19">
        <v>92.016806722689068</v>
      </c>
      <c r="DB12" s="19">
        <v>79.166666666666657</v>
      </c>
      <c r="DC12" s="19"/>
      <c r="DD12" s="19">
        <v>89.860139860139867</v>
      </c>
      <c r="DE12" s="80">
        <v>89.88095238095238</v>
      </c>
      <c r="DF12" s="24"/>
      <c r="DG12" s="17"/>
      <c r="DH12" s="124" t="s">
        <v>339</v>
      </c>
      <c r="DI12" s="67" t="s">
        <v>181</v>
      </c>
      <c r="DJ12" s="19">
        <v>84.43905436287011</v>
      </c>
      <c r="DK12" s="19">
        <v>87.478159688683363</v>
      </c>
      <c r="DL12" s="19">
        <v>80.325328805611235</v>
      </c>
      <c r="DM12" s="19">
        <v>89.106189703401753</v>
      </c>
      <c r="DN12" s="19">
        <v>80.728941716788384</v>
      </c>
      <c r="DO12" s="80">
        <v>81.687593130836888</v>
      </c>
      <c r="DP12" s="24"/>
      <c r="DQ12" s="17"/>
      <c r="DR12" s="133"/>
      <c r="EB12" s="133"/>
      <c r="EL12" s="133"/>
      <c r="EV12" s="133"/>
      <c r="FF12" s="133"/>
      <c r="FP12" s="133"/>
      <c r="FZ12" s="133"/>
      <c r="GJ12" s="133"/>
      <c r="GT12" s="133"/>
      <c r="HD12" s="133"/>
      <c r="HN12" s="133"/>
      <c r="HX12" s="133"/>
    </row>
    <row xmlns:x14ac="http://schemas.microsoft.com/office/spreadsheetml/2009/9/ac" r="13" s="293" customFormat="true" ht="18" customHeight="true" x14ac:dyDescent="0.25">
      <c r="A13" s="408" t="str">
        <f ca="true">IF(ISBLANK('Data Summary'!A15),"",'Data Summary'!A15)</f>
        <v>PER_2019_INEI</v>
      </c>
      <c r="B13" s="281" t="s">
        <v>55</v>
      </c>
      <c r="C13" s="287" t="s">
        <v>27</v>
      </c>
      <c r="D13" s="288"/>
      <c r="E13" s="288"/>
      <c r="F13" s="288"/>
      <c r="G13" s="289"/>
      <c r="H13" s="289"/>
      <c r="I13" s="290"/>
      <c r="J13" s="270"/>
      <c r="K13" s="286"/>
      <c r="L13" s="281" t="s">
        <v>55</v>
      </c>
      <c r="M13" s="287" t="s">
        <v>27</v>
      </c>
      <c r="N13" s="288"/>
      <c r="O13" s="288"/>
      <c r="P13" s="288"/>
      <c r="Q13" s="289"/>
      <c r="R13" s="289"/>
      <c r="S13" s="290"/>
      <c r="T13" s="270"/>
      <c r="U13" s="286"/>
      <c r="V13" s="281" t="s">
        <v>55</v>
      </c>
      <c r="W13" s="287" t="s">
        <v>27</v>
      </c>
      <c r="X13" s="288"/>
      <c r="Y13" s="288"/>
      <c r="Z13" s="288"/>
      <c r="AA13" s="289"/>
      <c r="AB13" s="289"/>
      <c r="AC13" s="290"/>
      <c r="AD13" s="270"/>
      <c r="AE13" s="286"/>
      <c r="AF13" s="281" t="s">
        <v>55</v>
      </c>
      <c r="AG13" s="287" t="s">
        <v>27</v>
      </c>
      <c r="AH13" s="288"/>
      <c r="AI13" s="288"/>
      <c r="AJ13" s="288"/>
      <c r="AK13" s="289"/>
      <c r="AL13" s="289"/>
      <c r="AM13" s="290"/>
      <c r="AN13" s="270"/>
      <c r="AO13" s="286"/>
      <c r="AP13" s="281" t="s">
        <v>55</v>
      </c>
      <c r="AQ13" s="287" t="s">
        <v>27</v>
      </c>
      <c r="AR13" s="288"/>
      <c r="AS13" s="288"/>
      <c r="AT13" s="288"/>
      <c r="AU13" s="289"/>
      <c r="AV13" s="289"/>
      <c r="AW13" s="290"/>
      <c r="AX13" s="270"/>
      <c r="AY13" s="286"/>
      <c r="AZ13" s="281" t="s">
        <v>55</v>
      </c>
      <c r="BA13" s="287" t="s">
        <v>27</v>
      </c>
      <c r="BB13" s="288"/>
      <c r="BC13" s="288"/>
      <c r="BD13" s="288"/>
      <c r="BE13" s="289"/>
      <c r="BF13" s="289"/>
      <c r="BG13" s="290"/>
      <c r="BH13" s="270"/>
      <c r="BI13" s="286"/>
      <c r="BJ13" s="281" t="s">
        <v>55</v>
      </c>
      <c r="BK13" s="287" t="s">
        <v>27</v>
      </c>
      <c r="BL13" s="291"/>
      <c r="BM13" s="291"/>
      <c r="BN13" s="291"/>
      <c r="BO13" s="289"/>
      <c r="BP13" s="289"/>
      <c r="BQ13" s="290"/>
      <c r="BR13" s="270"/>
      <c r="BS13" s="286"/>
      <c r="BT13" s="281" t="s">
        <v>55</v>
      </c>
      <c r="BU13" s="287" t="s">
        <v>27</v>
      </c>
      <c r="BV13" s="288"/>
      <c r="BW13" s="288"/>
      <c r="BX13" s="288"/>
      <c r="BY13" s="289"/>
      <c r="BZ13" s="289"/>
      <c r="CA13" s="290"/>
      <c r="CB13" s="270"/>
      <c r="CC13" s="286"/>
      <c r="CD13" s="281" t="s">
        <v>55</v>
      </c>
      <c r="CE13" s="287" t="s">
        <v>27</v>
      </c>
      <c r="CF13" s="288"/>
      <c r="CG13" s="288"/>
      <c r="CH13" s="288"/>
      <c r="CI13" s="289"/>
      <c r="CJ13" s="289"/>
      <c r="CK13" s="290"/>
      <c r="CL13" s="270"/>
      <c r="CM13" s="286"/>
      <c r="CN13" s="281" t="s">
        <v>55</v>
      </c>
      <c r="CO13" s="287" t="s">
        <v>27</v>
      </c>
      <c r="CP13" s="288"/>
      <c r="CQ13" s="288"/>
      <c r="CR13" s="288"/>
      <c r="CS13" s="289"/>
      <c r="CT13" s="289"/>
      <c r="CU13" s="290"/>
      <c r="CV13" s="270"/>
      <c r="CW13" s="286"/>
      <c r="CX13" s="281" t="s">
        <v>55</v>
      </c>
      <c r="CY13" s="287" t="s">
        <v>27</v>
      </c>
      <c r="CZ13" s="288"/>
      <c r="DA13" s="288"/>
      <c r="DB13" s="288"/>
      <c r="DC13" s="289"/>
      <c r="DD13" s="289"/>
      <c r="DE13" s="290"/>
      <c r="DF13" s="270"/>
      <c r="DG13" s="286"/>
      <c r="DH13" s="281" t="s">
        <v>55</v>
      </c>
      <c r="DI13" s="287" t="s">
        <v>27</v>
      </c>
      <c r="DJ13" s="288"/>
      <c r="DK13" s="288"/>
      <c r="DL13" s="288"/>
      <c r="DM13" s="289"/>
      <c r="DN13" s="289"/>
      <c r="DO13" s="290"/>
      <c r="DP13" s="270"/>
      <c r="DQ13" s="286"/>
      <c r="DR13" s="292"/>
      <c r="EB13" s="292"/>
      <c r="EL13" s="292"/>
      <c r="EV13" s="292"/>
      <c r="FF13" s="292"/>
      <c r="FP13" s="292"/>
      <c r="FZ13" s="292"/>
      <c r="GJ13" s="292"/>
      <c r="GT13" s="292"/>
      <c r="HD13" s="292"/>
      <c r="HN13" s="292"/>
      <c r="HX13" s="292"/>
    </row>
    <row xmlns:x14ac="http://schemas.microsoft.com/office/spreadsheetml/2009/9/ac" r="14" x14ac:dyDescent="0.25">
      <c r="A14" s="408" t="str">
        <f ca="true">IF(ISBLANK('Data Summary'!A16),"",'Data Summary'!A16)</f>
        <v>PER_2019_LLECE</v>
      </c>
      <c r="B14" s="125" t="s">
        <v>30</v>
      </c>
      <c r="C14" s="20">
        <v>0</v>
      </c>
      <c r="D14" s="81"/>
      <c r="E14" s="47"/>
      <c r="F14" s="47"/>
      <c r="G14" s="7"/>
      <c r="H14" s="7"/>
      <c r="I14" s="26"/>
      <c r="J14" s="11"/>
      <c r="K14" s="16"/>
      <c r="L14" s="125" t="s">
        <v>30</v>
      </c>
      <c r="M14" s="20">
        <v>0</v>
      </c>
      <c r="N14" s="81">
        <v>3.5</v>
      </c>
      <c r="O14" s="47">
        <v>0.97</v>
      </c>
      <c r="P14" s="47">
        <v>6.18</v>
      </c>
      <c r="Q14" s="7">
        <v>4.21</v>
      </c>
      <c r="R14" s="7">
        <v>2.72</v>
      </c>
      <c r="S14" s="26"/>
      <c r="T14" s="11"/>
      <c r="U14" s="16"/>
      <c r="V14" s="125" t="s">
        <v>30</v>
      </c>
      <c r="W14" s="20">
        <v>0</v>
      </c>
      <c r="X14" s="81"/>
      <c r="Y14" s="47"/>
      <c r="Z14" s="47"/>
      <c r="AA14" s="7"/>
      <c r="AB14" s="7"/>
      <c r="AC14" s="26"/>
      <c r="AD14" s="11"/>
      <c r="AE14" s="16"/>
      <c r="AF14" s="125" t="s">
        <v>30</v>
      </c>
      <c r="AG14" s="20">
        <v>0</v>
      </c>
      <c r="AH14" s="81">
        <v>1.9</v>
      </c>
      <c r="AI14" s="47">
        <v>0.41</v>
      </c>
      <c r="AJ14" s="47">
        <v>3.82</v>
      </c>
      <c r="AK14" s="7">
        <v>2.16</v>
      </c>
      <c r="AL14" s="7">
        <v>1.87</v>
      </c>
      <c r="AM14" s="26">
        <v>1.29</v>
      </c>
      <c r="AN14" s="11"/>
      <c r="AO14" s="16"/>
      <c r="AP14" s="125" t="s">
        <v>30</v>
      </c>
      <c r="AQ14" s="20">
        <v>0</v>
      </c>
      <c r="AR14" s="47"/>
      <c r="AS14" s="47"/>
      <c r="AT14" s="47"/>
      <c r="AU14" s="7"/>
      <c r="AV14" s="7"/>
      <c r="AW14" s="26"/>
      <c r="AX14" s="11"/>
      <c r="AY14" s="16"/>
      <c r="AZ14" s="125" t="s">
        <v>30</v>
      </c>
      <c r="BA14" s="20">
        <v>0</v>
      </c>
      <c r="BB14" s="47"/>
      <c r="BC14" s="47"/>
      <c r="BD14" s="47"/>
      <c r="BE14" s="7"/>
      <c r="BF14" s="7"/>
      <c r="BG14" s="26"/>
      <c r="BH14" s="11"/>
      <c r="BI14" s="16"/>
      <c r="BJ14" s="125" t="s">
        <v>30</v>
      </c>
      <c r="BK14" s="20">
        <v>0</v>
      </c>
      <c r="BL14" s="47">
        <v>1.05169</v>
      </c>
      <c r="BM14" s="47">
        <v>0.38234000000000001</v>
      </c>
      <c r="BN14" s="47">
        <v>1.9962200000000001</v>
      </c>
      <c r="BO14" s="203">
        <v>1.3627899999999999</v>
      </c>
      <c r="BP14" s="203">
        <v>0.67508000000000001</v>
      </c>
      <c r="BQ14" s="26">
        <v>0.86126000000000003</v>
      </c>
      <c r="BR14" s="11"/>
      <c r="BS14" s="16"/>
      <c r="BT14" s="125" t="s">
        <v>30</v>
      </c>
      <c r="BU14" s="20">
        <v>0</v>
      </c>
      <c r="BV14" s="47"/>
      <c r="BW14" s="47"/>
      <c r="BX14" s="47"/>
      <c r="BY14" s="7"/>
      <c r="BZ14" s="7"/>
      <c r="CA14" s="26"/>
      <c r="CB14" s="11"/>
      <c r="CC14" s="16"/>
      <c r="CD14" s="125" t="s">
        <v>30</v>
      </c>
      <c r="CE14" s="20">
        <v>0</v>
      </c>
      <c r="CF14" s="47">
        <v>0.63783000000000001</v>
      </c>
      <c r="CG14" s="47">
        <v>0.18507999999999999</v>
      </c>
      <c r="CH14" s="47">
        <v>1.16605</v>
      </c>
      <c r="CI14" s="7">
        <v>0.81081000000000003</v>
      </c>
      <c r="CJ14" s="7">
        <v>0.34277999999999997</v>
      </c>
      <c r="CK14" s="26">
        <v>0.63851999999999998</v>
      </c>
      <c r="CL14" s="11"/>
      <c r="CM14" s="16"/>
      <c r="CN14" s="125" t="s">
        <v>30</v>
      </c>
      <c r="CO14" s="20">
        <v>0</v>
      </c>
      <c r="CP14" s="47">
        <v>0.49864999999999998</v>
      </c>
      <c r="CQ14" s="47">
        <v>5.4899999999999997E-2</v>
      </c>
      <c r="CR14" s="47">
        <v>1.0300199999999999</v>
      </c>
      <c r="CS14" s="7">
        <v>0.61365000000000003</v>
      </c>
      <c r="CT14" s="7">
        <v>0.43419000000000002</v>
      </c>
      <c r="CU14" s="26">
        <v>0.31925999999999999</v>
      </c>
      <c r="CV14" s="11"/>
      <c r="CW14" s="16"/>
      <c r="CX14" s="125" t="s">
        <v>30</v>
      </c>
      <c r="CY14" s="20">
        <v>0</v>
      </c>
      <c r="CZ14" s="47"/>
      <c r="DA14" s="47"/>
      <c r="DB14" s="47"/>
      <c r="DC14" s="7"/>
      <c r="DD14" s="7"/>
      <c r="DE14" s="26"/>
      <c r="DF14" s="11"/>
      <c r="DG14" s="16"/>
      <c r="DH14" s="125" t="s">
        <v>30</v>
      </c>
      <c r="DI14" s="20">
        <v>0</v>
      </c>
      <c r="DJ14" s="47">
        <v>0.31824000000000002</v>
      </c>
      <c r="DK14" s="47">
        <v>0.15742</v>
      </c>
      <c r="DL14" s="47">
        <v>0.49367</v>
      </c>
      <c r="DM14" s="7">
        <v>0.41737999999999997</v>
      </c>
      <c r="DN14" s="7">
        <v>0.18257000000000001</v>
      </c>
      <c r="DO14" s="26">
        <v>0.21368000000000001</v>
      </c>
      <c r="DP14" s="11"/>
      <c r="DQ14" s="16"/>
    </row>
    <row xmlns:x14ac="http://schemas.microsoft.com/office/spreadsheetml/2009/9/ac" r="15" s="2" customFormat="true" x14ac:dyDescent="0.25">
      <c r="A15" s="408" t="str">
        <f ca="true">IF(ISBLANK('Data Summary'!A17),"",'Data Summary'!A17)</f>
        <v>PER_2021_INEI</v>
      </c>
      <c r="B15" s="125" t="s">
        <v>91</v>
      </c>
      <c r="C15" s="82">
        <v>0</v>
      </c>
      <c r="D15" s="47"/>
      <c r="E15" s="47"/>
      <c r="F15" s="47"/>
      <c r="G15" s="7"/>
      <c r="H15" s="7"/>
      <c r="I15" s="26"/>
      <c r="J15" s="11"/>
      <c r="K15" s="16"/>
      <c r="L15" s="125" t="s">
        <v>91</v>
      </c>
      <c r="M15" s="82">
        <v>0</v>
      </c>
      <c r="N15" s="47">
        <v>0</v>
      </c>
      <c r="O15" s="47">
        <v>0</v>
      </c>
      <c r="P15" s="47">
        <v>0</v>
      </c>
      <c r="Q15" s="7">
        <v>0</v>
      </c>
      <c r="R15" s="7">
        <v>0</v>
      </c>
      <c r="S15" s="26"/>
      <c r="T15" s="11"/>
      <c r="U15" s="16"/>
      <c r="V15" s="125" t="s">
        <v>91</v>
      </c>
      <c r="W15" s="82">
        <v>0</v>
      </c>
      <c r="X15" s="47"/>
      <c r="Y15" s="47"/>
      <c r="Z15" s="47"/>
      <c r="AA15" s="7"/>
      <c r="AB15" s="7"/>
      <c r="AC15" s="26"/>
      <c r="AD15" s="11"/>
      <c r="AE15" s="16"/>
      <c r="AF15" s="125" t="s">
        <v>91</v>
      </c>
      <c r="AG15" s="82">
        <v>0</v>
      </c>
      <c r="AH15" s="47">
        <v>0</v>
      </c>
      <c r="AI15" s="47">
        <v>0</v>
      </c>
      <c r="AJ15" s="47">
        <v>0</v>
      </c>
      <c r="AK15" s="7">
        <v>0</v>
      </c>
      <c r="AL15" s="7">
        <v>0</v>
      </c>
      <c r="AM15" s="26">
        <v>0</v>
      </c>
      <c r="AN15" s="11"/>
      <c r="AO15" s="16"/>
      <c r="AP15" s="125" t="s">
        <v>91</v>
      </c>
      <c r="AQ15" s="82">
        <v>0</v>
      </c>
      <c r="AR15" s="47"/>
      <c r="AS15" s="47"/>
      <c r="AT15" s="47"/>
      <c r="AU15" s="7"/>
      <c r="AV15" s="7"/>
      <c r="AW15" s="26"/>
      <c r="AX15" s="11"/>
      <c r="AY15" s="16"/>
      <c r="AZ15" s="125" t="s">
        <v>91</v>
      </c>
      <c r="BA15" s="82">
        <v>0</v>
      </c>
      <c r="BB15" s="47"/>
      <c r="BC15" s="47"/>
      <c r="BD15" s="47"/>
      <c r="BE15" s="7"/>
      <c r="BF15" s="7"/>
      <c r="BG15" s="26"/>
      <c r="BH15" s="11"/>
      <c r="BI15" s="16"/>
      <c r="BJ15" s="125" t="s">
        <v>91</v>
      </c>
      <c r="BK15" s="82">
        <v>0</v>
      </c>
      <c r="BL15" s="47">
        <v>2.0698099999999999</v>
      </c>
      <c r="BM15" s="47">
        <v>2.0168200000000001</v>
      </c>
      <c r="BN15" s="47">
        <v>2.14459</v>
      </c>
      <c r="BO15" s="203">
        <v>2.8546800000000001</v>
      </c>
      <c r="BP15" s="203">
        <v>1.2626599999999999</v>
      </c>
      <c r="BQ15" s="26">
        <v>1.79742</v>
      </c>
      <c r="BR15" s="11"/>
      <c r="BS15" s="16"/>
      <c r="BT15" s="125" t="s">
        <v>91</v>
      </c>
      <c r="BU15" s="82">
        <v>0</v>
      </c>
      <c r="BV15" s="47"/>
      <c r="BW15" s="47"/>
      <c r="BX15" s="47"/>
      <c r="BY15" s="7"/>
      <c r="BZ15" s="7"/>
      <c r="CA15" s="26"/>
      <c r="CB15" s="11"/>
      <c r="CC15" s="16"/>
      <c r="CD15" s="125" t="s">
        <v>91</v>
      </c>
      <c r="CE15" s="82">
        <v>0</v>
      </c>
      <c r="CF15" s="47">
        <v>2.9998</v>
      </c>
      <c r="CG15" s="47">
        <v>2.9428100000000001</v>
      </c>
      <c r="CH15" s="47">
        <v>3.06629</v>
      </c>
      <c r="CI15" s="7">
        <v>4.2751799999999998</v>
      </c>
      <c r="CJ15" s="7">
        <v>1.85101</v>
      </c>
      <c r="CK15" s="26">
        <v>2.4831500000000002</v>
      </c>
      <c r="CL15" s="11"/>
      <c r="CM15" s="16"/>
      <c r="CN15" s="125" t="s">
        <v>91</v>
      </c>
      <c r="CO15" s="82">
        <v>0</v>
      </c>
      <c r="CP15" s="47">
        <v>2.6927300000000001</v>
      </c>
      <c r="CQ15" s="47">
        <v>2.47072</v>
      </c>
      <c r="CR15" s="47">
        <v>2.95858</v>
      </c>
      <c r="CS15" s="7">
        <v>3.8291599999999999</v>
      </c>
      <c r="CT15" s="7">
        <v>1.8967099999999999</v>
      </c>
      <c r="CU15" s="26">
        <v>1.95105</v>
      </c>
      <c r="CV15" s="11"/>
      <c r="CW15" s="16"/>
      <c r="CX15" s="125" t="s">
        <v>91</v>
      </c>
      <c r="CY15" s="82">
        <v>0</v>
      </c>
      <c r="CZ15" s="47"/>
      <c r="DA15" s="47"/>
      <c r="DB15" s="47"/>
      <c r="DC15" s="7"/>
      <c r="DD15" s="7"/>
      <c r="DE15" s="26"/>
      <c r="DF15" s="11"/>
      <c r="DG15" s="16"/>
      <c r="DH15" s="125" t="s">
        <v>91</v>
      </c>
      <c r="DI15" s="82">
        <v>0</v>
      </c>
      <c r="DJ15" s="47">
        <v>4.3219399999999997</v>
      </c>
      <c r="DK15" s="47">
        <v>5.07674</v>
      </c>
      <c r="DL15" s="47">
        <v>3.4986000000000002</v>
      </c>
      <c r="DM15" s="7">
        <v>4.7385200000000003</v>
      </c>
      <c r="DN15" s="7">
        <v>3.58284</v>
      </c>
      <c r="DO15" s="26">
        <v>5.3774899999999999</v>
      </c>
      <c r="DP15" s="11"/>
      <c r="DQ15" s="16"/>
      <c r="DR15" s="135"/>
      <c r="EB15" s="135"/>
      <c r="EL15" s="135"/>
      <c r="EV15" s="135"/>
      <c r="FF15" s="135"/>
      <c r="FP15" s="135"/>
      <c r="FZ15" s="135"/>
      <c r="GJ15" s="135"/>
      <c r="GT15" s="135"/>
      <c r="HD15" s="135"/>
      <c r="HN15" s="135"/>
      <c r="HX15" s="135"/>
    </row>
    <row xmlns:x14ac="http://schemas.microsoft.com/office/spreadsheetml/2009/9/ac" r="16" s="2" customFormat="true" x14ac:dyDescent="0.25">
      <c r="A16" s="409" t="str">
        <f ca="true">IF(ISBLANK('Data Summary'!A18),"",'Data Summary'!A18)</f>
        <v/>
      </c>
      <c r="B16" s="126" t="s">
        <v>174</v>
      </c>
      <c r="C16" s="21">
        <v>1</v>
      </c>
      <c r="D16" s="81">
        <v>59.5</v>
      </c>
      <c r="E16" s="47">
        <v>92</v>
      </c>
      <c r="F16" s="7">
        <v>19.7</v>
      </c>
      <c r="G16" s="7"/>
      <c r="H16" s="81">
        <v>59.5</v>
      </c>
      <c r="I16" s="26"/>
      <c r="J16" s="11"/>
      <c r="K16" s="16"/>
      <c r="L16" s="126" t="s">
        <v>164</v>
      </c>
      <c r="M16" s="21">
        <v>1</v>
      </c>
      <c r="N16" s="81">
        <v>49</v>
      </c>
      <c r="O16" s="47">
        <v>78.489999999999995</v>
      </c>
      <c r="P16" s="47">
        <v>17.739999999999998</v>
      </c>
      <c r="Q16" s="7">
        <v>54.79</v>
      </c>
      <c r="R16" s="7">
        <v>45.04</v>
      </c>
      <c r="S16" s="26"/>
      <c r="T16" s="11"/>
      <c r="U16" s="16"/>
      <c r="V16" s="126" t="s">
        <v>175</v>
      </c>
      <c r="W16" s="21">
        <v>1</v>
      </c>
      <c r="X16" s="81">
        <f>343/574*100</f>
        <v>59.756097560975604</v>
      </c>
      <c r="Y16" s="47">
        <f>277/293*100</f>
        <v>94.539249146757669</v>
      </c>
      <c r="Z16" s="7">
        <f>66/281*100</f>
        <v>23.487544483985765</v>
      </c>
      <c r="AA16" s="7"/>
      <c r="AB16" s="81">
        <f>343/574*100</f>
        <v>59.756097560975604</v>
      </c>
      <c r="AC16" s="26"/>
      <c r="AD16" s="11"/>
      <c r="AE16" s="16"/>
      <c r="AF16" s="126" t="s">
        <v>164</v>
      </c>
      <c r="AG16" s="21">
        <v>1</v>
      </c>
      <c r="AH16" s="81">
        <v>57.6</v>
      </c>
      <c r="AI16" s="47">
        <v>83.3</v>
      </c>
      <c r="AJ16" s="7">
        <v>25.9</v>
      </c>
      <c r="AK16" s="7">
        <v>63.15</v>
      </c>
      <c r="AL16" s="7">
        <v>54.08</v>
      </c>
      <c r="AM16" s="26">
        <v>61.31</v>
      </c>
      <c r="AN16" s="11"/>
      <c r="AO16" s="16"/>
      <c r="AP16" s="126"/>
      <c r="AQ16" s="21"/>
      <c r="AR16" s="81"/>
      <c r="AS16" s="47"/>
      <c r="AT16" s="47"/>
      <c r="AU16" s="7"/>
      <c r="AV16" s="7"/>
      <c r="AW16" s="26"/>
      <c r="AX16" s="11"/>
      <c r="AY16" s="16"/>
      <c r="AZ16" s="126"/>
      <c r="BA16" s="21"/>
      <c r="BB16" s="81"/>
      <c r="BC16" s="47"/>
      <c r="BD16" s="47"/>
      <c r="BE16" s="7"/>
      <c r="BF16" s="7"/>
      <c r="BG16" s="26"/>
      <c r="BH16" s="11"/>
      <c r="BI16" s="16"/>
      <c r="BJ16" s="126" t="s">
        <v>164</v>
      </c>
      <c r="BK16" s="21">
        <v>1</v>
      </c>
      <c r="BL16" s="209">
        <v>62.625869999999999</v>
      </c>
      <c r="BM16" s="47">
        <v>84.438919999999996</v>
      </c>
      <c r="BN16" s="47">
        <v>31.84516</v>
      </c>
      <c r="BO16" s="203">
        <v>66.231530000000006</v>
      </c>
      <c r="BP16" s="203">
        <v>60.920119999999997</v>
      </c>
      <c r="BQ16" s="26">
        <v>67.290769999999995</v>
      </c>
      <c r="BR16" s="11"/>
      <c r="BS16" s="16"/>
      <c r="BT16" s="126"/>
      <c r="BU16" s="21"/>
      <c r="BV16" s="81"/>
      <c r="BW16" s="47"/>
      <c r="BX16" s="47"/>
      <c r="BY16" s="7"/>
      <c r="BZ16" s="7"/>
      <c r="CA16" s="26"/>
      <c r="CB16" s="11"/>
      <c r="CC16" s="16"/>
      <c r="CD16" s="126" t="s">
        <v>164</v>
      </c>
      <c r="CE16" s="21">
        <v>1</v>
      </c>
      <c r="CF16" s="81">
        <v>57.075940000000003</v>
      </c>
      <c r="CG16" s="47">
        <v>82.417180000000002</v>
      </c>
      <c r="CH16" s="47">
        <v>27.510259999999999</v>
      </c>
      <c r="CI16" s="7">
        <v>60.66339</v>
      </c>
      <c r="CJ16" s="7">
        <v>54.661790000000003</v>
      </c>
      <c r="CK16" s="26">
        <v>62.185169999999999</v>
      </c>
      <c r="CL16" s="11"/>
      <c r="CM16" s="16"/>
      <c r="CN16" s="126" t="s">
        <v>164</v>
      </c>
      <c r="CO16" s="21">
        <v>1</v>
      </c>
      <c r="CP16" s="81">
        <v>62.720649999999999</v>
      </c>
      <c r="CQ16" s="47">
        <v>85.79795</v>
      </c>
      <c r="CR16" s="47">
        <v>35.086570000000002</v>
      </c>
      <c r="CS16" s="7">
        <v>64.825720000000004</v>
      </c>
      <c r="CT16" s="7">
        <v>61.19744</v>
      </c>
      <c r="CU16" s="26">
        <v>68.144729999999996</v>
      </c>
      <c r="CV16" s="11"/>
      <c r="CW16" s="16"/>
      <c r="CX16" s="126" t="s">
        <v>333</v>
      </c>
      <c r="CY16" s="21">
        <v>1</v>
      </c>
      <c r="CZ16" s="81">
        <v>83.216783216783213</v>
      </c>
      <c r="DA16" s="47">
        <v>94.537815126050418</v>
      </c>
      <c r="DB16" s="47">
        <v>27.083333333333332</v>
      </c>
      <c r="DC16" s="7"/>
      <c r="DD16" s="7">
        <v>83.216783216783213</v>
      </c>
      <c r="DE16" s="26">
        <v>90.476190476190482</v>
      </c>
      <c r="DF16" s="11"/>
      <c r="DG16" s="16"/>
      <c r="DH16" s="126" t="s">
        <v>164</v>
      </c>
      <c r="DI16" s="21">
        <v>1</v>
      </c>
      <c r="DJ16" s="81">
        <v>67.303150000000002</v>
      </c>
      <c r="DK16" s="47">
        <v>86.324280000000002</v>
      </c>
      <c r="DL16" s="47">
        <v>46.555050000000001</v>
      </c>
      <c r="DM16" s="7">
        <v>69.285539999999997</v>
      </c>
      <c r="DN16" s="7">
        <v>65.974440000000001</v>
      </c>
      <c r="DO16" s="26">
        <v>70.726500000000001</v>
      </c>
      <c r="DP16" s="11"/>
      <c r="DQ16" s="16"/>
      <c r="DR16" s="135"/>
      <c r="EB16" s="135"/>
      <c r="EL16" s="135"/>
      <c r="EV16" s="135"/>
      <c r="FF16" s="135"/>
      <c r="FP16" s="135"/>
      <c r="FZ16" s="135"/>
      <c r="GJ16" s="135"/>
      <c r="GT16" s="135"/>
      <c r="HD16" s="135"/>
      <c r="HN16" s="135"/>
      <c r="HX16" s="135"/>
    </row>
    <row xmlns:x14ac="http://schemas.microsoft.com/office/spreadsheetml/2009/9/ac" r="17" s="2" customFormat="true" x14ac:dyDescent="0.25">
      <c r="A17" s="409" t="str">
        <f ca="true">IF(ISBLANK('Data Summary'!A19),"",'Data Summary'!A19)</f>
        <v/>
      </c>
      <c r="B17" s="126" t="s">
        <v>188</v>
      </c>
      <c r="C17" s="22">
        <v>0.5</v>
      </c>
      <c r="D17" s="47"/>
      <c r="E17" s="7">
        <f>100-E16</f>
        <v>8</v>
      </c>
      <c r="F17" s="7"/>
      <c r="G17" s="7"/>
      <c r="H17" s="7"/>
      <c r="I17" s="26"/>
      <c r="J17" s="11"/>
      <c r="K17" s="16"/>
      <c r="L17" s="126" t="s">
        <v>165</v>
      </c>
      <c r="M17" s="22">
        <v>1</v>
      </c>
      <c r="N17" s="47">
        <v>18.3</v>
      </c>
      <c r="O17" s="7">
        <v>11.6</v>
      </c>
      <c r="P17" s="7">
        <v>25.43</v>
      </c>
      <c r="Q17" s="7">
        <v>17.84</v>
      </c>
      <c r="R17" s="7">
        <v>18.43</v>
      </c>
      <c r="S17" s="26"/>
      <c r="T17" s="11"/>
      <c r="U17" s="16"/>
      <c r="V17" s="126" t="s">
        <v>188</v>
      </c>
      <c r="W17" s="22">
        <v>0.5</v>
      </c>
      <c r="X17" s="47"/>
      <c r="Y17" s="7">
        <f>100-Y16</f>
        <v>5.460750853242331</v>
      </c>
      <c r="Z17" s="7"/>
      <c r="AA17" s="7"/>
      <c r="AB17" s="7"/>
      <c r="AC17" s="26"/>
      <c r="AD17" s="11"/>
      <c r="AE17" s="16"/>
      <c r="AF17" s="126" t="s">
        <v>165</v>
      </c>
      <c r="AG17" s="22">
        <v>1</v>
      </c>
      <c r="AH17" s="47">
        <v>27.8</v>
      </c>
      <c r="AI17" s="7">
        <v>12.3</v>
      </c>
      <c r="AJ17" s="7">
        <v>46.8</v>
      </c>
      <c r="AK17" s="7">
        <v>23.48</v>
      </c>
      <c r="AL17" s="7">
        <v>29.99</v>
      </c>
      <c r="AM17" s="26">
        <v>27.91</v>
      </c>
      <c r="AN17" s="11"/>
      <c r="AO17" s="16"/>
      <c r="AP17" s="126"/>
      <c r="AQ17" s="22"/>
      <c r="AR17" s="47"/>
      <c r="AS17" s="7"/>
      <c r="AT17" s="7"/>
      <c r="AU17" s="7"/>
      <c r="AV17" s="7"/>
      <c r="AW17" s="26"/>
      <c r="AX17" s="11"/>
      <c r="AY17" s="16"/>
      <c r="AZ17" s="126"/>
      <c r="BA17" s="22"/>
      <c r="BB17" s="47"/>
      <c r="BC17" s="7"/>
      <c r="BD17" s="7"/>
      <c r="BE17" s="7"/>
      <c r="BF17" s="7"/>
      <c r="BG17" s="26"/>
      <c r="BH17" s="11"/>
      <c r="BI17" s="16"/>
      <c r="BJ17" s="126" t="s">
        <v>165</v>
      </c>
      <c r="BK17" s="204">
        <v>1</v>
      </c>
      <c r="BL17" s="47">
        <v>28.5075</v>
      </c>
      <c r="BM17" s="203">
        <v>11.594340000000001</v>
      </c>
      <c r="BN17" s="203">
        <v>52.373890000000003</v>
      </c>
      <c r="BO17" s="203">
        <v>23.927700000000002</v>
      </c>
      <c r="BP17" s="203">
        <v>31.466429999999999</v>
      </c>
      <c r="BQ17" s="26">
        <v>26.043810000000001</v>
      </c>
      <c r="BR17" s="11"/>
      <c r="BS17" s="16"/>
      <c r="BT17" s="126"/>
      <c r="BU17" s="22"/>
      <c r="BV17" s="47"/>
      <c r="BW17" s="7"/>
      <c r="BX17" s="7"/>
      <c r="BY17" s="7"/>
      <c r="BZ17" s="7"/>
      <c r="CA17" s="26"/>
      <c r="CB17" s="11"/>
      <c r="CC17" s="16"/>
      <c r="CD17" s="126" t="s">
        <v>165</v>
      </c>
      <c r="CE17" s="22">
        <v>1</v>
      </c>
      <c r="CF17" s="47">
        <v>29.788720000000001</v>
      </c>
      <c r="CG17" s="7">
        <v>11.95632</v>
      </c>
      <c r="CH17" s="7">
        <v>50.593820000000001</v>
      </c>
      <c r="CI17" s="7">
        <v>25.331700000000001</v>
      </c>
      <c r="CJ17" s="7">
        <v>33.249540000000003</v>
      </c>
      <c r="CK17" s="26">
        <v>27.49202</v>
      </c>
      <c r="CL17" s="11"/>
      <c r="CM17" s="16"/>
      <c r="CN17" s="126" t="s">
        <v>165</v>
      </c>
      <c r="CO17" s="22">
        <v>1</v>
      </c>
      <c r="CP17" s="47">
        <v>25.959910000000001</v>
      </c>
      <c r="CQ17" s="7">
        <v>9.3155199999999994</v>
      </c>
      <c r="CR17" s="7">
        <v>45.890860000000004</v>
      </c>
      <c r="CS17" s="7">
        <v>23.073149999999998</v>
      </c>
      <c r="CT17" s="7">
        <v>28.35923</v>
      </c>
      <c r="CU17" s="26">
        <v>23.412559999999999</v>
      </c>
      <c r="CV17" s="11"/>
      <c r="CW17" s="16"/>
      <c r="CX17" s="126" t="s">
        <v>342</v>
      </c>
      <c r="CY17" s="433">
        <v>0.5</v>
      </c>
      <c r="CZ17" s="47"/>
      <c r="DA17" s="47">
        <f>100-DA16</f>
        <v>5.4621848739495817</v>
      </c>
      <c r="DB17" s="7"/>
      <c r="DC17" s="7"/>
      <c r="DD17" s="7"/>
      <c r="DE17" s="26">
        <f>100-DE16</f>
        <v>9.5238095238095184</v>
      </c>
      <c r="DF17" s="11"/>
      <c r="DG17" s="16"/>
      <c r="DH17" s="126" t="s">
        <v>165</v>
      </c>
      <c r="DI17" s="22">
        <v>1</v>
      </c>
      <c r="DJ17" s="47">
        <v>19.843959999999999</v>
      </c>
      <c r="DK17" s="7">
        <v>6.9657600000000004</v>
      </c>
      <c r="DL17" s="7">
        <v>33.891390000000001</v>
      </c>
      <c r="DM17" s="7">
        <v>18.045670000000001</v>
      </c>
      <c r="DN17" s="7">
        <v>21.45139</v>
      </c>
      <c r="DO17" s="26">
        <v>18.48291</v>
      </c>
      <c r="DP17" s="11"/>
      <c r="DQ17" s="16"/>
      <c r="DR17" s="135"/>
      <c r="EB17" s="135"/>
      <c r="EL17" s="135"/>
      <c r="EV17" s="135"/>
      <c r="FF17" s="135"/>
      <c r="FP17" s="135"/>
      <c r="FZ17" s="135"/>
      <c r="GJ17" s="135"/>
      <c r="GT17" s="135"/>
      <c r="HD17" s="135"/>
      <c r="HN17" s="135"/>
      <c r="HX17" s="135"/>
    </row>
    <row xmlns:x14ac="http://schemas.microsoft.com/office/spreadsheetml/2009/9/ac" r="18" s="2" customFormat="true" x14ac:dyDescent="0.25">
      <c r="A18" s="409" t="str">
        <f ca="true">IF(ISBLANK('Data Summary'!A20),"",'Data Summary'!A20)</f>
        <v/>
      </c>
      <c r="B18" s="126"/>
      <c r="C18" s="22"/>
      <c r="D18" s="7"/>
      <c r="E18" s="7"/>
      <c r="F18" s="7"/>
      <c r="G18" s="7"/>
      <c r="H18" s="7"/>
      <c r="I18" s="26"/>
      <c r="J18" s="11"/>
      <c r="K18" s="16"/>
      <c r="L18" s="126" t="s">
        <v>166</v>
      </c>
      <c r="M18" s="22">
        <v>0.75</v>
      </c>
      <c r="N18" s="7">
        <v>25.9</v>
      </c>
      <c r="O18" s="7">
        <v>5.59</v>
      </c>
      <c r="P18" s="7">
        <v>47.41</v>
      </c>
      <c r="Q18" s="7">
        <v>20.99</v>
      </c>
      <c r="R18" s="7">
        <v>29.41</v>
      </c>
      <c r="S18" s="26"/>
      <c r="T18" s="11"/>
      <c r="U18" s="16"/>
      <c r="V18" s="126"/>
      <c r="W18" s="22"/>
      <c r="X18" s="7"/>
      <c r="Y18" s="7"/>
      <c r="Z18" s="7"/>
      <c r="AA18" s="7"/>
      <c r="AB18" s="7"/>
      <c r="AC18" s="26"/>
      <c r="AD18" s="11"/>
      <c r="AE18" s="16"/>
      <c r="AF18" s="126" t="s">
        <v>167</v>
      </c>
      <c r="AG18" s="22">
        <v>1</v>
      </c>
      <c r="AH18" s="7">
        <v>4.2</v>
      </c>
      <c r="AI18" s="7">
        <v>0.94</v>
      </c>
      <c r="AJ18" s="7">
        <v>8.25</v>
      </c>
      <c r="AK18" s="7">
        <v>3.86</v>
      </c>
      <c r="AL18" s="7">
        <v>4.6900000000000004</v>
      </c>
      <c r="AM18" s="26">
        <v>2.76</v>
      </c>
      <c r="AN18" s="11"/>
      <c r="AO18" s="16"/>
      <c r="AP18" s="126"/>
      <c r="AQ18" s="22"/>
      <c r="AR18" s="7"/>
      <c r="AS18" s="7"/>
      <c r="AT18" s="7"/>
      <c r="AU18" s="7"/>
      <c r="AV18" s="7"/>
      <c r="AW18" s="26"/>
      <c r="AX18" s="11"/>
      <c r="AY18" s="16"/>
      <c r="AZ18" s="126"/>
      <c r="BA18" s="22"/>
      <c r="BB18" s="7"/>
      <c r="BC18" s="7"/>
      <c r="BD18" s="7"/>
      <c r="BE18" s="7"/>
      <c r="BF18" s="7"/>
      <c r="BG18" s="26"/>
      <c r="BH18" s="11"/>
      <c r="BI18" s="16"/>
      <c r="BJ18" s="126" t="s">
        <v>167</v>
      </c>
      <c r="BK18" s="204">
        <v>1</v>
      </c>
      <c r="BL18" s="203">
        <v>2.0698099999999999</v>
      </c>
      <c r="BM18" s="203">
        <v>0.53527000000000002</v>
      </c>
      <c r="BN18" s="203">
        <v>4.2352299999999996</v>
      </c>
      <c r="BO18" s="203">
        <v>2.03701</v>
      </c>
      <c r="BP18" s="203">
        <v>2.10026</v>
      </c>
      <c r="BQ18" s="26">
        <v>1.4229499999999999</v>
      </c>
      <c r="BR18" s="11"/>
      <c r="BS18" s="16"/>
      <c r="BT18" s="126"/>
      <c r="BU18" s="22"/>
      <c r="BV18" s="7"/>
      <c r="BW18" s="7"/>
      <c r="BX18" s="7"/>
      <c r="BY18" s="7"/>
      <c r="BZ18" s="7"/>
      <c r="CA18" s="26"/>
      <c r="CB18" s="11"/>
      <c r="CC18" s="16"/>
      <c r="CD18" s="126" t="s">
        <v>167</v>
      </c>
      <c r="CE18" s="22">
        <v>1</v>
      </c>
      <c r="CF18" s="7">
        <v>3.3286799999999999</v>
      </c>
      <c r="CG18" s="7">
        <v>0.92540999999999995</v>
      </c>
      <c r="CH18" s="7">
        <v>6.1325799999999999</v>
      </c>
      <c r="CI18" s="7">
        <v>3.1941000000000002</v>
      </c>
      <c r="CJ18" s="7">
        <v>3.4277899999999999</v>
      </c>
      <c r="CK18" s="26">
        <v>2.76694</v>
      </c>
      <c r="CL18" s="11"/>
      <c r="CM18" s="16"/>
      <c r="CN18" s="126" t="s">
        <v>167</v>
      </c>
      <c r="CO18" s="22">
        <v>1</v>
      </c>
      <c r="CP18" s="7">
        <v>2.9719799999999998</v>
      </c>
      <c r="CQ18" s="7">
        <v>0.62224999999999997</v>
      </c>
      <c r="CR18" s="7">
        <v>5.7856699999999996</v>
      </c>
      <c r="CS18" s="7">
        <v>2.8227799999999998</v>
      </c>
      <c r="CT18" s="7">
        <v>3.1307100000000001</v>
      </c>
      <c r="CU18" s="26">
        <v>1.9865200000000001</v>
      </c>
      <c r="CV18" s="11"/>
      <c r="CW18" s="16"/>
      <c r="CX18" s="126"/>
      <c r="CY18" s="22"/>
      <c r="CZ18" s="7"/>
      <c r="DA18" s="7"/>
      <c r="DB18" s="7"/>
      <c r="DC18" s="7"/>
      <c r="DD18" s="7"/>
      <c r="DE18" s="26"/>
      <c r="DF18" s="11"/>
      <c r="DG18" s="16"/>
      <c r="DH18" s="126" t="s">
        <v>167</v>
      </c>
      <c r="DI18" s="22">
        <v>1</v>
      </c>
      <c r="DJ18" s="7">
        <v>4.4964599999999999</v>
      </c>
      <c r="DK18" s="7">
        <v>0.72806000000000004</v>
      </c>
      <c r="DL18" s="7">
        <v>8.6069999999999993</v>
      </c>
      <c r="DM18" s="7">
        <v>4.1738299999999997</v>
      </c>
      <c r="DN18" s="7">
        <v>4.7695100000000004</v>
      </c>
      <c r="DO18" s="26">
        <v>2.5640999999999998</v>
      </c>
      <c r="DP18" s="11"/>
      <c r="DQ18" s="16"/>
      <c r="DR18" s="135"/>
      <c r="EB18" s="135"/>
      <c r="EL18" s="135"/>
      <c r="EV18" s="135"/>
      <c r="FF18" s="135"/>
      <c r="FP18" s="135"/>
      <c r="FZ18" s="135"/>
      <c r="GJ18" s="135"/>
      <c r="GT18" s="135"/>
      <c r="HD18" s="135"/>
      <c r="HN18" s="135"/>
      <c r="HX18" s="135"/>
    </row>
    <row xmlns:x14ac="http://schemas.microsoft.com/office/spreadsheetml/2009/9/ac" r="19" s="2" customFormat="true" x14ac:dyDescent="0.25">
      <c r="A19" s="409" t="str">
        <f ca="true">IF(ISBLANK('Data Summary'!A21),"",'Data Summary'!A21)</f>
        <v/>
      </c>
      <c r="B19" s="126"/>
      <c r="C19" s="22"/>
      <c r="D19" s="7"/>
      <c r="E19" s="7"/>
      <c r="F19" s="69"/>
      <c r="G19" s="7"/>
      <c r="H19" s="7"/>
      <c r="I19" s="26"/>
      <c r="J19" s="11"/>
      <c r="K19" s="16"/>
      <c r="L19" s="126" t="s">
        <v>168</v>
      </c>
      <c r="M19" s="22">
        <v>1</v>
      </c>
      <c r="N19" s="7">
        <v>3.3</v>
      </c>
      <c r="O19" s="7">
        <v>3.36</v>
      </c>
      <c r="P19" s="7">
        <v>3.25</v>
      </c>
      <c r="Q19" s="7">
        <v>2.17</v>
      </c>
      <c r="R19" s="7">
        <v>4.4000000000000004</v>
      </c>
      <c r="S19" s="26"/>
      <c r="T19" s="11"/>
      <c r="U19" s="16"/>
      <c r="V19" s="126"/>
      <c r="W19" s="22"/>
      <c r="X19" s="7"/>
      <c r="Y19" s="7"/>
      <c r="Z19" s="69"/>
      <c r="AA19" s="7"/>
      <c r="AB19" s="7"/>
      <c r="AC19" s="26"/>
      <c r="AD19" s="11"/>
      <c r="AE19" s="16"/>
      <c r="AF19" s="126" t="s">
        <v>169</v>
      </c>
      <c r="AG19" s="22">
        <v>0.5</v>
      </c>
      <c r="AH19" s="7">
        <v>5.9</v>
      </c>
      <c r="AI19" s="7">
        <v>1.24</v>
      </c>
      <c r="AJ19" s="69">
        <v>11.7</v>
      </c>
      <c r="AK19" s="7">
        <v>5.48</v>
      </c>
      <c r="AL19" s="7">
        <v>6.51</v>
      </c>
      <c r="AM19" s="26">
        <v>4.2699999999999996</v>
      </c>
      <c r="AN19" s="11"/>
      <c r="AO19" s="16"/>
      <c r="AP19" s="126"/>
      <c r="AQ19" s="22"/>
      <c r="AR19" s="7"/>
      <c r="AS19" s="7"/>
      <c r="AT19" s="7"/>
      <c r="AU19" s="7"/>
      <c r="AV19" s="7"/>
      <c r="AW19" s="26"/>
      <c r="AX19" s="11"/>
      <c r="AY19" s="16"/>
      <c r="AZ19" s="126"/>
      <c r="BA19" s="22"/>
      <c r="BB19" s="7"/>
      <c r="BC19" s="7"/>
      <c r="BD19" s="7"/>
      <c r="BE19" s="7"/>
      <c r="BF19" s="7"/>
      <c r="BG19" s="26"/>
      <c r="BH19" s="11"/>
      <c r="BI19" s="16"/>
      <c r="BJ19" s="126" t="s">
        <v>169</v>
      </c>
      <c r="BK19" s="204">
        <v>0.5</v>
      </c>
      <c r="BL19" s="203">
        <v>2.6012499999999998</v>
      </c>
      <c r="BM19" s="203">
        <v>0.43013000000000001</v>
      </c>
      <c r="BN19" s="203">
        <v>5.6649599999999998</v>
      </c>
      <c r="BO19" s="203">
        <v>2.5821299999999998</v>
      </c>
      <c r="BP19" s="203">
        <v>2.4753099999999999</v>
      </c>
      <c r="BQ19" s="26">
        <v>1.8161400000000001</v>
      </c>
      <c r="BR19" s="11"/>
      <c r="BS19" s="16"/>
      <c r="BT19" s="126"/>
      <c r="BU19" s="22"/>
      <c r="BV19" s="7"/>
      <c r="BW19" s="7"/>
      <c r="BX19" s="7"/>
      <c r="BY19" s="7"/>
      <c r="BZ19" s="7"/>
      <c r="CA19" s="26"/>
      <c r="CB19" s="11"/>
      <c r="CC19" s="16"/>
      <c r="CD19" s="126" t="s">
        <v>169</v>
      </c>
      <c r="CE19" s="22">
        <v>0.5</v>
      </c>
      <c r="CF19" s="7">
        <v>4.4149900000000004</v>
      </c>
      <c r="CG19" s="7">
        <v>0.62927999999999995</v>
      </c>
      <c r="CH19" s="7">
        <v>8.8317899999999998</v>
      </c>
      <c r="CI19" s="7">
        <v>4.4226000000000001</v>
      </c>
      <c r="CJ19" s="7">
        <v>4.2961600000000004</v>
      </c>
      <c r="CK19" s="26">
        <v>3.1926199999999998</v>
      </c>
      <c r="CL19" s="11"/>
      <c r="CM19" s="16"/>
      <c r="CN19" s="126" t="s">
        <v>169</v>
      </c>
      <c r="CO19" s="22">
        <v>0.5</v>
      </c>
      <c r="CP19" s="7">
        <v>3.3509500000000001</v>
      </c>
      <c r="CQ19" s="7">
        <v>0.54905000000000004</v>
      </c>
      <c r="CR19" s="7">
        <v>6.7061099999999998</v>
      </c>
      <c r="CS19" s="7">
        <v>3.5591599999999999</v>
      </c>
      <c r="CT19" s="7">
        <v>2.9479000000000002</v>
      </c>
      <c r="CU19" s="26">
        <v>2.4831500000000002</v>
      </c>
      <c r="CV19" s="11"/>
      <c r="CW19" s="16"/>
      <c r="CX19" s="126"/>
      <c r="CY19" s="22"/>
      <c r="CZ19" s="7"/>
      <c r="DA19" s="7"/>
      <c r="DB19" s="7"/>
      <c r="DC19" s="7"/>
      <c r="DD19" s="7"/>
      <c r="DE19" s="26"/>
      <c r="DF19" s="11"/>
      <c r="DG19" s="16"/>
      <c r="DH19" s="126" t="s">
        <v>169</v>
      </c>
      <c r="DI19" s="22">
        <v>0.5</v>
      </c>
      <c r="DJ19" s="7">
        <v>3.4698699999999998</v>
      </c>
      <c r="DK19" s="7">
        <v>0.55096000000000001</v>
      </c>
      <c r="DL19" s="7">
        <v>6.6537899999999999</v>
      </c>
      <c r="DM19" s="7">
        <v>3.1917499999999999</v>
      </c>
      <c r="DN19" s="7">
        <v>3.6741199999999998</v>
      </c>
      <c r="DO19" s="26">
        <v>2.4572600000000002</v>
      </c>
      <c r="DP19" s="11"/>
      <c r="DQ19" s="16"/>
      <c r="DR19" s="135"/>
      <c r="EB19" s="135"/>
      <c r="EL19" s="135"/>
      <c r="EV19" s="135"/>
      <c r="FF19" s="135"/>
      <c r="FP19" s="135"/>
      <c r="FZ19" s="135"/>
      <c r="GJ19" s="135"/>
      <c r="GT19" s="135"/>
      <c r="HD19" s="135"/>
      <c r="HN19" s="135"/>
      <c r="HX19" s="135"/>
    </row>
    <row xmlns:x14ac="http://schemas.microsoft.com/office/spreadsheetml/2009/9/ac" r="20" s="2" customFormat="true" x14ac:dyDescent="0.25">
      <c r="A20" s="409" t="str">
        <f ca="true">IF(ISBLANK('Data Summary'!A22),"",'Data Summary'!A22)</f>
        <v/>
      </c>
      <c r="B20" s="126"/>
      <c r="C20" s="21"/>
      <c r="D20" s="7"/>
      <c r="E20" s="69"/>
      <c r="F20" s="69"/>
      <c r="G20" s="7"/>
      <c r="H20" s="7"/>
      <c r="I20" s="26"/>
      <c r="J20" s="11"/>
      <c r="K20" s="16"/>
      <c r="L20" s="126"/>
      <c r="M20" s="21"/>
      <c r="N20" s="7"/>
      <c r="O20" s="69"/>
      <c r="P20" s="69"/>
      <c r="Q20" s="7"/>
      <c r="R20" s="7"/>
      <c r="S20" s="26"/>
      <c r="T20" s="11"/>
      <c r="U20" s="16"/>
      <c r="V20" s="126"/>
      <c r="W20" s="21"/>
      <c r="X20" s="7"/>
      <c r="Y20" s="69"/>
      <c r="Z20" s="69"/>
      <c r="AA20" s="7"/>
      <c r="AB20" s="7"/>
      <c r="AC20" s="26"/>
      <c r="AD20" s="11"/>
      <c r="AE20" s="16"/>
      <c r="AF20" s="126" t="s">
        <v>168</v>
      </c>
      <c r="AG20" s="21">
        <v>1</v>
      </c>
      <c r="AH20" s="7">
        <v>2.6</v>
      </c>
      <c r="AI20" s="69">
        <v>1.77</v>
      </c>
      <c r="AJ20" s="69">
        <v>3.52</v>
      </c>
      <c r="AK20" s="7">
        <v>1.86</v>
      </c>
      <c r="AL20" s="7">
        <v>2.86</v>
      </c>
      <c r="AM20" s="26">
        <v>2.46</v>
      </c>
      <c r="AN20" s="11"/>
      <c r="AO20" s="16"/>
      <c r="AP20" s="126"/>
      <c r="AQ20" s="21"/>
      <c r="AR20" s="7"/>
      <c r="AS20" s="69"/>
      <c r="AT20" s="69"/>
      <c r="AU20" s="7"/>
      <c r="AV20" s="7"/>
      <c r="AW20" s="26"/>
      <c r="AX20" s="11"/>
      <c r="AY20" s="16"/>
      <c r="AZ20" s="126"/>
      <c r="BA20" s="21"/>
      <c r="BB20" s="7"/>
      <c r="BC20" s="69"/>
      <c r="BD20" s="69"/>
      <c r="BE20" s="7"/>
      <c r="BF20" s="7"/>
      <c r="BG20" s="26"/>
      <c r="BH20" s="11"/>
      <c r="BI20" s="16"/>
      <c r="BJ20" s="126" t="s">
        <v>168</v>
      </c>
      <c r="BK20" s="21">
        <v>1</v>
      </c>
      <c r="BL20" s="203">
        <v>1.0740700000000001</v>
      </c>
      <c r="BM20" s="69">
        <v>0.60218000000000005</v>
      </c>
      <c r="BN20" s="69">
        <v>1.7399500000000001</v>
      </c>
      <c r="BO20" s="203">
        <v>1.0041599999999999</v>
      </c>
      <c r="BP20" s="203">
        <v>1.1001399999999999</v>
      </c>
      <c r="BQ20" s="26">
        <v>0.76765000000000005</v>
      </c>
      <c r="BR20" s="11"/>
      <c r="BS20" s="16"/>
      <c r="BT20" s="126"/>
      <c r="BU20" s="21"/>
      <c r="BV20" s="7"/>
      <c r="BW20" s="69"/>
      <c r="BX20" s="69"/>
      <c r="BY20" s="7"/>
      <c r="BZ20" s="7"/>
      <c r="CA20" s="26"/>
      <c r="CB20" s="11"/>
      <c r="CC20" s="16"/>
      <c r="CD20" s="126" t="s">
        <v>168</v>
      </c>
      <c r="CE20" s="21">
        <v>1</v>
      </c>
      <c r="CF20" s="7">
        <v>1.75404</v>
      </c>
      <c r="CG20" s="69">
        <v>0.94391999999999998</v>
      </c>
      <c r="CH20" s="69">
        <v>2.6991999999999998</v>
      </c>
      <c r="CI20" s="7">
        <v>1.3022100000000001</v>
      </c>
      <c r="CJ20" s="7">
        <v>2.1709299999999998</v>
      </c>
      <c r="CK20" s="26">
        <v>1.2415799999999999</v>
      </c>
      <c r="CL20" s="11"/>
      <c r="CM20" s="16"/>
      <c r="CN20" s="126" t="s">
        <v>168</v>
      </c>
      <c r="CO20" s="21">
        <v>1</v>
      </c>
      <c r="CP20" s="7">
        <v>1.8051299999999999</v>
      </c>
      <c r="CQ20" s="69">
        <v>1.1896</v>
      </c>
      <c r="CR20" s="69">
        <v>2.5421900000000002</v>
      </c>
      <c r="CS20" s="7">
        <v>1.2763899999999999</v>
      </c>
      <c r="CT20" s="7">
        <v>2.03382</v>
      </c>
      <c r="CU20" s="26">
        <v>1.7027300000000001</v>
      </c>
      <c r="CV20" s="11"/>
      <c r="CW20" s="16"/>
      <c r="CX20" s="126"/>
      <c r="CY20" s="21"/>
      <c r="CZ20" s="7"/>
      <c r="DA20" s="69"/>
      <c r="DB20" s="69"/>
      <c r="DC20" s="7"/>
      <c r="DD20" s="7"/>
      <c r="DE20" s="26"/>
      <c r="DF20" s="11"/>
      <c r="DG20" s="16"/>
      <c r="DH20" s="126" t="s">
        <v>168</v>
      </c>
      <c r="DI20" s="21">
        <v>1</v>
      </c>
      <c r="DJ20" s="7">
        <v>0.24637999999999999</v>
      </c>
      <c r="DK20" s="69">
        <v>0.19677</v>
      </c>
      <c r="DL20" s="69">
        <v>0.30048999999999998</v>
      </c>
      <c r="DM20" s="7">
        <v>0.14731</v>
      </c>
      <c r="DN20" s="7">
        <v>0.36513000000000001</v>
      </c>
      <c r="DO20" s="26">
        <v>0.17806</v>
      </c>
      <c r="DP20" s="11"/>
      <c r="DQ20" s="16"/>
      <c r="DR20" s="135"/>
      <c r="EB20" s="135"/>
      <c r="EL20" s="135"/>
      <c r="EV20" s="135"/>
      <c r="FF20" s="135"/>
      <c r="FP20" s="135"/>
      <c r="FZ20" s="135"/>
      <c r="GJ20" s="135"/>
      <c r="GT20" s="135"/>
      <c r="HD20" s="135"/>
      <c r="HN20" s="135"/>
      <c r="HX20" s="135"/>
    </row>
    <row xmlns:x14ac="http://schemas.microsoft.com/office/spreadsheetml/2009/9/ac" r="21" s="2" customFormat="true" x14ac:dyDescent="0.25">
      <c r="A21" s="409" t="str">
        <f ca="true">IF(ISBLANK('Data Summary'!A23),"",'Data Summary'!A23)</f>
        <v/>
      </c>
      <c r="B21" s="126"/>
      <c r="C21" s="21"/>
      <c r="D21" s="69"/>
      <c r="E21" s="69"/>
      <c r="F21" s="69"/>
      <c r="G21" s="69"/>
      <c r="H21" s="69"/>
      <c r="I21" s="70"/>
      <c r="J21" s="11"/>
      <c r="K21" s="16"/>
      <c r="L21" s="126"/>
      <c r="M21" s="21"/>
      <c r="N21" s="69"/>
      <c r="O21" s="69"/>
      <c r="P21" s="69"/>
      <c r="Q21" s="69"/>
      <c r="R21" s="69"/>
      <c r="S21" s="70"/>
      <c r="T21" s="11"/>
      <c r="U21" s="16"/>
      <c r="V21" s="126"/>
      <c r="W21" s="21"/>
      <c r="X21" s="69"/>
      <c r="Y21" s="69"/>
      <c r="Z21" s="69"/>
      <c r="AA21" s="69"/>
      <c r="AB21" s="69"/>
      <c r="AC21" s="70"/>
      <c r="AD21" s="11"/>
      <c r="AE21" s="16"/>
      <c r="AF21" s="126"/>
      <c r="AG21" s="21"/>
      <c r="AH21" s="69"/>
      <c r="AI21" s="69"/>
      <c r="AJ21" s="69"/>
      <c r="AK21" s="69"/>
      <c r="AL21" s="69"/>
      <c r="AM21" s="70"/>
      <c r="AN21" s="11"/>
      <c r="AO21" s="16"/>
      <c r="AP21" s="126"/>
      <c r="AQ21" s="21"/>
      <c r="AR21" s="69"/>
      <c r="AS21" s="69"/>
      <c r="AT21" s="69"/>
      <c r="AU21" s="69"/>
      <c r="AV21" s="69"/>
      <c r="AW21" s="70"/>
      <c r="AX21" s="11"/>
      <c r="AY21" s="16"/>
      <c r="AZ21" s="126"/>
      <c r="BA21" s="21"/>
      <c r="BB21" s="69"/>
      <c r="BC21" s="69"/>
      <c r="BD21" s="69"/>
      <c r="BE21" s="69"/>
      <c r="BF21" s="69"/>
      <c r="BG21" s="70"/>
      <c r="BH21" s="11"/>
      <c r="BI21" s="16"/>
      <c r="BJ21" s="126"/>
      <c r="BK21" s="21"/>
      <c r="BL21" s="69"/>
      <c r="BM21" s="69"/>
      <c r="BN21" s="69"/>
      <c r="BO21" s="69"/>
      <c r="BP21" s="69"/>
      <c r="BQ21" s="70"/>
      <c r="BR21" s="11"/>
      <c r="BS21" s="16"/>
      <c r="BT21" s="126"/>
      <c r="BU21" s="21"/>
      <c r="BV21" s="69"/>
      <c r="BW21" s="69"/>
      <c r="BX21" s="69"/>
      <c r="BY21" s="69"/>
      <c r="BZ21" s="69"/>
      <c r="CA21" s="70"/>
      <c r="CB21" s="11"/>
      <c r="CC21" s="16"/>
      <c r="CD21" s="126"/>
      <c r="CE21" s="21"/>
      <c r="CF21" s="69"/>
      <c r="CG21" s="69"/>
      <c r="CH21" s="69"/>
      <c r="CI21" s="69"/>
      <c r="CJ21" s="69"/>
      <c r="CK21" s="70"/>
      <c r="CL21" s="11"/>
      <c r="CM21" s="16"/>
      <c r="CN21" s="126"/>
      <c r="CO21" s="21"/>
      <c r="CP21" s="69"/>
      <c r="CQ21" s="69"/>
      <c r="CR21" s="69"/>
      <c r="CS21" s="69"/>
      <c r="CT21" s="69"/>
      <c r="CU21" s="70"/>
      <c r="CV21" s="11"/>
      <c r="CW21" s="16"/>
      <c r="CX21" s="126"/>
      <c r="CY21" s="21"/>
      <c r="CZ21" s="69"/>
      <c r="DA21" s="69"/>
      <c r="DB21" s="69"/>
      <c r="DC21" s="69"/>
      <c r="DD21" s="69"/>
      <c r="DE21" s="70"/>
      <c r="DF21" s="11"/>
      <c r="DG21" s="16"/>
      <c r="DH21" s="126"/>
      <c r="DI21" s="21"/>
      <c r="DJ21" s="69"/>
      <c r="DK21" s="69"/>
      <c r="DL21" s="69"/>
      <c r="DM21" s="69"/>
      <c r="DN21" s="69"/>
      <c r="DO21" s="70"/>
      <c r="DP21" s="11"/>
      <c r="DQ21" s="16"/>
      <c r="DR21" s="135"/>
      <c r="EB21" s="135"/>
      <c r="EL21" s="135"/>
      <c r="EV21" s="135"/>
      <c r="FF21" s="135"/>
      <c r="FP21" s="135"/>
      <c r="FZ21" s="135"/>
      <c r="GJ21" s="135"/>
      <c r="GT21" s="135"/>
      <c r="HD21" s="135"/>
      <c r="HN21" s="135"/>
      <c r="HX21" s="135"/>
    </row>
    <row xmlns:x14ac="http://schemas.microsoft.com/office/spreadsheetml/2009/9/ac" r="22" s="2" customFormat="true" x14ac:dyDescent="0.25">
      <c r="A22" s="409" t="str">
        <f ca="true">IF(ISBLANK('Data Summary'!A24),"",'Data Summary'!A24)</f>
        <v/>
      </c>
      <c r="B22" s="126"/>
      <c r="C22" s="21"/>
      <c r="D22" s="69"/>
      <c r="E22" s="69"/>
      <c r="F22" s="69"/>
      <c r="G22" s="69"/>
      <c r="H22" s="69"/>
      <c r="I22" s="70"/>
      <c r="J22" s="11"/>
      <c r="K22" s="16"/>
      <c r="L22" s="126"/>
      <c r="M22" s="21"/>
      <c r="N22" s="69"/>
      <c r="O22" s="69"/>
      <c r="P22" s="69"/>
      <c r="Q22" s="69"/>
      <c r="R22" s="69"/>
      <c r="S22" s="70"/>
      <c r="T22" s="11"/>
      <c r="U22" s="16"/>
      <c r="V22" s="126"/>
      <c r="W22" s="21"/>
      <c r="X22" s="69"/>
      <c r="Y22" s="69"/>
      <c r="Z22" s="69"/>
      <c r="AA22" s="69"/>
      <c r="AB22" s="69"/>
      <c r="AC22" s="70"/>
      <c r="AD22" s="11"/>
      <c r="AE22" s="16"/>
      <c r="AF22" s="126"/>
      <c r="AG22" s="21"/>
      <c r="AH22" s="69"/>
      <c r="AI22" s="69"/>
      <c r="AJ22" s="69"/>
      <c r="AK22" s="69"/>
      <c r="AL22" s="69"/>
      <c r="AM22" s="70"/>
      <c r="AN22" s="11"/>
      <c r="AO22" s="16"/>
      <c r="AP22" s="126"/>
      <c r="AQ22" s="21"/>
      <c r="AR22" s="69"/>
      <c r="AS22" s="69"/>
      <c r="AT22" s="69"/>
      <c r="AU22" s="69"/>
      <c r="AV22" s="69"/>
      <c r="AW22" s="70"/>
      <c r="AX22" s="11"/>
      <c r="AY22" s="16"/>
      <c r="AZ22" s="126"/>
      <c r="BA22" s="21"/>
      <c r="BB22" s="69"/>
      <c r="BC22" s="69"/>
      <c r="BD22" s="69"/>
      <c r="BE22" s="69"/>
      <c r="BF22" s="69"/>
      <c r="BG22" s="70"/>
      <c r="BH22" s="11"/>
      <c r="BI22" s="16"/>
      <c r="BJ22" s="126"/>
      <c r="BK22" s="21"/>
      <c r="BL22" s="69"/>
      <c r="BM22" s="69"/>
      <c r="BN22" s="69"/>
      <c r="BO22" s="69"/>
      <c r="BP22" s="69"/>
      <c r="BQ22" s="70"/>
      <c r="BR22" s="11"/>
      <c r="BS22" s="16"/>
      <c r="BT22" s="126"/>
      <c r="BU22" s="21"/>
      <c r="BV22" s="69"/>
      <c r="BW22" s="69"/>
      <c r="BX22" s="69"/>
      <c r="BY22" s="69"/>
      <c r="BZ22" s="69"/>
      <c r="CA22" s="70"/>
      <c r="CB22" s="11"/>
      <c r="CC22" s="16"/>
      <c r="CD22" s="126"/>
      <c r="CE22" s="21"/>
      <c r="CF22" s="69"/>
      <c r="CG22" s="69"/>
      <c r="CH22" s="69"/>
      <c r="CI22" s="69"/>
      <c r="CJ22" s="69"/>
      <c r="CK22" s="70"/>
      <c r="CL22" s="11"/>
      <c r="CM22" s="16"/>
      <c r="CN22" s="126"/>
      <c r="CO22" s="21"/>
      <c r="CP22" s="69"/>
      <c r="CQ22" s="69"/>
      <c r="CR22" s="69"/>
      <c r="CS22" s="69"/>
      <c r="CT22" s="69"/>
      <c r="CU22" s="70"/>
      <c r="CV22" s="11"/>
      <c r="CW22" s="16"/>
      <c r="CX22" s="126"/>
      <c r="CY22" s="21"/>
      <c r="CZ22" s="69"/>
      <c r="DA22" s="69"/>
      <c r="DB22" s="69"/>
      <c r="DC22" s="69"/>
      <c r="DD22" s="69"/>
      <c r="DE22" s="70"/>
      <c r="DF22" s="11"/>
      <c r="DG22" s="16"/>
      <c r="DH22" s="126"/>
      <c r="DI22" s="21"/>
      <c r="DJ22" s="69"/>
      <c r="DK22" s="69"/>
      <c r="DL22" s="69"/>
      <c r="DM22" s="69"/>
      <c r="DN22" s="69"/>
      <c r="DO22" s="70"/>
      <c r="DP22" s="11"/>
      <c r="DQ22" s="16"/>
      <c r="DR22" s="135"/>
      <c r="EB22" s="135"/>
      <c r="EL22" s="135"/>
      <c r="EV22" s="135"/>
      <c r="FF22" s="135"/>
      <c r="FP22" s="135"/>
      <c r="FZ22" s="135"/>
      <c r="GJ22" s="135"/>
      <c r="GT22" s="135"/>
      <c r="HD22" s="135"/>
      <c r="HN22" s="135"/>
      <c r="HX22" s="135"/>
    </row>
    <row xmlns:x14ac="http://schemas.microsoft.com/office/spreadsheetml/2009/9/ac" r="23" s="2" customFormat="true" x14ac:dyDescent="0.25">
      <c r="A23" s="409" t="str">
        <f ca="true">IF(ISBLANK('Data Summary'!A25),"",'Data Summary'!A25)</f>
        <v/>
      </c>
      <c r="B23" s="126"/>
      <c r="C23" s="21"/>
      <c r="D23" s="69"/>
      <c r="E23" s="69"/>
      <c r="F23" s="69"/>
      <c r="G23" s="69"/>
      <c r="H23" s="69"/>
      <c r="I23" s="70"/>
      <c r="J23" s="11"/>
      <c r="K23" s="16"/>
      <c r="L23" s="126"/>
      <c r="M23" s="21"/>
      <c r="N23" s="69"/>
      <c r="O23" s="69"/>
      <c r="P23" s="69"/>
      <c r="Q23" s="69"/>
      <c r="R23" s="69"/>
      <c r="S23" s="70"/>
      <c r="T23" s="11"/>
      <c r="U23" s="16"/>
      <c r="V23" s="126"/>
      <c r="W23" s="21"/>
      <c r="X23" s="69"/>
      <c r="Y23" s="69"/>
      <c r="Z23" s="69"/>
      <c r="AA23" s="69"/>
      <c r="AB23" s="69"/>
      <c r="AC23" s="70"/>
      <c r="AD23" s="11"/>
      <c r="AE23" s="16"/>
      <c r="AF23" s="126"/>
      <c r="AG23" s="21"/>
      <c r="AH23" s="69"/>
      <c r="AI23" s="69"/>
      <c r="AJ23" s="69"/>
      <c r="AK23" s="69"/>
      <c r="AL23" s="69"/>
      <c r="AM23" s="70"/>
      <c r="AN23" s="11"/>
      <c r="AO23" s="16"/>
      <c r="AP23" s="126"/>
      <c r="AQ23" s="21"/>
      <c r="AR23" s="69"/>
      <c r="AS23" s="69"/>
      <c r="AT23" s="69"/>
      <c r="AU23" s="69"/>
      <c r="AV23" s="69"/>
      <c r="AW23" s="70"/>
      <c r="AX23" s="11"/>
      <c r="AY23" s="16"/>
      <c r="AZ23" s="126"/>
      <c r="BA23" s="21"/>
      <c r="BB23" s="69"/>
      <c r="BC23" s="69"/>
      <c r="BD23" s="69"/>
      <c r="BE23" s="69"/>
      <c r="BF23" s="69"/>
      <c r="BG23" s="70"/>
      <c r="BH23" s="11"/>
      <c r="BI23" s="16"/>
      <c r="BJ23" s="126"/>
      <c r="BK23" s="21"/>
      <c r="BL23" s="69"/>
      <c r="BM23" s="69"/>
      <c r="BN23" s="69"/>
      <c r="BO23" s="69"/>
      <c r="BP23" s="69"/>
      <c r="BQ23" s="70"/>
      <c r="BR23" s="11"/>
      <c r="BS23" s="16"/>
      <c r="BT23" s="126"/>
      <c r="BU23" s="21"/>
      <c r="BV23" s="69"/>
      <c r="BW23" s="69"/>
      <c r="BX23" s="69"/>
      <c r="BY23" s="69"/>
      <c r="BZ23" s="69"/>
      <c r="CA23" s="70"/>
      <c r="CB23" s="11"/>
      <c r="CC23" s="16"/>
      <c r="CD23" s="126"/>
      <c r="CE23" s="21"/>
      <c r="CF23" s="69"/>
      <c r="CG23" s="69"/>
      <c r="CH23" s="69"/>
      <c r="CI23" s="69"/>
      <c r="CJ23" s="69"/>
      <c r="CK23" s="70"/>
      <c r="CL23" s="11"/>
      <c r="CM23" s="16"/>
      <c r="CN23" s="126"/>
      <c r="CO23" s="21"/>
      <c r="CP23" s="69"/>
      <c r="CQ23" s="69"/>
      <c r="CR23" s="69"/>
      <c r="CS23" s="69"/>
      <c r="CT23" s="69"/>
      <c r="CU23" s="70"/>
      <c r="CV23" s="11"/>
      <c r="CW23" s="16"/>
      <c r="CX23" s="126"/>
      <c r="CY23" s="21"/>
      <c r="CZ23" s="69"/>
      <c r="DA23" s="69"/>
      <c r="DB23" s="69"/>
      <c r="DC23" s="69"/>
      <c r="DD23" s="69"/>
      <c r="DE23" s="70"/>
      <c r="DF23" s="11"/>
      <c r="DG23" s="16"/>
      <c r="DH23" s="126"/>
      <c r="DI23" s="21"/>
      <c r="DJ23" s="69"/>
      <c r="DK23" s="69"/>
      <c r="DL23" s="69"/>
      <c r="DM23" s="69"/>
      <c r="DN23" s="69"/>
      <c r="DO23" s="70"/>
      <c r="DP23" s="11"/>
      <c r="DQ23" s="16"/>
      <c r="DR23" s="135"/>
      <c r="EB23" s="135"/>
      <c r="EL23" s="135"/>
      <c r="EV23" s="135"/>
      <c r="FF23" s="135"/>
      <c r="FP23" s="135"/>
      <c r="FZ23" s="135"/>
      <c r="GJ23" s="135"/>
      <c r="GT23" s="135"/>
      <c r="HD23" s="135"/>
      <c r="HN23" s="135"/>
      <c r="HX23" s="135"/>
    </row>
    <row xmlns:x14ac="http://schemas.microsoft.com/office/spreadsheetml/2009/9/ac" r="24" s="2" customFormat="true" x14ac:dyDescent="0.25">
      <c r="A24" s="409" t="str">
        <f ca="true">IF(ISBLANK('Data Summary'!A26),"",'Data Summary'!A26)</f>
        <v/>
      </c>
      <c r="B24" s="126"/>
      <c r="C24" s="23"/>
      <c r="D24" s="6"/>
      <c r="E24" s="6"/>
      <c r="F24" s="6"/>
      <c r="G24" s="6"/>
      <c r="H24" s="6"/>
      <c r="I24" s="27"/>
      <c r="J24" s="11"/>
      <c r="K24" s="16"/>
      <c r="L24" s="126"/>
      <c r="M24" s="23"/>
      <c r="N24" s="6"/>
      <c r="O24" s="6"/>
      <c r="P24" s="6"/>
      <c r="Q24" s="6"/>
      <c r="R24" s="6"/>
      <c r="S24" s="27"/>
      <c r="T24" s="11"/>
      <c r="U24" s="16"/>
      <c r="V24" s="126"/>
      <c r="W24" s="23"/>
      <c r="X24" s="6"/>
      <c r="Y24" s="6"/>
      <c r="Z24" s="6"/>
      <c r="AA24" s="6"/>
      <c r="AB24" s="6"/>
      <c r="AC24" s="27"/>
      <c r="AD24" s="11"/>
      <c r="AE24" s="16"/>
      <c r="AF24" s="126"/>
      <c r="AG24" s="23"/>
      <c r="AH24" s="6"/>
      <c r="AI24" s="6"/>
      <c r="AJ24" s="6"/>
      <c r="AK24" s="6"/>
      <c r="AL24" s="6"/>
      <c r="AM24" s="27"/>
      <c r="AN24" s="11"/>
      <c r="AO24" s="16"/>
      <c r="AP24" s="126"/>
      <c r="AQ24" s="21"/>
      <c r="AR24" s="69"/>
      <c r="AS24" s="69"/>
      <c r="AT24" s="69"/>
      <c r="AU24" s="69"/>
      <c r="AV24" s="69"/>
      <c r="AW24" s="70"/>
      <c r="AX24" s="11"/>
      <c r="AY24" s="16"/>
      <c r="AZ24" s="126"/>
      <c r="BA24" s="21"/>
      <c r="BB24" s="69"/>
      <c r="BC24" s="69"/>
      <c r="BD24" s="69"/>
      <c r="BE24" s="69"/>
      <c r="BF24" s="69"/>
      <c r="BG24" s="70"/>
      <c r="BH24" s="11"/>
      <c r="BI24" s="16"/>
      <c r="BJ24" s="126"/>
      <c r="BK24" s="21"/>
      <c r="BL24" s="69"/>
      <c r="BM24" s="69"/>
      <c r="BN24" s="69"/>
      <c r="BO24" s="69"/>
      <c r="BP24" s="69"/>
      <c r="BQ24" s="70"/>
      <c r="BR24" s="11"/>
      <c r="BS24" s="16"/>
      <c r="BT24" s="126"/>
      <c r="BU24" s="21"/>
      <c r="BV24" s="69"/>
      <c r="BW24" s="69"/>
      <c r="BX24" s="69"/>
      <c r="BY24" s="69"/>
      <c r="BZ24" s="69"/>
      <c r="CA24" s="70"/>
      <c r="CB24" s="11"/>
      <c r="CC24" s="16"/>
      <c r="CD24" s="126"/>
      <c r="CE24" s="21"/>
      <c r="CF24" s="69"/>
      <c r="CG24" s="69"/>
      <c r="CH24" s="69"/>
      <c r="CI24" s="69"/>
      <c r="CJ24" s="69"/>
      <c r="CK24" s="70"/>
      <c r="CL24" s="11"/>
      <c r="CM24" s="16"/>
      <c r="CN24" s="126"/>
      <c r="CO24" s="21"/>
      <c r="CP24" s="69"/>
      <c r="CQ24" s="69"/>
      <c r="CR24" s="69"/>
      <c r="CS24" s="69"/>
      <c r="CT24" s="69"/>
      <c r="CU24" s="70"/>
      <c r="CV24" s="11"/>
      <c r="CW24" s="16"/>
      <c r="CX24" s="126"/>
      <c r="CY24" s="21"/>
      <c r="CZ24" s="69"/>
      <c r="DA24" s="69"/>
      <c r="DB24" s="69"/>
      <c r="DC24" s="69"/>
      <c r="DD24" s="69"/>
      <c r="DE24" s="70"/>
      <c r="DF24" s="11"/>
      <c r="DG24" s="16"/>
      <c r="DH24" s="126"/>
      <c r="DI24" s="21"/>
      <c r="DJ24" s="69"/>
      <c r="DK24" s="69"/>
      <c r="DL24" s="69"/>
      <c r="DM24" s="69"/>
      <c r="DN24" s="69"/>
      <c r="DO24" s="70"/>
      <c r="DP24" s="11"/>
      <c r="DQ24" s="16"/>
      <c r="DR24" s="135"/>
      <c r="EB24" s="135"/>
      <c r="EL24" s="135"/>
      <c r="EV24" s="135"/>
      <c r="FF24" s="135"/>
      <c r="FP24" s="135"/>
      <c r="FZ24" s="135"/>
      <c r="GJ24" s="135"/>
      <c r="GT24" s="135"/>
      <c r="HD24" s="135"/>
      <c r="HN24" s="135"/>
      <c r="HX24" s="135"/>
    </row>
    <row xmlns:x14ac="http://schemas.microsoft.com/office/spreadsheetml/2009/9/ac" r="25" s="2" customFormat="true" x14ac:dyDescent="0.25">
      <c r="A25" s="409" t="str">
        <f ca="true">IF(ISBLANK('Data Summary'!A27),"",'Data Summary'!A27)</f>
        <v/>
      </c>
      <c r="B25" s="126"/>
      <c r="C25" s="23"/>
      <c r="D25" s="6"/>
      <c r="E25" s="6"/>
      <c r="F25" s="6"/>
      <c r="G25" s="6"/>
      <c r="H25" s="6"/>
      <c r="I25" s="27"/>
      <c r="J25" s="11"/>
      <c r="K25" s="16"/>
      <c r="L25" s="126"/>
      <c r="M25" s="23"/>
      <c r="N25" s="6"/>
      <c r="O25" s="6"/>
      <c r="P25" s="6"/>
      <c r="Q25" s="6"/>
      <c r="R25" s="6"/>
      <c r="S25" s="27"/>
      <c r="T25" s="11"/>
      <c r="U25" s="16"/>
      <c r="V25" s="126"/>
      <c r="W25" s="23"/>
      <c r="X25" s="6"/>
      <c r="Y25" s="6"/>
      <c r="Z25" s="6"/>
      <c r="AA25" s="6"/>
      <c r="AB25" s="6"/>
      <c r="AC25" s="27"/>
      <c r="AD25" s="11"/>
      <c r="AE25" s="16"/>
      <c r="AF25" s="126"/>
      <c r="AG25" s="23"/>
      <c r="AH25" s="6"/>
      <c r="AI25" s="6"/>
      <c r="AJ25" s="6"/>
      <c r="AK25" s="6"/>
      <c r="AL25" s="6"/>
      <c r="AM25" s="27"/>
      <c r="AN25" s="11"/>
      <c r="AO25" s="16"/>
      <c r="AP25" s="126"/>
      <c r="AQ25" s="21"/>
      <c r="AR25" s="69"/>
      <c r="AS25" s="69"/>
      <c r="AT25" s="69"/>
      <c r="AU25" s="69"/>
      <c r="AV25" s="69"/>
      <c r="AW25" s="70"/>
      <c r="AX25" s="11"/>
      <c r="AY25" s="16"/>
      <c r="AZ25" s="126"/>
      <c r="BA25" s="21"/>
      <c r="BB25" s="69"/>
      <c r="BC25" s="69"/>
      <c r="BD25" s="69"/>
      <c r="BE25" s="69"/>
      <c r="BF25" s="69"/>
      <c r="BG25" s="70"/>
      <c r="BH25" s="11"/>
      <c r="BI25" s="16"/>
      <c r="BJ25" s="126"/>
      <c r="BK25" s="21"/>
      <c r="BL25" s="69"/>
      <c r="BM25" s="69"/>
      <c r="BN25" s="69"/>
      <c r="BO25" s="69"/>
      <c r="BP25" s="69"/>
      <c r="BQ25" s="70"/>
      <c r="BR25" s="11"/>
      <c r="BS25" s="16"/>
      <c r="BT25" s="126"/>
      <c r="BU25" s="21"/>
      <c r="BV25" s="69"/>
      <c r="BW25" s="69"/>
      <c r="BX25" s="69"/>
      <c r="BY25" s="69"/>
      <c r="BZ25" s="69"/>
      <c r="CA25" s="70"/>
      <c r="CB25" s="11"/>
      <c r="CC25" s="16"/>
      <c r="CD25" s="126"/>
      <c r="CE25" s="21"/>
      <c r="CF25" s="69"/>
      <c r="CG25" s="69"/>
      <c r="CH25" s="69"/>
      <c r="CI25" s="69"/>
      <c r="CJ25" s="69"/>
      <c r="CK25" s="70"/>
      <c r="CL25" s="11"/>
      <c r="CM25" s="16"/>
      <c r="CN25" s="126"/>
      <c r="CO25" s="21"/>
      <c r="CP25" s="69"/>
      <c r="CQ25" s="69"/>
      <c r="CR25" s="69"/>
      <c r="CS25" s="69"/>
      <c r="CT25" s="69"/>
      <c r="CU25" s="70"/>
      <c r="CV25" s="11"/>
      <c r="CW25" s="16"/>
      <c r="CX25" s="126"/>
      <c r="CY25" s="21"/>
      <c r="CZ25" s="69"/>
      <c r="DA25" s="69"/>
      <c r="DB25" s="69"/>
      <c r="DC25" s="69"/>
      <c r="DD25" s="69"/>
      <c r="DE25" s="70"/>
      <c r="DF25" s="11"/>
      <c r="DG25" s="16"/>
      <c r="DH25" s="126"/>
      <c r="DI25" s="21"/>
      <c r="DJ25" s="69"/>
      <c r="DK25" s="69"/>
      <c r="DL25" s="69"/>
      <c r="DM25" s="69"/>
      <c r="DN25" s="69"/>
      <c r="DO25" s="70"/>
      <c r="DP25" s="11"/>
      <c r="DQ25" s="16"/>
      <c r="DR25" s="135"/>
      <c r="EB25" s="135"/>
      <c r="EL25" s="135"/>
      <c r="EV25" s="135"/>
      <c r="FF25" s="135"/>
      <c r="FP25" s="135"/>
      <c r="FZ25" s="135"/>
      <c r="GJ25" s="135"/>
      <c r="GT25" s="135"/>
      <c r="HD25" s="135"/>
      <c r="HN25" s="135"/>
      <c r="HX25" s="135"/>
    </row>
    <row xmlns:x14ac="http://schemas.microsoft.com/office/spreadsheetml/2009/9/ac" r="26" s="2" customFormat="true" x14ac:dyDescent="0.25">
      <c r="A26" s="409" t="str">
        <f ca="true">IF(ISBLANK('Data Summary'!A28),"",'Data Summary'!A28)</f>
        <v/>
      </c>
      <c r="B26" s="126"/>
      <c r="C26" s="23"/>
      <c r="D26" s="6"/>
      <c r="E26" s="6"/>
      <c r="F26" s="6"/>
      <c r="G26" s="6"/>
      <c r="H26" s="6"/>
      <c r="I26" s="27"/>
      <c r="J26" s="11"/>
      <c r="K26" s="16"/>
      <c r="L26" s="126"/>
      <c r="M26" s="23"/>
      <c r="N26" s="6"/>
      <c r="O26" s="6"/>
      <c r="P26" s="6"/>
      <c r="Q26" s="6"/>
      <c r="R26" s="6"/>
      <c r="S26" s="27"/>
      <c r="T26" s="11"/>
      <c r="U26" s="16"/>
      <c r="V26" s="126"/>
      <c r="W26" s="23"/>
      <c r="X26" s="6"/>
      <c r="Y26" s="6"/>
      <c r="Z26" s="6"/>
      <c r="AA26" s="6"/>
      <c r="AB26" s="6"/>
      <c r="AC26" s="27"/>
      <c r="AD26" s="11"/>
      <c r="AE26" s="16"/>
      <c r="AF26" s="126"/>
      <c r="AG26" s="23"/>
      <c r="AH26" s="6"/>
      <c r="AI26" s="6"/>
      <c r="AJ26" s="6"/>
      <c r="AK26" s="6"/>
      <c r="AL26" s="6"/>
      <c r="AM26" s="27"/>
      <c r="AN26" s="11"/>
      <c r="AO26" s="16"/>
      <c r="AP26" s="126"/>
      <c r="AQ26" s="23"/>
      <c r="AR26" s="6"/>
      <c r="AS26" s="6"/>
      <c r="AT26" s="6"/>
      <c r="AU26" s="6"/>
      <c r="AV26" s="6"/>
      <c r="AW26" s="27"/>
      <c r="AX26" s="11"/>
      <c r="AY26" s="16"/>
      <c r="AZ26" s="126"/>
      <c r="BA26" s="23"/>
      <c r="BB26" s="6"/>
      <c r="BC26" s="6"/>
      <c r="BD26" s="6"/>
      <c r="BE26" s="6"/>
      <c r="BF26" s="6"/>
      <c r="BG26" s="27"/>
      <c r="BH26" s="11"/>
      <c r="BI26" s="16"/>
      <c r="BJ26" s="126"/>
      <c r="BK26" s="23"/>
      <c r="BL26" s="6"/>
      <c r="BM26" s="6"/>
      <c r="BN26" s="6"/>
      <c r="BO26" s="6"/>
      <c r="BP26" s="6"/>
      <c r="BQ26" s="27"/>
      <c r="BR26" s="11"/>
      <c r="BS26" s="16"/>
      <c r="BT26" s="126"/>
      <c r="BU26" s="23"/>
      <c r="BV26" s="6"/>
      <c r="BW26" s="6"/>
      <c r="BX26" s="6"/>
      <c r="BY26" s="6"/>
      <c r="BZ26" s="6"/>
      <c r="CA26" s="27"/>
      <c r="CB26" s="11"/>
      <c r="CC26" s="16"/>
      <c r="CD26" s="126"/>
      <c r="CE26" s="23"/>
      <c r="CF26" s="6"/>
      <c r="CG26" s="6"/>
      <c r="CH26" s="6"/>
      <c r="CI26" s="6"/>
      <c r="CJ26" s="6"/>
      <c r="CK26" s="27"/>
      <c r="CL26" s="11"/>
      <c r="CM26" s="16"/>
      <c r="CN26" s="126"/>
      <c r="CO26" s="23"/>
      <c r="CP26" s="6"/>
      <c r="CQ26" s="6"/>
      <c r="CR26" s="6"/>
      <c r="CS26" s="6"/>
      <c r="CT26" s="6"/>
      <c r="CU26" s="27"/>
      <c r="CV26" s="11"/>
      <c r="CW26" s="16"/>
      <c r="CX26" s="126"/>
      <c r="CY26" s="23"/>
      <c r="CZ26" s="6"/>
      <c r="DA26" s="6"/>
      <c r="DB26" s="6"/>
      <c r="DC26" s="6"/>
      <c r="DD26" s="6"/>
      <c r="DE26" s="27"/>
      <c r="DF26" s="11"/>
      <c r="DG26" s="16"/>
      <c r="DH26" s="126"/>
      <c r="DI26" s="23"/>
      <c r="DJ26" s="6"/>
      <c r="DK26" s="6"/>
      <c r="DL26" s="6"/>
      <c r="DM26" s="6"/>
      <c r="DN26" s="6"/>
      <c r="DO26" s="27"/>
      <c r="DP26" s="11"/>
      <c r="DQ26" s="16"/>
      <c r="DR26" s="135"/>
      <c r="EB26" s="135"/>
      <c r="EL26" s="135"/>
      <c r="EV26" s="135"/>
      <c r="FF26" s="135"/>
      <c r="FP26" s="135"/>
      <c r="FZ26" s="135"/>
      <c r="GJ26" s="135"/>
      <c r="GT26" s="135"/>
      <c r="HD26" s="135"/>
      <c r="HN26" s="135"/>
      <c r="HX26" s="135"/>
    </row>
    <row xmlns:x14ac="http://schemas.microsoft.com/office/spreadsheetml/2009/9/ac" r="27" s="2" customFormat="true" ht="93" customHeight="true" x14ac:dyDescent="0.25">
      <c r="A27" s="409" t="str">
        <f ca="true">IF(ISBLANK('Data Summary'!A29),"",'Data Summary'!A29)</f>
        <v/>
      </c>
      <c r="B27" s="127" t="s">
        <v>12</v>
      </c>
      <c r="C27" s="589" t="s">
        <v>201</v>
      </c>
      <c r="D27" s="589"/>
      <c r="E27" s="589"/>
      <c r="F27" s="589"/>
      <c r="G27" s="589"/>
      <c r="H27" s="589"/>
      <c r="I27" s="590"/>
      <c r="J27" s="11"/>
      <c r="K27" s="16"/>
      <c r="L27" s="127" t="s">
        <v>12</v>
      </c>
      <c r="M27" s="589" t="s">
        <v>203</v>
      </c>
      <c r="N27" s="589"/>
      <c r="O27" s="589"/>
      <c r="P27" s="589"/>
      <c r="Q27" s="589"/>
      <c r="R27" s="589"/>
      <c r="S27" s="590"/>
      <c r="T27" s="11"/>
      <c r="U27" s="16"/>
      <c r="V27" s="127" t="s">
        <v>12</v>
      </c>
      <c r="W27" s="589" t="s">
        <v>293</v>
      </c>
      <c r="X27" s="596"/>
      <c r="Y27" s="596"/>
      <c r="Z27" s="596"/>
      <c r="AA27" s="596"/>
      <c r="AB27" s="596"/>
      <c r="AC27" s="597"/>
      <c r="AD27" s="11"/>
      <c r="AE27" s="16"/>
      <c r="AF27" s="127" t="s">
        <v>12</v>
      </c>
      <c r="AG27" s="589" t="s">
        <v>202</v>
      </c>
      <c r="AH27" s="589"/>
      <c r="AI27" s="589"/>
      <c r="AJ27" s="589"/>
      <c r="AK27" s="589"/>
      <c r="AL27" s="589"/>
      <c r="AM27" s="590"/>
      <c r="AN27" s="11"/>
      <c r="AO27" s="16"/>
      <c r="AP27" s="127" t="s">
        <v>12</v>
      </c>
      <c r="AQ27" s="589" t="s">
        <v>190</v>
      </c>
      <c r="AR27" s="589"/>
      <c r="AS27" s="589"/>
      <c r="AT27" s="589"/>
      <c r="AU27" s="589"/>
      <c r="AV27" s="589"/>
      <c r="AW27" s="590"/>
      <c r="AX27" s="11"/>
      <c r="AY27" s="16"/>
      <c r="AZ27" s="127" t="s">
        <v>12</v>
      </c>
      <c r="BA27" s="589" t="s">
        <v>190</v>
      </c>
      <c r="BB27" s="589"/>
      <c r="BC27" s="589"/>
      <c r="BD27" s="589"/>
      <c r="BE27" s="589"/>
      <c r="BF27" s="589"/>
      <c r="BG27" s="590"/>
      <c r="BH27" s="11"/>
      <c r="BI27" s="16"/>
      <c r="BJ27" s="127" t="s">
        <v>12</v>
      </c>
      <c r="BK27" s="591" t="s">
        <v>240</v>
      </c>
      <c r="BL27" s="591"/>
      <c r="BM27" s="591"/>
      <c r="BN27" s="591"/>
      <c r="BO27" s="591"/>
      <c r="BP27" s="591"/>
      <c r="BQ27" s="590"/>
      <c r="BR27" s="11"/>
      <c r="BS27" s="16"/>
      <c r="BT27" s="127" t="s">
        <v>12</v>
      </c>
      <c r="BU27" s="589" t="s">
        <v>190</v>
      </c>
      <c r="BV27" s="589"/>
      <c r="BW27" s="589"/>
      <c r="BX27" s="589"/>
      <c r="BY27" s="589"/>
      <c r="BZ27" s="589"/>
      <c r="CA27" s="590"/>
      <c r="CB27" s="11"/>
      <c r="CC27" s="16"/>
      <c r="CD27" s="127" t="s">
        <v>12</v>
      </c>
      <c r="CE27" s="593" t="s">
        <v>280</v>
      </c>
      <c r="CF27" s="594"/>
      <c r="CG27" s="594"/>
      <c r="CH27" s="594"/>
      <c r="CI27" s="594"/>
      <c r="CJ27" s="594"/>
      <c r="CK27" s="595"/>
      <c r="CL27" s="11"/>
      <c r="CM27" s="16"/>
      <c r="CN27" s="127" t="s">
        <v>12</v>
      </c>
      <c r="CO27" s="593" t="s">
        <v>291</v>
      </c>
      <c r="CP27" s="594"/>
      <c r="CQ27" s="594"/>
      <c r="CR27" s="594"/>
      <c r="CS27" s="594"/>
      <c r="CT27" s="594"/>
      <c r="CU27" s="595"/>
      <c r="CV27" s="11"/>
      <c r="CW27" s="16"/>
      <c r="CX27" s="127" t="s">
        <v>12</v>
      </c>
      <c r="CY27" s="593" t="s">
        <v>343</v>
      </c>
      <c r="CZ27" s="594"/>
      <c r="DA27" s="594"/>
      <c r="DB27" s="594"/>
      <c r="DC27" s="594"/>
      <c r="DD27" s="594"/>
      <c r="DE27" s="595"/>
      <c r="DF27" s="11"/>
      <c r="DG27" s="16"/>
      <c r="DH27" s="127" t="s">
        <v>12</v>
      </c>
      <c r="DI27" s="593" t="s">
        <v>338</v>
      </c>
      <c r="DJ27" s="594"/>
      <c r="DK27" s="594"/>
      <c r="DL27" s="594"/>
      <c r="DM27" s="594"/>
      <c r="DN27" s="594"/>
      <c r="DO27" s="595"/>
      <c r="DP27" s="11"/>
      <c r="DQ27" s="16"/>
      <c r="DR27" s="135"/>
      <c r="EB27" s="135"/>
      <c r="EL27" s="135"/>
      <c r="EV27" s="135"/>
      <c r="FF27" s="135"/>
      <c r="FP27" s="135"/>
      <c r="FZ27" s="135"/>
      <c r="GJ27" s="135"/>
      <c r="GT27" s="135"/>
      <c r="HD27" s="135"/>
      <c r="HN27" s="135"/>
      <c r="HX27" s="135"/>
    </row>
    <row xmlns:x14ac="http://schemas.microsoft.com/office/spreadsheetml/2009/9/ac" r="28" s="2" customFormat="true" ht="15" customHeight="true" x14ac:dyDescent="0.25">
      <c r="A28" s="409" t="str">
        <f ca="true">IF(ISBLANK('Data Summary'!A30),"",'Data Summary'!A30)</f>
        <v/>
      </c>
      <c r="B28" s="127"/>
      <c r="C28" s="66" t="s">
        <v>106</v>
      </c>
      <c r="D28" s="112"/>
      <c r="E28" s="112"/>
      <c r="F28" s="112"/>
      <c r="G28" s="112"/>
      <c r="H28" s="112"/>
      <c r="I28" s="110"/>
      <c r="J28" s="11"/>
      <c r="K28" s="16"/>
      <c r="L28" s="127"/>
      <c r="M28" s="66" t="s">
        <v>106</v>
      </c>
      <c r="N28" s="54" t="s">
        <v>161</v>
      </c>
      <c r="O28" s="54" t="s">
        <v>161</v>
      </c>
      <c r="P28" s="54" t="s">
        <v>161</v>
      </c>
      <c r="Q28" s="54" t="s">
        <v>161</v>
      </c>
      <c r="R28" s="54" t="s">
        <v>161</v>
      </c>
      <c r="S28" s="110"/>
      <c r="T28" s="11"/>
      <c r="U28" s="16"/>
      <c r="V28" s="127"/>
      <c r="W28" s="66" t="s">
        <v>106</v>
      </c>
      <c r="X28" s="112"/>
      <c r="Y28" s="112"/>
      <c r="Z28" s="112"/>
      <c r="AA28" s="112"/>
      <c r="AB28" s="112"/>
      <c r="AC28" s="110"/>
      <c r="AD28" s="11"/>
      <c r="AE28" s="16"/>
      <c r="AF28" s="127"/>
      <c r="AG28" s="66" t="s">
        <v>106</v>
      </c>
      <c r="AH28" s="54" t="s">
        <v>161</v>
      </c>
      <c r="AI28" s="54" t="s">
        <v>161</v>
      </c>
      <c r="AJ28" s="54" t="s">
        <v>161</v>
      </c>
      <c r="AK28" s="54" t="s">
        <v>161</v>
      </c>
      <c r="AL28" s="54" t="s">
        <v>161</v>
      </c>
      <c r="AM28" s="107" t="s">
        <v>161</v>
      </c>
      <c r="AN28" s="11"/>
      <c r="AO28" s="16"/>
      <c r="AP28" s="127"/>
      <c r="AQ28" s="66" t="s">
        <v>106</v>
      </c>
      <c r="AR28" s="54"/>
      <c r="AS28" s="54"/>
      <c r="AT28" s="54"/>
      <c r="AU28" s="54"/>
      <c r="AV28" s="54"/>
      <c r="AW28" s="105"/>
      <c r="AX28" s="11"/>
      <c r="AY28" s="16"/>
      <c r="AZ28" s="127"/>
      <c r="BA28" s="66" t="s">
        <v>106</v>
      </c>
      <c r="BB28" s="54"/>
      <c r="BC28" s="54"/>
      <c r="BD28" s="54"/>
      <c r="BE28" s="54"/>
      <c r="BF28" s="54"/>
      <c r="BG28" s="105"/>
      <c r="BH28" s="11"/>
      <c r="BI28" s="16"/>
      <c r="BJ28" s="127"/>
      <c r="BK28" s="66" t="s">
        <v>106</v>
      </c>
      <c r="BL28" s="54" t="s">
        <v>161</v>
      </c>
      <c r="BM28" s="54" t="s">
        <v>161</v>
      </c>
      <c r="BN28" s="54" t="s">
        <v>161</v>
      </c>
      <c r="BO28" s="54" t="s">
        <v>161</v>
      </c>
      <c r="BP28" s="54" t="s">
        <v>161</v>
      </c>
      <c r="BQ28" s="105" t="s">
        <v>161</v>
      </c>
      <c r="BR28" s="11"/>
      <c r="BS28" s="16"/>
      <c r="BT28" s="127"/>
      <c r="BU28" s="66" t="s">
        <v>106</v>
      </c>
      <c r="BV28" s="54"/>
      <c r="BW28" s="54"/>
      <c r="BX28" s="54"/>
      <c r="BY28" s="54"/>
      <c r="BZ28" s="54"/>
      <c r="CA28" s="105"/>
      <c r="CB28" s="11"/>
      <c r="CC28" s="16"/>
      <c r="CD28" s="127"/>
      <c r="CE28" s="66" t="s">
        <v>106</v>
      </c>
      <c r="CF28" s="54" t="s">
        <v>161</v>
      </c>
      <c r="CG28" s="54" t="s">
        <v>161</v>
      </c>
      <c r="CH28" s="54" t="s">
        <v>161</v>
      </c>
      <c r="CI28" s="54" t="s">
        <v>161</v>
      </c>
      <c r="CJ28" s="54" t="s">
        <v>161</v>
      </c>
      <c r="CK28" s="105" t="s">
        <v>161</v>
      </c>
      <c r="CL28" s="11"/>
      <c r="CM28" s="16"/>
      <c r="CN28" s="127"/>
      <c r="CO28" s="66" t="s">
        <v>106</v>
      </c>
      <c r="CP28" s="54" t="s">
        <v>161</v>
      </c>
      <c r="CQ28" s="54" t="s">
        <v>161</v>
      </c>
      <c r="CR28" s="54" t="s">
        <v>161</v>
      </c>
      <c r="CS28" s="54" t="s">
        <v>161</v>
      </c>
      <c r="CT28" s="54" t="s">
        <v>161</v>
      </c>
      <c r="CU28" s="105" t="s">
        <v>161</v>
      </c>
      <c r="CV28" s="11"/>
      <c r="CW28" s="16"/>
      <c r="CX28" s="127"/>
      <c r="CY28" s="66" t="s">
        <v>106</v>
      </c>
      <c r="CZ28" s="54"/>
      <c r="DA28" s="54"/>
      <c r="DB28" s="54"/>
      <c r="DC28" s="54"/>
      <c r="DD28" s="54"/>
      <c r="DE28" s="105"/>
      <c r="DF28" s="11"/>
      <c r="DG28" s="16"/>
      <c r="DH28" s="127"/>
      <c r="DI28" s="66" t="s">
        <v>106</v>
      </c>
      <c r="DJ28" s="54" t="s">
        <v>161</v>
      </c>
      <c r="DK28" s="54" t="s">
        <v>161</v>
      </c>
      <c r="DL28" s="54" t="s">
        <v>161</v>
      </c>
      <c r="DM28" s="54" t="s">
        <v>161</v>
      </c>
      <c r="DN28" s="54" t="s">
        <v>161</v>
      </c>
      <c r="DO28" s="105" t="s">
        <v>161</v>
      </c>
      <c r="DP28" s="11"/>
      <c r="DQ28" s="16"/>
      <c r="DR28" s="135"/>
      <c r="EB28" s="135"/>
      <c r="EL28" s="135"/>
      <c r="EV28" s="135"/>
      <c r="FF28" s="135"/>
      <c r="FP28" s="135"/>
      <c r="FZ28" s="135"/>
      <c r="GJ28" s="135"/>
      <c r="GT28" s="135"/>
      <c r="HD28" s="135"/>
      <c r="HN28" s="135"/>
      <c r="HX28" s="135"/>
    </row>
    <row xmlns:x14ac="http://schemas.microsoft.com/office/spreadsheetml/2009/9/ac" r="29" s="2" customFormat="true" ht="15" customHeight="true" x14ac:dyDescent="0.25">
      <c r="A29" s="409" t="str">
        <f ca="true">IF(ISBLANK('Data Summary'!A31),"",'Data Summary'!A31)</f>
        <v/>
      </c>
      <c r="B29" s="127"/>
      <c r="C29" s="66" t="s">
        <v>88</v>
      </c>
      <c r="D29" s="54" t="s">
        <v>170</v>
      </c>
      <c r="E29" s="54" t="s">
        <v>161</v>
      </c>
      <c r="F29" s="54" t="s">
        <v>170</v>
      </c>
      <c r="G29" s="54"/>
      <c r="H29" s="54" t="s">
        <v>170</v>
      </c>
      <c r="I29" s="105"/>
      <c r="J29" s="11"/>
      <c r="K29" s="16"/>
      <c r="L29" s="127"/>
      <c r="M29" s="66" t="s">
        <v>88</v>
      </c>
      <c r="N29" s="54" t="s">
        <v>161</v>
      </c>
      <c r="O29" s="54" t="s">
        <v>161</v>
      </c>
      <c r="P29" s="54" t="s">
        <v>161</v>
      </c>
      <c r="Q29" s="54" t="s">
        <v>161</v>
      </c>
      <c r="R29" s="54" t="s">
        <v>161</v>
      </c>
      <c r="S29" s="105"/>
      <c r="T29" s="11"/>
      <c r="U29" s="16"/>
      <c r="V29" s="127"/>
      <c r="W29" s="66" t="s">
        <v>88</v>
      </c>
      <c r="X29" s="54" t="s">
        <v>170</v>
      </c>
      <c r="Y29" s="54" t="s">
        <v>161</v>
      </c>
      <c r="Z29" s="54" t="s">
        <v>170</v>
      </c>
      <c r="AA29" s="54"/>
      <c r="AB29" s="54" t="s">
        <v>170</v>
      </c>
      <c r="AC29" s="105"/>
      <c r="AD29" s="11"/>
      <c r="AE29" s="16"/>
      <c r="AF29" s="127"/>
      <c r="AG29" s="66" t="s">
        <v>88</v>
      </c>
      <c r="AH29" s="54" t="s">
        <v>161</v>
      </c>
      <c r="AI29" s="54" t="s">
        <v>161</v>
      </c>
      <c r="AJ29" s="54" t="s">
        <v>161</v>
      </c>
      <c r="AK29" s="54" t="s">
        <v>161</v>
      </c>
      <c r="AL29" s="54" t="s">
        <v>161</v>
      </c>
      <c r="AM29" s="107" t="s">
        <v>161</v>
      </c>
      <c r="AN29" s="11"/>
      <c r="AO29" s="16"/>
      <c r="AP29" s="127"/>
      <c r="AQ29" s="66" t="s">
        <v>88</v>
      </c>
      <c r="AR29" s="54"/>
      <c r="AS29" s="54"/>
      <c r="AT29" s="54"/>
      <c r="AU29" s="54"/>
      <c r="AV29" s="54"/>
      <c r="AW29" s="105"/>
      <c r="AX29" s="11"/>
      <c r="AY29" s="16"/>
      <c r="AZ29" s="127"/>
      <c r="BA29" s="66" t="s">
        <v>88</v>
      </c>
      <c r="BB29" s="54"/>
      <c r="BC29" s="54"/>
      <c r="BD29" s="54"/>
      <c r="BE29" s="54"/>
      <c r="BF29" s="54"/>
      <c r="BG29" s="105"/>
      <c r="BH29" s="11"/>
      <c r="BI29" s="16"/>
      <c r="BJ29" s="127"/>
      <c r="BK29" s="66" t="s">
        <v>88</v>
      </c>
      <c r="BL29" s="54" t="s">
        <v>161</v>
      </c>
      <c r="BM29" s="54" t="s">
        <v>161</v>
      </c>
      <c r="BN29" s="54" t="s">
        <v>161</v>
      </c>
      <c r="BO29" s="54" t="s">
        <v>161</v>
      </c>
      <c r="BP29" s="54" t="s">
        <v>161</v>
      </c>
      <c r="BQ29" s="105" t="s">
        <v>161</v>
      </c>
      <c r="BR29" s="11"/>
      <c r="BS29" s="16"/>
      <c r="BT29" s="127"/>
      <c r="BU29" s="66" t="s">
        <v>88</v>
      </c>
      <c r="BV29" s="54"/>
      <c r="BW29" s="54"/>
      <c r="BX29" s="54"/>
      <c r="BY29" s="54"/>
      <c r="BZ29" s="54"/>
      <c r="CA29" s="105"/>
      <c r="CB29" s="11"/>
      <c r="CC29" s="16"/>
      <c r="CD29" s="127"/>
      <c r="CE29" s="66" t="s">
        <v>88</v>
      </c>
      <c r="CF29" s="54" t="s">
        <v>161</v>
      </c>
      <c r="CG29" s="54" t="s">
        <v>161</v>
      </c>
      <c r="CH29" s="54" t="s">
        <v>161</v>
      </c>
      <c r="CI29" s="54" t="s">
        <v>161</v>
      </c>
      <c r="CJ29" s="54" t="s">
        <v>161</v>
      </c>
      <c r="CK29" s="105" t="s">
        <v>161</v>
      </c>
      <c r="CL29" s="11"/>
      <c r="CM29" s="16"/>
      <c r="CN29" s="127"/>
      <c r="CO29" s="66" t="s">
        <v>88</v>
      </c>
      <c r="CP29" s="54" t="s">
        <v>161</v>
      </c>
      <c r="CQ29" s="54" t="s">
        <v>161</v>
      </c>
      <c r="CR29" s="54" t="s">
        <v>161</v>
      </c>
      <c r="CS29" s="54" t="s">
        <v>161</v>
      </c>
      <c r="CT29" s="54" t="s">
        <v>161</v>
      </c>
      <c r="CU29" s="105" t="s">
        <v>161</v>
      </c>
      <c r="CV29" s="11"/>
      <c r="CW29" s="16"/>
      <c r="CX29" s="127"/>
      <c r="CY29" s="66" t="s">
        <v>88</v>
      </c>
      <c r="CZ29" s="54" t="s">
        <v>170</v>
      </c>
      <c r="DA29" s="54" t="s">
        <v>161</v>
      </c>
      <c r="DB29" s="54" t="s">
        <v>170</v>
      </c>
      <c r="DC29" s="54"/>
      <c r="DD29" s="54" t="s">
        <v>170</v>
      </c>
      <c r="DE29" s="105" t="s">
        <v>161</v>
      </c>
      <c r="DF29" s="11"/>
      <c r="DG29" s="16"/>
      <c r="DH29" s="127"/>
      <c r="DI29" s="66" t="s">
        <v>88</v>
      </c>
      <c r="DJ29" s="54" t="s">
        <v>161</v>
      </c>
      <c r="DK29" s="54" t="s">
        <v>161</v>
      </c>
      <c r="DL29" s="54" t="s">
        <v>161</v>
      </c>
      <c r="DM29" s="54" t="s">
        <v>161</v>
      </c>
      <c r="DN29" s="54" t="s">
        <v>161</v>
      </c>
      <c r="DO29" s="105" t="s">
        <v>161</v>
      </c>
      <c r="DP29" s="11"/>
      <c r="DQ29" s="16"/>
      <c r="DR29" s="135"/>
      <c r="EB29" s="135"/>
      <c r="EL29" s="135"/>
      <c r="EV29" s="135"/>
      <c r="FF29" s="135"/>
      <c r="FP29" s="135"/>
      <c r="FZ29" s="135"/>
      <c r="GJ29" s="135"/>
      <c r="GT29" s="135"/>
      <c r="HD29" s="135"/>
      <c r="HN29" s="135"/>
      <c r="HX29" s="135"/>
    </row>
    <row xmlns:x14ac="http://schemas.microsoft.com/office/spreadsheetml/2009/9/ac" r="30" s="2" customFormat="true" ht="15" customHeight="true" x14ac:dyDescent="0.25">
      <c r="A30" s="409" t="str">
        <f ca="true">IF(ISBLANK('Data Summary'!A32),"",'Data Summary'!A32)</f>
        <v/>
      </c>
      <c r="B30" s="127"/>
      <c r="C30" s="66" t="s">
        <v>112</v>
      </c>
      <c r="D30" s="54"/>
      <c r="E30" s="54"/>
      <c r="F30" s="54"/>
      <c r="G30" s="54"/>
      <c r="H30" s="54"/>
      <c r="I30" s="105"/>
      <c r="J30" s="11"/>
      <c r="K30" s="16"/>
      <c r="L30" s="127"/>
      <c r="M30" s="66" t="s">
        <v>112</v>
      </c>
      <c r="N30" s="54" t="s">
        <v>161</v>
      </c>
      <c r="O30" s="54" t="s">
        <v>161</v>
      </c>
      <c r="P30" s="54" t="s">
        <v>161</v>
      </c>
      <c r="Q30" s="54" t="s">
        <v>161</v>
      </c>
      <c r="R30" s="54" t="s">
        <v>161</v>
      </c>
      <c r="S30" s="105"/>
      <c r="T30" s="11"/>
      <c r="U30" s="16"/>
      <c r="V30" s="127"/>
      <c r="W30" s="66" t="s">
        <v>112</v>
      </c>
      <c r="X30" s="54" t="s">
        <v>170</v>
      </c>
      <c r="Y30" s="54" t="s">
        <v>161</v>
      </c>
      <c r="Z30" s="54" t="s">
        <v>170</v>
      </c>
      <c r="AA30" s="54"/>
      <c r="AB30" s="54" t="s">
        <v>170</v>
      </c>
      <c r="AC30" s="105"/>
      <c r="AD30" s="11"/>
      <c r="AE30" s="16"/>
      <c r="AF30" s="127"/>
      <c r="AG30" s="66" t="s">
        <v>112</v>
      </c>
      <c r="AH30" s="54" t="s">
        <v>161</v>
      </c>
      <c r="AI30" s="54" t="s">
        <v>161</v>
      </c>
      <c r="AJ30" s="54" t="s">
        <v>161</v>
      </c>
      <c r="AK30" s="54" t="s">
        <v>161</v>
      </c>
      <c r="AL30" s="54" t="s">
        <v>161</v>
      </c>
      <c r="AM30" s="107" t="s">
        <v>161</v>
      </c>
      <c r="AN30" s="11"/>
      <c r="AO30" s="16"/>
      <c r="AP30" s="127"/>
      <c r="AQ30" s="66" t="s">
        <v>112</v>
      </c>
      <c r="AR30" s="54"/>
      <c r="AS30" s="54"/>
      <c r="AT30" s="54"/>
      <c r="AU30" s="54"/>
      <c r="AV30" s="54"/>
      <c r="AW30" s="105"/>
      <c r="AX30" s="11"/>
      <c r="AY30" s="16"/>
      <c r="AZ30" s="127"/>
      <c r="BA30" s="66" t="s">
        <v>112</v>
      </c>
      <c r="BB30" s="54"/>
      <c r="BC30" s="54"/>
      <c r="BD30" s="54"/>
      <c r="BE30" s="54"/>
      <c r="BF30" s="54"/>
      <c r="BG30" s="105"/>
      <c r="BH30" s="11"/>
      <c r="BI30" s="16"/>
      <c r="BJ30" s="127"/>
      <c r="BK30" s="66" t="s">
        <v>112</v>
      </c>
      <c r="BL30" s="54"/>
      <c r="BM30" s="54"/>
      <c r="BN30" s="54"/>
      <c r="BO30" s="54"/>
      <c r="BP30" s="54"/>
      <c r="BQ30" s="105"/>
      <c r="BR30" s="11"/>
      <c r="BS30" s="16"/>
      <c r="BT30" s="127"/>
      <c r="BU30" s="66" t="s">
        <v>112</v>
      </c>
      <c r="BV30" s="54"/>
      <c r="BW30" s="54"/>
      <c r="BX30" s="54"/>
      <c r="BY30" s="54"/>
      <c r="BZ30" s="54"/>
      <c r="CA30" s="105"/>
      <c r="CB30" s="11"/>
      <c r="CC30" s="16"/>
      <c r="CD30" s="127"/>
      <c r="CE30" s="66" t="s">
        <v>112</v>
      </c>
      <c r="CF30" s="54" t="s">
        <v>161</v>
      </c>
      <c r="CG30" s="54" t="s">
        <v>161</v>
      </c>
      <c r="CH30" s="54" t="s">
        <v>161</v>
      </c>
      <c r="CI30" s="54" t="s">
        <v>161</v>
      </c>
      <c r="CJ30" s="54" t="s">
        <v>161</v>
      </c>
      <c r="CK30" s="105" t="s">
        <v>161</v>
      </c>
      <c r="CL30" s="11"/>
      <c r="CM30" s="16"/>
      <c r="CN30" s="127"/>
      <c r="CO30" s="66" t="s">
        <v>112</v>
      </c>
      <c r="CP30" s="54" t="s">
        <v>161</v>
      </c>
      <c r="CQ30" s="54" t="s">
        <v>161</v>
      </c>
      <c r="CR30" s="54" t="s">
        <v>161</v>
      </c>
      <c r="CS30" s="54" t="s">
        <v>161</v>
      </c>
      <c r="CT30" s="54" t="s">
        <v>161</v>
      </c>
      <c r="CU30" s="105" t="s">
        <v>161</v>
      </c>
      <c r="CV30" s="11"/>
      <c r="CW30" s="16"/>
      <c r="CX30" s="127"/>
      <c r="CY30" s="66" t="s">
        <v>112</v>
      </c>
      <c r="CZ30" s="54" t="s">
        <v>161</v>
      </c>
      <c r="DA30" s="54" t="s">
        <v>161</v>
      </c>
      <c r="DB30" s="54" t="s">
        <v>170</v>
      </c>
      <c r="DC30" s="54"/>
      <c r="DD30" s="54" t="s">
        <v>161</v>
      </c>
      <c r="DE30" s="105" t="s">
        <v>161</v>
      </c>
      <c r="DF30" s="11"/>
      <c r="DG30" s="16"/>
      <c r="DH30" s="127"/>
      <c r="DI30" s="66" t="s">
        <v>112</v>
      </c>
      <c r="DJ30" s="54" t="s">
        <v>161</v>
      </c>
      <c r="DK30" s="54" t="s">
        <v>161</v>
      </c>
      <c r="DL30" s="54" t="s">
        <v>161</v>
      </c>
      <c r="DM30" s="54" t="s">
        <v>161</v>
      </c>
      <c r="DN30" s="54" t="s">
        <v>161</v>
      </c>
      <c r="DO30" s="105" t="s">
        <v>161</v>
      </c>
      <c r="DP30" s="11"/>
      <c r="DQ30" s="16"/>
      <c r="DR30" s="135"/>
      <c r="EB30" s="135"/>
      <c r="EL30" s="135"/>
      <c r="EV30" s="135"/>
      <c r="FF30" s="135"/>
      <c r="FP30" s="135"/>
      <c r="FZ30" s="135"/>
      <c r="GJ30" s="135"/>
      <c r="GT30" s="135"/>
      <c r="HD30" s="135"/>
      <c r="HN30" s="135"/>
      <c r="HX30" s="135"/>
    </row>
    <row xmlns:x14ac="http://schemas.microsoft.com/office/spreadsheetml/2009/9/ac" r="31" ht="16.5" customHeight="true" x14ac:dyDescent="0.25">
      <c r="A31" s="409" t="str">
        <f ca="true">IF(ISBLANK('Data Summary'!A33),"",'Data Summary'!A33)</f>
        <v/>
      </c>
      <c r="B31" s="127"/>
      <c r="C31" s="66" t="s">
        <v>113</v>
      </c>
      <c r="D31" s="54"/>
      <c r="E31" s="54"/>
      <c r="F31" s="54"/>
      <c r="G31" s="54"/>
      <c r="H31" s="54"/>
      <c r="I31" s="105"/>
      <c r="J31" s="11"/>
      <c r="K31" s="16"/>
      <c r="L31" s="127"/>
      <c r="M31" s="66" t="s">
        <v>113</v>
      </c>
      <c r="N31" s="54"/>
      <c r="O31" s="54"/>
      <c r="P31" s="54"/>
      <c r="Q31" s="54"/>
      <c r="R31" s="54"/>
      <c r="S31" s="105"/>
      <c r="T31" s="11"/>
      <c r="U31" s="16"/>
      <c r="V31" s="127"/>
      <c r="W31" s="66" t="s">
        <v>113</v>
      </c>
      <c r="X31" s="54"/>
      <c r="Y31" s="54"/>
      <c r="Z31" s="54"/>
      <c r="AA31" s="54"/>
      <c r="AB31" s="54"/>
      <c r="AC31" s="105"/>
      <c r="AD31" s="11"/>
      <c r="AE31" s="16"/>
      <c r="AF31" s="127"/>
      <c r="AG31" s="66" t="s">
        <v>113</v>
      </c>
      <c r="AH31" s="54"/>
      <c r="AI31" s="54"/>
      <c r="AJ31" s="54"/>
      <c r="AK31" s="54"/>
      <c r="AL31" s="54"/>
      <c r="AM31" s="105"/>
      <c r="AN31" s="11"/>
      <c r="AO31" s="16"/>
      <c r="AP31" s="127"/>
      <c r="AQ31" s="66" t="s">
        <v>113</v>
      </c>
      <c r="AR31" s="54"/>
      <c r="AS31" s="54"/>
      <c r="AT31" s="54"/>
      <c r="AU31" s="54"/>
      <c r="AV31" s="54"/>
      <c r="AW31" s="105"/>
      <c r="AX31" s="11"/>
      <c r="AY31" s="16"/>
      <c r="AZ31" s="127"/>
      <c r="BA31" s="66" t="s">
        <v>113</v>
      </c>
      <c r="BB31" s="54"/>
      <c r="BC31" s="54"/>
      <c r="BD31" s="54"/>
      <c r="BE31" s="54"/>
      <c r="BF31" s="54"/>
      <c r="BG31" s="105"/>
      <c r="BH31" s="11"/>
      <c r="BI31" s="16"/>
      <c r="BJ31" s="127"/>
      <c r="BK31" s="66" t="s">
        <v>113</v>
      </c>
      <c r="BL31" s="54"/>
      <c r="BM31" s="54"/>
      <c r="BN31" s="54"/>
      <c r="BO31" s="54"/>
      <c r="BP31" s="54"/>
      <c r="BQ31" s="105"/>
      <c r="BR31" s="11"/>
      <c r="BS31" s="16"/>
      <c r="BT31" s="127"/>
      <c r="BU31" s="66" t="s">
        <v>113</v>
      </c>
      <c r="BV31" s="54"/>
      <c r="BW31" s="54"/>
      <c r="BX31" s="54"/>
      <c r="BY31" s="54"/>
      <c r="BZ31" s="54"/>
      <c r="CA31" s="105"/>
      <c r="CB31" s="11"/>
      <c r="CC31" s="16"/>
      <c r="CD31" s="127"/>
      <c r="CE31" s="66" t="s">
        <v>113</v>
      </c>
      <c r="CF31" s="54"/>
      <c r="CG31" s="54"/>
      <c r="CH31" s="54"/>
      <c r="CI31" s="54"/>
      <c r="CJ31" s="54"/>
      <c r="CK31" s="105"/>
      <c r="CL31" s="11"/>
      <c r="CM31" s="16"/>
      <c r="CN31" s="127"/>
      <c r="CO31" s="66" t="s">
        <v>113</v>
      </c>
      <c r="CP31" s="54" t="s">
        <v>161</v>
      </c>
      <c r="CQ31" s="54" t="s">
        <v>161</v>
      </c>
      <c r="CR31" s="54" t="s">
        <v>161</v>
      </c>
      <c r="CS31" s="54" t="s">
        <v>161</v>
      </c>
      <c r="CT31" s="54" t="s">
        <v>161</v>
      </c>
      <c r="CU31" s="105" t="s">
        <v>161</v>
      </c>
      <c r="CV31" s="11"/>
      <c r="CW31" s="16"/>
      <c r="CX31" s="127"/>
      <c r="CY31" s="66" t="s">
        <v>113</v>
      </c>
      <c r="CZ31" s="54"/>
      <c r="DA31" s="54"/>
      <c r="DB31" s="54"/>
      <c r="DC31" s="54"/>
      <c r="DD31" s="54"/>
      <c r="DE31" s="105"/>
      <c r="DF31" s="11"/>
      <c r="DG31" s="16"/>
      <c r="DH31" s="127"/>
      <c r="DI31" s="66" t="s">
        <v>113</v>
      </c>
      <c r="DJ31" s="54"/>
      <c r="DK31" s="54"/>
      <c r="DL31" s="54"/>
      <c r="DM31" s="54"/>
      <c r="DN31" s="54"/>
      <c r="DO31" s="105"/>
      <c r="DP31" s="11"/>
      <c r="DQ31" s="16"/>
    </row>
    <row xmlns:x14ac="http://schemas.microsoft.com/office/spreadsheetml/2009/9/ac" r="32" ht="16.5" customHeight="true" x14ac:dyDescent="0.25">
      <c r="A32" s="409" t="str">
        <f ca="true">IF(ISBLANK('Data Summary'!A34),"",'Data Summary'!A34)</f>
        <v/>
      </c>
      <c r="B32" s="127"/>
      <c r="C32" s="66" t="s">
        <v>89</v>
      </c>
      <c r="D32" s="54"/>
      <c r="E32" s="54"/>
      <c r="F32" s="54"/>
      <c r="G32" s="54"/>
      <c r="H32" s="54"/>
      <c r="I32" s="105"/>
      <c r="J32" s="11"/>
      <c r="K32" s="16"/>
      <c r="L32" s="127"/>
      <c r="M32" s="66" t="s">
        <v>89</v>
      </c>
      <c r="N32" s="54" t="s">
        <v>161</v>
      </c>
      <c r="O32" s="54" t="s">
        <v>161</v>
      </c>
      <c r="P32" s="54" t="s">
        <v>161</v>
      </c>
      <c r="Q32" s="54" t="s">
        <v>161</v>
      </c>
      <c r="R32" s="54" t="s">
        <v>161</v>
      </c>
      <c r="S32" s="105"/>
      <c r="T32" s="11"/>
      <c r="U32" s="16"/>
      <c r="V32" s="127"/>
      <c r="W32" s="66" t="s">
        <v>89</v>
      </c>
      <c r="X32" s="54" t="s">
        <v>170</v>
      </c>
      <c r="Y32" s="54" t="s">
        <v>161</v>
      </c>
      <c r="Z32" s="54" t="s">
        <v>170</v>
      </c>
      <c r="AA32" s="54"/>
      <c r="AB32" s="54" t="s">
        <v>170</v>
      </c>
      <c r="AC32" s="105"/>
      <c r="AD32" s="11"/>
      <c r="AE32" s="16"/>
      <c r="AF32" s="127"/>
      <c r="AG32" s="66" t="s">
        <v>89</v>
      </c>
      <c r="AH32" s="54" t="s">
        <v>161</v>
      </c>
      <c r="AI32" s="54" t="s">
        <v>161</v>
      </c>
      <c r="AJ32" s="54" t="s">
        <v>161</v>
      </c>
      <c r="AK32" s="54" t="s">
        <v>161</v>
      </c>
      <c r="AL32" s="54" t="s">
        <v>161</v>
      </c>
      <c r="AM32" s="107" t="s">
        <v>161</v>
      </c>
      <c r="AN32" s="11"/>
      <c r="AO32" s="16"/>
      <c r="AP32" s="127"/>
      <c r="AQ32" s="66" t="s">
        <v>89</v>
      </c>
      <c r="AR32" s="54"/>
      <c r="AS32" s="54"/>
      <c r="AT32" s="54"/>
      <c r="AU32" s="54"/>
      <c r="AV32" s="54"/>
      <c r="AW32" s="105"/>
      <c r="AX32" s="11"/>
      <c r="AY32" s="16"/>
      <c r="AZ32" s="127"/>
      <c r="BA32" s="66" t="s">
        <v>89</v>
      </c>
      <c r="BB32" s="54"/>
      <c r="BC32" s="54"/>
      <c r="BD32" s="54"/>
      <c r="BE32" s="54"/>
      <c r="BF32" s="54"/>
      <c r="BG32" s="105"/>
      <c r="BH32" s="11"/>
      <c r="BI32" s="16"/>
      <c r="BJ32" s="127"/>
      <c r="BK32" s="66" t="s">
        <v>89</v>
      </c>
      <c r="BL32" s="54" t="s">
        <v>161</v>
      </c>
      <c r="BM32" s="54" t="s">
        <v>161</v>
      </c>
      <c r="BN32" s="54" t="s">
        <v>161</v>
      </c>
      <c r="BO32" s="54" t="s">
        <v>161</v>
      </c>
      <c r="BP32" s="54" t="s">
        <v>161</v>
      </c>
      <c r="BQ32" s="105" t="s">
        <v>161</v>
      </c>
      <c r="BR32" s="11"/>
      <c r="BS32" s="16"/>
      <c r="BT32" s="127"/>
      <c r="BU32" s="66" t="s">
        <v>89</v>
      </c>
      <c r="BV32" s="54"/>
      <c r="BW32" s="54"/>
      <c r="BX32" s="54"/>
      <c r="BY32" s="54"/>
      <c r="BZ32" s="54"/>
      <c r="CA32" s="105"/>
      <c r="CB32" s="11"/>
      <c r="CC32" s="16"/>
      <c r="CD32" s="127"/>
      <c r="CE32" s="66" t="s">
        <v>89</v>
      </c>
      <c r="CF32" s="54" t="s">
        <v>161</v>
      </c>
      <c r="CG32" s="54" t="s">
        <v>161</v>
      </c>
      <c r="CH32" s="54" t="s">
        <v>161</v>
      </c>
      <c r="CI32" s="54" t="s">
        <v>161</v>
      </c>
      <c r="CJ32" s="54" t="s">
        <v>161</v>
      </c>
      <c r="CK32" s="105" t="s">
        <v>161</v>
      </c>
      <c r="CL32" s="11"/>
      <c r="CM32" s="16"/>
      <c r="CN32" s="127"/>
      <c r="CO32" s="66" t="s">
        <v>89</v>
      </c>
      <c r="CP32" s="54" t="s">
        <v>161</v>
      </c>
      <c r="CQ32" s="54" t="s">
        <v>161</v>
      </c>
      <c r="CR32" s="54" t="s">
        <v>161</v>
      </c>
      <c r="CS32" s="54" t="s">
        <v>161</v>
      </c>
      <c r="CT32" s="54" t="s">
        <v>161</v>
      </c>
      <c r="CU32" s="105" t="s">
        <v>161</v>
      </c>
      <c r="CV32" s="11"/>
      <c r="CW32" s="16"/>
      <c r="CX32" s="127"/>
      <c r="CY32" s="66" t="s">
        <v>89</v>
      </c>
      <c r="CZ32" s="54" t="s">
        <v>161</v>
      </c>
      <c r="DA32" s="54" t="s">
        <v>161</v>
      </c>
      <c r="DB32" s="54" t="s">
        <v>170</v>
      </c>
      <c r="DC32" s="54"/>
      <c r="DD32" s="54" t="s">
        <v>161</v>
      </c>
      <c r="DE32" s="105" t="s">
        <v>161</v>
      </c>
      <c r="DF32" s="11"/>
      <c r="DG32" s="16"/>
      <c r="DH32" s="127"/>
      <c r="DI32" s="66" t="s">
        <v>89</v>
      </c>
      <c r="DJ32" s="54" t="s">
        <v>161</v>
      </c>
      <c r="DK32" s="54" t="s">
        <v>161</v>
      </c>
      <c r="DL32" s="54" t="s">
        <v>161</v>
      </c>
      <c r="DM32" s="54" t="s">
        <v>161</v>
      </c>
      <c r="DN32" s="54" t="s">
        <v>161</v>
      </c>
      <c r="DO32" s="105" t="s">
        <v>161</v>
      </c>
      <c r="DP32" s="11"/>
      <c r="DQ32" s="16"/>
    </row>
    <row xmlns:x14ac="http://schemas.microsoft.com/office/spreadsheetml/2009/9/ac" r="33" ht="16.5" customHeight="true" x14ac:dyDescent="0.25">
      <c r="A33" s="409" t="str">
        <f ca="true">IF(ISBLANK('Data Summary'!A35),"",'Data Summary'!A35)</f>
        <v/>
      </c>
      <c r="B33" s="128"/>
      <c r="C33" s="12" t="s">
        <v>23</v>
      </c>
      <c r="D33" s="10"/>
      <c r="E33" s="10"/>
      <c r="F33" s="10"/>
      <c r="G33" s="74"/>
      <c r="H33" s="75"/>
      <c r="I33" s="76"/>
      <c r="J33" s="11"/>
      <c r="K33" s="16"/>
      <c r="L33" s="128"/>
      <c r="M33" s="12" t="s">
        <v>23</v>
      </c>
      <c r="N33" s="10"/>
      <c r="O33" s="10"/>
      <c r="P33" s="10"/>
      <c r="Q33" s="74"/>
      <c r="R33" s="75"/>
      <c r="S33" s="76"/>
      <c r="T33" s="11"/>
      <c r="U33" s="16"/>
      <c r="V33" s="128"/>
      <c r="W33" s="12" t="s">
        <v>23</v>
      </c>
      <c r="X33" s="10"/>
      <c r="Y33" s="10"/>
      <c r="Z33" s="10"/>
      <c r="AA33" s="74"/>
      <c r="AB33" s="75"/>
      <c r="AC33" s="76"/>
      <c r="AD33" s="11"/>
      <c r="AE33" s="16"/>
      <c r="AF33" s="128"/>
      <c r="AG33" s="12" t="s">
        <v>23</v>
      </c>
      <c r="AH33" s="10"/>
      <c r="AI33" s="10"/>
      <c r="AJ33" s="10"/>
      <c r="AK33" s="74"/>
      <c r="AL33" s="75"/>
      <c r="AM33" s="76"/>
      <c r="AN33" s="11"/>
      <c r="AO33" s="16"/>
      <c r="AP33" s="128"/>
      <c r="AQ33" s="12" t="s">
        <v>23</v>
      </c>
      <c r="AR33" s="73"/>
      <c r="AS33" s="10"/>
      <c r="AT33" s="10"/>
      <c r="AU33" s="74"/>
      <c r="AV33" s="75"/>
      <c r="AW33" s="76"/>
      <c r="AX33" s="11"/>
      <c r="AY33" s="16"/>
      <c r="AZ33" s="128"/>
      <c r="BA33" s="12" t="s">
        <v>23</v>
      </c>
      <c r="BB33" s="73"/>
      <c r="BC33" s="10"/>
      <c r="BD33" s="10"/>
      <c r="BE33" s="74"/>
      <c r="BF33" s="75"/>
      <c r="BG33" s="76"/>
      <c r="BH33" s="11"/>
      <c r="BI33" s="16"/>
      <c r="BJ33" s="128"/>
      <c r="BK33" s="12" t="s">
        <v>23</v>
      </c>
      <c r="BL33" s="206"/>
      <c r="BM33" s="206"/>
      <c r="BN33" s="206"/>
      <c r="BO33" s="207"/>
      <c r="BP33" s="208"/>
      <c r="BQ33" s="76"/>
      <c r="BR33" s="11"/>
      <c r="BS33" s="16"/>
      <c r="BT33" s="128"/>
      <c r="BU33" s="12" t="s">
        <v>23</v>
      </c>
      <c r="BV33" s="73"/>
      <c r="BW33" s="10"/>
      <c r="BX33" s="10"/>
      <c r="BY33" s="74"/>
      <c r="BZ33" s="75"/>
      <c r="CA33" s="76"/>
      <c r="CB33" s="11"/>
      <c r="CC33" s="16"/>
      <c r="CD33" s="128"/>
      <c r="CE33" s="12" t="s">
        <v>23</v>
      </c>
      <c r="CF33" s="73" t="s">
        <v>278</v>
      </c>
      <c r="CG33" s="10" t="s">
        <v>278</v>
      </c>
      <c r="CH33" s="10" t="s">
        <v>278</v>
      </c>
      <c r="CI33" s="74" t="s">
        <v>278</v>
      </c>
      <c r="CJ33" s="75" t="s">
        <v>278</v>
      </c>
      <c r="CK33" s="76" t="s">
        <v>278</v>
      </c>
      <c r="CL33" s="11"/>
      <c r="CM33" s="16"/>
      <c r="CN33" s="128"/>
      <c r="CO33" s="12" t="s">
        <v>23</v>
      </c>
      <c r="CP33" s="73" t="s">
        <v>278</v>
      </c>
      <c r="CQ33" s="10" t="s">
        <v>278</v>
      </c>
      <c r="CR33" s="10" t="s">
        <v>278</v>
      </c>
      <c r="CS33" s="74" t="s">
        <v>278</v>
      </c>
      <c r="CT33" s="75" t="s">
        <v>278</v>
      </c>
      <c r="CU33" s="76" t="s">
        <v>278</v>
      </c>
      <c r="CV33" s="11"/>
      <c r="CW33" s="16"/>
      <c r="CX33" s="128"/>
      <c r="CY33" s="12" t="s">
        <v>23</v>
      </c>
      <c r="CZ33" s="73" t="s">
        <v>278</v>
      </c>
      <c r="DA33" s="10" t="s">
        <v>278</v>
      </c>
      <c r="DB33" s="10" t="s">
        <v>278</v>
      </c>
      <c r="DC33" s="74" t="s">
        <v>278</v>
      </c>
      <c r="DD33" s="75" t="s">
        <v>278</v>
      </c>
      <c r="DE33" s="76" t="s">
        <v>278</v>
      </c>
      <c r="DF33" s="11"/>
      <c r="DG33" s="16"/>
      <c r="DH33" s="128"/>
      <c r="DI33" s="12" t="s">
        <v>23</v>
      </c>
      <c r="DJ33" s="73" t="s">
        <v>278</v>
      </c>
      <c r="DK33" s="10" t="s">
        <v>278</v>
      </c>
      <c r="DL33" s="10" t="s">
        <v>278</v>
      </c>
      <c r="DM33" s="74" t="s">
        <v>278</v>
      </c>
      <c r="DN33" s="75" t="s">
        <v>278</v>
      </c>
      <c r="DO33" s="76" t="s">
        <v>278</v>
      </c>
      <c r="DP33" s="11"/>
      <c r="DQ33" s="16"/>
    </row>
    <row xmlns:x14ac="http://schemas.microsoft.com/office/spreadsheetml/2009/9/ac" r="34" s="3" customFormat="true" ht="16.5" customHeight="true" thickBot="true" x14ac:dyDescent="0.3">
      <c r="A34" s="409" t="str">
        <f ca="true">IF(ISBLANK('Data Summary'!A36),"",'Data Summary'!A36)</f>
        <v/>
      </c>
      <c r="B34" s="129"/>
      <c r="C34" s="28" t="s">
        <v>20</v>
      </c>
      <c r="D34" s="83">
        <v>158</v>
      </c>
      <c r="E34" s="83">
        <v>87</v>
      </c>
      <c r="F34" s="83">
        <v>71</v>
      </c>
      <c r="G34" s="84"/>
      <c r="H34" s="83">
        <f>D34</f>
        <v>158</v>
      </c>
      <c r="I34" s="85"/>
      <c r="J34" s="25"/>
      <c r="K34" s="18"/>
      <c r="L34" s="129"/>
      <c r="M34" s="28" t="s">
        <v>20</v>
      </c>
      <c r="N34" s="78">
        <v>6407</v>
      </c>
      <c r="O34" s="78">
        <v>4545</v>
      </c>
      <c r="P34" s="78">
        <v>1862</v>
      </c>
      <c r="Q34" s="78">
        <v>3251</v>
      </c>
      <c r="R34" s="78">
        <v>3382</v>
      </c>
      <c r="S34" s="85"/>
      <c r="T34" s="25"/>
      <c r="U34" s="18"/>
      <c r="V34" s="129"/>
      <c r="W34" s="28" t="s">
        <v>20</v>
      </c>
      <c r="X34" s="83">
        <v>574</v>
      </c>
      <c r="Y34" s="83">
        <v>293</v>
      </c>
      <c r="Z34" s="83">
        <v>281</v>
      </c>
      <c r="AA34" s="84"/>
      <c r="AB34" s="83">
        <f>X34</f>
        <v>574</v>
      </c>
      <c r="AC34" s="85"/>
      <c r="AD34" s="25"/>
      <c r="AE34" s="18"/>
      <c r="AF34" s="129"/>
      <c r="AG34" s="28" t="s">
        <v>20</v>
      </c>
      <c r="AH34" s="78">
        <v>15380</v>
      </c>
      <c r="AI34" s="78">
        <v>9826</v>
      </c>
      <c r="AJ34" s="78">
        <v>5554</v>
      </c>
      <c r="AK34" s="78">
        <v>5826</v>
      </c>
      <c r="AL34" s="78">
        <v>6897</v>
      </c>
      <c r="AM34" s="79">
        <v>4834</v>
      </c>
      <c r="AN34" s="25"/>
      <c r="AO34" s="18"/>
      <c r="AP34" s="129"/>
      <c r="AQ34" s="28" t="s">
        <v>20</v>
      </c>
      <c r="AR34" s="78"/>
      <c r="AS34" s="83"/>
      <c r="AT34" s="83"/>
      <c r="AU34" s="78"/>
      <c r="AV34" s="78"/>
      <c r="AW34" s="79"/>
      <c r="AX34" s="25"/>
      <c r="AY34" s="18"/>
      <c r="AZ34" s="129"/>
      <c r="BA34" s="28" t="s">
        <v>20</v>
      </c>
      <c r="BB34" s="78"/>
      <c r="BC34" s="83"/>
      <c r="BD34" s="83"/>
      <c r="BE34" s="78"/>
      <c r="BF34" s="78"/>
      <c r="BG34" s="79"/>
      <c r="BH34" s="25"/>
      <c r="BI34" s="18"/>
      <c r="BJ34" s="129"/>
      <c r="BK34" s="28" t="s">
        <v>20</v>
      </c>
      <c r="BL34" s="78">
        <v>17876</v>
      </c>
      <c r="BM34" s="78">
        <v>10462</v>
      </c>
      <c r="BN34" s="78">
        <v>7414</v>
      </c>
      <c r="BO34" s="78">
        <v>6971</v>
      </c>
      <c r="BP34" s="78">
        <v>7999</v>
      </c>
      <c r="BQ34" s="79">
        <v>5341</v>
      </c>
      <c r="BR34" s="25"/>
      <c r="BS34" s="18"/>
      <c r="BT34" s="129"/>
      <c r="BU34" s="28" t="s">
        <v>20</v>
      </c>
      <c r="BV34" s="78"/>
      <c r="BW34" s="83"/>
      <c r="BX34" s="83"/>
      <c r="BY34" s="78"/>
      <c r="BZ34" s="78"/>
      <c r="CA34" s="79"/>
      <c r="CB34" s="25"/>
      <c r="CC34" s="18"/>
      <c r="CD34" s="129"/>
      <c r="CE34" s="28" t="s">
        <v>20</v>
      </c>
      <c r="CF34" s="78">
        <v>10034</v>
      </c>
      <c r="CG34" s="83">
        <v>5403</v>
      </c>
      <c r="CH34" s="83">
        <v>4631</v>
      </c>
      <c r="CI34" s="78">
        <v>4070</v>
      </c>
      <c r="CJ34" s="78">
        <v>4376</v>
      </c>
      <c r="CK34" s="79">
        <v>2819</v>
      </c>
      <c r="CL34" s="25"/>
      <c r="CM34" s="18"/>
      <c r="CN34" s="129"/>
      <c r="CO34" s="28" t="s">
        <v>20</v>
      </c>
      <c r="CP34" s="78">
        <v>10027</v>
      </c>
      <c r="CQ34" s="83">
        <v>5464</v>
      </c>
      <c r="CR34" s="83">
        <v>4563</v>
      </c>
      <c r="CS34" s="78">
        <v>4074</v>
      </c>
      <c r="CT34" s="78">
        <v>4376</v>
      </c>
      <c r="CU34" s="79">
        <v>2819</v>
      </c>
      <c r="CV34" s="25"/>
      <c r="CW34" s="18"/>
      <c r="CX34" s="129"/>
      <c r="CY34" s="28" t="s">
        <v>20</v>
      </c>
      <c r="CZ34" s="78">
        <v>289</v>
      </c>
      <c r="DA34" s="83">
        <v>241</v>
      </c>
      <c r="DB34" s="83">
        <v>48</v>
      </c>
      <c r="DC34" s="78" t="s">
        <v>278</v>
      </c>
      <c r="DD34" s="78">
        <v>289</v>
      </c>
      <c r="DE34" s="79">
        <v>169</v>
      </c>
      <c r="DF34" s="25"/>
      <c r="DG34" s="18"/>
      <c r="DH34" s="129"/>
      <c r="DI34" s="28" t="s">
        <v>20</v>
      </c>
      <c r="DJ34" s="78">
        <v>9741</v>
      </c>
      <c r="DK34" s="83">
        <v>5082</v>
      </c>
      <c r="DL34" s="83">
        <v>4659</v>
      </c>
      <c r="DM34" s="78">
        <v>4073</v>
      </c>
      <c r="DN34" s="78">
        <v>4382</v>
      </c>
      <c r="DO34" s="79">
        <v>2808</v>
      </c>
      <c r="DP34" s="25"/>
      <c r="DQ34" s="18"/>
      <c r="DR34" s="130"/>
      <c r="EB34" s="130"/>
      <c r="EL34" s="130"/>
      <c r="EV34" s="130"/>
      <c r="FF34" s="130"/>
      <c r="FP34" s="130"/>
      <c r="FZ34" s="130"/>
      <c r="GJ34" s="130"/>
      <c r="GT34" s="130"/>
      <c r="HD34" s="130"/>
      <c r="HN34" s="130"/>
      <c r="HX34" s="130"/>
    </row>
    <row xmlns:x14ac="http://schemas.microsoft.com/office/spreadsheetml/2009/9/ac" r="35" s="3" customFormat="true" x14ac:dyDescent="0.25">
      <c r="A35" s="409" t="str">
        <f ca="true">IF(ISBLANK('Data Summary'!A37),"",'Data Summary'!A37)</f>
        <v/>
      </c>
      <c r="B35" s="130"/>
      <c r="L35" s="130"/>
      <c r="V35" s="130"/>
      <c r="AF35" s="130"/>
      <c r="AP35" s="130"/>
      <c r="AZ35" s="130"/>
      <c r="BA35" s="130"/>
      <c r="BJ35" s="130"/>
      <c r="BT35" s="130"/>
      <c r="CD35" s="130"/>
      <c r="CN35" s="130"/>
      <c r="CX35" s="130"/>
      <c r="DH35" s="130"/>
      <c r="DR35" s="130"/>
      <c r="EB35" s="130"/>
      <c r="EL35" s="130"/>
      <c r="EV35" s="130"/>
      <c r="FF35" s="130"/>
      <c r="FP35" s="130"/>
      <c r="FZ35" s="130"/>
      <c r="GJ35" s="130"/>
      <c r="GT35" s="130"/>
      <c r="HD35" s="130"/>
      <c r="HN35" s="130"/>
      <c r="HX35" s="130"/>
    </row>
    <row xmlns:x14ac="http://schemas.microsoft.com/office/spreadsheetml/2009/9/ac" r="36" s="3" customFormat="true" x14ac:dyDescent="0.25">
      <c r="A36" s="409" t="str">
        <f ca="true">IF(ISBLANK('Data Summary'!A38),"",'Data Summary'!A38)</f>
        <v/>
      </c>
      <c r="B36" s="130"/>
      <c r="L36" s="130"/>
      <c r="V36" s="130"/>
      <c r="AF36" s="130"/>
      <c r="AP36" s="130"/>
      <c r="AZ36" s="130"/>
      <c r="BA36" s="130"/>
      <c r="BJ36" s="130"/>
      <c r="BT36" s="130"/>
      <c r="CD36" s="130"/>
      <c r="CN36" s="130"/>
      <c r="CX36" s="130"/>
      <c r="DH36" s="130"/>
      <c r="DR36" s="130"/>
      <c r="EB36" s="130"/>
      <c r="EL36" s="130"/>
      <c r="EV36" s="130"/>
      <c r="FF36" s="130"/>
      <c r="FP36" s="130"/>
      <c r="FZ36" s="130"/>
      <c r="GJ36" s="130"/>
      <c r="GT36" s="130"/>
      <c r="HD36" s="130"/>
      <c r="HN36" s="130"/>
      <c r="HX36" s="130"/>
    </row>
    <row xmlns:x14ac="http://schemas.microsoft.com/office/spreadsheetml/2009/9/ac" r="37" s="3" customFormat="true" x14ac:dyDescent="0.25">
      <c r="A37" s="409" t="str">
        <f ca="true">IF(ISBLANK('Data Summary'!A39),"",'Data Summary'!A39)</f>
        <v/>
      </c>
      <c r="B37" s="130"/>
      <c r="L37" s="130"/>
      <c r="V37" s="130"/>
      <c r="AF37" s="130"/>
      <c r="AP37" s="130"/>
      <c r="AZ37" s="130"/>
      <c r="BA37" s="130"/>
      <c r="BJ37" s="130"/>
      <c r="BT37" s="130"/>
      <c r="CD37" s="130"/>
      <c r="CN37" s="130"/>
      <c r="CX37" s="130"/>
      <c r="DH37" s="130"/>
      <c r="DR37" s="130"/>
      <c r="EB37" s="130"/>
      <c r="EL37" s="130"/>
      <c r="EV37" s="130"/>
      <c r="FF37" s="130"/>
      <c r="FP37" s="130"/>
      <c r="FZ37" s="130"/>
      <c r="GJ37" s="130"/>
      <c r="GT37" s="130"/>
      <c r="HD37" s="130"/>
      <c r="HN37" s="130"/>
      <c r="HX37" s="130"/>
    </row>
    <row xmlns:x14ac="http://schemas.microsoft.com/office/spreadsheetml/2009/9/ac" r="38" s="3" customFormat="true" x14ac:dyDescent="0.25">
      <c r="A38" s="409" t="str">
        <f ca="true">IF(ISBLANK('Data Summary'!A40),"",'Data Summary'!A40)</f>
        <v/>
      </c>
      <c r="B38" s="130"/>
      <c r="L38" s="130"/>
      <c r="V38" s="130"/>
      <c r="AF38" s="130"/>
      <c r="AP38" s="130"/>
      <c r="AZ38" s="130"/>
      <c r="BA38" s="130"/>
      <c r="BJ38" s="130"/>
      <c r="BT38" s="130"/>
      <c r="CD38" s="130"/>
      <c r="CN38" s="130"/>
      <c r="CX38" s="130"/>
      <c r="DH38" s="130"/>
      <c r="DR38" s="130"/>
      <c r="EB38" s="130"/>
      <c r="EL38" s="130"/>
      <c r="EV38" s="130"/>
      <c r="FF38" s="130"/>
      <c r="FP38" s="130"/>
      <c r="FZ38" s="130"/>
      <c r="GJ38" s="130"/>
      <c r="GT38" s="130"/>
      <c r="HD38" s="130"/>
      <c r="HN38" s="130"/>
      <c r="HX38" s="130"/>
    </row>
    <row xmlns:x14ac="http://schemas.microsoft.com/office/spreadsheetml/2009/9/ac" r="39" s="3" customFormat="true" x14ac:dyDescent="0.25">
      <c r="A39" s="409" t="str">
        <f ca="true">IF(ISBLANK('Data Summary'!A41),"",'Data Summary'!A41)</f>
        <v/>
      </c>
      <c r="B39" s="130"/>
      <c r="L39" s="130"/>
      <c r="V39" s="130"/>
      <c r="AF39" s="130"/>
      <c r="AP39" s="130"/>
      <c r="AZ39" s="130"/>
      <c r="BA39" s="130"/>
      <c r="BJ39" s="130"/>
      <c r="BT39" s="130"/>
      <c r="CD39" s="130"/>
      <c r="CN39" s="130"/>
      <c r="CX39" s="130"/>
      <c r="DH39" s="130"/>
      <c r="DR39" s="130"/>
      <c r="EB39" s="130"/>
      <c r="EL39" s="130"/>
      <c r="EV39" s="130"/>
      <c r="FF39" s="130"/>
      <c r="FP39" s="130"/>
      <c r="FZ39" s="130"/>
      <c r="GJ39" s="130"/>
      <c r="GT39" s="130"/>
      <c r="HD39" s="130"/>
      <c r="HN39" s="130"/>
      <c r="HX39" s="130"/>
    </row>
    <row xmlns:x14ac="http://schemas.microsoft.com/office/spreadsheetml/2009/9/ac" r="40" s="3" customFormat="true" x14ac:dyDescent="0.25">
      <c r="A40" s="409" t="str">
        <f ca="true">IF(ISBLANK('Data Summary'!A42),"",'Data Summary'!A42)</f>
        <v/>
      </c>
      <c r="B40" s="130"/>
      <c r="L40" s="130"/>
      <c r="V40" s="130"/>
      <c r="AF40" s="130"/>
      <c r="AP40" s="130"/>
      <c r="AZ40" s="130"/>
      <c r="BA40" s="130"/>
      <c r="BJ40" s="130"/>
      <c r="BT40" s="130"/>
      <c r="CD40" s="130"/>
      <c r="CN40" s="130"/>
      <c r="CX40" s="130"/>
      <c r="DH40" s="130"/>
      <c r="DR40" s="130"/>
      <c r="EB40" s="130"/>
      <c r="EL40" s="130"/>
      <c r="EV40" s="130"/>
      <c r="FF40" s="130"/>
      <c r="FP40" s="130"/>
      <c r="FZ40" s="130"/>
      <c r="GJ40" s="130"/>
      <c r="GT40" s="130"/>
      <c r="HD40" s="130"/>
      <c r="HN40" s="130"/>
      <c r="HX40" s="130"/>
    </row>
    <row xmlns:x14ac="http://schemas.microsoft.com/office/spreadsheetml/2009/9/ac" r="41" s="3" customFormat="true" x14ac:dyDescent="0.25">
      <c r="A41" s="409" t="str">
        <f ca="true">IF(ISBLANK('Data Summary'!A43),"",'Data Summary'!A43)</f>
        <v/>
      </c>
      <c r="B41" s="130"/>
      <c r="L41" s="130"/>
      <c r="V41" s="130"/>
      <c r="AF41" s="130"/>
      <c r="AP41" s="130"/>
      <c r="AZ41" s="130"/>
      <c r="BA41" s="130"/>
      <c r="BJ41" s="130"/>
      <c r="BT41" s="130"/>
      <c r="CD41" s="130"/>
      <c r="CN41" s="130"/>
      <c r="CX41" s="130"/>
      <c r="DH41" s="130"/>
      <c r="DR41" s="130"/>
      <c r="EB41" s="130"/>
      <c r="EL41" s="130"/>
      <c r="EV41" s="130"/>
      <c r="FF41" s="130"/>
      <c r="FP41" s="130"/>
      <c r="FZ41" s="130"/>
      <c r="GJ41" s="130"/>
      <c r="GT41" s="130"/>
      <c r="HD41" s="130"/>
      <c r="HN41" s="130"/>
      <c r="HX41" s="130"/>
    </row>
    <row xmlns:x14ac="http://schemas.microsoft.com/office/spreadsheetml/2009/9/ac" r="42" s="3" customFormat="true" x14ac:dyDescent="0.25">
      <c r="A42" s="409" t="str">
        <f ca="true">IF(ISBLANK('Data Summary'!A44),"",'Data Summary'!A44)</f>
        <v/>
      </c>
      <c r="B42" s="130"/>
      <c r="L42" s="130"/>
      <c r="V42" s="130"/>
      <c r="AF42" s="130"/>
      <c r="AP42" s="130"/>
      <c r="AZ42" s="130"/>
      <c r="BA42" s="130"/>
      <c r="BJ42" s="130"/>
      <c r="BT42" s="130"/>
      <c r="CD42" s="130"/>
      <c r="CN42" s="130"/>
      <c r="CX42" s="130"/>
      <c r="DH42" s="130"/>
      <c r="DR42" s="130"/>
      <c r="EB42" s="130"/>
      <c r="EL42" s="130"/>
      <c r="EV42" s="130"/>
      <c r="FF42" s="130"/>
      <c r="FP42" s="130"/>
      <c r="FZ42" s="130"/>
      <c r="GJ42" s="130"/>
      <c r="GT42" s="130"/>
      <c r="HD42" s="130"/>
      <c r="HN42" s="130"/>
      <c r="HX42" s="130"/>
    </row>
    <row xmlns:x14ac="http://schemas.microsoft.com/office/spreadsheetml/2009/9/ac" r="43" s="3" customFormat="true" x14ac:dyDescent="0.25">
      <c r="A43" s="409" t="str">
        <f ca="true">IF(ISBLANK('Data Summary'!A45),"",'Data Summary'!A45)</f>
        <v/>
      </c>
      <c r="B43" s="130"/>
      <c r="L43" s="130"/>
      <c r="V43" s="130"/>
      <c r="AF43" s="130"/>
      <c r="AP43" s="130"/>
      <c r="AZ43" s="130"/>
      <c r="BA43" s="130"/>
      <c r="BJ43" s="130"/>
      <c r="BT43" s="130"/>
      <c r="CD43" s="130"/>
      <c r="CN43" s="130"/>
      <c r="CX43" s="130"/>
      <c r="DH43" s="130"/>
      <c r="DR43" s="130"/>
      <c r="EB43" s="130"/>
      <c r="EL43" s="130"/>
      <c r="EV43" s="130"/>
      <c r="FF43" s="130"/>
      <c r="FP43" s="130"/>
      <c r="FZ43" s="130"/>
      <c r="GJ43" s="130"/>
      <c r="GT43" s="130"/>
      <c r="HD43" s="130"/>
      <c r="HN43" s="130"/>
      <c r="HX43" s="130"/>
    </row>
    <row xmlns:x14ac="http://schemas.microsoft.com/office/spreadsheetml/2009/9/ac" r="44" s="3" customFormat="true" x14ac:dyDescent="0.25">
      <c r="A44" s="409" t="str">
        <f ca="true">IF(ISBLANK('Data Summary'!A46),"",'Data Summary'!A46)</f>
        <v/>
      </c>
      <c r="B44" s="130"/>
      <c r="L44" s="130"/>
      <c r="V44" s="130"/>
      <c r="AF44" s="130"/>
      <c r="AP44" s="130"/>
      <c r="AZ44" s="130"/>
      <c r="BA44" s="130"/>
      <c r="BJ44" s="130"/>
      <c r="BT44" s="130"/>
      <c r="CD44" s="130"/>
      <c r="CN44" s="130"/>
      <c r="CX44" s="130"/>
      <c r="DH44" s="130"/>
      <c r="DR44" s="130"/>
      <c r="EB44" s="130"/>
      <c r="EL44" s="130"/>
      <c r="EV44" s="130"/>
      <c r="FF44" s="130"/>
      <c r="FP44" s="130"/>
      <c r="FZ44" s="130"/>
      <c r="GJ44" s="130"/>
      <c r="GT44" s="130"/>
      <c r="HD44" s="130"/>
      <c r="HN44" s="130"/>
      <c r="HX44" s="130"/>
    </row>
    <row xmlns:x14ac="http://schemas.microsoft.com/office/spreadsheetml/2009/9/ac" r="45" s="3" customFormat="true" x14ac:dyDescent="0.25">
      <c r="A45" s="409" t="str">
        <f ca="true">IF(ISBLANK('Data Summary'!A47),"",'Data Summary'!A47)</f>
        <v/>
      </c>
      <c r="B45" s="130"/>
      <c r="L45" s="130"/>
      <c r="V45" s="130"/>
      <c r="AF45" s="130"/>
      <c r="AP45" s="130"/>
      <c r="AZ45" s="130"/>
      <c r="BA45" s="130"/>
      <c r="BJ45" s="130"/>
      <c r="BT45" s="130"/>
      <c r="CD45" s="130"/>
      <c r="CN45" s="130"/>
      <c r="CX45" s="130"/>
      <c r="DH45" s="130"/>
      <c r="DR45" s="130"/>
      <c r="EB45" s="130"/>
      <c r="EL45" s="130"/>
      <c r="EV45" s="130"/>
      <c r="FF45" s="130"/>
      <c r="FP45" s="130"/>
      <c r="FZ45" s="130"/>
      <c r="GJ45" s="130"/>
      <c r="GT45" s="130"/>
      <c r="HD45" s="130"/>
      <c r="HN45" s="130"/>
      <c r="HX45" s="130"/>
    </row>
    <row xmlns:x14ac="http://schemas.microsoft.com/office/spreadsheetml/2009/9/ac" r="46" s="3" customFormat="true" x14ac:dyDescent="0.25">
      <c r="A46" s="409" t="str">
        <f ca="true">IF(ISBLANK('Data Summary'!A48),"",'Data Summary'!A48)</f>
        <v/>
      </c>
      <c r="B46" s="130"/>
      <c r="L46" s="130"/>
      <c r="V46" s="130"/>
      <c r="AF46" s="130"/>
      <c r="AP46" s="130"/>
      <c r="AZ46" s="130"/>
      <c r="BA46" s="130"/>
      <c r="BJ46" s="130"/>
      <c r="BT46" s="130"/>
      <c r="CD46" s="130"/>
      <c r="CN46" s="130"/>
      <c r="CX46" s="130"/>
      <c r="DH46" s="130"/>
      <c r="DR46" s="130"/>
      <c r="EB46" s="130"/>
      <c r="EL46" s="130"/>
      <c r="EV46" s="130"/>
      <c r="FF46" s="130"/>
      <c r="FP46" s="130"/>
      <c r="FZ46" s="130"/>
      <c r="GJ46" s="130"/>
      <c r="GT46" s="130"/>
      <c r="HD46" s="130"/>
      <c r="HN46" s="130"/>
      <c r="HX46" s="130"/>
    </row>
    <row xmlns:x14ac="http://schemas.microsoft.com/office/spreadsheetml/2009/9/ac" r="47" s="3" customFormat="true" x14ac:dyDescent="0.25">
      <c r="A47" s="409" t="str">
        <f ca="true">IF(ISBLANK('Data Summary'!A49),"",'Data Summary'!A49)</f>
        <v/>
      </c>
      <c r="B47" s="130"/>
      <c r="L47" s="130"/>
      <c r="V47" s="130"/>
      <c r="AF47" s="130"/>
      <c r="AP47" s="130"/>
      <c r="AZ47" s="130"/>
      <c r="BA47" s="130"/>
      <c r="BJ47" s="130"/>
      <c r="BT47" s="130"/>
      <c r="CD47" s="130"/>
      <c r="CN47" s="130"/>
      <c r="CX47" s="130"/>
      <c r="DH47" s="130"/>
      <c r="DR47" s="130"/>
      <c r="EB47" s="130"/>
      <c r="EL47" s="130"/>
      <c r="EV47" s="130"/>
      <c r="FF47" s="130"/>
      <c r="FP47" s="130"/>
      <c r="FZ47" s="130"/>
      <c r="GJ47" s="130"/>
      <c r="GT47" s="130"/>
      <c r="HD47" s="130"/>
      <c r="HN47" s="130"/>
      <c r="HX47" s="130"/>
    </row>
    <row xmlns:x14ac="http://schemas.microsoft.com/office/spreadsheetml/2009/9/ac" r="48" s="3" customFormat="true" x14ac:dyDescent="0.25">
      <c r="A48" s="409" t="str">
        <f ca="true">IF(ISBLANK('Data Summary'!A50),"",'Data Summary'!A50)</f>
        <v/>
      </c>
      <c r="B48" s="130"/>
      <c r="L48" s="130"/>
      <c r="V48" s="130"/>
      <c r="AF48" s="130"/>
      <c r="AP48" s="130"/>
      <c r="AZ48" s="130"/>
      <c r="BA48" s="130"/>
      <c r="BJ48" s="130"/>
      <c r="BT48" s="130"/>
      <c r="CD48" s="130"/>
      <c r="CN48" s="130"/>
      <c r="CX48" s="130"/>
      <c r="DH48" s="130"/>
      <c r="DR48" s="130"/>
      <c r="EB48" s="130"/>
      <c r="EL48" s="130"/>
      <c r="EV48" s="130"/>
      <c r="FF48" s="130"/>
      <c r="FP48" s="130"/>
      <c r="FZ48" s="130"/>
      <c r="GJ48" s="130"/>
      <c r="GT48" s="130"/>
      <c r="HD48" s="130"/>
      <c r="HN48" s="130"/>
      <c r="HX48" s="130"/>
    </row>
    <row xmlns:x14ac="http://schemas.microsoft.com/office/spreadsheetml/2009/9/ac" r="49" s="3" customFormat="true" x14ac:dyDescent="0.25">
      <c r="A49" s="409" t="str">
        <f ca="true">IF(ISBLANK('Data Summary'!A51),"",'Data Summary'!A51)</f>
        <v/>
      </c>
      <c r="B49" s="130"/>
      <c r="L49" s="130"/>
      <c r="V49" s="130"/>
      <c r="AF49" s="130"/>
      <c r="AP49" s="130"/>
      <c r="AZ49" s="130"/>
      <c r="BA49" s="130"/>
      <c r="BJ49" s="130"/>
      <c r="BT49" s="130"/>
      <c r="CD49" s="130"/>
      <c r="CN49" s="130"/>
      <c r="CX49" s="130"/>
      <c r="DH49" s="130"/>
      <c r="DR49" s="130"/>
      <c r="EB49" s="130"/>
      <c r="EL49" s="130"/>
      <c r="EV49" s="130"/>
      <c r="FF49" s="130"/>
      <c r="FP49" s="130"/>
      <c r="FZ49" s="130"/>
      <c r="GJ49" s="130"/>
      <c r="GT49" s="130"/>
      <c r="HD49" s="130"/>
      <c r="HN49" s="130"/>
      <c r="HX49" s="130"/>
    </row>
    <row xmlns:x14ac="http://schemas.microsoft.com/office/spreadsheetml/2009/9/ac" r="50" s="3" customFormat="true" x14ac:dyDescent="0.25">
      <c r="A50" s="409" t="str">
        <f ca="true">IF(ISBLANK('Data Summary'!A52),"",'Data Summary'!A52)</f>
        <v/>
      </c>
      <c r="B50" s="130"/>
      <c r="L50" s="130"/>
      <c r="V50" s="130"/>
      <c r="AF50" s="130"/>
      <c r="AP50" s="130"/>
      <c r="AZ50" s="130"/>
      <c r="BA50" s="130"/>
      <c r="BJ50" s="130"/>
      <c r="BT50" s="130"/>
      <c r="CD50" s="130"/>
      <c r="CN50" s="130"/>
      <c r="CX50" s="130"/>
      <c r="DH50" s="130"/>
      <c r="DR50" s="130"/>
      <c r="EB50" s="130"/>
      <c r="EL50" s="130"/>
      <c r="EV50" s="130"/>
      <c r="FF50" s="130"/>
      <c r="FP50" s="130"/>
      <c r="FZ50" s="130"/>
      <c r="GJ50" s="130"/>
      <c r="GT50" s="130"/>
      <c r="HD50" s="130"/>
      <c r="HN50" s="130"/>
      <c r="HX50" s="130"/>
    </row>
    <row xmlns:x14ac="http://schemas.microsoft.com/office/spreadsheetml/2009/9/ac" r="51" s="3" customFormat="true" x14ac:dyDescent="0.25">
      <c r="A51" s="409" t="str">
        <f ca="true">IF(ISBLANK('Data Summary'!A53),"",'Data Summary'!A53)</f>
        <v/>
      </c>
      <c r="B51" s="130"/>
      <c r="L51" s="130"/>
      <c r="V51" s="130"/>
      <c r="AF51" s="130"/>
      <c r="AP51" s="130"/>
      <c r="AZ51" s="130"/>
      <c r="BA51" s="130"/>
      <c r="BJ51" s="130"/>
      <c r="BT51" s="130"/>
      <c r="CD51" s="130"/>
      <c r="CN51" s="130"/>
      <c r="CX51" s="130"/>
      <c r="DH51" s="130"/>
      <c r="DR51" s="130"/>
      <c r="EB51" s="130"/>
      <c r="EL51" s="130"/>
      <c r="EV51" s="130"/>
      <c r="FF51" s="130"/>
      <c r="FP51" s="130"/>
      <c r="FZ51" s="130"/>
      <c r="GJ51" s="130"/>
      <c r="GT51" s="130"/>
      <c r="HD51" s="130"/>
      <c r="HN51" s="130"/>
      <c r="HX51" s="130"/>
    </row>
    <row xmlns:x14ac="http://schemas.microsoft.com/office/spreadsheetml/2009/9/ac" r="52" s="3" customFormat="true" x14ac:dyDescent="0.25">
      <c r="A52" s="409" t="str">
        <f ca="true">IF(ISBLANK('Data Summary'!A54),"",'Data Summary'!A54)</f>
        <v/>
      </c>
      <c r="B52" s="130"/>
      <c r="L52" s="130"/>
      <c r="V52" s="130"/>
      <c r="AF52" s="130"/>
      <c r="AP52" s="130"/>
      <c r="AZ52" s="130"/>
      <c r="BA52" s="130"/>
      <c r="BJ52" s="130"/>
      <c r="BT52" s="130"/>
      <c r="CD52" s="130"/>
      <c r="CN52" s="130"/>
      <c r="CX52" s="130"/>
      <c r="DH52" s="130"/>
      <c r="DR52" s="130"/>
      <c r="EB52" s="130"/>
      <c r="EL52" s="130"/>
      <c r="EV52" s="130"/>
      <c r="FF52" s="130"/>
      <c r="FP52" s="130"/>
      <c r="FZ52" s="130"/>
      <c r="GJ52" s="130"/>
      <c r="GT52" s="130"/>
      <c r="HD52" s="130"/>
      <c r="HN52" s="130"/>
      <c r="HX52" s="130"/>
    </row>
    <row xmlns:x14ac="http://schemas.microsoft.com/office/spreadsheetml/2009/9/ac" r="53" s="3" customFormat="true" x14ac:dyDescent="0.25">
      <c r="A53" s="409" t="str">
        <f ca="true">IF(ISBLANK('Data Summary'!A55),"",'Data Summary'!A55)</f>
        <v/>
      </c>
      <c r="B53" s="130"/>
      <c r="L53" s="130"/>
      <c r="V53" s="130"/>
      <c r="AF53" s="130"/>
      <c r="AP53" s="130"/>
      <c r="AZ53" s="130"/>
      <c r="BA53" s="130"/>
      <c r="BJ53" s="130"/>
      <c r="BT53" s="130"/>
      <c r="CD53" s="130"/>
      <c r="CN53" s="130"/>
      <c r="CX53" s="130"/>
      <c r="DH53" s="130"/>
      <c r="DR53" s="130"/>
      <c r="EB53" s="130"/>
      <c r="EL53" s="130"/>
      <c r="EV53" s="130"/>
      <c r="FF53" s="130"/>
      <c r="FP53" s="130"/>
      <c r="FZ53" s="130"/>
      <c r="GJ53" s="130"/>
      <c r="GT53" s="130"/>
      <c r="HD53" s="130"/>
      <c r="HN53" s="130"/>
      <c r="HX53" s="130"/>
    </row>
    <row xmlns:x14ac="http://schemas.microsoft.com/office/spreadsheetml/2009/9/ac" r="54" s="3" customFormat="true" x14ac:dyDescent="0.25">
      <c r="A54" s="409" t="str">
        <f ca="true">IF(ISBLANK('Data Summary'!A56),"",'Data Summary'!A56)</f>
        <v/>
      </c>
      <c r="B54" s="130"/>
      <c r="L54" s="130"/>
      <c r="V54" s="130"/>
      <c r="AF54" s="130"/>
      <c r="AP54" s="130"/>
      <c r="AZ54" s="130"/>
      <c r="BA54" s="130"/>
      <c r="BJ54" s="130"/>
      <c r="BT54" s="130"/>
      <c r="CD54" s="130"/>
      <c r="CN54" s="130"/>
      <c r="CX54" s="130"/>
      <c r="DH54" s="130"/>
      <c r="DR54" s="130"/>
      <c r="EB54" s="130"/>
      <c r="EL54" s="130"/>
      <c r="EV54" s="130"/>
      <c r="FF54" s="130"/>
      <c r="FP54" s="130"/>
      <c r="FZ54" s="130"/>
      <c r="GJ54" s="130"/>
      <c r="GT54" s="130"/>
      <c r="HD54" s="130"/>
      <c r="HN54" s="130"/>
      <c r="HX54" s="130"/>
    </row>
    <row xmlns:x14ac="http://schemas.microsoft.com/office/spreadsheetml/2009/9/ac" r="55" s="3" customFormat="true" x14ac:dyDescent="0.25">
      <c r="A55" s="409" t="str">
        <f ca="true">IF(ISBLANK('Data Summary'!A57),"",'Data Summary'!A57)</f>
        <v/>
      </c>
      <c r="B55" s="130"/>
      <c r="L55" s="130"/>
      <c r="V55" s="130"/>
      <c r="AF55" s="130"/>
      <c r="AP55" s="130"/>
      <c r="AZ55" s="130"/>
      <c r="BA55" s="130"/>
      <c r="BJ55" s="130"/>
      <c r="BT55" s="130"/>
      <c r="CD55" s="130"/>
      <c r="CN55" s="130"/>
      <c r="CX55" s="130"/>
      <c r="DH55" s="130"/>
      <c r="DR55" s="130"/>
      <c r="EB55" s="130"/>
      <c r="EL55" s="130"/>
      <c r="EV55" s="130"/>
      <c r="FF55" s="130"/>
      <c r="FP55" s="130"/>
      <c r="FZ55" s="130"/>
      <c r="GJ55" s="130"/>
      <c r="GT55" s="130"/>
      <c r="HD55" s="130"/>
      <c r="HN55" s="130"/>
      <c r="HX55" s="130"/>
    </row>
    <row xmlns:x14ac="http://schemas.microsoft.com/office/spreadsheetml/2009/9/ac" r="56" s="3" customFormat="true" x14ac:dyDescent="0.25">
      <c r="A56" s="409" t="str">
        <f ca="true">IF(ISBLANK('Data Summary'!A58),"",'Data Summary'!A58)</f>
        <v/>
      </c>
      <c r="B56" s="130"/>
      <c r="L56" s="130"/>
      <c r="V56" s="130"/>
      <c r="AF56" s="130"/>
      <c r="AP56" s="130"/>
      <c r="AZ56" s="130"/>
      <c r="BA56" s="130"/>
      <c r="BJ56" s="130"/>
      <c r="BT56" s="130"/>
      <c r="CD56" s="130"/>
      <c r="CN56" s="130"/>
      <c r="CX56" s="130"/>
      <c r="DH56" s="130"/>
      <c r="DR56" s="130"/>
      <c r="EB56" s="130"/>
      <c r="EL56" s="130"/>
      <c r="EV56" s="130"/>
      <c r="FF56" s="130"/>
      <c r="FP56" s="130"/>
      <c r="FZ56" s="130"/>
      <c r="GJ56" s="130"/>
      <c r="GT56" s="130"/>
      <c r="HD56" s="130"/>
      <c r="HN56" s="130"/>
      <c r="HX56" s="130"/>
    </row>
    <row xmlns:x14ac="http://schemas.microsoft.com/office/spreadsheetml/2009/9/ac" r="57" s="3" customFormat="true" x14ac:dyDescent="0.25">
      <c r="A57" s="409" t="str">
        <f ca="true">IF(ISBLANK('Data Summary'!A59),"",'Data Summary'!A59)</f>
        <v/>
      </c>
      <c r="B57" s="130"/>
      <c r="L57" s="130"/>
      <c r="V57" s="130"/>
      <c r="AF57" s="130"/>
      <c r="AP57" s="130"/>
      <c r="AZ57" s="130"/>
      <c r="BA57" s="130"/>
      <c r="BJ57" s="130"/>
      <c r="BT57" s="130"/>
      <c r="CD57" s="130"/>
      <c r="CN57" s="130"/>
      <c r="CX57" s="130"/>
      <c r="DH57" s="130"/>
      <c r="DR57" s="130"/>
      <c r="EB57" s="130"/>
      <c r="EL57" s="130"/>
      <c r="EV57" s="130"/>
      <c r="FF57" s="130"/>
      <c r="FP57" s="130"/>
      <c r="FZ57" s="130"/>
      <c r="GJ57" s="130"/>
      <c r="GT57" s="130"/>
      <c r="HD57" s="130"/>
      <c r="HN57" s="130"/>
      <c r="HX57" s="130"/>
    </row>
    <row xmlns:x14ac="http://schemas.microsoft.com/office/spreadsheetml/2009/9/ac" r="58" s="3" customFormat="true" x14ac:dyDescent="0.25">
      <c r="A58" s="409" t="str">
        <f ca="true">IF(ISBLANK('Data Summary'!A60),"",'Data Summary'!A60)</f>
        <v/>
      </c>
      <c r="B58" s="130"/>
      <c r="L58" s="130"/>
      <c r="V58" s="130"/>
      <c r="AF58" s="130"/>
      <c r="AP58" s="130"/>
      <c r="AZ58" s="130"/>
      <c r="BA58" s="130"/>
      <c r="BJ58" s="130"/>
      <c r="BT58" s="130"/>
      <c r="CD58" s="130"/>
      <c r="CN58" s="130"/>
      <c r="CX58" s="130"/>
      <c r="DH58" s="130"/>
      <c r="DR58" s="130"/>
      <c r="EB58" s="130"/>
      <c r="EL58" s="130"/>
      <c r="EV58" s="130"/>
      <c r="FF58" s="130"/>
      <c r="FP58" s="130"/>
      <c r="FZ58" s="130"/>
      <c r="GJ58" s="130"/>
      <c r="GT58" s="130"/>
      <c r="HD58" s="130"/>
      <c r="HN58" s="130"/>
      <c r="HX58" s="130"/>
    </row>
    <row xmlns:x14ac="http://schemas.microsoft.com/office/spreadsheetml/2009/9/ac" r="59" s="3" customFormat="true" x14ac:dyDescent="0.25">
      <c r="A59" s="409" t="str">
        <f ca="true">IF(ISBLANK('Data Summary'!A61),"",'Data Summary'!A61)</f>
        <v/>
      </c>
      <c r="B59" s="130"/>
      <c r="L59" s="130"/>
      <c r="V59" s="130"/>
      <c r="AF59" s="130"/>
      <c r="AP59" s="130"/>
      <c r="AZ59" s="130"/>
      <c r="BA59" s="130"/>
      <c r="BJ59" s="130"/>
      <c r="BT59" s="130"/>
      <c r="CD59" s="130"/>
      <c r="CN59" s="130"/>
      <c r="CX59" s="130"/>
      <c r="DH59" s="130"/>
      <c r="DR59" s="130"/>
      <c r="EB59" s="130"/>
      <c r="EL59" s="130"/>
      <c r="EV59" s="130"/>
      <c r="FF59" s="130"/>
      <c r="FP59" s="130"/>
      <c r="FZ59" s="130"/>
      <c r="GJ59" s="130"/>
      <c r="GT59" s="130"/>
      <c r="HD59" s="130"/>
      <c r="HN59" s="130"/>
      <c r="HX59" s="130"/>
    </row>
    <row xmlns:x14ac="http://schemas.microsoft.com/office/spreadsheetml/2009/9/ac" r="60" s="3" customFormat="true" x14ac:dyDescent="0.25">
      <c r="A60" s="409" t="str">
        <f ca="true">IF(ISBLANK('Data Summary'!A62),"",'Data Summary'!A62)</f>
        <v/>
      </c>
      <c r="B60" s="130"/>
      <c r="L60" s="130"/>
      <c r="V60" s="130"/>
      <c r="AF60" s="130"/>
      <c r="AP60" s="130"/>
      <c r="AZ60" s="130"/>
      <c r="BA60" s="130"/>
      <c r="BJ60" s="130"/>
      <c r="BT60" s="130"/>
      <c r="CD60" s="130"/>
      <c r="CN60" s="130"/>
      <c r="CX60" s="130"/>
      <c r="DH60" s="130"/>
      <c r="DR60" s="130"/>
      <c r="EB60" s="130"/>
      <c r="EL60" s="130"/>
      <c r="EV60" s="130"/>
      <c r="FF60" s="130"/>
      <c r="FP60" s="130"/>
      <c r="FZ60" s="130"/>
      <c r="GJ60" s="130"/>
      <c r="GT60" s="130"/>
      <c r="HD60" s="130"/>
      <c r="HN60" s="130"/>
      <c r="HX60" s="130"/>
    </row>
    <row xmlns:x14ac="http://schemas.microsoft.com/office/spreadsheetml/2009/9/ac" r="61" s="3" customFormat="true" x14ac:dyDescent="0.25">
      <c r="A61" s="409" t="str">
        <f ca="true">IF(ISBLANK('Data Summary'!A63),"",'Data Summary'!A63)</f>
        <v/>
      </c>
      <c r="B61" s="130"/>
      <c r="L61" s="130"/>
      <c r="V61" s="130"/>
      <c r="AF61" s="130"/>
      <c r="AP61" s="130"/>
      <c r="AZ61" s="130"/>
      <c r="BA61" s="130"/>
      <c r="BJ61" s="130"/>
      <c r="BT61" s="130"/>
      <c r="CD61" s="130"/>
      <c r="CN61" s="130"/>
      <c r="CX61" s="130"/>
      <c r="DH61" s="130"/>
      <c r="DR61" s="130"/>
      <c r="EB61" s="130"/>
      <c r="EL61" s="130"/>
      <c r="EV61" s="130"/>
      <c r="FF61" s="130"/>
      <c r="FP61" s="130"/>
      <c r="FZ61" s="130"/>
      <c r="GJ61" s="130"/>
      <c r="GT61" s="130"/>
      <c r="HD61" s="130"/>
      <c r="HN61" s="130"/>
      <c r="HX61" s="130"/>
    </row>
    <row xmlns:x14ac="http://schemas.microsoft.com/office/spreadsheetml/2009/9/ac" r="62" s="3" customFormat="true" x14ac:dyDescent="0.25">
      <c r="A62" s="409" t="str">
        <f ca="true">IF(ISBLANK('Data Summary'!A64),"",'Data Summary'!A64)</f>
        <v/>
      </c>
      <c r="B62" s="130"/>
      <c r="L62" s="130"/>
      <c r="V62" s="130"/>
      <c r="AF62" s="130"/>
      <c r="AP62" s="130"/>
      <c r="AZ62" s="130"/>
      <c r="BA62" s="130"/>
      <c r="BJ62" s="130"/>
      <c r="BT62" s="130"/>
      <c r="CD62" s="130"/>
      <c r="CN62" s="130"/>
      <c r="CX62" s="130"/>
      <c r="DH62" s="130"/>
      <c r="DR62" s="130"/>
      <c r="EB62" s="130"/>
      <c r="EL62" s="130"/>
      <c r="EV62" s="130"/>
      <c r="FF62" s="130"/>
      <c r="FP62" s="130"/>
      <c r="FZ62" s="130"/>
      <c r="GJ62" s="130"/>
      <c r="GT62" s="130"/>
      <c r="HD62" s="130"/>
      <c r="HN62" s="130"/>
      <c r="HX62" s="130"/>
    </row>
    <row xmlns:x14ac="http://schemas.microsoft.com/office/spreadsheetml/2009/9/ac" r="63" s="3" customFormat="true" x14ac:dyDescent="0.25">
      <c r="A63" s="409" t="str">
        <f ca="true">IF(ISBLANK('Data Summary'!A65),"",'Data Summary'!A65)</f>
        <v/>
      </c>
      <c r="B63" s="130"/>
      <c r="L63" s="130"/>
      <c r="V63" s="130"/>
      <c r="AF63" s="130"/>
      <c r="AP63" s="130"/>
      <c r="AZ63" s="130"/>
      <c r="BA63" s="130"/>
      <c r="BJ63" s="130"/>
      <c r="BT63" s="130"/>
      <c r="CD63" s="130"/>
      <c r="CN63" s="130"/>
      <c r="CX63" s="130"/>
      <c r="DH63" s="130"/>
      <c r="DR63" s="130"/>
      <c r="EB63" s="130"/>
      <c r="EL63" s="130"/>
      <c r="EV63" s="130"/>
      <c r="FF63" s="130"/>
      <c r="FP63" s="130"/>
      <c r="FZ63" s="130"/>
      <c r="GJ63" s="130"/>
      <c r="GT63" s="130"/>
      <c r="HD63" s="130"/>
      <c r="HN63" s="130"/>
      <c r="HX63" s="130"/>
    </row>
    <row xmlns:x14ac="http://schemas.microsoft.com/office/spreadsheetml/2009/9/ac" r="64" s="3" customFormat="true" x14ac:dyDescent="0.25">
      <c r="A64" s="409" t="str">
        <f ca="true">IF(ISBLANK('Data Summary'!A66),"",'Data Summary'!A66)</f>
        <v/>
      </c>
      <c r="B64" s="130"/>
      <c r="L64" s="130"/>
      <c r="V64" s="130"/>
      <c r="AF64" s="130"/>
      <c r="AP64" s="130"/>
      <c r="AZ64" s="130"/>
      <c r="BA64" s="130"/>
      <c r="BJ64" s="130"/>
      <c r="BT64" s="130"/>
      <c r="CD64" s="130"/>
      <c r="CN64" s="130"/>
      <c r="CX64" s="130"/>
      <c r="DH64" s="130"/>
      <c r="DR64" s="130"/>
      <c r="EB64" s="130"/>
      <c r="EL64" s="130"/>
      <c r="EV64" s="130"/>
      <c r="FF64" s="130"/>
      <c r="FP64" s="130"/>
      <c r="FZ64" s="130"/>
      <c r="GJ64" s="130"/>
      <c r="GT64" s="130"/>
      <c r="HD64" s="130"/>
      <c r="HN64" s="130"/>
      <c r="HX64" s="130"/>
    </row>
    <row xmlns:x14ac="http://schemas.microsoft.com/office/spreadsheetml/2009/9/ac" r="65" s="3" customFormat="true" x14ac:dyDescent="0.25">
      <c r="A65" s="409" t="str">
        <f ca="true">IF(ISBLANK('Data Summary'!A67),"",'Data Summary'!A67)</f>
        <v/>
      </c>
      <c r="B65" s="130"/>
      <c r="L65" s="130"/>
      <c r="V65" s="130"/>
      <c r="AF65" s="130"/>
      <c r="AP65" s="130"/>
      <c r="AZ65" s="130"/>
      <c r="BA65" s="130"/>
      <c r="BJ65" s="130"/>
      <c r="BT65" s="130"/>
      <c r="CD65" s="130"/>
      <c r="CN65" s="130"/>
      <c r="CX65" s="130"/>
      <c r="DH65" s="130"/>
      <c r="DR65" s="130"/>
      <c r="EB65" s="130"/>
      <c r="EL65" s="130"/>
      <c r="EV65" s="130"/>
      <c r="FF65" s="130"/>
      <c r="FP65" s="130"/>
      <c r="FZ65" s="130"/>
      <c r="GJ65" s="130"/>
      <c r="GT65" s="130"/>
      <c r="HD65" s="130"/>
      <c r="HN65" s="130"/>
      <c r="HX65" s="130"/>
    </row>
    <row xmlns:x14ac="http://schemas.microsoft.com/office/spreadsheetml/2009/9/ac" r="66" s="3" customFormat="true" x14ac:dyDescent="0.25">
      <c r="A66" s="409" t="str">
        <f ca="true">IF(ISBLANK('Data Summary'!A68),"",'Data Summary'!A68)</f>
        <v/>
      </c>
      <c r="B66" s="130"/>
      <c r="L66" s="130"/>
      <c r="V66" s="130"/>
      <c r="AF66" s="130"/>
      <c r="AP66" s="130"/>
      <c r="AZ66" s="130"/>
      <c r="BA66" s="130"/>
      <c r="BJ66" s="130"/>
      <c r="BT66" s="130"/>
      <c r="CD66" s="130"/>
      <c r="CN66" s="130"/>
      <c r="CX66" s="130"/>
      <c r="DH66" s="130"/>
      <c r="DR66" s="130"/>
      <c r="EB66" s="130"/>
      <c r="EL66" s="130"/>
      <c r="EV66" s="130"/>
      <c r="FF66" s="130"/>
      <c r="FP66" s="130"/>
      <c r="FZ66" s="130"/>
      <c r="GJ66" s="130"/>
      <c r="GT66" s="130"/>
      <c r="HD66" s="130"/>
      <c r="HN66" s="130"/>
      <c r="HX66" s="130"/>
    </row>
    <row xmlns:x14ac="http://schemas.microsoft.com/office/spreadsheetml/2009/9/ac" r="67" s="3" customFormat="true" x14ac:dyDescent="0.25">
      <c r="A67" s="409" t="str">
        <f ca="true">IF(ISBLANK('Data Summary'!A69),"",'Data Summary'!A69)</f>
        <v/>
      </c>
      <c r="B67" s="130"/>
      <c r="L67" s="130"/>
      <c r="V67" s="130"/>
      <c r="AF67" s="130"/>
      <c r="AP67" s="130"/>
      <c r="AZ67" s="130"/>
      <c r="BA67" s="130"/>
      <c r="BJ67" s="130"/>
      <c r="BT67" s="130"/>
      <c r="CD67" s="130"/>
      <c r="CN67" s="130"/>
      <c r="CX67" s="130"/>
      <c r="DH67" s="130"/>
      <c r="DR67" s="130"/>
      <c r="EB67" s="130"/>
      <c r="EL67" s="130"/>
      <c r="EV67" s="130"/>
      <c r="FF67" s="130"/>
      <c r="FP67" s="130"/>
      <c r="FZ67" s="130"/>
      <c r="GJ67" s="130"/>
      <c r="GT67" s="130"/>
      <c r="HD67" s="130"/>
      <c r="HN67" s="130"/>
      <c r="HX67" s="130"/>
    </row>
    <row xmlns:x14ac="http://schemas.microsoft.com/office/spreadsheetml/2009/9/ac" r="68" s="3" customFormat="true" x14ac:dyDescent="0.25">
      <c r="A68" s="409" t="str">
        <f ca="true">IF(ISBLANK('Data Summary'!A70),"",'Data Summary'!A70)</f>
        <v/>
      </c>
      <c r="B68" s="130"/>
      <c r="L68" s="130"/>
      <c r="V68" s="130"/>
      <c r="AF68" s="130"/>
      <c r="AP68" s="130"/>
      <c r="AZ68" s="130"/>
      <c r="BA68" s="130"/>
      <c r="BJ68" s="130"/>
      <c r="BT68" s="130"/>
      <c r="CD68" s="130"/>
      <c r="CN68" s="130"/>
      <c r="CX68" s="130"/>
      <c r="DH68" s="130"/>
      <c r="DR68" s="130"/>
      <c r="EB68" s="130"/>
      <c r="EL68" s="130"/>
      <c r="EV68" s="130"/>
      <c r="FF68" s="130"/>
      <c r="FP68" s="130"/>
      <c r="FZ68" s="130"/>
      <c r="GJ68" s="130"/>
      <c r="GT68" s="130"/>
      <c r="HD68" s="130"/>
      <c r="HN68" s="130"/>
      <c r="HX68" s="130"/>
    </row>
    <row xmlns:x14ac="http://schemas.microsoft.com/office/spreadsheetml/2009/9/ac" r="69" s="3" customFormat="true" x14ac:dyDescent="0.25">
      <c r="A69" s="409" t="str">
        <f ca="true">IF(ISBLANK('Data Summary'!A71),"",'Data Summary'!A71)</f>
        <v/>
      </c>
      <c r="B69" s="130"/>
      <c r="L69" s="130"/>
      <c r="V69" s="130"/>
      <c r="AF69" s="130"/>
      <c r="AP69" s="130"/>
      <c r="AZ69" s="130"/>
      <c r="BA69" s="130"/>
      <c r="BJ69" s="130"/>
      <c r="BT69" s="130"/>
      <c r="CD69" s="130"/>
      <c r="CN69" s="130"/>
      <c r="CX69" s="130"/>
      <c r="DH69" s="130"/>
      <c r="DR69" s="130"/>
      <c r="EB69" s="130"/>
      <c r="EL69" s="130"/>
      <c r="EV69" s="130"/>
      <c r="FF69" s="130"/>
      <c r="FP69" s="130"/>
      <c r="FZ69" s="130"/>
      <c r="GJ69" s="130"/>
      <c r="GT69" s="130"/>
      <c r="HD69" s="130"/>
      <c r="HN69" s="130"/>
      <c r="HX69" s="130"/>
    </row>
    <row xmlns:x14ac="http://schemas.microsoft.com/office/spreadsheetml/2009/9/ac" r="70" s="3" customFormat="true" x14ac:dyDescent="0.25">
      <c r="A70" s="409" t="str">
        <f ca="true">IF(ISBLANK('Data Summary'!A72),"",'Data Summary'!A72)</f>
        <v/>
      </c>
      <c r="B70" s="130"/>
      <c r="L70" s="130"/>
      <c r="V70" s="130"/>
      <c r="AF70" s="130"/>
      <c r="AP70" s="130"/>
      <c r="AZ70" s="130"/>
      <c r="BA70" s="130"/>
      <c r="BJ70" s="130"/>
      <c r="BT70" s="130"/>
      <c r="CD70" s="130"/>
      <c r="CN70" s="130"/>
      <c r="CX70" s="130"/>
      <c r="DH70" s="130"/>
      <c r="DR70" s="130"/>
      <c r="EB70" s="130"/>
      <c r="EL70" s="130"/>
      <c r="EV70" s="130"/>
      <c r="FF70" s="130"/>
      <c r="FP70" s="130"/>
      <c r="FZ70" s="130"/>
      <c r="GJ70" s="130"/>
      <c r="GT70" s="130"/>
      <c r="HD70" s="130"/>
      <c r="HN70" s="130"/>
      <c r="HX70" s="130"/>
    </row>
    <row xmlns:x14ac="http://schemas.microsoft.com/office/spreadsheetml/2009/9/ac" r="71" s="3" customFormat="true" x14ac:dyDescent="0.25">
      <c r="A71" s="409" t="str">
        <f ca="true">IF(ISBLANK('Data Summary'!A73),"",'Data Summary'!A73)</f>
        <v/>
      </c>
      <c r="B71" s="130"/>
      <c r="L71" s="130"/>
      <c r="V71" s="130"/>
      <c r="AF71" s="130"/>
      <c r="AP71" s="130"/>
      <c r="AZ71" s="130"/>
      <c r="BA71" s="130"/>
      <c r="BJ71" s="130"/>
      <c r="BT71" s="130"/>
      <c r="CD71" s="130"/>
      <c r="CN71" s="130"/>
      <c r="CX71" s="130"/>
      <c r="DH71" s="130"/>
      <c r="DR71" s="130"/>
      <c r="EB71" s="130"/>
      <c r="EL71" s="130"/>
      <c r="EV71" s="130"/>
      <c r="FF71" s="130"/>
      <c r="FP71" s="130"/>
      <c r="FZ71" s="130"/>
      <c r="GJ71" s="130"/>
      <c r="GT71" s="130"/>
      <c r="HD71" s="130"/>
      <c r="HN71" s="130"/>
      <c r="HX71" s="130"/>
    </row>
    <row xmlns:x14ac="http://schemas.microsoft.com/office/spreadsheetml/2009/9/ac" r="72" s="3" customFormat="true" x14ac:dyDescent="0.25">
      <c r="A72" s="409" t="str">
        <f ca="true">IF(ISBLANK('Data Summary'!A74),"",'Data Summary'!A74)</f>
        <v/>
      </c>
      <c r="B72" s="130"/>
      <c r="L72" s="130"/>
      <c r="V72" s="130"/>
      <c r="AF72" s="130"/>
      <c r="AP72" s="130"/>
      <c r="AZ72" s="130"/>
      <c r="BA72" s="130"/>
      <c r="BJ72" s="130"/>
      <c r="BT72" s="130"/>
      <c r="CD72" s="130"/>
      <c r="CN72" s="130"/>
      <c r="CX72" s="130"/>
      <c r="DH72" s="130"/>
      <c r="DR72" s="130"/>
      <c r="EB72" s="130"/>
      <c r="EL72" s="130"/>
      <c r="EV72" s="130"/>
      <c r="FF72" s="130"/>
      <c r="FP72" s="130"/>
      <c r="FZ72" s="130"/>
      <c r="GJ72" s="130"/>
      <c r="GT72" s="130"/>
      <c r="HD72" s="130"/>
      <c r="HN72" s="130"/>
      <c r="HX72" s="130"/>
    </row>
    <row xmlns:x14ac="http://schemas.microsoft.com/office/spreadsheetml/2009/9/ac" r="73" s="3" customFormat="true" x14ac:dyDescent="0.25">
      <c r="A73" s="409" t="str">
        <f ca="true">IF(ISBLANK('Data Summary'!A75),"",'Data Summary'!A75)</f>
        <v/>
      </c>
      <c r="B73" s="130"/>
      <c r="L73" s="130"/>
      <c r="V73" s="130"/>
      <c r="AF73" s="130"/>
      <c r="AP73" s="130"/>
      <c r="AZ73" s="130"/>
      <c r="BA73" s="130"/>
      <c r="BJ73" s="130"/>
      <c r="BT73" s="130"/>
      <c r="CD73" s="130"/>
      <c r="CN73" s="130"/>
      <c r="CX73" s="130"/>
      <c r="DH73" s="130"/>
      <c r="DR73" s="130"/>
      <c r="EB73" s="130"/>
      <c r="EL73" s="130"/>
      <c r="EV73" s="130"/>
      <c r="FF73" s="130"/>
      <c r="FP73" s="130"/>
      <c r="FZ73" s="130"/>
      <c r="GJ73" s="130"/>
      <c r="GT73" s="130"/>
      <c r="HD73" s="130"/>
      <c r="HN73" s="130"/>
      <c r="HX73" s="130"/>
    </row>
    <row xmlns:x14ac="http://schemas.microsoft.com/office/spreadsheetml/2009/9/ac" r="74" s="3" customFormat="true" x14ac:dyDescent="0.25">
      <c r="A74" s="409" t="str">
        <f ca="true">IF(ISBLANK('Data Summary'!A76),"",'Data Summary'!A76)</f>
        <v/>
      </c>
      <c r="B74" s="130"/>
      <c r="L74" s="130"/>
      <c r="V74" s="130"/>
      <c r="AF74" s="130"/>
      <c r="AP74" s="130"/>
      <c r="AZ74" s="130"/>
      <c r="BA74" s="130"/>
      <c r="BJ74" s="130"/>
      <c r="BT74" s="130"/>
      <c r="CD74" s="130"/>
      <c r="CN74" s="130"/>
      <c r="CX74" s="130"/>
      <c r="DH74" s="130"/>
      <c r="DR74" s="130"/>
      <c r="EB74" s="130"/>
      <c r="EL74" s="130"/>
      <c r="EV74" s="130"/>
      <c r="FF74" s="130"/>
      <c r="FP74" s="130"/>
      <c r="FZ74" s="130"/>
      <c r="GJ74" s="130"/>
      <c r="GT74" s="130"/>
      <c r="HD74" s="130"/>
      <c r="HN74" s="130"/>
      <c r="HX74" s="130"/>
    </row>
    <row xmlns:x14ac="http://schemas.microsoft.com/office/spreadsheetml/2009/9/ac" r="75" s="3" customFormat="true" x14ac:dyDescent="0.25">
      <c r="A75" s="409" t="str">
        <f ca="true">IF(ISBLANK('Data Summary'!A77),"",'Data Summary'!A77)</f>
        <v/>
      </c>
      <c r="B75" s="130"/>
      <c r="L75" s="130"/>
      <c r="V75" s="130"/>
      <c r="AF75" s="130"/>
      <c r="AP75" s="130"/>
      <c r="AZ75" s="130"/>
      <c r="BA75" s="130"/>
      <c r="BJ75" s="130"/>
      <c r="BT75" s="130"/>
      <c r="CD75" s="130"/>
      <c r="CN75" s="130"/>
      <c r="CX75" s="130"/>
      <c r="DH75" s="130"/>
      <c r="DR75" s="130"/>
      <c r="EB75" s="130"/>
      <c r="EL75" s="130"/>
      <c r="EV75" s="130"/>
      <c r="FF75" s="130"/>
      <c r="FP75" s="130"/>
      <c r="FZ75" s="130"/>
      <c r="GJ75" s="130"/>
      <c r="GT75" s="130"/>
      <c r="HD75" s="130"/>
      <c r="HN75" s="130"/>
      <c r="HX75" s="130"/>
    </row>
    <row xmlns:x14ac="http://schemas.microsoft.com/office/spreadsheetml/2009/9/ac" r="76" s="3" customFormat="true" x14ac:dyDescent="0.25">
      <c r="A76" s="409" t="str">
        <f ca="true">IF(ISBLANK('Data Summary'!A78),"",'Data Summary'!A78)</f>
        <v/>
      </c>
      <c r="B76" s="130"/>
      <c r="L76" s="130"/>
      <c r="V76" s="130"/>
      <c r="AF76" s="130"/>
      <c r="AP76" s="130"/>
      <c r="AZ76" s="130"/>
      <c r="BA76" s="130"/>
      <c r="BJ76" s="130"/>
      <c r="BT76" s="130"/>
      <c r="CD76" s="130"/>
      <c r="CN76" s="130"/>
      <c r="CX76" s="130"/>
      <c r="DH76" s="130"/>
      <c r="DR76" s="130"/>
      <c r="EB76" s="130"/>
      <c r="EL76" s="130"/>
      <c r="EV76" s="130"/>
      <c r="FF76" s="130"/>
      <c r="FP76" s="130"/>
      <c r="FZ76" s="130"/>
      <c r="GJ76" s="130"/>
      <c r="GT76" s="130"/>
      <c r="HD76" s="130"/>
      <c r="HN76" s="130"/>
      <c r="HX76" s="130"/>
    </row>
    <row xmlns:x14ac="http://schemas.microsoft.com/office/spreadsheetml/2009/9/ac" r="77" s="3" customFormat="true" x14ac:dyDescent="0.25">
      <c r="A77" s="409" t="str">
        <f ca="true">IF(ISBLANK('Data Summary'!A79),"",'Data Summary'!A79)</f>
        <v/>
      </c>
      <c r="B77" s="130"/>
      <c r="L77" s="130"/>
      <c r="V77" s="130"/>
      <c r="AF77" s="130"/>
      <c r="AP77" s="130"/>
      <c r="AZ77" s="130"/>
      <c r="BA77" s="130"/>
      <c r="BJ77" s="130"/>
      <c r="BT77" s="130"/>
      <c r="CD77" s="130"/>
      <c r="CN77" s="130"/>
      <c r="CX77" s="130"/>
      <c r="DH77" s="130"/>
      <c r="DR77" s="130"/>
      <c r="EB77" s="130"/>
      <c r="EL77" s="130"/>
      <c r="EV77" s="130"/>
      <c r="FF77" s="130"/>
      <c r="FP77" s="130"/>
      <c r="FZ77" s="130"/>
      <c r="GJ77" s="130"/>
      <c r="GT77" s="130"/>
      <c r="HD77" s="130"/>
      <c r="HN77" s="130"/>
      <c r="HX77" s="130"/>
    </row>
    <row xmlns:x14ac="http://schemas.microsoft.com/office/spreadsheetml/2009/9/ac" r="78" s="3" customFormat="true" x14ac:dyDescent="0.25">
      <c r="A78" s="409" t="str">
        <f ca="true">IF(ISBLANK('Data Summary'!A80),"",'Data Summary'!A80)</f>
        <v/>
      </c>
      <c r="B78" s="130"/>
      <c r="L78" s="130"/>
      <c r="V78" s="130"/>
      <c r="AF78" s="130"/>
      <c r="AP78" s="130"/>
      <c r="AZ78" s="130"/>
      <c r="BA78" s="130"/>
      <c r="BJ78" s="130"/>
      <c r="BT78" s="130"/>
      <c r="CD78" s="130"/>
      <c r="CN78" s="130"/>
      <c r="CX78" s="130"/>
      <c r="DH78" s="130"/>
      <c r="DR78" s="130"/>
      <c r="EB78" s="130"/>
      <c r="EL78" s="130"/>
      <c r="EV78" s="130"/>
      <c r="FF78" s="130"/>
      <c r="FP78" s="130"/>
      <c r="FZ78" s="130"/>
      <c r="GJ78" s="130"/>
      <c r="GT78" s="130"/>
      <c r="HD78" s="130"/>
      <c r="HN78" s="130"/>
      <c r="HX78" s="130"/>
    </row>
    <row xmlns:x14ac="http://schemas.microsoft.com/office/spreadsheetml/2009/9/ac" r="79" s="3" customFormat="true" x14ac:dyDescent="0.25">
      <c r="A79" s="409" t="str">
        <f ca="true">IF(ISBLANK('Data Summary'!A81),"",'Data Summary'!A81)</f>
        <v/>
      </c>
      <c r="B79" s="130"/>
      <c r="L79" s="130"/>
      <c r="V79" s="130"/>
      <c r="AF79" s="130"/>
      <c r="AP79" s="130"/>
      <c r="AZ79" s="130"/>
      <c r="BA79" s="130"/>
      <c r="BJ79" s="130"/>
      <c r="BT79" s="130"/>
      <c r="CD79" s="130"/>
      <c r="CN79" s="130"/>
      <c r="CX79" s="130"/>
      <c r="DH79" s="130"/>
      <c r="DR79" s="130"/>
      <c r="EB79" s="130"/>
      <c r="EL79" s="130"/>
      <c r="EV79" s="130"/>
      <c r="FF79" s="130"/>
      <c r="FP79" s="130"/>
      <c r="FZ79" s="130"/>
      <c r="GJ79" s="130"/>
      <c r="GT79" s="130"/>
      <c r="HD79" s="130"/>
      <c r="HN79" s="130"/>
      <c r="HX79" s="130"/>
    </row>
    <row xmlns:x14ac="http://schemas.microsoft.com/office/spreadsheetml/2009/9/ac" r="80" s="3" customFormat="true" x14ac:dyDescent="0.25">
      <c r="A80" s="409" t="str">
        <f ca="true">IF(ISBLANK('Data Summary'!A82),"",'Data Summary'!A82)</f>
        <v/>
      </c>
      <c r="B80" s="130"/>
      <c r="L80" s="130"/>
      <c r="V80" s="130"/>
      <c r="AF80" s="130"/>
      <c r="AP80" s="130"/>
      <c r="AZ80" s="130"/>
      <c r="BA80" s="130"/>
      <c r="BJ80" s="130"/>
      <c r="BT80" s="130"/>
      <c r="CD80" s="130"/>
      <c r="CN80" s="130"/>
      <c r="CX80" s="130"/>
      <c r="DH80" s="130"/>
      <c r="DR80" s="130"/>
      <c r="EB80" s="130"/>
      <c r="EL80" s="130"/>
      <c r="EV80" s="130"/>
      <c r="FF80" s="130"/>
      <c r="FP80" s="130"/>
      <c r="FZ80" s="130"/>
      <c r="GJ80" s="130"/>
      <c r="GT80" s="130"/>
      <c r="HD80" s="130"/>
      <c r="HN80" s="130"/>
      <c r="HX80" s="130"/>
    </row>
    <row xmlns:x14ac="http://schemas.microsoft.com/office/spreadsheetml/2009/9/ac" r="81" s="3" customFormat="true" x14ac:dyDescent="0.25">
      <c r="A81" s="409" t="str">
        <f ca="true">IF(ISBLANK('Data Summary'!A83),"",'Data Summary'!A83)</f>
        <v/>
      </c>
      <c r="B81" s="130"/>
      <c r="L81" s="130"/>
      <c r="V81" s="130"/>
      <c r="AF81" s="130"/>
      <c r="AP81" s="130"/>
      <c r="AZ81" s="130"/>
      <c r="BA81" s="130"/>
      <c r="BJ81" s="130"/>
      <c r="BT81" s="130"/>
      <c r="CD81" s="130"/>
      <c r="CN81" s="130"/>
      <c r="CX81" s="130"/>
      <c r="DH81" s="130"/>
      <c r="DR81" s="130"/>
      <c r="EB81" s="130"/>
      <c r="EL81" s="130"/>
      <c r="EV81" s="130"/>
      <c r="FF81" s="130"/>
      <c r="FP81" s="130"/>
      <c r="FZ81" s="130"/>
      <c r="GJ81" s="130"/>
      <c r="GT81" s="130"/>
      <c r="HD81" s="130"/>
      <c r="HN81" s="130"/>
      <c r="HX81" s="130"/>
    </row>
    <row xmlns:x14ac="http://schemas.microsoft.com/office/spreadsheetml/2009/9/ac" r="82" s="3" customFormat="true" x14ac:dyDescent="0.25">
      <c r="A82" s="409" t="str">
        <f ca="true">IF(ISBLANK('Data Summary'!A84),"",'Data Summary'!A84)</f>
        <v/>
      </c>
      <c r="B82" s="130"/>
      <c r="L82" s="130"/>
      <c r="V82" s="130"/>
      <c r="AF82" s="130"/>
      <c r="AP82" s="130"/>
      <c r="AZ82" s="130"/>
      <c r="BA82" s="130"/>
      <c r="BJ82" s="130"/>
      <c r="BT82" s="130"/>
      <c r="CD82" s="130"/>
      <c r="CN82" s="130"/>
      <c r="CX82" s="130"/>
      <c r="DH82" s="130"/>
      <c r="DR82" s="130"/>
      <c r="EB82" s="130"/>
      <c r="EL82" s="130"/>
      <c r="EV82" s="130"/>
      <c r="FF82" s="130"/>
      <c r="FP82" s="130"/>
      <c r="FZ82" s="130"/>
      <c r="GJ82" s="130"/>
      <c r="GT82" s="130"/>
      <c r="HD82" s="130"/>
      <c r="HN82" s="130"/>
      <c r="HX82" s="130"/>
    </row>
    <row xmlns:x14ac="http://schemas.microsoft.com/office/spreadsheetml/2009/9/ac" r="83" s="3" customFormat="true" x14ac:dyDescent="0.25">
      <c r="A83" s="409" t="str">
        <f ca="true">IF(ISBLANK('Data Summary'!A85),"",'Data Summary'!A85)</f>
        <v/>
      </c>
      <c r="B83" s="130"/>
      <c r="L83" s="130"/>
      <c r="V83" s="130"/>
      <c r="AF83" s="130"/>
      <c r="AP83" s="130"/>
      <c r="AZ83" s="130"/>
      <c r="BA83" s="130"/>
      <c r="BJ83" s="130"/>
      <c r="BT83" s="130"/>
      <c r="CD83" s="130"/>
      <c r="CN83" s="130"/>
      <c r="CX83" s="130"/>
      <c r="DH83" s="130"/>
      <c r="DR83" s="130"/>
      <c r="EB83" s="130"/>
      <c r="EL83" s="130"/>
      <c r="EV83" s="130"/>
      <c r="FF83" s="130"/>
      <c r="FP83" s="130"/>
      <c r="FZ83" s="130"/>
      <c r="GJ83" s="130"/>
      <c r="GT83" s="130"/>
      <c r="HD83" s="130"/>
      <c r="HN83" s="130"/>
      <c r="HX83" s="130"/>
    </row>
    <row xmlns:x14ac="http://schemas.microsoft.com/office/spreadsheetml/2009/9/ac" r="84" s="3" customFormat="true" x14ac:dyDescent="0.25">
      <c r="A84" s="409" t="str">
        <f ca="true">IF(ISBLANK('Data Summary'!A86),"",'Data Summary'!A86)</f>
        <v/>
      </c>
      <c r="B84" s="130"/>
      <c r="L84" s="130"/>
      <c r="V84" s="130"/>
      <c r="AF84" s="130"/>
      <c r="AP84" s="130"/>
      <c r="AZ84" s="130"/>
      <c r="BA84" s="130"/>
      <c r="BJ84" s="130"/>
      <c r="BT84" s="130"/>
      <c r="CD84" s="130"/>
      <c r="CN84" s="130"/>
      <c r="CX84" s="130"/>
      <c r="DH84" s="130"/>
      <c r="DR84" s="130"/>
      <c r="EB84" s="130"/>
      <c r="EL84" s="130"/>
      <c r="EV84" s="130"/>
      <c r="FF84" s="130"/>
      <c r="FP84" s="130"/>
      <c r="FZ84" s="130"/>
      <c r="GJ84" s="130"/>
      <c r="GT84" s="130"/>
      <c r="HD84" s="130"/>
      <c r="HN84" s="130"/>
      <c r="HX84" s="130"/>
    </row>
    <row xmlns:x14ac="http://schemas.microsoft.com/office/spreadsheetml/2009/9/ac" r="85" s="3" customFormat="true" x14ac:dyDescent="0.25">
      <c r="A85" s="409" t="str">
        <f ca="true">IF(ISBLANK('Data Summary'!A87),"",'Data Summary'!A87)</f>
        <v/>
      </c>
      <c r="B85" s="130"/>
      <c r="L85" s="130"/>
      <c r="V85" s="130"/>
      <c r="AF85" s="130"/>
      <c r="AP85" s="130"/>
      <c r="AZ85" s="130"/>
      <c r="BA85" s="130"/>
      <c r="BJ85" s="130"/>
      <c r="BT85" s="130"/>
      <c r="CD85" s="130"/>
      <c r="CN85" s="130"/>
      <c r="CX85" s="130"/>
      <c r="DH85" s="130"/>
      <c r="DR85" s="130"/>
      <c r="EB85" s="130"/>
      <c r="EL85" s="130"/>
      <c r="EV85" s="130"/>
      <c r="FF85" s="130"/>
      <c r="FP85" s="130"/>
      <c r="FZ85" s="130"/>
      <c r="GJ85" s="130"/>
      <c r="GT85" s="130"/>
      <c r="HD85" s="130"/>
      <c r="HN85" s="130"/>
      <c r="HX85" s="130"/>
    </row>
    <row xmlns:x14ac="http://schemas.microsoft.com/office/spreadsheetml/2009/9/ac" r="86" s="3" customFormat="true" x14ac:dyDescent="0.25">
      <c r="A86" s="409" t="str">
        <f ca="true">IF(ISBLANK('Data Summary'!A88),"",'Data Summary'!A88)</f>
        <v/>
      </c>
      <c r="B86" s="130"/>
      <c r="L86" s="130"/>
      <c r="V86" s="130"/>
      <c r="AF86" s="130"/>
      <c r="AP86" s="130"/>
      <c r="AZ86" s="130"/>
      <c r="BA86" s="130"/>
      <c r="BJ86" s="130"/>
      <c r="BT86" s="130"/>
      <c r="CD86" s="130"/>
      <c r="CN86" s="130"/>
      <c r="CX86" s="130"/>
      <c r="DH86" s="130"/>
      <c r="DR86" s="130"/>
      <c r="EB86" s="130"/>
      <c r="EL86" s="130"/>
      <c r="EV86" s="130"/>
      <c r="FF86" s="130"/>
      <c r="FP86" s="130"/>
      <c r="FZ86" s="130"/>
      <c r="GJ86" s="130"/>
      <c r="GT86" s="130"/>
      <c r="HD86" s="130"/>
      <c r="HN86" s="130"/>
      <c r="HX86" s="130"/>
    </row>
    <row xmlns:x14ac="http://schemas.microsoft.com/office/spreadsheetml/2009/9/ac" r="87" s="3" customFormat="true" x14ac:dyDescent="0.25">
      <c r="A87" s="409" t="str">
        <f ca="true">IF(ISBLANK('Data Summary'!A89),"",'Data Summary'!A89)</f>
        <v/>
      </c>
      <c r="B87" s="130"/>
      <c r="L87" s="130"/>
      <c r="V87" s="130"/>
      <c r="AF87" s="130"/>
      <c r="AP87" s="130"/>
      <c r="AZ87" s="130"/>
      <c r="BA87" s="130"/>
      <c r="BJ87" s="130"/>
      <c r="BT87" s="130"/>
      <c r="CD87" s="130"/>
      <c r="CN87" s="130"/>
      <c r="CX87" s="130"/>
      <c r="DH87" s="130"/>
      <c r="DR87" s="130"/>
      <c r="EB87" s="130"/>
      <c r="EL87" s="130"/>
      <c r="EV87" s="130"/>
      <c r="FF87" s="130"/>
      <c r="FP87" s="130"/>
      <c r="FZ87" s="130"/>
      <c r="GJ87" s="130"/>
      <c r="GT87" s="130"/>
      <c r="HD87" s="130"/>
      <c r="HN87" s="130"/>
      <c r="HX87" s="130"/>
    </row>
    <row xmlns:x14ac="http://schemas.microsoft.com/office/spreadsheetml/2009/9/ac" r="88" s="3" customFormat="true" x14ac:dyDescent="0.25">
      <c r="A88" s="409" t="str">
        <f ca="true">IF(ISBLANK('Data Summary'!A90),"",'Data Summary'!A90)</f>
        <v/>
      </c>
      <c r="B88" s="130"/>
      <c r="L88" s="130"/>
      <c r="V88" s="130"/>
      <c r="AF88" s="130"/>
      <c r="AP88" s="130"/>
      <c r="AZ88" s="130"/>
      <c r="BA88" s="130"/>
      <c r="BJ88" s="130"/>
      <c r="BT88" s="130"/>
      <c r="CD88" s="130"/>
      <c r="CN88" s="130"/>
      <c r="CX88" s="130"/>
      <c r="DH88" s="130"/>
      <c r="DR88" s="130"/>
      <c r="EB88" s="130"/>
      <c r="EL88" s="130"/>
      <c r="EV88" s="130"/>
      <c r="FF88" s="130"/>
      <c r="FP88" s="130"/>
      <c r="FZ88" s="130"/>
      <c r="GJ88" s="130"/>
      <c r="GT88" s="130"/>
      <c r="HD88" s="130"/>
      <c r="HN88" s="130"/>
      <c r="HX88" s="130"/>
    </row>
    <row xmlns:x14ac="http://schemas.microsoft.com/office/spreadsheetml/2009/9/ac" r="89" s="3" customFormat="true" x14ac:dyDescent="0.25">
      <c r="A89" s="409" t="str">
        <f ca="true">IF(ISBLANK('Data Summary'!A91),"",'Data Summary'!A91)</f>
        <v/>
      </c>
      <c r="B89" s="130"/>
      <c r="L89" s="130"/>
      <c r="V89" s="130"/>
      <c r="AF89" s="130"/>
      <c r="AP89" s="130"/>
      <c r="AZ89" s="130"/>
      <c r="BA89" s="130"/>
      <c r="BJ89" s="130"/>
      <c r="BT89" s="130"/>
      <c r="CD89" s="130"/>
      <c r="CN89" s="130"/>
      <c r="CX89" s="130"/>
      <c r="DH89" s="130"/>
      <c r="DR89" s="130"/>
      <c r="EB89" s="130"/>
      <c r="EL89" s="130"/>
      <c r="EV89" s="130"/>
      <c r="FF89" s="130"/>
      <c r="FP89" s="130"/>
      <c r="FZ89" s="130"/>
      <c r="GJ89" s="130"/>
      <c r="GT89" s="130"/>
      <c r="HD89" s="130"/>
      <c r="HN89" s="130"/>
      <c r="HX89" s="130"/>
    </row>
    <row xmlns:x14ac="http://schemas.microsoft.com/office/spreadsheetml/2009/9/ac" r="90" s="3" customFormat="true" x14ac:dyDescent="0.25">
      <c r="A90" s="409" t="str">
        <f ca="true">IF(ISBLANK('Data Summary'!A92),"",'Data Summary'!A92)</f>
        <v/>
      </c>
      <c r="B90" s="130"/>
      <c r="L90" s="130"/>
      <c r="V90" s="130"/>
      <c r="AF90" s="130"/>
      <c r="AP90" s="130"/>
      <c r="AZ90" s="130"/>
      <c r="BA90" s="130"/>
      <c r="BJ90" s="130"/>
      <c r="BT90" s="130"/>
      <c r="CD90" s="130"/>
      <c r="CN90" s="130"/>
      <c r="CX90" s="130"/>
      <c r="DH90" s="130"/>
      <c r="DR90" s="130"/>
      <c r="EB90" s="130"/>
      <c r="EL90" s="130"/>
      <c r="EV90" s="130"/>
      <c r="FF90" s="130"/>
      <c r="FP90" s="130"/>
      <c r="FZ90" s="130"/>
      <c r="GJ90" s="130"/>
      <c r="GT90" s="130"/>
      <c r="HD90" s="130"/>
      <c r="HN90" s="130"/>
      <c r="HX90" s="130"/>
    </row>
    <row xmlns:x14ac="http://schemas.microsoft.com/office/spreadsheetml/2009/9/ac" r="91" s="3" customFormat="true" x14ac:dyDescent="0.25">
      <c r="A91" s="409" t="str">
        <f ca="true">IF(ISBLANK('Data Summary'!A93),"",'Data Summary'!A93)</f>
        <v/>
      </c>
      <c r="B91" s="130"/>
      <c r="L91" s="130"/>
      <c r="V91" s="130"/>
      <c r="AF91" s="130"/>
      <c r="AP91" s="130"/>
      <c r="AZ91" s="130"/>
      <c r="BA91" s="130"/>
      <c r="BJ91" s="130"/>
      <c r="BT91" s="130"/>
      <c r="CD91" s="130"/>
      <c r="CN91" s="130"/>
      <c r="CX91" s="130"/>
      <c r="DH91" s="130"/>
      <c r="DR91" s="130"/>
      <c r="EB91" s="130"/>
      <c r="EL91" s="130"/>
      <c r="EV91" s="130"/>
      <c r="FF91" s="130"/>
      <c r="FP91" s="130"/>
      <c r="FZ91" s="130"/>
      <c r="GJ91" s="130"/>
      <c r="GT91" s="130"/>
      <c r="HD91" s="130"/>
      <c r="HN91" s="130"/>
      <c r="HX91" s="130"/>
    </row>
    <row xmlns:x14ac="http://schemas.microsoft.com/office/spreadsheetml/2009/9/ac" r="92" s="3" customFormat="true" x14ac:dyDescent="0.25">
      <c r="A92" s="409" t="str">
        <f ca="true">IF(ISBLANK('Data Summary'!A94),"",'Data Summary'!A94)</f>
        <v/>
      </c>
      <c r="B92" s="130"/>
      <c r="L92" s="130"/>
      <c r="V92" s="130"/>
      <c r="AF92" s="130"/>
      <c r="AP92" s="130"/>
      <c r="AZ92" s="130"/>
      <c r="BA92" s="130"/>
      <c r="BJ92" s="130"/>
      <c r="BT92" s="130"/>
      <c r="CD92" s="130"/>
      <c r="CN92" s="130"/>
      <c r="CX92" s="130"/>
      <c r="DH92" s="130"/>
      <c r="DR92" s="130"/>
      <c r="EB92" s="130"/>
      <c r="EL92" s="130"/>
      <c r="EV92" s="130"/>
      <c r="FF92" s="130"/>
      <c r="FP92" s="130"/>
      <c r="FZ92" s="130"/>
      <c r="GJ92" s="130"/>
      <c r="GT92" s="130"/>
      <c r="HD92" s="130"/>
      <c r="HN92" s="130"/>
      <c r="HX92" s="130"/>
    </row>
    <row xmlns:x14ac="http://schemas.microsoft.com/office/spreadsheetml/2009/9/ac" r="93" s="3" customFormat="true" x14ac:dyDescent="0.25">
      <c r="A93" s="409" t="str">
        <f ca="true">IF(ISBLANK('Data Summary'!A95),"",'Data Summary'!A95)</f>
        <v/>
      </c>
      <c r="B93" s="130"/>
      <c r="L93" s="130"/>
      <c r="V93" s="130"/>
      <c r="AF93" s="130"/>
      <c r="AP93" s="130"/>
      <c r="AZ93" s="130"/>
      <c r="BA93" s="130"/>
      <c r="BJ93" s="130"/>
      <c r="BT93" s="130"/>
      <c r="CD93" s="130"/>
      <c r="CN93" s="130"/>
      <c r="CX93" s="130"/>
      <c r="DH93" s="130"/>
      <c r="DR93" s="130"/>
      <c r="EB93" s="130"/>
      <c r="EL93" s="130"/>
      <c r="EV93" s="130"/>
      <c r="FF93" s="130"/>
      <c r="FP93" s="130"/>
      <c r="FZ93" s="130"/>
      <c r="GJ93" s="130"/>
      <c r="GT93" s="130"/>
      <c r="HD93" s="130"/>
      <c r="HN93" s="130"/>
      <c r="HX93" s="130"/>
    </row>
    <row xmlns:x14ac="http://schemas.microsoft.com/office/spreadsheetml/2009/9/ac" r="94" s="3" customFormat="true" x14ac:dyDescent="0.25">
      <c r="A94" s="409" t="str">
        <f ca="true">IF(ISBLANK('Data Summary'!A96),"",'Data Summary'!A96)</f>
        <v/>
      </c>
      <c r="B94" s="130"/>
      <c r="L94" s="130"/>
      <c r="V94" s="130"/>
      <c r="AF94" s="130"/>
      <c r="AP94" s="130"/>
      <c r="AZ94" s="130"/>
      <c r="BA94" s="130"/>
      <c r="BJ94" s="130"/>
      <c r="BT94" s="130"/>
      <c r="CD94" s="130"/>
      <c r="CN94" s="130"/>
      <c r="CX94" s="130"/>
      <c r="DH94" s="130"/>
      <c r="DR94" s="130"/>
      <c r="EB94" s="130"/>
      <c r="EL94" s="130"/>
      <c r="EV94" s="130"/>
      <c r="FF94" s="130"/>
      <c r="FP94" s="130"/>
      <c r="FZ94" s="130"/>
      <c r="GJ94" s="130"/>
      <c r="GT94" s="130"/>
      <c r="HD94" s="130"/>
      <c r="HN94" s="130"/>
      <c r="HX94" s="130"/>
    </row>
    <row xmlns:x14ac="http://schemas.microsoft.com/office/spreadsheetml/2009/9/ac" r="95" s="3" customFormat="true" x14ac:dyDescent="0.25">
      <c r="A95" s="409" t="str">
        <f ca="true">IF(ISBLANK('Data Summary'!A97),"",'Data Summary'!A97)</f>
        <v/>
      </c>
      <c r="B95" s="130"/>
      <c r="L95" s="130"/>
      <c r="V95" s="130"/>
      <c r="AF95" s="130"/>
      <c r="AP95" s="130"/>
      <c r="AZ95" s="130"/>
      <c r="BA95" s="130"/>
      <c r="BJ95" s="130"/>
      <c r="BT95" s="130"/>
      <c r="CD95" s="130"/>
      <c r="CN95" s="130"/>
      <c r="CX95" s="130"/>
      <c r="DH95" s="130"/>
      <c r="DR95" s="130"/>
      <c r="EB95" s="130"/>
      <c r="EL95" s="130"/>
      <c r="EV95" s="130"/>
      <c r="FF95" s="130"/>
      <c r="FP95" s="130"/>
      <c r="FZ95" s="130"/>
      <c r="GJ95" s="130"/>
      <c r="GT95" s="130"/>
      <c r="HD95" s="130"/>
      <c r="HN95" s="130"/>
      <c r="HX95" s="130"/>
    </row>
    <row xmlns:x14ac="http://schemas.microsoft.com/office/spreadsheetml/2009/9/ac" r="96" s="3" customFormat="true" x14ac:dyDescent="0.25">
      <c r="A96" s="409" t="str">
        <f ca="true">IF(ISBLANK('Data Summary'!A98),"",'Data Summary'!A98)</f>
        <v/>
      </c>
      <c r="B96" s="130"/>
      <c r="L96" s="130"/>
      <c r="V96" s="130"/>
      <c r="AF96" s="130"/>
      <c r="AP96" s="130"/>
      <c r="AZ96" s="130"/>
      <c r="BA96" s="130"/>
      <c r="BJ96" s="130"/>
      <c r="BT96" s="130"/>
      <c r="CD96" s="130"/>
      <c r="CN96" s="130"/>
      <c r="CX96" s="130"/>
      <c r="DH96" s="130"/>
      <c r="DR96" s="130"/>
      <c r="EB96" s="130"/>
      <c r="EL96" s="130"/>
      <c r="EV96" s="130"/>
      <c r="FF96" s="130"/>
      <c r="FP96" s="130"/>
      <c r="FZ96" s="130"/>
      <c r="GJ96" s="130"/>
      <c r="GT96" s="130"/>
      <c r="HD96" s="130"/>
      <c r="HN96" s="130"/>
      <c r="HX96" s="130"/>
    </row>
    <row xmlns:x14ac="http://schemas.microsoft.com/office/spreadsheetml/2009/9/ac" r="97" s="3" customFormat="true" x14ac:dyDescent="0.25">
      <c r="A97" s="409" t="str">
        <f ca="true">IF(ISBLANK('Data Summary'!A99),"",'Data Summary'!A99)</f>
        <v/>
      </c>
      <c r="B97" s="130"/>
      <c r="L97" s="130"/>
      <c r="V97" s="130"/>
      <c r="AF97" s="130"/>
      <c r="AP97" s="130"/>
      <c r="AZ97" s="130"/>
      <c r="BA97" s="130"/>
      <c r="BJ97" s="130"/>
      <c r="BT97" s="130"/>
      <c r="CD97" s="130"/>
      <c r="CN97" s="130"/>
      <c r="CX97" s="130"/>
      <c r="DH97" s="130"/>
      <c r="DR97" s="130"/>
      <c r="EB97" s="130"/>
      <c r="EL97" s="130"/>
      <c r="EV97" s="130"/>
      <c r="FF97" s="130"/>
      <c r="FP97" s="130"/>
      <c r="FZ97" s="130"/>
      <c r="GJ97" s="130"/>
      <c r="GT97" s="130"/>
      <c r="HD97" s="130"/>
      <c r="HN97" s="130"/>
      <c r="HX97" s="130"/>
    </row>
    <row xmlns:x14ac="http://schemas.microsoft.com/office/spreadsheetml/2009/9/ac" r="98" s="3" customFormat="true" x14ac:dyDescent="0.25">
      <c r="A98" s="409" t="str">
        <f ca="true">IF(ISBLANK('Data Summary'!A100),"",'Data Summary'!A100)</f>
        <v/>
      </c>
      <c r="B98" s="130"/>
      <c r="L98" s="130"/>
      <c r="V98" s="130"/>
      <c r="AF98" s="130"/>
      <c r="AP98" s="130"/>
      <c r="AZ98" s="130"/>
      <c r="BA98" s="130"/>
      <c r="BJ98" s="130"/>
      <c r="BT98" s="130"/>
      <c r="CD98" s="130"/>
      <c r="CN98" s="130"/>
      <c r="CX98" s="130"/>
      <c r="DH98" s="130"/>
      <c r="DR98" s="130"/>
      <c r="EB98" s="130"/>
      <c r="EL98" s="130"/>
      <c r="EV98" s="130"/>
      <c r="FF98" s="130"/>
      <c r="FP98" s="130"/>
      <c r="FZ98" s="130"/>
      <c r="GJ98" s="130"/>
      <c r="GT98" s="130"/>
      <c r="HD98" s="130"/>
      <c r="HN98" s="130"/>
      <c r="HX98" s="130"/>
    </row>
    <row xmlns:x14ac="http://schemas.microsoft.com/office/spreadsheetml/2009/9/ac" r="99" s="3" customFormat="true" x14ac:dyDescent="0.25">
      <c r="A99" s="409" t="str">
        <f ca="true">IF(ISBLANK('Data Summary'!A101),"",'Data Summary'!A101)</f>
        <v/>
      </c>
      <c r="B99" s="130"/>
      <c r="L99" s="130"/>
      <c r="V99" s="130"/>
      <c r="AF99" s="130"/>
      <c r="AP99" s="130"/>
      <c r="AZ99" s="130"/>
      <c r="BA99" s="130"/>
      <c r="BJ99" s="130"/>
      <c r="BT99" s="130"/>
      <c r="CD99" s="130"/>
      <c r="CN99" s="130"/>
      <c r="CX99" s="130"/>
      <c r="DH99" s="130"/>
      <c r="DR99" s="130"/>
      <c r="EB99" s="130"/>
      <c r="EL99" s="130"/>
      <c r="EV99" s="130"/>
      <c r="FF99" s="130"/>
      <c r="FP99" s="130"/>
      <c r="FZ99" s="130"/>
      <c r="GJ99" s="130"/>
      <c r="GT99" s="130"/>
      <c r="HD99" s="130"/>
      <c r="HN99" s="130"/>
      <c r="HX99" s="130"/>
    </row>
    <row xmlns:x14ac="http://schemas.microsoft.com/office/spreadsheetml/2009/9/ac" r="100" s="3" customFormat="true" x14ac:dyDescent="0.25">
      <c r="A100" s="409" t="str">
        <f ca="true">IF(ISBLANK('Data Summary'!A102),"",'Data Summary'!A102)</f>
        <v/>
      </c>
      <c r="B100" s="130"/>
      <c r="L100" s="130"/>
      <c r="V100" s="130"/>
      <c r="AF100" s="130"/>
      <c r="AP100" s="130"/>
      <c r="AZ100" s="130"/>
      <c r="BA100" s="130"/>
      <c r="BJ100" s="130"/>
      <c r="BT100" s="130"/>
      <c r="CD100" s="130"/>
      <c r="CN100" s="130"/>
      <c r="CX100" s="130"/>
      <c r="DH100" s="130"/>
      <c r="DR100" s="130"/>
      <c r="EB100" s="130"/>
      <c r="EL100" s="130"/>
      <c r="EV100" s="130"/>
      <c r="FF100" s="130"/>
      <c r="FP100" s="130"/>
      <c r="FZ100" s="130"/>
      <c r="GJ100" s="130"/>
      <c r="GT100" s="130"/>
      <c r="HD100" s="130"/>
      <c r="HN100" s="130"/>
      <c r="HX100" s="130"/>
    </row>
    <row xmlns:x14ac="http://schemas.microsoft.com/office/spreadsheetml/2009/9/ac" r="101" s="3" customFormat="true" x14ac:dyDescent="0.25">
      <c r="A101" s="409" t="str">
        <f ca="true">IF(ISBLANK('Data Summary'!A103),"",'Data Summary'!A103)</f>
        <v/>
      </c>
      <c r="B101" s="130"/>
      <c r="L101" s="130"/>
      <c r="V101" s="130"/>
      <c r="AF101" s="130"/>
      <c r="AP101" s="130"/>
      <c r="AZ101" s="130"/>
      <c r="BA101" s="130"/>
      <c r="BJ101" s="130"/>
      <c r="BT101" s="130"/>
      <c r="CD101" s="130"/>
      <c r="CN101" s="130"/>
      <c r="CX101" s="130"/>
      <c r="DH101" s="130"/>
      <c r="DR101" s="130"/>
      <c r="EB101" s="130"/>
      <c r="EL101" s="130"/>
      <c r="EV101" s="130"/>
      <c r="FF101" s="130"/>
      <c r="FP101" s="130"/>
      <c r="FZ101" s="130"/>
      <c r="GJ101" s="130"/>
      <c r="GT101" s="130"/>
      <c r="HD101" s="130"/>
      <c r="HN101" s="130"/>
      <c r="HX101" s="130"/>
    </row>
    <row xmlns:x14ac="http://schemas.microsoft.com/office/spreadsheetml/2009/9/ac" r="102" s="3" customFormat="true" x14ac:dyDescent="0.25">
      <c r="A102" s="409" t="str">
        <f ca="true">IF(ISBLANK('Data Summary'!A104),"",'Data Summary'!A104)</f>
        <v/>
      </c>
      <c r="B102" s="130"/>
      <c r="L102" s="130"/>
      <c r="V102" s="130"/>
      <c r="AF102" s="130"/>
      <c r="AP102" s="130"/>
      <c r="AZ102" s="130"/>
      <c r="BA102" s="130"/>
      <c r="BJ102" s="130"/>
      <c r="BT102" s="130"/>
      <c r="CD102" s="130"/>
      <c r="CN102" s="130"/>
      <c r="CX102" s="130"/>
      <c r="DH102" s="130"/>
      <c r="DR102" s="130"/>
      <c r="EB102" s="130"/>
      <c r="EL102" s="130"/>
      <c r="EV102" s="130"/>
      <c r="FF102" s="130"/>
      <c r="FP102" s="130"/>
      <c r="FZ102" s="130"/>
      <c r="GJ102" s="130"/>
      <c r="GT102" s="130"/>
      <c r="HD102" s="130"/>
      <c r="HN102" s="130"/>
      <c r="HX102" s="130"/>
    </row>
    <row xmlns:x14ac="http://schemas.microsoft.com/office/spreadsheetml/2009/9/ac" r="103" s="3" customFormat="true" x14ac:dyDescent="0.25">
      <c r="A103" s="409" t="str">
        <f ca="true">IF(ISBLANK('Data Summary'!A105),"",'Data Summary'!A105)</f>
        <v/>
      </c>
      <c r="B103" s="130"/>
      <c r="L103" s="130"/>
      <c r="V103" s="130"/>
      <c r="AF103" s="130"/>
      <c r="AP103" s="130"/>
      <c r="AZ103" s="130"/>
      <c r="BA103" s="130"/>
      <c r="BJ103" s="130"/>
      <c r="BT103" s="130"/>
      <c r="CD103" s="130"/>
      <c r="CN103" s="130"/>
      <c r="CX103" s="130"/>
      <c r="DH103" s="130"/>
      <c r="DR103" s="130"/>
      <c r="EB103" s="130"/>
      <c r="EL103" s="130"/>
      <c r="EV103" s="130"/>
      <c r="FF103" s="130"/>
      <c r="FP103" s="130"/>
      <c r="FZ103" s="130"/>
      <c r="GJ103" s="130"/>
      <c r="GT103" s="130"/>
      <c r="HD103" s="130"/>
      <c r="HN103" s="130"/>
      <c r="HX103" s="130"/>
    </row>
    <row xmlns:x14ac="http://schemas.microsoft.com/office/spreadsheetml/2009/9/ac" r="104" s="3" customFormat="true" x14ac:dyDescent="0.25">
      <c r="A104" s="409" t="str">
        <f ca="true">IF(ISBLANK('Data Summary'!A106),"",'Data Summary'!A106)</f>
        <v/>
      </c>
      <c r="B104" s="130"/>
      <c r="L104" s="130"/>
      <c r="V104" s="130"/>
      <c r="AF104" s="130"/>
      <c r="AP104" s="130"/>
      <c r="AZ104" s="130"/>
      <c r="BA104" s="130"/>
      <c r="BJ104" s="130"/>
      <c r="BT104" s="130"/>
      <c r="CD104" s="130"/>
      <c r="CN104" s="130"/>
      <c r="CX104" s="130"/>
      <c r="DH104" s="130"/>
      <c r="DR104" s="130"/>
      <c r="EB104" s="130"/>
      <c r="EL104" s="130"/>
      <c r="EV104" s="130"/>
      <c r="FF104" s="130"/>
      <c r="FP104" s="130"/>
      <c r="FZ104" s="130"/>
      <c r="GJ104" s="130"/>
      <c r="GT104" s="130"/>
      <c r="HD104" s="130"/>
      <c r="HN104" s="130"/>
      <c r="HX104" s="130"/>
    </row>
    <row xmlns:x14ac="http://schemas.microsoft.com/office/spreadsheetml/2009/9/ac" r="105" s="3" customFormat="true" x14ac:dyDescent="0.25">
      <c r="A105" s="409" t="str">
        <f ca="true">IF(ISBLANK('Data Summary'!A107),"",'Data Summary'!A107)</f>
        <v/>
      </c>
      <c r="B105" s="130"/>
      <c r="L105" s="130"/>
      <c r="V105" s="130"/>
      <c r="AF105" s="130"/>
      <c r="AP105" s="130"/>
      <c r="AZ105" s="130"/>
      <c r="BA105" s="130"/>
      <c r="BJ105" s="130"/>
      <c r="BT105" s="130"/>
      <c r="CD105" s="130"/>
      <c r="CN105" s="130"/>
      <c r="CX105" s="130"/>
      <c r="DH105" s="130"/>
      <c r="DR105" s="130"/>
      <c r="EB105" s="130"/>
      <c r="EL105" s="130"/>
      <c r="EV105" s="130"/>
      <c r="FF105" s="130"/>
      <c r="FP105" s="130"/>
      <c r="FZ105" s="130"/>
      <c r="GJ105" s="130"/>
      <c r="GT105" s="130"/>
      <c r="HD105" s="130"/>
      <c r="HN105" s="130"/>
      <c r="HX105" s="130"/>
    </row>
    <row xmlns:x14ac="http://schemas.microsoft.com/office/spreadsheetml/2009/9/ac" r="106" s="3" customFormat="true" x14ac:dyDescent="0.25">
      <c r="A106" s="409" t="str">
        <f ca="true">IF(ISBLANK('Data Summary'!A108),"",'Data Summary'!A108)</f>
        <v/>
      </c>
      <c r="B106" s="130"/>
      <c r="L106" s="130"/>
      <c r="V106" s="130"/>
      <c r="AF106" s="130"/>
      <c r="AP106" s="130"/>
      <c r="AZ106" s="130"/>
      <c r="BA106" s="130"/>
      <c r="BJ106" s="130"/>
      <c r="BT106" s="130"/>
      <c r="CD106" s="130"/>
      <c r="CN106" s="130"/>
      <c r="CX106" s="130"/>
      <c r="DH106" s="130"/>
      <c r="DR106" s="130"/>
      <c r="EB106" s="130"/>
      <c r="EL106" s="130"/>
      <c r="EV106" s="130"/>
      <c r="FF106" s="130"/>
      <c r="FP106" s="130"/>
      <c r="FZ106" s="130"/>
      <c r="GJ106" s="130"/>
      <c r="GT106" s="130"/>
      <c r="HD106" s="130"/>
      <c r="HN106" s="130"/>
      <c r="HX106" s="130"/>
    </row>
    <row xmlns:x14ac="http://schemas.microsoft.com/office/spreadsheetml/2009/9/ac" r="107" s="3" customFormat="true" x14ac:dyDescent="0.25">
      <c r="A107" s="409" t="str">
        <f ca="true">IF(ISBLANK('Data Summary'!A109),"",'Data Summary'!A109)</f>
        <v/>
      </c>
      <c r="B107" s="130"/>
      <c r="L107" s="130"/>
      <c r="V107" s="130"/>
      <c r="AF107" s="130"/>
      <c r="AP107" s="130"/>
      <c r="AZ107" s="130"/>
      <c r="BA107" s="130"/>
      <c r="BJ107" s="130"/>
      <c r="BT107" s="130"/>
      <c r="CD107" s="130"/>
      <c r="CN107" s="130"/>
      <c r="CX107" s="130"/>
      <c r="DH107" s="130"/>
      <c r="DR107" s="130"/>
      <c r="EB107" s="130"/>
      <c r="EL107" s="130"/>
      <c r="EV107" s="130"/>
      <c r="FF107" s="130"/>
      <c r="FP107" s="130"/>
      <c r="FZ107" s="130"/>
      <c r="GJ107" s="130"/>
      <c r="GT107" s="130"/>
      <c r="HD107" s="130"/>
      <c r="HN107" s="130"/>
      <c r="HX107" s="130"/>
    </row>
    <row xmlns:x14ac="http://schemas.microsoft.com/office/spreadsheetml/2009/9/ac" r="108" s="3" customFormat="true" x14ac:dyDescent="0.25">
      <c r="A108" s="409" t="str">
        <f ca="true">IF(ISBLANK('Data Summary'!A110),"",'Data Summary'!A110)</f>
        <v/>
      </c>
      <c r="B108" s="130"/>
      <c r="L108" s="130"/>
      <c r="V108" s="130"/>
      <c r="AF108" s="130"/>
      <c r="AP108" s="130"/>
      <c r="AZ108" s="130"/>
      <c r="BA108" s="130"/>
      <c r="BJ108" s="130"/>
      <c r="BT108" s="130"/>
      <c r="CD108" s="130"/>
      <c r="CN108" s="130"/>
      <c r="CX108" s="130"/>
      <c r="DH108" s="130"/>
      <c r="DR108" s="130"/>
      <c r="EB108" s="130"/>
      <c r="EL108" s="130"/>
      <c r="EV108" s="130"/>
      <c r="FF108" s="130"/>
      <c r="FP108" s="130"/>
      <c r="FZ108" s="130"/>
      <c r="GJ108" s="130"/>
      <c r="GT108" s="130"/>
      <c r="HD108" s="130"/>
      <c r="HN108" s="130"/>
      <c r="HX108" s="130"/>
    </row>
    <row xmlns:x14ac="http://schemas.microsoft.com/office/spreadsheetml/2009/9/ac" r="109" s="3" customFormat="true" x14ac:dyDescent="0.25">
      <c r="A109" s="409" t="str">
        <f ca="true">IF(ISBLANK('Data Summary'!A111),"",'Data Summary'!A111)</f>
        <v/>
      </c>
      <c r="B109" s="130"/>
      <c r="L109" s="130"/>
      <c r="V109" s="130"/>
      <c r="AF109" s="130"/>
      <c r="AP109" s="130"/>
      <c r="AZ109" s="130"/>
      <c r="BA109" s="130"/>
      <c r="BJ109" s="130"/>
      <c r="BT109" s="130"/>
      <c r="CD109" s="130"/>
      <c r="CN109" s="130"/>
      <c r="CX109" s="130"/>
      <c r="DH109" s="130"/>
      <c r="DR109" s="130"/>
      <c r="EB109" s="130"/>
      <c r="EL109" s="130"/>
      <c r="EV109" s="130"/>
      <c r="FF109" s="130"/>
      <c r="FP109" s="130"/>
      <c r="FZ109" s="130"/>
      <c r="GJ109" s="130"/>
      <c r="GT109" s="130"/>
      <c r="HD109" s="130"/>
      <c r="HN109" s="130"/>
      <c r="HX109" s="130"/>
    </row>
    <row xmlns:x14ac="http://schemas.microsoft.com/office/spreadsheetml/2009/9/ac" r="110" s="3" customFormat="true" x14ac:dyDescent="0.25">
      <c r="A110" s="409" t="str">
        <f ca="true">IF(ISBLANK('Data Summary'!A112),"",'Data Summary'!A112)</f>
        <v/>
      </c>
      <c r="B110" s="130"/>
      <c r="L110" s="130"/>
      <c r="V110" s="130"/>
      <c r="AF110" s="130"/>
      <c r="AP110" s="130"/>
      <c r="AZ110" s="130"/>
      <c r="BA110" s="130"/>
      <c r="BJ110" s="130"/>
      <c r="BT110" s="130"/>
      <c r="CD110" s="130"/>
      <c r="CN110" s="130"/>
      <c r="CX110" s="130"/>
      <c r="DH110" s="130"/>
      <c r="DR110" s="130"/>
      <c r="EB110" s="130"/>
      <c r="EL110" s="130"/>
      <c r="EV110" s="130"/>
      <c r="FF110" s="130"/>
      <c r="FP110" s="130"/>
      <c r="FZ110" s="130"/>
      <c r="GJ110" s="130"/>
      <c r="GT110" s="130"/>
      <c r="HD110" s="130"/>
      <c r="HN110" s="130"/>
      <c r="HX110" s="130"/>
    </row>
    <row xmlns:x14ac="http://schemas.microsoft.com/office/spreadsheetml/2009/9/ac" r="111" s="3" customFormat="true" x14ac:dyDescent="0.25">
      <c r="A111" s="409" t="str">
        <f ca="true">IF(ISBLANK('Data Summary'!A113),"",'Data Summary'!A113)</f>
        <v/>
      </c>
      <c r="B111" s="130"/>
      <c r="L111" s="130"/>
      <c r="V111" s="130"/>
      <c r="AF111" s="130"/>
      <c r="AP111" s="130"/>
      <c r="AZ111" s="130"/>
      <c r="BA111" s="130"/>
      <c r="BJ111" s="130"/>
      <c r="BT111" s="130"/>
      <c r="CD111" s="130"/>
      <c r="CN111" s="130"/>
      <c r="CX111" s="130"/>
      <c r="DH111" s="130"/>
      <c r="DR111" s="130"/>
      <c r="EB111" s="130"/>
      <c r="EL111" s="130"/>
      <c r="EV111" s="130"/>
      <c r="FF111" s="130"/>
      <c r="FP111" s="130"/>
      <c r="FZ111" s="130"/>
      <c r="GJ111" s="130"/>
      <c r="GT111" s="130"/>
      <c r="HD111" s="130"/>
      <c r="HN111" s="130"/>
      <c r="HX111" s="130"/>
    </row>
    <row xmlns:x14ac="http://schemas.microsoft.com/office/spreadsheetml/2009/9/ac" r="112" s="3" customFormat="true" x14ac:dyDescent="0.25">
      <c r="A112" s="409" t="str">
        <f ca="true">IF(ISBLANK('Data Summary'!A114),"",'Data Summary'!A114)</f>
        <v/>
      </c>
      <c r="B112" s="130"/>
      <c r="L112" s="130"/>
      <c r="V112" s="130"/>
      <c r="AF112" s="130"/>
      <c r="AP112" s="130"/>
      <c r="AZ112" s="130"/>
      <c r="BA112" s="130"/>
      <c r="BJ112" s="130"/>
      <c r="BT112" s="130"/>
      <c r="CD112" s="130"/>
      <c r="CN112" s="130"/>
      <c r="CX112" s="130"/>
      <c r="DH112" s="130"/>
      <c r="DR112" s="130"/>
      <c r="EB112" s="130"/>
      <c r="EL112" s="130"/>
      <c r="EV112" s="130"/>
      <c r="FF112" s="130"/>
      <c r="FP112" s="130"/>
      <c r="FZ112" s="130"/>
      <c r="GJ112" s="130"/>
      <c r="GT112" s="130"/>
      <c r="HD112" s="130"/>
      <c r="HN112" s="130"/>
      <c r="HX112" s="130"/>
    </row>
    <row xmlns:x14ac="http://schemas.microsoft.com/office/spreadsheetml/2009/9/ac" r="113" s="3" customFormat="true" x14ac:dyDescent="0.25">
      <c r="A113" s="409" t="str">
        <f ca="true">IF(ISBLANK('Data Summary'!A115),"",'Data Summary'!A115)</f>
        <v/>
      </c>
      <c r="B113" s="130"/>
      <c r="L113" s="130"/>
      <c r="V113" s="130"/>
      <c r="AF113" s="130"/>
      <c r="AP113" s="130"/>
      <c r="AZ113" s="130"/>
      <c r="BA113" s="130"/>
      <c r="BJ113" s="130"/>
      <c r="BT113" s="130"/>
      <c r="CD113" s="130"/>
      <c r="CN113" s="130"/>
      <c r="CX113" s="130"/>
      <c r="DH113" s="130"/>
      <c r="DR113" s="130"/>
      <c r="EB113" s="130"/>
      <c r="EL113" s="130"/>
      <c r="EV113" s="130"/>
      <c r="FF113" s="130"/>
      <c r="FP113" s="130"/>
      <c r="FZ113" s="130"/>
      <c r="GJ113" s="130"/>
      <c r="GT113" s="130"/>
      <c r="HD113" s="130"/>
      <c r="HN113" s="130"/>
      <c r="HX113" s="130"/>
    </row>
    <row xmlns:x14ac="http://schemas.microsoft.com/office/spreadsheetml/2009/9/ac" r="114" s="3" customFormat="true" x14ac:dyDescent="0.25">
      <c r="A114" s="409" t="str">
        <f ca="true">IF(ISBLANK('Data Summary'!A116),"",'Data Summary'!A116)</f>
        <v/>
      </c>
      <c r="B114" s="130"/>
      <c r="L114" s="130"/>
      <c r="V114" s="130"/>
      <c r="AF114" s="130"/>
      <c r="AP114" s="130"/>
      <c r="AZ114" s="130"/>
      <c r="BA114" s="130"/>
      <c r="BJ114" s="130"/>
      <c r="BT114" s="130"/>
      <c r="CD114" s="130"/>
      <c r="CN114" s="130"/>
      <c r="CX114" s="130"/>
      <c r="DH114" s="130"/>
      <c r="DR114" s="130"/>
      <c r="EB114" s="130"/>
      <c r="EL114" s="130"/>
      <c r="EV114" s="130"/>
      <c r="FF114" s="130"/>
      <c r="FP114" s="130"/>
      <c r="FZ114" s="130"/>
      <c r="GJ114" s="130"/>
      <c r="GT114" s="130"/>
      <c r="HD114" s="130"/>
      <c r="HN114" s="130"/>
      <c r="HX114" s="130"/>
    </row>
    <row xmlns:x14ac="http://schemas.microsoft.com/office/spreadsheetml/2009/9/ac" r="115" s="3" customFormat="true" x14ac:dyDescent="0.25">
      <c r="A115" s="409" t="str">
        <f ca="true">IF(ISBLANK('Data Summary'!A117),"",'Data Summary'!A117)</f>
        <v/>
      </c>
      <c r="B115" s="130"/>
      <c r="L115" s="130"/>
      <c r="V115" s="130"/>
      <c r="AF115" s="130"/>
      <c r="AP115" s="130"/>
      <c r="AZ115" s="130"/>
      <c r="BA115" s="130"/>
      <c r="BJ115" s="130"/>
      <c r="BT115" s="130"/>
      <c r="CD115" s="130"/>
      <c r="CN115" s="130"/>
      <c r="CX115" s="130"/>
      <c r="DH115" s="130"/>
      <c r="DR115" s="130"/>
      <c r="EB115" s="130"/>
      <c r="EL115" s="130"/>
      <c r="EV115" s="130"/>
      <c r="FF115" s="130"/>
      <c r="FP115" s="130"/>
      <c r="FZ115" s="130"/>
      <c r="GJ115" s="130"/>
      <c r="GT115" s="130"/>
      <c r="HD115" s="130"/>
      <c r="HN115" s="130"/>
      <c r="HX115" s="130"/>
    </row>
    <row xmlns:x14ac="http://schemas.microsoft.com/office/spreadsheetml/2009/9/ac" r="116" s="3" customFormat="true" x14ac:dyDescent="0.25">
      <c r="A116" s="409" t="str">
        <f ca="true">IF(ISBLANK('Data Summary'!A118),"",'Data Summary'!A118)</f>
        <v/>
      </c>
      <c r="B116" s="130"/>
      <c r="L116" s="130"/>
      <c r="V116" s="130"/>
      <c r="AF116" s="130"/>
      <c r="AP116" s="130"/>
      <c r="AZ116" s="130"/>
      <c r="BA116" s="130"/>
      <c r="BJ116" s="130"/>
      <c r="BT116" s="130"/>
      <c r="CD116" s="130"/>
      <c r="CN116" s="130"/>
      <c r="CX116" s="130"/>
      <c r="DH116" s="130"/>
      <c r="DR116" s="130"/>
      <c r="EB116" s="130"/>
      <c r="EL116" s="130"/>
      <c r="EV116" s="130"/>
      <c r="FF116" s="130"/>
      <c r="FP116" s="130"/>
      <c r="FZ116" s="130"/>
      <c r="GJ116" s="130"/>
      <c r="GT116" s="130"/>
      <c r="HD116" s="130"/>
      <c r="HN116" s="130"/>
      <c r="HX116" s="130"/>
    </row>
    <row xmlns:x14ac="http://schemas.microsoft.com/office/spreadsheetml/2009/9/ac" r="117" s="3" customFormat="true" x14ac:dyDescent="0.25">
      <c r="A117" s="409" t="str">
        <f ca="true">IF(ISBLANK('Data Summary'!A119),"",'Data Summary'!A119)</f>
        <v/>
      </c>
      <c r="B117" s="130"/>
      <c r="L117" s="130"/>
      <c r="V117" s="130"/>
      <c r="AF117" s="130"/>
      <c r="AP117" s="130"/>
      <c r="AZ117" s="130"/>
      <c r="BA117" s="130"/>
      <c r="BJ117" s="130"/>
      <c r="BT117" s="130"/>
      <c r="CD117" s="130"/>
      <c r="CN117" s="130"/>
      <c r="CX117" s="130"/>
      <c r="DH117" s="130"/>
      <c r="DR117" s="130"/>
      <c r="EB117" s="130"/>
      <c r="EL117" s="130"/>
      <c r="EV117" s="130"/>
      <c r="FF117" s="130"/>
      <c r="FP117" s="130"/>
      <c r="FZ117" s="130"/>
      <c r="GJ117" s="130"/>
      <c r="GT117" s="130"/>
      <c r="HD117" s="130"/>
      <c r="HN117" s="130"/>
      <c r="HX117" s="130"/>
    </row>
    <row xmlns:x14ac="http://schemas.microsoft.com/office/spreadsheetml/2009/9/ac" r="118" s="3" customFormat="true" x14ac:dyDescent="0.25">
      <c r="A118" s="409" t="str">
        <f ca="true">IF(ISBLANK('Data Summary'!A120),"",'Data Summary'!A120)</f>
        <v/>
      </c>
      <c r="B118" s="130"/>
      <c r="L118" s="130"/>
      <c r="V118" s="130"/>
      <c r="AF118" s="130"/>
      <c r="AP118" s="130"/>
      <c r="AZ118" s="130"/>
      <c r="BA118" s="130"/>
      <c r="BJ118" s="130"/>
      <c r="BT118" s="130"/>
      <c r="CD118" s="130"/>
      <c r="CN118" s="130"/>
      <c r="CX118" s="130"/>
      <c r="DH118" s="130"/>
      <c r="DR118" s="130"/>
      <c r="EB118" s="130"/>
      <c r="EL118" s="130"/>
      <c r="EV118" s="130"/>
      <c r="FF118" s="130"/>
      <c r="FP118" s="130"/>
      <c r="FZ118" s="130"/>
      <c r="GJ118" s="130"/>
      <c r="GT118" s="130"/>
      <c r="HD118" s="130"/>
      <c r="HN118" s="130"/>
      <c r="HX118" s="130"/>
    </row>
    <row xmlns:x14ac="http://schemas.microsoft.com/office/spreadsheetml/2009/9/ac" r="119" s="3" customFormat="true" x14ac:dyDescent="0.25">
      <c r="A119" s="409" t="str">
        <f ca="true">IF(ISBLANK('Data Summary'!A121),"",'Data Summary'!A121)</f>
        <v/>
      </c>
      <c r="B119" s="130"/>
      <c r="L119" s="130"/>
      <c r="V119" s="130"/>
      <c r="AF119" s="130"/>
      <c r="AP119" s="130"/>
      <c r="AZ119" s="130"/>
      <c r="BA119" s="130"/>
      <c r="BJ119" s="130"/>
      <c r="BT119" s="130"/>
      <c r="CD119" s="130"/>
      <c r="CN119" s="130"/>
      <c r="CX119" s="130"/>
      <c r="DH119" s="130"/>
      <c r="DR119" s="130"/>
      <c r="EB119" s="130"/>
      <c r="EL119" s="130"/>
      <c r="EV119" s="130"/>
      <c r="FF119" s="130"/>
      <c r="FP119" s="130"/>
      <c r="FZ119" s="130"/>
      <c r="GJ119" s="130"/>
      <c r="GT119" s="130"/>
      <c r="HD119" s="130"/>
      <c r="HN119" s="130"/>
      <c r="HX119" s="130"/>
    </row>
    <row xmlns:x14ac="http://schemas.microsoft.com/office/spreadsheetml/2009/9/ac" r="120" s="3" customFormat="true" x14ac:dyDescent="0.25">
      <c r="A120" s="409" t="str">
        <f ca="true">IF(ISBLANK('Data Summary'!A122),"",'Data Summary'!A122)</f>
        <v/>
      </c>
      <c r="B120" s="130"/>
      <c r="L120" s="130"/>
      <c r="V120" s="130"/>
      <c r="AF120" s="130"/>
      <c r="AP120" s="130"/>
      <c r="AZ120" s="130"/>
      <c r="BA120" s="130"/>
      <c r="BJ120" s="130"/>
      <c r="BT120" s="130"/>
      <c r="CD120" s="130"/>
      <c r="CN120" s="130"/>
      <c r="CX120" s="130"/>
      <c r="DH120" s="130"/>
      <c r="DR120" s="130"/>
      <c r="EB120" s="130"/>
      <c r="EL120" s="130"/>
      <c r="EV120" s="130"/>
      <c r="FF120" s="130"/>
      <c r="FP120" s="130"/>
      <c r="FZ120" s="130"/>
      <c r="GJ120" s="130"/>
      <c r="GT120" s="130"/>
      <c r="HD120" s="130"/>
      <c r="HN120" s="130"/>
      <c r="HX120" s="130"/>
    </row>
    <row xmlns:x14ac="http://schemas.microsoft.com/office/spreadsheetml/2009/9/ac" r="121" s="3" customFormat="true" x14ac:dyDescent="0.25">
      <c r="A121" s="409" t="str">
        <f ca="true">IF(ISBLANK('Data Summary'!A123),"",'Data Summary'!A123)</f>
        <v/>
      </c>
      <c r="B121" s="130"/>
      <c r="L121" s="130"/>
      <c r="V121" s="130"/>
      <c r="AF121" s="130"/>
      <c r="AP121" s="130"/>
      <c r="AZ121" s="130"/>
      <c r="BA121" s="130"/>
      <c r="BJ121" s="130"/>
      <c r="BT121" s="130"/>
      <c r="CD121" s="130"/>
      <c r="CN121" s="130"/>
      <c r="CX121" s="130"/>
      <c r="DH121" s="130"/>
      <c r="DR121" s="130"/>
      <c r="EB121" s="130"/>
      <c r="EL121" s="130"/>
      <c r="EV121" s="130"/>
      <c r="FF121" s="130"/>
      <c r="FP121" s="130"/>
      <c r="FZ121" s="130"/>
      <c r="GJ121" s="130"/>
      <c r="GT121" s="130"/>
      <c r="HD121" s="130"/>
      <c r="HN121" s="130"/>
      <c r="HX121" s="130"/>
    </row>
    <row xmlns:x14ac="http://schemas.microsoft.com/office/spreadsheetml/2009/9/ac" r="122" s="3" customFormat="true" x14ac:dyDescent="0.25">
      <c r="A122" s="409" t="str">
        <f ca="true">IF(ISBLANK('Data Summary'!A124),"",'Data Summary'!A124)</f>
        <v/>
      </c>
      <c r="B122" s="130"/>
      <c r="L122" s="130"/>
      <c r="V122" s="130"/>
      <c r="AF122" s="130"/>
      <c r="AP122" s="130"/>
      <c r="AZ122" s="130"/>
      <c r="BA122" s="130"/>
      <c r="BJ122" s="130"/>
      <c r="BT122" s="130"/>
      <c r="CD122" s="130"/>
      <c r="CN122" s="130"/>
      <c r="CX122" s="130"/>
      <c r="DH122" s="130"/>
      <c r="DR122" s="130"/>
      <c r="EB122" s="130"/>
      <c r="EL122" s="130"/>
      <c r="EV122" s="130"/>
      <c r="FF122" s="130"/>
      <c r="FP122" s="130"/>
      <c r="FZ122" s="130"/>
      <c r="GJ122" s="130"/>
      <c r="GT122" s="130"/>
      <c r="HD122" s="130"/>
      <c r="HN122" s="130"/>
      <c r="HX122" s="130"/>
    </row>
    <row xmlns:x14ac="http://schemas.microsoft.com/office/spreadsheetml/2009/9/ac" r="123" s="3" customFormat="true" x14ac:dyDescent="0.25">
      <c r="A123" s="409" t="str">
        <f ca="true">IF(ISBLANK('Data Summary'!A125),"",'Data Summary'!A125)</f>
        <v/>
      </c>
      <c r="B123" s="130"/>
      <c r="L123" s="130"/>
      <c r="V123" s="130"/>
      <c r="AF123" s="130"/>
      <c r="AP123" s="130"/>
      <c r="AZ123" s="130"/>
      <c r="BA123" s="130"/>
      <c r="BJ123" s="130"/>
      <c r="BT123" s="130"/>
      <c r="CD123" s="130"/>
      <c r="CN123" s="130"/>
      <c r="CX123" s="130"/>
      <c r="DH123" s="130"/>
      <c r="DR123" s="130"/>
      <c r="EB123" s="130"/>
      <c r="EL123" s="130"/>
      <c r="EV123" s="130"/>
      <c r="FF123" s="130"/>
      <c r="FP123" s="130"/>
      <c r="FZ123" s="130"/>
      <c r="GJ123" s="130"/>
      <c r="GT123" s="130"/>
      <c r="HD123" s="130"/>
      <c r="HN123" s="130"/>
      <c r="HX123" s="130"/>
    </row>
    <row xmlns:x14ac="http://schemas.microsoft.com/office/spreadsheetml/2009/9/ac" r="124" s="3" customFormat="true" x14ac:dyDescent="0.25">
      <c r="A124" s="409" t="str">
        <f ca="true">IF(ISBLANK('Data Summary'!A126),"",'Data Summary'!A126)</f>
        <v/>
      </c>
      <c r="B124" s="130"/>
      <c r="L124" s="130"/>
      <c r="V124" s="130"/>
      <c r="AF124" s="130"/>
      <c r="AP124" s="130"/>
      <c r="AZ124" s="130"/>
      <c r="BA124" s="130"/>
      <c r="BJ124" s="130"/>
      <c r="BT124" s="130"/>
      <c r="CD124" s="130"/>
      <c r="CN124" s="130"/>
      <c r="CX124" s="130"/>
      <c r="DH124" s="130"/>
      <c r="DR124" s="130"/>
      <c r="EB124" s="130"/>
      <c r="EL124" s="130"/>
      <c r="EV124" s="130"/>
      <c r="FF124" s="130"/>
      <c r="FP124" s="130"/>
      <c r="FZ124" s="130"/>
      <c r="GJ124" s="130"/>
      <c r="GT124" s="130"/>
      <c r="HD124" s="130"/>
      <c r="HN124" s="130"/>
      <c r="HX124" s="130"/>
    </row>
    <row xmlns:x14ac="http://schemas.microsoft.com/office/spreadsheetml/2009/9/ac" r="125" s="3" customFormat="true" x14ac:dyDescent="0.25">
      <c r="A125" s="409" t="str">
        <f ca="true">IF(ISBLANK('Data Summary'!A127),"",'Data Summary'!A127)</f>
        <v/>
      </c>
      <c r="B125" s="130"/>
      <c r="L125" s="130"/>
      <c r="V125" s="130"/>
      <c r="AF125" s="130"/>
      <c r="AP125" s="130"/>
      <c r="AZ125" s="130"/>
      <c r="BA125" s="130"/>
      <c r="BJ125" s="130"/>
      <c r="BT125" s="130"/>
      <c r="CD125" s="130"/>
      <c r="CN125" s="130"/>
      <c r="CX125" s="130"/>
      <c r="DH125" s="130"/>
      <c r="DR125" s="130"/>
      <c r="EB125" s="130"/>
      <c r="EL125" s="130"/>
      <c r="EV125" s="130"/>
      <c r="FF125" s="130"/>
      <c r="FP125" s="130"/>
      <c r="FZ125" s="130"/>
      <c r="GJ125" s="130"/>
      <c r="GT125" s="130"/>
      <c r="HD125" s="130"/>
      <c r="HN125" s="130"/>
      <c r="HX125" s="130"/>
    </row>
    <row xmlns:x14ac="http://schemas.microsoft.com/office/spreadsheetml/2009/9/ac" r="126" s="3" customFormat="true" x14ac:dyDescent="0.25">
      <c r="A126" s="409" t="str">
        <f ca="true">IF(ISBLANK('Data Summary'!A128),"",'Data Summary'!A128)</f>
        <v/>
      </c>
      <c r="B126" s="130"/>
      <c r="L126" s="130"/>
      <c r="V126" s="130"/>
      <c r="AF126" s="130"/>
      <c r="AP126" s="130"/>
      <c r="AZ126" s="130"/>
      <c r="BA126" s="130"/>
      <c r="BJ126" s="130"/>
      <c r="BT126" s="130"/>
      <c r="CD126" s="130"/>
      <c r="CN126" s="130"/>
      <c r="CX126" s="130"/>
      <c r="DH126" s="130"/>
      <c r="DR126" s="130"/>
      <c r="EB126" s="130"/>
      <c r="EL126" s="130"/>
      <c r="EV126" s="130"/>
      <c r="FF126" s="130"/>
      <c r="FP126" s="130"/>
      <c r="FZ126" s="130"/>
      <c r="GJ126" s="130"/>
      <c r="GT126" s="130"/>
      <c r="HD126" s="130"/>
      <c r="HN126" s="130"/>
      <c r="HX126" s="130"/>
    </row>
    <row xmlns:x14ac="http://schemas.microsoft.com/office/spreadsheetml/2009/9/ac" r="127" s="3" customFormat="true" x14ac:dyDescent="0.25">
      <c r="A127" s="409" t="str">
        <f ca="true">IF(ISBLANK('Data Summary'!A129),"",'Data Summary'!A129)</f>
        <v/>
      </c>
      <c r="B127" s="130"/>
      <c r="L127" s="130"/>
      <c r="V127" s="130"/>
      <c r="AF127" s="130"/>
      <c r="AP127" s="130"/>
      <c r="AZ127" s="130"/>
      <c r="BA127" s="130"/>
      <c r="BJ127" s="130"/>
      <c r="BT127" s="130"/>
      <c r="CD127" s="130"/>
      <c r="CN127" s="130"/>
      <c r="CX127" s="130"/>
      <c r="DH127" s="130"/>
      <c r="DR127" s="130"/>
      <c r="EB127" s="130"/>
      <c r="EL127" s="130"/>
      <c r="EV127" s="130"/>
      <c r="FF127" s="130"/>
      <c r="FP127" s="130"/>
      <c r="FZ127" s="130"/>
      <c r="GJ127" s="130"/>
      <c r="GT127" s="130"/>
      <c r="HD127" s="130"/>
      <c r="HN127" s="130"/>
      <c r="HX127" s="130"/>
    </row>
    <row xmlns:x14ac="http://schemas.microsoft.com/office/spreadsheetml/2009/9/ac" r="128" s="3" customFormat="true" x14ac:dyDescent="0.25">
      <c r="A128" s="409" t="str">
        <f ca="true">IF(ISBLANK('Data Summary'!A130),"",'Data Summary'!A130)</f>
        <v/>
      </c>
      <c r="B128" s="130"/>
      <c r="L128" s="130"/>
      <c r="V128" s="130"/>
      <c r="AF128" s="130"/>
      <c r="AP128" s="130"/>
      <c r="AZ128" s="130"/>
      <c r="BA128" s="130"/>
      <c r="BJ128" s="130"/>
      <c r="BT128" s="130"/>
      <c r="CD128" s="130"/>
      <c r="CN128" s="130"/>
      <c r="CX128" s="130"/>
      <c r="DH128" s="130"/>
      <c r="DR128" s="130"/>
      <c r="EB128" s="130"/>
      <c r="EL128" s="130"/>
      <c r="EV128" s="130"/>
      <c r="FF128" s="130"/>
      <c r="FP128" s="130"/>
      <c r="FZ128" s="130"/>
      <c r="GJ128" s="130"/>
      <c r="GT128" s="130"/>
      <c r="HD128" s="130"/>
      <c r="HN128" s="130"/>
      <c r="HX128" s="130"/>
    </row>
    <row xmlns:x14ac="http://schemas.microsoft.com/office/spreadsheetml/2009/9/ac" r="129" s="3" customFormat="true" x14ac:dyDescent="0.25">
      <c r="A129" s="409" t="str">
        <f ca="true">IF(ISBLANK('Data Summary'!A131),"",'Data Summary'!A131)</f>
        <v/>
      </c>
      <c r="B129" s="130"/>
      <c r="L129" s="130"/>
      <c r="V129" s="130"/>
      <c r="AF129" s="130"/>
      <c r="AP129" s="130"/>
      <c r="AZ129" s="130"/>
      <c r="BA129" s="130"/>
      <c r="BJ129" s="130"/>
      <c r="BT129" s="130"/>
      <c r="CD129" s="130"/>
      <c r="CN129" s="130"/>
      <c r="CX129" s="130"/>
      <c r="DH129" s="130"/>
      <c r="DR129" s="130"/>
      <c r="EB129" s="130"/>
      <c r="EL129" s="130"/>
      <c r="EV129" s="130"/>
      <c r="FF129" s="130"/>
      <c r="FP129" s="130"/>
      <c r="FZ129" s="130"/>
      <c r="GJ129" s="130"/>
      <c r="GT129" s="130"/>
      <c r="HD129" s="130"/>
      <c r="HN129" s="130"/>
      <c r="HX129" s="130"/>
    </row>
    <row xmlns:x14ac="http://schemas.microsoft.com/office/spreadsheetml/2009/9/ac" r="130" s="3" customFormat="true" x14ac:dyDescent="0.25">
      <c r="A130" s="409" t="str">
        <f ca="true">IF(ISBLANK('Data Summary'!A132),"",'Data Summary'!A132)</f>
        <v/>
      </c>
      <c r="B130" s="130"/>
      <c r="L130" s="130"/>
      <c r="V130" s="130"/>
      <c r="AF130" s="130"/>
      <c r="AP130" s="130"/>
      <c r="AZ130" s="130"/>
      <c r="BA130" s="130"/>
      <c r="BJ130" s="130"/>
      <c r="BT130" s="130"/>
      <c r="CD130" s="130"/>
      <c r="CN130" s="130"/>
      <c r="CX130" s="130"/>
      <c r="DH130" s="130"/>
      <c r="DR130" s="130"/>
      <c r="EB130" s="130"/>
      <c r="EL130" s="130"/>
      <c r="EV130" s="130"/>
      <c r="FF130" s="130"/>
      <c r="FP130" s="130"/>
      <c r="FZ130" s="130"/>
      <c r="GJ130" s="130"/>
      <c r="GT130" s="130"/>
      <c r="HD130" s="130"/>
      <c r="HN130" s="130"/>
      <c r="HX130" s="130"/>
    </row>
    <row xmlns:x14ac="http://schemas.microsoft.com/office/spreadsheetml/2009/9/ac" r="131" s="3" customFormat="true" x14ac:dyDescent="0.25">
      <c r="A131" s="409" t="str">
        <f ca="true">IF(ISBLANK('Data Summary'!A133),"",'Data Summary'!A133)</f>
        <v/>
      </c>
      <c r="B131" s="130"/>
      <c r="L131" s="130"/>
      <c r="V131" s="130"/>
      <c r="AF131" s="130"/>
      <c r="AP131" s="130"/>
      <c r="AZ131" s="130"/>
      <c r="BA131" s="130"/>
      <c r="BJ131" s="130"/>
      <c r="BT131" s="130"/>
      <c r="CD131" s="130"/>
      <c r="CN131" s="130"/>
      <c r="CX131" s="130"/>
      <c r="DH131" s="130"/>
      <c r="DR131" s="130"/>
      <c r="EB131" s="130"/>
      <c r="EL131" s="130"/>
      <c r="EV131" s="130"/>
      <c r="FF131" s="130"/>
      <c r="FP131" s="130"/>
      <c r="FZ131" s="130"/>
      <c r="GJ131" s="130"/>
      <c r="GT131" s="130"/>
      <c r="HD131" s="130"/>
      <c r="HN131" s="130"/>
      <c r="HX131" s="130"/>
    </row>
    <row xmlns:x14ac="http://schemas.microsoft.com/office/spreadsheetml/2009/9/ac" r="132" s="3" customFormat="true" x14ac:dyDescent="0.25">
      <c r="A132" s="409" t="str">
        <f ca="true">IF(ISBLANK('Data Summary'!A134),"",'Data Summary'!A134)</f>
        <v/>
      </c>
      <c r="B132" s="130"/>
      <c r="L132" s="130"/>
      <c r="V132" s="130"/>
      <c r="AF132" s="130"/>
      <c r="AP132" s="130"/>
      <c r="AZ132" s="130"/>
      <c r="BA132" s="130"/>
      <c r="BJ132" s="130"/>
      <c r="BT132" s="130"/>
      <c r="CD132" s="130"/>
      <c r="CN132" s="130"/>
      <c r="CX132" s="130"/>
      <c r="DH132" s="130"/>
      <c r="DR132" s="130"/>
      <c r="EB132" s="130"/>
      <c r="EL132" s="130"/>
      <c r="EV132" s="130"/>
      <c r="FF132" s="130"/>
      <c r="FP132" s="130"/>
      <c r="FZ132" s="130"/>
      <c r="GJ132" s="130"/>
      <c r="GT132" s="130"/>
      <c r="HD132" s="130"/>
      <c r="HN132" s="130"/>
      <c r="HX132" s="130"/>
    </row>
    <row xmlns:x14ac="http://schemas.microsoft.com/office/spreadsheetml/2009/9/ac" r="133" s="3" customFormat="true" x14ac:dyDescent="0.25">
      <c r="A133" s="409" t="str">
        <f ca="true">IF(ISBLANK('Data Summary'!A135),"",'Data Summary'!A135)</f>
        <v/>
      </c>
      <c r="B133" s="130"/>
      <c r="L133" s="130"/>
      <c r="V133" s="130"/>
      <c r="AF133" s="130"/>
      <c r="AP133" s="130"/>
      <c r="AZ133" s="130"/>
      <c r="BA133" s="130"/>
      <c r="BJ133" s="130"/>
      <c r="BT133" s="130"/>
      <c r="CD133" s="130"/>
      <c r="CN133" s="130"/>
      <c r="CX133" s="130"/>
      <c r="DH133" s="130"/>
      <c r="DR133" s="130"/>
      <c r="EB133" s="130"/>
      <c r="EL133" s="130"/>
      <c r="EV133" s="130"/>
      <c r="FF133" s="130"/>
      <c r="FP133" s="130"/>
      <c r="FZ133" s="130"/>
      <c r="GJ133" s="130"/>
      <c r="GT133" s="130"/>
      <c r="HD133" s="130"/>
      <c r="HN133" s="130"/>
      <c r="HX133" s="130"/>
    </row>
    <row xmlns:x14ac="http://schemas.microsoft.com/office/spreadsheetml/2009/9/ac" r="134" s="3" customFormat="true" x14ac:dyDescent="0.25">
      <c r="A134" s="409" t="str">
        <f ca="true">IF(ISBLANK('Data Summary'!A136),"",'Data Summary'!A136)</f>
        <v/>
      </c>
      <c r="B134" s="130"/>
      <c r="L134" s="130"/>
      <c r="V134" s="130"/>
      <c r="AF134" s="130"/>
      <c r="AP134" s="130"/>
      <c r="AZ134" s="130"/>
      <c r="BA134" s="130"/>
      <c r="BJ134" s="130"/>
      <c r="BT134" s="130"/>
      <c r="CD134" s="130"/>
      <c r="CN134" s="130"/>
      <c r="CX134" s="130"/>
      <c r="DH134" s="130"/>
      <c r="DR134" s="130"/>
      <c r="EB134" s="130"/>
      <c r="EL134" s="130"/>
      <c r="EV134" s="130"/>
      <c r="FF134" s="130"/>
      <c r="FP134" s="130"/>
      <c r="FZ134" s="130"/>
      <c r="GJ134" s="130"/>
      <c r="GT134" s="130"/>
      <c r="HD134" s="130"/>
      <c r="HN134" s="130"/>
      <c r="HX134" s="130"/>
    </row>
    <row xmlns:x14ac="http://schemas.microsoft.com/office/spreadsheetml/2009/9/ac" r="135" s="3" customFormat="true" x14ac:dyDescent="0.25">
      <c r="A135" s="409" t="str">
        <f ca="true">IF(ISBLANK('Data Summary'!A137),"",'Data Summary'!A137)</f>
        <v/>
      </c>
      <c r="B135" s="130"/>
      <c r="L135" s="130"/>
      <c r="V135" s="130"/>
      <c r="AF135" s="130"/>
      <c r="AP135" s="130"/>
      <c r="AZ135" s="130"/>
      <c r="BA135" s="130"/>
      <c r="BJ135" s="130"/>
      <c r="BT135" s="130"/>
      <c r="CD135" s="130"/>
      <c r="CN135" s="130"/>
      <c r="CX135" s="130"/>
      <c r="DH135" s="130"/>
      <c r="DR135" s="130"/>
      <c r="EB135" s="130"/>
      <c r="EL135" s="130"/>
      <c r="EV135" s="130"/>
      <c r="FF135" s="130"/>
      <c r="FP135" s="130"/>
      <c r="FZ135" s="130"/>
      <c r="GJ135" s="130"/>
      <c r="GT135" s="130"/>
      <c r="HD135" s="130"/>
      <c r="HN135" s="130"/>
      <c r="HX135" s="130"/>
    </row>
    <row xmlns:x14ac="http://schemas.microsoft.com/office/spreadsheetml/2009/9/ac" r="136" s="3" customFormat="true" x14ac:dyDescent="0.25">
      <c r="A136" s="409" t="str">
        <f ca="true">IF(ISBLANK('Data Summary'!A138),"",'Data Summary'!A138)</f>
        <v/>
      </c>
      <c r="B136" s="130"/>
      <c r="L136" s="130"/>
      <c r="V136" s="130"/>
      <c r="AF136" s="130"/>
      <c r="AP136" s="130"/>
      <c r="AZ136" s="130"/>
      <c r="BA136" s="130"/>
      <c r="BJ136" s="130"/>
      <c r="BT136" s="130"/>
      <c r="CD136" s="130"/>
      <c r="CN136" s="130"/>
      <c r="CX136" s="130"/>
      <c r="DH136" s="130"/>
      <c r="DR136" s="130"/>
      <c r="EB136" s="130"/>
      <c r="EL136" s="130"/>
      <c r="EV136" s="130"/>
      <c r="FF136" s="130"/>
      <c r="FP136" s="130"/>
      <c r="FZ136" s="130"/>
      <c r="GJ136" s="130"/>
      <c r="GT136" s="130"/>
      <c r="HD136" s="130"/>
      <c r="HN136" s="130"/>
      <c r="HX136" s="130"/>
    </row>
    <row xmlns:x14ac="http://schemas.microsoft.com/office/spreadsheetml/2009/9/ac" r="137" s="3" customFormat="true" x14ac:dyDescent="0.25">
      <c r="A137" s="409" t="str">
        <f ca="true">IF(ISBLANK('Data Summary'!A139),"",'Data Summary'!A139)</f>
        <v/>
      </c>
      <c r="B137" s="130"/>
      <c r="L137" s="130"/>
      <c r="V137" s="130"/>
      <c r="AF137" s="130"/>
      <c r="AP137" s="130"/>
      <c r="AZ137" s="130"/>
      <c r="BA137" s="130"/>
      <c r="BJ137" s="130"/>
      <c r="BT137" s="130"/>
      <c r="CD137" s="130"/>
      <c r="CN137" s="130"/>
      <c r="CX137" s="130"/>
      <c r="DH137" s="130"/>
      <c r="DR137" s="130"/>
      <c r="EB137" s="130"/>
      <c r="EL137" s="130"/>
      <c r="EV137" s="130"/>
      <c r="FF137" s="130"/>
      <c r="FP137" s="130"/>
      <c r="FZ137" s="130"/>
      <c r="GJ137" s="130"/>
      <c r="GT137" s="130"/>
      <c r="HD137" s="130"/>
      <c r="HN137" s="130"/>
      <c r="HX137" s="130"/>
    </row>
    <row xmlns:x14ac="http://schemas.microsoft.com/office/spreadsheetml/2009/9/ac" r="138" s="3" customFormat="true" x14ac:dyDescent="0.25">
      <c r="A138" s="409" t="str">
        <f ca="true">IF(ISBLANK('Data Summary'!A140),"",'Data Summary'!A140)</f>
        <v/>
      </c>
      <c r="B138" s="130"/>
      <c r="L138" s="130"/>
      <c r="V138" s="130"/>
      <c r="AF138" s="130"/>
      <c r="AP138" s="130"/>
      <c r="AZ138" s="130"/>
      <c r="BA138" s="130"/>
      <c r="BJ138" s="130"/>
      <c r="BT138" s="130"/>
      <c r="CD138" s="130"/>
      <c r="CN138" s="130"/>
      <c r="CX138" s="130"/>
      <c r="DH138" s="130"/>
      <c r="DR138" s="130"/>
      <c r="EB138" s="130"/>
      <c r="EL138" s="130"/>
      <c r="EV138" s="130"/>
      <c r="FF138" s="130"/>
      <c r="FP138" s="130"/>
      <c r="FZ138" s="130"/>
      <c r="GJ138" s="130"/>
      <c r="GT138" s="130"/>
      <c r="HD138" s="130"/>
      <c r="HN138" s="130"/>
      <c r="HX138" s="130"/>
    </row>
    <row xmlns:x14ac="http://schemas.microsoft.com/office/spreadsheetml/2009/9/ac" r="139" s="3" customFormat="true" x14ac:dyDescent="0.25">
      <c r="A139" s="409" t="str">
        <f ca="true">IF(ISBLANK('Data Summary'!A141),"",'Data Summary'!A141)</f>
        <v/>
      </c>
      <c r="B139" s="130"/>
      <c r="L139" s="130"/>
      <c r="V139" s="130"/>
      <c r="AF139" s="130"/>
      <c r="AP139" s="130"/>
      <c r="AZ139" s="130"/>
      <c r="BA139" s="130"/>
      <c r="BJ139" s="130"/>
      <c r="BT139" s="130"/>
      <c r="CD139" s="130"/>
      <c r="CN139" s="130"/>
      <c r="CX139" s="130"/>
      <c r="DH139" s="130"/>
      <c r="DR139" s="130"/>
      <c r="EB139" s="130"/>
      <c r="EL139" s="130"/>
      <c r="EV139" s="130"/>
      <c r="FF139" s="130"/>
      <c r="FP139" s="130"/>
      <c r="FZ139" s="130"/>
      <c r="GJ139" s="130"/>
      <c r="GT139" s="130"/>
      <c r="HD139" s="130"/>
      <c r="HN139" s="130"/>
      <c r="HX139" s="130"/>
    </row>
    <row xmlns:x14ac="http://schemas.microsoft.com/office/spreadsheetml/2009/9/ac" r="140" s="3" customFormat="true" x14ac:dyDescent="0.25">
      <c r="A140" s="409" t="str">
        <f ca="true">IF(ISBLANK('Data Summary'!A142),"",'Data Summary'!A142)</f>
        <v/>
      </c>
      <c r="B140" s="130"/>
      <c r="L140" s="130"/>
      <c r="V140" s="130"/>
      <c r="AF140" s="130"/>
      <c r="AP140" s="130"/>
      <c r="AZ140" s="130"/>
      <c r="BA140" s="130"/>
      <c r="BJ140" s="130"/>
      <c r="BT140" s="130"/>
      <c r="CD140" s="130"/>
      <c r="CN140" s="130"/>
      <c r="CX140" s="130"/>
      <c r="DH140" s="130"/>
      <c r="DR140" s="130"/>
      <c r="EB140" s="130"/>
      <c r="EL140" s="130"/>
      <c r="EV140" s="130"/>
      <c r="FF140" s="130"/>
      <c r="FP140" s="130"/>
      <c r="FZ140" s="130"/>
      <c r="GJ140" s="130"/>
      <c r="GT140" s="130"/>
      <c r="HD140" s="130"/>
      <c r="HN140" s="130"/>
      <c r="HX140" s="130"/>
    </row>
    <row xmlns:x14ac="http://schemas.microsoft.com/office/spreadsheetml/2009/9/ac" r="141" s="3" customFormat="true" x14ac:dyDescent="0.25">
      <c r="A141" s="409" t="str">
        <f ca="true">IF(ISBLANK('Data Summary'!A143),"",'Data Summary'!A143)</f>
        <v/>
      </c>
      <c r="B141" s="130"/>
      <c r="L141" s="130"/>
      <c r="V141" s="130"/>
      <c r="AF141" s="130"/>
      <c r="AP141" s="130"/>
      <c r="AZ141" s="130"/>
      <c r="BA141" s="130"/>
      <c r="BJ141" s="130"/>
      <c r="BT141" s="130"/>
      <c r="CD141" s="130"/>
      <c r="CN141" s="130"/>
      <c r="CX141" s="130"/>
      <c r="DH141" s="130"/>
      <c r="DR141" s="130"/>
      <c r="EB141" s="130"/>
      <c r="EL141" s="130"/>
      <c r="EV141" s="130"/>
      <c r="FF141" s="130"/>
      <c r="FP141" s="130"/>
      <c r="FZ141" s="130"/>
      <c r="GJ141" s="130"/>
      <c r="GT141" s="130"/>
      <c r="HD141" s="130"/>
      <c r="HN141" s="130"/>
      <c r="HX141" s="130"/>
    </row>
    <row xmlns:x14ac="http://schemas.microsoft.com/office/spreadsheetml/2009/9/ac" r="142" s="3" customFormat="true" x14ac:dyDescent="0.25">
      <c r="A142" s="409" t="str">
        <f ca="true">IF(ISBLANK('Data Summary'!A144),"",'Data Summary'!A144)</f>
        <v/>
      </c>
      <c r="B142" s="130"/>
      <c r="L142" s="130"/>
      <c r="V142" s="130"/>
      <c r="AF142" s="130"/>
      <c r="AP142" s="130"/>
      <c r="AZ142" s="130"/>
      <c r="BA142" s="130"/>
      <c r="BJ142" s="130"/>
      <c r="BT142" s="130"/>
      <c r="CD142" s="130"/>
      <c r="CN142" s="130"/>
      <c r="CX142" s="130"/>
      <c r="DH142" s="130"/>
      <c r="DR142" s="130"/>
      <c r="EB142" s="130"/>
      <c r="EL142" s="130"/>
      <c r="EV142" s="130"/>
      <c r="FF142" s="130"/>
      <c r="FP142" s="130"/>
      <c r="FZ142" s="130"/>
      <c r="GJ142" s="130"/>
      <c r="GT142" s="130"/>
      <c r="HD142" s="130"/>
      <c r="HN142" s="130"/>
      <c r="HX142" s="130"/>
    </row>
    <row xmlns:x14ac="http://schemas.microsoft.com/office/spreadsheetml/2009/9/ac" r="143" s="3" customFormat="true" x14ac:dyDescent="0.25">
      <c r="A143" s="409" t="str">
        <f ca="true">IF(ISBLANK('Data Summary'!A145),"",'Data Summary'!A145)</f>
        <v/>
      </c>
      <c r="B143" s="130"/>
      <c r="L143" s="130"/>
      <c r="V143" s="130"/>
      <c r="AF143" s="130"/>
      <c r="AP143" s="130"/>
      <c r="AZ143" s="130"/>
      <c r="BA143" s="130"/>
      <c r="BJ143" s="130"/>
      <c r="BT143" s="130"/>
      <c r="CD143" s="130"/>
      <c r="CN143" s="130"/>
      <c r="CX143" s="130"/>
      <c r="DH143" s="130"/>
      <c r="DR143" s="130"/>
      <c r="EB143" s="130"/>
      <c r="EL143" s="130"/>
      <c r="EV143" s="130"/>
      <c r="FF143" s="130"/>
      <c r="FP143" s="130"/>
      <c r="FZ143" s="130"/>
      <c r="GJ143" s="130"/>
      <c r="GT143" s="130"/>
      <c r="HD143" s="130"/>
      <c r="HN143" s="130"/>
      <c r="HX143" s="130"/>
    </row>
    <row xmlns:x14ac="http://schemas.microsoft.com/office/spreadsheetml/2009/9/ac" r="144" s="3" customFormat="true" x14ac:dyDescent="0.25">
      <c r="A144" s="409" t="str">
        <f ca="true">IF(ISBLANK('Data Summary'!A146),"",'Data Summary'!A146)</f>
        <v/>
      </c>
      <c r="B144" s="130"/>
      <c r="L144" s="130"/>
      <c r="V144" s="130"/>
      <c r="AF144" s="130"/>
      <c r="AP144" s="130"/>
      <c r="AZ144" s="130"/>
      <c r="BA144" s="130"/>
      <c r="BJ144" s="130"/>
      <c r="BT144" s="130"/>
      <c r="CD144" s="130"/>
      <c r="CN144" s="130"/>
      <c r="CX144" s="130"/>
      <c r="DH144" s="130"/>
      <c r="DR144" s="130"/>
      <c r="EB144" s="130"/>
      <c r="EL144" s="130"/>
      <c r="EV144" s="130"/>
      <c r="FF144" s="130"/>
      <c r="FP144" s="130"/>
      <c r="FZ144" s="130"/>
      <c r="GJ144" s="130"/>
      <c r="GT144" s="130"/>
      <c r="HD144" s="130"/>
      <c r="HN144" s="130"/>
      <c r="HX144" s="130"/>
    </row>
    <row xmlns:x14ac="http://schemas.microsoft.com/office/spreadsheetml/2009/9/ac" r="145" s="3" customFormat="true" x14ac:dyDescent="0.25">
      <c r="A145" s="409" t="str">
        <f ca="true">IF(ISBLANK('Data Summary'!A147),"",'Data Summary'!A147)</f>
        <v/>
      </c>
      <c r="B145" s="130"/>
      <c r="L145" s="130"/>
      <c r="V145" s="130"/>
      <c r="AF145" s="130"/>
      <c r="AP145" s="130"/>
      <c r="AZ145" s="130"/>
      <c r="BA145" s="130"/>
      <c r="BJ145" s="130"/>
      <c r="BT145" s="130"/>
      <c r="CD145" s="130"/>
      <c r="CN145" s="130"/>
      <c r="CX145" s="130"/>
      <c r="DH145" s="130"/>
      <c r="DR145" s="130"/>
      <c r="EB145" s="130"/>
      <c r="EL145" s="130"/>
      <c r="EV145" s="130"/>
      <c r="FF145" s="130"/>
      <c r="FP145" s="130"/>
      <c r="FZ145" s="130"/>
      <c r="GJ145" s="130"/>
      <c r="GT145" s="130"/>
      <c r="HD145" s="130"/>
      <c r="HN145" s="130"/>
      <c r="HX145" s="130"/>
    </row>
    <row xmlns:x14ac="http://schemas.microsoft.com/office/spreadsheetml/2009/9/ac" r="146" s="3" customFormat="true" x14ac:dyDescent="0.25">
      <c r="A146" s="409" t="str">
        <f ca="true">IF(ISBLANK('Data Summary'!A148),"",'Data Summary'!A148)</f>
        <v/>
      </c>
      <c r="B146" s="130"/>
      <c r="L146" s="130"/>
      <c r="V146" s="130"/>
      <c r="AF146" s="130"/>
      <c r="AP146" s="130"/>
      <c r="AZ146" s="130"/>
      <c r="BA146" s="130"/>
      <c r="BJ146" s="130"/>
      <c r="BT146" s="130"/>
      <c r="CD146" s="130"/>
      <c r="CN146" s="130"/>
      <c r="CX146" s="130"/>
      <c r="DH146" s="130"/>
      <c r="DR146" s="130"/>
      <c r="EB146" s="130"/>
      <c r="EL146" s="130"/>
      <c r="EV146" s="130"/>
      <c r="FF146" s="130"/>
      <c r="FP146" s="130"/>
      <c r="FZ146" s="130"/>
      <c r="GJ146" s="130"/>
      <c r="GT146" s="130"/>
      <c r="HD146" s="130"/>
      <c r="HN146" s="130"/>
      <c r="HX146" s="130"/>
    </row>
    <row xmlns:x14ac="http://schemas.microsoft.com/office/spreadsheetml/2009/9/ac" r="147" s="3" customFormat="true" x14ac:dyDescent="0.25">
      <c r="A147" s="409" t="str">
        <f ca="true">IF(ISBLANK('Data Summary'!A149),"",'Data Summary'!A149)</f>
        <v/>
      </c>
      <c r="B147" s="130"/>
      <c r="L147" s="130"/>
      <c r="V147" s="130"/>
      <c r="AF147" s="130"/>
      <c r="AP147" s="130"/>
      <c r="AZ147" s="130"/>
      <c r="BA147" s="130"/>
      <c r="BJ147" s="130"/>
      <c r="BT147" s="130"/>
      <c r="CD147" s="130"/>
      <c r="CN147" s="130"/>
      <c r="CX147" s="130"/>
      <c r="DH147" s="130"/>
      <c r="DR147" s="130"/>
      <c r="EB147" s="130"/>
      <c r="EL147" s="130"/>
      <c r="EV147" s="130"/>
      <c r="FF147" s="130"/>
      <c r="FP147" s="130"/>
      <c r="FZ147" s="130"/>
      <c r="GJ147" s="130"/>
      <c r="GT147" s="130"/>
      <c r="HD147" s="130"/>
      <c r="HN147" s="130"/>
      <c r="HX147" s="130"/>
    </row>
    <row xmlns:x14ac="http://schemas.microsoft.com/office/spreadsheetml/2009/9/ac" r="148" s="3" customFormat="true" x14ac:dyDescent="0.25">
      <c r="A148" s="409" t="str">
        <f ca="true">IF(ISBLANK('Data Summary'!A150),"",'Data Summary'!A150)</f>
        <v/>
      </c>
      <c r="B148" s="130"/>
      <c r="L148" s="130"/>
      <c r="V148" s="130"/>
      <c r="AF148" s="130"/>
      <c r="AP148" s="130"/>
      <c r="AZ148" s="130"/>
      <c r="BA148" s="130"/>
      <c r="BJ148" s="130"/>
      <c r="BT148" s="130"/>
      <c r="CD148" s="130"/>
      <c r="CN148" s="130"/>
      <c r="CX148" s="130"/>
      <c r="DH148" s="130"/>
      <c r="DR148" s="130"/>
      <c r="EB148" s="130"/>
      <c r="EL148" s="130"/>
      <c r="EV148" s="130"/>
      <c r="FF148" s="130"/>
      <c r="FP148" s="130"/>
      <c r="FZ148" s="130"/>
      <c r="GJ148" s="130"/>
      <c r="GT148" s="130"/>
      <c r="HD148" s="130"/>
      <c r="HN148" s="130"/>
      <c r="HX148" s="130"/>
    </row>
    <row xmlns:x14ac="http://schemas.microsoft.com/office/spreadsheetml/2009/9/ac" r="149" s="3" customFormat="true" x14ac:dyDescent="0.25">
      <c r="A149" s="409" t="str">
        <f ca="true">IF(ISBLANK('Data Summary'!A151),"",'Data Summary'!A151)</f>
        <v/>
      </c>
      <c r="B149" s="130"/>
      <c r="L149" s="130"/>
      <c r="V149" s="130"/>
      <c r="AF149" s="130"/>
      <c r="AP149" s="130"/>
      <c r="AZ149" s="130"/>
      <c r="BA149" s="130"/>
      <c r="BJ149" s="130"/>
      <c r="BT149" s="130"/>
      <c r="CD149" s="130"/>
      <c r="CN149" s="130"/>
      <c r="CX149" s="130"/>
      <c r="DH149" s="130"/>
      <c r="DR149" s="130"/>
      <c r="EB149" s="130"/>
      <c r="EL149" s="130"/>
      <c r="EV149" s="130"/>
      <c r="FF149" s="130"/>
      <c r="FP149" s="130"/>
      <c r="FZ149" s="130"/>
      <c r="GJ149" s="130"/>
      <c r="GT149" s="130"/>
      <c r="HD149" s="130"/>
      <c r="HN149" s="130"/>
      <c r="HX149" s="130"/>
    </row>
    <row xmlns:x14ac="http://schemas.microsoft.com/office/spreadsheetml/2009/9/ac" r="150" s="3" customFormat="true" x14ac:dyDescent="0.25">
      <c r="A150" s="409" t="str">
        <f ca="true">IF(ISBLANK('Data Summary'!A152),"",'Data Summary'!A152)</f>
        <v/>
      </c>
      <c r="B150" s="130"/>
      <c r="L150" s="130"/>
      <c r="V150" s="130"/>
      <c r="AF150" s="130"/>
      <c r="AP150" s="130"/>
      <c r="AZ150" s="130"/>
      <c r="BA150" s="130"/>
      <c r="BJ150" s="130"/>
      <c r="BT150" s="130"/>
      <c r="CD150" s="130"/>
      <c r="CN150" s="130"/>
      <c r="CX150" s="130"/>
      <c r="DH150" s="130"/>
      <c r="DR150" s="130"/>
      <c r="EB150" s="130"/>
      <c r="EL150" s="130"/>
      <c r="EV150" s="130"/>
      <c r="FF150" s="130"/>
      <c r="FP150" s="130"/>
      <c r="FZ150" s="130"/>
      <c r="GJ150" s="130"/>
      <c r="GT150" s="130"/>
      <c r="HD150" s="130"/>
      <c r="HN150" s="130"/>
      <c r="HX150" s="130"/>
    </row>
    <row xmlns:x14ac="http://schemas.microsoft.com/office/spreadsheetml/2009/9/ac" r="151" s="3" customFormat="true" x14ac:dyDescent="0.25">
      <c r="A151" s="409" t="str">
        <f ca="true">IF(ISBLANK('Data Summary'!A153),"",'Data Summary'!A153)</f>
        <v/>
      </c>
      <c r="B151" s="130"/>
      <c r="L151" s="130"/>
      <c r="V151" s="130"/>
      <c r="AF151" s="130"/>
      <c r="AP151" s="130"/>
      <c r="AZ151" s="130"/>
      <c r="BA151" s="130"/>
      <c r="BJ151" s="130"/>
      <c r="BT151" s="130"/>
      <c r="CD151" s="130"/>
      <c r="CN151" s="130"/>
      <c r="CX151" s="130"/>
      <c r="DH151" s="130"/>
      <c r="DR151" s="130"/>
      <c r="EB151" s="130"/>
      <c r="EL151" s="130"/>
      <c r="EV151" s="130"/>
      <c r="FF151" s="130"/>
      <c r="FP151" s="130"/>
      <c r="FZ151" s="130"/>
      <c r="GJ151" s="130"/>
      <c r="GT151" s="130"/>
      <c r="HD151" s="130"/>
      <c r="HN151" s="130"/>
      <c r="HX151" s="130"/>
    </row>
    <row xmlns:x14ac="http://schemas.microsoft.com/office/spreadsheetml/2009/9/ac" r="152" s="3" customFormat="true" x14ac:dyDescent="0.25">
      <c r="A152" s="405"/>
      <c r="B152" s="130"/>
      <c r="L152" s="130"/>
      <c r="V152" s="130"/>
      <c r="AF152" s="130"/>
      <c r="AP152" s="130"/>
      <c r="AZ152" s="130"/>
      <c r="BA152" s="130"/>
      <c r="BJ152" s="130"/>
      <c r="BT152" s="130"/>
      <c r="CD152" s="130"/>
      <c r="CN152" s="130"/>
      <c r="CX152" s="130"/>
      <c r="DH152" s="130"/>
      <c r="DR152" s="130"/>
      <c r="EB152" s="130"/>
      <c r="EL152" s="130"/>
      <c r="EV152" s="130"/>
      <c r="FF152" s="130"/>
      <c r="FP152" s="130"/>
      <c r="FZ152" s="130"/>
      <c r="GJ152" s="130"/>
      <c r="GT152" s="130"/>
      <c r="HD152" s="130"/>
      <c r="HN152" s="130"/>
      <c r="HX152" s="130"/>
    </row>
    <row xmlns:x14ac="http://schemas.microsoft.com/office/spreadsheetml/2009/9/ac" r="153" s="3" customFormat="true" x14ac:dyDescent="0.25">
      <c r="A153" s="405"/>
      <c r="B153" s="130"/>
      <c r="L153" s="130"/>
      <c r="V153" s="130"/>
      <c r="AF153" s="130"/>
      <c r="AP153" s="130"/>
      <c r="AZ153" s="130"/>
      <c r="BA153" s="130"/>
      <c r="BJ153" s="130"/>
      <c r="BT153" s="130"/>
      <c r="CD153" s="130"/>
      <c r="CN153" s="130"/>
      <c r="CX153" s="130"/>
      <c r="DH153" s="130"/>
      <c r="DR153" s="130"/>
      <c r="EB153" s="130"/>
      <c r="EL153" s="130"/>
      <c r="EV153" s="130"/>
      <c r="FF153" s="130"/>
      <c r="FP153" s="130"/>
      <c r="FZ153" s="130"/>
      <c r="GJ153" s="130"/>
      <c r="GT153" s="130"/>
      <c r="HD153" s="130"/>
      <c r="HN153" s="130"/>
      <c r="HX153" s="130"/>
    </row>
    <row xmlns:x14ac="http://schemas.microsoft.com/office/spreadsheetml/2009/9/ac" r="154" s="3" customFormat="true" x14ac:dyDescent="0.25">
      <c r="A154" s="405"/>
      <c r="B154" s="130"/>
      <c r="L154" s="130"/>
      <c r="V154" s="130"/>
      <c r="AF154" s="130"/>
      <c r="AP154" s="130"/>
      <c r="AZ154" s="130"/>
      <c r="BA154" s="130"/>
      <c r="BJ154" s="130"/>
      <c r="BT154" s="130"/>
      <c r="CD154" s="130"/>
      <c r="CN154" s="130"/>
      <c r="CX154" s="130"/>
      <c r="DH154" s="130"/>
      <c r="DR154" s="130"/>
      <c r="EB154" s="130"/>
      <c r="EL154" s="130"/>
      <c r="EV154" s="130"/>
      <c r="FF154" s="130"/>
      <c r="FP154" s="130"/>
      <c r="FZ154" s="130"/>
      <c r="GJ154" s="130"/>
      <c r="GT154" s="130"/>
      <c r="HD154" s="130"/>
      <c r="HN154" s="130"/>
      <c r="HX154" s="130"/>
    </row>
    <row xmlns:x14ac="http://schemas.microsoft.com/office/spreadsheetml/2009/9/ac" r="155" s="3" customFormat="true" x14ac:dyDescent="0.25">
      <c r="A155" s="405"/>
      <c r="B155" s="130"/>
      <c r="L155" s="130"/>
      <c r="V155" s="130"/>
      <c r="AF155" s="130"/>
      <c r="AP155" s="130"/>
      <c r="AZ155" s="130"/>
      <c r="BA155" s="130"/>
      <c r="BJ155" s="130"/>
      <c r="BT155" s="130"/>
      <c r="CD155" s="130"/>
      <c r="CN155" s="130"/>
      <c r="CX155" s="130"/>
      <c r="DH155" s="130"/>
      <c r="DR155" s="130"/>
      <c r="EB155" s="130"/>
      <c r="EL155" s="130"/>
      <c r="EV155" s="130"/>
      <c r="FF155" s="130"/>
      <c r="FP155" s="130"/>
      <c r="FZ155" s="130"/>
      <c r="GJ155" s="130"/>
      <c r="GT155" s="130"/>
      <c r="HD155" s="130"/>
      <c r="HN155" s="130"/>
      <c r="HX155" s="130"/>
    </row>
    <row xmlns:x14ac="http://schemas.microsoft.com/office/spreadsheetml/2009/9/ac" r="156" s="3" customFormat="true" x14ac:dyDescent="0.25">
      <c r="A156" s="405"/>
      <c r="B156" s="130"/>
      <c r="L156" s="130"/>
      <c r="V156" s="130"/>
      <c r="AF156" s="130"/>
      <c r="AP156" s="130"/>
      <c r="AZ156" s="130"/>
      <c r="BA156" s="130"/>
      <c r="BJ156" s="130"/>
      <c r="BT156" s="130"/>
      <c r="CD156" s="130"/>
      <c r="CN156" s="130"/>
      <c r="CX156" s="130"/>
      <c r="DH156" s="130"/>
      <c r="DR156" s="130"/>
      <c r="EB156" s="130"/>
      <c r="EL156" s="130"/>
      <c r="EV156" s="130"/>
      <c r="FF156" s="130"/>
      <c r="FP156" s="130"/>
      <c r="FZ156" s="130"/>
      <c r="GJ156" s="130"/>
      <c r="GT156" s="130"/>
      <c r="HD156" s="130"/>
      <c r="HN156" s="130"/>
      <c r="HX156" s="130"/>
    </row>
    <row xmlns:x14ac="http://schemas.microsoft.com/office/spreadsheetml/2009/9/ac" r="157" s="3" customFormat="true" x14ac:dyDescent="0.25">
      <c r="A157" s="405"/>
      <c r="B157" s="130"/>
      <c r="L157" s="130"/>
      <c r="V157" s="130"/>
      <c r="AF157" s="130"/>
      <c r="AP157" s="130"/>
      <c r="AZ157" s="130"/>
      <c r="BA157" s="130"/>
      <c r="BJ157" s="130"/>
      <c r="BT157" s="130"/>
      <c r="CD157" s="130"/>
      <c r="CN157" s="130"/>
      <c r="CX157" s="130"/>
      <c r="DH157" s="130"/>
      <c r="DR157" s="130"/>
      <c r="EB157" s="130"/>
      <c r="EL157" s="130"/>
      <c r="EV157" s="130"/>
      <c r="FF157" s="130"/>
      <c r="FP157" s="130"/>
      <c r="FZ157" s="130"/>
      <c r="GJ157" s="130"/>
      <c r="GT157" s="130"/>
      <c r="HD157" s="130"/>
      <c r="HN157" s="130"/>
      <c r="HX157" s="130"/>
    </row>
    <row xmlns:x14ac="http://schemas.microsoft.com/office/spreadsheetml/2009/9/ac" r="158" s="3" customFormat="true" x14ac:dyDescent="0.25">
      <c r="A158" s="405"/>
      <c r="B158" s="130"/>
      <c r="L158" s="130"/>
      <c r="V158" s="130"/>
      <c r="AF158" s="130"/>
      <c r="AP158" s="130"/>
      <c r="AZ158" s="130"/>
      <c r="BA158" s="130"/>
      <c r="BJ158" s="130"/>
      <c r="BT158" s="130"/>
      <c r="CD158" s="130"/>
      <c r="CN158" s="130"/>
      <c r="CX158" s="130"/>
      <c r="DH158" s="130"/>
      <c r="DR158" s="130"/>
      <c r="EB158" s="130"/>
      <c r="EL158" s="130"/>
      <c r="EV158" s="130"/>
      <c r="FF158" s="130"/>
      <c r="FP158" s="130"/>
      <c r="FZ158" s="130"/>
      <c r="GJ158" s="130"/>
      <c r="GT158" s="130"/>
      <c r="HD158" s="130"/>
      <c r="HN158" s="130"/>
      <c r="HX158" s="130"/>
    </row>
    <row xmlns:x14ac="http://schemas.microsoft.com/office/spreadsheetml/2009/9/ac" r="159" s="3" customFormat="true" x14ac:dyDescent="0.25">
      <c r="A159" s="405"/>
      <c r="B159" s="130"/>
      <c r="L159" s="130"/>
      <c r="V159" s="130"/>
      <c r="AF159" s="130"/>
      <c r="AP159" s="130"/>
      <c r="AZ159" s="130"/>
      <c r="BA159" s="130"/>
      <c r="BJ159" s="130"/>
      <c r="BT159" s="130"/>
      <c r="CD159" s="130"/>
      <c r="CN159" s="130"/>
      <c r="CX159" s="130"/>
      <c r="DH159" s="130"/>
      <c r="DR159" s="130"/>
      <c r="EB159" s="130"/>
      <c r="EL159" s="130"/>
      <c r="EV159" s="130"/>
      <c r="FF159" s="130"/>
      <c r="FP159" s="130"/>
      <c r="FZ159" s="130"/>
      <c r="GJ159" s="130"/>
      <c r="GT159" s="130"/>
      <c r="HD159" s="130"/>
      <c r="HN159" s="130"/>
      <c r="HX159" s="130"/>
    </row>
    <row xmlns:x14ac="http://schemas.microsoft.com/office/spreadsheetml/2009/9/ac" r="160" s="3" customFormat="true" x14ac:dyDescent="0.25">
      <c r="A160" s="405"/>
      <c r="B160" s="130"/>
      <c r="L160" s="130"/>
      <c r="V160" s="130"/>
      <c r="AF160" s="130"/>
      <c r="AP160" s="130"/>
      <c r="AZ160" s="130"/>
      <c r="BA160" s="130"/>
      <c r="BJ160" s="130"/>
      <c r="BT160" s="130"/>
      <c r="CD160" s="130"/>
      <c r="CN160" s="130"/>
      <c r="CX160" s="130"/>
      <c r="DH160" s="130"/>
      <c r="DR160" s="130"/>
      <c r="EB160" s="130"/>
      <c r="EL160" s="130"/>
      <c r="EV160" s="130"/>
      <c r="FF160" s="130"/>
      <c r="FP160" s="130"/>
      <c r="FZ160" s="130"/>
      <c r="GJ160" s="130"/>
      <c r="GT160" s="130"/>
      <c r="HD160" s="130"/>
      <c r="HN160" s="130"/>
      <c r="HX160" s="130"/>
    </row>
    <row xmlns:x14ac="http://schemas.microsoft.com/office/spreadsheetml/2009/9/ac" r="161" s="3" customFormat="true" x14ac:dyDescent="0.25">
      <c r="A161" s="405"/>
      <c r="B161" s="130"/>
      <c r="L161" s="130"/>
      <c r="V161" s="130"/>
      <c r="AF161" s="130"/>
      <c r="AP161" s="130"/>
      <c r="AZ161" s="130"/>
      <c r="BA161" s="130"/>
      <c r="BJ161" s="130"/>
      <c r="BT161" s="130"/>
      <c r="CD161" s="130"/>
      <c r="CN161" s="130"/>
      <c r="CX161" s="130"/>
      <c r="DH161" s="130"/>
      <c r="DR161" s="130"/>
      <c r="EB161" s="130"/>
      <c r="EL161" s="130"/>
      <c r="EV161" s="130"/>
      <c r="FF161" s="130"/>
      <c r="FP161" s="130"/>
      <c r="FZ161" s="130"/>
      <c r="GJ161" s="130"/>
      <c r="GT161" s="130"/>
      <c r="HD161" s="130"/>
      <c r="HN161" s="130"/>
      <c r="HX161" s="130"/>
    </row>
    <row xmlns:x14ac="http://schemas.microsoft.com/office/spreadsheetml/2009/9/ac" r="162" s="3" customFormat="true" x14ac:dyDescent="0.25">
      <c r="A162" s="405"/>
      <c r="B162" s="130"/>
      <c r="L162" s="130"/>
      <c r="V162" s="130"/>
      <c r="AF162" s="130"/>
      <c r="AP162" s="130"/>
      <c r="AZ162" s="130"/>
      <c r="BA162" s="130"/>
      <c r="BJ162" s="130"/>
      <c r="BT162" s="130"/>
      <c r="CD162" s="130"/>
      <c r="CN162" s="130"/>
      <c r="CX162" s="130"/>
      <c r="DH162" s="130"/>
      <c r="DR162" s="130"/>
      <c r="EB162" s="130"/>
      <c r="EL162" s="130"/>
      <c r="EV162" s="130"/>
      <c r="FF162" s="130"/>
      <c r="FP162" s="130"/>
      <c r="FZ162" s="130"/>
      <c r="GJ162" s="130"/>
      <c r="GT162" s="130"/>
      <c r="HD162" s="130"/>
      <c r="HN162" s="130"/>
      <c r="HX162" s="130"/>
    </row>
    <row xmlns:x14ac="http://schemas.microsoft.com/office/spreadsheetml/2009/9/ac" r="163" s="3" customFormat="true" x14ac:dyDescent="0.25">
      <c r="A163" s="405"/>
      <c r="B163" s="130"/>
      <c r="L163" s="130"/>
      <c r="V163" s="130"/>
      <c r="AF163" s="130"/>
      <c r="AP163" s="130"/>
      <c r="AZ163" s="130"/>
      <c r="BA163" s="130"/>
      <c r="BJ163" s="130"/>
      <c r="BT163" s="130"/>
      <c r="CD163" s="130"/>
      <c r="CN163" s="130"/>
      <c r="CX163" s="130"/>
      <c r="DH163" s="130"/>
      <c r="DR163" s="130"/>
      <c r="EB163" s="130"/>
      <c r="EL163" s="130"/>
      <c r="EV163" s="130"/>
      <c r="FF163" s="130"/>
      <c r="FP163" s="130"/>
      <c r="FZ163" s="130"/>
      <c r="GJ163" s="130"/>
      <c r="GT163" s="130"/>
      <c r="HD163" s="130"/>
      <c r="HN163" s="130"/>
      <c r="HX163" s="130"/>
    </row>
    <row xmlns:x14ac="http://schemas.microsoft.com/office/spreadsheetml/2009/9/ac" r="164" s="3" customFormat="true" x14ac:dyDescent="0.25">
      <c r="A164" s="405"/>
      <c r="B164" s="130"/>
      <c r="L164" s="130"/>
      <c r="V164" s="130"/>
      <c r="AF164" s="130"/>
      <c r="AP164" s="130"/>
      <c r="AZ164" s="130"/>
      <c r="BA164" s="130"/>
      <c r="BJ164" s="130"/>
      <c r="BT164" s="130"/>
      <c r="CD164" s="130"/>
      <c r="CN164" s="130"/>
      <c r="CX164" s="130"/>
      <c r="DH164" s="130"/>
      <c r="DR164" s="130"/>
      <c r="EB164" s="130"/>
      <c r="EL164" s="130"/>
      <c r="EV164" s="130"/>
      <c r="FF164" s="130"/>
      <c r="FP164" s="130"/>
      <c r="FZ164" s="130"/>
      <c r="GJ164" s="130"/>
      <c r="GT164" s="130"/>
      <c r="HD164" s="130"/>
      <c r="HN164" s="130"/>
      <c r="HX164" s="130"/>
    </row>
    <row xmlns:x14ac="http://schemas.microsoft.com/office/spreadsheetml/2009/9/ac" r="165" s="3" customFormat="true" x14ac:dyDescent="0.25">
      <c r="A165" s="405"/>
      <c r="B165" s="130"/>
      <c r="L165" s="130"/>
      <c r="V165" s="130"/>
      <c r="AF165" s="130"/>
      <c r="AP165" s="130"/>
      <c r="AZ165" s="130"/>
      <c r="BA165" s="130"/>
      <c r="BJ165" s="130"/>
      <c r="BT165" s="130"/>
      <c r="CD165" s="130"/>
      <c r="CN165" s="130"/>
      <c r="CX165" s="130"/>
      <c r="DH165" s="130"/>
      <c r="DR165" s="130"/>
      <c r="EB165" s="130"/>
      <c r="EL165" s="130"/>
      <c r="EV165" s="130"/>
      <c r="FF165" s="130"/>
      <c r="FP165" s="130"/>
      <c r="FZ165" s="130"/>
      <c r="GJ165" s="130"/>
      <c r="GT165" s="130"/>
      <c r="HD165" s="130"/>
      <c r="HN165" s="130"/>
      <c r="HX165" s="130"/>
    </row>
    <row xmlns:x14ac="http://schemas.microsoft.com/office/spreadsheetml/2009/9/ac" r="166" s="3" customFormat="true" x14ac:dyDescent="0.25">
      <c r="A166" s="405"/>
      <c r="B166" s="130"/>
      <c r="L166" s="130"/>
      <c r="V166" s="130"/>
      <c r="AF166" s="130"/>
      <c r="AP166" s="130"/>
      <c r="AZ166" s="130"/>
      <c r="BA166" s="130"/>
      <c r="BJ166" s="130"/>
      <c r="BT166" s="130"/>
      <c r="CD166" s="130"/>
      <c r="CN166" s="130"/>
      <c r="CX166" s="130"/>
      <c r="DH166" s="130"/>
      <c r="DR166" s="130"/>
      <c r="EB166" s="130"/>
      <c r="EL166" s="130"/>
      <c r="EV166" s="130"/>
      <c r="FF166" s="130"/>
      <c r="FP166" s="130"/>
      <c r="FZ166" s="130"/>
      <c r="GJ166" s="130"/>
      <c r="GT166" s="130"/>
      <c r="HD166" s="130"/>
      <c r="HN166" s="130"/>
      <c r="HX166" s="130"/>
    </row>
    <row xmlns:x14ac="http://schemas.microsoft.com/office/spreadsheetml/2009/9/ac" r="167" s="3" customFormat="true" x14ac:dyDescent="0.25">
      <c r="A167" s="405"/>
      <c r="B167" s="130"/>
      <c r="L167" s="130"/>
      <c r="V167" s="130"/>
      <c r="AF167" s="130"/>
      <c r="AP167" s="130"/>
      <c r="AZ167" s="130"/>
      <c r="BA167" s="130"/>
      <c r="BJ167" s="130"/>
      <c r="BT167" s="130"/>
      <c r="CD167" s="130"/>
      <c r="CN167" s="130"/>
      <c r="CX167" s="130"/>
      <c r="DH167" s="130"/>
      <c r="DR167" s="130"/>
      <c r="EB167" s="130"/>
      <c r="EL167" s="130"/>
      <c r="EV167" s="130"/>
      <c r="FF167" s="130"/>
      <c r="FP167" s="130"/>
      <c r="FZ167" s="130"/>
      <c r="GJ167" s="130"/>
      <c r="GT167" s="130"/>
      <c r="HD167" s="130"/>
      <c r="HN167" s="130"/>
      <c r="HX167" s="130"/>
    </row>
    <row xmlns:x14ac="http://schemas.microsoft.com/office/spreadsheetml/2009/9/ac" r="168" s="3" customFormat="true" x14ac:dyDescent="0.25">
      <c r="A168" s="405"/>
      <c r="B168" s="130"/>
      <c r="L168" s="130"/>
      <c r="V168" s="130"/>
      <c r="AF168" s="130"/>
      <c r="AP168" s="130"/>
      <c r="AZ168" s="130"/>
      <c r="BA168" s="130"/>
      <c r="BJ168" s="130"/>
      <c r="BT168" s="130"/>
      <c r="CD168" s="130"/>
      <c r="CN168" s="130"/>
      <c r="CX168" s="130"/>
      <c r="DH168" s="130"/>
      <c r="DR168" s="130"/>
      <c r="EB168" s="130"/>
      <c r="EL168" s="130"/>
      <c r="EV168" s="130"/>
      <c r="FF168" s="130"/>
      <c r="FP168" s="130"/>
      <c r="FZ168" s="130"/>
      <c r="GJ168" s="130"/>
      <c r="GT168" s="130"/>
      <c r="HD168" s="130"/>
      <c r="HN168" s="130"/>
      <c r="HX168" s="130"/>
    </row>
    <row xmlns:x14ac="http://schemas.microsoft.com/office/spreadsheetml/2009/9/ac" r="169" s="3" customFormat="true" x14ac:dyDescent="0.25">
      <c r="A169" s="405"/>
      <c r="B169" s="130"/>
      <c r="L169" s="130"/>
      <c r="V169" s="130"/>
      <c r="AF169" s="130"/>
      <c r="AP169" s="130"/>
      <c r="AZ169" s="130"/>
      <c r="BA169" s="130"/>
      <c r="BJ169" s="130"/>
      <c r="BT169" s="130"/>
      <c r="CD169" s="130"/>
      <c r="CN169" s="130"/>
      <c r="CX169" s="130"/>
      <c r="DH169" s="130"/>
      <c r="DR169" s="130"/>
      <c r="EB169" s="130"/>
      <c r="EL169" s="130"/>
      <c r="EV169" s="130"/>
      <c r="FF169" s="130"/>
      <c r="FP169" s="130"/>
      <c r="FZ169" s="130"/>
      <c r="GJ169" s="130"/>
      <c r="GT169" s="130"/>
      <c r="HD169" s="130"/>
      <c r="HN169" s="130"/>
      <c r="HX169" s="130"/>
    </row>
    <row xmlns:x14ac="http://schemas.microsoft.com/office/spreadsheetml/2009/9/ac" r="170" s="3" customFormat="true" x14ac:dyDescent="0.25">
      <c r="A170" s="405"/>
      <c r="B170" s="130"/>
      <c r="L170" s="130"/>
      <c r="V170" s="130"/>
      <c r="AF170" s="130"/>
      <c r="AP170" s="130"/>
      <c r="AZ170" s="130"/>
      <c r="BA170" s="130"/>
      <c r="BJ170" s="130"/>
      <c r="BT170" s="130"/>
      <c r="CD170" s="130"/>
      <c r="CN170" s="130"/>
      <c r="CX170" s="130"/>
      <c r="DH170" s="130"/>
      <c r="DR170" s="130"/>
      <c r="EB170" s="130"/>
      <c r="EL170" s="130"/>
      <c r="EV170" s="130"/>
      <c r="FF170" s="130"/>
      <c r="FP170" s="130"/>
      <c r="FZ170" s="130"/>
      <c r="GJ170" s="130"/>
      <c r="GT170" s="130"/>
      <c r="HD170" s="130"/>
      <c r="HN170" s="130"/>
      <c r="HX170" s="130"/>
    </row>
    <row xmlns:x14ac="http://schemas.microsoft.com/office/spreadsheetml/2009/9/ac" r="171" s="3" customFormat="true" x14ac:dyDescent="0.25">
      <c r="A171" s="405"/>
      <c r="B171" s="130"/>
      <c r="L171" s="130"/>
      <c r="V171" s="130"/>
      <c r="AF171" s="130"/>
      <c r="AP171" s="130"/>
      <c r="AZ171" s="130"/>
      <c r="BA171" s="130"/>
      <c r="BJ171" s="130"/>
      <c r="BT171" s="130"/>
      <c r="CD171" s="130"/>
      <c r="CN171" s="130"/>
      <c r="CX171" s="130"/>
      <c r="DH171" s="130"/>
      <c r="DR171" s="130"/>
      <c r="EB171" s="130"/>
      <c r="EL171" s="130"/>
      <c r="EV171" s="130"/>
      <c r="FF171" s="130"/>
      <c r="FP171" s="130"/>
      <c r="FZ171" s="130"/>
      <c r="GJ171" s="130"/>
      <c r="GT171" s="130"/>
      <c r="HD171" s="130"/>
      <c r="HN171" s="130"/>
      <c r="HX171" s="130"/>
    </row>
    <row xmlns:x14ac="http://schemas.microsoft.com/office/spreadsheetml/2009/9/ac" r="172" s="3" customFormat="true" x14ac:dyDescent="0.25">
      <c r="A172" s="405"/>
      <c r="B172" s="130"/>
      <c r="L172" s="130"/>
      <c r="V172" s="130"/>
      <c r="AF172" s="130"/>
      <c r="AP172" s="130"/>
      <c r="AZ172" s="130"/>
      <c r="BA172" s="130"/>
      <c r="BJ172" s="130"/>
      <c r="BT172" s="130"/>
      <c r="CD172" s="130"/>
      <c r="CN172" s="130"/>
      <c r="CX172" s="130"/>
      <c r="DH172" s="130"/>
      <c r="DR172" s="130"/>
      <c r="EB172" s="130"/>
      <c r="EL172" s="130"/>
      <c r="EV172" s="130"/>
      <c r="FF172" s="130"/>
      <c r="FP172" s="130"/>
      <c r="FZ172" s="130"/>
      <c r="GJ172" s="130"/>
      <c r="GT172" s="130"/>
      <c r="HD172" s="130"/>
      <c r="HN172" s="130"/>
      <c r="HX172" s="130"/>
    </row>
    <row xmlns:x14ac="http://schemas.microsoft.com/office/spreadsheetml/2009/9/ac" r="173" s="3" customFormat="true" x14ac:dyDescent="0.25">
      <c r="A173" s="405"/>
      <c r="B173" s="130"/>
      <c r="L173" s="130"/>
      <c r="V173" s="130"/>
      <c r="AF173" s="130"/>
      <c r="AP173" s="130"/>
      <c r="AZ173" s="130"/>
      <c r="BA173" s="130"/>
      <c r="BJ173" s="130"/>
      <c r="BT173" s="130"/>
      <c r="CD173" s="130"/>
      <c r="CN173" s="130"/>
      <c r="CX173" s="130"/>
      <c r="DH173" s="130"/>
      <c r="DR173" s="130"/>
      <c r="EB173" s="130"/>
      <c r="EL173" s="130"/>
      <c r="EV173" s="130"/>
      <c r="FF173" s="130"/>
      <c r="FP173" s="130"/>
      <c r="FZ173" s="130"/>
      <c r="GJ173" s="130"/>
      <c r="GT173" s="130"/>
      <c r="HD173" s="130"/>
      <c r="HN173" s="130"/>
      <c r="HX173" s="130"/>
    </row>
    <row xmlns:x14ac="http://schemas.microsoft.com/office/spreadsheetml/2009/9/ac" r="174" s="3" customFormat="true" x14ac:dyDescent="0.25">
      <c r="A174" s="405"/>
      <c r="B174" s="130"/>
      <c r="L174" s="130"/>
      <c r="V174" s="130"/>
      <c r="AF174" s="130"/>
      <c r="AP174" s="130"/>
      <c r="AZ174" s="130"/>
      <c r="BA174" s="130"/>
      <c r="BJ174" s="130"/>
      <c r="BT174" s="130"/>
      <c r="CD174" s="130"/>
      <c r="CN174" s="130"/>
      <c r="CX174" s="130"/>
      <c r="DH174" s="130"/>
      <c r="DR174" s="130"/>
      <c r="EB174" s="130"/>
      <c r="EL174" s="130"/>
      <c r="EV174" s="130"/>
      <c r="FF174" s="130"/>
      <c r="FP174" s="130"/>
      <c r="FZ174" s="130"/>
      <c r="GJ174" s="130"/>
      <c r="GT174" s="130"/>
      <c r="HD174" s="130"/>
      <c r="HN174" s="130"/>
      <c r="HX174" s="130"/>
    </row>
    <row xmlns:x14ac="http://schemas.microsoft.com/office/spreadsheetml/2009/9/ac" r="175" s="3" customFormat="true" x14ac:dyDescent="0.25">
      <c r="A175" s="405"/>
      <c r="B175" s="130"/>
      <c r="L175" s="130"/>
      <c r="V175" s="130"/>
      <c r="AF175" s="130"/>
      <c r="AP175" s="130"/>
      <c r="AZ175" s="130"/>
      <c r="BA175" s="130"/>
      <c r="BJ175" s="130"/>
      <c r="BT175" s="130"/>
      <c r="CD175" s="130"/>
      <c r="CN175" s="130"/>
      <c r="CX175" s="130"/>
      <c r="DH175" s="130"/>
      <c r="DR175" s="130"/>
      <c r="EB175" s="130"/>
      <c r="EL175" s="130"/>
      <c r="EV175" s="130"/>
      <c r="FF175" s="130"/>
      <c r="FP175" s="130"/>
      <c r="FZ175" s="130"/>
      <c r="GJ175" s="130"/>
      <c r="GT175" s="130"/>
      <c r="HD175" s="130"/>
      <c r="HN175" s="130"/>
      <c r="HX175" s="130"/>
    </row>
    <row xmlns:x14ac="http://schemas.microsoft.com/office/spreadsheetml/2009/9/ac" r="176" s="3" customFormat="true" x14ac:dyDescent="0.25">
      <c r="A176" s="405"/>
      <c r="B176" s="130"/>
      <c r="L176" s="130"/>
      <c r="V176" s="130"/>
      <c r="AF176" s="130"/>
      <c r="AP176" s="130"/>
      <c r="AZ176" s="130"/>
      <c r="BA176" s="130"/>
      <c r="BJ176" s="130"/>
      <c r="BT176" s="130"/>
      <c r="CD176" s="130"/>
      <c r="CN176" s="130"/>
      <c r="CX176" s="130"/>
      <c r="DH176" s="130"/>
      <c r="DR176" s="130"/>
      <c r="EB176" s="130"/>
      <c r="EL176" s="130"/>
      <c r="EV176" s="130"/>
      <c r="FF176" s="130"/>
      <c r="FP176" s="130"/>
      <c r="FZ176" s="130"/>
      <c r="GJ176" s="130"/>
      <c r="GT176" s="130"/>
      <c r="HD176" s="130"/>
      <c r="HN176" s="130"/>
      <c r="HX176" s="130"/>
    </row>
    <row xmlns:x14ac="http://schemas.microsoft.com/office/spreadsheetml/2009/9/ac" r="177" s="3" customFormat="true" x14ac:dyDescent="0.25">
      <c r="A177" s="405"/>
      <c r="B177" s="130"/>
      <c r="L177" s="130"/>
      <c r="V177" s="130"/>
      <c r="AF177" s="130"/>
      <c r="AP177" s="130"/>
      <c r="AZ177" s="130"/>
      <c r="BA177" s="130"/>
      <c r="BJ177" s="130"/>
      <c r="BT177" s="130"/>
      <c r="CD177" s="130"/>
      <c r="CN177" s="130"/>
      <c r="CX177" s="130"/>
      <c r="DH177" s="130"/>
      <c r="DR177" s="130"/>
      <c r="EB177" s="130"/>
      <c r="EL177" s="130"/>
      <c r="EV177" s="130"/>
      <c r="FF177" s="130"/>
      <c r="FP177" s="130"/>
      <c r="FZ177" s="130"/>
      <c r="GJ177" s="130"/>
      <c r="GT177" s="130"/>
      <c r="HD177" s="130"/>
      <c r="HN177" s="130"/>
      <c r="HX177" s="130"/>
    </row>
    <row xmlns:x14ac="http://schemas.microsoft.com/office/spreadsheetml/2009/9/ac" r="178" s="3" customFormat="true" x14ac:dyDescent="0.25">
      <c r="A178" s="405"/>
      <c r="B178" s="130"/>
      <c r="L178" s="130"/>
      <c r="V178" s="130"/>
      <c r="AF178" s="130"/>
      <c r="AP178" s="130"/>
      <c r="AZ178" s="130"/>
      <c r="BA178" s="130"/>
      <c r="BJ178" s="130"/>
      <c r="BT178" s="130"/>
      <c r="CD178" s="130"/>
      <c r="CN178" s="130"/>
      <c r="CX178" s="130"/>
      <c r="DH178" s="130"/>
      <c r="DR178" s="130"/>
      <c r="EB178" s="130"/>
      <c r="EL178" s="130"/>
      <c r="EV178" s="130"/>
      <c r="FF178" s="130"/>
      <c r="FP178" s="130"/>
      <c r="FZ178" s="130"/>
      <c r="GJ178" s="130"/>
      <c r="GT178" s="130"/>
      <c r="HD178" s="130"/>
      <c r="HN178" s="130"/>
      <c r="HX178" s="130"/>
    </row>
    <row xmlns:x14ac="http://schemas.microsoft.com/office/spreadsheetml/2009/9/ac" r="179" s="3" customFormat="true" x14ac:dyDescent="0.25">
      <c r="A179" s="405"/>
      <c r="B179" s="130"/>
      <c r="L179" s="130"/>
      <c r="V179" s="130"/>
      <c r="AF179" s="130"/>
      <c r="AP179" s="130"/>
      <c r="AZ179" s="130"/>
      <c r="BA179" s="130"/>
      <c r="BJ179" s="130"/>
      <c r="BT179" s="130"/>
      <c r="CD179" s="130"/>
      <c r="CN179" s="130"/>
      <c r="CX179" s="130"/>
      <c r="DH179" s="130"/>
      <c r="DR179" s="130"/>
      <c r="EB179" s="130"/>
      <c r="EL179" s="130"/>
      <c r="EV179" s="130"/>
      <c r="FF179" s="130"/>
      <c r="FP179" s="130"/>
      <c r="FZ179" s="130"/>
      <c r="GJ179" s="130"/>
      <c r="GT179" s="130"/>
      <c r="HD179" s="130"/>
      <c r="HN179" s="130"/>
      <c r="HX179" s="130"/>
    </row>
    <row xmlns:x14ac="http://schemas.microsoft.com/office/spreadsheetml/2009/9/ac" r="180" s="3" customFormat="true" x14ac:dyDescent="0.25">
      <c r="A180" s="405"/>
      <c r="B180" s="130"/>
      <c r="L180" s="130"/>
      <c r="V180" s="130"/>
      <c r="AF180" s="130"/>
      <c r="AP180" s="130"/>
      <c r="AZ180" s="130"/>
      <c r="BA180" s="130"/>
      <c r="BJ180" s="130"/>
      <c r="BT180" s="130"/>
      <c r="CD180" s="130"/>
      <c r="CN180" s="130"/>
      <c r="CX180" s="130"/>
      <c r="DH180" s="130"/>
      <c r="DR180" s="130"/>
      <c r="EB180" s="130"/>
      <c r="EL180" s="130"/>
      <c r="EV180" s="130"/>
      <c r="FF180" s="130"/>
      <c r="FP180" s="130"/>
      <c r="FZ180" s="130"/>
      <c r="GJ180" s="130"/>
      <c r="GT180" s="130"/>
      <c r="HD180" s="130"/>
      <c r="HN180" s="130"/>
      <c r="HX180" s="130"/>
    </row>
    <row xmlns:x14ac="http://schemas.microsoft.com/office/spreadsheetml/2009/9/ac" r="181" s="3" customFormat="true" x14ac:dyDescent="0.25">
      <c r="A181" s="405"/>
      <c r="B181" s="130"/>
      <c r="L181" s="130"/>
      <c r="V181" s="130"/>
      <c r="AF181" s="130"/>
      <c r="AP181" s="130"/>
      <c r="AZ181" s="130"/>
      <c r="BA181" s="130"/>
      <c r="BJ181" s="130"/>
      <c r="BT181" s="130"/>
      <c r="CD181" s="130"/>
      <c r="CN181" s="130"/>
      <c r="CX181" s="130"/>
      <c r="DH181" s="130"/>
      <c r="DR181" s="130"/>
      <c r="EB181" s="130"/>
      <c r="EL181" s="130"/>
      <c r="EV181" s="130"/>
      <c r="FF181" s="130"/>
      <c r="FP181" s="130"/>
      <c r="FZ181" s="130"/>
      <c r="GJ181" s="130"/>
      <c r="GT181" s="130"/>
      <c r="HD181" s="130"/>
      <c r="HN181" s="130"/>
      <c r="HX181" s="130"/>
    </row>
    <row xmlns:x14ac="http://schemas.microsoft.com/office/spreadsheetml/2009/9/ac" r="182" s="3" customFormat="true" x14ac:dyDescent="0.25">
      <c r="A182" s="405"/>
      <c r="B182" s="130"/>
      <c r="L182" s="130"/>
      <c r="V182" s="130"/>
      <c r="AF182" s="130"/>
      <c r="AP182" s="130"/>
      <c r="AZ182" s="130"/>
      <c r="BA182" s="130"/>
      <c r="BJ182" s="130"/>
      <c r="BT182" s="130"/>
      <c r="CD182" s="130"/>
      <c r="CN182" s="130"/>
      <c r="CX182" s="130"/>
      <c r="DH182" s="130"/>
      <c r="DR182" s="130"/>
      <c r="EB182" s="130"/>
      <c r="EL182" s="130"/>
      <c r="EV182" s="130"/>
      <c r="FF182" s="130"/>
      <c r="FP182" s="130"/>
      <c r="FZ182" s="130"/>
      <c r="GJ182" s="130"/>
      <c r="GT182" s="130"/>
      <c r="HD182" s="130"/>
      <c r="HN182" s="130"/>
      <c r="HX182" s="130"/>
    </row>
    <row xmlns:x14ac="http://schemas.microsoft.com/office/spreadsheetml/2009/9/ac" r="183" s="3" customFormat="true" x14ac:dyDescent="0.25">
      <c r="A183" s="405"/>
      <c r="B183" s="130"/>
      <c r="L183" s="130"/>
      <c r="V183" s="130"/>
      <c r="AF183" s="130"/>
      <c r="AP183" s="130"/>
      <c r="AZ183" s="130"/>
      <c r="BA183" s="130"/>
      <c r="BJ183" s="130"/>
      <c r="BT183" s="130"/>
      <c r="CD183" s="130"/>
      <c r="CN183" s="130"/>
      <c r="CX183" s="130"/>
      <c r="DH183" s="130"/>
      <c r="DR183" s="130"/>
      <c r="EB183" s="130"/>
      <c r="EL183" s="130"/>
      <c r="EV183" s="130"/>
      <c r="FF183" s="130"/>
      <c r="FP183" s="130"/>
      <c r="FZ183" s="130"/>
      <c r="GJ183" s="130"/>
      <c r="GT183" s="130"/>
      <c r="HD183" s="130"/>
      <c r="HN183" s="130"/>
      <c r="HX183" s="130"/>
    </row>
    <row xmlns:x14ac="http://schemas.microsoft.com/office/spreadsheetml/2009/9/ac" r="184" s="3" customFormat="true" x14ac:dyDescent="0.25">
      <c r="A184" s="405"/>
      <c r="B184" s="130"/>
      <c r="L184" s="130"/>
      <c r="V184" s="130"/>
      <c r="AF184" s="130"/>
      <c r="AP184" s="130"/>
      <c r="AZ184" s="130"/>
      <c r="BA184" s="130"/>
      <c r="BJ184" s="130"/>
      <c r="BT184" s="130"/>
      <c r="CD184" s="130"/>
      <c r="CN184" s="130"/>
      <c r="CX184" s="130"/>
      <c r="DH184" s="130"/>
      <c r="DR184" s="130"/>
      <c r="EB184" s="130"/>
      <c r="EL184" s="130"/>
      <c r="EV184" s="130"/>
      <c r="FF184" s="130"/>
      <c r="FP184" s="130"/>
      <c r="FZ184" s="130"/>
      <c r="GJ184" s="130"/>
      <c r="GT184" s="130"/>
      <c r="HD184" s="130"/>
      <c r="HN184" s="130"/>
      <c r="HX184" s="130"/>
    </row>
    <row xmlns:x14ac="http://schemas.microsoft.com/office/spreadsheetml/2009/9/ac" r="185" s="3" customFormat="true" x14ac:dyDescent="0.25">
      <c r="A185" s="405"/>
      <c r="B185" s="130"/>
      <c r="L185" s="130"/>
      <c r="V185" s="130"/>
      <c r="AF185" s="130"/>
      <c r="AP185" s="130"/>
      <c r="AZ185" s="130"/>
      <c r="BA185" s="130"/>
      <c r="BJ185" s="130"/>
      <c r="BT185" s="130"/>
      <c r="CD185" s="130"/>
      <c r="CN185" s="130"/>
      <c r="CX185" s="130"/>
      <c r="DH185" s="130"/>
      <c r="DR185" s="130"/>
      <c r="EB185" s="130"/>
      <c r="EL185" s="130"/>
      <c r="EV185" s="130"/>
      <c r="FF185" s="130"/>
      <c r="FP185" s="130"/>
      <c r="FZ185" s="130"/>
      <c r="GJ185" s="130"/>
      <c r="GT185" s="130"/>
      <c r="HD185" s="130"/>
      <c r="HN185" s="130"/>
      <c r="HX185" s="130"/>
    </row>
    <row xmlns:x14ac="http://schemas.microsoft.com/office/spreadsheetml/2009/9/ac" r="186" s="3" customFormat="true" x14ac:dyDescent="0.25">
      <c r="A186" s="405"/>
      <c r="B186" s="130"/>
      <c r="L186" s="130"/>
      <c r="V186" s="130"/>
      <c r="AF186" s="130"/>
      <c r="AP186" s="130"/>
      <c r="AZ186" s="130"/>
      <c r="BA186" s="130"/>
      <c r="BJ186" s="130"/>
      <c r="BT186" s="130"/>
      <c r="CD186" s="130"/>
      <c r="CN186" s="130"/>
      <c r="CX186" s="130"/>
      <c r="DH186" s="130"/>
      <c r="DR186" s="130"/>
      <c r="EB186" s="130"/>
      <c r="EL186" s="130"/>
      <c r="EV186" s="130"/>
      <c r="FF186" s="130"/>
      <c r="FP186" s="130"/>
      <c r="FZ186" s="130"/>
      <c r="GJ186" s="130"/>
      <c r="GT186" s="130"/>
      <c r="HD186" s="130"/>
      <c r="HN186" s="130"/>
      <c r="HX186" s="130"/>
    </row>
    <row xmlns:x14ac="http://schemas.microsoft.com/office/spreadsheetml/2009/9/ac" r="187" s="3" customFormat="true" x14ac:dyDescent="0.25">
      <c r="A187" s="405"/>
      <c r="B187" s="130"/>
      <c r="L187" s="130"/>
      <c r="V187" s="130"/>
      <c r="AF187" s="130"/>
      <c r="AP187" s="130"/>
      <c r="AZ187" s="130"/>
      <c r="BA187" s="130"/>
      <c r="BJ187" s="130"/>
      <c r="BT187" s="130"/>
      <c r="CD187" s="130"/>
      <c r="CN187" s="130"/>
      <c r="CX187" s="130"/>
      <c r="DH187" s="130"/>
      <c r="DR187" s="130"/>
      <c r="EB187" s="130"/>
      <c r="EL187" s="130"/>
      <c r="EV187" s="130"/>
      <c r="FF187" s="130"/>
      <c r="FP187" s="130"/>
      <c r="FZ187" s="130"/>
      <c r="GJ187" s="130"/>
      <c r="GT187" s="130"/>
      <c r="HD187" s="130"/>
      <c r="HN187" s="130"/>
      <c r="HX187" s="130"/>
    </row>
    <row xmlns:x14ac="http://schemas.microsoft.com/office/spreadsheetml/2009/9/ac" r="188" s="3" customFormat="true" x14ac:dyDescent="0.25">
      <c r="A188" s="405"/>
      <c r="B188" s="130"/>
      <c r="L188" s="130"/>
      <c r="V188" s="130"/>
      <c r="AF188" s="130"/>
      <c r="AP188" s="130"/>
      <c r="AZ188" s="130"/>
      <c r="BA188" s="130"/>
      <c r="BJ188" s="130"/>
      <c r="BT188" s="130"/>
      <c r="CD188" s="130"/>
      <c r="CN188" s="130"/>
      <c r="CX188" s="130"/>
      <c r="DH188" s="130"/>
      <c r="DR188" s="130"/>
      <c r="EB188" s="130"/>
      <c r="EL188" s="130"/>
      <c r="EV188" s="130"/>
      <c r="FF188" s="130"/>
      <c r="FP188" s="130"/>
      <c r="FZ188" s="130"/>
      <c r="GJ188" s="130"/>
      <c r="GT188" s="130"/>
      <c r="HD188" s="130"/>
      <c r="HN188" s="130"/>
      <c r="HX188" s="130"/>
    </row>
    <row xmlns:x14ac="http://schemas.microsoft.com/office/spreadsheetml/2009/9/ac" r="189" s="3" customFormat="true" x14ac:dyDescent="0.25">
      <c r="A189" s="405"/>
      <c r="B189" s="130"/>
      <c r="L189" s="130"/>
      <c r="V189" s="130"/>
      <c r="AF189" s="130"/>
      <c r="AP189" s="130"/>
      <c r="AZ189" s="130"/>
      <c r="BA189" s="130"/>
      <c r="BJ189" s="130"/>
      <c r="BT189" s="130"/>
      <c r="CD189" s="130"/>
      <c r="CN189" s="130"/>
      <c r="CX189" s="130"/>
      <c r="DH189" s="130"/>
      <c r="DR189" s="130"/>
      <c r="EB189" s="130"/>
      <c r="EL189" s="130"/>
      <c r="EV189" s="130"/>
      <c r="FF189" s="130"/>
      <c r="FP189" s="130"/>
      <c r="FZ189" s="130"/>
      <c r="GJ189" s="130"/>
      <c r="GT189" s="130"/>
      <c r="HD189" s="130"/>
      <c r="HN189" s="130"/>
      <c r="HX189" s="130"/>
    </row>
    <row xmlns:x14ac="http://schemas.microsoft.com/office/spreadsheetml/2009/9/ac" r="190" s="3" customFormat="true" x14ac:dyDescent="0.25">
      <c r="A190" s="405"/>
      <c r="B190" s="130"/>
      <c r="L190" s="130"/>
      <c r="V190" s="130"/>
      <c r="AF190" s="130"/>
      <c r="AP190" s="130"/>
      <c r="AZ190" s="130"/>
      <c r="BA190" s="130"/>
      <c r="BJ190" s="130"/>
      <c r="BT190" s="130"/>
      <c r="CD190" s="130"/>
      <c r="CN190" s="130"/>
      <c r="CX190" s="130"/>
      <c r="DH190" s="130"/>
      <c r="DR190" s="130"/>
      <c r="EB190" s="130"/>
      <c r="EL190" s="130"/>
      <c r="EV190" s="130"/>
      <c r="FF190" s="130"/>
      <c r="FP190" s="130"/>
      <c r="FZ190" s="130"/>
      <c r="GJ190" s="130"/>
      <c r="GT190" s="130"/>
      <c r="HD190" s="130"/>
      <c r="HN190" s="130"/>
      <c r="HX190" s="130"/>
    </row>
    <row xmlns:x14ac="http://schemas.microsoft.com/office/spreadsheetml/2009/9/ac" r="191" s="3" customFormat="true" x14ac:dyDescent="0.25">
      <c r="A191" s="405"/>
      <c r="B191" s="130"/>
      <c r="L191" s="130"/>
      <c r="V191" s="130"/>
      <c r="AF191" s="130"/>
      <c r="AP191" s="130"/>
      <c r="AZ191" s="130"/>
      <c r="BA191" s="130"/>
      <c r="BJ191" s="130"/>
      <c r="BT191" s="130"/>
      <c r="CD191" s="130"/>
      <c r="CN191" s="130"/>
      <c r="CX191" s="130"/>
      <c r="DH191" s="130"/>
      <c r="DR191" s="130"/>
      <c r="EB191" s="130"/>
      <c r="EL191" s="130"/>
      <c r="EV191" s="130"/>
      <c r="FF191" s="130"/>
      <c r="FP191" s="130"/>
      <c r="FZ191" s="130"/>
      <c r="GJ191" s="130"/>
      <c r="GT191" s="130"/>
      <c r="HD191" s="130"/>
      <c r="HN191" s="130"/>
      <c r="HX191" s="130"/>
    </row>
    <row xmlns:x14ac="http://schemas.microsoft.com/office/spreadsheetml/2009/9/ac" r="192" s="3" customFormat="true" x14ac:dyDescent="0.25">
      <c r="A192" s="405"/>
      <c r="B192" s="130"/>
      <c r="L192" s="130"/>
      <c r="V192" s="130"/>
      <c r="AF192" s="130"/>
      <c r="AP192" s="130"/>
      <c r="AZ192" s="130"/>
      <c r="BA192" s="130"/>
      <c r="BJ192" s="130"/>
      <c r="BT192" s="130"/>
      <c r="CD192" s="130"/>
      <c r="CN192" s="130"/>
      <c r="CX192" s="130"/>
      <c r="DH192" s="130"/>
      <c r="DR192" s="130"/>
      <c r="EB192" s="130"/>
      <c r="EL192" s="130"/>
      <c r="EV192" s="130"/>
      <c r="FF192" s="130"/>
      <c r="FP192" s="130"/>
      <c r="FZ192" s="130"/>
      <c r="GJ192" s="130"/>
      <c r="GT192" s="130"/>
      <c r="HD192" s="130"/>
      <c r="HN192" s="130"/>
      <c r="HX192" s="130"/>
    </row>
    <row xmlns:x14ac="http://schemas.microsoft.com/office/spreadsheetml/2009/9/ac" r="193" s="3" customFormat="true" x14ac:dyDescent="0.25">
      <c r="A193" s="405"/>
      <c r="B193" s="130"/>
      <c r="L193" s="130"/>
      <c r="V193" s="130"/>
      <c r="AF193" s="130"/>
      <c r="AP193" s="130"/>
      <c r="AZ193" s="130"/>
      <c r="BA193" s="130"/>
      <c r="BJ193" s="130"/>
      <c r="BT193" s="130"/>
      <c r="CD193" s="130"/>
      <c r="CN193" s="130"/>
      <c r="CX193" s="130"/>
      <c r="DH193" s="130"/>
      <c r="DR193" s="130"/>
      <c r="EB193" s="130"/>
      <c r="EL193" s="130"/>
      <c r="EV193" s="130"/>
      <c r="FF193" s="130"/>
      <c r="FP193" s="130"/>
      <c r="FZ193" s="130"/>
      <c r="GJ193" s="130"/>
      <c r="GT193" s="130"/>
      <c r="HD193" s="130"/>
      <c r="HN193" s="130"/>
      <c r="HX193" s="130"/>
    </row>
    <row xmlns:x14ac="http://schemas.microsoft.com/office/spreadsheetml/2009/9/ac" r="194" s="3" customFormat="true" x14ac:dyDescent="0.25">
      <c r="A194" s="405"/>
      <c r="B194" s="130"/>
      <c r="L194" s="130"/>
      <c r="V194" s="130"/>
      <c r="AF194" s="130"/>
      <c r="AP194" s="130"/>
      <c r="AZ194" s="130"/>
      <c r="BA194" s="130"/>
      <c r="BJ194" s="130"/>
      <c r="BT194" s="130"/>
      <c r="CD194" s="130"/>
      <c r="CN194" s="130"/>
      <c r="CX194" s="130"/>
      <c r="DH194" s="130"/>
      <c r="DR194" s="130"/>
      <c r="EB194" s="130"/>
      <c r="EL194" s="130"/>
      <c r="EV194" s="130"/>
      <c r="FF194" s="130"/>
      <c r="FP194" s="130"/>
      <c r="FZ194" s="130"/>
      <c r="GJ194" s="130"/>
      <c r="GT194" s="130"/>
      <c r="HD194" s="130"/>
      <c r="HN194" s="130"/>
      <c r="HX194" s="130"/>
    </row>
    <row xmlns:x14ac="http://schemas.microsoft.com/office/spreadsheetml/2009/9/ac" r="195" s="3" customFormat="true" x14ac:dyDescent="0.25">
      <c r="A195" s="405"/>
      <c r="B195" s="130"/>
      <c r="L195" s="130"/>
      <c r="V195" s="130"/>
      <c r="AF195" s="130"/>
      <c r="AP195" s="130"/>
      <c r="AZ195" s="130"/>
      <c r="BA195" s="130"/>
      <c r="BJ195" s="130"/>
      <c r="BT195" s="130"/>
      <c r="CD195" s="130"/>
      <c r="CN195" s="130"/>
      <c r="CX195" s="130"/>
      <c r="DH195" s="130"/>
      <c r="DR195" s="130"/>
      <c r="EB195" s="130"/>
      <c r="EL195" s="130"/>
      <c r="EV195" s="130"/>
      <c r="FF195" s="130"/>
      <c r="FP195" s="130"/>
      <c r="FZ195" s="130"/>
      <c r="GJ195" s="130"/>
      <c r="GT195" s="130"/>
      <c r="HD195" s="130"/>
      <c r="HN195" s="130"/>
      <c r="HX195" s="130"/>
    </row>
    <row xmlns:x14ac="http://schemas.microsoft.com/office/spreadsheetml/2009/9/ac" r="196" s="3" customFormat="true" x14ac:dyDescent="0.25">
      <c r="A196" s="405"/>
      <c r="B196" s="130"/>
      <c r="L196" s="130"/>
      <c r="V196" s="130"/>
      <c r="AF196" s="130"/>
      <c r="AP196" s="130"/>
      <c r="AZ196" s="130"/>
      <c r="BA196" s="130"/>
      <c r="BJ196" s="130"/>
      <c r="BT196" s="130"/>
      <c r="CD196" s="130"/>
      <c r="CN196" s="130"/>
      <c r="CX196" s="130"/>
      <c r="DH196" s="130"/>
      <c r="DR196" s="130"/>
      <c r="EB196" s="130"/>
      <c r="EL196" s="130"/>
      <c r="EV196" s="130"/>
      <c r="FF196" s="130"/>
      <c r="FP196" s="130"/>
      <c r="FZ196" s="130"/>
      <c r="GJ196" s="130"/>
      <c r="GT196" s="130"/>
      <c r="HD196" s="130"/>
      <c r="HN196" s="130"/>
      <c r="HX196" s="130"/>
    </row>
    <row xmlns:x14ac="http://schemas.microsoft.com/office/spreadsheetml/2009/9/ac" r="197" s="3" customFormat="true" x14ac:dyDescent="0.25">
      <c r="A197" s="405"/>
      <c r="B197" s="130"/>
      <c r="L197" s="130"/>
      <c r="V197" s="130"/>
      <c r="AF197" s="130"/>
      <c r="AP197" s="130"/>
      <c r="AZ197" s="130"/>
      <c r="BA197" s="130"/>
      <c r="BJ197" s="130"/>
      <c r="BT197" s="130"/>
      <c r="CD197" s="130"/>
      <c r="CN197" s="130"/>
      <c r="CX197" s="130"/>
      <c r="DH197" s="130"/>
      <c r="DR197" s="130"/>
      <c r="EB197" s="130"/>
      <c r="EL197" s="130"/>
      <c r="EV197" s="130"/>
      <c r="FF197" s="130"/>
      <c r="FP197" s="130"/>
      <c r="FZ197" s="130"/>
      <c r="GJ197" s="130"/>
      <c r="GT197" s="130"/>
      <c r="HD197" s="130"/>
      <c r="HN197" s="130"/>
      <c r="HX197" s="130"/>
    </row>
    <row xmlns:x14ac="http://schemas.microsoft.com/office/spreadsheetml/2009/9/ac" r="198" s="3" customFormat="true" x14ac:dyDescent="0.25">
      <c r="A198" s="405"/>
      <c r="B198" s="130"/>
      <c r="L198" s="130"/>
      <c r="V198" s="130"/>
      <c r="AF198" s="130"/>
      <c r="AP198" s="130"/>
      <c r="AZ198" s="130"/>
      <c r="BA198" s="130"/>
      <c r="BJ198" s="130"/>
      <c r="BT198" s="130"/>
      <c r="CD198" s="130"/>
      <c r="CN198" s="130"/>
      <c r="CX198" s="130"/>
      <c r="DH198" s="130"/>
      <c r="DR198" s="130"/>
      <c r="EB198" s="130"/>
      <c r="EL198" s="130"/>
      <c r="EV198" s="130"/>
      <c r="FF198" s="130"/>
      <c r="FP198" s="130"/>
      <c r="FZ198" s="130"/>
      <c r="GJ198" s="130"/>
      <c r="GT198" s="130"/>
      <c r="HD198" s="130"/>
      <c r="HN198" s="130"/>
      <c r="HX198" s="130"/>
    </row>
    <row xmlns:x14ac="http://schemas.microsoft.com/office/spreadsheetml/2009/9/ac" r="199" s="3" customFormat="true" x14ac:dyDescent="0.25">
      <c r="A199" s="405"/>
      <c r="B199" s="130"/>
      <c r="L199" s="130"/>
      <c r="V199" s="130"/>
      <c r="AF199" s="130"/>
      <c r="AP199" s="130"/>
      <c r="AZ199" s="130"/>
      <c r="BA199" s="130"/>
      <c r="BJ199" s="130"/>
      <c r="BT199" s="130"/>
      <c r="CD199" s="130"/>
      <c r="CN199" s="130"/>
      <c r="CX199" s="130"/>
      <c r="DH199" s="130"/>
      <c r="DR199" s="130"/>
      <c r="EB199" s="130"/>
      <c r="EL199" s="130"/>
      <c r="EV199" s="130"/>
      <c r="FF199" s="130"/>
      <c r="FP199" s="130"/>
      <c r="FZ199" s="130"/>
      <c r="GJ199" s="130"/>
      <c r="GT199" s="130"/>
      <c r="HD199" s="130"/>
      <c r="HN199" s="130"/>
      <c r="HX199" s="130"/>
    </row>
    <row xmlns:x14ac="http://schemas.microsoft.com/office/spreadsheetml/2009/9/ac" r="200" s="3" customFormat="true" x14ac:dyDescent="0.25">
      <c r="A200" s="405"/>
      <c r="B200" s="130"/>
      <c r="L200" s="130"/>
      <c r="V200" s="130"/>
      <c r="AF200" s="130"/>
      <c r="AP200" s="130"/>
      <c r="AZ200" s="130"/>
      <c r="BA200" s="130"/>
      <c r="BJ200" s="130"/>
      <c r="BT200" s="130"/>
      <c r="CD200" s="130"/>
      <c r="CN200" s="130"/>
      <c r="CX200" s="130"/>
      <c r="DH200" s="130"/>
      <c r="DR200" s="130"/>
      <c r="EB200" s="130"/>
      <c r="EL200" s="130"/>
      <c r="EV200" s="130"/>
      <c r="FF200" s="130"/>
      <c r="FP200" s="130"/>
      <c r="FZ200" s="130"/>
      <c r="GJ200" s="130"/>
      <c r="GT200" s="130"/>
      <c r="HD200" s="130"/>
      <c r="HN200" s="130"/>
      <c r="HX200" s="130"/>
    </row>
    <row xmlns:x14ac="http://schemas.microsoft.com/office/spreadsheetml/2009/9/ac" r="201" s="3" customFormat="true" x14ac:dyDescent="0.25">
      <c r="A201" s="405"/>
      <c r="B201" s="130"/>
      <c r="L201" s="130"/>
      <c r="V201" s="130"/>
      <c r="AF201" s="130"/>
      <c r="AP201" s="130"/>
      <c r="AZ201" s="130"/>
      <c r="BA201" s="130"/>
      <c r="BJ201" s="130"/>
      <c r="BT201" s="130"/>
      <c r="CD201" s="130"/>
      <c r="CN201" s="130"/>
      <c r="CX201" s="130"/>
      <c r="DH201" s="130"/>
      <c r="DR201" s="130"/>
      <c r="EB201" s="130"/>
      <c r="EL201" s="130"/>
      <c r="EV201" s="130"/>
      <c r="FF201" s="130"/>
      <c r="FP201" s="130"/>
      <c r="FZ201" s="130"/>
      <c r="GJ201" s="130"/>
      <c r="GT201" s="130"/>
      <c r="HD201" s="130"/>
      <c r="HN201" s="130"/>
      <c r="HX201" s="130"/>
    </row>
    <row xmlns:x14ac="http://schemas.microsoft.com/office/spreadsheetml/2009/9/ac" r="202" s="3" customFormat="true" x14ac:dyDescent="0.25">
      <c r="A202" s="405"/>
      <c r="B202" s="130"/>
      <c r="L202" s="130"/>
      <c r="V202" s="130"/>
      <c r="AF202" s="130"/>
      <c r="AP202" s="130"/>
      <c r="AZ202" s="130"/>
      <c r="BA202" s="130"/>
      <c r="BJ202" s="130"/>
      <c r="BT202" s="130"/>
      <c r="CD202" s="130"/>
      <c r="CN202" s="130"/>
      <c r="CX202" s="130"/>
      <c r="DH202" s="130"/>
      <c r="DR202" s="130"/>
      <c r="EB202" s="130"/>
      <c r="EL202" s="130"/>
      <c r="EV202" s="130"/>
      <c r="FF202" s="130"/>
      <c r="FP202" s="130"/>
      <c r="FZ202" s="130"/>
      <c r="GJ202" s="130"/>
      <c r="GT202" s="130"/>
      <c r="HD202" s="130"/>
      <c r="HN202" s="130"/>
      <c r="HX202" s="130"/>
    </row>
    <row xmlns:x14ac="http://schemas.microsoft.com/office/spreadsheetml/2009/9/ac" r="203" s="3" customFormat="true" x14ac:dyDescent="0.25">
      <c r="A203" s="405"/>
      <c r="B203" s="130"/>
      <c r="L203" s="130"/>
      <c r="V203" s="130"/>
      <c r="AF203" s="130"/>
      <c r="AP203" s="130"/>
      <c r="AZ203" s="130"/>
      <c r="BA203" s="130"/>
      <c r="BJ203" s="130"/>
      <c r="BT203" s="130"/>
      <c r="CD203" s="130"/>
      <c r="CN203" s="130"/>
      <c r="CX203" s="130"/>
      <c r="DH203" s="130"/>
      <c r="DR203" s="130"/>
      <c r="EB203" s="130"/>
      <c r="EL203" s="130"/>
      <c r="EV203" s="130"/>
      <c r="FF203" s="130"/>
      <c r="FP203" s="130"/>
      <c r="FZ203" s="130"/>
      <c r="GJ203" s="130"/>
      <c r="GT203" s="130"/>
      <c r="HD203" s="130"/>
      <c r="HN203" s="130"/>
      <c r="HX203" s="130"/>
    </row>
    <row xmlns:x14ac="http://schemas.microsoft.com/office/spreadsheetml/2009/9/ac" r="204" s="3" customFormat="true" x14ac:dyDescent="0.25">
      <c r="A204" s="405"/>
      <c r="B204" s="130"/>
      <c r="L204" s="130"/>
      <c r="V204" s="130"/>
      <c r="AF204" s="130"/>
      <c r="AP204" s="130"/>
      <c r="AZ204" s="130"/>
      <c r="BA204" s="130"/>
      <c r="BJ204" s="130"/>
      <c r="BT204" s="130"/>
      <c r="CD204" s="130"/>
      <c r="CN204" s="130"/>
      <c r="CX204" s="130"/>
      <c r="DH204" s="130"/>
      <c r="DR204" s="130"/>
      <c r="EB204" s="130"/>
      <c r="EL204" s="130"/>
      <c r="EV204" s="130"/>
      <c r="FF204" s="130"/>
      <c r="FP204" s="130"/>
      <c r="FZ204" s="130"/>
      <c r="GJ204" s="130"/>
      <c r="GT204" s="130"/>
      <c r="HD204" s="130"/>
      <c r="HN204" s="130"/>
      <c r="HX204" s="130"/>
    </row>
    <row xmlns:x14ac="http://schemas.microsoft.com/office/spreadsheetml/2009/9/ac" r="205" s="3" customFormat="true" x14ac:dyDescent="0.25">
      <c r="A205" s="405"/>
      <c r="B205" s="130"/>
      <c r="L205" s="130"/>
      <c r="V205" s="130"/>
      <c r="AF205" s="130"/>
      <c r="AP205" s="130"/>
      <c r="AZ205" s="130"/>
      <c r="BA205" s="130"/>
      <c r="BJ205" s="130"/>
      <c r="BT205" s="130"/>
      <c r="CD205" s="130"/>
      <c r="CN205" s="130"/>
      <c r="CX205" s="130"/>
      <c r="DH205" s="130"/>
      <c r="DR205" s="130"/>
      <c r="EB205" s="130"/>
      <c r="EL205" s="130"/>
      <c r="EV205" s="130"/>
      <c r="FF205" s="130"/>
      <c r="FP205" s="130"/>
      <c r="FZ205" s="130"/>
      <c r="GJ205" s="130"/>
      <c r="GT205" s="130"/>
      <c r="HD205" s="130"/>
      <c r="HN205" s="130"/>
      <c r="HX205" s="130"/>
    </row>
    <row xmlns:x14ac="http://schemas.microsoft.com/office/spreadsheetml/2009/9/ac" r="206" s="3" customFormat="true" x14ac:dyDescent="0.25">
      <c r="A206" s="405"/>
      <c r="B206" s="130"/>
      <c r="L206" s="130"/>
      <c r="V206" s="130"/>
      <c r="AF206" s="130"/>
      <c r="AP206" s="130"/>
      <c r="AZ206" s="130"/>
      <c r="BA206" s="130"/>
      <c r="BJ206" s="130"/>
      <c r="BT206" s="130"/>
      <c r="CD206" s="130"/>
      <c r="CN206" s="130"/>
      <c r="CX206" s="130"/>
      <c r="DH206" s="130"/>
      <c r="DR206" s="130"/>
      <c r="EB206" s="130"/>
      <c r="EL206" s="130"/>
      <c r="EV206" s="130"/>
      <c r="FF206" s="130"/>
      <c r="FP206" s="130"/>
      <c r="FZ206" s="130"/>
      <c r="GJ206" s="130"/>
      <c r="GT206" s="130"/>
      <c r="HD206" s="130"/>
      <c r="HN206" s="130"/>
      <c r="HX206" s="130"/>
    </row>
    <row xmlns:x14ac="http://schemas.microsoft.com/office/spreadsheetml/2009/9/ac" r="207" s="3" customFormat="true" x14ac:dyDescent="0.25">
      <c r="A207" s="405"/>
      <c r="B207" s="130"/>
      <c r="L207" s="130"/>
      <c r="V207" s="130"/>
      <c r="AF207" s="130"/>
      <c r="AP207" s="130"/>
      <c r="AZ207" s="130"/>
      <c r="BA207" s="130"/>
      <c r="BJ207" s="130"/>
      <c r="BT207" s="130"/>
      <c r="CD207" s="130"/>
      <c r="CN207" s="130"/>
      <c r="CX207" s="130"/>
      <c r="DH207" s="130"/>
      <c r="DR207" s="130"/>
      <c r="EB207" s="130"/>
      <c r="EL207" s="130"/>
      <c r="EV207" s="130"/>
      <c r="FF207" s="130"/>
      <c r="FP207" s="130"/>
      <c r="FZ207" s="130"/>
      <c r="GJ207" s="130"/>
      <c r="GT207" s="130"/>
      <c r="HD207" s="130"/>
      <c r="HN207" s="130"/>
      <c r="HX207" s="130"/>
    </row>
    <row xmlns:x14ac="http://schemas.microsoft.com/office/spreadsheetml/2009/9/ac" r="208" s="3" customFormat="true" x14ac:dyDescent="0.25">
      <c r="A208" s="405"/>
      <c r="B208" s="130"/>
      <c r="L208" s="130"/>
      <c r="V208" s="130"/>
      <c r="AF208" s="130"/>
      <c r="AP208" s="130"/>
      <c r="AZ208" s="130"/>
      <c r="BA208" s="130"/>
      <c r="BJ208" s="130"/>
      <c r="BT208" s="130"/>
      <c r="CD208" s="130"/>
      <c r="CN208" s="130"/>
      <c r="CX208" s="130"/>
      <c r="DH208" s="130"/>
      <c r="DR208" s="130"/>
      <c r="EB208" s="130"/>
      <c r="EL208" s="130"/>
      <c r="EV208" s="130"/>
      <c r="FF208" s="130"/>
      <c r="FP208" s="130"/>
      <c r="FZ208" s="130"/>
      <c r="GJ208" s="130"/>
      <c r="GT208" s="130"/>
      <c r="HD208" s="130"/>
      <c r="HN208" s="130"/>
      <c r="HX208" s="130"/>
    </row>
    <row xmlns:x14ac="http://schemas.microsoft.com/office/spreadsheetml/2009/9/ac" r="209" s="3" customFormat="true" x14ac:dyDescent="0.25">
      <c r="A209" s="405"/>
      <c r="B209" s="130"/>
      <c r="L209" s="130"/>
      <c r="V209" s="130"/>
      <c r="AF209" s="130"/>
      <c r="AP209" s="130"/>
      <c r="AZ209" s="130"/>
      <c r="BA209" s="130"/>
      <c r="BJ209" s="130"/>
      <c r="BT209" s="130"/>
      <c r="CD209" s="130"/>
      <c r="CN209" s="130"/>
      <c r="CX209" s="130"/>
      <c r="DH209" s="130"/>
      <c r="DR209" s="130"/>
      <c r="EB209" s="130"/>
      <c r="EL209" s="130"/>
      <c r="EV209" s="130"/>
      <c r="FF209" s="130"/>
      <c r="FP209" s="130"/>
      <c r="FZ209" s="130"/>
      <c r="GJ209" s="130"/>
      <c r="GT209" s="130"/>
      <c r="HD209" s="130"/>
      <c r="HN209" s="130"/>
      <c r="HX209" s="130"/>
    </row>
    <row xmlns:x14ac="http://schemas.microsoft.com/office/spreadsheetml/2009/9/ac" r="210" s="3" customFormat="true" x14ac:dyDescent="0.25">
      <c r="A210" s="405"/>
      <c r="B210" s="130"/>
      <c r="L210" s="130"/>
      <c r="V210" s="130"/>
      <c r="AF210" s="130"/>
      <c r="AP210" s="130"/>
      <c r="AZ210" s="130"/>
      <c r="BA210" s="130"/>
      <c r="BJ210" s="130"/>
      <c r="BT210" s="130"/>
      <c r="CD210" s="130"/>
      <c r="CN210" s="130"/>
      <c r="CX210" s="130"/>
      <c r="DH210" s="130"/>
      <c r="DR210" s="130"/>
      <c r="EB210" s="130"/>
      <c r="EL210" s="130"/>
      <c r="EV210" s="130"/>
      <c r="FF210" s="130"/>
      <c r="FP210" s="130"/>
      <c r="FZ210" s="130"/>
      <c r="GJ210" s="130"/>
      <c r="GT210" s="130"/>
      <c r="HD210" s="130"/>
      <c r="HN210" s="130"/>
      <c r="HX210" s="130"/>
    </row>
    <row xmlns:x14ac="http://schemas.microsoft.com/office/spreadsheetml/2009/9/ac" r="211" s="3" customFormat="true" x14ac:dyDescent="0.25">
      <c r="A211" s="405"/>
      <c r="B211" s="130"/>
      <c r="L211" s="130"/>
      <c r="V211" s="130"/>
      <c r="AF211" s="130"/>
      <c r="AP211" s="130"/>
      <c r="AZ211" s="130"/>
      <c r="BA211" s="130"/>
      <c r="BJ211" s="130"/>
      <c r="BT211" s="130"/>
      <c r="CD211" s="130"/>
      <c r="CN211" s="130"/>
      <c r="CX211" s="130"/>
      <c r="DH211" s="130"/>
      <c r="DR211" s="130"/>
      <c r="EB211" s="130"/>
      <c r="EL211" s="130"/>
      <c r="EV211" s="130"/>
      <c r="FF211" s="130"/>
      <c r="FP211" s="130"/>
      <c r="FZ211" s="130"/>
      <c r="GJ211" s="130"/>
      <c r="GT211" s="130"/>
      <c r="HD211" s="130"/>
      <c r="HN211" s="130"/>
      <c r="HX211" s="130"/>
    </row>
    <row xmlns:x14ac="http://schemas.microsoft.com/office/spreadsheetml/2009/9/ac" r="212" s="3" customFormat="true" x14ac:dyDescent="0.25">
      <c r="A212" s="405"/>
      <c r="B212" s="130"/>
      <c r="L212" s="130"/>
      <c r="V212" s="130"/>
      <c r="AF212" s="130"/>
      <c r="AP212" s="130"/>
      <c r="AZ212" s="130"/>
      <c r="BA212" s="130"/>
      <c r="BJ212" s="130"/>
      <c r="BT212" s="130"/>
      <c r="CD212" s="130"/>
      <c r="CN212" s="130"/>
      <c r="CX212" s="130"/>
      <c r="DH212" s="130"/>
      <c r="DR212" s="130"/>
      <c r="EB212" s="130"/>
      <c r="EL212" s="130"/>
      <c r="EV212" s="130"/>
      <c r="FF212" s="130"/>
      <c r="FP212" s="130"/>
      <c r="FZ212" s="130"/>
      <c r="GJ212" s="130"/>
      <c r="GT212" s="130"/>
      <c r="HD212" s="130"/>
      <c r="HN212" s="130"/>
      <c r="HX212" s="130"/>
    </row>
    <row xmlns:x14ac="http://schemas.microsoft.com/office/spreadsheetml/2009/9/ac" r="213" s="3" customFormat="true" x14ac:dyDescent="0.25">
      <c r="A213" s="405"/>
      <c r="B213" s="130"/>
      <c r="L213" s="130"/>
      <c r="V213" s="130"/>
      <c r="AF213" s="130"/>
      <c r="AP213" s="130"/>
      <c r="AZ213" s="130"/>
      <c r="BA213" s="130"/>
      <c r="BJ213" s="130"/>
      <c r="BT213" s="130"/>
      <c r="CD213" s="130"/>
      <c r="CN213" s="130"/>
      <c r="CX213" s="130"/>
      <c r="DH213" s="130"/>
      <c r="DR213" s="130"/>
      <c r="EB213" s="130"/>
      <c r="EL213" s="130"/>
      <c r="EV213" s="130"/>
      <c r="FF213" s="130"/>
      <c r="FP213" s="130"/>
      <c r="FZ213" s="130"/>
      <c r="GJ213" s="130"/>
      <c r="GT213" s="130"/>
      <c r="HD213" s="130"/>
      <c r="HN213" s="130"/>
      <c r="HX213" s="130"/>
    </row>
    <row xmlns:x14ac="http://schemas.microsoft.com/office/spreadsheetml/2009/9/ac" r="214" s="3" customFormat="true" x14ac:dyDescent="0.25">
      <c r="A214" s="405"/>
      <c r="B214" s="130"/>
      <c r="L214" s="130"/>
      <c r="V214" s="130"/>
      <c r="AF214" s="130"/>
      <c r="AP214" s="130"/>
      <c r="AZ214" s="130"/>
      <c r="BA214" s="130"/>
      <c r="BJ214" s="130"/>
      <c r="BT214" s="130"/>
      <c r="CD214" s="130"/>
      <c r="CN214" s="130"/>
      <c r="CX214" s="130"/>
      <c r="DH214" s="130"/>
      <c r="DR214" s="130"/>
      <c r="EB214" s="130"/>
      <c r="EL214" s="130"/>
      <c r="EV214" s="130"/>
      <c r="FF214" s="130"/>
      <c r="FP214" s="130"/>
      <c r="FZ214" s="130"/>
      <c r="GJ214" s="130"/>
      <c r="GT214" s="130"/>
      <c r="HD214" s="130"/>
      <c r="HN214" s="130"/>
      <c r="HX214" s="130"/>
    </row>
    <row xmlns:x14ac="http://schemas.microsoft.com/office/spreadsheetml/2009/9/ac" r="215" s="3" customFormat="true" x14ac:dyDescent="0.25">
      <c r="A215" s="405"/>
      <c r="B215" s="130"/>
      <c r="L215" s="130"/>
      <c r="V215" s="130"/>
      <c r="AF215" s="130"/>
      <c r="AP215" s="130"/>
      <c r="AZ215" s="130"/>
      <c r="BA215" s="130"/>
      <c r="BJ215" s="130"/>
      <c r="BT215" s="130"/>
      <c r="CD215" s="130"/>
      <c r="CN215" s="130"/>
      <c r="CX215" s="130"/>
      <c r="DH215" s="130"/>
      <c r="DR215" s="130"/>
      <c r="EB215" s="130"/>
      <c r="EL215" s="130"/>
      <c r="EV215" s="130"/>
      <c r="FF215" s="130"/>
      <c r="FP215" s="130"/>
      <c r="FZ215" s="130"/>
      <c r="GJ215" s="130"/>
      <c r="GT215" s="130"/>
      <c r="HD215" s="130"/>
      <c r="HN215" s="130"/>
      <c r="HX215" s="130"/>
    </row>
    <row xmlns:x14ac="http://schemas.microsoft.com/office/spreadsheetml/2009/9/ac" r="216" s="3" customFormat="true" x14ac:dyDescent="0.25">
      <c r="A216" s="405"/>
      <c r="B216" s="130"/>
      <c r="L216" s="130"/>
      <c r="V216" s="130"/>
      <c r="AF216" s="130"/>
      <c r="AP216" s="130"/>
      <c r="AZ216" s="130"/>
      <c r="BA216" s="130"/>
      <c r="BJ216" s="130"/>
      <c r="BT216" s="130"/>
      <c r="CD216" s="130"/>
      <c r="CN216" s="130"/>
      <c r="CX216" s="130"/>
      <c r="DH216" s="130"/>
      <c r="DR216" s="130"/>
      <c r="EB216" s="130"/>
      <c r="EL216" s="130"/>
      <c r="EV216" s="130"/>
      <c r="FF216" s="130"/>
      <c r="FP216" s="130"/>
      <c r="FZ216" s="130"/>
      <c r="GJ216" s="130"/>
      <c r="GT216" s="130"/>
      <c r="HD216" s="130"/>
      <c r="HN216" s="130"/>
      <c r="HX216" s="130"/>
    </row>
    <row xmlns:x14ac="http://schemas.microsoft.com/office/spreadsheetml/2009/9/ac" r="217" s="3" customFormat="true" x14ac:dyDescent="0.25">
      <c r="A217" s="405"/>
      <c r="B217" s="130"/>
      <c r="L217" s="130"/>
      <c r="V217" s="130"/>
      <c r="AF217" s="130"/>
      <c r="AP217" s="130"/>
      <c r="AZ217" s="130"/>
      <c r="BA217" s="130"/>
      <c r="BJ217" s="130"/>
      <c r="BT217" s="130"/>
      <c r="CD217" s="130"/>
      <c r="CN217" s="130"/>
      <c r="CX217" s="130"/>
      <c r="DH217" s="130"/>
      <c r="DR217" s="130"/>
      <c r="EB217" s="130"/>
      <c r="EL217" s="130"/>
      <c r="EV217" s="130"/>
      <c r="FF217" s="130"/>
      <c r="FP217" s="130"/>
      <c r="FZ217" s="130"/>
      <c r="GJ217" s="130"/>
      <c r="GT217" s="130"/>
      <c r="HD217" s="130"/>
      <c r="HN217" s="130"/>
      <c r="HX217" s="130"/>
    </row>
    <row xmlns:x14ac="http://schemas.microsoft.com/office/spreadsheetml/2009/9/ac" r="218" s="3" customFormat="true" x14ac:dyDescent="0.25">
      <c r="A218" s="405"/>
      <c r="B218" s="130"/>
      <c r="L218" s="130"/>
      <c r="V218" s="130"/>
      <c r="AF218" s="130"/>
      <c r="AP218" s="130"/>
      <c r="AZ218" s="130"/>
      <c r="BA218" s="130"/>
      <c r="BJ218" s="130"/>
      <c r="BT218" s="130"/>
      <c r="CD218" s="130"/>
      <c r="CN218" s="130"/>
      <c r="CX218" s="130"/>
      <c r="DH218" s="130"/>
      <c r="DR218" s="130"/>
      <c r="EB218" s="130"/>
      <c r="EL218" s="130"/>
      <c r="EV218" s="130"/>
      <c r="FF218" s="130"/>
      <c r="FP218" s="130"/>
      <c r="FZ218" s="130"/>
      <c r="GJ218" s="130"/>
      <c r="GT218" s="130"/>
      <c r="HD218" s="130"/>
      <c r="HN218" s="130"/>
      <c r="HX218" s="130"/>
    </row>
    <row xmlns:x14ac="http://schemas.microsoft.com/office/spreadsheetml/2009/9/ac" r="219" s="3" customFormat="true" x14ac:dyDescent="0.25">
      <c r="A219" s="405"/>
      <c r="B219" s="130"/>
      <c r="L219" s="130"/>
      <c r="V219" s="130"/>
      <c r="AF219" s="130"/>
      <c r="AP219" s="130"/>
      <c r="AZ219" s="130"/>
      <c r="BA219" s="130"/>
      <c r="BJ219" s="130"/>
      <c r="BT219" s="130"/>
      <c r="CD219" s="130"/>
      <c r="CN219" s="130"/>
      <c r="CX219" s="130"/>
      <c r="DH219" s="130"/>
      <c r="DR219" s="130"/>
      <c r="EB219" s="130"/>
      <c r="EL219" s="130"/>
      <c r="EV219" s="130"/>
      <c r="FF219" s="130"/>
      <c r="FP219" s="130"/>
      <c r="FZ219" s="130"/>
      <c r="GJ219" s="130"/>
      <c r="GT219" s="130"/>
      <c r="HD219" s="130"/>
      <c r="HN219" s="130"/>
      <c r="HX219" s="130"/>
    </row>
    <row xmlns:x14ac="http://schemas.microsoft.com/office/spreadsheetml/2009/9/ac" r="220" s="3" customFormat="true" x14ac:dyDescent="0.25">
      <c r="A220" s="405"/>
      <c r="B220" s="130"/>
      <c r="L220" s="130"/>
      <c r="V220" s="130"/>
      <c r="AF220" s="130"/>
      <c r="AP220" s="130"/>
      <c r="AZ220" s="130"/>
      <c r="BA220" s="130"/>
      <c r="BJ220" s="130"/>
      <c r="BT220" s="130"/>
      <c r="CD220" s="130"/>
      <c r="CN220" s="130"/>
      <c r="CX220" s="130"/>
      <c r="DH220" s="130"/>
      <c r="DR220" s="130"/>
      <c r="EB220" s="130"/>
      <c r="EL220" s="130"/>
      <c r="EV220" s="130"/>
      <c r="FF220" s="130"/>
      <c r="FP220" s="130"/>
      <c r="FZ220" s="130"/>
      <c r="GJ220" s="130"/>
      <c r="GT220" s="130"/>
      <c r="HD220" s="130"/>
      <c r="HN220" s="130"/>
      <c r="HX220" s="130"/>
    </row>
    <row xmlns:x14ac="http://schemas.microsoft.com/office/spreadsheetml/2009/9/ac" r="221" s="3" customFormat="true" x14ac:dyDescent="0.25">
      <c r="A221" s="405"/>
      <c r="B221" s="130"/>
      <c r="L221" s="130"/>
      <c r="V221" s="130"/>
      <c r="AF221" s="130"/>
      <c r="AP221" s="130"/>
      <c r="AZ221" s="130"/>
      <c r="BA221" s="130"/>
      <c r="BJ221" s="130"/>
      <c r="BT221" s="130"/>
      <c r="CD221" s="130"/>
      <c r="CN221" s="130"/>
      <c r="CX221" s="130"/>
      <c r="DH221" s="130"/>
      <c r="DR221" s="130"/>
      <c r="EB221" s="130"/>
      <c r="EL221" s="130"/>
      <c r="EV221" s="130"/>
      <c r="FF221" s="130"/>
      <c r="FP221" s="130"/>
      <c r="FZ221" s="130"/>
      <c r="GJ221" s="130"/>
      <c r="GT221" s="130"/>
      <c r="HD221" s="130"/>
      <c r="HN221" s="130"/>
      <c r="HX221" s="130"/>
    </row>
    <row xmlns:x14ac="http://schemas.microsoft.com/office/spreadsheetml/2009/9/ac" r="222" s="3" customFormat="true" x14ac:dyDescent="0.25">
      <c r="A222" s="405"/>
      <c r="B222" s="130"/>
      <c r="L222" s="130"/>
      <c r="V222" s="130"/>
      <c r="AF222" s="130"/>
      <c r="AP222" s="130"/>
      <c r="AZ222" s="130"/>
      <c r="BA222" s="130"/>
      <c r="BJ222" s="130"/>
      <c r="BT222" s="130"/>
      <c r="CD222" s="130"/>
      <c r="CN222" s="130"/>
      <c r="CX222" s="130"/>
      <c r="DH222" s="130"/>
      <c r="DR222" s="130"/>
      <c r="EB222" s="130"/>
      <c r="EL222" s="130"/>
      <c r="EV222" s="130"/>
      <c r="FF222" s="130"/>
      <c r="FP222" s="130"/>
      <c r="FZ222" s="130"/>
      <c r="GJ222" s="130"/>
      <c r="GT222" s="130"/>
      <c r="HD222" s="130"/>
      <c r="HN222" s="130"/>
      <c r="HX222" s="130"/>
    </row>
    <row xmlns:x14ac="http://schemas.microsoft.com/office/spreadsheetml/2009/9/ac" r="223" s="3" customFormat="true" x14ac:dyDescent="0.25">
      <c r="A223" s="405"/>
      <c r="B223" s="130"/>
      <c r="L223" s="130"/>
      <c r="V223" s="130"/>
      <c r="AF223" s="130"/>
      <c r="AP223" s="130"/>
      <c r="AZ223" s="130"/>
      <c r="BA223" s="130"/>
      <c r="BJ223" s="130"/>
      <c r="BT223" s="130"/>
      <c r="CD223" s="130"/>
      <c r="CN223" s="130"/>
      <c r="CX223" s="130"/>
      <c r="DH223" s="130"/>
      <c r="DR223" s="130"/>
      <c r="EB223" s="130"/>
      <c r="EL223" s="130"/>
      <c r="EV223" s="130"/>
      <c r="FF223" s="130"/>
      <c r="FP223" s="130"/>
      <c r="FZ223" s="130"/>
      <c r="GJ223" s="130"/>
      <c r="GT223" s="130"/>
      <c r="HD223" s="130"/>
      <c r="HN223" s="130"/>
      <c r="HX223" s="130"/>
    </row>
    <row xmlns:x14ac="http://schemas.microsoft.com/office/spreadsheetml/2009/9/ac" r="224" s="3" customFormat="true" x14ac:dyDescent="0.25">
      <c r="A224" s="405"/>
      <c r="B224" s="130"/>
      <c r="L224" s="130"/>
      <c r="V224" s="130"/>
      <c r="AF224" s="130"/>
      <c r="AP224" s="130"/>
      <c r="AZ224" s="130"/>
      <c r="BA224" s="130"/>
      <c r="BJ224" s="130"/>
      <c r="BT224" s="130"/>
      <c r="CD224" s="130"/>
      <c r="CN224" s="130"/>
      <c r="CX224" s="130"/>
      <c r="DH224" s="130"/>
      <c r="DR224" s="130"/>
      <c r="EB224" s="130"/>
      <c r="EL224" s="130"/>
      <c r="EV224" s="130"/>
      <c r="FF224" s="130"/>
      <c r="FP224" s="130"/>
      <c r="FZ224" s="130"/>
      <c r="GJ224" s="130"/>
      <c r="GT224" s="130"/>
      <c r="HD224" s="130"/>
      <c r="HN224" s="130"/>
      <c r="HX224" s="130"/>
    </row>
    <row xmlns:x14ac="http://schemas.microsoft.com/office/spreadsheetml/2009/9/ac" r="225" s="3" customFormat="true" x14ac:dyDescent="0.25">
      <c r="A225" s="405"/>
      <c r="B225" s="130"/>
      <c r="L225" s="130"/>
      <c r="V225" s="130"/>
      <c r="AF225" s="130"/>
      <c r="AP225" s="130"/>
      <c r="AZ225" s="130"/>
      <c r="BA225" s="130"/>
      <c r="BJ225" s="130"/>
      <c r="BT225" s="130"/>
      <c r="CD225" s="130"/>
      <c r="CN225" s="130"/>
      <c r="CX225" s="130"/>
      <c r="DH225" s="130"/>
      <c r="DR225" s="130"/>
      <c r="EB225" s="130"/>
      <c r="EL225" s="130"/>
      <c r="EV225" s="130"/>
      <c r="FF225" s="130"/>
      <c r="FP225" s="130"/>
      <c r="FZ225" s="130"/>
      <c r="GJ225" s="130"/>
      <c r="GT225" s="130"/>
      <c r="HD225" s="130"/>
      <c r="HN225" s="130"/>
      <c r="HX225" s="130"/>
    </row>
    <row xmlns:x14ac="http://schemas.microsoft.com/office/spreadsheetml/2009/9/ac" r="226" s="3" customFormat="true" x14ac:dyDescent="0.25">
      <c r="A226" s="405"/>
      <c r="B226" s="130"/>
      <c r="L226" s="130"/>
      <c r="V226" s="130"/>
      <c r="AF226" s="130"/>
      <c r="AP226" s="130"/>
      <c r="AZ226" s="130"/>
      <c r="BA226" s="130"/>
      <c r="BJ226" s="130"/>
      <c r="BT226" s="130"/>
      <c r="CD226" s="130"/>
      <c r="CN226" s="130"/>
      <c r="CX226" s="130"/>
      <c r="DH226" s="130"/>
      <c r="DR226" s="130"/>
      <c r="EB226" s="130"/>
      <c r="EL226" s="130"/>
      <c r="EV226" s="130"/>
      <c r="FF226" s="130"/>
      <c r="FP226" s="130"/>
      <c r="FZ226" s="130"/>
      <c r="GJ226" s="130"/>
      <c r="GT226" s="130"/>
      <c r="HD226" s="130"/>
      <c r="HN226" s="130"/>
      <c r="HX226" s="130"/>
    </row>
    <row xmlns:x14ac="http://schemas.microsoft.com/office/spreadsheetml/2009/9/ac" r="227" s="3" customFormat="true" x14ac:dyDescent="0.25">
      <c r="A227" s="405"/>
      <c r="B227" s="130"/>
      <c r="L227" s="130"/>
      <c r="V227" s="130"/>
      <c r="AF227" s="130"/>
      <c r="AP227" s="130"/>
      <c r="AZ227" s="130"/>
      <c r="BA227" s="130"/>
      <c r="BJ227" s="130"/>
      <c r="BT227" s="130"/>
      <c r="CD227" s="130"/>
      <c r="CN227" s="130"/>
      <c r="CX227" s="130"/>
      <c r="DH227" s="130"/>
      <c r="DR227" s="130"/>
      <c r="EB227" s="130"/>
      <c r="EL227" s="130"/>
      <c r="EV227" s="130"/>
      <c r="FF227" s="130"/>
      <c r="FP227" s="130"/>
      <c r="FZ227" s="130"/>
      <c r="GJ227" s="130"/>
      <c r="GT227" s="130"/>
      <c r="HD227" s="130"/>
      <c r="HN227" s="130"/>
      <c r="HX227" s="130"/>
    </row>
    <row xmlns:x14ac="http://schemas.microsoft.com/office/spreadsheetml/2009/9/ac" r="228" s="3" customFormat="true" x14ac:dyDescent="0.25">
      <c r="A228" s="405"/>
      <c r="B228" s="130"/>
      <c r="L228" s="130"/>
      <c r="V228" s="130"/>
      <c r="AF228" s="130"/>
      <c r="AP228" s="130"/>
      <c r="AZ228" s="130"/>
      <c r="BA228" s="130"/>
      <c r="BJ228" s="130"/>
      <c r="BT228" s="130"/>
      <c r="CD228" s="130"/>
      <c r="CN228" s="130"/>
      <c r="CX228" s="130"/>
      <c r="DH228" s="130"/>
      <c r="DR228" s="130"/>
      <c r="EB228" s="130"/>
      <c r="EL228" s="130"/>
      <c r="EV228" s="130"/>
      <c r="FF228" s="130"/>
      <c r="FP228" s="130"/>
      <c r="FZ228" s="130"/>
      <c r="GJ228" s="130"/>
      <c r="GT228" s="130"/>
      <c r="HD228" s="130"/>
      <c r="HN228" s="130"/>
      <c r="HX228" s="130"/>
    </row>
    <row xmlns:x14ac="http://schemas.microsoft.com/office/spreadsheetml/2009/9/ac" r="229" s="3" customFormat="true" x14ac:dyDescent="0.25">
      <c r="A229" s="405"/>
      <c r="B229" s="130"/>
      <c r="L229" s="130"/>
      <c r="V229" s="130"/>
      <c r="AF229" s="130"/>
      <c r="AP229" s="130"/>
      <c r="AZ229" s="130"/>
      <c r="BA229" s="130"/>
      <c r="BJ229" s="130"/>
      <c r="BT229" s="130"/>
      <c r="CD229" s="130"/>
      <c r="CN229" s="130"/>
      <c r="CX229" s="130"/>
      <c r="DH229" s="130"/>
      <c r="DR229" s="130"/>
      <c r="EB229" s="130"/>
      <c r="EL229" s="130"/>
      <c r="EV229" s="130"/>
      <c r="FF229" s="130"/>
      <c r="FP229" s="130"/>
      <c r="FZ229" s="130"/>
      <c r="GJ229" s="130"/>
      <c r="GT229" s="130"/>
      <c r="HD229" s="130"/>
      <c r="HN229" s="130"/>
      <c r="HX229" s="130"/>
    </row>
    <row xmlns:x14ac="http://schemas.microsoft.com/office/spreadsheetml/2009/9/ac" r="230" s="3" customFormat="true" x14ac:dyDescent="0.25">
      <c r="A230" s="405"/>
      <c r="B230" s="130"/>
      <c r="L230" s="130"/>
      <c r="V230" s="130"/>
      <c r="AF230" s="130"/>
      <c r="AP230" s="130"/>
      <c r="AZ230" s="130"/>
      <c r="BA230" s="130"/>
      <c r="BJ230" s="130"/>
      <c r="BT230" s="130"/>
      <c r="CD230" s="130"/>
      <c r="CN230" s="130"/>
      <c r="CX230" s="130"/>
      <c r="DH230" s="130"/>
      <c r="DR230" s="130"/>
      <c r="EB230" s="130"/>
      <c r="EL230" s="130"/>
      <c r="EV230" s="130"/>
      <c r="FF230" s="130"/>
      <c r="FP230" s="130"/>
      <c r="FZ230" s="130"/>
      <c r="GJ230" s="130"/>
      <c r="GT230" s="130"/>
      <c r="HD230" s="130"/>
      <c r="HN230" s="130"/>
      <c r="HX230" s="130"/>
    </row>
    <row xmlns:x14ac="http://schemas.microsoft.com/office/spreadsheetml/2009/9/ac" r="231" s="3" customFormat="true" x14ac:dyDescent="0.25">
      <c r="A231" s="405"/>
      <c r="B231" s="130"/>
      <c r="L231" s="130"/>
      <c r="V231" s="130"/>
      <c r="AF231" s="130"/>
      <c r="AP231" s="130"/>
      <c r="AZ231" s="130"/>
      <c r="BA231" s="130"/>
      <c r="BJ231" s="130"/>
      <c r="BT231" s="130"/>
      <c r="CD231" s="130"/>
      <c r="CN231" s="130"/>
      <c r="CX231" s="130"/>
      <c r="DH231" s="130"/>
      <c r="DR231" s="130"/>
      <c r="EB231" s="130"/>
      <c r="EL231" s="130"/>
      <c r="EV231" s="130"/>
      <c r="FF231" s="130"/>
      <c r="FP231" s="130"/>
      <c r="FZ231" s="130"/>
      <c r="GJ231" s="130"/>
      <c r="GT231" s="130"/>
      <c r="HD231" s="130"/>
      <c r="HN231" s="130"/>
      <c r="HX231" s="130"/>
    </row>
    <row xmlns:x14ac="http://schemas.microsoft.com/office/spreadsheetml/2009/9/ac" r="232" s="3" customFormat="true" x14ac:dyDescent="0.25">
      <c r="A232" s="405"/>
      <c r="B232" s="130"/>
      <c r="L232" s="130"/>
      <c r="V232" s="130"/>
      <c r="AF232" s="130"/>
      <c r="AP232" s="130"/>
      <c r="AZ232" s="130"/>
      <c r="BA232" s="130"/>
      <c r="BJ232" s="130"/>
      <c r="BT232" s="130"/>
      <c r="CD232" s="130"/>
      <c r="CN232" s="130"/>
      <c r="CX232" s="130"/>
      <c r="DH232" s="130"/>
      <c r="DR232" s="130"/>
      <c r="EB232" s="130"/>
      <c r="EL232" s="130"/>
      <c r="EV232" s="130"/>
      <c r="FF232" s="130"/>
      <c r="FP232" s="130"/>
      <c r="FZ232" s="130"/>
      <c r="GJ232" s="130"/>
      <c r="GT232" s="130"/>
      <c r="HD232" s="130"/>
      <c r="HN232" s="130"/>
      <c r="HX232" s="130"/>
    </row>
    <row xmlns:x14ac="http://schemas.microsoft.com/office/spreadsheetml/2009/9/ac" r="233" s="3" customFormat="true" x14ac:dyDescent="0.25">
      <c r="A233" s="405"/>
      <c r="B233" s="130"/>
      <c r="L233" s="130"/>
      <c r="V233" s="130"/>
      <c r="AF233" s="130"/>
      <c r="AP233" s="130"/>
      <c r="AZ233" s="130"/>
      <c r="BA233" s="130"/>
      <c r="BJ233" s="130"/>
      <c r="BT233" s="130"/>
      <c r="CD233" s="130"/>
      <c r="CN233" s="130"/>
      <c r="CX233" s="130"/>
      <c r="DH233" s="130"/>
      <c r="DR233" s="130"/>
      <c r="EB233" s="130"/>
      <c r="EL233" s="130"/>
      <c r="EV233" s="130"/>
      <c r="FF233" s="130"/>
      <c r="FP233" s="130"/>
      <c r="FZ233" s="130"/>
      <c r="GJ233" s="130"/>
      <c r="GT233" s="130"/>
      <c r="HD233" s="130"/>
      <c r="HN233" s="130"/>
      <c r="HX233" s="130"/>
    </row>
    <row xmlns:x14ac="http://schemas.microsoft.com/office/spreadsheetml/2009/9/ac" r="234" s="3" customFormat="true" x14ac:dyDescent="0.25">
      <c r="A234" s="405"/>
      <c r="B234" s="130"/>
      <c r="L234" s="130"/>
      <c r="V234" s="130"/>
      <c r="AF234" s="130"/>
      <c r="AP234" s="130"/>
      <c r="AZ234" s="130"/>
      <c r="BA234" s="130"/>
      <c r="BJ234" s="130"/>
      <c r="BT234" s="130"/>
      <c r="CD234" s="130"/>
      <c r="CN234" s="130"/>
      <c r="CX234" s="130"/>
      <c r="DH234" s="130"/>
      <c r="DR234" s="130"/>
      <c r="EB234" s="130"/>
      <c r="EL234" s="130"/>
      <c r="EV234" s="130"/>
      <c r="FF234" s="130"/>
      <c r="FP234" s="130"/>
      <c r="FZ234" s="130"/>
      <c r="GJ234" s="130"/>
      <c r="GT234" s="130"/>
      <c r="HD234" s="130"/>
      <c r="HN234" s="130"/>
      <c r="HX234" s="130"/>
    </row>
    <row xmlns:x14ac="http://schemas.microsoft.com/office/spreadsheetml/2009/9/ac" r="235" s="3" customFormat="true" x14ac:dyDescent="0.25">
      <c r="A235" s="405"/>
      <c r="B235" s="130"/>
      <c r="L235" s="130"/>
      <c r="V235" s="130"/>
      <c r="AF235" s="130"/>
      <c r="AP235" s="130"/>
      <c r="AZ235" s="130"/>
      <c r="BA235" s="130"/>
      <c r="BJ235" s="130"/>
      <c r="BT235" s="130"/>
      <c r="CD235" s="130"/>
      <c r="CN235" s="130"/>
      <c r="CX235" s="130"/>
      <c r="DH235" s="130"/>
      <c r="DR235" s="130"/>
      <c r="EB235" s="130"/>
      <c r="EL235" s="130"/>
      <c r="EV235" s="130"/>
      <c r="FF235" s="130"/>
      <c r="FP235" s="130"/>
      <c r="FZ235" s="130"/>
      <c r="GJ235" s="130"/>
      <c r="GT235" s="130"/>
      <c r="HD235" s="130"/>
      <c r="HN235" s="130"/>
      <c r="HX235" s="130"/>
    </row>
    <row xmlns:x14ac="http://schemas.microsoft.com/office/spreadsheetml/2009/9/ac" r="236" s="3" customFormat="true" x14ac:dyDescent="0.25">
      <c r="A236" s="405"/>
      <c r="B236" s="130"/>
      <c r="L236" s="130"/>
      <c r="V236" s="130"/>
      <c r="AF236" s="130"/>
      <c r="AP236" s="130"/>
      <c r="AZ236" s="130"/>
      <c r="BA236" s="130"/>
      <c r="BJ236" s="130"/>
      <c r="BT236" s="130"/>
      <c r="CD236" s="130"/>
      <c r="CN236" s="130"/>
      <c r="CX236" s="130"/>
      <c r="DH236" s="130"/>
      <c r="DR236" s="130"/>
      <c r="EB236" s="130"/>
      <c r="EL236" s="130"/>
      <c r="EV236" s="130"/>
      <c r="FF236" s="130"/>
      <c r="FP236" s="130"/>
      <c r="FZ236" s="130"/>
      <c r="GJ236" s="130"/>
      <c r="GT236" s="130"/>
      <c r="HD236" s="130"/>
      <c r="HN236" s="130"/>
      <c r="HX236" s="130"/>
    </row>
    <row xmlns:x14ac="http://schemas.microsoft.com/office/spreadsheetml/2009/9/ac" r="237" s="3" customFormat="true" x14ac:dyDescent="0.25">
      <c r="A237" s="405"/>
      <c r="B237" s="130"/>
      <c r="L237" s="130"/>
      <c r="V237" s="130"/>
      <c r="AF237" s="130"/>
      <c r="AP237" s="130"/>
      <c r="AZ237" s="130"/>
      <c r="BA237" s="130"/>
      <c r="BJ237" s="130"/>
      <c r="BT237" s="130"/>
      <c r="CD237" s="130"/>
      <c r="CN237" s="130"/>
      <c r="CX237" s="130"/>
      <c r="DH237" s="130"/>
      <c r="DR237" s="130"/>
      <c r="EB237" s="130"/>
      <c r="EL237" s="130"/>
      <c r="EV237" s="130"/>
      <c r="FF237" s="130"/>
      <c r="FP237" s="130"/>
      <c r="FZ237" s="130"/>
      <c r="GJ237" s="130"/>
      <c r="GT237" s="130"/>
      <c r="HD237" s="130"/>
      <c r="HN237" s="130"/>
      <c r="HX237" s="130"/>
    </row>
    <row xmlns:x14ac="http://schemas.microsoft.com/office/spreadsheetml/2009/9/ac" r="238" s="3" customFormat="true" x14ac:dyDescent="0.25">
      <c r="A238" s="405"/>
      <c r="B238" s="130"/>
      <c r="L238" s="130"/>
      <c r="V238" s="130"/>
      <c r="AF238" s="130"/>
      <c r="AP238" s="130"/>
      <c r="AZ238" s="130"/>
      <c r="BA238" s="130"/>
      <c r="BJ238" s="130"/>
      <c r="BT238" s="130"/>
      <c r="CD238" s="130"/>
      <c r="CN238" s="130"/>
      <c r="CX238" s="130"/>
      <c r="DH238" s="130"/>
      <c r="DR238" s="130"/>
      <c r="EB238" s="130"/>
      <c r="EL238" s="130"/>
      <c r="EV238" s="130"/>
      <c r="FF238" s="130"/>
      <c r="FP238" s="130"/>
      <c r="FZ238" s="130"/>
      <c r="GJ238" s="130"/>
      <c r="GT238" s="130"/>
      <c r="HD238" s="130"/>
      <c r="HN238" s="130"/>
      <c r="HX238" s="130"/>
    </row>
    <row xmlns:x14ac="http://schemas.microsoft.com/office/spreadsheetml/2009/9/ac" r="239" s="3" customFormat="true" x14ac:dyDescent="0.25">
      <c r="A239" s="405"/>
      <c r="B239" s="130"/>
      <c r="L239" s="130"/>
      <c r="V239" s="130"/>
      <c r="AF239" s="130"/>
      <c r="AP239" s="130"/>
      <c r="AZ239" s="130"/>
      <c r="BA239" s="130"/>
      <c r="BJ239" s="130"/>
      <c r="BT239" s="130"/>
      <c r="CD239" s="130"/>
      <c r="CN239" s="130"/>
      <c r="CX239" s="130"/>
      <c r="DH239" s="130"/>
      <c r="DR239" s="130"/>
      <c r="EB239" s="130"/>
      <c r="EL239" s="130"/>
      <c r="EV239" s="130"/>
      <c r="FF239" s="130"/>
      <c r="FP239" s="130"/>
      <c r="FZ239" s="130"/>
      <c r="GJ239" s="130"/>
      <c r="GT239" s="130"/>
      <c r="HD239" s="130"/>
      <c r="HN239" s="130"/>
      <c r="HX239" s="130"/>
    </row>
    <row xmlns:x14ac="http://schemas.microsoft.com/office/spreadsheetml/2009/9/ac" r="240" s="3" customFormat="true" x14ac:dyDescent="0.25">
      <c r="A240" s="405"/>
      <c r="B240" s="130"/>
      <c r="L240" s="130"/>
      <c r="V240" s="130"/>
      <c r="AF240" s="130"/>
      <c r="AP240" s="130"/>
      <c r="AZ240" s="130"/>
      <c r="BA240" s="130"/>
      <c r="BJ240" s="130"/>
      <c r="BT240" s="130"/>
      <c r="CD240" s="130"/>
      <c r="CN240" s="130"/>
      <c r="CX240" s="130"/>
      <c r="DH240" s="130"/>
      <c r="DR240" s="130"/>
      <c r="EB240" s="130"/>
      <c r="EL240" s="130"/>
      <c r="EV240" s="130"/>
      <c r="FF240" s="130"/>
      <c r="FP240" s="130"/>
      <c r="FZ240" s="130"/>
      <c r="GJ240" s="130"/>
      <c r="GT240" s="130"/>
      <c r="HD240" s="130"/>
      <c r="HN240" s="130"/>
      <c r="HX240" s="130"/>
    </row>
    <row xmlns:x14ac="http://schemas.microsoft.com/office/spreadsheetml/2009/9/ac" r="241" s="3" customFormat="true" x14ac:dyDescent="0.25">
      <c r="A241" s="405"/>
      <c r="B241" s="130"/>
      <c r="L241" s="130"/>
      <c r="V241" s="130"/>
      <c r="AF241" s="130"/>
      <c r="AP241" s="130"/>
      <c r="AZ241" s="130"/>
      <c r="BA241" s="130"/>
      <c r="BJ241" s="130"/>
      <c r="BT241" s="130"/>
      <c r="CD241" s="130"/>
      <c r="CN241" s="130"/>
      <c r="CX241" s="130"/>
      <c r="DH241" s="130"/>
      <c r="DR241" s="130"/>
      <c r="EB241" s="130"/>
      <c r="EL241" s="130"/>
      <c r="EV241" s="130"/>
      <c r="FF241" s="130"/>
      <c r="FP241" s="130"/>
      <c r="FZ241" s="130"/>
      <c r="GJ241" s="130"/>
      <c r="GT241" s="130"/>
      <c r="HD241" s="130"/>
      <c r="HN241" s="130"/>
      <c r="HX241" s="130"/>
    </row>
    <row xmlns:x14ac="http://schemas.microsoft.com/office/spreadsheetml/2009/9/ac" r="242" s="3" customFormat="true" x14ac:dyDescent="0.25">
      <c r="A242" s="405"/>
      <c r="B242" s="130"/>
      <c r="L242" s="130"/>
      <c r="V242" s="130"/>
      <c r="AF242" s="130"/>
      <c r="AP242" s="130"/>
      <c r="AZ242" s="130"/>
      <c r="BA242" s="130"/>
      <c r="BJ242" s="130"/>
      <c r="BT242" s="130"/>
      <c r="CD242" s="130"/>
      <c r="CN242" s="130"/>
      <c r="CX242" s="130"/>
      <c r="DH242" s="130"/>
      <c r="DR242" s="130"/>
      <c r="EB242" s="130"/>
      <c r="EL242" s="130"/>
      <c r="EV242" s="130"/>
      <c r="FF242" s="130"/>
      <c r="FP242" s="130"/>
      <c r="FZ242" s="130"/>
      <c r="GJ242" s="130"/>
      <c r="GT242" s="130"/>
      <c r="HD242" s="130"/>
      <c r="HN242" s="130"/>
      <c r="HX242" s="130"/>
    </row>
    <row xmlns:x14ac="http://schemas.microsoft.com/office/spreadsheetml/2009/9/ac" r="243" s="3" customFormat="true" x14ac:dyDescent="0.25">
      <c r="A243" s="405"/>
      <c r="B243" s="130"/>
      <c r="L243" s="130"/>
      <c r="V243" s="130"/>
      <c r="AF243" s="130"/>
      <c r="AP243" s="130"/>
      <c r="AZ243" s="130"/>
      <c r="BA243" s="130"/>
      <c r="BJ243" s="130"/>
      <c r="BT243" s="130"/>
      <c r="CD243" s="130"/>
      <c r="CN243" s="130"/>
      <c r="CX243" s="130"/>
      <c r="DH243" s="130"/>
      <c r="DR243" s="130"/>
      <c r="EB243" s="130"/>
      <c r="EL243" s="130"/>
      <c r="EV243" s="130"/>
      <c r="FF243" s="130"/>
      <c r="FP243" s="130"/>
      <c r="FZ243" s="130"/>
      <c r="GJ243" s="130"/>
      <c r="GT243" s="130"/>
      <c r="HD243" s="130"/>
      <c r="HN243" s="130"/>
      <c r="HX243" s="130"/>
    </row>
    <row xmlns:x14ac="http://schemas.microsoft.com/office/spreadsheetml/2009/9/ac" r="244" s="3" customFormat="true" x14ac:dyDescent="0.25">
      <c r="A244" s="405"/>
      <c r="B244" s="130"/>
      <c r="L244" s="130"/>
      <c r="V244" s="130"/>
      <c r="AF244" s="130"/>
      <c r="AP244" s="130"/>
      <c r="AZ244" s="130"/>
      <c r="BA244" s="130"/>
      <c r="BJ244" s="130"/>
      <c r="BT244" s="130"/>
      <c r="CD244" s="130"/>
      <c r="CN244" s="130"/>
      <c r="CX244" s="130"/>
      <c r="DH244" s="130"/>
      <c r="DR244" s="130"/>
      <c r="EB244" s="130"/>
      <c r="EL244" s="130"/>
      <c r="EV244" s="130"/>
      <c r="FF244" s="130"/>
      <c r="FP244" s="130"/>
      <c r="FZ244" s="130"/>
      <c r="GJ244" s="130"/>
      <c r="GT244" s="130"/>
      <c r="HD244" s="130"/>
      <c r="HN244" s="130"/>
      <c r="HX244" s="130"/>
    </row>
    <row xmlns:x14ac="http://schemas.microsoft.com/office/spreadsheetml/2009/9/ac" r="245" s="3" customFormat="true" x14ac:dyDescent="0.25">
      <c r="A245" s="405"/>
      <c r="B245" s="130"/>
      <c r="L245" s="130"/>
      <c r="V245" s="130"/>
      <c r="AF245" s="130"/>
      <c r="AP245" s="130"/>
      <c r="AZ245" s="130"/>
      <c r="BA245" s="130"/>
      <c r="BJ245" s="130"/>
      <c r="BT245" s="130"/>
      <c r="CD245" s="130"/>
      <c r="CN245" s="130"/>
      <c r="CX245" s="130"/>
      <c r="DH245" s="130"/>
      <c r="DR245" s="130"/>
      <c r="EB245" s="130"/>
      <c r="EL245" s="130"/>
      <c r="EV245" s="130"/>
      <c r="FF245" s="130"/>
      <c r="FP245" s="130"/>
      <c r="FZ245" s="130"/>
      <c r="GJ245" s="130"/>
      <c r="GT245" s="130"/>
      <c r="HD245" s="130"/>
      <c r="HN245" s="130"/>
      <c r="HX245" s="130"/>
    </row>
    <row xmlns:x14ac="http://schemas.microsoft.com/office/spreadsheetml/2009/9/ac" r="246" s="3" customFormat="true" x14ac:dyDescent="0.25">
      <c r="A246" s="405"/>
      <c r="B246" s="130"/>
      <c r="L246" s="130"/>
      <c r="V246" s="130"/>
      <c r="AF246" s="130"/>
      <c r="AP246" s="130"/>
      <c r="AZ246" s="130"/>
      <c r="BA246" s="130"/>
      <c r="BJ246" s="130"/>
      <c r="BT246" s="130"/>
      <c r="CD246" s="130"/>
      <c r="CN246" s="130"/>
      <c r="CX246" s="130"/>
      <c r="DH246" s="130"/>
      <c r="DR246" s="130"/>
      <c r="EB246" s="130"/>
      <c r="EL246" s="130"/>
      <c r="EV246" s="130"/>
      <c r="FF246" s="130"/>
      <c r="FP246" s="130"/>
      <c r="FZ246" s="130"/>
      <c r="GJ246" s="130"/>
      <c r="GT246" s="130"/>
      <c r="HD246" s="130"/>
      <c r="HN246" s="130"/>
      <c r="HX246" s="130"/>
    </row>
    <row xmlns:x14ac="http://schemas.microsoft.com/office/spreadsheetml/2009/9/ac" r="247" s="3" customFormat="true" x14ac:dyDescent="0.25">
      <c r="A247" s="405"/>
      <c r="B247" s="130"/>
      <c r="L247" s="130"/>
      <c r="V247" s="130"/>
      <c r="AF247" s="130"/>
      <c r="AP247" s="130"/>
      <c r="AZ247" s="130"/>
      <c r="BA247" s="130"/>
      <c r="BJ247" s="130"/>
      <c r="BT247" s="130"/>
      <c r="CD247" s="130"/>
      <c r="CN247" s="130"/>
      <c r="CX247" s="130"/>
      <c r="DH247" s="130"/>
      <c r="DR247" s="130"/>
      <c r="EB247" s="130"/>
      <c r="EL247" s="130"/>
      <c r="EV247" s="130"/>
      <c r="FF247" s="130"/>
      <c r="FP247" s="130"/>
      <c r="FZ247" s="130"/>
      <c r="GJ247" s="130"/>
      <c r="GT247" s="130"/>
      <c r="HD247" s="130"/>
      <c r="HN247" s="130"/>
      <c r="HX247" s="130"/>
    </row>
    <row xmlns:x14ac="http://schemas.microsoft.com/office/spreadsheetml/2009/9/ac" r="248" s="3" customFormat="true" x14ac:dyDescent="0.25">
      <c r="A248" s="405"/>
      <c r="B248" s="130"/>
      <c r="L248" s="130"/>
      <c r="V248" s="130"/>
      <c r="AF248" s="130"/>
      <c r="AP248" s="130"/>
      <c r="AZ248" s="130"/>
      <c r="BA248" s="130"/>
      <c r="BJ248" s="130"/>
      <c r="BT248" s="130"/>
      <c r="CD248" s="130"/>
      <c r="CN248" s="130"/>
      <c r="CX248" s="130"/>
      <c r="DH248" s="130"/>
      <c r="DR248" s="130"/>
      <c r="EB248" s="130"/>
      <c r="EL248" s="130"/>
      <c r="EV248" s="130"/>
      <c r="FF248" s="130"/>
      <c r="FP248" s="130"/>
      <c r="FZ248" s="130"/>
      <c r="GJ248" s="130"/>
      <c r="GT248" s="130"/>
      <c r="HD248" s="130"/>
      <c r="HN248" s="130"/>
      <c r="HX248" s="130"/>
    </row>
    <row xmlns:x14ac="http://schemas.microsoft.com/office/spreadsheetml/2009/9/ac" r="249" s="3" customFormat="true" x14ac:dyDescent="0.25">
      <c r="A249" s="405"/>
      <c r="B249" s="130"/>
      <c r="L249" s="130"/>
      <c r="V249" s="130"/>
      <c r="AF249" s="130"/>
      <c r="AP249" s="130"/>
      <c r="AZ249" s="130"/>
      <c r="BA249" s="130"/>
      <c r="BJ249" s="130"/>
      <c r="BT249" s="130"/>
      <c r="CD249" s="130"/>
      <c r="CN249" s="130"/>
      <c r="CX249" s="130"/>
      <c r="DH249" s="130"/>
      <c r="DR249" s="130"/>
      <c r="EB249" s="130"/>
      <c r="EL249" s="130"/>
      <c r="EV249" s="130"/>
      <c r="FF249" s="130"/>
      <c r="FP249" s="130"/>
      <c r="FZ249" s="130"/>
      <c r="GJ249" s="130"/>
      <c r="GT249" s="130"/>
      <c r="HD249" s="130"/>
      <c r="HN249" s="130"/>
      <c r="HX249" s="130"/>
    </row>
    <row xmlns:x14ac="http://schemas.microsoft.com/office/spreadsheetml/2009/9/ac" r="250" s="3" customFormat="true" x14ac:dyDescent="0.25">
      <c r="A250" s="405"/>
      <c r="B250" s="130"/>
      <c r="L250" s="130"/>
      <c r="V250" s="130"/>
      <c r="AF250" s="130"/>
      <c r="AP250" s="130"/>
      <c r="AZ250" s="130"/>
      <c r="BA250" s="130"/>
      <c r="BJ250" s="130"/>
      <c r="BT250" s="130"/>
      <c r="CD250" s="130"/>
      <c r="CN250" s="130"/>
      <c r="CX250" s="130"/>
      <c r="DH250" s="130"/>
      <c r="DR250" s="130"/>
      <c r="EB250" s="130"/>
      <c r="EL250" s="130"/>
      <c r="EV250" s="130"/>
      <c r="FF250" s="130"/>
      <c r="FP250" s="130"/>
      <c r="FZ250" s="130"/>
      <c r="GJ250" s="130"/>
      <c r="GT250" s="130"/>
      <c r="HD250" s="130"/>
      <c r="HN250" s="130"/>
      <c r="HX250" s="130"/>
    </row>
    <row xmlns:x14ac="http://schemas.microsoft.com/office/spreadsheetml/2009/9/ac" r="251" s="3" customFormat="true" x14ac:dyDescent="0.25">
      <c r="A251" s="405"/>
      <c r="B251" s="130"/>
      <c r="L251" s="130"/>
      <c r="V251" s="130"/>
      <c r="AF251" s="130"/>
      <c r="AP251" s="130"/>
      <c r="AZ251" s="130"/>
      <c r="BA251" s="130"/>
      <c r="BJ251" s="130"/>
      <c r="BT251" s="130"/>
      <c r="CD251" s="130"/>
      <c r="CN251" s="130"/>
      <c r="CX251" s="130"/>
      <c r="DH251" s="130"/>
      <c r="DR251" s="130"/>
      <c r="EB251" s="130"/>
      <c r="EL251" s="130"/>
      <c r="EV251" s="130"/>
      <c r="FF251" s="130"/>
      <c r="FP251" s="130"/>
      <c r="FZ251" s="130"/>
      <c r="GJ251" s="130"/>
      <c r="GT251" s="130"/>
      <c r="HD251" s="130"/>
      <c r="HN251" s="130"/>
      <c r="HX251" s="130"/>
    </row>
    <row xmlns:x14ac="http://schemas.microsoft.com/office/spreadsheetml/2009/9/ac" r="252" s="3" customFormat="true" x14ac:dyDescent="0.25">
      <c r="A252" s="405"/>
      <c r="B252" s="130"/>
      <c r="L252" s="130"/>
      <c r="V252" s="130"/>
      <c r="AF252" s="130"/>
      <c r="AP252" s="130"/>
      <c r="AZ252" s="130"/>
      <c r="BA252" s="130"/>
      <c r="BJ252" s="130"/>
      <c r="BT252" s="130"/>
      <c r="CD252" s="130"/>
      <c r="CN252" s="130"/>
      <c r="CX252" s="130"/>
      <c r="DH252" s="130"/>
      <c r="DR252" s="130"/>
      <c r="EB252" s="130"/>
      <c r="EL252" s="130"/>
      <c r="EV252" s="130"/>
      <c r="FF252" s="130"/>
      <c r="FP252" s="130"/>
      <c r="FZ252" s="130"/>
      <c r="GJ252" s="130"/>
      <c r="GT252" s="130"/>
      <c r="HD252" s="130"/>
      <c r="HN252" s="130"/>
      <c r="HX252" s="130"/>
    </row>
    <row xmlns:x14ac="http://schemas.microsoft.com/office/spreadsheetml/2009/9/ac" r="253" s="3" customFormat="true" x14ac:dyDescent="0.25">
      <c r="A253" s="405"/>
      <c r="B253" s="130"/>
      <c r="L253" s="130"/>
      <c r="V253" s="130"/>
      <c r="AF253" s="130"/>
      <c r="AP253" s="130"/>
      <c r="AZ253" s="130"/>
      <c r="BA253" s="130"/>
      <c r="BJ253" s="130"/>
      <c r="BT253" s="130"/>
      <c r="CD253" s="130"/>
      <c r="CN253" s="130"/>
      <c r="CX253" s="130"/>
      <c r="DH253" s="130"/>
      <c r="DR253" s="130"/>
      <c r="EB253" s="130"/>
      <c r="EL253" s="130"/>
      <c r="EV253" s="130"/>
      <c r="FF253" s="130"/>
      <c r="FP253" s="130"/>
      <c r="FZ253" s="130"/>
      <c r="GJ253" s="130"/>
      <c r="GT253" s="130"/>
      <c r="HD253" s="130"/>
      <c r="HN253" s="130"/>
      <c r="HX253" s="130"/>
    </row>
    <row xmlns:x14ac="http://schemas.microsoft.com/office/spreadsheetml/2009/9/ac" r="254" s="3" customFormat="true" x14ac:dyDescent="0.25">
      <c r="A254" s="405"/>
      <c r="B254" s="130"/>
      <c r="L254" s="130"/>
      <c r="V254" s="130"/>
      <c r="AF254" s="130"/>
      <c r="AP254" s="130"/>
      <c r="AZ254" s="130"/>
      <c r="BA254" s="130"/>
      <c r="BJ254" s="130"/>
      <c r="BT254" s="130"/>
      <c r="CD254" s="130"/>
      <c r="CN254" s="130"/>
      <c r="CX254" s="130"/>
      <c r="DH254" s="130"/>
      <c r="DR254" s="130"/>
      <c r="EB254" s="130"/>
      <c r="EL254" s="130"/>
      <c r="EV254" s="130"/>
      <c r="FF254" s="130"/>
      <c r="FP254" s="130"/>
      <c r="FZ254" s="130"/>
      <c r="GJ254" s="130"/>
      <c r="GT254" s="130"/>
      <c r="HD254" s="130"/>
      <c r="HN254" s="130"/>
      <c r="HX254" s="130"/>
    </row>
    <row xmlns:x14ac="http://schemas.microsoft.com/office/spreadsheetml/2009/9/ac" r="255" s="3" customFormat="true" x14ac:dyDescent="0.25">
      <c r="A255" s="405"/>
      <c r="B255" s="130"/>
      <c r="L255" s="130"/>
      <c r="V255" s="130"/>
      <c r="AF255" s="130"/>
      <c r="AP255" s="130"/>
      <c r="AZ255" s="130"/>
      <c r="BA255" s="130"/>
      <c r="BJ255" s="130"/>
      <c r="BT255" s="130"/>
      <c r="CD255" s="130"/>
      <c r="CN255" s="130"/>
      <c r="CX255" s="130"/>
      <c r="DH255" s="130"/>
      <c r="DR255" s="130"/>
      <c r="EB255" s="130"/>
      <c r="EL255" s="130"/>
      <c r="EV255" s="130"/>
      <c r="FF255" s="130"/>
      <c r="FP255" s="130"/>
      <c r="FZ255" s="130"/>
      <c r="GJ255" s="130"/>
      <c r="GT255" s="130"/>
      <c r="HD255" s="130"/>
      <c r="HN255" s="130"/>
      <c r="HX255" s="130"/>
    </row>
    <row xmlns:x14ac="http://schemas.microsoft.com/office/spreadsheetml/2009/9/ac" r="256" s="3" customFormat="true" x14ac:dyDescent="0.25">
      <c r="A256" s="405"/>
      <c r="B256" s="130"/>
      <c r="L256" s="130"/>
      <c r="V256" s="130"/>
      <c r="AF256" s="130"/>
      <c r="AP256" s="130"/>
      <c r="AZ256" s="130"/>
      <c r="BA256" s="130"/>
      <c r="BJ256" s="130"/>
      <c r="BT256" s="130"/>
      <c r="CD256" s="130"/>
      <c r="CN256" s="130"/>
      <c r="CX256" s="130"/>
      <c r="DH256" s="130"/>
      <c r="DR256" s="130"/>
      <c r="EB256" s="130"/>
      <c r="EL256" s="130"/>
      <c r="EV256" s="130"/>
      <c r="FF256" s="130"/>
      <c r="FP256" s="130"/>
      <c r="FZ256" s="130"/>
      <c r="GJ256" s="130"/>
      <c r="GT256" s="130"/>
      <c r="HD256" s="130"/>
      <c r="HN256" s="130"/>
      <c r="HX256" s="130"/>
    </row>
    <row xmlns:x14ac="http://schemas.microsoft.com/office/spreadsheetml/2009/9/ac" r="257" s="3" customFormat="true" x14ac:dyDescent="0.25">
      <c r="A257" s="405"/>
      <c r="B257" s="130"/>
      <c r="L257" s="130"/>
      <c r="V257" s="130"/>
      <c r="AF257" s="130"/>
      <c r="AP257" s="130"/>
      <c r="AZ257" s="130"/>
      <c r="BA257" s="130"/>
      <c r="BJ257" s="130"/>
      <c r="BT257" s="130"/>
      <c r="CD257" s="130"/>
      <c r="CN257" s="130"/>
      <c r="CX257" s="130"/>
      <c r="DH257" s="130"/>
      <c r="DR257" s="130"/>
      <c r="EB257" s="130"/>
      <c r="EL257" s="130"/>
      <c r="EV257" s="130"/>
      <c r="FF257" s="130"/>
      <c r="FP257" s="130"/>
      <c r="FZ257" s="130"/>
      <c r="GJ257" s="130"/>
      <c r="GT257" s="130"/>
      <c r="HD257" s="130"/>
      <c r="HN257" s="130"/>
      <c r="HX257" s="130"/>
    </row>
    <row xmlns:x14ac="http://schemas.microsoft.com/office/spreadsheetml/2009/9/ac" r="258" s="3" customFormat="true" x14ac:dyDescent="0.25">
      <c r="A258" s="405"/>
      <c r="B258" s="130"/>
      <c r="L258" s="130"/>
      <c r="V258" s="130"/>
      <c r="AF258" s="130"/>
      <c r="AP258" s="130"/>
      <c r="AZ258" s="130"/>
      <c r="BA258" s="130"/>
      <c r="BJ258" s="130"/>
      <c r="BT258" s="130"/>
      <c r="CD258" s="130"/>
      <c r="CN258" s="130"/>
      <c r="CX258" s="130"/>
      <c r="DH258" s="130"/>
      <c r="DR258" s="130"/>
      <c r="EB258" s="130"/>
      <c r="EL258" s="130"/>
      <c r="EV258" s="130"/>
      <c r="FF258" s="130"/>
      <c r="FP258" s="130"/>
      <c r="FZ258" s="130"/>
      <c r="GJ258" s="130"/>
      <c r="GT258" s="130"/>
      <c r="HD258" s="130"/>
      <c r="HN258" s="130"/>
      <c r="HX258" s="130"/>
    </row>
    <row xmlns:x14ac="http://schemas.microsoft.com/office/spreadsheetml/2009/9/ac" r="259" s="3" customFormat="true" x14ac:dyDescent="0.25">
      <c r="A259" s="405"/>
      <c r="B259" s="130"/>
      <c r="L259" s="130"/>
      <c r="V259" s="130"/>
      <c r="AF259" s="130"/>
      <c r="AP259" s="130"/>
      <c r="AZ259" s="130"/>
      <c r="BA259" s="130"/>
      <c r="BJ259" s="130"/>
      <c r="BT259" s="130"/>
      <c r="CD259" s="130"/>
      <c r="CN259" s="130"/>
      <c r="CX259" s="130"/>
      <c r="DH259" s="130"/>
      <c r="DR259" s="130"/>
      <c r="EB259" s="130"/>
      <c r="EL259" s="130"/>
      <c r="EV259" s="130"/>
      <c r="FF259" s="130"/>
      <c r="FP259" s="130"/>
      <c r="FZ259" s="130"/>
      <c r="GJ259" s="130"/>
      <c r="GT259" s="130"/>
      <c r="HD259" s="130"/>
      <c r="HN259" s="130"/>
      <c r="HX259" s="130"/>
    </row>
    <row xmlns:x14ac="http://schemas.microsoft.com/office/spreadsheetml/2009/9/ac" r="260" s="3" customFormat="true" x14ac:dyDescent="0.25">
      <c r="A260" s="405"/>
      <c r="B260" s="130"/>
      <c r="L260" s="130"/>
      <c r="V260" s="130"/>
      <c r="AF260" s="130"/>
      <c r="AP260" s="130"/>
      <c r="AZ260" s="130"/>
      <c r="BA260" s="130"/>
      <c r="BJ260" s="130"/>
      <c r="BT260" s="130"/>
      <c r="CD260" s="130"/>
      <c r="CN260" s="130"/>
      <c r="CX260" s="130"/>
      <c r="DH260" s="130"/>
      <c r="DR260" s="130"/>
      <c r="EB260" s="130"/>
      <c r="EL260" s="130"/>
      <c r="EV260" s="130"/>
      <c r="FF260" s="130"/>
      <c r="FP260" s="130"/>
      <c r="FZ260" s="130"/>
      <c r="GJ260" s="130"/>
      <c r="GT260" s="130"/>
      <c r="HD260" s="130"/>
      <c r="HN260" s="130"/>
      <c r="HX260" s="130"/>
    </row>
    <row xmlns:x14ac="http://schemas.microsoft.com/office/spreadsheetml/2009/9/ac" r="261" s="3" customFormat="true" x14ac:dyDescent="0.25">
      <c r="A261" s="405"/>
      <c r="B261" s="130"/>
      <c r="L261" s="130"/>
      <c r="V261" s="130"/>
      <c r="AF261" s="130"/>
      <c r="AP261" s="130"/>
      <c r="AZ261" s="130"/>
      <c r="BA261" s="130"/>
      <c r="BJ261" s="130"/>
      <c r="BT261" s="130"/>
      <c r="CD261" s="130"/>
      <c r="CN261" s="130"/>
      <c r="CX261" s="130"/>
      <c r="DH261" s="130"/>
      <c r="DR261" s="130"/>
      <c r="EB261" s="130"/>
      <c r="EL261" s="130"/>
      <c r="EV261" s="130"/>
      <c r="FF261" s="130"/>
      <c r="FP261" s="130"/>
      <c r="FZ261" s="130"/>
      <c r="GJ261" s="130"/>
      <c r="GT261" s="130"/>
      <c r="HD261" s="130"/>
      <c r="HN261" s="130"/>
      <c r="HX261" s="130"/>
    </row>
    <row xmlns:x14ac="http://schemas.microsoft.com/office/spreadsheetml/2009/9/ac" r="262" s="3" customFormat="true" x14ac:dyDescent="0.25">
      <c r="A262" s="405"/>
      <c r="B262" s="130"/>
      <c r="L262" s="130"/>
      <c r="V262" s="130"/>
      <c r="AF262" s="130"/>
      <c r="AP262" s="130"/>
      <c r="AZ262" s="130"/>
      <c r="BA262" s="130"/>
      <c r="BJ262" s="130"/>
      <c r="BT262" s="130"/>
      <c r="CD262" s="130"/>
      <c r="CN262" s="130"/>
      <c r="CX262" s="130"/>
      <c r="DH262" s="130"/>
      <c r="DR262" s="130"/>
      <c r="EB262" s="130"/>
      <c r="EL262" s="130"/>
      <c r="EV262" s="130"/>
      <c r="FF262" s="130"/>
      <c r="FP262" s="130"/>
      <c r="FZ262" s="130"/>
      <c r="GJ262" s="130"/>
      <c r="GT262" s="130"/>
      <c r="HD262" s="130"/>
      <c r="HN262" s="130"/>
      <c r="HX262" s="130"/>
    </row>
    <row xmlns:x14ac="http://schemas.microsoft.com/office/spreadsheetml/2009/9/ac" r="263" s="3" customFormat="true" x14ac:dyDescent="0.25">
      <c r="A263" s="405"/>
      <c r="B263" s="130"/>
      <c r="L263" s="130"/>
      <c r="V263" s="130"/>
      <c r="AF263" s="130"/>
      <c r="AP263" s="130"/>
      <c r="AZ263" s="130"/>
      <c r="BA263" s="130"/>
      <c r="BJ263" s="130"/>
      <c r="BT263" s="130"/>
      <c r="CD263" s="130"/>
      <c r="CN263" s="130"/>
      <c r="CX263" s="130"/>
      <c r="DH263" s="130"/>
      <c r="DR263" s="130"/>
      <c r="EB263" s="130"/>
      <c r="EL263" s="130"/>
      <c r="EV263" s="130"/>
      <c r="FF263" s="130"/>
      <c r="FP263" s="130"/>
      <c r="FZ263" s="130"/>
      <c r="GJ263" s="130"/>
      <c r="GT263" s="130"/>
      <c r="HD263" s="130"/>
      <c r="HN263" s="130"/>
      <c r="HX263" s="130"/>
    </row>
    <row xmlns:x14ac="http://schemas.microsoft.com/office/spreadsheetml/2009/9/ac" r="264" s="3" customFormat="true" x14ac:dyDescent="0.25">
      <c r="A264" s="405"/>
      <c r="B264" s="130"/>
      <c r="L264" s="130"/>
      <c r="V264" s="130"/>
      <c r="AF264" s="130"/>
      <c r="AP264" s="130"/>
      <c r="AZ264" s="130"/>
      <c r="BA264" s="130"/>
      <c r="BJ264" s="130"/>
      <c r="BT264" s="130"/>
      <c r="CD264" s="130"/>
      <c r="CN264" s="130"/>
      <c r="CX264" s="130"/>
      <c r="DH264" s="130"/>
      <c r="DR264" s="130"/>
      <c r="EB264" s="130"/>
      <c r="EL264" s="130"/>
      <c r="EV264" s="130"/>
      <c r="FF264" s="130"/>
      <c r="FP264" s="130"/>
      <c r="FZ264" s="130"/>
      <c r="GJ264" s="130"/>
      <c r="GT264" s="130"/>
      <c r="HD264" s="130"/>
      <c r="HN264" s="130"/>
      <c r="HX264" s="130"/>
    </row>
    <row xmlns:x14ac="http://schemas.microsoft.com/office/spreadsheetml/2009/9/ac" r="265" s="3" customFormat="true" x14ac:dyDescent="0.25">
      <c r="A265" s="405"/>
      <c r="B265" s="130"/>
      <c r="L265" s="130"/>
      <c r="V265" s="130"/>
      <c r="AF265" s="130"/>
      <c r="AP265" s="130"/>
      <c r="AZ265" s="130"/>
      <c r="BA265" s="130"/>
      <c r="BJ265" s="130"/>
      <c r="BT265" s="130"/>
      <c r="CD265" s="130"/>
      <c r="CN265" s="130"/>
      <c r="CX265" s="130"/>
      <c r="DH265" s="130"/>
      <c r="DR265" s="130"/>
      <c r="EB265" s="130"/>
      <c r="EL265" s="130"/>
      <c r="EV265" s="130"/>
      <c r="FF265" s="130"/>
      <c r="FP265" s="130"/>
      <c r="FZ265" s="130"/>
      <c r="GJ265" s="130"/>
      <c r="GT265" s="130"/>
      <c r="HD265" s="130"/>
      <c r="HN265" s="130"/>
      <c r="HX265" s="130"/>
    </row>
    <row xmlns:x14ac="http://schemas.microsoft.com/office/spreadsheetml/2009/9/ac" r="266" s="3" customFormat="true" x14ac:dyDescent="0.25">
      <c r="A266" s="405"/>
      <c r="B266" s="130"/>
      <c r="L266" s="130"/>
      <c r="V266" s="130"/>
      <c r="AF266" s="130"/>
      <c r="AP266" s="130"/>
      <c r="AZ266" s="130"/>
      <c r="BA266" s="130"/>
      <c r="BJ266" s="130"/>
      <c r="BT266" s="130"/>
      <c r="CD266" s="130"/>
      <c r="CN266" s="130"/>
      <c r="CX266" s="130"/>
      <c r="DH266" s="130"/>
      <c r="DR266" s="130"/>
      <c r="EB266" s="130"/>
      <c r="EL266" s="130"/>
      <c r="EV266" s="130"/>
      <c r="FF266" s="130"/>
      <c r="FP266" s="130"/>
      <c r="FZ266" s="130"/>
      <c r="GJ266" s="130"/>
      <c r="GT266" s="130"/>
      <c r="HD266" s="130"/>
      <c r="HN266" s="130"/>
      <c r="HX266" s="130"/>
    </row>
    <row xmlns:x14ac="http://schemas.microsoft.com/office/spreadsheetml/2009/9/ac" r="267" s="3" customFormat="true" x14ac:dyDescent="0.25">
      <c r="A267" s="405"/>
      <c r="B267" s="130"/>
      <c r="L267" s="130"/>
      <c r="V267" s="130"/>
      <c r="AF267" s="130"/>
      <c r="AP267" s="130"/>
      <c r="AZ267" s="130"/>
      <c r="BA267" s="130"/>
      <c r="BJ267" s="130"/>
      <c r="BT267" s="130"/>
      <c r="CD267" s="130"/>
      <c r="CN267" s="130"/>
      <c r="CX267" s="130"/>
      <c r="DH267" s="130"/>
      <c r="DR267" s="130"/>
      <c r="EB267" s="130"/>
      <c r="EL267" s="130"/>
      <c r="EV267" s="130"/>
      <c r="FF267" s="130"/>
      <c r="FP267" s="130"/>
      <c r="FZ267" s="130"/>
      <c r="GJ267" s="130"/>
      <c r="GT267" s="130"/>
      <c r="HD267" s="130"/>
      <c r="HN267" s="130"/>
      <c r="HX267" s="130"/>
    </row>
    <row xmlns:x14ac="http://schemas.microsoft.com/office/spreadsheetml/2009/9/ac" r="268" s="3" customFormat="true" x14ac:dyDescent="0.25">
      <c r="A268" s="405"/>
      <c r="B268" s="130"/>
      <c r="L268" s="130"/>
      <c r="V268" s="130"/>
      <c r="AF268" s="130"/>
      <c r="AP268" s="130"/>
      <c r="AZ268" s="130"/>
      <c r="BA268" s="130"/>
      <c r="BJ268" s="130"/>
      <c r="BT268" s="130"/>
      <c r="CD268" s="130"/>
      <c r="CN268" s="130"/>
      <c r="CX268" s="130"/>
      <c r="DH268" s="130"/>
      <c r="DR268" s="130"/>
      <c r="EB268" s="130"/>
      <c r="EL268" s="130"/>
      <c r="EV268" s="130"/>
      <c r="FF268" s="130"/>
      <c r="FP268" s="130"/>
      <c r="FZ268" s="130"/>
      <c r="GJ268" s="130"/>
      <c r="GT268" s="130"/>
      <c r="HD268" s="130"/>
      <c r="HN268" s="130"/>
      <c r="HX268" s="130"/>
    </row>
    <row xmlns:x14ac="http://schemas.microsoft.com/office/spreadsheetml/2009/9/ac" r="269" s="3" customFormat="true" x14ac:dyDescent="0.25">
      <c r="A269" s="405"/>
      <c r="B269" s="130"/>
      <c r="L269" s="130"/>
      <c r="V269" s="130"/>
      <c r="AF269" s="130"/>
      <c r="AP269" s="130"/>
      <c r="AZ269" s="130"/>
      <c r="BA269" s="130"/>
      <c r="BJ269" s="130"/>
      <c r="BT269" s="130"/>
      <c r="CD269" s="130"/>
      <c r="CN269" s="130"/>
      <c r="CX269" s="130"/>
      <c r="DH269" s="130"/>
      <c r="DR269" s="130"/>
      <c r="EB269" s="130"/>
      <c r="EL269" s="130"/>
      <c r="EV269" s="130"/>
      <c r="FF269" s="130"/>
      <c r="FP269" s="130"/>
      <c r="FZ269" s="130"/>
      <c r="GJ269" s="130"/>
      <c r="GT269" s="130"/>
      <c r="HD269" s="130"/>
      <c r="HN269" s="130"/>
      <c r="HX269" s="130"/>
    </row>
    <row xmlns:x14ac="http://schemas.microsoft.com/office/spreadsheetml/2009/9/ac" r="270" s="3" customFormat="true" x14ac:dyDescent="0.25">
      <c r="A270" s="405"/>
      <c r="B270" s="130"/>
      <c r="L270" s="130"/>
      <c r="V270" s="130"/>
      <c r="AF270" s="130"/>
      <c r="AP270" s="130"/>
      <c r="AZ270" s="130"/>
      <c r="BA270" s="130"/>
      <c r="BJ270" s="130"/>
      <c r="BT270" s="130"/>
      <c r="CD270" s="130"/>
      <c r="CN270" s="130"/>
      <c r="CX270" s="130"/>
      <c r="DH270" s="130"/>
      <c r="DR270" s="130"/>
      <c r="EB270" s="130"/>
      <c r="EL270" s="130"/>
      <c r="EV270" s="130"/>
      <c r="FF270" s="130"/>
      <c r="FP270" s="130"/>
      <c r="FZ270" s="130"/>
      <c r="GJ270" s="130"/>
      <c r="GT270" s="130"/>
      <c r="HD270" s="130"/>
      <c r="HN270" s="130"/>
      <c r="HX270" s="130"/>
    </row>
    <row xmlns:x14ac="http://schemas.microsoft.com/office/spreadsheetml/2009/9/ac" r="271" s="3" customFormat="true" x14ac:dyDescent="0.25">
      <c r="A271" s="405"/>
      <c r="B271" s="130"/>
      <c r="L271" s="130"/>
      <c r="V271" s="130"/>
      <c r="AF271" s="130"/>
      <c r="AP271" s="130"/>
      <c r="AZ271" s="130"/>
      <c r="BA271" s="130"/>
      <c r="BJ271" s="130"/>
      <c r="BT271" s="130"/>
      <c r="CD271" s="130"/>
      <c r="CN271" s="130"/>
      <c r="CX271" s="130"/>
      <c r="DH271" s="130"/>
      <c r="DR271" s="130"/>
      <c r="EB271" s="130"/>
      <c r="EL271" s="130"/>
      <c r="EV271" s="130"/>
      <c r="FF271" s="130"/>
      <c r="FP271" s="130"/>
      <c r="FZ271" s="130"/>
      <c r="GJ271" s="130"/>
      <c r="GT271" s="130"/>
      <c r="HD271" s="130"/>
      <c r="HN271" s="130"/>
      <c r="HX271" s="130"/>
    </row>
    <row xmlns:x14ac="http://schemas.microsoft.com/office/spreadsheetml/2009/9/ac" r="272" s="3" customFormat="true" x14ac:dyDescent="0.25">
      <c r="A272" s="405"/>
      <c r="B272" s="130"/>
      <c r="L272" s="130"/>
      <c r="V272" s="130"/>
      <c r="AF272" s="130"/>
      <c r="AP272" s="130"/>
      <c r="AZ272" s="130"/>
      <c r="BA272" s="130"/>
      <c r="BJ272" s="130"/>
      <c r="BT272" s="130"/>
      <c r="CD272" s="130"/>
      <c r="CN272" s="130"/>
      <c r="CX272" s="130"/>
      <c r="DH272" s="130"/>
      <c r="DR272" s="130"/>
      <c r="EB272" s="130"/>
      <c r="EL272" s="130"/>
      <c r="EV272" s="130"/>
      <c r="FF272" s="130"/>
      <c r="FP272" s="130"/>
      <c r="FZ272" s="130"/>
      <c r="GJ272" s="130"/>
      <c r="GT272" s="130"/>
      <c r="HD272" s="130"/>
      <c r="HN272" s="130"/>
      <c r="HX272" s="130"/>
    </row>
    <row xmlns:x14ac="http://schemas.microsoft.com/office/spreadsheetml/2009/9/ac" r="273" s="3" customFormat="true" x14ac:dyDescent="0.25">
      <c r="A273" s="405"/>
      <c r="B273" s="130"/>
      <c r="L273" s="130"/>
      <c r="V273" s="130"/>
      <c r="AF273" s="130"/>
      <c r="AP273" s="130"/>
      <c r="AZ273" s="130"/>
      <c r="BA273" s="130"/>
      <c r="BJ273" s="130"/>
      <c r="BT273" s="130"/>
      <c r="CD273" s="130"/>
      <c r="CN273" s="130"/>
      <c r="CX273" s="130"/>
      <c r="DH273" s="130"/>
      <c r="DR273" s="130"/>
      <c r="EB273" s="130"/>
      <c r="EL273" s="130"/>
      <c r="EV273" s="130"/>
      <c r="FF273" s="130"/>
      <c r="FP273" s="130"/>
      <c r="FZ273" s="130"/>
      <c r="GJ273" s="130"/>
      <c r="GT273" s="130"/>
      <c r="HD273" s="130"/>
      <c r="HN273" s="130"/>
      <c r="HX273" s="130"/>
    </row>
    <row xmlns:x14ac="http://schemas.microsoft.com/office/spreadsheetml/2009/9/ac" r="274" s="3" customFormat="true" x14ac:dyDescent="0.25">
      <c r="A274" s="405"/>
      <c r="B274" s="130"/>
      <c r="L274" s="130"/>
      <c r="V274" s="130"/>
      <c r="AF274" s="130"/>
      <c r="AP274" s="130"/>
      <c r="AZ274" s="130"/>
      <c r="BA274" s="130"/>
      <c r="BJ274" s="130"/>
      <c r="BT274" s="130"/>
      <c r="CD274" s="130"/>
      <c r="CN274" s="130"/>
      <c r="CX274" s="130"/>
      <c r="DH274" s="130"/>
      <c r="DR274" s="130"/>
      <c r="EB274" s="130"/>
      <c r="EL274" s="130"/>
      <c r="EV274" s="130"/>
      <c r="FF274" s="130"/>
      <c r="FP274" s="130"/>
      <c r="FZ274" s="130"/>
      <c r="GJ274" s="130"/>
      <c r="GT274" s="130"/>
      <c r="HD274" s="130"/>
      <c r="HN274" s="130"/>
      <c r="HX274" s="130"/>
    </row>
    <row xmlns:x14ac="http://schemas.microsoft.com/office/spreadsheetml/2009/9/ac" r="275" s="3" customFormat="true" x14ac:dyDescent="0.25">
      <c r="A275" s="405"/>
      <c r="B275" s="130"/>
      <c r="L275" s="130"/>
      <c r="V275" s="130"/>
      <c r="AF275" s="130"/>
      <c r="AP275" s="130"/>
      <c r="AZ275" s="130"/>
      <c r="BA275" s="130"/>
      <c r="BJ275" s="130"/>
      <c r="BT275" s="130"/>
      <c r="CD275" s="130"/>
      <c r="CN275" s="130"/>
      <c r="CX275" s="130"/>
      <c r="DH275" s="130"/>
      <c r="DR275" s="130"/>
      <c r="EB275" s="130"/>
      <c r="EL275" s="130"/>
      <c r="EV275" s="130"/>
      <c r="FF275" s="130"/>
      <c r="FP275" s="130"/>
      <c r="FZ275" s="130"/>
      <c r="GJ275" s="130"/>
      <c r="GT275" s="130"/>
      <c r="HD275" s="130"/>
      <c r="HN275" s="130"/>
      <c r="HX275" s="130"/>
    </row>
    <row xmlns:x14ac="http://schemas.microsoft.com/office/spreadsheetml/2009/9/ac" r="276" s="3" customFormat="true" x14ac:dyDescent="0.25">
      <c r="A276" s="405"/>
      <c r="B276" s="130"/>
      <c r="L276" s="130"/>
      <c r="V276" s="130"/>
      <c r="AF276" s="130"/>
      <c r="AP276" s="130"/>
      <c r="AZ276" s="130"/>
      <c r="BA276" s="130"/>
      <c r="BJ276" s="130"/>
      <c r="BT276" s="130"/>
      <c r="CD276" s="130"/>
      <c r="CN276" s="130"/>
      <c r="CX276" s="130"/>
      <c r="DH276" s="130"/>
      <c r="DR276" s="130"/>
      <c r="EB276" s="130"/>
      <c r="EL276" s="130"/>
      <c r="EV276" s="130"/>
      <c r="FF276" s="130"/>
      <c r="FP276" s="130"/>
      <c r="FZ276" s="130"/>
      <c r="GJ276" s="130"/>
      <c r="GT276" s="130"/>
      <c r="HD276" s="130"/>
      <c r="HN276" s="130"/>
      <c r="HX276" s="130"/>
    </row>
    <row xmlns:x14ac="http://schemas.microsoft.com/office/spreadsheetml/2009/9/ac" r="277" s="3" customFormat="true" x14ac:dyDescent="0.25">
      <c r="A277" s="405"/>
      <c r="B277" s="130"/>
      <c r="L277" s="130"/>
      <c r="V277" s="130"/>
      <c r="AF277" s="130"/>
      <c r="AP277" s="130"/>
      <c r="AZ277" s="130"/>
      <c r="BA277" s="130"/>
      <c r="BJ277" s="130"/>
      <c r="BT277" s="130"/>
      <c r="CD277" s="130"/>
      <c r="CN277" s="130"/>
      <c r="CX277" s="130"/>
      <c r="DH277" s="130"/>
      <c r="DR277" s="130"/>
      <c r="EB277" s="130"/>
      <c r="EL277" s="130"/>
      <c r="EV277" s="130"/>
      <c r="FF277" s="130"/>
      <c r="FP277" s="130"/>
      <c r="FZ277" s="130"/>
      <c r="GJ277" s="130"/>
      <c r="GT277" s="130"/>
      <c r="HD277" s="130"/>
      <c r="HN277" s="130"/>
      <c r="HX277" s="130"/>
    </row>
    <row xmlns:x14ac="http://schemas.microsoft.com/office/spreadsheetml/2009/9/ac" r="278" s="3" customFormat="true" x14ac:dyDescent="0.25">
      <c r="A278" s="405"/>
      <c r="B278" s="130"/>
      <c r="L278" s="130"/>
      <c r="V278" s="130"/>
      <c r="AF278" s="130"/>
      <c r="AP278" s="130"/>
      <c r="AZ278" s="130"/>
      <c r="BA278" s="130"/>
      <c r="BJ278" s="130"/>
      <c r="BT278" s="130"/>
      <c r="CD278" s="130"/>
      <c r="CN278" s="130"/>
      <c r="CX278" s="130"/>
      <c r="DH278" s="130"/>
      <c r="DR278" s="130"/>
      <c r="EB278" s="130"/>
      <c r="EL278" s="130"/>
      <c r="EV278" s="130"/>
      <c r="FF278" s="130"/>
      <c r="FP278" s="130"/>
      <c r="FZ278" s="130"/>
      <c r="GJ278" s="130"/>
      <c r="GT278" s="130"/>
      <c r="HD278" s="130"/>
      <c r="HN278" s="130"/>
      <c r="HX278" s="130"/>
    </row>
    <row xmlns:x14ac="http://schemas.microsoft.com/office/spreadsheetml/2009/9/ac" r="279" s="3" customFormat="true" x14ac:dyDescent="0.25">
      <c r="A279" s="405"/>
      <c r="B279" s="130"/>
      <c r="L279" s="130"/>
      <c r="V279" s="130"/>
      <c r="AF279" s="130"/>
      <c r="AP279" s="130"/>
      <c r="AZ279" s="130"/>
      <c r="BA279" s="130"/>
      <c r="BJ279" s="130"/>
      <c r="BT279" s="130"/>
      <c r="CD279" s="130"/>
      <c r="CN279" s="130"/>
      <c r="CX279" s="130"/>
      <c r="DH279" s="130"/>
      <c r="DR279" s="130"/>
      <c r="EB279" s="130"/>
      <c r="EL279" s="130"/>
      <c r="EV279" s="130"/>
      <c r="FF279" s="130"/>
      <c r="FP279" s="130"/>
      <c r="FZ279" s="130"/>
      <c r="GJ279" s="130"/>
      <c r="GT279" s="130"/>
      <c r="HD279" s="130"/>
      <c r="HN279" s="130"/>
      <c r="HX279" s="130"/>
    </row>
    <row xmlns:x14ac="http://schemas.microsoft.com/office/spreadsheetml/2009/9/ac" r="280" s="3" customFormat="true" x14ac:dyDescent="0.25">
      <c r="A280" s="405"/>
      <c r="B280" s="130"/>
      <c r="L280" s="130"/>
      <c r="V280" s="130"/>
      <c r="AF280" s="130"/>
      <c r="AP280" s="130"/>
      <c r="AZ280" s="130"/>
      <c r="BA280" s="130"/>
      <c r="BJ280" s="130"/>
      <c r="BT280" s="130"/>
      <c r="CD280" s="130"/>
      <c r="CN280" s="130"/>
      <c r="CX280" s="130"/>
      <c r="DH280" s="130"/>
      <c r="DR280" s="130"/>
      <c r="EB280" s="130"/>
      <c r="EL280" s="130"/>
      <c r="EV280" s="130"/>
      <c r="FF280" s="130"/>
      <c r="FP280" s="130"/>
      <c r="FZ280" s="130"/>
      <c r="GJ280" s="130"/>
      <c r="GT280" s="130"/>
      <c r="HD280" s="130"/>
      <c r="HN280" s="130"/>
      <c r="HX280" s="130"/>
    </row>
    <row xmlns:x14ac="http://schemas.microsoft.com/office/spreadsheetml/2009/9/ac" r="281" s="3" customFormat="true" x14ac:dyDescent="0.25">
      <c r="A281" s="405"/>
      <c r="B281" s="130"/>
      <c r="L281" s="130"/>
      <c r="V281" s="130"/>
      <c r="AF281" s="130"/>
      <c r="AP281" s="130"/>
      <c r="AZ281" s="130"/>
      <c r="BA281" s="130"/>
      <c r="BJ281" s="130"/>
      <c r="BT281" s="130"/>
      <c r="CD281" s="130"/>
      <c r="CN281" s="130"/>
      <c r="CX281" s="130"/>
      <c r="DH281" s="130"/>
      <c r="DR281" s="130"/>
      <c r="EB281" s="130"/>
      <c r="EL281" s="130"/>
      <c r="EV281" s="130"/>
      <c r="FF281" s="130"/>
      <c r="FP281" s="130"/>
      <c r="FZ281" s="130"/>
      <c r="GJ281" s="130"/>
      <c r="GT281" s="130"/>
      <c r="HD281" s="130"/>
      <c r="HN281" s="130"/>
      <c r="HX281" s="130"/>
    </row>
    <row xmlns:x14ac="http://schemas.microsoft.com/office/spreadsheetml/2009/9/ac" r="282" s="3" customFormat="true" x14ac:dyDescent="0.25">
      <c r="A282" s="405"/>
      <c r="B282" s="130"/>
      <c r="L282" s="130"/>
      <c r="V282" s="130"/>
      <c r="AF282" s="130"/>
      <c r="AP282" s="130"/>
      <c r="AZ282" s="130"/>
      <c r="BA282" s="130"/>
      <c r="BJ282" s="130"/>
      <c r="BT282" s="130"/>
      <c r="CD282" s="130"/>
      <c r="CN282" s="130"/>
      <c r="CX282" s="130"/>
      <c r="DH282" s="130"/>
      <c r="DR282" s="130"/>
      <c r="EB282" s="130"/>
      <c r="EL282" s="130"/>
      <c r="EV282" s="130"/>
      <c r="FF282" s="130"/>
      <c r="FP282" s="130"/>
      <c r="FZ282" s="130"/>
      <c r="GJ282" s="130"/>
      <c r="GT282" s="130"/>
      <c r="HD282" s="130"/>
      <c r="HN282" s="130"/>
      <c r="HX282" s="130"/>
    </row>
    <row xmlns:x14ac="http://schemas.microsoft.com/office/spreadsheetml/2009/9/ac" r="283" s="3" customFormat="true" x14ac:dyDescent="0.25">
      <c r="A283" s="405"/>
      <c r="B283" s="130"/>
      <c r="L283" s="130"/>
      <c r="V283" s="130"/>
      <c r="AF283" s="130"/>
      <c r="AP283" s="130"/>
      <c r="AZ283" s="130"/>
      <c r="BA283" s="130"/>
      <c r="BJ283" s="130"/>
      <c r="BT283" s="130"/>
      <c r="CD283" s="130"/>
      <c r="CN283" s="130"/>
      <c r="CX283" s="130"/>
      <c r="DH283" s="130"/>
      <c r="DR283" s="130"/>
      <c r="EB283" s="130"/>
      <c r="EL283" s="130"/>
      <c r="EV283" s="130"/>
      <c r="FF283" s="130"/>
      <c r="FP283" s="130"/>
      <c r="FZ283" s="130"/>
      <c r="GJ283" s="130"/>
      <c r="GT283" s="130"/>
      <c r="HD283" s="130"/>
      <c r="HN283" s="130"/>
      <c r="HX283" s="130"/>
    </row>
    <row xmlns:x14ac="http://schemas.microsoft.com/office/spreadsheetml/2009/9/ac" r="284" s="3" customFormat="true" x14ac:dyDescent="0.25">
      <c r="A284" s="405"/>
      <c r="B284" s="130"/>
      <c r="L284" s="130"/>
      <c r="V284" s="130"/>
      <c r="AF284" s="130"/>
      <c r="AP284" s="130"/>
      <c r="AZ284" s="130"/>
      <c r="BA284" s="130"/>
      <c r="BJ284" s="130"/>
      <c r="BT284" s="130"/>
      <c r="CD284" s="130"/>
      <c r="CN284" s="130"/>
      <c r="CX284" s="130"/>
      <c r="DH284" s="130"/>
      <c r="DR284" s="130"/>
      <c r="EB284" s="130"/>
      <c r="EL284" s="130"/>
      <c r="EV284" s="130"/>
      <c r="FF284" s="130"/>
      <c r="FP284" s="130"/>
      <c r="FZ284" s="130"/>
      <c r="GJ284" s="130"/>
      <c r="GT284" s="130"/>
      <c r="HD284" s="130"/>
      <c r="HN284" s="130"/>
      <c r="HX284" s="130"/>
    </row>
    <row xmlns:x14ac="http://schemas.microsoft.com/office/spreadsheetml/2009/9/ac" r="285" s="3" customFormat="true" x14ac:dyDescent="0.25">
      <c r="A285" s="405"/>
      <c r="B285" s="130"/>
      <c r="L285" s="130"/>
      <c r="V285" s="130"/>
      <c r="AF285" s="130"/>
      <c r="AP285" s="130"/>
      <c r="AZ285" s="130"/>
      <c r="BA285" s="130"/>
      <c r="BJ285" s="130"/>
      <c r="BT285" s="130"/>
      <c r="CD285" s="130"/>
      <c r="CN285" s="130"/>
      <c r="CX285" s="130"/>
      <c r="DH285" s="130"/>
      <c r="DR285" s="130"/>
      <c r="EB285" s="130"/>
      <c r="EL285" s="130"/>
      <c r="EV285" s="130"/>
      <c r="FF285" s="130"/>
      <c r="FP285" s="130"/>
      <c r="FZ285" s="130"/>
      <c r="GJ285" s="130"/>
      <c r="GT285" s="130"/>
      <c r="HD285" s="130"/>
      <c r="HN285" s="130"/>
      <c r="HX285" s="130"/>
    </row>
    <row xmlns:x14ac="http://schemas.microsoft.com/office/spreadsheetml/2009/9/ac" r="286" s="3" customFormat="true" x14ac:dyDescent="0.25">
      <c r="A286" s="405"/>
      <c r="B286" s="130"/>
      <c r="L286" s="130"/>
      <c r="V286" s="130"/>
      <c r="AF286" s="130"/>
      <c r="AP286" s="130"/>
      <c r="AZ286" s="130"/>
      <c r="BA286" s="130"/>
      <c r="BJ286" s="130"/>
      <c r="BT286" s="130"/>
      <c r="CD286" s="130"/>
      <c r="CN286" s="130"/>
      <c r="CX286" s="130"/>
      <c r="DH286" s="130"/>
      <c r="DR286" s="130"/>
      <c r="EB286" s="130"/>
      <c r="EL286" s="130"/>
      <c r="EV286" s="130"/>
      <c r="FF286" s="130"/>
      <c r="FP286" s="130"/>
      <c r="FZ286" s="130"/>
      <c r="GJ286" s="130"/>
      <c r="GT286" s="130"/>
      <c r="HD286" s="130"/>
      <c r="HN286" s="130"/>
      <c r="HX286" s="130"/>
    </row>
    <row xmlns:x14ac="http://schemas.microsoft.com/office/spreadsheetml/2009/9/ac" r="287" s="3" customFormat="true" x14ac:dyDescent="0.25">
      <c r="A287" s="405"/>
      <c r="B287" s="130"/>
      <c r="L287" s="130"/>
      <c r="V287" s="130"/>
      <c r="AF287" s="130"/>
      <c r="AP287" s="130"/>
      <c r="AZ287" s="130"/>
      <c r="BA287" s="130"/>
      <c r="BJ287" s="130"/>
      <c r="BT287" s="130"/>
      <c r="CD287" s="130"/>
      <c r="CN287" s="130"/>
      <c r="CX287" s="130"/>
      <c r="DH287" s="130"/>
      <c r="DR287" s="130"/>
      <c r="EB287" s="130"/>
      <c r="EL287" s="130"/>
      <c r="EV287" s="130"/>
      <c r="FF287" s="130"/>
      <c r="FP287" s="130"/>
      <c r="FZ287" s="130"/>
      <c r="GJ287" s="130"/>
      <c r="GT287" s="130"/>
      <c r="HD287" s="130"/>
      <c r="HN287" s="130"/>
      <c r="HX287" s="130"/>
    </row>
    <row xmlns:x14ac="http://schemas.microsoft.com/office/spreadsheetml/2009/9/ac" r="288" s="3" customFormat="true" x14ac:dyDescent="0.25">
      <c r="A288" s="405"/>
      <c r="B288" s="130"/>
      <c r="L288" s="130"/>
      <c r="V288" s="130"/>
      <c r="AF288" s="130"/>
      <c r="AP288" s="130"/>
      <c r="AZ288" s="130"/>
      <c r="BA288" s="130"/>
      <c r="BJ288" s="130"/>
      <c r="BT288" s="130"/>
      <c r="CD288" s="130"/>
      <c r="CN288" s="130"/>
      <c r="CX288" s="130"/>
      <c r="DH288" s="130"/>
      <c r="DR288" s="130"/>
      <c r="EB288" s="130"/>
      <c r="EL288" s="130"/>
      <c r="EV288" s="130"/>
      <c r="FF288" s="130"/>
      <c r="FP288" s="130"/>
      <c r="FZ288" s="130"/>
      <c r="GJ288" s="130"/>
      <c r="GT288" s="130"/>
      <c r="HD288" s="130"/>
      <c r="HN288" s="130"/>
      <c r="HX288" s="130"/>
    </row>
    <row xmlns:x14ac="http://schemas.microsoft.com/office/spreadsheetml/2009/9/ac" r="289" s="3" customFormat="true" x14ac:dyDescent="0.25">
      <c r="A289" s="405"/>
      <c r="B289" s="130"/>
      <c r="L289" s="130"/>
      <c r="V289" s="130"/>
      <c r="AF289" s="130"/>
      <c r="AP289" s="130"/>
      <c r="AZ289" s="130"/>
      <c r="BA289" s="130"/>
      <c r="BJ289" s="130"/>
      <c r="BT289" s="130"/>
      <c r="CD289" s="130"/>
      <c r="CN289" s="130"/>
      <c r="CX289" s="130"/>
      <c r="DH289" s="130"/>
      <c r="DR289" s="130"/>
      <c r="EB289" s="130"/>
      <c r="EL289" s="130"/>
      <c r="EV289" s="130"/>
      <c r="FF289" s="130"/>
      <c r="FP289" s="130"/>
      <c r="FZ289" s="130"/>
      <c r="GJ289" s="130"/>
      <c r="GT289" s="130"/>
      <c r="HD289" s="130"/>
      <c r="HN289" s="130"/>
      <c r="HX289" s="130"/>
    </row>
    <row xmlns:x14ac="http://schemas.microsoft.com/office/spreadsheetml/2009/9/ac" r="290" s="3" customFormat="true" x14ac:dyDescent="0.25">
      <c r="A290" s="405"/>
      <c r="B290" s="130"/>
      <c r="L290" s="130"/>
      <c r="V290" s="130"/>
      <c r="AF290" s="130"/>
      <c r="AP290" s="130"/>
      <c r="AZ290" s="130"/>
      <c r="BA290" s="130"/>
      <c r="BJ290" s="130"/>
      <c r="BT290" s="130"/>
      <c r="CD290" s="130"/>
      <c r="CN290" s="130"/>
      <c r="CX290" s="130"/>
      <c r="DH290" s="130"/>
      <c r="DR290" s="130"/>
      <c r="EB290" s="130"/>
      <c r="EL290" s="130"/>
      <c r="EV290" s="130"/>
      <c r="FF290" s="130"/>
      <c r="FP290" s="130"/>
      <c r="FZ290" s="130"/>
      <c r="GJ290" s="130"/>
      <c r="GT290" s="130"/>
      <c r="HD290" s="130"/>
      <c r="HN290" s="130"/>
      <c r="HX290" s="130"/>
    </row>
    <row xmlns:x14ac="http://schemas.microsoft.com/office/spreadsheetml/2009/9/ac" r="291" s="3" customFormat="true" x14ac:dyDescent="0.25">
      <c r="A291" s="405"/>
      <c r="B291" s="130"/>
      <c r="L291" s="130"/>
      <c r="V291" s="130"/>
      <c r="AF291" s="130"/>
      <c r="AP291" s="130"/>
      <c r="AZ291" s="130"/>
      <c r="BA291" s="130"/>
      <c r="BJ291" s="130"/>
      <c r="BT291" s="130"/>
      <c r="CD291" s="130"/>
      <c r="CN291" s="130"/>
      <c r="CX291" s="130"/>
      <c r="DH291" s="130"/>
      <c r="DR291" s="130"/>
      <c r="EB291" s="130"/>
      <c r="EL291" s="130"/>
      <c r="EV291" s="130"/>
      <c r="FF291" s="130"/>
      <c r="FP291" s="130"/>
      <c r="FZ291" s="130"/>
      <c r="GJ291" s="130"/>
      <c r="GT291" s="130"/>
      <c r="HD291" s="130"/>
      <c r="HN291" s="130"/>
      <c r="HX291" s="130"/>
    </row>
    <row xmlns:x14ac="http://schemas.microsoft.com/office/spreadsheetml/2009/9/ac" r="292" s="3" customFormat="true" x14ac:dyDescent="0.25">
      <c r="A292" s="405"/>
      <c r="B292" s="130"/>
      <c r="L292" s="130"/>
      <c r="V292" s="130"/>
      <c r="AF292" s="130"/>
      <c r="AP292" s="130"/>
      <c r="AZ292" s="130"/>
      <c r="BA292" s="130"/>
      <c r="BJ292" s="130"/>
      <c r="BT292" s="130"/>
      <c r="CD292" s="130"/>
      <c r="CN292" s="130"/>
      <c r="CX292" s="130"/>
      <c r="DH292" s="130"/>
      <c r="DR292" s="130"/>
      <c r="EB292" s="130"/>
      <c r="EL292" s="130"/>
      <c r="EV292" s="130"/>
      <c r="FF292" s="130"/>
      <c r="FP292" s="130"/>
      <c r="FZ292" s="130"/>
      <c r="GJ292" s="130"/>
      <c r="GT292" s="130"/>
      <c r="HD292" s="130"/>
      <c r="HN292" s="130"/>
      <c r="HX292" s="130"/>
    </row>
    <row xmlns:x14ac="http://schemas.microsoft.com/office/spreadsheetml/2009/9/ac" r="293" s="3" customFormat="true" x14ac:dyDescent="0.25">
      <c r="A293" s="405"/>
      <c r="B293" s="130"/>
      <c r="L293" s="130"/>
      <c r="V293" s="130"/>
      <c r="AF293" s="130"/>
      <c r="AP293" s="130"/>
      <c r="AZ293" s="130"/>
      <c r="BA293" s="130"/>
      <c r="BJ293" s="130"/>
      <c r="BT293" s="130"/>
      <c r="CD293" s="130"/>
      <c r="CN293" s="130"/>
      <c r="CX293" s="130"/>
      <c r="DH293" s="130"/>
      <c r="DR293" s="130"/>
      <c r="EB293" s="130"/>
      <c r="EL293" s="130"/>
      <c r="EV293" s="130"/>
      <c r="FF293" s="130"/>
      <c r="FP293" s="130"/>
      <c r="FZ293" s="130"/>
      <c r="GJ293" s="130"/>
      <c r="GT293" s="130"/>
      <c r="HD293" s="130"/>
      <c r="HN293" s="130"/>
      <c r="HX293" s="130"/>
    </row>
    <row xmlns:x14ac="http://schemas.microsoft.com/office/spreadsheetml/2009/9/ac" r="294" s="3" customFormat="true" x14ac:dyDescent="0.25">
      <c r="A294" s="405"/>
      <c r="B294" s="130"/>
      <c r="L294" s="130"/>
      <c r="V294" s="130"/>
      <c r="AF294" s="130"/>
      <c r="AP294" s="130"/>
      <c r="AZ294" s="130"/>
      <c r="BA294" s="130"/>
      <c r="BJ294" s="130"/>
      <c r="BT294" s="130"/>
      <c r="CD294" s="130"/>
      <c r="CN294" s="130"/>
      <c r="CX294" s="130"/>
      <c r="DH294" s="130"/>
      <c r="DR294" s="130"/>
      <c r="EB294" s="130"/>
      <c r="EL294" s="130"/>
      <c r="EV294" s="130"/>
      <c r="FF294" s="130"/>
      <c r="FP294" s="130"/>
      <c r="FZ294" s="130"/>
      <c r="GJ294" s="130"/>
      <c r="GT294" s="130"/>
      <c r="HD294" s="130"/>
      <c r="HN294" s="130"/>
      <c r="HX294" s="130"/>
    </row>
    <row xmlns:x14ac="http://schemas.microsoft.com/office/spreadsheetml/2009/9/ac" r="295" s="3" customFormat="true" x14ac:dyDescent="0.25">
      <c r="A295" s="405"/>
      <c r="B295" s="130"/>
      <c r="L295" s="130"/>
      <c r="V295" s="130"/>
      <c r="AF295" s="130"/>
      <c r="AP295" s="130"/>
      <c r="AZ295" s="130"/>
      <c r="BA295" s="130"/>
      <c r="BJ295" s="130"/>
      <c r="BT295" s="130"/>
      <c r="CD295" s="130"/>
      <c r="CN295" s="130"/>
      <c r="CX295" s="130"/>
      <c r="DH295" s="130"/>
      <c r="DR295" s="130"/>
      <c r="EB295" s="130"/>
      <c r="EL295" s="130"/>
      <c r="EV295" s="130"/>
      <c r="FF295" s="130"/>
      <c r="FP295" s="130"/>
      <c r="FZ295" s="130"/>
      <c r="GJ295" s="130"/>
      <c r="GT295" s="130"/>
      <c r="HD295" s="130"/>
      <c r="HN295" s="130"/>
      <c r="HX295" s="130"/>
    </row>
    <row xmlns:x14ac="http://schemas.microsoft.com/office/spreadsheetml/2009/9/ac" r="296" s="3" customFormat="true" x14ac:dyDescent="0.25">
      <c r="A296" s="405"/>
      <c r="B296" s="130"/>
      <c r="L296" s="130"/>
      <c r="V296" s="130"/>
      <c r="AF296" s="130"/>
      <c r="AP296" s="130"/>
      <c r="AZ296" s="130"/>
      <c r="BA296" s="130"/>
      <c r="BJ296" s="130"/>
      <c r="BT296" s="130"/>
      <c r="CD296" s="130"/>
      <c r="CN296" s="130"/>
      <c r="CX296" s="130"/>
      <c r="DH296" s="130"/>
      <c r="DR296" s="130"/>
      <c r="EB296" s="130"/>
      <c r="EL296" s="130"/>
      <c r="EV296" s="130"/>
      <c r="FF296" s="130"/>
      <c r="FP296" s="130"/>
      <c r="FZ296" s="130"/>
      <c r="GJ296" s="130"/>
      <c r="GT296" s="130"/>
      <c r="HD296" s="130"/>
      <c r="HN296" s="130"/>
      <c r="HX296" s="130"/>
    </row>
    <row xmlns:x14ac="http://schemas.microsoft.com/office/spreadsheetml/2009/9/ac" r="297" s="3" customFormat="true" x14ac:dyDescent="0.25">
      <c r="A297" s="405"/>
      <c r="B297" s="130"/>
      <c r="L297" s="130"/>
      <c r="V297" s="130"/>
      <c r="AF297" s="130"/>
      <c r="AP297" s="130"/>
      <c r="AZ297" s="130"/>
      <c r="BA297" s="130"/>
      <c r="BJ297" s="130"/>
      <c r="BT297" s="130"/>
      <c r="CD297" s="130"/>
      <c r="CN297" s="130"/>
      <c r="CX297" s="130"/>
      <c r="DH297" s="130"/>
      <c r="DR297" s="130"/>
      <c r="EB297" s="130"/>
      <c r="EL297" s="130"/>
      <c r="EV297" s="130"/>
      <c r="FF297" s="130"/>
      <c r="FP297" s="130"/>
      <c r="FZ297" s="130"/>
      <c r="GJ297" s="130"/>
      <c r="GT297" s="130"/>
      <c r="HD297" s="130"/>
      <c r="HN297" s="130"/>
      <c r="HX297" s="130"/>
    </row>
    <row xmlns:x14ac="http://schemas.microsoft.com/office/spreadsheetml/2009/9/ac" r="298" s="3" customFormat="true" x14ac:dyDescent="0.25">
      <c r="A298" s="405"/>
      <c r="B298" s="130"/>
      <c r="L298" s="130"/>
      <c r="V298" s="130"/>
      <c r="AF298" s="130"/>
      <c r="AP298" s="130"/>
      <c r="AZ298" s="130"/>
      <c r="BA298" s="130"/>
      <c r="BJ298" s="130"/>
      <c r="BT298" s="130"/>
      <c r="CD298" s="130"/>
      <c r="CN298" s="130"/>
      <c r="CX298" s="130"/>
      <c r="DH298" s="130"/>
      <c r="DR298" s="130"/>
      <c r="EB298" s="130"/>
      <c r="EL298" s="130"/>
      <c r="EV298" s="130"/>
      <c r="FF298" s="130"/>
      <c r="FP298" s="130"/>
      <c r="FZ298" s="130"/>
      <c r="GJ298" s="130"/>
      <c r="GT298" s="130"/>
      <c r="HD298" s="130"/>
      <c r="HN298" s="130"/>
      <c r="HX298" s="130"/>
    </row>
    <row xmlns:x14ac="http://schemas.microsoft.com/office/spreadsheetml/2009/9/ac" r="299" s="3" customFormat="true" x14ac:dyDescent="0.25">
      <c r="A299" s="405"/>
      <c r="B299" s="130"/>
      <c r="L299" s="130"/>
      <c r="V299" s="130"/>
      <c r="AF299" s="130"/>
      <c r="AP299" s="130"/>
      <c r="AZ299" s="130"/>
      <c r="BA299" s="130"/>
      <c r="BJ299" s="130"/>
      <c r="BT299" s="130"/>
      <c r="CD299" s="130"/>
      <c r="CN299" s="130"/>
      <c r="CX299" s="130"/>
      <c r="DH299" s="130"/>
      <c r="DR299" s="130"/>
      <c r="EB299" s="130"/>
      <c r="EL299" s="130"/>
      <c r="EV299" s="130"/>
      <c r="FF299" s="130"/>
      <c r="FP299" s="130"/>
      <c r="FZ299" s="130"/>
      <c r="GJ299" s="130"/>
      <c r="GT299" s="130"/>
      <c r="HD299" s="130"/>
      <c r="HN299" s="130"/>
      <c r="HX299" s="130"/>
    </row>
    <row xmlns:x14ac="http://schemas.microsoft.com/office/spreadsheetml/2009/9/ac" r="300" s="3" customFormat="true" x14ac:dyDescent="0.25">
      <c r="A300" s="405"/>
      <c r="B300" s="130"/>
      <c r="L300" s="130"/>
      <c r="V300" s="130"/>
      <c r="AF300" s="130"/>
      <c r="AP300" s="130"/>
      <c r="AZ300" s="130"/>
      <c r="BA300" s="130"/>
      <c r="BJ300" s="130"/>
      <c r="BT300" s="130"/>
      <c r="CD300" s="130"/>
      <c r="CN300" s="130"/>
      <c r="CX300" s="130"/>
      <c r="DH300" s="130"/>
      <c r="DR300" s="130"/>
      <c r="EB300" s="130"/>
      <c r="EL300" s="130"/>
      <c r="EV300" s="130"/>
      <c r="FF300" s="130"/>
      <c r="FP300" s="130"/>
      <c r="FZ300" s="130"/>
      <c r="GJ300" s="130"/>
      <c r="GT300" s="130"/>
      <c r="HD300" s="130"/>
      <c r="HN300" s="130"/>
      <c r="HX300" s="130"/>
    </row>
    <row xmlns:x14ac="http://schemas.microsoft.com/office/spreadsheetml/2009/9/ac" r="301" s="3" customFormat="true" x14ac:dyDescent="0.25">
      <c r="A301" s="405"/>
      <c r="B301" s="130"/>
      <c r="L301" s="130"/>
      <c r="V301" s="130"/>
      <c r="AF301" s="130"/>
      <c r="AP301" s="130"/>
      <c r="AZ301" s="130"/>
      <c r="BA301" s="130"/>
      <c r="BJ301" s="130"/>
      <c r="BT301" s="130"/>
      <c r="CD301" s="130"/>
      <c r="CN301" s="130"/>
      <c r="CX301" s="130"/>
      <c r="DH301" s="130"/>
      <c r="DR301" s="130"/>
      <c r="EB301" s="130"/>
      <c r="EL301" s="130"/>
      <c r="EV301" s="130"/>
      <c r="FF301" s="130"/>
      <c r="FP301" s="130"/>
      <c r="FZ301" s="130"/>
      <c r="GJ301" s="130"/>
      <c r="GT301" s="130"/>
      <c r="HD301" s="130"/>
      <c r="HN301" s="130"/>
      <c r="HX301" s="130"/>
    </row>
    <row xmlns:x14ac="http://schemas.microsoft.com/office/spreadsheetml/2009/9/ac" r="302" s="3" customFormat="true" x14ac:dyDescent="0.25">
      <c r="A302" s="405"/>
      <c r="B302" s="130"/>
      <c r="L302" s="130"/>
      <c r="V302" s="130"/>
      <c r="AF302" s="130"/>
      <c r="AP302" s="130"/>
      <c r="AZ302" s="130"/>
      <c r="BA302" s="130"/>
      <c r="BJ302" s="130"/>
      <c r="BT302" s="130"/>
      <c r="CD302" s="130"/>
      <c r="CN302" s="130"/>
      <c r="CX302" s="130"/>
      <c r="DH302" s="130"/>
      <c r="DR302" s="130"/>
      <c r="EB302" s="130"/>
      <c r="EL302" s="130"/>
      <c r="EV302" s="130"/>
      <c r="FF302" s="130"/>
      <c r="FP302" s="130"/>
      <c r="FZ302" s="130"/>
      <c r="GJ302" s="130"/>
      <c r="GT302" s="130"/>
      <c r="HD302" s="130"/>
      <c r="HN302" s="130"/>
      <c r="HX302" s="130"/>
    </row>
    <row xmlns:x14ac="http://schemas.microsoft.com/office/spreadsheetml/2009/9/ac" r="303" s="3" customFormat="true" x14ac:dyDescent="0.25">
      <c r="A303" s="405"/>
      <c r="B303" s="130"/>
      <c r="L303" s="130"/>
      <c r="V303" s="130"/>
      <c r="AF303" s="130"/>
      <c r="AP303" s="130"/>
      <c r="AZ303" s="130"/>
      <c r="BA303" s="130"/>
      <c r="BJ303" s="130"/>
      <c r="BT303" s="130"/>
      <c r="CD303" s="130"/>
      <c r="CN303" s="130"/>
      <c r="CX303" s="130"/>
      <c r="DH303" s="130"/>
      <c r="DR303" s="130"/>
      <c r="EB303" s="130"/>
      <c r="EL303" s="130"/>
      <c r="EV303" s="130"/>
      <c r="FF303" s="130"/>
      <c r="FP303" s="130"/>
      <c r="FZ303" s="130"/>
      <c r="GJ303" s="130"/>
      <c r="GT303" s="130"/>
      <c r="HD303" s="130"/>
      <c r="HN303" s="130"/>
      <c r="HX303" s="130"/>
    </row>
    <row xmlns:x14ac="http://schemas.microsoft.com/office/spreadsheetml/2009/9/ac" r="304" s="3" customFormat="true" x14ac:dyDescent="0.25">
      <c r="A304" s="405"/>
      <c r="B304" s="130"/>
      <c r="L304" s="130"/>
      <c r="V304" s="130"/>
      <c r="AF304" s="130"/>
      <c r="AP304" s="130"/>
      <c r="AZ304" s="130"/>
      <c r="BA304" s="130"/>
      <c r="BJ304" s="130"/>
      <c r="BT304" s="130"/>
      <c r="CD304" s="130"/>
      <c r="CN304" s="130"/>
      <c r="CX304" s="130"/>
      <c r="DH304" s="130"/>
      <c r="DR304" s="130"/>
      <c r="EB304" s="130"/>
      <c r="EL304" s="130"/>
      <c r="EV304" s="130"/>
      <c r="FF304" s="130"/>
      <c r="FP304" s="130"/>
      <c r="FZ304" s="130"/>
      <c r="GJ304" s="130"/>
      <c r="GT304" s="130"/>
      <c r="HD304" s="130"/>
      <c r="HN304" s="130"/>
      <c r="HX304" s="130"/>
    </row>
    <row xmlns:x14ac="http://schemas.microsoft.com/office/spreadsheetml/2009/9/ac" r="305" s="3" customFormat="true" x14ac:dyDescent="0.25">
      <c r="A305" s="405"/>
      <c r="B305" s="130"/>
      <c r="L305" s="130"/>
      <c r="V305" s="130"/>
      <c r="AF305" s="130"/>
      <c r="AP305" s="130"/>
      <c r="AZ305" s="130"/>
      <c r="BA305" s="130"/>
      <c r="BJ305" s="130"/>
      <c r="BT305" s="130"/>
      <c r="CD305" s="130"/>
      <c r="CN305" s="130"/>
      <c r="CX305" s="130"/>
      <c r="DH305" s="130"/>
      <c r="DR305" s="130"/>
      <c r="EB305" s="130"/>
      <c r="EL305" s="130"/>
      <c r="EV305" s="130"/>
      <c r="FF305" s="130"/>
      <c r="FP305" s="130"/>
      <c r="FZ305" s="130"/>
      <c r="GJ305" s="130"/>
      <c r="GT305" s="130"/>
      <c r="HD305" s="130"/>
      <c r="HN305" s="130"/>
      <c r="HX305" s="130"/>
    </row>
    <row xmlns:x14ac="http://schemas.microsoft.com/office/spreadsheetml/2009/9/ac" r="306" s="3" customFormat="true" x14ac:dyDescent="0.25">
      <c r="A306" s="405"/>
      <c r="B306" s="130"/>
      <c r="L306" s="130"/>
      <c r="V306" s="130"/>
      <c r="AF306" s="130"/>
      <c r="AP306" s="130"/>
      <c r="AZ306" s="130"/>
      <c r="BA306" s="130"/>
      <c r="BJ306" s="130"/>
      <c r="BT306" s="130"/>
      <c r="CD306" s="130"/>
      <c r="CN306" s="130"/>
      <c r="CX306" s="130"/>
      <c r="DH306" s="130"/>
      <c r="DR306" s="130"/>
      <c r="EB306" s="130"/>
      <c r="EL306" s="130"/>
      <c r="EV306" s="130"/>
      <c r="FF306" s="130"/>
      <c r="FP306" s="130"/>
      <c r="FZ306" s="130"/>
      <c r="GJ306" s="130"/>
      <c r="GT306" s="130"/>
      <c r="HD306" s="130"/>
      <c r="HN306" s="130"/>
      <c r="HX306" s="130"/>
    </row>
    <row xmlns:x14ac="http://schemas.microsoft.com/office/spreadsheetml/2009/9/ac" r="307" s="3" customFormat="true" x14ac:dyDescent="0.25">
      <c r="A307" s="405"/>
      <c r="B307" s="130"/>
      <c r="L307" s="130"/>
      <c r="V307" s="130"/>
      <c r="AF307" s="130"/>
      <c r="AP307" s="130"/>
      <c r="AZ307" s="130"/>
      <c r="BA307" s="130"/>
      <c r="BJ307" s="130"/>
      <c r="BT307" s="130"/>
      <c r="CD307" s="130"/>
      <c r="CN307" s="130"/>
      <c r="CX307" s="130"/>
      <c r="DH307" s="130"/>
      <c r="DR307" s="130"/>
      <c r="EB307" s="130"/>
      <c r="EL307" s="130"/>
      <c r="EV307" s="130"/>
      <c r="FF307" s="130"/>
      <c r="FP307" s="130"/>
      <c r="FZ307" s="130"/>
      <c r="GJ307" s="130"/>
      <c r="GT307" s="130"/>
      <c r="HD307" s="130"/>
      <c r="HN307" s="130"/>
      <c r="HX307" s="130"/>
    </row>
    <row xmlns:x14ac="http://schemas.microsoft.com/office/spreadsheetml/2009/9/ac" r="308" s="3" customFormat="true" x14ac:dyDescent="0.25">
      <c r="A308" s="405"/>
      <c r="B308" s="130"/>
      <c r="L308" s="130"/>
      <c r="V308" s="130"/>
      <c r="AF308" s="130"/>
      <c r="AP308" s="130"/>
      <c r="AZ308" s="130"/>
      <c r="BA308" s="130"/>
      <c r="BJ308" s="130"/>
      <c r="BT308" s="130"/>
      <c r="CD308" s="130"/>
      <c r="CN308" s="130"/>
      <c r="CX308" s="130"/>
      <c r="DH308" s="130"/>
      <c r="DR308" s="130"/>
      <c r="EB308" s="130"/>
      <c r="EL308" s="130"/>
      <c r="EV308" s="130"/>
      <c r="FF308" s="130"/>
      <c r="FP308" s="130"/>
      <c r="FZ308" s="130"/>
      <c r="GJ308" s="130"/>
      <c r="GT308" s="130"/>
      <c r="HD308" s="130"/>
      <c r="HN308" s="130"/>
      <c r="HX308" s="130"/>
    </row>
    <row xmlns:x14ac="http://schemas.microsoft.com/office/spreadsheetml/2009/9/ac" r="309" s="3" customFormat="true" x14ac:dyDescent="0.25">
      <c r="A309" s="405"/>
      <c r="B309" s="130"/>
      <c r="L309" s="130"/>
      <c r="V309" s="130"/>
      <c r="AF309" s="130"/>
      <c r="AP309" s="130"/>
      <c r="AZ309" s="130"/>
      <c r="BA309" s="130"/>
      <c r="BJ309" s="130"/>
      <c r="BT309" s="130"/>
      <c r="CD309" s="130"/>
      <c r="CN309" s="130"/>
      <c r="CX309" s="130"/>
      <c r="DH309" s="130"/>
      <c r="DR309" s="130"/>
      <c r="EB309" s="130"/>
      <c r="EL309" s="130"/>
      <c r="EV309" s="130"/>
      <c r="FF309" s="130"/>
      <c r="FP309" s="130"/>
      <c r="FZ309" s="130"/>
      <c r="GJ309" s="130"/>
      <c r="GT309" s="130"/>
      <c r="HD309" s="130"/>
      <c r="HN309" s="130"/>
      <c r="HX309" s="130"/>
    </row>
    <row xmlns:x14ac="http://schemas.microsoft.com/office/spreadsheetml/2009/9/ac" r="310" s="3" customFormat="true" x14ac:dyDescent="0.25">
      <c r="A310" s="405"/>
      <c r="B310" s="130"/>
      <c r="L310" s="130"/>
      <c r="V310" s="130"/>
      <c r="AF310" s="130"/>
      <c r="AP310" s="130"/>
      <c r="AZ310" s="130"/>
      <c r="BA310" s="130"/>
      <c r="BJ310" s="130"/>
      <c r="BT310" s="130"/>
      <c r="CD310" s="130"/>
      <c r="CN310" s="130"/>
      <c r="CX310" s="130"/>
      <c r="DH310" s="130"/>
      <c r="DR310" s="130"/>
      <c r="EB310" s="130"/>
      <c r="EL310" s="130"/>
      <c r="EV310" s="130"/>
      <c r="FF310" s="130"/>
      <c r="FP310" s="130"/>
      <c r="FZ310" s="130"/>
      <c r="GJ310" s="130"/>
      <c r="GT310" s="130"/>
      <c r="HD310" s="130"/>
      <c r="HN310" s="130"/>
      <c r="HX310" s="130"/>
    </row>
    <row xmlns:x14ac="http://schemas.microsoft.com/office/spreadsheetml/2009/9/ac" r="311" s="3" customFormat="true" x14ac:dyDescent="0.25">
      <c r="A311" s="405"/>
      <c r="B311" s="130"/>
      <c r="L311" s="130"/>
      <c r="V311" s="130"/>
      <c r="AF311" s="130"/>
      <c r="AP311" s="130"/>
      <c r="AZ311" s="130"/>
      <c r="BA311" s="130"/>
      <c r="BJ311" s="130"/>
      <c r="BT311" s="130"/>
      <c r="CD311" s="130"/>
      <c r="CN311" s="130"/>
      <c r="CX311" s="130"/>
      <c r="DH311" s="130"/>
      <c r="DR311" s="130"/>
      <c r="EB311" s="130"/>
      <c r="EL311" s="130"/>
      <c r="EV311" s="130"/>
      <c r="FF311" s="130"/>
      <c r="FP311" s="130"/>
      <c r="FZ311" s="130"/>
      <c r="GJ311" s="130"/>
      <c r="GT311" s="130"/>
      <c r="HD311" s="130"/>
      <c r="HN311" s="130"/>
      <c r="HX311" s="130"/>
    </row>
    <row xmlns:x14ac="http://schemas.microsoft.com/office/spreadsheetml/2009/9/ac" r="312" s="3" customFormat="true" x14ac:dyDescent="0.25">
      <c r="A312" s="405"/>
      <c r="B312" s="130"/>
      <c r="L312" s="130"/>
      <c r="V312" s="130"/>
      <c r="AF312" s="130"/>
      <c r="AP312" s="130"/>
      <c r="AZ312" s="130"/>
      <c r="BA312" s="130"/>
      <c r="BJ312" s="130"/>
      <c r="BT312" s="130"/>
      <c r="CD312" s="130"/>
      <c r="CN312" s="130"/>
      <c r="CX312" s="130"/>
      <c r="DH312" s="130"/>
      <c r="DR312" s="130"/>
      <c r="EB312" s="130"/>
      <c r="EL312" s="130"/>
      <c r="EV312" s="130"/>
      <c r="FF312" s="130"/>
      <c r="FP312" s="130"/>
      <c r="FZ312" s="130"/>
      <c r="GJ312" s="130"/>
      <c r="GT312" s="130"/>
      <c r="HD312" s="130"/>
      <c r="HN312" s="130"/>
      <c r="HX312" s="130"/>
    </row>
    <row xmlns:x14ac="http://schemas.microsoft.com/office/spreadsheetml/2009/9/ac" r="313" s="3" customFormat="true" x14ac:dyDescent="0.25">
      <c r="A313" s="405"/>
      <c r="B313" s="130"/>
      <c r="L313" s="130"/>
      <c r="V313" s="130"/>
      <c r="AF313" s="130"/>
      <c r="AP313" s="130"/>
      <c r="AZ313" s="130"/>
      <c r="BA313" s="130"/>
      <c r="BJ313" s="130"/>
      <c r="BT313" s="130"/>
      <c r="CD313" s="130"/>
      <c r="CN313" s="130"/>
      <c r="CX313" s="130"/>
      <c r="DH313" s="130"/>
      <c r="DR313" s="130"/>
      <c r="EB313" s="130"/>
      <c r="EL313" s="130"/>
      <c r="EV313" s="130"/>
      <c r="FF313" s="130"/>
      <c r="FP313" s="130"/>
      <c r="FZ313" s="130"/>
      <c r="GJ313" s="130"/>
      <c r="GT313" s="130"/>
      <c r="HD313" s="130"/>
      <c r="HN313" s="130"/>
      <c r="HX313" s="130"/>
    </row>
    <row xmlns:x14ac="http://schemas.microsoft.com/office/spreadsheetml/2009/9/ac" r="314" s="3" customFormat="true" x14ac:dyDescent="0.25">
      <c r="A314" s="405"/>
      <c r="B314" s="130"/>
      <c r="L314" s="130"/>
      <c r="V314" s="130"/>
      <c r="AF314" s="130"/>
      <c r="AP314" s="130"/>
      <c r="AZ314" s="130"/>
      <c r="BA314" s="130"/>
      <c r="BJ314" s="130"/>
      <c r="BT314" s="130"/>
      <c r="CD314" s="130"/>
      <c r="CN314" s="130"/>
      <c r="CX314" s="130"/>
      <c r="DH314" s="130"/>
      <c r="DR314" s="130"/>
      <c r="EB314" s="130"/>
      <c r="EL314" s="130"/>
      <c r="EV314" s="130"/>
      <c r="FF314" s="130"/>
      <c r="FP314" s="130"/>
      <c r="FZ314" s="130"/>
      <c r="GJ314" s="130"/>
      <c r="GT314" s="130"/>
      <c r="HD314" s="130"/>
      <c r="HN314" s="130"/>
      <c r="HX314" s="130"/>
    </row>
    <row xmlns:x14ac="http://schemas.microsoft.com/office/spreadsheetml/2009/9/ac" r="315" s="3" customFormat="true" x14ac:dyDescent="0.25">
      <c r="A315" s="405"/>
      <c r="B315" s="130"/>
      <c r="L315" s="130"/>
      <c r="V315" s="130"/>
      <c r="AF315" s="130"/>
      <c r="AP315" s="130"/>
      <c r="AZ315" s="130"/>
      <c r="BA315" s="130"/>
      <c r="BJ315" s="130"/>
      <c r="BT315" s="130"/>
      <c r="CD315" s="130"/>
      <c r="CN315" s="130"/>
      <c r="CX315" s="130"/>
      <c r="DH315" s="130"/>
      <c r="DR315" s="130"/>
      <c r="EB315" s="130"/>
      <c r="EL315" s="130"/>
      <c r="EV315" s="130"/>
      <c r="FF315" s="130"/>
      <c r="FP315" s="130"/>
      <c r="FZ315" s="130"/>
      <c r="GJ315" s="130"/>
      <c r="GT315" s="130"/>
      <c r="HD315" s="130"/>
      <c r="HN315" s="130"/>
      <c r="HX315" s="130"/>
    </row>
    <row xmlns:x14ac="http://schemas.microsoft.com/office/spreadsheetml/2009/9/ac" r="316" s="3" customFormat="true" x14ac:dyDescent="0.25">
      <c r="A316" s="405"/>
      <c r="B316" s="130"/>
      <c r="L316" s="130"/>
      <c r="V316" s="130"/>
      <c r="AF316" s="130"/>
      <c r="AP316" s="130"/>
      <c r="AZ316" s="130"/>
      <c r="BA316" s="130"/>
      <c r="BJ316" s="130"/>
      <c r="BT316" s="130"/>
      <c r="CD316" s="130"/>
      <c r="CN316" s="130"/>
      <c r="CX316" s="130"/>
      <c r="DH316" s="130"/>
      <c r="DR316" s="130"/>
      <c r="EB316" s="130"/>
      <c r="EL316" s="130"/>
      <c r="EV316" s="130"/>
      <c r="FF316" s="130"/>
      <c r="FP316" s="130"/>
      <c r="FZ316" s="130"/>
      <c r="GJ316" s="130"/>
      <c r="GT316" s="130"/>
      <c r="HD316" s="130"/>
      <c r="HN316" s="130"/>
      <c r="HX316" s="130"/>
    </row>
    <row xmlns:x14ac="http://schemas.microsoft.com/office/spreadsheetml/2009/9/ac" r="317" s="3" customFormat="true" x14ac:dyDescent="0.25">
      <c r="A317" s="405"/>
      <c r="B317" s="130"/>
      <c r="L317" s="130"/>
      <c r="V317" s="130"/>
      <c r="AF317" s="130"/>
      <c r="AP317" s="130"/>
      <c r="AZ317" s="130"/>
      <c r="BA317" s="130"/>
      <c r="BJ317" s="130"/>
      <c r="BT317" s="130"/>
      <c r="CD317" s="130"/>
      <c r="CN317" s="130"/>
      <c r="CX317" s="130"/>
      <c r="DH317" s="130"/>
      <c r="DR317" s="130"/>
      <c r="EB317" s="130"/>
      <c r="EL317" s="130"/>
      <c r="EV317" s="130"/>
      <c r="FF317" s="130"/>
      <c r="FP317" s="130"/>
      <c r="FZ317" s="130"/>
      <c r="GJ317" s="130"/>
      <c r="GT317" s="130"/>
      <c r="HD317" s="130"/>
      <c r="HN317" s="130"/>
      <c r="HX317" s="130"/>
    </row>
    <row xmlns:x14ac="http://schemas.microsoft.com/office/spreadsheetml/2009/9/ac" r="318" s="3" customFormat="true" x14ac:dyDescent="0.25">
      <c r="A318" s="405"/>
      <c r="B318" s="130"/>
      <c r="L318" s="130"/>
      <c r="V318" s="130"/>
      <c r="AF318" s="130"/>
      <c r="AP318" s="130"/>
      <c r="AZ318" s="130"/>
      <c r="BA318" s="130"/>
      <c r="BJ318" s="130"/>
      <c r="BT318" s="130"/>
      <c r="CD318" s="130"/>
      <c r="CN318" s="130"/>
      <c r="CX318" s="130"/>
      <c r="DH318" s="130"/>
      <c r="DR318" s="130"/>
      <c r="EB318" s="130"/>
      <c r="EL318" s="130"/>
      <c r="EV318" s="130"/>
      <c r="FF318" s="130"/>
      <c r="FP318" s="130"/>
      <c r="FZ318" s="130"/>
      <c r="GJ318" s="130"/>
      <c r="GT318" s="130"/>
      <c r="HD318" s="130"/>
      <c r="HN318" s="130"/>
      <c r="HX318" s="130"/>
    </row>
    <row xmlns:x14ac="http://schemas.microsoft.com/office/spreadsheetml/2009/9/ac" r="319" s="3" customFormat="true" x14ac:dyDescent="0.25">
      <c r="A319" s="405"/>
      <c r="B319" s="130"/>
      <c r="L319" s="130"/>
      <c r="V319" s="130"/>
      <c r="AF319" s="130"/>
      <c r="AP319" s="130"/>
      <c r="AZ319" s="130"/>
      <c r="BA319" s="130"/>
      <c r="BJ319" s="130"/>
      <c r="BT319" s="130"/>
      <c r="CD319" s="130"/>
      <c r="CN319" s="130"/>
      <c r="CX319" s="130"/>
      <c r="DH319" s="130"/>
      <c r="DR319" s="130"/>
      <c r="EB319" s="130"/>
      <c r="EL319" s="130"/>
      <c r="EV319" s="130"/>
      <c r="FF319" s="130"/>
      <c r="FP319" s="130"/>
      <c r="FZ319" s="130"/>
      <c r="GJ319" s="130"/>
      <c r="GT319" s="130"/>
      <c r="HD319" s="130"/>
      <c r="HN319" s="130"/>
      <c r="HX319" s="130"/>
    </row>
    <row xmlns:x14ac="http://schemas.microsoft.com/office/spreadsheetml/2009/9/ac" r="320" s="3" customFormat="true" x14ac:dyDescent="0.25">
      <c r="A320" s="405"/>
      <c r="B320" s="130"/>
      <c r="L320" s="130"/>
      <c r="V320" s="130"/>
      <c r="AF320" s="130"/>
      <c r="AP320" s="130"/>
      <c r="AZ320" s="130"/>
      <c r="BA320" s="130"/>
      <c r="BJ320" s="130"/>
      <c r="BT320" s="130"/>
      <c r="CD320" s="130"/>
      <c r="CN320" s="130"/>
      <c r="CX320" s="130"/>
      <c r="DH320" s="130"/>
      <c r="DR320" s="130"/>
      <c r="EB320" s="130"/>
      <c r="EL320" s="130"/>
      <c r="EV320" s="130"/>
      <c r="FF320" s="130"/>
      <c r="FP320" s="130"/>
      <c r="FZ320" s="130"/>
      <c r="GJ320" s="130"/>
      <c r="GT320" s="130"/>
      <c r="HD320" s="130"/>
      <c r="HN320" s="130"/>
      <c r="HX320" s="130"/>
    </row>
    <row xmlns:x14ac="http://schemas.microsoft.com/office/spreadsheetml/2009/9/ac" r="321" s="3" customFormat="true" x14ac:dyDescent="0.25">
      <c r="A321" s="405"/>
      <c r="B321" s="130"/>
      <c r="L321" s="130"/>
      <c r="V321" s="130"/>
      <c r="AF321" s="130"/>
      <c r="AP321" s="130"/>
      <c r="AZ321" s="130"/>
      <c r="BA321" s="130"/>
      <c r="BJ321" s="130"/>
      <c r="BT321" s="130"/>
      <c r="CD321" s="130"/>
      <c r="CN321" s="130"/>
      <c r="CX321" s="130"/>
      <c r="DH321" s="130"/>
      <c r="DR321" s="130"/>
      <c r="EB321" s="130"/>
      <c r="EL321" s="130"/>
      <c r="EV321" s="130"/>
      <c r="FF321" s="130"/>
      <c r="FP321" s="130"/>
      <c r="FZ321" s="130"/>
      <c r="GJ321" s="130"/>
      <c r="GT321" s="130"/>
      <c r="HD321" s="130"/>
      <c r="HN321" s="130"/>
      <c r="HX321" s="130"/>
    </row>
    <row xmlns:x14ac="http://schemas.microsoft.com/office/spreadsheetml/2009/9/ac" r="322" s="3" customFormat="true" x14ac:dyDescent="0.25">
      <c r="A322" s="405"/>
      <c r="B322" s="130"/>
      <c r="L322" s="130"/>
      <c r="V322" s="130"/>
      <c r="AF322" s="130"/>
      <c r="AP322" s="130"/>
      <c r="AZ322" s="130"/>
      <c r="BA322" s="130"/>
      <c r="BJ322" s="130"/>
      <c r="BT322" s="130"/>
      <c r="CD322" s="130"/>
      <c r="CN322" s="130"/>
      <c r="CX322" s="130"/>
      <c r="DH322" s="130"/>
      <c r="DR322" s="130"/>
      <c r="EB322" s="130"/>
      <c r="EL322" s="130"/>
      <c r="EV322" s="130"/>
      <c r="FF322" s="130"/>
      <c r="FP322" s="130"/>
      <c r="FZ322" s="130"/>
      <c r="GJ322" s="130"/>
      <c r="GT322" s="130"/>
      <c r="HD322" s="130"/>
      <c r="HN322" s="130"/>
      <c r="HX322" s="130"/>
    </row>
    <row xmlns:x14ac="http://schemas.microsoft.com/office/spreadsheetml/2009/9/ac" r="323" s="3" customFormat="true" x14ac:dyDescent="0.25">
      <c r="A323" s="405"/>
      <c r="B323" s="130"/>
      <c r="L323" s="130"/>
      <c r="V323" s="130"/>
      <c r="AF323" s="130"/>
      <c r="AP323" s="130"/>
      <c r="AZ323" s="130"/>
      <c r="BA323" s="130"/>
      <c r="BJ323" s="130"/>
      <c r="BT323" s="130"/>
      <c r="CD323" s="130"/>
      <c r="CN323" s="130"/>
      <c r="CX323" s="130"/>
      <c r="DH323" s="130"/>
      <c r="DR323" s="130"/>
      <c r="EB323" s="130"/>
      <c r="EL323" s="130"/>
      <c r="EV323" s="130"/>
      <c r="FF323" s="130"/>
      <c r="FP323" s="130"/>
      <c r="FZ323" s="130"/>
      <c r="GJ323" s="130"/>
      <c r="GT323" s="130"/>
      <c r="HD323" s="130"/>
      <c r="HN323" s="130"/>
      <c r="HX323" s="130"/>
    </row>
    <row xmlns:x14ac="http://schemas.microsoft.com/office/spreadsheetml/2009/9/ac" r="324" s="3" customFormat="true" x14ac:dyDescent="0.25">
      <c r="A324" s="405"/>
      <c r="B324" s="130"/>
      <c r="L324" s="130"/>
      <c r="V324" s="130"/>
      <c r="AF324" s="130"/>
      <c r="AP324" s="130"/>
      <c r="AZ324" s="130"/>
      <c r="BA324" s="130"/>
      <c r="BJ324" s="130"/>
      <c r="BT324" s="130"/>
      <c r="CD324" s="130"/>
      <c r="CN324" s="130"/>
      <c r="CX324" s="130"/>
      <c r="DH324" s="130"/>
      <c r="DR324" s="130"/>
      <c r="EB324" s="130"/>
      <c r="EL324" s="130"/>
      <c r="EV324" s="130"/>
      <c r="FF324" s="130"/>
      <c r="FP324" s="130"/>
      <c r="FZ324" s="130"/>
      <c r="GJ324" s="130"/>
      <c r="GT324" s="130"/>
      <c r="HD324" s="130"/>
      <c r="HN324" s="130"/>
      <c r="HX324" s="130"/>
    </row>
    <row xmlns:x14ac="http://schemas.microsoft.com/office/spreadsheetml/2009/9/ac" r="325" s="3" customFormat="true" x14ac:dyDescent="0.25">
      <c r="A325" s="405"/>
      <c r="B325" s="130"/>
      <c r="L325" s="130"/>
      <c r="V325" s="130"/>
      <c r="AF325" s="130"/>
      <c r="AP325" s="130"/>
      <c r="AZ325" s="130"/>
      <c r="BA325" s="130"/>
      <c r="BJ325" s="130"/>
      <c r="BT325" s="130"/>
      <c r="CD325" s="130"/>
      <c r="CN325" s="130"/>
      <c r="CX325" s="130"/>
      <c r="DH325" s="130"/>
      <c r="DR325" s="130"/>
      <c r="EB325" s="130"/>
      <c r="EL325" s="130"/>
      <c r="EV325" s="130"/>
      <c r="FF325" s="130"/>
      <c r="FP325" s="130"/>
      <c r="FZ325" s="130"/>
      <c r="GJ325" s="130"/>
      <c r="GT325" s="130"/>
      <c r="HD325" s="130"/>
      <c r="HN325" s="130"/>
      <c r="HX325" s="130"/>
    </row>
    <row xmlns:x14ac="http://schemas.microsoft.com/office/spreadsheetml/2009/9/ac" r="326" s="3" customFormat="true" x14ac:dyDescent="0.25">
      <c r="A326" s="405"/>
      <c r="B326" s="130"/>
      <c r="L326" s="130"/>
      <c r="V326" s="130"/>
      <c r="AF326" s="130"/>
      <c r="AP326" s="130"/>
      <c r="AZ326" s="130"/>
      <c r="BA326" s="130"/>
      <c r="BJ326" s="130"/>
      <c r="BT326" s="130"/>
      <c r="CD326" s="130"/>
      <c r="CN326" s="130"/>
      <c r="CX326" s="130"/>
      <c r="DH326" s="130"/>
      <c r="DR326" s="130"/>
      <c r="EB326" s="130"/>
      <c r="EL326" s="130"/>
      <c r="EV326" s="130"/>
      <c r="FF326" s="130"/>
      <c r="FP326" s="130"/>
      <c r="FZ326" s="130"/>
      <c r="GJ326" s="130"/>
      <c r="GT326" s="130"/>
      <c r="HD326" s="130"/>
      <c r="HN326" s="130"/>
      <c r="HX326" s="130"/>
    </row>
    <row xmlns:x14ac="http://schemas.microsoft.com/office/spreadsheetml/2009/9/ac" r="327" s="3" customFormat="true" x14ac:dyDescent="0.25">
      <c r="A327" s="405"/>
      <c r="B327" s="130"/>
      <c r="L327" s="130"/>
      <c r="V327" s="130"/>
      <c r="AF327" s="130"/>
      <c r="AP327" s="130"/>
      <c r="AZ327" s="130"/>
      <c r="BA327" s="130"/>
      <c r="BJ327" s="130"/>
      <c r="BT327" s="130"/>
      <c r="CD327" s="130"/>
      <c r="CN327" s="130"/>
      <c r="CX327" s="130"/>
      <c r="DH327" s="130"/>
      <c r="DR327" s="130"/>
      <c r="EB327" s="130"/>
      <c r="EL327" s="130"/>
      <c r="EV327" s="130"/>
      <c r="FF327" s="130"/>
      <c r="FP327" s="130"/>
      <c r="FZ327" s="130"/>
      <c r="GJ327" s="130"/>
      <c r="GT327" s="130"/>
      <c r="HD327" s="130"/>
      <c r="HN327" s="130"/>
      <c r="HX327" s="130"/>
    </row>
    <row xmlns:x14ac="http://schemas.microsoft.com/office/spreadsheetml/2009/9/ac" r="328" s="3" customFormat="true" x14ac:dyDescent="0.25">
      <c r="A328" s="405"/>
      <c r="B328" s="130"/>
      <c r="L328" s="130"/>
      <c r="V328" s="130"/>
      <c r="AF328" s="130"/>
      <c r="AP328" s="130"/>
      <c r="AZ328" s="130"/>
      <c r="BA328" s="130"/>
      <c r="BJ328" s="130"/>
      <c r="BT328" s="130"/>
      <c r="CD328" s="130"/>
      <c r="CN328" s="130"/>
      <c r="CX328" s="130"/>
      <c r="DH328" s="130"/>
      <c r="DR328" s="130"/>
      <c r="EB328" s="130"/>
      <c r="EL328" s="130"/>
      <c r="EV328" s="130"/>
      <c r="FF328" s="130"/>
      <c r="FP328" s="130"/>
      <c r="FZ328" s="130"/>
      <c r="GJ328" s="130"/>
      <c r="GT328" s="130"/>
      <c r="HD328" s="130"/>
      <c r="HN328" s="130"/>
      <c r="HX328" s="130"/>
    </row>
    <row xmlns:x14ac="http://schemas.microsoft.com/office/spreadsheetml/2009/9/ac" r="329" s="3" customFormat="true" x14ac:dyDescent="0.25">
      <c r="A329" s="405"/>
      <c r="B329" s="130"/>
      <c r="L329" s="130"/>
      <c r="V329" s="130"/>
      <c r="AF329" s="130"/>
      <c r="AP329" s="130"/>
      <c r="AZ329" s="130"/>
      <c r="BA329" s="130"/>
      <c r="BJ329" s="130"/>
      <c r="BT329" s="130"/>
      <c r="CD329" s="130"/>
      <c r="CN329" s="130"/>
      <c r="CX329" s="130"/>
      <c r="DH329" s="130"/>
      <c r="DR329" s="130"/>
      <c r="EB329" s="130"/>
      <c r="EL329" s="130"/>
      <c r="EV329" s="130"/>
      <c r="FF329" s="130"/>
      <c r="FP329" s="130"/>
      <c r="FZ329" s="130"/>
      <c r="GJ329" s="130"/>
      <c r="GT329" s="130"/>
      <c r="HD329" s="130"/>
      <c r="HN329" s="130"/>
      <c r="HX329" s="130"/>
    </row>
    <row xmlns:x14ac="http://schemas.microsoft.com/office/spreadsheetml/2009/9/ac" r="330" s="3" customFormat="true" x14ac:dyDescent="0.25">
      <c r="A330" s="405"/>
      <c r="B330" s="130"/>
      <c r="L330" s="130"/>
      <c r="V330" s="130"/>
      <c r="AF330" s="130"/>
      <c r="AP330" s="130"/>
      <c r="AZ330" s="130"/>
      <c r="BA330" s="130"/>
      <c r="BJ330" s="130"/>
      <c r="BT330" s="130"/>
      <c r="CD330" s="130"/>
      <c r="CN330" s="130"/>
      <c r="CX330" s="130"/>
      <c r="DH330" s="130"/>
      <c r="DR330" s="130"/>
      <c r="EB330" s="130"/>
      <c r="EL330" s="130"/>
      <c r="EV330" s="130"/>
      <c r="FF330" s="130"/>
      <c r="FP330" s="130"/>
      <c r="FZ330" s="130"/>
      <c r="GJ330" s="130"/>
      <c r="GT330" s="130"/>
      <c r="HD330" s="130"/>
      <c r="HN330" s="130"/>
      <c r="HX330" s="130"/>
    </row>
    <row xmlns:x14ac="http://schemas.microsoft.com/office/spreadsheetml/2009/9/ac" r="331" s="3" customFormat="true" x14ac:dyDescent="0.25">
      <c r="A331" s="405"/>
      <c r="B331" s="130"/>
      <c r="L331" s="130"/>
      <c r="V331" s="130"/>
      <c r="AF331" s="130"/>
      <c r="AP331" s="130"/>
      <c r="AZ331" s="130"/>
      <c r="BA331" s="130"/>
      <c r="BJ331" s="130"/>
      <c r="BT331" s="130"/>
      <c r="CD331" s="130"/>
      <c r="CN331" s="130"/>
      <c r="CX331" s="130"/>
      <c r="DH331" s="130"/>
      <c r="DR331" s="130"/>
      <c r="EB331" s="130"/>
      <c r="EL331" s="130"/>
      <c r="EV331" s="130"/>
      <c r="FF331" s="130"/>
      <c r="FP331" s="130"/>
      <c r="FZ331" s="130"/>
      <c r="GJ331" s="130"/>
      <c r="GT331" s="130"/>
      <c r="HD331" s="130"/>
      <c r="HN331" s="130"/>
      <c r="HX331" s="130"/>
    </row>
    <row xmlns:x14ac="http://schemas.microsoft.com/office/spreadsheetml/2009/9/ac" r="332" s="3" customFormat="true" x14ac:dyDescent="0.25">
      <c r="A332" s="405"/>
      <c r="B332" s="130"/>
      <c r="L332" s="130"/>
      <c r="V332" s="130"/>
      <c r="AF332" s="130"/>
      <c r="AP332" s="130"/>
      <c r="AZ332" s="130"/>
      <c r="BA332" s="130"/>
      <c r="BJ332" s="130"/>
      <c r="BT332" s="130"/>
      <c r="CD332" s="130"/>
      <c r="CN332" s="130"/>
      <c r="CX332" s="130"/>
      <c r="DH332" s="130"/>
      <c r="DR332" s="130"/>
      <c r="EB332" s="130"/>
      <c r="EL332" s="130"/>
      <c r="EV332" s="130"/>
      <c r="FF332" s="130"/>
      <c r="FP332" s="130"/>
      <c r="FZ332" s="130"/>
      <c r="GJ332" s="130"/>
      <c r="GT332" s="130"/>
      <c r="HD332" s="130"/>
      <c r="HN332" s="130"/>
      <c r="HX332" s="130"/>
    </row>
    <row xmlns:x14ac="http://schemas.microsoft.com/office/spreadsheetml/2009/9/ac" r="333" s="3" customFormat="true" x14ac:dyDescent="0.25">
      <c r="A333" s="405"/>
      <c r="B333" s="130"/>
      <c r="L333" s="130"/>
      <c r="V333" s="130"/>
      <c r="AF333" s="130"/>
      <c r="AP333" s="130"/>
      <c r="AZ333" s="130"/>
      <c r="BA333" s="130"/>
      <c r="BJ333" s="130"/>
      <c r="BT333" s="130"/>
      <c r="CD333" s="130"/>
      <c r="CN333" s="130"/>
      <c r="CX333" s="130"/>
      <c r="DH333" s="130"/>
      <c r="DR333" s="130"/>
      <c r="EB333" s="130"/>
      <c r="EL333" s="130"/>
      <c r="EV333" s="130"/>
      <c r="FF333" s="130"/>
      <c r="FP333" s="130"/>
      <c r="FZ333" s="130"/>
      <c r="GJ333" s="130"/>
      <c r="GT333" s="130"/>
      <c r="HD333" s="130"/>
      <c r="HN333" s="130"/>
      <c r="HX333" s="130"/>
    </row>
    <row xmlns:x14ac="http://schemas.microsoft.com/office/spreadsheetml/2009/9/ac" r="334" s="3" customFormat="true" x14ac:dyDescent="0.25">
      <c r="A334" s="405"/>
      <c r="B334" s="130"/>
      <c r="L334" s="130"/>
      <c r="V334" s="130"/>
      <c r="AF334" s="130"/>
      <c r="AP334" s="130"/>
      <c r="AZ334" s="130"/>
      <c r="BA334" s="130"/>
      <c r="BJ334" s="130"/>
      <c r="BT334" s="130"/>
      <c r="CD334" s="130"/>
      <c r="CN334" s="130"/>
      <c r="CX334" s="130"/>
      <c r="DH334" s="130"/>
      <c r="DR334" s="130"/>
      <c r="EB334" s="130"/>
      <c r="EL334" s="130"/>
      <c r="EV334" s="130"/>
      <c r="FF334" s="130"/>
      <c r="FP334" s="130"/>
      <c r="FZ334" s="130"/>
      <c r="GJ334" s="130"/>
      <c r="GT334" s="130"/>
      <c r="HD334" s="130"/>
      <c r="HN334" s="130"/>
      <c r="HX334" s="130"/>
    </row>
    <row xmlns:x14ac="http://schemas.microsoft.com/office/spreadsheetml/2009/9/ac" r="335" s="3" customFormat="true" x14ac:dyDescent="0.25">
      <c r="A335" s="405"/>
      <c r="B335" s="130"/>
      <c r="L335" s="130"/>
      <c r="V335" s="130"/>
      <c r="AF335" s="130"/>
      <c r="AP335" s="130"/>
      <c r="AZ335" s="130"/>
      <c r="BA335" s="130"/>
      <c r="BJ335" s="130"/>
      <c r="BT335" s="130"/>
      <c r="CD335" s="130"/>
      <c r="CN335" s="130"/>
      <c r="CX335" s="130"/>
      <c r="DH335" s="130"/>
      <c r="DR335" s="130"/>
      <c r="EB335" s="130"/>
      <c r="EL335" s="130"/>
      <c r="EV335" s="130"/>
      <c r="FF335" s="130"/>
      <c r="FP335" s="130"/>
      <c r="FZ335" s="130"/>
      <c r="GJ335" s="130"/>
      <c r="GT335" s="130"/>
      <c r="HD335" s="130"/>
      <c r="HN335" s="130"/>
      <c r="HX335" s="130"/>
    </row>
    <row xmlns:x14ac="http://schemas.microsoft.com/office/spreadsheetml/2009/9/ac" r="336" s="3" customFormat="true" x14ac:dyDescent="0.25">
      <c r="A336" s="405"/>
      <c r="B336" s="130"/>
      <c r="L336" s="130"/>
      <c r="V336" s="130"/>
      <c r="AF336" s="130"/>
      <c r="AP336" s="130"/>
      <c r="AZ336" s="130"/>
      <c r="BA336" s="130"/>
      <c r="BJ336" s="130"/>
      <c r="BT336" s="130"/>
      <c r="CD336" s="130"/>
      <c r="CN336" s="130"/>
      <c r="CX336" s="130"/>
      <c r="DH336" s="130"/>
      <c r="DR336" s="130"/>
      <c r="EB336" s="130"/>
      <c r="EL336" s="130"/>
      <c r="EV336" s="130"/>
      <c r="FF336" s="130"/>
      <c r="FP336" s="130"/>
      <c r="FZ336" s="130"/>
      <c r="GJ336" s="130"/>
      <c r="GT336" s="130"/>
      <c r="HD336" s="130"/>
      <c r="HN336" s="130"/>
      <c r="HX336" s="130"/>
    </row>
    <row xmlns:x14ac="http://schemas.microsoft.com/office/spreadsheetml/2009/9/ac" r="337" s="3" customFormat="true" x14ac:dyDescent="0.25">
      <c r="A337" s="405"/>
      <c r="B337" s="130"/>
      <c r="L337" s="130"/>
      <c r="V337" s="130"/>
      <c r="AF337" s="130"/>
      <c r="AP337" s="130"/>
      <c r="AZ337" s="130"/>
      <c r="BA337" s="130"/>
      <c r="BJ337" s="130"/>
      <c r="BT337" s="130"/>
      <c r="CD337" s="130"/>
      <c r="CN337" s="130"/>
      <c r="CX337" s="130"/>
      <c r="DH337" s="130"/>
      <c r="DR337" s="130"/>
      <c r="EB337" s="130"/>
      <c r="EL337" s="130"/>
      <c r="EV337" s="130"/>
      <c r="FF337" s="130"/>
      <c r="FP337" s="130"/>
      <c r="FZ337" s="130"/>
      <c r="GJ337" s="130"/>
      <c r="GT337" s="130"/>
      <c r="HD337" s="130"/>
      <c r="HN337" s="130"/>
      <c r="HX337" s="130"/>
    </row>
    <row xmlns:x14ac="http://schemas.microsoft.com/office/spreadsheetml/2009/9/ac" r="338" s="3" customFormat="true" x14ac:dyDescent="0.25">
      <c r="A338" s="405"/>
      <c r="B338" s="130"/>
      <c r="L338" s="130"/>
      <c r="V338" s="130"/>
      <c r="AF338" s="130"/>
      <c r="AP338" s="130"/>
      <c r="AZ338" s="130"/>
      <c r="BA338" s="130"/>
      <c r="BJ338" s="130"/>
      <c r="BT338" s="130"/>
      <c r="CD338" s="130"/>
      <c r="CN338" s="130"/>
      <c r="CX338" s="130"/>
      <c r="DH338" s="130"/>
      <c r="DR338" s="130"/>
      <c r="EB338" s="130"/>
      <c r="EL338" s="130"/>
      <c r="EV338" s="130"/>
      <c r="FF338" s="130"/>
      <c r="FP338" s="130"/>
      <c r="FZ338" s="130"/>
      <c r="GJ338" s="130"/>
      <c r="GT338" s="130"/>
      <c r="HD338" s="130"/>
      <c r="HN338" s="130"/>
      <c r="HX338" s="130"/>
    </row>
    <row xmlns:x14ac="http://schemas.microsoft.com/office/spreadsheetml/2009/9/ac" r="339" s="3" customFormat="true" x14ac:dyDescent="0.25">
      <c r="A339" s="405"/>
      <c r="B339" s="130"/>
      <c r="L339" s="130"/>
      <c r="V339" s="130"/>
      <c r="AF339" s="130"/>
      <c r="AP339" s="130"/>
      <c r="AZ339" s="130"/>
      <c r="BA339" s="130"/>
      <c r="BJ339" s="130"/>
      <c r="BT339" s="130"/>
      <c r="CD339" s="130"/>
      <c r="CN339" s="130"/>
      <c r="CX339" s="130"/>
      <c r="DH339" s="130"/>
      <c r="DR339" s="130"/>
      <c r="EB339" s="130"/>
      <c r="EL339" s="130"/>
      <c r="EV339" s="130"/>
      <c r="FF339" s="130"/>
      <c r="FP339" s="130"/>
      <c r="FZ339" s="130"/>
      <c r="GJ339" s="130"/>
      <c r="GT339" s="130"/>
      <c r="HD339" s="130"/>
      <c r="HN339" s="130"/>
      <c r="HX339" s="130"/>
    </row>
    <row xmlns:x14ac="http://schemas.microsoft.com/office/spreadsheetml/2009/9/ac" r="340" s="3" customFormat="true" x14ac:dyDescent="0.25">
      <c r="A340" s="405"/>
      <c r="B340" s="130"/>
      <c r="L340" s="130"/>
      <c r="V340" s="130"/>
      <c r="AF340" s="130"/>
      <c r="AP340" s="130"/>
      <c r="AZ340" s="130"/>
      <c r="BA340" s="130"/>
      <c r="BJ340" s="130"/>
      <c r="BT340" s="130"/>
      <c r="CD340" s="130"/>
      <c r="CN340" s="130"/>
      <c r="CX340" s="130"/>
      <c r="DH340" s="130"/>
      <c r="DR340" s="130"/>
      <c r="EB340" s="130"/>
      <c r="EL340" s="130"/>
      <c r="EV340" s="130"/>
      <c r="FF340" s="130"/>
      <c r="FP340" s="130"/>
      <c r="FZ340" s="130"/>
      <c r="GJ340" s="130"/>
      <c r="GT340" s="130"/>
      <c r="HD340" s="130"/>
      <c r="HN340" s="130"/>
      <c r="HX340" s="130"/>
    </row>
    <row xmlns:x14ac="http://schemas.microsoft.com/office/spreadsheetml/2009/9/ac" r="341" s="3" customFormat="true" x14ac:dyDescent="0.25">
      <c r="A341" s="405"/>
      <c r="B341" s="130"/>
      <c r="L341" s="130"/>
      <c r="V341" s="130"/>
      <c r="AF341" s="130"/>
      <c r="AP341" s="130"/>
      <c r="AZ341" s="130"/>
      <c r="BA341" s="130"/>
      <c r="BJ341" s="130"/>
      <c r="BT341" s="130"/>
      <c r="CD341" s="130"/>
      <c r="CN341" s="130"/>
      <c r="CX341" s="130"/>
      <c r="DH341" s="130"/>
      <c r="DR341" s="130"/>
      <c r="EB341" s="130"/>
      <c r="EL341" s="130"/>
      <c r="EV341" s="130"/>
      <c r="FF341" s="130"/>
      <c r="FP341" s="130"/>
      <c r="FZ341" s="130"/>
      <c r="GJ341" s="130"/>
      <c r="GT341" s="130"/>
      <c r="HD341" s="130"/>
      <c r="HN341" s="130"/>
      <c r="HX341" s="130"/>
    </row>
    <row xmlns:x14ac="http://schemas.microsoft.com/office/spreadsheetml/2009/9/ac" r="342" s="3" customFormat="true" x14ac:dyDescent="0.25">
      <c r="A342" s="405"/>
      <c r="B342" s="130"/>
      <c r="L342" s="130"/>
      <c r="V342" s="130"/>
      <c r="AF342" s="130"/>
      <c r="AP342" s="130"/>
      <c r="AZ342" s="130"/>
      <c r="BA342" s="130"/>
      <c r="BJ342" s="130"/>
      <c r="BT342" s="130"/>
      <c r="CD342" s="130"/>
      <c r="CN342" s="130"/>
      <c r="CX342" s="130"/>
      <c r="DH342" s="130"/>
      <c r="DR342" s="130"/>
      <c r="EB342" s="130"/>
      <c r="EL342" s="130"/>
      <c r="EV342" s="130"/>
      <c r="FF342" s="130"/>
      <c r="FP342" s="130"/>
      <c r="FZ342" s="130"/>
      <c r="GJ342" s="130"/>
      <c r="GT342" s="130"/>
      <c r="HD342" s="130"/>
      <c r="HN342" s="130"/>
      <c r="HX342" s="130"/>
    </row>
    <row xmlns:x14ac="http://schemas.microsoft.com/office/spreadsheetml/2009/9/ac" r="343" s="3" customFormat="true" x14ac:dyDescent="0.25">
      <c r="A343" s="405"/>
      <c r="B343" s="130"/>
      <c r="L343" s="130"/>
      <c r="V343" s="130"/>
      <c r="AF343" s="130"/>
      <c r="AP343" s="130"/>
      <c r="AZ343" s="130"/>
      <c r="BA343" s="130"/>
      <c r="BJ343" s="130"/>
      <c r="BT343" s="130"/>
      <c r="CD343" s="130"/>
      <c r="CN343" s="130"/>
      <c r="CX343" s="130"/>
      <c r="DH343" s="130"/>
      <c r="DR343" s="130"/>
      <c r="EB343" s="130"/>
      <c r="EL343" s="130"/>
      <c r="EV343" s="130"/>
      <c r="FF343" s="130"/>
      <c r="FP343" s="130"/>
      <c r="FZ343" s="130"/>
      <c r="GJ343" s="130"/>
      <c r="GT343" s="130"/>
      <c r="HD343" s="130"/>
      <c r="HN343" s="130"/>
      <c r="HX343" s="130"/>
    </row>
    <row xmlns:x14ac="http://schemas.microsoft.com/office/spreadsheetml/2009/9/ac" r="344" s="3" customFormat="true" x14ac:dyDescent="0.25">
      <c r="A344" s="405"/>
      <c r="B344" s="130"/>
      <c r="L344" s="130"/>
      <c r="V344" s="130"/>
      <c r="AF344" s="130"/>
      <c r="AP344" s="130"/>
      <c r="AZ344" s="130"/>
      <c r="BA344" s="130"/>
      <c r="BJ344" s="130"/>
      <c r="BT344" s="130"/>
      <c r="CD344" s="130"/>
      <c r="CN344" s="130"/>
      <c r="CX344" s="130"/>
      <c r="DH344" s="130"/>
      <c r="DR344" s="130"/>
      <c r="EB344" s="130"/>
      <c r="EL344" s="130"/>
      <c r="EV344" s="130"/>
      <c r="FF344" s="130"/>
      <c r="FP344" s="130"/>
      <c r="FZ344" s="130"/>
      <c r="GJ344" s="130"/>
      <c r="GT344" s="130"/>
      <c r="HD344" s="130"/>
      <c r="HN344" s="130"/>
      <c r="HX344" s="130"/>
    </row>
    <row xmlns:x14ac="http://schemas.microsoft.com/office/spreadsheetml/2009/9/ac" r="345" s="3" customFormat="true" x14ac:dyDescent="0.25">
      <c r="A345" s="405"/>
      <c r="B345" s="130"/>
      <c r="L345" s="130"/>
      <c r="V345" s="130"/>
      <c r="AF345" s="130"/>
      <c r="AP345" s="130"/>
      <c r="AZ345" s="130"/>
      <c r="BA345" s="130"/>
      <c r="BJ345" s="130"/>
      <c r="BT345" s="130"/>
      <c r="CD345" s="130"/>
      <c r="CN345" s="130"/>
      <c r="CX345" s="130"/>
      <c r="DH345" s="130"/>
      <c r="DR345" s="130"/>
      <c r="EB345" s="130"/>
      <c r="EL345" s="130"/>
      <c r="EV345" s="130"/>
      <c r="FF345" s="130"/>
      <c r="FP345" s="130"/>
      <c r="FZ345" s="130"/>
      <c r="GJ345" s="130"/>
      <c r="GT345" s="130"/>
      <c r="HD345" s="130"/>
      <c r="HN345" s="130"/>
      <c r="HX345" s="130"/>
    </row>
    <row xmlns:x14ac="http://schemas.microsoft.com/office/spreadsheetml/2009/9/ac" r="346" s="3" customFormat="true" x14ac:dyDescent="0.25">
      <c r="A346" s="405"/>
      <c r="B346" s="130"/>
      <c r="L346" s="130"/>
      <c r="V346" s="130"/>
      <c r="AF346" s="130"/>
      <c r="AP346" s="130"/>
      <c r="AZ346" s="130"/>
      <c r="BA346" s="130"/>
      <c r="BJ346" s="130"/>
      <c r="BT346" s="130"/>
      <c r="CD346" s="130"/>
      <c r="CN346" s="130"/>
      <c r="CX346" s="130"/>
      <c r="DH346" s="130"/>
      <c r="DR346" s="130"/>
      <c r="EB346" s="130"/>
      <c r="EL346" s="130"/>
      <c r="EV346" s="130"/>
      <c r="FF346" s="130"/>
      <c r="FP346" s="130"/>
      <c r="FZ346" s="130"/>
      <c r="GJ346" s="130"/>
      <c r="GT346" s="130"/>
      <c r="HD346" s="130"/>
      <c r="HN346" s="130"/>
      <c r="HX346" s="130"/>
    </row>
    <row xmlns:x14ac="http://schemas.microsoft.com/office/spreadsheetml/2009/9/ac" r="347" s="3" customFormat="true" x14ac:dyDescent="0.25">
      <c r="A347" s="405"/>
      <c r="B347" s="130"/>
      <c r="L347" s="130"/>
      <c r="V347" s="130"/>
      <c r="AF347" s="130"/>
      <c r="AP347" s="130"/>
      <c r="AZ347" s="130"/>
      <c r="BA347" s="130"/>
      <c r="BJ347" s="130"/>
      <c r="BT347" s="130"/>
      <c r="CD347" s="130"/>
      <c r="CN347" s="130"/>
      <c r="CX347" s="130"/>
      <c r="DH347" s="130"/>
      <c r="DR347" s="130"/>
      <c r="EB347" s="130"/>
      <c r="EL347" s="130"/>
      <c r="EV347" s="130"/>
      <c r="FF347" s="130"/>
      <c r="FP347" s="130"/>
      <c r="FZ347" s="130"/>
      <c r="GJ347" s="130"/>
      <c r="GT347" s="130"/>
      <c r="HD347" s="130"/>
      <c r="HN347" s="130"/>
      <c r="HX347" s="130"/>
    </row>
    <row xmlns:x14ac="http://schemas.microsoft.com/office/spreadsheetml/2009/9/ac" r="348" s="3" customFormat="true" x14ac:dyDescent="0.25">
      <c r="A348" s="405"/>
      <c r="B348" s="130"/>
      <c r="L348" s="130"/>
      <c r="V348" s="130"/>
      <c r="AF348" s="130"/>
      <c r="AP348" s="130"/>
      <c r="AZ348" s="130"/>
      <c r="BA348" s="130"/>
      <c r="BJ348" s="130"/>
      <c r="BT348" s="130"/>
      <c r="CD348" s="130"/>
      <c r="CN348" s="130"/>
      <c r="CX348" s="130"/>
      <c r="DH348" s="130"/>
      <c r="DR348" s="130"/>
      <c r="EB348" s="130"/>
      <c r="EL348" s="130"/>
      <c r="EV348" s="130"/>
      <c r="FF348" s="130"/>
      <c r="FP348" s="130"/>
      <c r="FZ348" s="130"/>
      <c r="GJ348" s="130"/>
      <c r="GT348" s="130"/>
      <c r="HD348" s="130"/>
      <c r="HN348" s="130"/>
      <c r="HX348" s="130"/>
    </row>
    <row xmlns:x14ac="http://schemas.microsoft.com/office/spreadsheetml/2009/9/ac" r="349" s="3" customFormat="true" x14ac:dyDescent="0.25">
      <c r="A349" s="405"/>
      <c r="B349" s="130"/>
      <c r="L349" s="130"/>
      <c r="V349" s="130"/>
      <c r="AF349" s="130"/>
      <c r="AP349" s="130"/>
      <c r="AZ349" s="130"/>
      <c r="BA349" s="130"/>
      <c r="BJ349" s="130"/>
      <c r="BT349" s="130"/>
      <c r="CD349" s="130"/>
      <c r="CN349" s="130"/>
      <c r="CX349" s="130"/>
      <c r="DH349" s="130"/>
      <c r="DR349" s="130"/>
      <c r="EB349" s="130"/>
      <c r="EL349" s="130"/>
      <c r="EV349" s="130"/>
      <c r="FF349" s="130"/>
      <c r="FP349" s="130"/>
      <c r="FZ349" s="130"/>
      <c r="GJ349" s="130"/>
      <c r="GT349" s="130"/>
      <c r="HD349" s="130"/>
      <c r="HN349" s="130"/>
      <c r="HX349" s="130"/>
    </row>
    <row xmlns:x14ac="http://schemas.microsoft.com/office/spreadsheetml/2009/9/ac" r="350" s="3" customFormat="true" x14ac:dyDescent="0.25">
      <c r="A350" s="405"/>
      <c r="B350" s="130"/>
      <c r="L350" s="130"/>
      <c r="V350" s="130"/>
      <c r="AF350" s="130"/>
      <c r="AP350" s="130"/>
      <c r="AZ350" s="130"/>
      <c r="BA350" s="130"/>
      <c r="BJ350" s="130"/>
      <c r="BT350" s="130"/>
      <c r="CD350" s="130"/>
      <c r="CN350" s="130"/>
      <c r="CX350" s="130"/>
      <c r="DH350" s="130"/>
      <c r="DR350" s="130"/>
      <c r="EB350" s="130"/>
      <c r="EL350" s="130"/>
      <c r="EV350" s="130"/>
      <c r="FF350" s="130"/>
      <c r="FP350" s="130"/>
      <c r="FZ350" s="130"/>
      <c r="GJ350" s="130"/>
      <c r="GT350" s="130"/>
      <c r="HD350" s="130"/>
      <c r="HN350" s="130"/>
      <c r="HX350" s="130"/>
    </row>
    <row xmlns:x14ac="http://schemas.microsoft.com/office/spreadsheetml/2009/9/ac" r="351" s="3" customFormat="true" x14ac:dyDescent="0.25">
      <c r="A351" s="405"/>
      <c r="B351" s="130"/>
      <c r="L351" s="130"/>
      <c r="V351" s="130"/>
      <c r="AF351" s="130"/>
      <c r="AP351" s="130"/>
      <c r="AZ351" s="130"/>
      <c r="BA351" s="130"/>
      <c r="BJ351" s="130"/>
      <c r="BT351" s="130"/>
      <c r="CD351" s="130"/>
      <c r="CN351" s="130"/>
      <c r="CX351" s="130"/>
      <c r="DH351" s="130"/>
      <c r="DR351" s="130"/>
      <c r="EB351" s="130"/>
      <c r="EL351" s="130"/>
      <c r="EV351" s="130"/>
      <c r="FF351" s="130"/>
      <c r="FP351" s="130"/>
      <c r="FZ351" s="130"/>
      <c r="GJ351" s="130"/>
      <c r="GT351" s="130"/>
      <c r="HD351" s="130"/>
      <c r="HN351" s="130"/>
      <c r="HX351" s="130"/>
    </row>
    <row xmlns:x14ac="http://schemas.microsoft.com/office/spreadsheetml/2009/9/ac" r="352" s="3" customFormat="true" x14ac:dyDescent="0.25">
      <c r="A352" s="405"/>
      <c r="B352" s="130"/>
      <c r="L352" s="130"/>
      <c r="V352" s="130"/>
      <c r="AF352" s="130"/>
      <c r="AP352" s="130"/>
      <c r="AZ352" s="130"/>
      <c r="BA352" s="130"/>
      <c r="BJ352" s="130"/>
      <c r="BT352" s="130"/>
      <c r="CD352" s="130"/>
      <c r="CN352" s="130"/>
      <c r="CX352" s="130"/>
      <c r="DH352" s="130"/>
      <c r="DR352" s="130"/>
      <c r="EB352" s="130"/>
      <c r="EL352" s="130"/>
      <c r="EV352" s="130"/>
      <c r="FF352" s="130"/>
      <c r="FP352" s="130"/>
      <c r="FZ352" s="130"/>
      <c r="GJ352" s="130"/>
      <c r="GT352" s="130"/>
      <c r="HD352" s="130"/>
      <c r="HN352" s="130"/>
      <c r="HX352" s="130"/>
    </row>
    <row xmlns:x14ac="http://schemas.microsoft.com/office/spreadsheetml/2009/9/ac" r="353" s="3" customFormat="true" x14ac:dyDescent="0.25">
      <c r="A353" s="405"/>
      <c r="B353" s="130"/>
      <c r="L353" s="130"/>
      <c r="V353" s="130"/>
      <c r="AF353" s="130"/>
      <c r="AP353" s="130"/>
      <c r="AZ353" s="130"/>
      <c r="BA353" s="130"/>
      <c r="BJ353" s="130"/>
      <c r="BT353" s="130"/>
      <c r="CD353" s="130"/>
      <c r="CN353" s="130"/>
      <c r="CX353" s="130"/>
      <c r="DH353" s="130"/>
      <c r="DR353" s="130"/>
      <c r="EB353" s="130"/>
      <c r="EL353" s="130"/>
      <c r="EV353" s="130"/>
      <c r="FF353" s="130"/>
      <c r="FP353" s="130"/>
      <c r="FZ353" s="130"/>
      <c r="GJ353" s="130"/>
      <c r="GT353" s="130"/>
      <c r="HD353" s="130"/>
      <c r="HN353" s="130"/>
      <c r="HX353" s="130"/>
    </row>
    <row xmlns:x14ac="http://schemas.microsoft.com/office/spreadsheetml/2009/9/ac" r="354" s="3" customFormat="true" x14ac:dyDescent="0.25">
      <c r="A354" s="405"/>
      <c r="B354" s="130"/>
      <c r="L354" s="130"/>
      <c r="V354" s="130"/>
      <c r="AF354" s="130"/>
      <c r="AP354" s="130"/>
      <c r="AZ354" s="130"/>
      <c r="BA354" s="130"/>
      <c r="BJ354" s="130"/>
      <c r="BT354" s="130"/>
      <c r="CD354" s="130"/>
      <c r="CN354" s="130"/>
      <c r="CX354" s="130"/>
      <c r="DH354" s="130"/>
      <c r="DR354" s="130"/>
      <c r="EB354" s="130"/>
      <c r="EL354" s="130"/>
      <c r="EV354" s="130"/>
      <c r="FF354" s="130"/>
      <c r="FP354" s="130"/>
      <c r="FZ354" s="130"/>
      <c r="GJ354" s="130"/>
      <c r="GT354" s="130"/>
      <c r="HD354" s="130"/>
      <c r="HN354" s="130"/>
      <c r="HX354" s="130"/>
    </row>
    <row xmlns:x14ac="http://schemas.microsoft.com/office/spreadsheetml/2009/9/ac" r="355" s="3" customFormat="true" x14ac:dyDescent="0.25">
      <c r="A355" s="405"/>
      <c r="B355" s="130"/>
      <c r="L355" s="130"/>
      <c r="V355" s="130"/>
      <c r="AF355" s="130"/>
      <c r="AP355" s="130"/>
      <c r="AZ355" s="130"/>
      <c r="BA355" s="130"/>
      <c r="BJ355" s="130"/>
      <c r="BT355" s="130"/>
      <c r="CD355" s="130"/>
      <c r="CN355" s="130"/>
      <c r="CX355" s="130"/>
      <c r="DH355" s="130"/>
      <c r="DR355" s="130"/>
      <c r="EB355" s="130"/>
      <c r="EL355" s="130"/>
      <c r="EV355" s="130"/>
      <c r="FF355" s="130"/>
      <c r="FP355" s="130"/>
      <c r="FZ355" s="130"/>
      <c r="GJ355" s="130"/>
      <c r="GT355" s="130"/>
      <c r="HD355" s="130"/>
      <c r="HN355" s="130"/>
      <c r="HX355" s="130"/>
    </row>
    <row xmlns:x14ac="http://schemas.microsoft.com/office/spreadsheetml/2009/9/ac" r="356" s="3" customFormat="true" x14ac:dyDescent="0.25">
      <c r="A356" s="405"/>
      <c r="B356" s="130"/>
      <c r="L356" s="130"/>
      <c r="V356" s="130"/>
      <c r="AF356" s="130"/>
      <c r="AP356" s="130"/>
      <c r="AZ356" s="130"/>
      <c r="BA356" s="130"/>
      <c r="BJ356" s="130"/>
      <c r="BT356" s="130"/>
      <c r="CD356" s="130"/>
      <c r="CN356" s="130"/>
      <c r="CX356" s="130"/>
      <c r="DH356" s="130"/>
      <c r="DR356" s="130"/>
      <c r="EB356" s="130"/>
      <c r="EL356" s="130"/>
      <c r="EV356" s="130"/>
      <c r="FF356" s="130"/>
      <c r="FP356" s="130"/>
      <c r="FZ356" s="130"/>
      <c r="GJ356" s="130"/>
      <c r="GT356" s="130"/>
      <c r="HD356" s="130"/>
      <c r="HN356" s="130"/>
      <c r="HX356" s="130"/>
    </row>
    <row xmlns:x14ac="http://schemas.microsoft.com/office/spreadsheetml/2009/9/ac" r="357" s="3" customFormat="true" x14ac:dyDescent="0.25">
      <c r="A357" s="405"/>
      <c r="B357" s="130"/>
      <c r="L357" s="130"/>
      <c r="V357" s="130"/>
      <c r="AF357" s="130"/>
      <c r="AP357" s="130"/>
      <c r="AZ357" s="130"/>
      <c r="BA357" s="130"/>
      <c r="BJ357" s="130"/>
      <c r="BT357" s="130"/>
      <c r="CD357" s="130"/>
      <c r="CN357" s="130"/>
      <c r="CX357" s="130"/>
      <c r="DH357" s="130"/>
      <c r="DR357" s="130"/>
      <c r="EB357" s="130"/>
      <c r="EL357" s="130"/>
      <c r="EV357" s="130"/>
      <c r="FF357" s="130"/>
      <c r="FP357" s="130"/>
      <c r="FZ357" s="130"/>
      <c r="GJ357" s="130"/>
      <c r="GT357" s="130"/>
      <c r="HD357" s="130"/>
      <c r="HN357" s="130"/>
      <c r="HX357" s="130"/>
    </row>
    <row xmlns:x14ac="http://schemas.microsoft.com/office/spreadsheetml/2009/9/ac" r="358" s="3" customFormat="true" x14ac:dyDescent="0.25">
      <c r="A358" s="405"/>
      <c r="B358" s="130"/>
      <c r="L358" s="130"/>
      <c r="V358" s="130"/>
      <c r="AF358" s="130"/>
      <c r="AP358" s="130"/>
      <c r="AZ358" s="130"/>
      <c r="BA358" s="130"/>
      <c r="BJ358" s="130"/>
      <c r="BT358" s="130"/>
      <c r="CD358" s="130"/>
      <c r="CN358" s="130"/>
      <c r="CX358" s="130"/>
      <c r="DH358" s="130"/>
      <c r="DR358" s="130"/>
      <c r="EB358" s="130"/>
      <c r="EL358" s="130"/>
      <c r="EV358" s="130"/>
      <c r="FF358" s="130"/>
      <c r="FP358" s="130"/>
      <c r="FZ358" s="130"/>
      <c r="GJ358" s="130"/>
      <c r="GT358" s="130"/>
      <c r="HD358" s="130"/>
      <c r="HN358" s="130"/>
      <c r="HX358" s="130"/>
    </row>
    <row xmlns:x14ac="http://schemas.microsoft.com/office/spreadsheetml/2009/9/ac" r="359" s="3" customFormat="true" x14ac:dyDescent="0.25">
      <c r="A359" s="405"/>
      <c r="B359" s="130"/>
      <c r="L359" s="130"/>
      <c r="V359" s="130"/>
      <c r="AF359" s="130"/>
      <c r="AP359" s="130"/>
      <c r="AZ359" s="130"/>
      <c r="BA359" s="130"/>
      <c r="BJ359" s="130"/>
      <c r="BT359" s="130"/>
      <c r="CD359" s="130"/>
      <c r="CN359" s="130"/>
      <c r="CX359" s="130"/>
      <c r="DH359" s="130"/>
      <c r="DR359" s="130"/>
      <c r="EB359" s="130"/>
      <c r="EL359" s="130"/>
      <c r="EV359" s="130"/>
      <c r="FF359" s="130"/>
      <c r="FP359" s="130"/>
      <c r="FZ359" s="130"/>
      <c r="GJ359" s="130"/>
      <c r="GT359" s="130"/>
      <c r="HD359" s="130"/>
      <c r="HN359" s="130"/>
      <c r="HX359" s="130"/>
    </row>
    <row xmlns:x14ac="http://schemas.microsoft.com/office/spreadsheetml/2009/9/ac" r="360" s="3" customFormat="true" x14ac:dyDescent="0.25">
      <c r="A360" s="405"/>
      <c r="B360" s="130"/>
      <c r="L360" s="130"/>
      <c r="V360" s="130"/>
      <c r="AF360" s="130"/>
      <c r="AP360" s="130"/>
      <c r="AZ360" s="130"/>
      <c r="BA360" s="130"/>
      <c r="BJ360" s="130"/>
      <c r="BT360" s="130"/>
      <c r="CD360" s="130"/>
      <c r="CN360" s="130"/>
      <c r="CX360" s="130"/>
      <c r="DH360" s="130"/>
      <c r="DR360" s="130"/>
      <c r="EB360" s="130"/>
      <c r="EL360" s="130"/>
      <c r="EV360" s="130"/>
      <c r="FF360" s="130"/>
      <c r="FP360" s="130"/>
      <c r="FZ360" s="130"/>
      <c r="GJ360" s="130"/>
      <c r="GT360" s="130"/>
      <c r="HD360" s="130"/>
      <c r="HN360" s="130"/>
      <c r="HX360" s="130"/>
    </row>
    <row xmlns:x14ac="http://schemas.microsoft.com/office/spreadsheetml/2009/9/ac" r="361" s="3" customFormat="true" x14ac:dyDescent="0.25">
      <c r="A361" s="405"/>
      <c r="B361" s="130"/>
      <c r="L361" s="130"/>
      <c r="V361" s="130"/>
      <c r="AF361" s="130"/>
      <c r="AP361" s="130"/>
      <c r="AZ361" s="130"/>
      <c r="BA361" s="130"/>
      <c r="BJ361" s="130"/>
      <c r="BT361" s="130"/>
      <c r="CD361" s="130"/>
      <c r="CN361" s="130"/>
      <c r="CX361" s="130"/>
      <c r="DH361" s="130"/>
      <c r="DR361" s="130"/>
      <c r="EB361" s="130"/>
      <c r="EL361" s="130"/>
      <c r="EV361" s="130"/>
      <c r="FF361" s="130"/>
      <c r="FP361" s="130"/>
      <c r="FZ361" s="130"/>
      <c r="GJ361" s="130"/>
      <c r="GT361" s="130"/>
      <c r="HD361" s="130"/>
      <c r="HN361" s="130"/>
      <c r="HX361" s="130"/>
    </row>
    <row xmlns:x14ac="http://schemas.microsoft.com/office/spreadsheetml/2009/9/ac" r="362" s="3" customFormat="true" x14ac:dyDescent="0.25">
      <c r="A362" s="405"/>
      <c r="B362" s="130"/>
      <c r="L362" s="130"/>
      <c r="V362" s="130"/>
      <c r="AF362" s="130"/>
      <c r="AP362" s="130"/>
      <c r="AZ362" s="130"/>
      <c r="BA362" s="130"/>
      <c r="BJ362" s="130"/>
      <c r="BT362" s="130"/>
      <c r="CD362" s="130"/>
      <c r="CN362" s="130"/>
      <c r="CX362" s="130"/>
      <c r="DH362" s="130"/>
      <c r="DR362" s="130"/>
      <c r="EB362" s="130"/>
      <c r="EL362" s="130"/>
      <c r="EV362" s="130"/>
      <c r="FF362" s="130"/>
      <c r="FP362" s="130"/>
      <c r="FZ362" s="130"/>
      <c r="GJ362" s="130"/>
      <c r="GT362" s="130"/>
      <c r="HD362" s="130"/>
      <c r="HN362" s="130"/>
      <c r="HX362" s="130"/>
    </row>
    <row xmlns:x14ac="http://schemas.microsoft.com/office/spreadsheetml/2009/9/ac" r="363" s="3" customFormat="true" x14ac:dyDescent="0.25">
      <c r="A363" s="405"/>
      <c r="B363" s="130"/>
      <c r="L363" s="130"/>
      <c r="V363" s="130"/>
      <c r="AF363" s="130"/>
      <c r="AP363" s="130"/>
      <c r="AZ363" s="130"/>
      <c r="BA363" s="130"/>
      <c r="BJ363" s="130"/>
      <c r="BT363" s="130"/>
      <c r="CD363" s="130"/>
      <c r="CN363" s="130"/>
      <c r="CX363" s="130"/>
      <c r="DH363" s="130"/>
      <c r="DR363" s="130"/>
      <c r="EB363" s="130"/>
      <c r="EL363" s="130"/>
      <c r="EV363" s="130"/>
      <c r="FF363" s="130"/>
      <c r="FP363" s="130"/>
      <c r="FZ363" s="130"/>
      <c r="GJ363" s="130"/>
      <c r="GT363" s="130"/>
      <c r="HD363" s="130"/>
      <c r="HN363" s="130"/>
      <c r="HX363" s="130"/>
    </row>
    <row xmlns:x14ac="http://schemas.microsoft.com/office/spreadsheetml/2009/9/ac" r="364" s="3" customFormat="true" x14ac:dyDescent="0.25">
      <c r="A364" s="405"/>
      <c r="B364" s="130"/>
      <c r="L364" s="130"/>
      <c r="V364" s="130"/>
      <c r="AF364" s="130"/>
      <c r="AP364" s="130"/>
      <c r="AZ364" s="130"/>
      <c r="BA364" s="130"/>
      <c r="BJ364" s="130"/>
      <c r="BT364" s="130"/>
      <c r="CD364" s="130"/>
      <c r="CN364" s="130"/>
      <c r="CX364" s="130"/>
      <c r="DH364" s="130"/>
      <c r="DR364" s="130"/>
      <c r="EB364" s="130"/>
      <c r="EL364" s="130"/>
      <c r="EV364" s="130"/>
      <c r="FF364" s="130"/>
      <c r="FP364" s="130"/>
      <c r="FZ364" s="130"/>
      <c r="GJ364" s="130"/>
      <c r="GT364" s="130"/>
      <c r="HD364" s="130"/>
      <c r="HN364" s="130"/>
      <c r="HX364" s="130"/>
    </row>
    <row xmlns:x14ac="http://schemas.microsoft.com/office/spreadsheetml/2009/9/ac" r="365" s="3" customFormat="true" x14ac:dyDescent="0.25">
      <c r="A365" s="405"/>
      <c r="B365" s="130"/>
      <c r="L365" s="130"/>
      <c r="V365" s="130"/>
      <c r="AF365" s="130"/>
      <c r="AP365" s="130"/>
      <c r="AZ365" s="130"/>
      <c r="BA365" s="130"/>
      <c r="BJ365" s="130"/>
      <c r="BT365" s="130"/>
      <c r="CD365" s="130"/>
      <c r="CN365" s="130"/>
      <c r="CX365" s="130"/>
      <c r="DH365" s="130"/>
      <c r="DR365" s="130"/>
      <c r="EB365" s="130"/>
      <c r="EL365" s="130"/>
      <c r="EV365" s="130"/>
      <c r="FF365" s="130"/>
      <c r="FP365" s="130"/>
      <c r="FZ365" s="130"/>
      <c r="GJ365" s="130"/>
      <c r="GT365" s="130"/>
      <c r="HD365" s="130"/>
      <c r="HN365" s="130"/>
      <c r="HX365" s="130"/>
    </row>
    <row xmlns:x14ac="http://schemas.microsoft.com/office/spreadsheetml/2009/9/ac" r="366" s="3" customFormat="true" x14ac:dyDescent="0.25">
      <c r="A366" s="405"/>
      <c r="B366" s="130"/>
      <c r="L366" s="130"/>
      <c r="V366" s="130"/>
      <c r="AF366" s="130"/>
      <c r="AP366" s="130"/>
      <c r="AZ366" s="130"/>
      <c r="BA366" s="130"/>
      <c r="BJ366" s="130"/>
      <c r="BT366" s="130"/>
      <c r="CD366" s="130"/>
      <c r="CN366" s="130"/>
      <c r="CX366" s="130"/>
      <c r="DH366" s="130"/>
      <c r="DR366" s="130"/>
      <c r="EB366" s="130"/>
      <c r="EL366" s="130"/>
      <c r="EV366" s="130"/>
      <c r="FF366" s="130"/>
      <c r="FP366" s="130"/>
      <c r="FZ366" s="130"/>
      <c r="GJ366" s="130"/>
      <c r="GT366" s="130"/>
      <c r="HD366" s="130"/>
      <c r="HN366" s="130"/>
      <c r="HX366" s="130"/>
    </row>
    <row xmlns:x14ac="http://schemas.microsoft.com/office/spreadsheetml/2009/9/ac" r="367" s="3" customFormat="true" x14ac:dyDescent="0.25">
      <c r="A367" s="405"/>
      <c r="B367" s="130"/>
      <c r="L367" s="130"/>
      <c r="V367" s="130"/>
      <c r="AF367" s="130"/>
      <c r="AP367" s="130"/>
      <c r="AZ367" s="130"/>
      <c r="BA367" s="130"/>
      <c r="BJ367" s="130"/>
      <c r="BT367" s="130"/>
      <c r="CD367" s="130"/>
      <c r="CN367" s="130"/>
      <c r="CX367" s="130"/>
      <c r="DH367" s="130"/>
      <c r="DR367" s="130"/>
      <c r="EB367" s="130"/>
      <c r="EL367" s="130"/>
      <c r="EV367" s="130"/>
      <c r="FF367" s="130"/>
      <c r="FP367" s="130"/>
      <c r="FZ367" s="130"/>
      <c r="GJ367" s="130"/>
      <c r="GT367" s="130"/>
      <c r="HD367" s="130"/>
      <c r="HN367" s="130"/>
      <c r="HX367" s="130"/>
    </row>
    <row xmlns:x14ac="http://schemas.microsoft.com/office/spreadsheetml/2009/9/ac" r="368" s="3" customFormat="true" x14ac:dyDescent="0.25">
      <c r="A368" s="405"/>
      <c r="B368" s="130"/>
      <c r="L368" s="130"/>
      <c r="V368" s="130"/>
      <c r="AF368" s="130"/>
      <c r="AP368" s="130"/>
      <c r="AZ368" s="130"/>
      <c r="BA368" s="130"/>
      <c r="BJ368" s="130"/>
      <c r="BT368" s="130"/>
      <c r="CD368" s="130"/>
      <c r="CN368" s="130"/>
      <c r="CX368" s="130"/>
      <c r="DH368" s="130"/>
      <c r="DR368" s="130"/>
      <c r="EB368" s="130"/>
      <c r="EL368" s="130"/>
      <c r="EV368" s="130"/>
      <c r="FF368" s="130"/>
      <c r="FP368" s="130"/>
      <c r="FZ368" s="130"/>
      <c r="GJ368" s="130"/>
      <c r="GT368" s="130"/>
      <c r="HD368" s="130"/>
      <c r="HN368" s="130"/>
      <c r="HX368" s="130"/>
    </row>
    <row xmlns:x14ac="http://schemas.microsoft.com/office/spreadsheetml/2009/9/ac" r="369" s="3" customFormat="true" x14ac:dyDescent="0.25">
      <c r="A369" s="405"/>
      <c r="B369" s="130"/>
      <c r="L369" s="130"/>
      <c r="V369" s="130"/>
      <c r="AF369" s="130"/>
      <c r="AP369" s="130"/>
      <c r="AZ369" s="130"/>
      <c r="BA369" s="130"/>
      <c r="BJ369" s="130"/>
      <c r="BT369" s="130"/>
      <c r="CD369" s="130"/>
      <c r="CN369" s="130"/>
      <c r="CX369" s="130"/>
      <c r="DH369" s="130"/>
      <c r="DR369" s="130"/>
      <c r="EB369" s="130"/>
      <c r="EL369" s="130"/>
      <c r="EV369" s="130"/>
      <c r="FF369" s="130"/>
      <c r="FP369" s="130"/>
      <c r="FZ369" s="130"/>
      <c r="GJ369" s="130"/>
      <c r="GT369" s="130"/>
      <c r="HD369" s="130"/>
      <c r="HN369" s="130"/>
      <c r="HX369" s="130"/>
    </row>
    <row xmlns:x14ac="http://schemas.microsoft.com/office/spreadsheetml/2009/9/ac" r="370" s="3" customFormat="true" x14ac:dyDescent="0.25">
      <c r="A370" s="405"/>
      <c r="B370" s="130"/>
      <c r="L370" s="130"/>
      <c r="V370" s="130"/>
      <c r="AF370" s="130"/>
      <c r="AP370" s="130"/>
      <c r="AZ370" s="130"/>
      <c r="BA370" s="130"/>
      <c r="BJ370" s="130"/>
      <c r="BT370" s="130"/>
      <c r="CD370" s="130"/>
      <c r="CN370" s="130"/>
      <c r="CX370" s="130"/>
      <c r="DH370" s="130"/>
      <c r="DR370" s="130"/>
      <c r="EB370" s="130"/>
      <c r="EL370" s="130"/>
      <c r="EV370" s="130"/>
      <c r="FF370" s="130"/>
      <c r="FP370" s="130"/>
      <c r="FZ370" s="130"/>
      <c r="GJ370" s="130"/>
      <c r="GT370" s="130"/>
      <c r="HD370" s="130"/>
      <c r="HN370" s="130"/>
      <c r="HX370" s="130"/>
    </row>
    <row xmlns:x14ac="http://schemas.microsoft.com/office/spreadsheetml/2009/9/ac" r="371" s="3" customFormat="true" x14ac:dyDescent="0.25">
      <c r="A371" s="405"/>
      <c r="B371" s="130"/>
      <c r="L371" s="130"/>
      <c r="V371" s="130"/>
      <c r="AF371" s="130"/>
      <c r="AP371" s="130"/>
      <c r="AZ371" s="130"/>
      <c r="BA371" s="130"/>
      <c r="BJ371" s="130"/>
      <c r="BT371" s="130"/>
      <c r="CD371" s="130"/>
      <c r="CN371" s="130"/>
      <c r="CX371" s="130"/>
      <c r="DH371" s="130"/>
      <c r="DR371" s="130"/>
      <c r="EB371" s="130"/>
      <c r="EL371" s="130"/>
      <c r="EV371" s="130"/>
      <c r="FF371" s="130"/>
      <c r="FP371" s="130"/>
      <c r="FZ371" s="130"/>
      <c r="GJ371" s="130"/>
      <c r="GT371" s="130"/>
      <c r="HD371" s="130"/>
      <c r="HN371" s="130"/>
      <c r="HX371" s="130"/>
    </row>
    <row xmlns:x14ac="http://schemas.microsoft.com/office/spreadsheetml/2009/9/ac" r="372" s="3" customFormat="true" x14ac:dyDescent="0.25">
      <c r="A372" s="405"/>
      <c r="B372" s="130"/>
      <c r="L372" s="130"/>
      <c r="V372" s="130"/>
      <c r="AF372" s="130"/>
      <c r="AP372" s="130"/>
      <c r="AZ372" s="130"/>
      <c r="BA372" s="130"/>
      <c r="BJ372" s="130"/>
      <c r="BT372" s="130"/>
      <c r="CD372" s="130"/>
      <c r="CN372" s="130"/>
      <c r="CX372" s="130"/>
      <c r="DH372" s="130"/>
      <c r="DR372" s="130"/>
      <c r="EB372" s="130"/>
      <c r="EL372" s="130"/>
      <c r="EV372" s="130"/>
      <c r="FF372" s="130"/>
      <c r="FP372" s="130"/>
      <c r="FZ372" s="130"/>
      <c r="GJ372" s="130"/>
      <c r="GT372" s="130"/>
      <c r="HD372" s="130"/>
      <c r="HN372" s="130"/>
      <c r="HX372" s="130"/>
    </row>
    <row xmlns:x14ac="http://schemas.microsoft.com/office/spreadsheetml/2009/9/ac" r="373" s="3" customFormat="true" x14ac:dyDescent="0.25">
      <c r="A373" s="405"/>
      <c r="B373" s="130"/>
      <c r="L373" s="130"/>
      <c r="V373" s="130"/>
      <c r="AF373" s="130"/>
      <c r="AP373" s="130"/>
      <c r="AZ373" s="130"/>
      <c r="BA373" s="130"/>
      <c r="BJ373" s="130"/>
      <c r="BT373" s="130"/>
      <c r="CD373" s="130"/>
      <c r="CN373" s="130"/>
      <c r="CX373" s="130"/>
      <c r="DH373" s="130"/>
      <c r="DR373" s="130"/>
      <c r="EB373" s="130"/>
      <c r="EL373" s="130"/>
      <c r="EV373" s="130"/>
      <c r="FF373" s="130"/>
      <c r="FP373" s="130"/>
      <c r="FZ373" s="130"/>
      <c r="GJ373" s="130"/>
      <c r="GT373" s="130"/>
      <c r="HD373" s="130"/>
      <c r="HN373" s="130"/>
      <c r="HX373" s="130"/>
    </row>
    <row xmlns:x14ac="http://schemas.microsoft.com/office/spreadsheetml/2009/9/ac" r="374" s="3" customFormat="true" x14ac:dyDescent="0.25">
      <c r="A374" s="405"/>
      <c r="B374" s="130"/>
      <c r="L374" s="130"/>
      <c r="V374" s="130"/>
      <c r="AF374" s="130"/>
      <c r="AP374" s="130"/>
      <c r="AZ374" s="130"/>
      <c r="BA374" s="130"/>
      <c r="BJ374" s="130"/>
      <c r="BT374" s="130"/>
      <c r="CD374" s="130"/>
      <c r="CN374" s="130"/>
      <c r="CX374" s="130"/>
      <c r="DH374" s="130"/>
      <c r="DR374" s="130"/>
      <c r="EB374" s="130"/>
      <c r="EL374" s="130"/>
      <c r="EV374" s="130"/>
      <c r="FF374" s="130"/>
      <c r="FP374" s="130"/>
      <c r="FZ374" s="130"/>
      <c r="GJ374" s="130"/>
      <c r="GT374" s="130"/>
      <c r="HD374" s="130"/>
      <c r="HN374" s="130"/>
      <c r="HX374" s="130"/>
    </row>
    <row xmlns:x14ac="http://schemas.microsoft.com/office/spreadsheetml/2009/9/ac" r="375" s="3" customFormat="true" x14ac:dyDescent="0.25">
      <c r="A375" s="405"/>
      <c r="B375" s="130"/>
      <c r="L375" s="130"/>
      <c r="V375" s="130"/>
      <c r="AF375" s="130"/>
      <c r="AP375" s="130"/>
      <c r="AZ375" s="130"/>
      <c r="BA375" s="130"/>
      <c r="BJ375" s="130"/>
      <c r="BT375" s="130"/>
      <c r="CD375" s="130"/>
      <c r="CN375" s="130"/>
      <c r="CX375" s="130"/>
      <c r="DH375" s="130"/>
      <c r="DR375" s="130"/>
      <c r="EB375" s="130"/>
      <c r="EL375" s="130"/>
      <c r="EV375" s="130"/>
      <c r="FF375" s="130"/>
      <c r="FP375" s="130"/>
      <c r="FZ375" s="130"/>
      <c r="GJ375" s="130"/>
      <c r="GT375" s="130"/>
      <c r="HD375" s="130"/>
      <c r="HN375" s="130"/>
      <c r="HX375" s="130"/>
    </row>
    <row xmlns:x14ac="http://schemas.microsoft.com/office/spreadsheetml/2009/9/ac" r="376" s="3" customFormat="true" x14ac:dyDescent="0.25">
      <c r="A376" s="405"/>
      <c r="B376" s="130"/>
      <c r="L376" s="130"/>
      <c r="V376" s="130"/>
      <c r="AF376" s="130"/>
      <c r="AP376" s="130"/>
      <c r="AZ376" s="130"/>
      <c r="BA376" s="130"/>
      <c r="BJ376" s="130"/>
      <c r="BT376" s="130"/>
      <c r="CD376" s="130"/>
      <c r="CN376" s="130"/>
      <c r="CX376" s="130"/>
      <c r="DH376" s="130"/>
      <c r="DR376" s="130"/>
      <c r="EB376" s="130"/>
      <c r="EL376" s="130"/>
      <c r="EV376" s="130"/>
      <c r="FF376" s="130"/>
      <c r="FP376" s="130"/>
      <c r="FZ376" s="130"/>
      <c r="GJ376" s="130"/>
      <c r="GT376" s="130"/>
      <c r="HD376" s="130"/>
      <c r="HN376" s="130"/>
      <c r="HX376" s="130"/>
    </row>
    <row xmlns:x14ac="http://schemas.microsoft.com/office/spreadsheetml/2009/9/ac" r="377" s="3" customFormat="true" x14ac:dyDescent="0.25">
      <c r="A377" s="405"/>
      <c r="B377" s="130"/>
      <c r="L377" s="130"/>
      <c r="V377" s="130"/>
      <c r="AF377" s="130"/>
      <c r="AP377" s="130"/>
      <c r="AZ377" s="130"/>
      <c r="BA377" s="130"/>
      <c r="BJ377" s="130"/>
      <c r="BT377" s="130"/>
      <c r="CD377" s="130"/>
      <c r="CN377" s="130"/>
      <c r="CX377" s="130"/>
      <c r="DH377" s="130"/>
      <c r="DR377" s="130"/>
      <c r="EB377" s="130"/>
      <c r="EL377" s="130"/>
      <c r="EV377" s="130"/>
      <c r="FF377" s="130"/>
      <c r="FP377" s="130"/>
      <c r="FZ377" s="130"/>
      <c r="GJ377" s="130"/>
      <c r="GT377" s="130"/>
      <c r="HD377" s="130"/>
      <c r="HN377" s="130"/>
      <c r="HX377" s="130"/>
    </row>
    <row xmlns:x14ac="http://schemas.microsoft.com/office/spreadsheetml/2009/9/ac" r="378" s="3" customFormat="true" x14ac:dyDescent="0.25">
      <c r="A378" s="405"/>
      <c r="B378" s="130"/>
      <c r="L378" s="130"/>
      <c r="V378" s="130"/>
      <c r="AF378" s="130"/>
      <c r="AP378" s="130"/>
      <c r="AZ378" s="130"/>
      <c r="BA378" s="130"/>
      <c r="BJ378" s="130"/>
      <c r="BT378" s="130"/>
      <c r="CD378" s="130"/>
      <c r="CN378" s="130"/>
      <c r="CX378" s="130"/>
      <c r="DH378" s="130"/>
      <c r="DR378" s="130"/>
      <c r="EB378" s="130"/>
      <c r="EL378" s="130"/>
      <c r="EV378" s="130"/>
      <c r="FF378" s="130"/>
      <c r="FP378" s="130"/>
      <c r="FZ378" s="130"/>
      <c r="GJ378" s="130"/>
      <c r="GT378" s="130"/>
      <c r="HD378" s="130"/>
      <c r="HN378" s="130"/>
      <c r="HX378" s="130"/>
    </row>
    <row xmlns:x14ac="http://schemas.microsoft.com/office/spreadsheetml/2009/9/ac" r="379" s="3" customFormat="true" x14ac:dyDescent="0.25">
      <c r="A379" s="405"/>
      <c r="B379" s="130"/>
      <c r="L379" s="130"/>
      <c r="V379" s="130"/>
      <c r="AF379" s="130"/>
      <c r="AP379" s="130"/>
      <c r="AZ379" s="130"/>
      <c r="BA379" s="130"/>
      <c r="BJ379" s="130"/>
      <c r="BT379" s="130"/>
      <c r="CD379" s="130"/>
      <c r="CN379" s="130"/>
      <c r="CX379" s="130"/>
      <c r="DH379" s="130"/>
      <c r="DR379" s="130"/>
      <c r="EB379" s="130"/>
      <c r="EL379" s="130"/>
      <c r="EV379" s="130"/>
      <c r="FF379" s="130"/>
      <c r="FP379" s="130"/>
      <c r="FZ379" s="130"/>
      <c r="GJ379" s="130"/>
      <c r="GT379" s="130"/>
      <c r="HD379" s="130"/>
      <c r="HN379" s="130"/>
      <c r="HX379" s="130"/>
    </row>
    <row xmlns:x14ac="http://schemas.microsoft.com/office/spreadsheetml/2009/9/ac" r="380" s="3" customFormat="true" x14ac:dyDescent="0.25">
      <c r="A380" s="405"/>
      <c r="B380" s="130"/>
      <c r="L380" s="130"/>
      <c r="V380" s="130"/>
      <c r="AF380" s="130"/>
      <c r="AP380" s="130"/>
      <c r="AZ380" s="130"/>
      <c r="BA380" s="130"/>
      <c r="BJ380" s="130"/>
      <c r="BT380" s="130"/>
      <c r="CD380" s="130"/>
      <c r="CN380" s="130"/>
      <c r="CX380" s="130"/>
      <c r="DH380" s="130"/>
      <c r="DR380" s="130"/>
      <c r="EB380" s="130"/>
      <c r="EL380" s="130"/>
      <c r="EV380" s="130"/>
      <c r="FF380" s="130"/>
      <c r="FP380" s="130"/>
      <c r="FZ380" s="130"/>
      <c r="GJ380" s="130"/>
      <c r="GT380" s="130"/>
      <c r="HD380" s="130"/>
      <c r="HN380" s="130"/>
      <c r="HX380" s="130"/>
    </row>
    <row xmlns:x14ac="http://schemas.microsoft.com/office/spreadsheetml/2009/9/ac" r="381" s="3" customFormat="true" x14ac:dyDescent="0.25">
      <c r="A381" s="405"/>
      <c r="B381" s="130"/>
      <c r="L381" s="130"/>
      <c r="V381" s="130"/>
      <c r="AF381" s="130"/>
      <c r="AP381" s="130"/>
      <c r="AZ381" s="130"/>
      <c r="BA381" s="130"/>
      <c r="BJ381" s="130"/>
      <c r="BT381" s="130"/>
      <c r="CD381" s="130"/>
      <c r="CN381" s="130"/>
      <c r="CX381" s="130"/>
      <c r="DH381" s="130"/>
      <c r="DR381" s="130"/>
      <c r="EB381" s="130"/>
      <c r="EL381" s="130"/>
      <c r="EV381" s="130"/>
      <c r="FF381" s="130"/>
      <c r="FP381" s="130"/>
      <c r="FZ381" s="130"/>
      <c r="GJ381" s="130"/>
      <c r="GT381" s="130"/>
      <c r="HD381" s="130"/>
      <c r="HN381" s="130"/>
      <c r="HX381" s="130"/>
    </row>
    <row xmlns:x14ac="http://schemas.microsoft.com/office/spreadsheetml/2009/9/ac" r="382" s="3" customFormat="true" x14ac:dyDescent="0.25">
      <c r="A382" s="405"/>
      <c r="B382" s="130"/>
      <c r="L382" s="130"/>
      <c r="V382" s="130"/>
      <c r="AF382" s="130"/>
      <c r="AP382" s="130"/>
      <c r="AZ382" s="130"/>
      <c r="BA382" s="130"/>
      <c r="BJ382" s="130"/>
      <c r="BT382" s="130"/>
      <c r="CD382" s="130"/>
      <c r="CN382" s="130"/>
      <c r="CX382" s="130"/>
      <c r="DH382" s="130"/>
      <c r="DR382" s="130"/>
      <c r="EB382" s="130"/>
      <c r="EL382" s="130"/>
      <c r="EV382" s="130"/>
      <c r="FF382" s="130"/>
      <c r="FP382" s="130"/>
      <c r="FZ382" s="130"/>
      <c r="GJ382" s="130"/>
      <c r="GT382" s="130"/>
      <c r="HD382" s="130"/>
      <c r="HN382" s="130"/>
      <c r="HX382" s="130"/>
    </row>
    <row xmlns:x14ac="http://schemas.microsoft.com/office/spreadsheetml/2009/9/ac" r="383" s="3" customFormat="true" x14ac:dyDescent="0.25">
      <c r="A383" s="405"/>
      <c r="B383" s="130"/>
      <c r="L383" s="130"/>
      <c r="V383" s="130"/>
      <c r="AF383" s="130"/>
      <c r="AP383" s="130"/>
      <c r="AZ383" s="130"/>
      <c r="BA383" s="130"/>
      <c r="BJ383" s="130"/>
      <c r="BT383" s="130"/>
      <c r="CD383" s="130"/>
      <c r="CN383" s="130"/>
      <c r="CX383" s="130"/>
      <c r="DH383" s="130"/>
      <c r="DR383" s="130"/>
      <c r="EB383" s="130"/>
      <c r="EL383" s="130"/>
      <c r="EV383" s="130"/>
      <c r="FF383" s="130"/>
      <c r="FP383" s="130"/>
      <c r="FZ383" s="130"/>
      <c r="GJ383" s="130"/>
      <c r="GT383" s="130"/>
      <c r="HD383" s="130"/>
      <c r="HN383" s="130"/>
      <c r="HX383" s="130"/>
    </row>
    <row xmlns:x14ac="http://schemas.microsoft.com/office/spreadsheetml/2009/9/ac" r="384" s="3" customFormat="true" x14ac:dyDescent="0.25">
      <c r="A384" s="405"/>
      <c r="B384" s="130"/>
      <c r="L384" s="130"/>
      <c r="V384" s="130"/>
      <c r="AF384" s="130"/>
      <c r="AP384" s="130"/>
      <c r="AZ384" s="130"/>
      <c r="BA384" s="130"/>
      <c r="BJ384" s="130"/>
      <c r="BT384" s="130"/>
      <c r="CD384" s="130"/>
      <c r="CN384" s="130"/>
      <c r="CX384" s="130"/>
      <c r="DH384" s="130"/>
      <c r="DR384" s="130"/>
      <c r="EB384" s="130"/>
      <c r="EL384" s="130"/>
      <c r="EV384" s="130"/>
      <c r="FF384" s="130"/>
      <c r="FP384" s="130"/>
      <c r="FZ384" s="130"/>
      <c r="GJ384" s="130"/>
      <c r="GT384" s="130"/>
      <c r="HD384" s="130"/>
      <c r="HN384" s="130"/>
      <c r="HX384" s="130"/>
    </row>
    <row xmlns:x14ac="http://schemas.microsoft.com/office/spreadsheetml/2009/9/ac" r="385" s="3" customFormat="true" x14ac:dyDescent="0.25">
      <c r="A385" s="405"/>
      <c r="B385" s="130"/>
      <c r="L385" s="130"/>
      <c r="V385" s="130"/>
      <c r="AF385" s="130"/>
      <c r="AP385" s="130"/>
      <c r="AZ385" s="130"/>
      <c r="BA385" s="130"/>
      <c r="BJ385" s="130"/>
      <c r="BT385" s="130"/>
      <c r="CD385" s="130"/>
      <c r="CN385" s="130"/>
      <c r="CX385" s="130"/>
      <c r="DH385" s="130"/>
      <c r="DR385" s="130"/>
      <c r="EB385" s="130"/>
      <c r="EL385" s="130"/>
      <c r="EV385" s="130"/>
      <c r="FF385" s="130"/>
      <c r="FP385" s="130"/>
      <c r="FZ385" s="130"/>
      <c r="GJ385" s="130"/>
      <c r="GT385" s="130"/>
      <c r="HD385" s="130"/>
      <c r="HN385" s="130"/>
      <c r="HX385" s="130"/>
    </row>
    <row xmlns:x14ac="http://schemas.microsoft.com/office/spreadsheetml/2009/9/ac" r="386" s="3" customFormat="true" x14ac:dyDescent="0.25">
      <c r="A386" s="405"/>
      <c r="B386" s="130"/>
      <c r="L386" s="130"/>
      <c r="V386" s="130"/>
      <c r="AF386" s="130"/>
      <c r="AP386" s="130"/>
      <c r="AZ386" s="130"/>
      <c r="BA386" s="130"/>
      <c r="BJ386" s="130"/>
      <c r="BT386" s="130"/>
      <c r="CD386" s="130"/>
      <c r="CN386" s="130"/>
      <c r="CX386" s="130"/>
      <c r="DH386" s="130"/>
      <c r="DR386" s="130"/>
      <c r="EB386" s="130"/>
      <c r="EL386" s="130"/>
      <c r="EV386" s="130"/>
      <c r="FF386" s="130"/>
      <c r="FP386" s="130"/>
      <c r="FZ386" s="130"/>
      <c r="GJ386" s="130"/>
      <c r="GT386" s="130"/>
      <c r="HD386" s="130"/>
      <c r="HN386" s="130"/>
      <c r="HX386" s="130"/>
    </row>
    <row xmlns:x14ac="http://schemas.microsoft.com/office/spreadsheetml/2009/9/ac" r="387" s="3" customFormat="true" x14ac:dyDescent="0.25">
      <c r="A387" s="405"/>
      <c r="B387" s="130"/>
      <c r="L387" s="130"/>
      <c r="V387" s="130"/>
      <c r="AF387" s="130"/>
      <c r="AP387" s="130"/>
      <c r="AZ387" s="130"/>
      <c r="BA387" s="130"/>
      <c r="BJ387" s="130"/>
      <c r="BT387" s="130"/>
      <c r="CD387" s="130"/>
      <c r="CN387" s="130"/>
      <c r="CX387" s="130"/>
      <c r="DH387" s="130"/>
      <c r="DR387" s="130"/>
      <c r="EB387" s="130"/>
      <c r="EL387" s="130"/>
      <c r="EV387" s="130"/>
      <c r="FF387" s="130"/>
      <c r="FP387" s="130"/>
      <c r="FZ387" s="130"/>
      <c r="GJ387" s="130"/>
      <c r="GT387" s="130"/>
      <c r="HD387" s="130"/>
      <c r="HN387" s="130"/>
      <c r="HX387" s="130"/>
    </row>
    <row xmlns:x14ac="http://schemas.microsoft.com/office/spreadsheetml/2009/9/ac" r="388" s="3" customFormat="true" x14ac:dyDescent="0.25">
      <c r="A388" s="405"/>
      <c r="B388" s="130"/>
      <c r="L388" s="130"/>
      <c r="V388" s="130"/>
      <c r="AF388" s="130"/>
      <c r="AP388" s="130"/>
      <c r="AZ388" s="130"/>
      <c r="BA388" s="130"/>
      <c r="BJ388" s="130"/>
      <c r="BT388" s="130"/>
      <c r="CD388" s="130"/>
      <c r="CN388" s="130"/>
      <c r="CX388" s="130"/>
      <c r="DH388" s="130"/>
      <c r="DR388" s="130"/>
      <c r="EB388" s="130"/>
      <c r="EL388" s="130"/>
      <c r="EV388" s="130"/>
      <c r="FF388" s="130"/>
      <c r="FP388" s="130"/>
      <c r="FZ388" s="130"/>
      <c r="GJ388" s="130"/>
      <c r="GT388" s="130"/>
      <c r="HD388" s="130"/>
      <c r="HN388" s="130"/>
      <c r="HX388" s="130"/>
    </row>
    <row xmlns:x14ac="http://schemas.microsoft.com/office/spreadsheetml/2009/9/ac" r="389" s="3" customFormat="true" x14ac:dyDescent="0.25">
      <c r="A389" s="405"/>
      <c r="B389" s="130"/>
      <c r="L389" s="130"/>
      <c r="V389" s="130"/>
      <c r="AF389" s="130"/>
      <c r="AP389" s="130"/>
      <c r="AZ389" s="130"/>
      <c r="BA389" s="130"/>
      <c r="BJ389" s="130"/>
      <c r="BT389" s="130"/>
      <c r="CD389" s="130"/>
      <c r="CN389" s="130"/>
      <c r="CX389" s="130"/>
      <c r="DH389" s="130"/>
      <c r="DR389" s="130"/>
      <c r="EB389" s="130"/>
      <c r="EL389" s="130"/>
      <c r="EV389" s="130"/>
      <c r="FF389" s="130"/>
      <c r="FP389" s="130"/>
      <c r="FZ389" s="130"/>
      <c r="GJ389" s="130"/>
      <c r="GT389" s="130"/>
      <c r="HD389" s="130"/>
      <c r="HN389" s="130"/>
      <c r="HX389" s="130"/>
    </row>
    <row xmlns:x14ac="http://schemas.microsoft.com/office/spreadsheetml/2009/9/ac" r="390" s="3" customFormat="true" x14ac:dyDescent="0.25">
      <c r="A390" s="405"/>
      <c r="B390" s="130"/>
      <c r="L390" s="130"/>
      <c r="V390" s="130"/>
      <c r="AF390" s="130"/>
      <c r="AP390" s="130"/>
      <c r="AZ390" s="130"/>
      <c r="BA390" s="130"/>
      <c r="BJ390" s="130"/>
      <c r="BT390" s="130"/>
      <c r="CD390" s="130"/>
      <c r="CN390" s="130"/>
      <c r="CX390" s="130"/>
      <c r="DH390" s="130"/>
      <c r="DR390" s="130"/>
      <c r="EB390" s="130"/>
      <c r="EL390" s="130"/>
      <c r="EV390" s="130"/>
      <c r="FF390" s="130"/>
      <c r="FP390" s="130"/>
      <c r="FZ390" s="130"/>
      <c r="GJ390" s="130"/>
      <c r="GT390" s="130"/>
      <c r="HD390" s="130"/>
      <c r="HN390" s="130"/>
      <c r="HX390" s="130"/>
    </row>
    <row xmlns:x14ac="http://schemas.microsoft.com/office/spreadsheetml/2009/9/ac" r="391" s="3" customFormat="true" x14ac:dyDescent="0.25">
      <c r="A391" s="405"/>
      <c r="B391" s="130"/>
      <c r="L391" s="130"/>
      <c r="V391" s="130"/>
      <c r="AF391" s="130"/>
      <c r="AP391" s="130"/>
      <c r="AZ391" s="130"/>
      <c r="BA391" s="130"/>
      <c r="BJ391" s="130"/>
      <c r="BT391" s="130"/>
      <c r="CD391" s="130"/>
      <c r="CN391" s="130"/>
      <c r="CX391" s="130"/>
      <c r="DH391" s="130"/>
      <c r="DR391" s="130"/>
      <c r="EB391" s="130"/>
      <c r="EL391" s="130"/>
      <c r="EV391" s="130"/>
      <c r="FF391" s="130"/>
      <c r="FP391" s="130"/>
      <c r="FZ391" s="130"/>
      <c r="GJ391" s="130"/>
      <c r="GT391" s="130"/>
      <c r="HD391" s="130"/>
      <c r="HN391" s="130"/>
      <c r="HX391" s="130"/>
    </row>
    <row xmlns:x14ac="http://schemas.microsoft.com/office/spreadsheetml/2009/9/ac" r="392" s="3" customFormat="true" x14ac:dyDescent="0.25">
      <c r="A392" s="405"/>
      <c r="B392" s="130"/>
      <c r="L392" s="130"/>
      <c r="V392" s="130"/>
      <c r="AF392" s="130"/>
      <c r="AP392" s="130"/>
      <c r="AZ392" s="130"/>
      <c r="BA392" s="130"/>
      <c r="BJ392" s="130"/>
      <c r="BT392" s="130"/>
      <c r="CD392" s="130"/>
      <c r="CN392" s="130"/>
      <c r="CX392" s="130"/>
      <c r="DH392" s="130"/>
      <c r="DR392" s="130"/>
      <c r="EB392" s="130"/>
      <c r="EL392" s="130"/>
      <c r="EV392" s="130"/>
      <c r="FF392" s="130"/>
      <c r="FP392" s="130"/>
      <c r="FZ392" s="130"/>
      <c r="GJ392" s="130"/>
      <c r="GT392" s="130"/>
      <c r="HD392" s="130"/>
      <c r="HN392" s="130"/>
      <c r="HX392" s="130"/>
    </row>
    <row xmlns:x14ac="http://schemas.microsoft.com/office/spreadsheetml/2009/9/ac" r="393" s="3" customFormat="true" x14ac:dyDescent="0.25">
      <c r="A393" s="405"/>
      <c r="B393" s="130"/>
      <c r="L393" s="130"/>
      <c r="V393" s="130"/>
      <c r="AF393" s="130"/>
      <c r="AP393" s="130"/>
      <c r="AZ393" s="130"/>
      <c r="BA393" s="130"/>
      <c r="BJ393" s="130"/>
      <c r="BT393" s="130"/>
      <c r="CD393" s="130"/>
      <c r="CN393" s="130"/>
      <c r="CX393" s="130"/>
      <c r="DH393" s="130"/>
      <c r="DR393" s="130"/>
      <c r="EB393" s="130"/>
      <c r="EL393" s="130"/>
      <c r="EV393" s="130"/>
      <c r="FF393" s="130"/>
      <c r="FP393" s="130"/>
      <c r="FZ393" s="130"/>
      <c r="GJ393" s="130"/>
      <c r="GT393" s="130"/>
      <c r="HD393" s="130"/>
      <c r="HN393" s="130"/>
      <c r="HX393" s="130"/>
    </row>
    <row xmlns:x14ac="http://schemas.microsoft.com/office/spreadsheetml/2009/9/ac" r="394" s="3" customFormat="true" x14ac:dyDescent="0.25">
      <c r="A394" s="405"/>
      <c r="B394" s="130"/>
      <c r="L394" s="130"/>
      <c r="V394" s="130"/>
      <c r="AF394" s="130"/>
      <c r="AP394" s="130"/>
      <c r="AZ394" s="130"/>
      <c r="BA394" s="130"/>
      <c r="BJ394" s="130"/>
      <c r="BT394" s="130"/>
      <c r="CD394" s="130"/>
      <c r="CN394" s="130"/>
      <c r="CX394" s="130"/>
      <c r="DH394" s="130"/>
      <c r="DR394" s="130"/>
      <c r="EB394" s="130"/>
      <c r="EL394" s="130"/>
      <c r="EV394" s="130"/>
      <c r="FF394" s="130"/>
      <c r="FP394" s="130"/>
      <c r="FZ394" s="130"/>
      <c r="GJ394" s="130"/>
      <c r="GT394" s="130"/>
      <c r="HD394" s="130"/>
      <c r="HN394" s="130"/>
      <c r="HX394" s="130"/>
    </row>
    <row xmlns:x14ac="http://schemas.microsoft.com/office/spreadsheetml/2009/9/ac" r="395" s="3" customFormat="true" x14ac:dyDescent="0.25">
      <c r="A395" s="405"/>
      <c r="B395" s="130"/>
      <c r="L395" s="130"/>
      <c r="V395" s="130"/>
      <c r="AF395" s="130"/>
      <c r="AP395" s="130"/>
      <c r="AZ395" s="130"/>
      <c r="BA395" s="130"/>
      <c r="BJ395" s="130"/>
      <c r="BT395" s="130"/>
      <c r="CD395" s="130"/>
      <c r="CN395" s="130"/>
      <c r="CX395" s="130"/>
      <c r="DH395" s="130"/>
      <c r="DR395" s="130"/>
      <c r="EB395" s="130"/>
      <c r="EL395" s="130"/>
      <c r="EV395" s="130"/>
      <c r="FF395" s="130"/>
      <c r="FP395" s="130"/>
      <c r="FZ395" s="130"/>
      <c r="GJ395" s="130"/>
      <c r="GT395" s="130"/>
      <c r="HD395" s="130"/>
      <c r="HN395" s="130"/>
      <c r="HX395" s="130"/>
    </row>
    <row xmlns:x14ac="http://schemas.microsoft.com/office/spreadsheetml/2009/9/ac" r="396" s="3" customFormat="true" x14ac:dyDescent="0.25">
      <c r="A396" s="405"/>
      <c r="B396" s="130"/>
      <c r="L396" s="130"/>
      <c r="V396" s="130"/>
      <c r="AF396" s="130"/>
      <c r="AP396" s="130"/>
      <c r="AZ396" s="130"/>
      <c r="BA396" s="130"/>
      <c r="BJ396" s="130"/>
      <c r="BT396" s="130"/>
      <c r="CD396" s="130"/>
      <c r="CN396" s="130"/>
      <c r="CX396" s="130"/>
      <c r="DH396" s="130"/>
      <c r="DR396" s="130"/>
      <c r="EB396" s="130"/>
      <c r="EL396" s="130"/>
      <c r="EV396" s="130"/>
      <c r="FF396" s="130"/>
      <c r="FP396" s="130"/>
      <c r="FZ396" s="130"/>
      <c r="GJ396" s="130"/>
      <c r="GT396" s="130"/>
      <c r="HD396" s="130"/>
      <c r="HN396" s="130"/>
      <c r="HX396" s="130"/>
    </row>
    <row xmlns:x14ac="http://schemas.microsoft.com/office/spreadsheetml/2009/9/ac" r="397" s="3" customFormat="true" x14ac:dyDescent="0.25">
      <c r="A397" s="405"/>
      <c r="B397" s="130"/>
      <c r="L397" s="130"/>
      <c r="V397" s="130"/>
      <c r="AF397" s="130"/>
      <c r="AP397" s="130"/>
      <c r="AZ397" s="130"/>
      <c r="BA397" s="130"/>
      <c r="BJ397" s="130"/>
      <c r="BT397" s="130"/>
      <c r="CD397" s="130"/>
      <c r="CN397" s="130"/>
      <c r="CX397" s="130"/>
      <c r="DH397" s="130"/>
      <c r="DR397" s="130"/>
      <c r="EB397" s="130"/>
      <c r="EL397" s="130"/>
      <c r="EV397" s="130"/>
      <c r="FF397" s="130"/>
      <c r="FP397" s="130"/>
      <c r="FZ397" s="130"/>
      <c r="GJ397" s="130"/>
      <c r="GT397" s="130"/>
      <c r="HD397" s="130"/>
      <c r="HN397" s="130"/>
      <c r="HX397" s="130"/>
    </row>
    <row xmlns:x14ac="http://schemas.microsoft.com/office/spreadsheetml/2009/9/ac" r="398" s="3" customFormat="true" x14ac:dyDescent="0.25">
      <c r="A398" s="405"/>
      <c r="B398" s="130"/>
      <c r="L398" s="130"/>
      <c r="V398" s="130"/>
      <c r="AF398" s="130"/>
      <c r="AP398" s="130"/>
      <c r="AZ398" s="130"/>
      <c r="BA398" s="130"/>
      <c r="BJ398" s="130"/>
      <c r="BT398" s="130"/>
      <c r="CD398" s="130"/>
      <c r="CN398" s="130"/>
      <c r="CX398" s="130"/>
      <c r="DH398" s="130"/>
      <c r="DR398" s="130"/>
      <c r="EB398" s="130"/>
      <c r="EL398" s="130"/>
      <c r="EV398" s="130"/>
      <c r="FF398" s="130"/>
      <c r="FP398" s="130"/>
      <c r="FZ398" s="130"/>
      <c r="GJ398" s="130"/>
      <c r="GT398" s="130"/>
      <c r="HD398" s="130"/>
      <c r="HN398" s="130"/>
      <c r="HX398" s="130"/>
    </row>
    <row xmlns:x14ac="http://schemas.microsoft.com/office/spreadsheetml/2009/9/ac" r="399" s="3" customFormat="true" x14ac:dyDescent="0.25">
      <c r="A399" s="405"/>
      <c r="B399" s="130"/>
      <c r="L399" s="130"/>
      <c r="V399" s="130"/>
      <c r="AF399" s="130"/>
      <c r="AP399" s="130"/>
      <c r="AZ399" s="130"/>
      <c r="BA399" s="130"/>
      <c r="BJ399" s="130"/>
      <c r="BT399" s="130"/>
      <c r="CD399" s="130"/>
      <c r="CN399" s="130"/>
      <c r="CX399" s="130"/>
      <c r="DH399" s="130"/>
      <c r="DR399" s="130"/>
      <c r="EB399" s="130"/>
      <c r="EL399" s="130"/>
      <c r="EV399" s="130"/>
      <c r="FF399" s="130"/>
      <c r="FP399" s="130"/>
      <c r="FZ399" s="130"/>
      <c r="GJ399" s="130"/>
      <c r="GT399" s="130"/>
      <c r="HD399" s="130"/>
      <c r="HN399" s="130"/>
      <c r="HX399" s="130"/>
    </row>
    <row xmlns:x14ac="http://schemas.microsoft.com/office/spreadsheetml/2009/9/ac" r="400" s="3" customFormat="true" x14ac:dyDescent="0.25">
      <c r="A400" s="405"/>
      <c r="B400" s="130"/>
      <c r="L400" s="130"/>
      <c r="V400" s="130"/>
      <c r="AF400" s="130"/>
      <c r="AP400" s="130"/>
      <c r="AZ400" s="130"/>
      <c r="BA400" s="130"/>
      <c r="BJ400" s="130"/>
      <c r="BT400" s="130"/>
      <c r="CD400" s="130"/>
      <c r="CN400" s="130"/>
      <c r="CX400" s="130"/>
      <c r="DH400" s="130"/>
      <c r="DR400" s="130"/>
      <c r="EB400" s="130"/>
      <c r="EL400" s="130"/>
      <c r="EV400" s="130"/>
      <c r="FF400" s="130"/>
      <c r="FP400" s="130"/>
      <c r="FZ400" s="130"/>
      <c r="GJ400" s="130"/>
      <c r="GT400" s="130"/>
      <c r="HD400" s="130"/>
      <c r="HN400" s="130"/>
      <c r="HX400" s="130"/>
    </row>
    <row xmlns:x14ac="http://schemas.microsoft.com/office/spreadsheetml/2009/9/ac" r="401" s="3" customFormat="true" x14ac:dyDescent="0.25">
      <c r="A401" s="405"/>
      <c r="B401" s="130"/>
      <c r="L401" s="130"/>
      <c r="V401" s="130"/>
      <c r="AF401" s="130"/>
      <c r="AP401" s="130"/>
      <c r="AZ401" s="130"/>
      <c r="BA401" s="130"/>
      <c r="BJ401" s="130"/>
      <c r="BT401" s="130"/>
      <c r="CD401" s="130"/>
      <c r="CN401" s="130"/>
      <c r="CX401" s="130"/>
      <c r="DH401" s="130"/>
      <c r="DR401" s="130"/>
      <c r="EB401" s="130"/>
      <c r="EL401" s="130"/>
      <c r="EV401" s="130"/>
      <c r="FF401" s="130"/>
      <c r="FP401" s="130"/>
      <c r="FZ401" s="130"/>
      <c r="GJ401" s="130"/>
      <c r="GT401" s="130"/>
      <c r="HD401" s="130"/>
      <c r="HN401" s="130"/>
      <c r="HX401" s="130"/>
    </row>
    <row xmlns:x14ac="http://schemas.microsoft.com/office/spreadsheetml/2009/9/ac" r="402" s="3" customFormat="true" x14ac:dyDescent="0.25">
      <c r="A402" s="405"/>
      <c r="B402" s="130"/>
      <c r="L402" s="130"/>
      <c r="V402" s="130"/>
      <c r="AF402" s="130"/>
      <c r="AP402" s="130"/>
      <c r="AZ402" s="130"/>
      <c r="BA402" s="130"/>
      <c r="BJ402" s="130"/>
      <c r="BT402" s="130"/>
      <c r="CD402" s="130"/>
      <c r="CN402" s="130"/>
      <c r="CX402" s="130"/>
      <c r="DH402" s="130"/>
      <c r="DR402" s="130"/>
      <c r="EB402" s="130"/>
      <c r="EL402" s="130"/>
      <c r="EV402" s="130"/>
      <c r="FF402" s="130"/>
      <c r="FP402" s="130"/>
      <c r="FZ402" s="130"/>
      <c r="GJ402" s="130"/>
      <c r="GT402" s="130"/>
      <c r="HD402" s="130"/>
      <c r="HN402" s="130"/>
      <c r="HX402" s="130"/>
    </row>
    <row xmlns:x14ac="http://schemas.microsoft.com/office/spreadsheetml/2009/9/ac" r="403" s="3" customFormat="true" x14ac:dyDescent="0.25">
      <c r="A403" s="405"/>
      <c r="B403" s="130"/>
      <c r="L403" s="130"/>
      <c r="V403" s="130"/>
      <c r="AF403" s="130"/>
      <c r="AP403" s="130"/>
      <c r="AZ403" s="130"/>
      <c r="BA403" s="130"/>
      <c r="BJ403" s="130"/>
      <c r="BT403" s="130"/>
      <c r="CD403" s="130"/>
      <c r="CN403" s="130"/>
      <c r="CX403" s="130"/>
      <c r="DH403" s="130"/>
      <c r="DR403" s="130"/>
      <c r="EB403" s="130"/>
      <c r="EL403" s="130"/>
      <c r="EV403" s="130"/>
      <c r="FF403" s="130"/>
      <c r="FP403" s="130"/>
      <c r="FZ403" s="130"/>
      <c r="GJ403" s="130"/>
      <c r="GT403" s="130"/>
      <c r="HD403" s="130"/>
      <c r="HN403" s="130"/>
      <c r="HX403" s="130"/>
    </row>
    <row xmlns:x14ac="http://schemas.microsoft.com/office/spreadsheetml/2009/9/ac" r="404" s="3" customFormat="true" x14ac:dyDescent="0.25">
      <c r="A404" s="405"/>
      <c r="B404" s="130"/>
      <c r="L404" s="130"/>
      <c r="V404" s="130"/>
      <c r="AF404" s="130"/>
      <c r="AP404" s="130"/>
      <c r="AZ404" s="130"/>
      <c r="BA404" s="130"/>
      <c r="BJ404" s="130"/>
      <c r="BT404" s="130"/>
      <c r="CD404" s="130"/>
      <c r="CN404" s="130"/>
      <c r="CX404" s="130"/>
      <c r="DH404" s="130"/>
      <c r="DR404" s="130"/>
      <c r="EB404" s="130"/>
      <c r="EL404" s="130"/>
      <c r="EV404" s="130"/>
      <c r="FF404" s="130"/>
      <c r="FP404" s="130"/>
      <c r="FZ404" s="130"/>
      <c r="GJ404" s="130"/>
      <c r="GT404" s="130"/>
      <c r="HD404" s="130"/>
      <c r="HN404" s="130"/>
      <c r="HX404" s="130"/>
    </row>
    <row xmlns:x14ac="http://schemas.microsoft.com/office/spreadsheetml/2009/9/ac" r="405" s="3" customFormat="true" x14ac:dyDescent="0.25">
      <c r="A405" s="405"/>
      <c r="B405" s="130"/>
      <c r="L405" s="130"/>
      <c r="V405" s="130"/>
      <c r="AF405" s="130"/>
      <c r="AP405" s="130"/>
      <c r="AZ405" s="130"/>
      <c r="BA405" s="130"/>
      <c r="BJ405" s="130"/>
      <c r="BT405" s="130"/>
      <c r="CD405" s="130"/>
      <c r="CN405" s="130"/>
      <c r="CX405" s="130"/>
      <c r="DH405" s="130"/>
      <c r="DR405" s="130"/>
      <c r="EB405" s="130"/>
      <c r="EL405" s="130"/>
      <c r="EV405" s="130"/>
      <c r="FF405" s="130"/>
      <c r="FP405" s="130"/>
      <c r="FZ405" s="130"/>
      <c r="GJ405" s="130"/>
      <c r="GT405" s="130"/>
      <c r="HD405" s="130"/>
      <c r="HN405" s="130"/>
      <c r="HX405" s="130"/>
    </row>
    <row xmlns:x14ac="http://schemas.microsoft.com/office/spreadsheetml/2009/9/ac" r="406" s="3" customFormat="true" x14ac:dyDescent="0.25">
      <c r="A406" s="405"/>
      <c r="B406" s="130"/>
      <c r="L406" s="130"/>
      <c r="V406" s="130"/>
      <c r="AF406" s="130"/>
      <c r="AP406" s="130"/>
      <c r="AZ406" s="130"/>
      <c r="BA406" s="130"/>
      <c r="BJ406" s="130"/>
      <c r="BT406" s="130"/>
      <c r="CD406" s="130"/>
      <c r="CN406" s="130"/>
      <c r="CX406" s="130"/>
      <c r="DH406" s="130"/>
      <c r="DR406" s="130"/>
      <c r="EB406" s="130"/>
      <c r="EL406" s="130"/>
      <c r="EV406" s="130"/>
      <c r="FF406" s="130"/>
      <c r="FP406" s="130"/>
      <c r="FZ406" s="130"/>
      <c r="GJ406" s="130"/>
      <c r="GT406" s="130"/>
      <c r="HD406" s="130"/>
      <c r="HN406" s="130"/>
      <c r="HX406" s="130"/>
    </row>
    <row xmlns:x14ac="http://schemas.microsoft.com/office/spreadsheetml/2009/9/ac" r="407" s="3" customFormat="true" x14ac:dyDescent="0.25">
      <c r="A407" s="405"/>
      <c r="B407" s="130"/>
      <c r="L407" s="130"/>
      <c r="V407" s="130"/>
      <c r="AF407" s="130"/>
      <c r="AP407" s="130"/>
      <c r="AZ407" s="130"/>
      <c r="BA407" s="130"/>
      <c r="BJ407" s="130"/>
      <c r="BT407" s="130"/>
      <c r="CD407" s="130"/>
      <c r="CN407" s="130"/>
      <c r="CX407" s="130"/>
      <c r="DH407" s="130"/>
      <c r="DR407" s="130"/>
      <c r="EB407" s="130"/>
      <c r="EL407" s="130"/>
      <c r="EV407" s="130"/>
      <c r="FF407" s="130"/>
      <c r="FP407" s="130"/>
      <c r="FZ407" s="130"/>
      <c r="GJ407" s="130"/>
      <c r="GT407" s="130"/>
      <c r="HD407" s="130"/>
      <c r="HN407" s="130"/>
      <c r="HX407" s="130"/>
    </row>
    <row xmlns:x14ac="http://schemas.microsoft.com/office/spreadsheetml/2009/9/ac" r="408" s="3" customFormat="true" x14ac:dyDescent="0.25">
      <c r="A408" s="405"/>
      <c r="B408" s="130"/>
      <c r="L408" s="130"/>
      <c r="V408" s="130"/>
      <c r="AF408" s="130"/>
      <c r="AP408" s="130"/>
      <c r="AZ408" s="130"/>
      <c r="BA408" s="130"/>
      <c r="BJ408" s="130"/>
      <c r="BT408" s="130"/>
      <c r="CD408" s="130"/>
      <c r="CN408" s="130"/>
      <c r="CX408" s="130"/>
      <c r="DH408" s="130"/>
      <c r="DR408" s="130"/>
      <c r="EB408" s="130"/>
      <c r="EL408" s="130"/>
      <c r="EV408" s="130"/>
      <c r="FF408" s="130"/>
      <c r="FP408" s="130"/>
      <c r="FZ408" s="130"/>
      <c r="GJ408" s="130"/>
      <c r="GT408" s="130"/>
      <c r="HD408" s="130"/>
      <c r="HN408" s="130"/>
      <c r="HX408" s="130"/>
    </row>
    <row xmlns:x14ac="http://schemas.microsoft.com/office/spreadsheetml/2009/9/ac" r="409" s="3" customFormat="true" x14ac:dyDescent="0.25">
      <c r="A409" s="405"/>
      <c r="B409" s="130"/>
      <c r="L409" s="130"/>
      <c r="V409" s="130"/>
      <c r="AF409" s="130"/>
      <c r="AP409" s="130"/>
      <c r="AZ409" s="130"/>
      <c r="BA409" s="130"/>
      <c r="BJ409" s="130"/>
      <c r="BT409" s="130"/>
      <c r="CD409" s="130"/>
      <c r="CN409" s="130"/>
      <c r="CX409" s="130"/>
      <c r="DH409" s="130"/>
      <c r="DR409" s="130"/>
      <c r="EB409" s="130"/>
      <c r="EL409" s="130"/>
      <c r="EV409" s="130"/>
      <c r="FF409" s="130"/>
      <c r="FP409" s="130"/>
      <c r="FZ409" s="130"/>
      <c r="GJ409" s="130"/>
      <c r="GT409" s="130"/>
      <c r="HD409" s="130"/>
      <c r="HN409" s="130"/>
      <c r="HX409" s="130"/>
    </row>
    <row xmlns:x14ac="http://schemas.microsoft.com/office/spreadsheetml/2009/9/ac" r="410" s="3" customFormat="true" x14ac:dyDescent="0.25">
      <c r="A410" s="405"/>
      <c r="B410" s="130"/>
      <c r="L410" s="130"/>
      <c r="V410" s="130"/>
      <c r="AF410" s="130"/>
      <c r="AP410" s="130"/>
      <c r="AZ410" s="130"/>
      <c r="BA410" s="130"/>
      <c r="BJ410" s="130"/>
      <c r="BT410" s="130"/>
      <c r="CD410" s="130"/>
      <c r="CN410" s="130"/>
      <c r="CX410" s="130"/>
      <c r="DH410" s="130"/>
      <c r="DR410" s="130"/>
      <c r="EB410" s="130"/>
      <c r="EL410" s="130"/>
      <c r="EV410" s="130"/>
      <c r="FF410" s="130"/>
      <c r="FP410" s="130"/>
      <c r="FZ410" s="130"/>
      <c r="GJ410" s="130"/>
      <c r="GT410" s="130"/>
      <c r="HD410" s="130"/>
      <c r="HN410" s="130"/>
      <c r="HX410" s="130"/>
    </row>
    <row xmlns:x14ac="http://schemas.microsoft.com/office/spreadsheetml/2009/9/ac" r="411" s="3" customFormat="true" x14ac:dyDescent="0.25">
      <c r="A411" s="405"/>
      <c r="B411" s="130"/>
      <c r="L411" s="130"/>
      <c r="V411" s="130"/>
      <c r="AF411" s="130"/>
      <c r="AP411" s="130"/>
      <c r="AZ411" s="130"/>
      <c r="BA411" s="130"/>
      <c r="BJ411" s="130"/>
      <c r="BT411" s="130"/>
      <c r="CD411" s="130"/>
      <c r="CN411" s="130"/>
      <c r="CX411" s="130"/>
      <c r="DH411" s="130"/>
      <c r="DR411" s="130"/>
      <c r="EB411" s="130"/>
      <c r="EL411" s="130"/>
      <c r="EV411" s="130"/>
      <c r="FF411" s="130"/>
      <c r="FP411" s="130"/>
      <c r="FZ411" s="130"/>
      <c r="GJ411" s="130"/>
      <c r="GT411" s="130"/>
      <c r="HD411" s="130"/>
      <c r="HN411" s="130"/>
      <c r="HX411" s="130"/>
    </row>
    <row xmlns:x14ac="http://schemas.microsoft.com/office/spreadsheetml/2009/9/ac" r="412" s="3" customFormat="true" x14ac:dyDescent="0.25">
      <c r="A412" s="405"/>
      <c r="B412" s="130"/>
      <c r="L412" s="130"/>
      <c r="V412" s="130"/>
      <c r="AF412" s="130"/>
      <c r="AP412" s="130"/>
      <c r="AZ412" s="130"/>
      <c r="BA412" s="130"/>
      <c r="BJ412" s="130"/>
      <c r="BT412" s="130"/>
      <c r="CD412" s="130"/>
      <c r="CN412" s="130"/>
      <c r="CX412" s="130"/>
      <c r="DH412" s="130"/>
      <c r="DR412" s="130"/>
      <c r="EB412" s="130"/>
      <c r="EL412" s="130"/>
      <c r="EV412" s="130"/>
      <c r="FF412" s="130"/>
      <c r="FP412" s="130"/>
      <c r="FZ412" s="130"/>
      <c r="GJ412" s="130"/>
      <c r="GT412" s="130"/>
      <c r="HD412" s="130"/>
      <c r="HN412" s="130"/>
      <c r="HX412" s="130"/>
    </row>
    <row xmlns:x14ac="http://schemas.microsoft.com/office/spreadsheetml/2009/9/ac" r="413" s="3" customFormat="true" x14ac:dyDescent="0.25">
      <c r="A413" s="405"/>
      <c r="B413" s="130"/>
      <c r="L413" s="130"/>
      <c r="V413" s="130"/>
      <c r="AF413" s="130"/>
      <c r="AP413" s="130"/>
      <c r="AZ413" s="130"/>
      <c r="BA413" s="130"/>
      <c r="BJ413" s="130"/>
      <c r="BT413" s="130"/>
      <c r="CD413" s="130"/>
      <c r="CN413" s="130"/>
      <c r="CX413" s="130"/>
      <c r="DH413" s="130"/>
      <c r="DR413" s="130"/>
      <c r="EB413" s="130"/>
      <c r="EL413" s="130"/>
      <c r="EV413" s="130"/>
      <c r="FF413" s="130"/>
      <c r="FP413" s="130"/>
      <c r="FZ413" s="130"/>
      <c r="GJ413" s="130"/>
      <c r="GT413" s="130"/>
      <c r="HD413" s="130"/>
      <c r="HN413" s="130"/>
      <c r="HX413" s="130"/>
    </row>
    <row xmlns:x14ac="http://schemas.microsoft.com/office/spreadsheetml/2009/9/ac" r="414" s="3" customFormat="true" x14ac:dyDescent="0.25">
      <c r="A414" s="405"/>
      <c r="B414" s="130"/>
      <c r="L414" s="130"/>
      <c r="V414" s="130"/>
      <c r="AF414" s="130"/>
      <c r="AP414" s="130"/>
      <c r="AZ414" s="130"/>
      <c r="BA414" s="130"/>
      <c r="BJ414" s="130"/>
      <c r="BT414" s="130"/>
      <c r="CD414" s="130"/>
      <c r="CN414" s="130"/>
      <c r="CX414" s="130"/>
      <c r="DH414" s="130"/>
      <c r="DR414" s="130"/>
      <c r="EB414" s="130"/>
      <c r="EL414" s="130"/>
      <c r="EV414" s="130"/>
      <c r="FF414" s="130"/>
      <c r="FP414" s="130"/>
      <c r="FZ414" s="130"/>
      <c r="GJ414" s="130"/>
      <c r="GT414" s="130"/>
      <c r="HD414" s="130"/>
      <c r="HN414" s="130"/>
      <c r="HX414" s="130"/>
    </row>
    <row xmlns:x14ac="http://schemas.microsoft.com/office/spreadsheetml/2009/9/ac" r="415" s="3" customFormat="true" x14ac:dyDescent="0.25">
      <c r="A415" s="405"/>
      <c r="B415" s="130"/>
      <c r="L415" s="130"/>
      <c r="V415" s="130"/>
      <c r="AF415" s="130"/>
      <c r="AP415" s="130"/>
      <c r="AZ415" s="130"/>
      <c r="BA415" s="130"/>
      <c r="BJ415" s="130"/>
      <c r="BT415" s="130"/>
      <c r="CD415" s="130"/>
      <c r="CN415" s="130"/>
      <c r="CX415" s="130"/>
      <c r="DH415" s="130"/>
      <c r="DR415" s="130"/>
      <c r="EB415" s="130"/>
      <c r="EL415" s="130"/>
      <c r="EV415" s="130"/>
      <c r="FF415" s="130"/>
      <c r="FP415" s="130"/>
      <c r="FZ415" s="130"/>
      <c r="GJ415" s="130"/>
      <c r="GT415" s="130"/>
      <c r="HD415" s="130"/>
      <c r="HN415" s="130"/>
      <c r="HX415" s="130"/>
    </row>
    <row xmlns:x14ac="http://schemas.microsoft.com/office/spreadsheetml/2009/9/ac" r="416" s="3" customFormat="true" x14ac:dyDescent="0.25">
      <c r="A416" s="405"/>
      <c r="B416" s="130"/>
      <c r="L416" s="130"/>
      <c r="V416" s="130"/>
      <c r="AF416" s="130"/>
      <c r="AP416" s="130"/>
      <c r="AZ416" s="130"/>
      <c r="BA416" s="130"/>
      <c r="BJ416" s="130"/>
      <c r="BT416" s="130"/>
      <c r="CD416" s="130"/>
      <c r="CN416" s="130"/>
      <c r="CX416" s="130"/>
      <c r="DH416" s="130"/>
      <c r="DR416" s="130"/>
      <c r="EB416" s="130"/>
      <c r="EL416" s="130"/>
      <c r="EV416" s="130"/>
      <c r="FF416" s="130"/>
      <c r="FP416" s="130"/>
      <c r="FZ416" s="130"/>
      <c r="GJ416" s="130"/>
      <c r="GT416" s="130"/>
      <c r="HD416" s="130"/>
      <c r="HN416" s="130"/>
      <c r="HX416" s="130"/>
    </row>
    <row xmlns:x14ac="http://schemas.microsoft.com/office/spreadsheetml/2009/9/ac" r="417" s="3" customFormat="true" x14ac:dyDescent="0.25">
      <c r="A417" s="405"/>
      <c r="B417" s="130"/>
      <c r="L417" s="130"/>
      <c r="V417" s="130"/>
      <c r="AF417" s="130"/>
      <c r="AP417" s="130"/>
      <c r="AZ417" s="130"/>
      <c r="BA417" s="130"/>
      <c r="BJ417" s="130"/>
      <c r="BT417" s="130"/>
      <c r="CD417" s="130"/>
      <c r="CN417" s="130"/>
      <c r="CX417" s="130"/>
      <c r="DH417" s="130"/>
      <c r="DR417" s="130"/>
      <c r="EB417" s="130"/>
      <c r="EL417" s="130"/>
      <c r="EV417" s="130"/>
      <c r="FF417" s="130"/>
      <c r="FP417" s="130"/>
      <c r="FZ417" s="130"/>
      <c r="GJ417" s="130"/>
      <c r="GT417" s="130"/>
      <c r="HD417" s="130"/>
      <c r="HN417" s="130"/>
      <c r="HX417" s="130"/>
    </row>
    <row xmlns:x14ac="http://schemas.microsoft.com/office/spreadsheetml/2009/9/ac" r="418" s="3" customFormat="true" x14ac:dyDescent="0.25">
      <c r="A418" s="405"/>
      <c r="B418" s="130"/>
      <c r="L418" s="130"/>
      <c r="V418" s="130"/>
      <c r="AF418" s="130"/>
      <c r="AP418" s="130"/>
      <c r="AZ418" s="130"/>
      <c r="BA418" s="130"/>
      <c r="BJ418" s="130"/>
      <c r="BT418" s="130"/>
      <c r="CD418" s="130"/>
      <c r="CN418" s="130"/>
      <c r="CX418" s="130"/>
      <c r="DH418" s="130"/>
      <c r="DR418" s="130"/>
      <c r="EB418" s="130"/>
      <c r="EL418" s="130"/>
      <c r="EV418" s="130"/>
      <c r="FF418" s="130"/>
      <c r="FP418" s="130"/>
      <c r="FZ418" s="130"/>
      <c r="GJ418" s="130"/>
      <c r="GT418" s="130"/>
      <c r="HD418" s="130"/>
      <c r="HN418" s="130"/>
      <c r="HX418" s="130"/>
    </row>
    <row xmlns:x14ac="http://schemas.microsoft.com/office/spreadsheetml/2009/9/ac" r="419" s="3" customFormat="true" x14ac:dyDescent="0.25">
      <c r="A419" s="405"/>
      <c r="B419" s="130"/>
      <c r="L419" s="130"/>
      <c r="V419" s="130"/>
      <c r="AF419" s="130"/>
      <c r="AP419" s="130"/>
      <c r="AZ419" s="130"/>
      <c r="BA419" s="130"/>
      <c r="BJ419" s="130"/>
      <c r="BT419" s="130"/>
      <c r="CD419" s="130"/>
      <c r="CN419" s="130"/>
      <c r="CX419" s="130"/>
      <c r="DH419" s="130"/>
      <c r="DR419" s="130"/>
      <c r="EB419" s="130"/>
      <c r="EL419" s="130"/>
      <c r="EV419" s="130"/>
      <c r="FF419" s="130"/>
      <c r="FP419" s="130"/>
      <c r="FZ419" s="130"/>
      <c r="GJ419" s="130"/>
      <c r="GT419" s="130"/>
      <c r="HD419" s="130"/>
      <c r="HN419" s="130"/>
      <c r="HX419" s="130"/>
    </row>
    <row xmlns:x14ac="http://schemas.microsoft.com/office/spreadsheetml/2009/9/ac" r="420" s="3" customFormat="true" x14ac:dyDescent="0.25">
      <c r="A420" s="405"/>
      <c r="B420" s="130"/>
      <c r="L420" s="130"/>
      <c r="V420" s="130"/>
      <c r="AF420" s="130"/>
      <c r="AP420" s="130"/>
      <c r="AZ420" s="130"/>
      <c r="BA420" s="130"/>
      <c r="BJ420" s="130"/>
      <c r="BT420" s="130"/>
      <c r="CD420" s="130"/>
      <c r="CN420" s="130"/>
      <c r="CX420" s="130"/>
      <c r="DH420" s="130"/>
      <c r="DR420" s="130"/>
      <c r="EB420" s="130"/>
      <c r="EL420" s="130"/>
      <c r="EV420" s="130"/>
      <c r="FF420" s="130"/>
      <c r="FP420" s="130"/>
      <c r="FZ420" s="130"/>
      <c r="GJ420" s="130"/>
      <c r="GT420" s="130"/>
      <c r="HD420" s="130"/>
      <c r="HN420" s="130"/>
      <c r="HX420" s="130"/>
    </row>
    <row xmlns:x14ac="http://schemas.microsoft.com/office/spreadsheetml/2009/9/ac" r="421" s="3" customFormat="true" x14ac:dyDescent="0.25">
      <c r="A421" s="405"/>
      <c r="B421" s="130"/>
      <c r="L421" s="130"/>
      <c r="V421" s="130"/>
      <c r="AF421" s="130"/>
      <c r="AP421" s="130"/>
      <c r="AZ421" s="130"/>
      <c r="BA421" s="130"/>
      <c r="BJ421" s="130"/>
      <c r="BT421" s="130"/>
      <c r="CD421" s="130"/>
      <c r="CN421" s="130"/>
      <c r="CX421" s="130"/>
      <c r="DH421" s="130"/>
      <c r="DR421" s="130"/>
      <c r="EB421" s="130"/>
      <c r="EL421" s="130"/>
      <c r="EV421" s="130"/>
      <c r="FF421" s="130"/>
      <c r="FP421" s="130"/>
      <c r="FZ421" s="130"/>
      <c r="GJ421" s="130"/>
      <c r="GT421" s="130"/>
      <c r="HD421" s="130"/>
      <c r="HN421" s="130"/>
      <c r="HX421" s="130"/>
    </row>
    <row xmlns:x14ac="http://schemas.microsoft.com/office/spreadsheetml/2009/9/ac" r="422" s="3" customFormat="true" x14ac:dyDescent="0.25">
      <c r="A422" s="405"/>
      <c r="B422" s="130"/>
      <c r="L422" s="130"/>
      <c r="V422" s="130"/>
      <c r="AF422" s="130"/>
      <c r="AP422" s="130"/>
      <c r="AZ422" s="130"/>
      <c r="BA422" s="130"/>
      <c r="BJ422" s="130"/>
      <c r="BT422" s="130"/>
      <c r="CD422" s="130"/>
      <c r="CN422" s="130"/>
      <c r="CX422" s="130"/>
      <c r="DH422" s="130"/>
      <c r="DR422" s="130"/>
      <c r="EB422" s="130"/>
      <c r="EL422" s="130"/>
      <c r="EV422" s="130"/>
      <c r="FF422" s="130"/>
      <c r="FP422" s="130"/>
      <c r="FZ422" s="130"/>
      <c r="GJ422" s="130"/>
      <c r="GT422" s="130"/>
      <c r="HD422" s="130"/>
      <c r="HN422" s="130"/>
      <c r="HX422" s="130"/>
    </row>
    <row xmlns:x14ac="http://schemas.microsoft.com/office/spreadsheetml/2009/9/ac" r="423" s="3" customFormat="true" x14ac:dyDescent="0.25">
      <c r="A423" s="405"/>
      <c r="B423" s="130"/>
      <c r="L423" s="130"/>
      <c r="V423" s="130"/>
      <c r="AF423" s="130"/>
      <c r="AP423" s="130"/>
      <c r="AZ423" s="130"/>
      <c r="BA423" s="130"/>
      <c r="BJ423" s="130"/>
      <c r="BT423" s="130"/>
      <c r="CD423" s="130"/>
      <c r="CN423" s="130"/>
      <c r="CX423" s="130"/>
      <c r="DH423" s="130"/>
      <c r="DR423" s="130"/>
      <c r="EB423" s="130"/>
      <c r="EL423" s="130"/>
      <c r="EV423" s="130"/>
      <c r="FF423" s="130"/>
      <c r="FP423" s="130"/>
      <c r="FZ423" s="130"/>
      <c r="GJ423" s="130"/>
      <c r="GT423" s="130"/>
      <c r="HD423" s="130"/>
      <c r="HN423" s="130"/>
      <c r="HX423" s="130"/>
    </row>
    <row xmlns:x14ac="http://schemas.microsoft.com/office/spreadsheetml/2009/9/ac" r="424" s="3" customFormat="true" x14ac:dyDescent="0.25">
      <c r="A424" s="405"/>
      <c r="B424" s="130"/>
      <c r="L424" s="130"/>
      <c r="V424" s="130"/>
      <c r="AF424" s="130"/>
      <c r="AP424" s="130"/>
      <c r="AZ424" s="130"/>
      <c r="BA424" s="130"/>
      <c r="BJ424" s="130"/>
      <c r="BT424" s="130"/>
      <c r="CD424" s="130"/>
      <c r="CN424" s="130"/>
      <c r="CX424" s="130"/>
      <c r="DH424" s="130"/>
      <c r="DR424" s="130"/>
      <c r="EB424" s="130"/>
      <c r="EL424" s="130"/>
      <c r="EV424" s="130"/>
      <c r="FF424" s="130"/>
      <c r="FP424" s="130"/>
      <c r="FZ424" s="130"/>
      <c r="GJ424" s="130"/>
      <c r="GT424" s="130"/>
      <c r="HD424" s="130"/>
      <c r="HN424" s="130"/>
      <c r="HX424" s="130"/>
    </row>
    <row xmlns:x14ac="http://schemas.microsoft.com/office/spreadsheetml/2009/9/ac" r="425" s="3" customFormat="true" x14ac:dyDescent="0.25">
      <c r="A425" s="405"/>
      <c r="B425" s="130"/>
      <c r="L425" s="130"/>
      <c r="V425" s="130"/>
      <c r="AF425" s="130"/>
      <c r="AP425" s="130"/>
      <c r="AZ425" s="130"/>
      <c r="BA425" s="130"/>
      <c r="BJ425" s="130"/>
      <c r="BT425" s="130"/>
      <c r="CD425" s="130"/>
      <c r="CN425" s="130"/>
      <c r="CX425" s="130"/>
      <c r="DH425" s="130"/>
      <c r="DR425" s="130"/>
      <c r="EB425" s="130"/>
      <c r="EL425" s="130"/>
      <c r="EV425" s="130"/>
      <c r="FF425" s="130"/>
      <c r="FP425" s="130"/>
      <c r="FZ425" s="130"/>
      <c r="GJ425" s="130"/>
      <c r="GT425" s="130"/>
      <c r="HD425" s="130"/>
      <c r="HN425" s="130"/>
      <c r="HX425" s="130"/>
    </row>
    <row xmlns:x14ac="http://schemas.microsoft.com/office/spreadsheetml/2009/9/ac" r="426" s="3" customFormat="true" x14ac:dyDescent="0.25">
      <c r="A426" s="405"/>
      <c r="B426" s="130"/>
      <c r="L426" s="130"/>
      <c r="V426" s="130"/>
      <c r="AF426" s="130"/>
      <c r="AP426" s="130"/>
      <c r="AZ426" s="130"/>
      <c r="BA426" s="130"/>
      <c r="BJ426" s="130"/>
      <c r="BT426" s="130"/>
      <c r="CD426" s="130"/>
      <c r="CN426" s="130"/>
      <c r="CX426" s="130"/>
      <c r="DH426" s="130"/>
      <c r="DR426" s="130"/>
      <c r="EB426" s="130"/>
      <c r="EL426" s="130"/>
      <c r="EV426" s="130"/>
      <c r="FF426" s="130"/>
      <c r="FP426" s="130"/>
      <c r="FZ426" s="130"/>
      <c r="GJ426" s="130"/>
      <c r="GT426" s="130"/>
      <c r="HD426" s="130"/>
      <c r="HN426" s="130"/>
      <c r="HX426" s="130"/>
    </row>
    <row xmlns:x14ac="http://schemas.microsoft.com/office/spreadsheetml/2009/9/ac" r="427" s="3" customFormat="true" x14ac:dyDescent="0.25">
      <c r="A427" s="405"/>
      <c r="B427" s="130"/>
      <c r="L427" s="130"/>
      <c r="V427" s="130"/>
      <c r="AF427" s="130"/>
      <c r="AP427" s="130"/>
      <c r="AZ427" s="130"/>
      <c r="BA427" s="130"/>
      <c r="BJ427" s="130"/>
      <c r="BT427" s="130"/>
      <c r="CD427" s="130"/>
      <c r="CN427" s="130"/>
      <c r="CX427" s="130"/>
      <c r="DH427" s="130"/>
      <c r="DR427" s="130"/>
      <c r="EB427" s="130"/>
      <c r="EL427" s="130"/>
      <c r="EV427" s="130"/>
      <c r="FF427" s="130"/>
      <c r="FP427" s="130"/>
      <c r="FZ427" s="130"/>
      <c r="GJ427" s="130"/>
      <c r="GT427" s="130"/>
      <c r="HD427" s="130"/>
      <c r="HN427" s="130"/>
      <c r="HX427" s="130"/>
    </row>
    <row xmlns:x14ac="http://schemas.microsoft.com/office/spreadsheetml/2009/9/ac" r="428" s="3" customFormat="true" x14ac:dyDescent="0.25">
      <c r="A428" s="405"/>
      <c r="B428" s="130"/>
      <c r="L428" s="130"/>
      <c r="V428" s="130"/>
      <c r="AF428" s="130"/>
      <c r="AP428" s="130"/>
      <c r="AZ428" s="130"/>
      <c r="BA428" s="130"/>
      <c r="BJ428" s="130"/>
      <c r="BT428" s="130"/>
      <c r="CD428" s="130"/>
      <c r="CN428" s="130"/>
      <c r="CX428" s="130"/>
      <c r="DH428" s="130"/>
      <c r="DR428" s="130"/>
      <c r="EB428" s="130"/>
      <c r="EL428" s="130"/>
      <c r="EV428" s="130"/>
      <c r="FF428" s="130"/>
      <c r="FP428" s="130"/>
      <c r="FZ428" s="130"/>
      <c r="GJ428" s="130"/>
      <c r="GT428" s="130"/>
      <c r="HD428" s="130"/>
      <c r="HN428" s="130"/>
      <c r="HX428" s="130"/>
    </row>
    <row xmlns:x14ac="http://schemas.microsoft.com/office/spreadsheetml/2009/9/ac" r="429" s="3" customFormat="true" x14ac:dyDescent="0.25">
      <c r="A429" s="405"/>
      <c r="B429" s="130"/>
      <c r="L429" s="130"/>
      <c r="V429" s="130"/>
      <c r="AF429" s="130"/>
      <c r="AP429" s="130"/>
      <c r="AZ429" s="130"/>
      <c r="BA429" s="130"/>
      <c r="BJ429" s="130"/>
      <c r="BT429" s="130"/>
      <c r="CD429" s="130"/>
      <c r="CN429" s="130"/>
      <c r="CX429" s="130"/>
      <c r="DH429" s="130"/>
      <c r="DR429" s="130"/>
      <c r="EB429" s="130"/>
      <c r="EL429" s="130"/>
      <c r="EV429" s="130"/>
      <c r="FF429" s="130"/>
      <c r="FP429" s="130"/>
      <c r="FZ429" s="130"/>
      <c r="GJ429" s="130"/>
      <c r="GT429" s="130"/>
      <c r="HD429" s="130"/>
      <c r="HN429" s="130"/>
      <c r="HX429" s="130"/>
    </row>
    <row xmlns:x14ac="http://schemas.microsoft.com/office/spreadsheetml/2009/9/ac" r="430" s="3" customFormat="true" x14ac:dyDescent="0.25">
      <c r="A430" s="405"/>
      <c r="B430" s="130"/>
      <c r="L430" s="130"/>
      <c r="V430" s="130"/>
      <c r="AF430" s="130"/>
      <c r="AP430" s="130"/>
      <c r="AZ430" s="130"/>
      <c r="BA430" s="130"/>
      <c r="BJ430" s="130"/>
      <c r="BT430" s="130"/>
      <c r="CD430" s="130"/>
      <c r="CN430" s="130"/>
      <c r="CX430" s="130"/>
      <c r="DH430" s="130"/>
      <c r="DR430" s="130"/>
      <c r="EB430" s="130"/>
      <c r="EL430" s="130"/>
      <c r="EV430" s="130"/>
      <c r="FF430" s="130"/>
      <c r="FP430" s="130"/>
      <c r="FZ430" s="130"/>
      <c r="GJ430" s="130"/>
      <c r="GT430" s="130"/>
      <c r="HD430" s="130"/>
      <c r="HN430" s="130"/>
      <c r="HX430" s="130"/>
    </row>
    <row xmlns:x14ac="http://schemas.microsoft.com/office/spreadsheetml/2009/9/ac" r="431" s="3" customFormat="true" x14ac:dyDescent="0.25">
      <c r="A431" s="405"/>
      <c r="B431" s="130"/>
      <c r="L431" s="130"/>
      <c r="V431" s="130"/>
      <c r="AF431" s="130"/>
      <c r="AP431" s="130"/>
      <c r="AZ431" s="130"/>
      <c r="BA431" s="130"/>
      <c r="BJ431" s="130"/>
      <c r="BT431" s="130"/>
      <c r="CD431" s="130"/>
      <c r="CN431" s="130"/>
      <c r="CX431" s="130"/>
      <c r="DH431" s="130"/>
      <c r="DR431" s="130"/>
      <c r="EB431" s="130"/>
      <c r="EL431" s="130"/>
      <c r="EV431" s="130"/>
      <c r="FF431" s="130"/>
      <c r="FP431" s="130"/>
      <c r="FZ431" s="130"/>
      <c r="GJ431" s="130"/>
      <c r="GT431" s="130"/>
      <c r="HD431" s="130"/>
      <c r="HN431" s="130"/>
      <c r="HX431" s="130"/>
    </row>
    <row xmlns:x14ac="http://schemas.microsoft.com/office/spreadsheetml/2009/9/ac" r="432" s="3" customFormat="true" x14ac:dyDescent="0.25">
      <c r="A432" s="405"/>
      <c r="B432" s="130"/>
      <c r="L432" s="130"/>
      <c r="V432" s="130"/>
      <c r="AF432" s="130"/>
      <c r="AP432" s="130"/>
      <c r="AZ432" s="130"/>
      <c r="BA432" s="130"/>
      <c r="BJ432" s="130"/>
      <c r="BT432" s="130"/>
      <c r="CD432" s="130"/>
      <c r="CN432" s="130"/>
      <c r="CX432" s="130"/>
      <c r="DH432" s="130"/>
      <c r="DR432" s="130"/>
      <c r="EB432" s="130"/>
      <c r="EL432" s="130"/>
      <c r="EV432" s="130"/>
      <c r="FF432" s="130"/>
      <c r="FP432" s="130"/>
      <c r="FZ432" s="130"/>
      <c r="GJ432" s="130"/>
      <c r="GT432" s="130"/>
      <c r="HD432" s="130"/>
      <c r="HN432" s="130"/>
      <c r="HX432" s="130"/>
    </row>
    <row xmlns:x14ac="http://schemas.microsoft.com/office/spreadsheetml/2009/9/ac" r="433" s="3" customFormat="true" x14ac:dyDescent="0.25">
      <c r="A433" s="405"/>
      <c r="B433" s="130"/>
      <c r="L433" s="130"/>
      <c r="V433" s="130"/>
      <c r="AF433" s="130"/>
      <c r="AP433" s="130"/>
      <c r="AZ433" s="130"/>
      <c r="BA433" s="130"/>
      <c r="BJ433" s="130"/>
      <c r="BT433" s="130"/>
      <c r="CD433" s="130"/>
      <c r="CN433" s="130"/>
      <c r="CX433" s="130"/>
      <c r="DH433" s="130"/>
      <c r="DR433" s="130"/>
      <c r="EB433" s="130"/>
      <c r="EL433" s="130"/>
      <c r="EV433" s="130"/>
      <c r="FF433" s="130"/>
      <c r="FP433" s="130"/>
      <c r="FZ433" s="130"/>
      <c r="GJ433" s="130"/>
      <c r="GT433" s="130"/>
      <c r="HD433" s="130"/>
      <c r="HN433" s="130"/>
      <c r="HX433" s="130"/>
    </row>
    <row xmlns:x14ac="http://schemas.microsoft.com/office/spreadsheetml/2009/9/ac" r="434" s="3" customFormat="true" x14ac:dyDescent="0.25">
      <c r="A434" s="405"/>
      <c r="B434" s="130"/>
      <c r="L434" s="130"/>
      <c r="V434" s="130"/>
      <c r="AF434" s="130"/>
      <c r="AP434" s="130"/>
      <c r="AZ434" s="130"/>
      <c r="BA434" s="130"/>
      <c r="BJ434" s="130"/>
      <c r="BT434" s="130"/>
      <c r="CD434" s="130"/>
      <c r="CN434" s="130"/>
      <c r="CX434" s="130"/>
      <c r="DH434" s="130"/>
      <c r="DR434" s="130"/>
      <c r="EB434" s="130"/>
      <c r="EL434" s="130"/>
      <c r="EV434" s="130"/>
      <c r="FF434" s="130"/>
      <c r="FP434" s="130"/>
      <c r="FZ434" s="130"/>
      <c r="GJ434" s="130"/>
      <c r="GT434" s="130"/>
      <c r="HD434" s="130"/>
      <c r="HN434" s="130"/>
      <c r="HX434" s="130"/>
    </row>
    <row xmlns:x14ac="http://schemas.microsoft.com/office/spreadsheetml/2009/9/ac" r="435" s="3" customFormat="true" x14ac:dyDescent="0.25">
      <c r="A435" s="405"/>
      <c r="B435" s="130"/>
      <c r="L435" s="130"/>
      <c r="V435" s="130"/>
      <c r="AF435" s="130"/>
      <c r="AP435" s="130"/>
      <c r="AZ435" s="130"/>
      <c r="BA435" s="130"/>
      <c r="BJ435" s="130"/>
      <c r="BT435" s="130"/>
      <c r="CD435" s="130"/>
      <c r="CN435" s="130"/>
      <c r="CX435" s="130"/>
      <c r="DH435" s="130"/>
      <c r="DR435" s="130"/>
      <c r="EB435" s="130"/>
      <c r="EL435" s="130"/>
      <c r="EV435" s="130"/>
      <c r="FF435" s="130"/>
      <c r="FP435" s="130"/>
      <c r="FZ435" s="130"/>
      <c r="GJ435" s="130"/>
      <c r="GT435" s="130"/>
      <c r="HD435" s="130"/>
      <c r="HN435" s="130"/>
      <c r="HX435" s="130"/>
    </row>
    <row xmlns:x14ac="http://schemas.microsoft.com/office/spreadsheetml/2009/9/ac" r="436" s="3" customFormat="true" x14ac:dyDescent="0.25">
      <c r="A436" s="405"/>
      <c r="B436" s="130"/>
      <c r="L436" s="130"/>
      <c r="V436" s="130"/>
      <c r="AF436" s="130"/>
      <c r="AP436" s="130"/>
      <c r="AZ436" s="130"/>
      <c r="BA436" s="130"/>
      <c r="BJ436" s="130"/>
      <c r="BT436" s="130"/>
      <c r="CD436" s="130"/>
      <c r="CN436" s="130"/>
      <c r="CX436" s="130"/>
      <c r="DH436" s="130"/>
      <c r="DR436" s="130"/>
      <c r="EB436" s="130"/>
      <c r="EL436" s="130"/>
      <c r="EV436" s="130"/>
      <c r="FF436" s="130"/>
      <c r="FP436" s="130"/>
      <c r="FZ436" s="130"/>
      <c r="GJ436" s="130"/>
      <c r="GT436" s="130"/>
      <c r="HD436" s="130"/>
      <c r="HN436" s="130"/>
      <c r="HX436" s="130"/>
    </row>
    <row xmlns:x14ac="http://schemas.microsoft.com/office/spreadsheetml/2009/9/ac" r="437" s="3" customFormat="true" x14ac:dyDescent="0.25">
      <c r="A437" s="405"/>
      <c r="B437" s="130"/>
      <c r="L437" s="130"/>
      <c r="V437" s="130"/>
      <c r="AF437" s="130"/>
      <c r="AP437" s="130"/>
      <c r="AZ437" s="130"/>
      <c r="BA437" s="130"/>
      <c r="BJ437" s="130"/>
      <c r="BT437" s="130"/>
      <c r="CD437" s="130"/>
      <c r="CN437" s="130"/>
      <c r="CX437" s="130"/>
      <c r="DH437" s="130"/>
      <c r="DR437" s="130"/>
      <c r="EB437" s="130"/>
      <c r="EL437" s="130"/>
      <c r="EV437" s="130"/>
      <c r="FF437" s="130"/>
      <c r="FP437" s="130"/>
      <c r="FZ437" s="130"/>
      <c r="GJ437" s="130"/>
      <c r="GT437" s="130"/>
      <c r="HD437" s="130"/>
      <c r="HN437" s="130"/>
      <c r="HX437" s="130"/>
    </row>
    <row xmlns:x14ac="http://schemas.microsoft.com/office/spreadsheetml/2009/9/ac" r="438" s="3" customFormat="true" x14ac:dyDescent="0.25">
      <c r="A438" s="405"/>
      <c r="B438" s="130"/>
      <c r="L438" s="130"/>
      <c r="V438" s="130"/>
      <c r="AF438" s="130"/>
      <c r="AP438" s="130"/>
      <c r="AZ438" s="130"/>
      <c r="BA438" s="130"/>
      <c r="BJ438" s="130"/>
      <c r="BT438" s="130"/>
      <c r="CD438" s="130"/>
      <c r="CN438" s="130"/>
      <c r="CX438" s="130"/>
      <c r="DH438" s="130"/>
      <c r="DR438" s="130"/>
      <c r="EB438" s="130"/>
      <c r="EL438" s="130"/>
      <c r="EV438" s="130"/>
      <c r="FF438" s="130"/>
      <c r="FP438" s="130"/>
      <c r="FZ438" s="130"/>
      <c r="GJ438" s="130"/>
      <c r="GT438" s="130"/>
      <c r="HD438" s="130"/>
      <c r="HN438" s="130"/>
      <c r="HX438" s="130"/>
    </row>
    <row xmlns:x14ac="http://schemas.microsoft.com/office/spreadsheetml/2009/9/ac" r="439" s="3" customFormat="true" x14ac:dyDescent="0.25">
      <c r="A439" s="405"/>
      <c r="B439" s="130"/>
      <c r="L439" s="130"/>
      <c r="V439" s="130"/>
      <c r="AF439" s="130"/>
      <c r="AP439" s="130"/>
      <c r="AZ439" s="130"/>
      <c r="BA439" s="130"/>
      <c r="BJ439" s="130"/>
      <c r="BT439" s="130"/>
      <c r="CD439" s="130"/>
      <c r="CN439" s="130"/>
      <c r="CX439" s="130"/>
      <c r="DH439" s="130"/>
      <c r="DR439" s="130"/>
      <c r="EB439" s="130"/>
      <c r="EL439" s="130"/>
      <c r="EV439" s="130"/>
      <c r="FF439" s="130"/>
      <c r="FP439" s="130"/>
      <c r="FZ439" s="130"/>
      <c r="GJ439" s="130"/>
      <c r="GT439" s="130"/>
      <c r="HD439" s="130"/>
      <c r="HN439" s="130"/>
      <c r="HX439" s="130"/>
    </row>
    <row xmlns:x14ac="http://schemas.microsoft.com/office/spreadsheetml/2009/9/ac" r="440" s="3" customFormat="true" x14ac:dyDescent="0.25">
      <c r="A440" s="405"/>
      <c r="B440" s="130"/>
      <c r="L440" s="130"/>
      <c r="V440" s="130"/>
      <c r="AF440" s="130"/>
      <c r="AP440" s="130"/>
      <c r="AZ440" s="130"/>
      <c r="BA440" s="130"/>
      <c r="BJ440" s="130"/>
      <c r="BT440" s="130"/>
      <c r="CD440" s="130"/>
      <c r="CN440" s="130"/>
      <c r="CX440" s="130"/>
      <c r="DH440" s="130"/>
      <c r="DR440" s="130"/>
      <c r="EB440" s="130"/>
      <c r="EL440" s="130"/>
      <c r="EV440" s="130"/>
      <c r="FF440" s="130"/>
      <c r="FP440" s="130"/>
      <c r="FZ440" s="130"/>
      <c r="GJ440" s="130"/>
      <c r="GT440" s="130"/>
      <c r="HD440" s="130"/>
      <c r="HN440" s="130"/>
      <c r="HX440" s="130"/>
    </row>
    <row xmlns:x14ac="http://schemas.microsoft.com/office/spreadsheetml/2009/9/ac" r="441" s="3" customFormat="true" x14ac:dyDescent="0.25">
      <c r="A441" s="405"/>
      <c r="B441" s="130"/>
      <c r="L441" s="130"/>
      <c r="V441" s="130"/>
      <c r="AF441" s="130"/>
      <c r="AP441" s="130"/>
      <c r="AZ441" s="130"/>
      <c r="BA441" s="130"/>
      <c r="BJ441" s="130"/>
      <c r="BT441" s="130"/>
      <c r="CD441" s="130"/>
      <c r="CN441" s="130"/>
      <c r="CX441" s="130"/>
      <c r="DH441" s="130"/>
      <c r="DR441" s="130"/>
      <c r="EB441" s="130"/>
      <c r="EL441" s="130"/>
      <c r="EV441" s="130"/>
      <c r="FF441" s="130"/>
      <c r="FP441" s="130"/>
      <c r="FZ441" s="130"/>
      <c r="GJ441" s="130"/>
      <c r="GT441" s="130"/>
      <c r="HD441" s="130"/>
      <c r="HN441" s="130"/>
      <c r="HX441" s="130"/>
    </row>
    <row xmlns:x14ac="http://schemas.microsoft.com/office/spreadsheetml/2009/9/ac" r="442" s="3" customFormat="true" x14ac:dyDescent="0.25">
      <c r="A442" s="405"/>
      <c r="B442" s="130"/>
      <c r="L442" s="130"/>
      <c r="V442" s="130"/>
      <c r="AF442" s="130"/>
      <c r="AP442" s="130"/>
      <c r="AZ442" s="130"/>
      <c r="BA442" s="130"/>
      <c r="BJ442" s="130"/>
      <c r="BT442" s="130"/>
      <c r="CD442" s="130"/>
      <c r="CN442" s="130"/>
      <c r="CX442" s="130"/>
      <c r="DH442" s="130"/>
      <c r="DR442" s="130"/>
      <c r="EB442" s="130"/>
      <c r="EL442" s="130"/>
      <c r="EV442" s="130"/>
      <c r="FF442" s="130"/>
      <c r="FP442" s="130"/>
      <c r="FZ442" s="130"/>
      <c r="GJ442" s="130"/>
      <c r="GT442" s="130"/>
      <c r="HD442" s="130"/>
      <c r="HN442" s="130"/>
      <c r="HX442" s="130"/>
    </row>
    <row xmlns:x14ac="http://schemas.microsoft.com/office/spreadsheetml/2009/9/ac" r="443" s="3" customFormat="true" x14ac:dyDescent="0.25">
      <c r="A443" s="405"/>
      <c r="B443" s="130"/>
      <c r="L443" s="130"/>
      <c r="V443" s="130"/>
      <c r="AF443" s="130"/>
      <c r="AP443" s="130"/>
      <c r="AZ443" s="130"/>
      <c r="BA443" s="130"/>
      <c r="BJ443" s="130"/>
      <c r="BT443" s="130"/>
      <c r="CD443" s="130"/>
      <c r="CN443" s="130"/>
      <c r="CX443" s="130"/>
      <c r="DH443" s="130"/>
      <c r="DR443" s="130"/>
      <c r="EB443" s="130"/>
      <c r="EL443" s="130"/>
      <c r="EV443" s="130"/>
      <c r="FF443" s="130"/>
      <c r="FP443" s="130"/>
      <c r="FZ443" s="130"/>
      <c r="GJ443" s="130"/>
      <c r="GT443" s="130"/>
      <c r="HD443" s="130"/>
      <c r="HN443" s="130"/>
      <c r="HX443" s="130"/>
    </row>
    <row xmlns:x14ac="http://schemas.microsoft.com/office/spreadsheetml/2009/9/ac" r="444" s="3" customFormat="true" x14ac:dyDescent="0.25">
      <c r="A444" s="405"/>
      <c r="B444" s="130"/>
      <c r="L444" s="130"/>
      <c r="V444" s="130"/>
      <c r="AF444" s="130"/>
      <c r="AP444" s="130"/>
      <c r="AZ444" s="130"/>
      <c r="BA444" s="130"/>
      <c r="BJ444" s="130"/>
      <c r="BT444" s="130"/>
      <c r="CD444" s="130"/>
      <c r="CN444" s="130"/>
      <c r="CX444" s="130"/>
      <c r="DH444" s="130"/>
      <c r="DR444" s="130"/>
      <c r="EB444" s="130"/>
      <c r="EL444" s="130"/>
      <c r="EV444" s="130"/>
      <c r="FF444" s="130"/>
      <c r="FP444" s="130"/>
      <c r="FZ444" s="130"/>
      <c r="GJ444" s="130"/>
      <c r="GT444" s="130"/>
      <c r="HD444" s="130"/>
      <c r="HN444" s="130"/>
      <c r="HX444" s="130"/>
    </row>
    <row xmlns:x14ac="http://schemas.microsoft.com/office/spreadsheetml/2009/9/ac" r="445" s="3" customFormat="true" x14ac:dyDescent="0.25">
      <c r="A445" s="405"/>
      <c r="B445" s="130"/>
      <c r="L445" s="130"/>
      <c r="V445" s="130"/>
      <c r="AF445" s="130"/>
      <c r="AP445" s="130"/>
      <c r="AZ445" s="130"/>
      <c r="BA445" s="130"/>
      <c r="BJ445" s="130"/>
      <c r="BT445" s="130"/>
      <c r="CD445" s="130"/>
      <c r="CN445" s="130"/>
      <c r="CX445" s="130"/>
      <c r="DH445" s="130"/>
      <c r="DR445" s="130"/>
      <c r="EB445" s="130"/>
      <c r="EL445" s="130"/>
      <c r="EV445" s="130"/>
      <c r="FF445" s="130"/>
      <c r="FP445" s="130"/>
      <c r="FZ445" s="130"/>
      <c r="GJ445" s="130"/>
      <c r="GT445" s="130"/>
      <c r="HD445" s="130"/>
      <c r="HN445" s="130"/>
      <c r="HX445" s="130"/>
    </row>
    <row xmlns:x14ac="http://schemas.microsoft.com/office/spreadsheetml/2009/9/ac" r="446" s="3" customFormat="true" x14ac:dyDescent="0.25">
      <c r="A446" s="405"/>
      <c r="B446" s="130"/>
      <c r="L446" s="130"/>
      <c r="V446" s="130"/>
      <c r="AF446" s="130"/>
      <c r="AP446" s="130"/>
      <c r="AZ446" s="130"/>
      <c r="BA446" s="130"/>
      <c r="BJ446" s="130"/>
      <c r="BT446" s="130"/>
      <c r="CD446" s="130"/>
      <c r="CN446" s="130"/>
      <c r="CX446" s="130"/>
      <c r="DH446" s="130"/>
      <c r="DR446" s="130"/>
      <c r="EB446" s="130"/>
      <c r="EL446" s="130"/>
      <c r="EV446" s="130"/>
      <c r="FF446" s="130"/>
      <c r="FP446" s="130"/>
      <c r="FZ446" s="130"/>
      <c r="GJ446" s="130"/>
      <c r="GT446" s="130"/>
      <c r="HD446" s="130"/>
      <c r="HN446" s="130"/>
      <c r="HX446" s="130"/>
    </row>
    <row xmlns:x14ac="http://schemas.microsoft.com/office/spreadsheetml/2009/9/ac" r="447" s="3" customFormat="true" x14ac:dyDescent="0.25">
      <c r="A447" s="405"/>
      <c r="B447" s="130"/>
      <c r="L447" s="130"/>
      <c r="V447" s="130"/>
      <c r="AF447" s="130"/>
      <c r="AP447" s="130"/>
      <c r="AZ447" s="130"/>
      <c r="BA447" s="130"/>
      <c r="BJ447" s="130"/>
      <c r="BT447" s="130"/>
      <c r="CD447" s="130"/>
      <c r="CN447" s="130"/>
      <c r="CX447" s="130"/>
      <c r="DH447" s="130"/>
      <c r="DR447" s="130"/>
      <c r="EB447" s="130"/>
      <c r="EL447" s="130"/>
      <c r="EV447" s="130"/>
      <c r="FF447" s="130"/>
      <c r="FP447" s="130"/>
      <c r="FZ447" s="130"/>
      <c r="GJ447" s="130"/>
      <c r="GT447" s="130"/>
      <c r="HD447" s="130"/>
      <c r="HN447" s="130"/>
      <c r="HX447" s="130"/>
    </row>
    <row xmlns:x14ac="http://schemas.microsoft.com/office/spreadsheetml/2009/9/ac" r="448" s="3" customFormat="true" x14ac:dyDescent="0.25">
      <c r="A448" s="405"/>
      <c r="B448" s="130"/>
      <c r="L448" s="130"/>
      <c r="V448" s="130"/>
      <c r="AF448" s="130"/>
      <c r="AP448" s="130"/>
      <c r="AZ448" s="130"/>
      <c r="BA448" s="130"/>
      <c r="BJ448" s="130"/>
      <c r="BT448" s="130"/>
      <c r="CD448" s="130"/>
      <c r="CN448" s="130"/>
      <c r="CX448" s="130"/>
      <c r="DH448" s="130"/>
      <c r="DR448" s="130"/>
      <c r="EB448" s="130"/>
      <c r="EL448" s="130"/>
      <c r="EV448" s="130"/>
      <c r="FF448" s="130"/>
      <c r="FP448" s="130"/>
      <c r="FZ448" s="130"/>
      <c r="GJ448" s="130"/>
      <c r="GT448" s="130"/>
      <c r="HD448" s="130"/>
      <c r="HN448" s="130"/>
      <c r="HX448" s="130"/>
    </row>
    <row xmlns:x14ac="http://schemas.microsoft.com/office/spreadsheetml/2009/9/ac" r="449" s="3" customFormat="true" x14ac:dyDescent="0.25">
      <c r="A449" s="405"/>
      <c r="B449" s="130"/>
      <c r="L449" s="130"/>
      <c r="V449" s="130"/>
      <c r="AF449" s="130"/>
      <c r="AP449" s="130"/>
      <c r="AZ449" s="130"/>
      <c r="BA449" s="130"/>
      <c r="BJ449" s="130"/>
      <c r="BT449" s="130"/>
      <c r="CD449" s="130"/>
      <c r="CN449" s="130"/>
      <c r="CX449" s="130"/>
      <c r="DH449" s="130"/>
      <c r="DR449" s="130"/>
      <c r="EB449" s="130"/>
      <c r="EL449" s="130"/>
      <c r="EV449" s="130"/>
      <c r="FF449" s="130"/>
      <c r="FP449" s="130"/>
      <c r="FZ449" s="130"/>
      <c r="GJ449" s="130"/>
      <c r="GT449" s="130"/>
      <c r="HD449" s="130"/>
      <c r="HN449" s="130"/>
      <c r="HX449" s="130"/>
    </row>
    <row xmlns:x14ac="http://schemas.microsoft.com/office/spreadsheetml/2009/9/ac" r="450" s="3" customFormat="true" x14ac:dyDescent="0.25">
      <c r="A450" s="405"/>
      <c r="B450" s="130"/>
      <c r="L450" s="130"/>
      <c r="V450" s="130"/>
      <c r="AF450" s="130"/>
      <c r="AP450" s="130"/>
      <c r="AZ450" s="130"/>
      <c r="BA450" s="130"/>
      <c r="BJ450" s="130"/>
      <c r="BT450" s="130"/>
      <c r="CD450" s="130"/>
      <c r="CN450" s="130"/>
      <c r="CX450" s="130"/>
      <c r="DH450" s="130"/>
      <c r="DR450" s="130"/>
      <c r="EB450" s="130"/>
      <c r="EL450" s="130"/>
      <c r="EV450" s="130"/>
      <c r="FF450" s="130"/>
      <c r="FP450" s="130"/>
      <c r="FZ450" s="130"/>
      <c r="GJ450" s="130"/>
      <c r="GT450" s="130"/>
      <c r="HD450" s="130"/>
      <c r="HN450" s="130"/>
      <c r="HX450" s="130"/>
    </row>
    <row xmlns:x14ac="http://schemas.microsoft.com/office/spreadsheetml/2009/9/ac" r="451" s="3" customFormat="true" x14ac:dyDescent="0.25">
      <c r="A451" s="405"/>
      <c r="B451" s="130"/>
      <c r="L451" s="130"/>
      <c r="V451" s="130"/>
      <c r="AF451" s="130"/>
      <c r="AP451" s="130"/>
      <c r="AZ451" s="130"/>
      <c r="BA451" s="130"/>
      <c r="BJ451" s="130"/>
      <c r="BT451" s="130"/>
      <c r="CD451" s="130"/>
      <c r="CN451" s="130"/>
      <c r="CX451" s="130"/>
      <c r="DH451" s="130"/>
      <c r="DR451" s="130"/>
      <c r="EB451" s="130"/>
      <c r="EL451" s="130"/>
      <c r="EV451" s="130"/>
      <c r="FF451" s="130"/>
      <c r="FP451" s="130"/>
      <c r="FZ451" s="130"/>
      <c r="GJ451" s="130"/>
      <c r="GT451" s="130"/>
      <c r="HD451" s="130"/>
      <c r="HN451" s="130"/>
      <c r="HX451" s="130"/>
    </row>
    <row xmlns:x14ac="http://schemas.microsoft.com/office/spreadsheetml/2009/9/ac" r="452" s="3" customFormat="true" x14ac:dyDescent="0.25">
      <c r="A452" s="405"/>
      <c r="B452" s="130"/>
      <c r="L452" s="130"/>
      <c r="V452" s="130"/>
      <c r="AF452" s="130"/>
      <c r="AP452" s="130"/>
      <c r="AZ452" s="130"/>
      <c r="BA452" s="130"/>
      <c r="BJ452" s="130"/>
      <c r="BT452" s="130"/>
      <c r="CD452" s="130"/>
      <c r="CN452" s="130"/>
      <c r="CX452" s="130"/>
      <c r="DH452" s="130"/>
      <c r="DR452" s="130"/>
      <c r="EB452" s="130"/>
      <c r="EL452" s="130"/>
      <c r="EV452" s="130"/>
      <c r="FF452" s="130"/>
      <c r="FP452" s="130"/>
      <c r="FZ452" s="130"/>
      <c r="GJ452" s="130"/>
      <c r="GT452" s="130"/>
      <c r="HD452" s="130"/>
      <c r="HN452" s="130"/>
      <c r="HX452" s="130"/>
    </row>
    <row xmlns:x14ac="http://schemas.microsoft.com/office/spreadsheetml/2009/9/ac" r="453" s="3" customFormat="true" x14ac:dyDescent="0.25">
      <c r="A453" s="405"/>
      <c r="B453" s="130"/>
      <c r="L453" s="130"/>
      <c r="V453" s="130"/>
      <c r="AF453" s="130"/>
      <c r="AP453" s="130"/>
      <c r="AZ453" s="130"/>
      <c r="BA453" s="130"/>
      <c r="BJ453" s="130"/>
      <c r="BT453" s="130"/>
      <c r="CD453" s="130"/>
      <c r="CN453" s="130"/>
      <c r="CX453" s="130"/>
      <c r="DH453" s="130"/>
      <c r="DR453" s="130"/>
      <c r="EB453" s="130"/>
      <c r="EL453" s="130"/>
      <c r="EV453" s="130"/>
      <c r="FF453" s="130"/>
      <c r="FP453" s="130"/>
      <c r="FZ453" s="130"/>
      <c r="GJ453" s="130"/>
      <c r="GT453" s="130"/>
      <c r="HD453" s="130"/>
      <c r="HN453" s="130"/>
      <c r="HX453" s="130"/>
    </row>
    <row xmlns:x14ac="http://schemas.microsoft.com/office/spreadsheetml/2009/9/ac" r="454" s="3" customFormat="true" x14ac:dyDescent="0.25">
      <c r="A454" s="405"/>
      <c r="B454" s="130"/>
      <c r="L454" s="130"/>
      <c r="V454" s="130"/>
      <c r="AF454" s="130"/>
      <c r="AP454" s="130"/>
      <c r="AZ454" s="130"/>
      <c r="BA454" s="130"/>
      <c r="BJ454" s="130"/>
      <c r="BT454" s="130"/>
      <c r="CD454" s="130"/>
      <c r="CN454" s="130"/>
      <c r="CX454" s="130"/>
      <c r="DH454" s="130"/>
      <c r="DR454" s="130"/>
      <c r="EB454" s="130"/>
      <c r="EL454" s="130"/>
      <c r="EV454" s="130"/>
      <c r="FF454" s="130"/>
      <c r="FP454" s="130"/>
      <c r="FZ454" s="130"/>
      <c r="GJ454" s="130"/>
      <c r="GT454" s="130"/>
      <c r="HD454" s="130"/>
      <c r="HN454" s="130"/>
      <c r="HX454" s="130"/>
    </row>
    <row xmlns:x14ac="http://schemas.microsoft.com/office/spreadsheetml/2009/9/ac" r="455" s="3" customFormat="true" x14ac:dyDescent="0.25">
      <c r="A455" s="405"/>
      <c r="B455" s="130"/>
      <c r="L455" s="130"/>
      <c r="V455" s="130"/>
      <c r="AF455" s="130"/>
      <c r="AP455" s="130"/>
      <c r="AZ455" s="130"/>
      <c r="BA455" s="130"/>
      <c r="BJ455" s="130"/>
      <c r="BT455" s="130"/>
      <c r="CD455" s="130"/>
      <c r="CN455" s="130"/>
      <c r="CX455" s="130"/>
      <c r="DH455" s="130"/>
      <c r="DR455" s="130"/>
      <c r="EB455" s="130"/>
      <c r="EL455" s="130"/>
      <c r="EV455" s="130"/>
      <c r="FF455" s="130"/>
      <c r="FP455" s="130"/>
      <c r="FZ455" s="130"/>
      <c r="GJ455" s="130"/>
      <c r="GT455" s="130"/>
      <c r="HD455" s="130"/>
      <c r="HN455" s="130"/>
      <c r="HX455" s="130"/>
    </row>
    <row xmlns:x14ac="http://schemas.microsoft.com/office/spreadsheetml/2009/9/ac" r="456" s="3" customFormat="true" x14ac:dyDescent="0.25">
      <c r="A456" s="405"/>
      <c r="B456" s="130"/>
      <c r="L456" s="130"/>
      <c r="V456" s="130"/>
      <c r="AF456" s="130"/>
      <c r="AP456" s="130"/>
      <c r="AZ456" s="130"/>
      <c r="BA456" s="130"/>
      <c r="BJ456" s="130"/>
      <c r="BT456" s="130"/>
      <c r="CD456" s="130"/>
      <c r="CN456" s="130"/>
      <c r="CX456" s="130"/>
      <c r="DH456" s="130"/>
      <c r="DR456" s="130"/>
      <c r="EB456" s="130"/>
      <c r="EL456" s="130"/>
      <c r="EV456" s="130"/>
      <c r="FF456" s="130"/>
      <c r="FP456" s="130"/>
      <c r="FZ456" s="130"/>
      <c r="GJ456" s="130"/>
      <c r="GT456" s="130"/>
      <c r="HD456" s="130"/>
      <c r="HN456" s="130"/>
      <c r="HX456" s="130"/>
    </row>
    <row xmlns:x14ac="http://schemas.microsoft.com/office/spreadsheetml/2009/9/ac" r="457" s="3" customFormat="true" x14ac:dyDescent="0.25">
      <c r="A457" s="405"/>
      <c r="B457" s="130"/>
      <c r="L457" s="130"/>
      <c r="V457" s="130"/>
      <c r="AF457" s="130"/>
      <c r="AP457" s="130"/>
      <c r="AZ457" s="130"/>
      <c r="BA457" s="130"/>
      <c r="BJ457" s="130"/>
      <c r="BT457" s="130"/>
      <c r="CD457" s="130"/>
      <c r="CN457" s="130"/>
      <c r="CX457" s="130"/>
      <c r="DH457" s="130"/>
      <c r="DR457" s="130"/>
      <c r="EB457" s="130"/>
      <c r="EL457" s="130"/>
      <c r="EV457" s="130"/>
      <c r="FF457" s="130"/>
      <c r="FP457" s="130"/>
      <c r="FZ457" s="130"/>
      <c r="GJ457" s="130"/>
      <c r="GT457" s="130"/>
      <c r="HD457" s="130"/>
      <c r="HN457" s="130"/>
      <c r="HX457" s="130"/>
    </row>
    <row xmlns:x14ac="http://schemas.microsoft.com/office/spreadsheetml/2009/9/ac" r="458" s="3" customFormat="true" x14ac:dyDescent="0.25">
      <c r="A458" s="405"/>
      <c r="B458" s="130"/>
      <c r="L458" s="130"/>
      <c r="V458" s="130"/>
      <c r="AF458" s="130"/>
      <c r="AP458" s="130"/>
      <c r="AZ458" s="130"/>
      <c r="BA458" s="130"/>
      <c r="BJ458" s="130"/>
      <c r="BT458" s="130"/>
      <c r="CD458" s="130"/>
      <c r="CN458" s="130"/>
      <c r="CX458" s="130"/>
      <c r="DH458" s="130"/>
      <c r="DR458" s="130"/>
      <c r="EB458" s="130"/>
      <c r="EL458" s="130"/>
      <c r="EV458" s="130"/>
      <c r="FF458" s="130"/>
      <c r="FP458" s="130"/>
      <c r="FZ458" s="130"/>
      <c r="GJ458" s="130"/>
      <c r="GT458" s="130"/>
      <c r="HD458" s="130"/>
      <c r="HN458" s="130"/>
      <c r="HX458" s="130"/>
    </row>
    <row xmlns:x14ac="http://schemas.microsoft.com/office/spreadsheetml/2009/9/ac" r="459" s="3" customFormat="true" x14ac:dyDescent="0.25">
      <c r="A459" s="405"/>
      <c r="B459" s="130"/>
      <c r="L459" s="130"/>
      <c r="V459" s="130"/>
      <c r="AF459" s="130"/>
      <c r="AP459" s="130"/>
      <c r="AZ459" s="130"/>
      <c r="BA459" s="130"/>
      <c r="BJ459" s="130"/>
      <c r="BT459" s="130"/>
      <c r="CD459" s="130"/>
      <c r="CN459" s="130"/>
      <c r="CX459" s="130"/>
      <c r="DH459" s="130"/>
      <c r="DR459" s="130"/>
      <c r="EB459" s="130"/>
      <c r="EL459" s="130"/>
      <c r="EV459" s="130"/>
      <c r="FF459" s="130"/>
      <c r="FP459" s="130"/>
      <c r="FZ459" s="130"/>
      <c r="GJ459" s="130"/>
      <c r="GT459" s="130"/>
      <c r="HD459" s="130"/>
      <c r="HN459" s="130"/>
      <c r="HX459" s="130"/>
    </row>
    <row xmlns:x14ac="http://schemas.microsoft.com/office/spreadsheetml/2009/9/ac" r="460" s="3" customFormat="true" x14ac:dyDescent="0.25">
      <c r="A460" s="405"/>
      <c r="B460" s="130"/>
      <c r="L460" s="130"/>
      <c r="V460" s="130"/>
      <c r="AF460" s="130"/>
      <c r="AP460" s="130"/>
      <c r="AZ460" s="130"/>
      <c r="BA460" s="130"/>
      <c r="BJ460" s="130"/>
      <c r="BT460" s="130"/>
      <c r="CD460" s="130"/>
      <c r="CN460" s="130"/>
      <c r="CX460" s="130"/>
      <c r="DH460" s="130"/>
      <c r="DR460" s="130"/>
      <c r="EB460" s="130"/>
      <c r="EL460" s="130"/>
      <c r="EV460" s="130"/>
      <c r="FF460" s="130"/>
      <c r="FP460" s="130"/>
      <c r="FZ460" s="130"/>
      <c r="GJ460" s="130"/>
      <c r="GT460" s="130"/>
      <c r="HD460" s="130"/>
      <c r="HN460" s="130"/>
      <c r="HX460" s="130"/>
    </row>
    <row xmlns:x14ac="http://schemas.microsoft.com/office/spreadsheetml/2009/9/ac" r="461" s="3" customFormat="true" x14ac:dyDescent="0.25">
      <c r="A461" s="405"/>
      <c r="B461" s="130"/>
      <c r="L461" s="130"/>
      <c r="V461" s="130"/>
      <c r="AF461" s="130"/>
      <c r="AP461" s="130"/>
      <c r="AZ461" s="130"/>
      <c r="BA461" s="130"/>
      <c r="BJ461" s="130"/>
      <c r="BT461" s="130"/>
      <c r="CD461" s="130"/>
      <c r="CN461" s="130"/>
      <c r="CX461" s="130"/>
      <c r="DH461" s="130"/>
      <c r="DR461" s="130"/>
      <c r="EB461" s="130"/>
      <c r="EL461" s="130"/>
      <c r="EV461" s="130"/>
      <c r="FF461" s="130"/>
      <c r="FP461" s="130"/>
      <c r="FZ461" s="130"/>
      <c r="GJ461" s="130"/>
      <c r="GT461" s="130"/>
      <c r="HD461" s="130"/>
      <c r="HN461" s="130"/>
      <c r="HX461" s="130"/>
    </row>
    <row xmlns:x14ac="http://schemas.microsoft.com/office/spreadsheetml/2009/9/ac" r="462" s="3" customFormat="true" x14ac:dyDescent="0.25">
      <c r="A462" s="405"/>
      <c r="B462" s="130"/>
      <c r="L462" s="130"/>
      <c r="V462" s="130"/>
      <c r="AF462" s="130"/>
      <c r="AP462" s="130"/>
      <c r="AZ462" s="130"/>
      <c r="BA462" s="130"/>
      <c r="BJ462" s="130"/>
      <c r="BT462" s="130"/>
      <c r="CD462" s="130"/>
      <c r="CN462" s="130"/>
      <c r="CX462" s="130"/>
      <c r="DH462" s="130"/>
      <c r="DR462" s="130"/>
      <c r="EB462" s="130"/>
      <c r="EL462" s="130"/>
      <c r="EV462" s="130"/>
      <c r="FF462" s="130"/>
      <c r="FP462" s="130"/>
      <c r="FZ462" s="130"/>
      <c r="GJ462" s="130"/>
      <c r="GT462" s="130"/>
      <c r="HD462" s="130"/>
      <c r="HN462" s="130"/>
      <c r="HX462" s="130"/>
    </row>
    <row xmlns:x14ac="http://schemas.microsoft.com/office/spreadsheetml/2009/9/ac" r="463" s="3" customFormat="true" x14ac:dyDescent="0.25">
      <c r="A463" s="405"/>
      <c r="B463" s="130"/>
      <c r="L463" s="130"/>
      <c r="V463" s="130"/>
      <c r="AF463" s="130"/>
      <c r="AP463" s="130"/>
      <c r="AZ463" s="130"/>
      <c r="BA463" s="130"/>
      <c r="BJ463" s="130"/>
      <c r="BT463" s="130"/>
      <c r="CD463" s="130"/>
      <c r="CN463" s="130"/>
      <c r="CX463" s="130"/>
      <c r="DH463" s="130"/>
      <c r="DR463" s="130"/>
      <c r="EB463" s="130"/>
      <c r="EL463" s="130"/>
      <c r="EV463" s="130"/>
      <c r="FF463" s="130"/>
      <c r="FP463" s="130"/>
      <c r="FZ463" s="130"/>
      <c r="GJ463" s="130"/>
      <c r="GT463" s="130"/>
      <c r="HD463" s="130"/>
      <c r="HN463" s="130"/>
      <c r="HX463" s="130"/>
    </row>
    <row xmlns:x14ac="http://schemas.microsoft.com/office/spreadsheetml/2009/9/ac" r="464" s="3" customFormat="true" x14ac:dyDescent="0.25">
      <c r="A464" s="405"/>
      <c r="B464" s="130"/>
      <c r="L464" s="130"/>
      <c r="V464" s="130"/>
      <c r="AF464" s="130"/>
      <c r="AP464" s="130"/>
      <c r="AZ464" s="130"/>
      <c r="BA464" s="130"/>
      <c r="BJ464" s="130"/>
      <c r="BT464" s="130"/>
      <c r="CD464" s="130"/>
      <c r="CN464" s="130"/>
      <c r="CX464" s="130"/>
      <c r="DH464" s="130"/>
      <c r="DR464" s="130"/>
      <c r="EB464" s="130"/>
      <c r="EL464" s="130"/>
      <c r="EV464" s="130"/>
      <c r="FF464" s="130"/>
      <c r="FP464" s="130"/>
      <c r="FZ464" s="130"/>
      <c r="GJ464" s="130"/>
      <c r="GT464" s="130"/>
      <c r="HD464" s="130"/>
      <c r="HN464" s="130"/>
      <c r="HX464" s="130"/>
    </row>
    <row xmlns:x14ac="http://schemas.microsoft.com/office/spreadsheetml/2009/9/ac" r="465" s="3" customFormat="true" x14ac:dyDescent="0.25">
      <c r="A465" s="405"/>
      <c r="B465" s="130"/>
      <c r="L465" s="130"/>
      <c r="V465" s="130"/>
      <c r="AF465" s="130"/>
      <c r="AP465" s="130"/>
      <c r="AZ465" s="130"/>
      <c r="BA465" s="130"/>
      <c r="BJ465" s="130"/>
      <c r="BT465" s="130"/>
      <c r="CD465" s="130"/>
      <c r="CN465" s="130"/>
      <c r="CX465" s="130"/>
      <c r="DH465" s="130"/>
      <c r="DR465" s="130"/>
      <c r="EB465" s="130"/>
      <c r="EL465" s="130"/>
      <c r="EV465" s="130"/>
      <c r="FF465" s="130"/>
      <c r="FP465" s="130"/>
      <c r="FZ465" s="130"/>
      <c r="GJ465" s="130"/>
      <c r="GT465" s="130"/>
      <c r="HD465" s="130"/>
      <c r="HN465" s="130"/>
      <c r="HX465" s="130"/>
    </row>
    <row xmlns:x14ac="http://schemas.microsoft.com/office/spreadsheetml/2009/9/ac" r="466" s="3" customFormat="true" x14ac:dyDescent="0.25">
      <c r="A466" s="405"/>
      <c r="B466" s="130"/>
      <c r="L466" s="130"/>
      <c r="V466" s="130"/>
      <c r="AF466" s="130"/>
      <c r="AP466" s="130"/>
      <c r="AZ466" s="130"/>
      <c r="BA466" s="130"/>
      <c r="BJ466" s="130"/>
      <c r="BT466" s="130"/>
      <c r="CD466" s="130"/>
      <c r="CN466" s="130"/>
      <c r="CX466" s="130"/>
      <c r="DH466" s="130"/>
      <c r="DR466" s="130"/>
      <c r="EB466" s="130"/>
      <c r="EL466" s="130"/>
      <c r="EV466" s="130"/>
      <c r="FF466" s="130"/>
      <c r="FP466" s="130"/>
      <c r="FZ466" s="130"/>
      <c r="GJ466" s="130"/>
      <c r="GT466" s="130"/>
      <c r="HD466" s="130"/>
      <c r="HN466" s="130"/>
      <c r="HX466" s="130"/>
    </row>
    <row xmlns:x14ac="http://schemas.microsoft.com/office/spreadsheetml/2009/9/ac" r="467" s="3" customFormat="true" x14ac:dyDescent="0.25">
      <c r="A467" s="405"/>
      <c r="B467" s="130"/>
      <c r="L467" s="130"/>
      <c r="V467" s="130"/>
      <c r="AF467" s="130"/>
      <c r="AP467" s="130"/>
      <c r="AZ467" s="130"/>
      <c r="BA467" s="130"/>
      <c r="BJ467" s="130"/>
      <c r="BT467" s="130"/>
      <c r="CD467" s="130"/>
      <c r="CN467" s="130"/>
      <c r="CX467" s="130"/>
      <c r="DH467" s="130"/>
      <c r="DR467" s="130"/>
      <c r="EB467" s="130"/>
      <c r="EL467" s="130"/>
      <c r="EV467" s="130"/>
      <c r="FF467" s="130"/>
      <c r="FP467" s="130"/>
      <c r="FZ467" s="130"/>
      <c r="GJ467" s="130"/>
      <c r="GT467" s="130"/>
      <c r="HD467" s="130"/>
      <c r="HN467" s="130"/>
      <c r="HX467" s="130"/>
    </row>
    <row xmlns:x14ac="http://schemas.microsoft.com/office/spreadsheetml/2009/9/ac" r="468" s="3" customFormat="true" x14ac:dyDescent="0.25">
      <c r="A468" s="405"/>
      <c r="B468" s="130"/>
      <c r="L468" s="130"/>
      <c r="V468" s="130"/>
      <c r="AF468" s="130"/>
      <c r="AP468" s="130"/>
      <c r="AZ468" s="130"/>
      <c r="BA468" s="130"/>
      <c r="BJ468" s="130"/>
      <c r="BT468" s="130"/>
      <c r="CD468" s="130"/>
      <c r="CN468" s="130"/>
      <c r="CX468" s="130"/>
      <c r="DH468" s="130"/>
      <c r="DR468" s="130"/>
      <c r="EB468" s="130"/>
      <c r="EL468" s="130"/>
      <c r="EV468" s="130"/>
      <c r="FF468" s="130"/>
      <c r="FP468" s="130"/>
      <c r="FZ468" s="130"/>
      <c r="GJ468" s="130"/>
      <c r="GT468" s="130"/>
      <c r="HD468" s="130"/>
      <c r="HN468" s="130"/>
      <c r="HX468" s="130"/>
    </row>
    <row xmlns:x14ac="http://schemas.microsoft.com/office/spreadsheetml/2009/9/ac" r="469" s="3" customFormat="true" x14ac:dyDescent="0.25">
      <c r="A469" s="405"/>
      <c r="B469" s="130"/>
      <c r="L469" s="130"/>
      <c r="V469" s="130"/>
      <c r="AF469" s="130"/>
      <c r="AP469" s="130"/>
      <c r="AZ469" s="130"/>
      <c r="BA469" s="130"/>
      <c r="BJ469" s="130"/>
      <c r="BT469" s="130"/>
      <c r="CD469" s="130"/>
      <c r="CN469" s="130"/>
      <c r="CX469" s="130"/>
      <c r="DH469" s="130"/>
      <c r="DR469" s="130"/>
      <c r="EB469" s="130"/>
      <c r="EL469" s="130"/>
      <c r="EV469" s="130"/>
      <c r="FF469" s="130"/>
      <c r="FP469" s="130"/>
      <c r="FZ469" s="130"/>
      <c r="GJ469" s="130"/>
      <c r="GT469" s="130"/>
      <c r="HD469" s="130"/>
      <c r="HN469" s="130"/>
      <c r="HX469" s="130"/>
    </row>
    <row xmlns:x14ac="http://schemas.microsoft.com/office/spreadsheetml/2009/9/ac" r="470" s="3" customFormat="true" x14ac:dyDescent="0.25">
      <c r="A470" s="405"/>
      <c r="B470" s="130"/>
      <c r="L470" s="130"/>
      <c r="V470" s="130"/>
      <c r="AF470" s="130"/>
      <c r="AP470" s="130"/>
      <c r="AZ470" s="130"/>
      <c r="BA470" s="130"/>
      <c r="BJ470" s="130"/>
      <c r="BT470" s="130"/>
      <c r="CD470" s="130"/>
      <c r="CN470" s="130"/>
      <c r="CX470" s="130"/>
      <c r="DH470" s="130"/>
      <c r="DR470" s="130"/>
      <c r="EB470" s="130"/>
      <c r="EL470" s="130"/>
      <c r="EV470" s="130"/>
      <c r="FF470" s="130"/>
      <c r="FP470" s="130"/>
      <c r="FZ470" s="130"/>
      <c r="GJ470" s="130"/>
      <c r="GT470" s="130"/>
      <c r="HD470" s="130"/>
      <c r="HN470" s="130"/>
      <c r="HX470" s="130"/>
    </row>
    <row xmlns:x14ac="http://schemas.microsoft.com/office/spreadsheetml/2009/9/ac" r="471" s="3" customFormat="true" x14ac:dyDescent="0.25">
      <c r="A471" s="405"/>
      <c r="B471" s="130"/>
      <c r="L471" s="130"/>
      <c r="V471" s="130"/>
      <c r="AF471" s="130"/>
      <c r="AP471" s="130"/>
      <c r="AZ471" s="130"/>
      <c r="BA471" s="130"/>
      <c r="BJ471" s="130"/>
      <c r="BT471" s="130"/>
      <c r="CD471" s="130"/>
      <c r="CN471" s="130"/>
      <c r="CX471" s="130"/>
      <c r="DH471" s="130"/>
      <c r="DR471" s="130"/>
      <c r="EB471" s="130"/>
      <c r="EL471" s="130"/>
      <c r="EV471" s="130"/>
      <c r="FF471" s="130"/>
      <c r="FP471" s="130"/>
      <c r="FZ471" s="130"/>
      <c r="GJ471" s="130"/>
      <c r="GT471" s="130"/>
      <c r="HD471" s="130"/>
      <c r="HN471" s="130"/>
      <c r="HX471" s="130"/>
    </row>
    <row xmlns:x14ac="http://schemas.microsoft.com/office/spreadsheetml/2009/9/ac" r="472" s="3" customFormat="true" x14ac:dyDescent="0.25">
      <c r="A472" s="405"/>
      <c r="B472" s="130"/>
      <c r="L472" s="130"/>
      <c r="V472" s="130"/>
      <c r="AF472" s="130"/>
      <c r="AP472" s="130"/>
      <c r="AZ472" s="130"/>
      <c r="BA472" s="130"/>
      <c r="BJ472" s="130"/>
      <c r="BT472" s="130"/>
      <c r="CD472" s="130"/>
      <c r="CN472" s="130"/>
      <c r="CX472" s="130"/>
      <c r="DH472" s="130"/>
      <c r="DR472" s="130"/>
      <c r="EB472" s="130"/>
      <c r="EL472" s="130"/>
      <c r="EV472" s="130"/>
      <c r="FF472" s="130"/>
      <c r="FP472" s="130"/>
      <c r="FZ472" s="130"/>
      <c r="GJ472" s="130"/>
      <c r="GT472" s="130"/>
      <c r="HD472" s="130"/>
      <c r="HN472" s="130"/>
      <c r="HX472" s="130"/>
    </row>
    <row xmlns:x14ac="http://schemas.microsoft.com/office/spreadsheetml/2009/9/ac" r="473" s="3" customFormat="true" x14ac:dyDescent="0.25">
      <c r="A473" s="405"/>
      <c r="B473" s="130"/>
      <c r="L473" s="130"/>
      <c r="V473" s="130"/>
      <c r="AF473" s="130"/>
      <c r="AP473" s="130"/>
      <c r="AZ473" s="130"/>
      <c r="BA473" s="130"/>
      <c r="BJ473" s="130"/>
      <c r="BT473" s="130"/>
      <c r="CD473" s="130"/>
      <c r="CN473" s="130"/>
      <c r="CX473" s="130"/>
      <c r="DH473" s="130"/>
      <c r="DR473" s="130"/>
      <c r="EB473" s="130"/>
      <c r="EL473" s="130"/>
      <c r="EV473" s="130"/>
      <c r="FF473" s="130"/>
      <c r="FP473" s="130"/>
      <c r="FZ473" s="130"/>
      <c r="GJ473" s="130"/>
      <c r="GT473" s="130"/>
      <c r="HD473" s="130"/>
      <c r="HN473" s="130"/>
      <c r="HX473" s="130"/>
    </row>
    <row xmlns:x14ac="http://schemas.microsoft.com/office/spreadsheetml/2009/9/ac" r="474" s="3" customFormat="true" x14ac:dyDescent="0.25">
      <c r="A474" s="405"/>
      <c r="B474" s="130"/>
      <c r="L474" s="130"/>
      <c r="V474" s="130"/>
      <c r="AF474" s="130"/>
      <c r="AP474" s="130"/>
      <c r="AZ474" s="130"/>
      <c r="BA474" s="130"/>
      <c r="BJ474" s="130"/>
      <c r="BT474" s="130"/>
      <c r="CD474" s="130"/>
      <c r="CN474" s="130"/>
      <c r="CX474" s="130"/>
      <c r="DH474" s="130"/>
      <c r="DR474" s="130"/>
      <c r="EB474" s="130"/>
      <c r="EL474" s="130"/>
      <c r="EV474" s="130"/>
      <c r="FF474" s="130"/>
      <c r="FP474" s="130"/>
      <c r="FZ474" s="130"/>
      <c r="GJ474" s="130"/>
      <c r="GT474" s="130"/>
      <c r="HD474" s="130"/>
      <c r="HN474" s="130"/>
      <c r="HX474" s="130"/>
    </row>
    <row xmlns:x14ac="http://schemas.microsoft.com/office/spreadsheetml/2009/9/ac" r="475" s="3" customFormat="true" x14ac:dyDescent="0.25">
      <c r="A475" s="405"/>
      <c r="B475" s="130"/>
      <c r="L475" s="130"/>
      <c r="V475" s="130"/>
      <c r="AF475" s="130"/>
      <c r="AP475" s="130"/>
      <c r="AZ475" s="130"/>
      <c r="BA475" s="130"/>
      <c r="BJ475" s="130"/>
      <c r="BT475" s="130"/>
      <c r="CD475" s="130"/>
      <c r="CN475" s="130"/>
      <c r="CX475" s="130"/>
      <c r="DH475" s="130"/>
      <c r="DR475" s="130"/>
      <c r="EB475" s="130"/>
      <c r="EL475" s="130"/>
      <c r="EV475" s="130"/>
      <c r="FF475" s="130"/>
      <c r="FP475" s="130"/>
      <c r="FZ475" s="130"/>
      <c r="GJ475" s="130"/>
      <c r="GT475" s="130"/>
      <c r="HD475" s="130"/>
      <c r="HN475" s="130"/>
      <c r="HX475" s="130"/>
    </row>
    <row xmlns:x14ac="http://schemas.microsoft.com/office/spreadsheetml/2009/9/ac" r="476" s="3" customFormat="true" x14ac:dyDescent="0.25">
      <c r="A476" s="405"/>
      <c r="B476" s="130"/>
      <c r="L476" s="130"/>
      <c r="V476" s="130"/>
      <c r="AF476" s="130"/>
      <c r="AP476" s="130"/>
      <c r="AZ476" s="130"/>
      <c r="BA476" s="130"/>
      <c r="BJ476" s="130"/>
      <c r="BT476" s="130"/>
      <c r="CD476" s="130"/>
      <c r="CN476" s="130"/>
      <c r="CX476" s="130"/>
      <c r="DH476" s="130"/>
      <c r="DR476" s="130"/>
      <c r="EB476" s="130"/>
      <c r="EL476" s="130"/>
      <c r="EV476" s="130"/>
      <c r="FF476" s="130"/>
      <c r="FP476" s="130"/>
      <c r="FZ476" s="130"/>
      <c r="GJ476" s="130"/>
      <c r="GT476" s="130"/>
      <c r="HD476" s="130"/>
      <c r="HN476" s="130"/>
      <c r="HX476" s="130"/>
    </row>
    <row xmlns:x14ac="http://schemas.microsoft.com/office/spreadsheetml/2009/9/ac" r="477" s="3" customFormat="true" x14ac:dyDescent="0.25">
      <c r="A477" s="405"/>
      <c r="B477" s="130"/>
      <c r="L477" s="130"/>
      <c r="V477" s="130"/>
      <c r="AF477" s="130"/>
      <c r="AP477" s="130"/>
      <c r="AZ477" s="130"/>
      <c r="BA477" s="130"/>
      <c r="BJ477" s="130"/>
      <c r="BT477" s="130"/>
      <c r="CD477" s="130"/>
      <c r="CN477" s="130"/>
      <c r="CX477" s="130"/>
      <c r="DH477" s="130"/>
      <c r="DR477" s="130"/>
      <c r="EB477" s="130"/>
      <c r="EL477" s="130"/>
      <c r="EV477" s="130"/>
      <c r="FF477" s="130"/>
      <c r="FP477" s="130"/>
      <c r="FZ477" s="130"/>
      <c r="GJ477" s="130"/>
      <c r="GT477" s="130"/>
      <c r="HD477" s="130"/>
      <c r="HN477" s="130"/>
      <c r="HX477" s="130"/>
    </row>
    <row xmlns:x14ac="http://schemas.microsoft.com/office/spreadsheetml/2009/9/ac" r="478" s="3" customFormat="true" x14ac:dyDescent="0.25">
      <c r="A478" s="405"/>
      <c r="B478" s="130"/>
      <c r="L478" s="130"/>
      <c r="V478" s="130"/>
      <c r="AF478" s="130"/>
      <c r="AP478" s="130"/>
      <c r="AZ478" s="130"/>
      <c r="BA478" s="130"/>
      <c r="BJ478" s="130"/>
      <c r="BT478" s="130"/>
      <c r="CD478" s="130"/>
      <c r="CN478" s="130"/>
      <c r="CX478" s="130"/>
      <c r="DH478" s="130"/>
      <c r="DR478" s="130"/>
      <c r="EB478" s="130"/>
      <c r="EL478" s="130"/>
      <c r="EV478" s="130"/>
      <c r="FF478" s="130"/>
      <c r="FP478" s="130"/>
      <c r="FZ478" s="130"/>
      <c r="GJ478" s="130"/>
      <c r="GT478" s="130"/>
      <c r="HD478" s="130"/>
      <c r="HN478" s="130"/>
      <c r="HX478" s="130"/>
    </row>
    <row xmlns:x14ac="http://schemas.microsoft.com/office/spreadsheetml/2009/9/ac" r="479" s="3" customFormat="true" x14ac:dyDescent="0.25">
      <c r="A479" s="405"/>
      <c r="B479" s="130"/>
      <c r="L479" s="130"/>
      <c r="V479" s="130"/>
      <c r="AF479" s="130"/>
      <c r="AP479" s="130"/>
      <c r="AZ479" s="130"/>
      <c r="BA479" s="130"/>
      <c r="BJ479" s="130"/>
      <c r="BT479" s="130"/>
      <c r="CD479" s="130"/>
      <c r="CN479" s="130"/>
      <c r="CX479" s="130"/>
      <c r="DH479" s="130"/>
      <c r="DR479" s="130"/>
      <c r="EB479" s="130"/>
      <c r="EL479" s="130"/>
      <c r="EV479" s="130"/>
      <c r="FF479" s="130"/>
      <c r="FP479" s="130"/>
      <c r="FZ479" s="130"/>
      <c r="GJ479" s="130"/>
      <c r="GT479" s="130"/>
      <c r="HD479" s="130"/>
      <c r="HN479" s="130"/>
      <c r="HX479" s="130"/>
    </row>
    <row xmlns:x14ac="http://schemas.microsoft.com/office/spreadsheetml/2009/9/ac" r="480" s="3" customFormat="true" x14ac:dyDescent="0.25">
      <c r="A480" s="405"/>
      <c r="B480" s="130"/>
      <c r="L480" s="130"/>
      <c r="V480" s="130"/>
      <c r="AF480" s="130"/>
      <c r="AP480" s="130"/>
      <c r="AZ480" s="130"/>
      <c r="BA480" s="130"/>
      <c r="BJ480" s="130"/>
      <c r="BT480" s="130"/>
      <c r="CD480" s="130"/>
      <c r="CN480" s="130"/>
      <c r="CX480" s="130"/>
      <c r="DH480" s="130"/>
      <c r="DR480" s="130"/>
      <c r="EB480" s="130"/>
      <c r="EL480" s="130"/>
      <c r="EV480" s="130"/>
      <c r="FF480" s="130"/>
      <c r="FP480" s="130"/>
      <c r="FZ480" s="130"/>
      <c r="GJ480" s="130"/>
      <c r="GT480" s="130"/>
      <c r="HD480" s="130"/>
      <c r="HN480" s="130"/>
      <c r="HX480" s="130"/>
    </row>
    <row xmlns:x14ac="http://schemas.microsoft.com/office/spreadsheetml/2009/9/ac" r="481" s="3" customFormat="true" x14ac:dyDescent="0.25">
      <c r="A481" s="405"/>
      <c r="B481" s="130"/>
      <c r="L481" s="130"/>
      <c r="V481" s="130"/>
      <c r="AF481" s="130"/>
      <c r="AP481" s="130"/>
      <c r="AZ481" s="130"/>
      <c r="BA481" s="130"/>
      <c r="BJ481" s="130"/>
      <c r="BT481" s="130"/>
      <c r="CD481" s="130"/>
      <c r="CN481" s="130"/>
      <c r="CX481" s="130"/>
      <c r="DH481" s="130"/>
      <c r="DR481" s="130"/>
      <c r="EB481" s="130"/>
      <c r="EL481" s="130"/>
      <c r="EV481" s="130"/>
      <c r="FF481" s="130"/>
      <c r="FP481" s="130"/>
      <c r="FZ481" s="130"/>
      <c r="GJ481" s="130"/>
      <c r="GT481" s="130"/>
      <c r="HD481" s="130"/>
      <c r="HN481" s="130"/>
      <c r="HX481" s="130"/>
    </row>
    <row xmlns:x14ac="http://schemas.microsoft.com/office/spreadsheetml/2009/9/ac" r="482" s="3" customFormat="true" x14ac:dyDescent="0.25">
      <c r="A482" s="405"/>
      <c r="B482" s="130"/>
      <c r="L482" s="130"/>
      <c r="V482" s="130"/>
      <c r="AF482" s="130"/>
      <c r="AP482" s="130"/>
      <c r="AZ482" s="130"/>
      <c r="BA482" s="130"/>
      <c r="BJ482" s="130"/>
      <c r="BT482" s="130"/>
      <c r="CD482" s="130"/>
      <c r="CN482" s="130"/>
      <c r="CX482" s="130"/>
      <c r="DH482" s="130"/>
      <c r="DR482" s="130"/>
      <c r="EB482" s="130"/>
      <c r="EL482" s="130"/>
      <c r="EV482" s="130"/>
      <c r="FF482" s="130"/>
      <c r="FP482" s="130"/>
      <c r="FZ482" s="130"/>
      <c r="GJ482" s="130"/>
      <c r="GT482" s="130"/>
      <c r="HD482" s="130"/>
      <c r="HN482" s="130"/>
      <c r="HX482" s="130"/>
    </row>
    <row xmlns:x14ac="http://schemas.microsoft.com/office/spreadsheetml/2009/9/ac" r="483" s="3" customFormat="true" x14ac:dyDescent="0.25">
      <c r="A483" s="405"/>
      <c r="B483" s="130"/>
      <c r="L483" s="130"/>
      <c r="V483" s="130"/>
      <c r="AF483" s="130"/>
      <c r="AP483" s="130"/>
      <c r="AZ483" s="130"/>
      <c r="BA483" s="130"/>
      <c r="BJ483" s="130"/>
      <c r="BT483" s="130"/>
      <c r="CD483" s="130"/>
      <c r="CN483" s="130"/>
      <c r="CX483" s="130"/>
      <c r="DH483" s="130"/>
      <c r="DR483" s="130"/>
      <c r="EB483" s="130"/>
      <c r="EL483" s="130"/>
      <c r="EV483" s="130"/>
      <c r="FF483" s="130"/>
      <c r="FP483" s="130"/>
      <c r="FZ483" s="130"/>
      <c r="GJ483" s="130"/>
      <c r="GT483" s="130"/>
      <c r="HD483" s="130"/>
      <c r="HN483" s="130"/>
      <c r="HX483" s="130"/>
    </row>
    <row xmlns:x14ac="http://schemas.microsoft.com/office/spreadsheetml/2009/9/ac" r="484" s="3" customFormat="true" x14ac:dyDescent="0.25">
      <c r="A484" s="405"/>
      <c r="B484" s="130"/>
      <c r="L484" s="130"/>
      <c r="V484" s="130"/>
      <c r="AF484" s="130"/>
      <c r="AP484" s="130"/>
      <c r="AZ484" s="130"/>
      <c r="BA484" s="130"/>
      <c r="BJ484" s="130"/>
      <c r="BT484" s="130"/>
      <c r="CD484" s="130"/>
      <c r="CN484" s="130"/>
      <c r="CX484" s="130"/>
      <c r="DH484" s="130"/>
      <c r="DR484" s="130"/>
      <c r="EB484" s="130"/>
      <c r="EL484" s="130"/>
      <c r="EV484" s="130"/>
      <c r="FF484" s="130"/>
      <c r="FP484" s="130"/>
      <c r="FZ484" s="130"/>
      <c r="GJ484" s="130"/>
      <c r="GT484" s="130"/>
      <c r="HD484" s="130"/>
      <c r="HN484" s="130"/>
      <c r="HX484" s="130"/>
    </row>
    <row xmlns:x14ac="http://schemas.microsoft.com/office/spreadsheetml/2009/9/ac" r="485" s="3" customFormat="true" x14ac:dyDescent="0.25">
      <c r="A485" s="405"/>
      <c r="B485" s="130"/>
      <c r="L485" s="130"/>
      <c r="V485" s="130"/>
      <c r="AF485" s="130"/>
      <c r="AP485" s="130"/>
      <c r="AZ485" s="130"/>
      <c r="BA485" s="130"/>
      <c r="BJ485" s="130"/>
      <c r="BT485" s="130"/>
      <c r="CD485" s="130"/>
      <c r="CN485" s="130"/>
      <c r="CX485" s="130"/>
      <c r="DH485" s="130"/>
      <c r="DR485" s="130"/>
      <c r="EB485" s="130"/>
      <c r="EL485" s="130"/>
      <c r="EV485" s="130"/>
      <c r="FF485" s="130"/>
      <c r="FP485" s="130"/>
      <c r="FZ485" s="130"/>
      <c r="GJ485" s="130"/>
      <c r="GT485" s="130"/>
      <c r="HD485" s="130"/>
      <c r="HN485" s="130"/>
      <c r="HX485" s="130"/>
    </row>
    <row xmlns:x14ac="http://schemas.microsoft.com/office/spreadsheetml/2009/9/ac" r="486" s="3" customFormat="true" x14ac:dyDescent="0.25">
      <c r="A486" s="405"/>
      <c r="B486" s="130"/>
      <c r="L486" s="130"/>
      <c r="V486" s="130"/>
      <c r="AF486" s="130"/>
      <c r="AP486" s="130"/>
      <c r="AZ486" s="130"/>
      <c r="BA486" s="130"/>
      <c r="BJ486" s="130"/>
      <c r="BT486" s="130"/>
      <c r="CD486" s="130"/>
      <c r="CN486" s="130"/>
      <c r="CX486" s="130"/>
      <c r="DH486" s="130"/>
      <c r="DR486" s="130"/>
      <c r="EB486" s="130"/>
      <c r="EL486" s="130"/>
      <c r="EV486" s="130"/>
      <c r="FF486" s="130"/>
      <c r="FP486" s="130"/>
      <c r="FZ486" s="130"/>
      <c r="GJ486" s="130"/>
      <c r="GT486" s="130"/>
      <c r="HD486" s="130"/>
      <c r="HN486" s="130"/>
      <c r="HX486" s="130"/>
    </row>
    <row xmlns:x14ac="http://schemas.microsoft.com/office/spreadsheetml/2009/9/ac" r="487" s="3" customFormat="true" x14ac:dyDescent="0.25">
      <c r="A487" s="405"/>
      <c r="B487" s="130"/>
      <c r="L487" s="130"/>
      <c r="V487" s="130"/>
      <c r="AF487" s="130"/>
      <c r="AP487" s="130"/>
      <c r="AZ487" s="130"/>
      <c r="BA487" s="130"/>
      <c r="BJ487" s="130"/>
      <c r="BT487" s="130"/>
      <c r="CD487" s="130"/>
      <c r="CN487" s="130"/>
      <c r="CX487" s="130"/>
      <c r="DH487" s="130"/>
      <c r="DR487" s="130"/>
      <c r="EB487" s="130"/>
      <c r="EL487" s="130"/>
      <c r="EV487" s="130"/>
      <c r="FF487" s="130"/>
      <c r="FP487" s="130"/>
      <c r="FZ487" s="130"/>
      <c r="GJ487" s="130"/>
      <c r="GT487" s="130"/>
      <c r="HD487" s="130"/>
      <c r="HN487" s="130"/>
      <c r="HX487" s="130"/>
    </row>
    <row xmlns:x14ac="http://schemas.microsoft.com/office/spreadsheetml/2009/9/ac" r="488" s="3" customFormat="true" x14ac:dyDescent="0.25">
      <c r="A488" s="405"/>
      <c r="B488" s="130"/>
      <c r="L488" s="130"/>
      <c r="V488" s="130"/>
      <c r="AF488" s="130"/>
      <c r="AP488" s="130"/>
      <c r="AZ488" s="130"/>
      <c r="BA488" s="130"/>
      <c r="BJ488" s="130"/>
      <c r="BT488" s="130"/>
      <c r="CD488" s="130"/>
      <c r="CN488" s="130"/>
      <c r="CX488" s="130"/>
      <c r="DH488" s="130"/>
      <c r="DR488" s="130"/>
      <c r="EB488" s="130"/>
      <c r="EL488" s="130"/>
      <c r="EV488" s="130"/>
      <c r="FF488" s="130"/>
      <c r="FP488" s="130"/>
      <c r="FZ488" s="130"/>
      <c r="GJ488" s="130"/>
      <c r="GT488" s="130"/>
      <c r="HD488" s="130"/>
      <c r="HN488" s="130"/>
      <c r="HX488" s="130"/>
    </row>
    <row xmlns:x14ac="http://schemas.microsoft.com/office/spreadsheetml/2009/9/ac" r="489" s="3" customFormat="true" x14ac:dyDescent="0.25">
      <c r="A489" s="405"/>
      <c r="B489" s="130"/>
      <c r="L489" s="130"/>
      <c r="V489" s="130"/>
      <c r="AF489" s="130"/>
      <c r="AP489" s="130"/>
      <c r="AZ489" s="130"/>
      <c r="BA489" s="130"/>
      <c r="BJ489" s="130"/>
      <c r="BT489" s="130"/>
      <c r="CD489" s="130"/>
      <c r="CN489" s="130"/>
      <c r="CX489" s="130"/>
      <c r="DH489" s="130"/>
      <c r="DR489" s="130"/>
      <c r="EB489" s="130"/>
      <c r="EL489" s="130"/>
      <c r="EV489" s="130"/>
      <c r="FF489" s="130"/>
      <c r="FP489" s="130"/>
      <c r="FZ489" s="130"/>
      <c r="GJ489" s="130"/>
      <c r="GT489" s="130"/>
      <c r="HD489" s="130"/>
      <c r="HN489" s="130"/>
      <c r="HX489" s="130"/>
    </row>
    <row xmlns:x14ac="http://schemas.microsoft.com/office/spreadsheetml/2009/9/ac" r="490" s="3" customFormat="true" x14ac:dyDescent="0.25">
      <c r="A490" s="405"/>
      <c r="B490" s="130"/>
      <c r="L490" s="130"/>
      <c r="V490" s="130"/>
      <c r="AF490" s="130"/>
      <c r="AP490" s="130"/>
      <c r="AZ490" s="130"/>
      <c r="BA490" s="130"/>
      <c r="BJ490" s="130"/>
      <c r="BT490" s="130"/>
      <c r="CD490" s="130"/>
      <c r="CN490" s="130"/>
      <c r="CX490" s="130"/>
      <c r="DH490" s="130"/>
      <c r="DR490" s="130"/>
      <c r="EB490" s="130"/>
      <c r="EL490" s="130"/>
      <c r="EV490" s="130"/>
      <c r="FF490" s="130"/>
      <c r="FP490" s="130"/>
      <c r="FZ490" s="130"/>
      <c r="GJ490" s="130"/>
      <c r="GT490" s="130"/>
      <c r="HD490" s="130"/>
      <c r="HN490" s="130"/>
      <c r="HX490" s="130"/>
    </row>
    <row xmlns:x14ac="http://schemas.microsoft.com/office/spreadsheetml/2009/9/ac" r="491" s="3" customFormat="true" x14ac:dyDescent="0.25">
      <c r="A491" s="405"/>
      <c r="B491" s="130"/>
      <c r="L491" s="130"/>
      <c r="V491" s="130"/>
      <c r="AF491" s="130"/>
      <c r="AP491" s="130"/>
      <c r="AZ491" s="130"/>
      <c r="BA491" s="130"/>
      <c r="BJ491" s="130"/>
      <c r="BT491" s="130"/>
      <c r="CD491" s="130"/>
      <c r="CN491" s="130"/>
      <c r="CX491" s="130"/>
      <c r="DH491" s="130"/>
      <c r="DR491" s="130"/>
      <c r="EB491" s="130"/>
      <c r="EL491" s="130"/>
      <c r="EV491" s="130"/>
      <c r="FF491" s="130"/>
      <c r="FP491" s="130"/>
      <c r="FZ491" s="130"/>
      <c r="GJ491" s="130"/>
      <c r="GT491" s="130"/>
      <c r="HD491" s="130"/>
      <c r="HN491" s="130"/>
      <c r="HX491" s="130"/>
    </row>
    <row xmlns:x14ac="http://schemas.microsoft.com/office/spreadsheetml/2009/9/ac" r="492" s="3" customFormat="true" x14ac:dyDescent="0.25">
      <c r="A492" s="405"/>
      <c r="B492" s="130"/>
      <c r="L492" s="130"/>
      <c r="V492" s="130"/>
      <c r="AF492" s="130"/>
      <c r="AP492" s="130"/>
      <c r="AZ492" s="130"/>
      <c r="BA492" s="130"/>
      <c r="BJ492" s="130"/>
      <c r="BT492" s="130"/>
      <c r="CD492" s="130"/>
      <c r="CN492" s="130"/>
      <c r="CX492" s="130"/>
      <c r="DH492" s="130"/>
      <c r="DR492" s="130"/>
      <c r="EB492" s="130"/>
      <c r="EL492" s="130"/>
      <c r="EV492" s="130"/>
      <c r="FF492" s="130"/>
      <c r="FP492" s="130"/>
      <c r="FZ492" s="130"/>
      <c r="GJ492" s="130"/>
      <c r="GT492" s="130"/>
      <c r="HD492" s="130"/>
      <c r="HN492" s="130"/>
      <c r="HX492" s="130"/>
    </row>
    <row xmlns:x14ac="http://schemas.microsoft.com/office/spreadsheetml/2009/9/ac" r="493" s="3" customFormat="true" x14ac:dyDescent="0.25">
      <c r="A493" s="405"/>
      <c r="B493" s="130"/>
      <c r="L493" s="130"/>
      <c r="V493" s="130"/>
      <c r="AF493" s="130"/>
      <c r="AP493" s="130"/>
      <c r="AZ493" s="130"/>
      <c r="BA493" s="130"/>
      <c r="BJ493" s="130"/>
      <c r="BT493" s="130"/>
      <c r="CD493" s="130"/>
      <c r="CN493" s="130"/>
      <c r="CX493" s="130"/>
      <c r="DH493" s="130"/>
      <c r="DR493" s="130"/>
      <c r="EB493" s="130"/>
      <c r="EL493" s="130"/>
      <c r="EV493" s="130"/>
      <c r="FF493" s="130"/>
      <c r="FP493" s="130"/>
      <c r="FZ493" s="130"/>
      <c r="GJ493" s="130"/>
      <c r="GT493" s="130"/>
      <c r="HD493" s="130"/>
      <c r="HN493" s="130"/>
      <c r="HX493" s="130"/>
    </row>
    <row xmlns:x14ac="http://schemas.microsoft.com/office/spreadsheetml/2009/9/ac" r="494" s="3" customFormat="true" x14ac:dyDescent="0.25">
      <c r="A494" s="405"/>
      <c r="B494" s="130"/>
      <c r="L494" s="130"/>
      <c r="V494" s="130"/>
      <c r="AF494" s="130"/>
      <c r="AP494" s="130"/>
      <c r="AZ494" s="130"/>
      <c r="BA494" s="130"/>
      <c r="BJ494" s="130"/>
      <c r="BT494" s="130"/>
      <c r="CD494" s="130"/>
      <c r="CN494" s="130"/>
      <c r="CX494" s="130"/>
      <c r="DH494" s="130"/>
      <c r="DR494" s="130"/>
      <c r="EB494" s="130"/>
      <c r="EL494" s="130"/>
      <c r="EV494" s="130"/>
      <c r="FF494" s="130"/>
      <c r="FP494" s="130"/>
      <c r="FZ494" s="130"/>
      <c r="GJ494" s="130"/>
      <c r="GT494" s="130"/>
      <c r="HD494" s="130"/>
      <c r="HN494" s="130"/>
      <c r="HX494" s="130"/>
    </row>
    <row xmlns:x14ac="http://schemas.microsoft.com/office/spreadsheetml/2009/9/ac" r="495" s="3" customFormat="true" x14ac:dyDescent="0.25">
      <c r="A495" s="405"/>
      <c r="B495" s="130"/>
      <c r="L495" s="130"/>
      <c r="V495" s="130"/>
      <c r="AF495" s="130"/>
      <c r="AP495" s="130"/>
      <c r="AZ495" s="130"/>
      <c r="BA495" s="130"/>
      <c r="BJ495" s="130"/>
      <c r="BT495" s="130"/>
      <c r="CD495" s="130"/>
      <c r="CN495" s="130"/>
      <c r="CX495" s="130"/>
      <c r="DH495" s="130"/>
      <c r="DR495" s="130"/>
      <c r="EB495" s="130"/>
      <c r="EL495" s="130"/>
      <c r="EV495" s="130"/>
      <c r="FF495" s="130"/>
      <c r="FP495" s="130"/>
      <c r="FZ495" s="130"/>
      <c r="GJ495" s="130"/>
      <c r="GT495" s="130"/>
      <c r="HD495" s="130"/>
      <c r="HN495" s="130"/>
      <c r="HX495" s="130"/>
    </row>
    <row xmlns:x14ac="http://schemas.microsoft.com/office/spreadsheetml/2009/9/ac" r="496" s="3" customFormat="true" x14ac:dyDescent="0.25">
      <c r="A496" s="405"/>
      <c r="B496" s="130"/>
      <c r="L496" s="130"/>
      <c r="V496" s="130"/>
      <c r="AF496" s="130"/>
      <c r="AP496" s="130"/>
      <c r="AZ496" s="130"/>
      <c r="BA496" s="130"/>
      <c r="BJ496" s="130"/>
      <c r="BT496" s="130"/>
      <c r="CD496" s="130"/>
      <c r="CN496" s="130"/>
      <c r="CX496" s="130"/>
      <c r="DH496" s="130"/>
      <c r="DR496" s="130"/>
      <c r="EB496" s="130"/>
      <c r="EL496" s="130"/>
      <c r="EV496" s="130"/>
      <c r="FF496" s="130"/>
      <c r="FP496" s="130"/>
      <c r="FZ496" s="130"/>
      <c r="GJ496" s="130"/>
      <c r="GT496" s="130"/>
      <c r="HD496" s="130"/>
      <c r="HN496" s="130"/>
      <c r="HX496" s="130"/>
    </row>
    <row xmlns:x14ac="http://schemas.microsoft.com/office/spreadsheetml/2009/9/ac" r="497" s="3" customFormat="true" x14ac:dyDescent="0.25">
      <c r="A497" s="405"/>
      <c r="B497" s="130"/>
      <c r="L497" s="130"/>
      <c r="V497" s="130"/>
      <c r="AF497" s="130"/>
      <c r="AP497" s="130"/>
      <c r="AZ497" s="130"/>
      <c r="BA497" s="130"/>
      <c r="BJ497" s="130"/>
      <c r="BT497" s="130"/>
      <c r="CD497" s="130"/>
      <c r="CN497" s="130"/>
      <c r="CX497" s="130"/>
      <c r="DH497" s="130"/>
      <c r="DR497" s="130"/>
      <c r="EB497" s="130"/>
      <c r="EL497" s="130"/>
      <c r="EV497" s="130"/>
      <c r="FF497" s="130"/>
      <c r="FP497" s="130"/>
      <c r="FZ497" s="130"/>
      <c r="GJ497" s="130"/>
      <c r="GT497" s="130"/>
      <c r="HD497" s="130"/>
      <c r="HN497" s="130"/>
      <c r="HX497" s="130"/>
    </row>
    <row xmlns:x14ac="http://schemas.microsoft.com/office/spreadsheetml/2009/9/ac" r="498" s="3" customFormat="true" x14ac:dyDescent="0.25">
      <c r="A498" s="405"/>
      <c r="B498" s="130"/>
      <c r="L498" s="130"/>
      <c r="V498" s="130"/>
      <c r="AF498" s="130"/>
      <c r="AP498" s="130"/>
      <c r="AZ498" s="130"/>
      <c r="BA498" s="130"/>
      <c r="BJ498" s="130"/>
      <c r="BT498" s="130"/>
      <c r="CD498" s="130"/>
      <c r="CN498" s="130"/>
      <c r="CX498" s="130"/>
      <c r="DH498" s="130"/>
      <c r="DR498" s="130"/>
      <c r="EB498" s="130"/>
      <c r="EL498" s="130"/>
      <c r="EV498" s="130"/>
      <c r="FF498" s="130"/>
      <c r="FP498" s="130"/>
      <c r="FZ498" s="130"/>
      <c r="GJ498" s="130"/>
      <c r="GT498" s="130"/>
      <c r="HD498" s="130"/>
      <c r="HN498" s="130"/>
      <c r="HX498" s="130"/>
    </row>
    <row xmlns:x14ac="http://schemas.microsoft.com/office/spreadsheetml/2009/9/ac" r="499" s="3" customFormat="true" x14ac:dyDescent="0.25">
      <c r="A499" s="405"/>
      <c r="B499" s="130"/>
      <c r="L499" s="130"/>
      <c r="V499" s="130"/>
      <c r="AF499" s="130"/>
      <c r="AP499" s="130"/>
      <c r="AZ499" s="130"/>
      <c r="BA499" s="130"/>
      <c r="BJ499" s="130"/>
      <c r="BT499" s="130"/>
      <c r="CD499" s="130"/>
      <c r="CN499" s="130"/>
      <c r="CX499" s="130"/>
      <c r="DH499" s="130"/>
      <c r="DR499" s="130"/>
      <c r="EB499" s="130"/>
      <c r="EL499" s="130"/>
      <c r="EV499" s="130"/>
      <c r="FF499" s="130"/>
      <c r="FP499" s="130"/>
      <c r="FZ499" s="130"/>
      <c r="GJ499" s="130"/>
      <c r="GT499" s="130"/>
      <c r="HD499" s="130"/>
      <c r="HN499" s="130"/>
      <c r="HX499" s="130"/>
    </row>
    <row xmlns:x14ac="http://schemas.microsoft.com/office/spreadsheetml/2009/9/ac" r="500" s="3" customFormat="true" x14ac:dyDescent="0.25">
      <c r="A500" s="405"/>
      <c r="B500" s="130"/>
      <c r="L500" s="130"/>
      <c r="V500" s="130"/>
      <c r="AF500" s="130"/>
      <c r="AP500" s="130"/>
      <c r="AZ500" s="130"/>
      <c r="BA500" s="130"/>
      <c r="BJ500" s="130"/>
      <c r="BT500" s="130"/>
      <c r="CD500" s="130"/>
      <c r="CN500" s="130"/>
      <c r="CX500" s="130"/>
      <c r="DH500" s="130"/>
      <c r="DR500" s="130"/>
      <c r="EB500" s="130"/>
      <c r="EL500" s="130"/>
      <c r="EV500" s="130"/>
      <c r="FF500" s="130"/>
      <c r="FP500" s="130"/>
      <c r="FZ500" s="130"/>
      <c r="GJ500" s="130"/>
      <c r="GT500" s="130"/>
      <c r="HD500" s="130"/>
      <c r="HN500" s="130"/>
      <c r="HX500" s="130"/>
    </row>
    <row xmlns:x14ac="http://schemas.microsoft.com/office/spreadsheetml/2009/9/ac" r="501" s="3" customFormat="true" x14ac:dyDescent="0.25">
      <c r="A501" s="405"/>
      <c r="B501" s="130"/>
      <c r="L501" s="130"/>
      <c r="V501" s="130"/>
      <c r="AF501" s="130"/>
      <c r="AP501" s="130"/>
      <c r="AZ501" s="130"/>
      <c r="BA501" s="130"/>
      <c r="BJ501" s="130"/>
      <c r="BT501" s="130"/>
      <c r="CD501" s="130"/>
      <c r="CN501" s="130"/>
      <c r="CX501" s="130"/>
      <c r="DH501" s="130"/>
      <c r="DR501" s="130"/>
      <c r="EB501" s="130"/>
      <c r="EL501" s="130"/>
      <c r="EV501" s="130"/>
      <c r="FF501" s="130"/>
      <c r="FP501" s="130"/>
      <c r="FZ501" s="130"/>
      <c r="GJ501" s="130"/>
      <c r="GT501" s="130"/>
      <c r="HD501" s="130"/>
      <c r="HN501" s="130"/>
      <c r="HX501" s="130"/>
    </row>
    <row xmlns:x14ac="http://schemas.microsoft.com/office/spreadsheetml/2009/9/ac" r="502" s="3" customFormat="true" x14ac:dyDescent="0.25">
      <c r="A502" s="405"/>
      <c r="B502" s="130"/>
      <c r="L502" s="130"/>
      <c r="V502" s="130"/>
      <c r="AF502" s="130"/>
      <c r="AP502" s="130"/>
      <c r="AZ502" s="130"/>
      <c r="BA502" s="130"/>
      <c r="BJ502" s="130"/>
      <c r="BT502" s="130"/>
      <c r="CD502" s="130"/>
      <c r="CN502" s="130"/>
      <c r="CX502" s="130"/>
      <c r="DH502" s="130"/>
      <c r="DR502" s="130"/>
      <c r="EB502" s="130"/>
      <c r="EL502" s="130"/>
      <c r="EV502" s="130"/>
      <c r="FF502" s="130"/>
      <c r="FP502" s="130"/>
      <c r="FZ502" s="130"/>
      <c r="GJ502" s="130"/>
      <c r="GT502" s="130"/>
      <c r="HD502" s="130"/>
      <c r="HN502" s="130"/>
      <c r="HX502" s="130"/>
    </row>
    <row xmlns:x14ac="http://schemas.microsoft.com/office/spreadsheetml/2009/9/ac" r="503" s="3" customFormat="true" x14ac:dyDescent="0.25">
      <c r="A503" s="405"/>
      <c r="B503" s="130"/>
      <c r="L503" s="130"/>
      <c r="V503" s="130"/>
      <c r="AF503" s="130"/>
      <c r="AP503" s="130"/>
      <c r="AZ503" s="130"/>
      <c r="BA503" s="130"/>
      <c r="BJ503" s="130"/>
      <c r="BT503" s="130"/>
      <c r="CD503" s="130"/>
      <c r="CN503" s="130"/>
      <c r="CX503" s="130"/>
      <c r="DH503" s="130"/>
      <c r="DR503" s="130"/>
      <c r="EB503" s="130"/>
      <c r="EL503" s="130"/>
      <c r="EV503" s="130"/>
      <c r="FF503" s="130"/>
      <c r="FP503" s="130"/>
      <c r="FZ503" s="130"/>
      <c r="GJ503" s="130"/>
      <c r="GT503" s="130"/>
      <c r="HD503" s="130"/>
      <c r="HN503" s="130"/>
      <c r="HX503" s="130"/>
    </row>
    <row xmlns:x14ac="http://schemas.microsoft.com/office/spreadsheetml/2009/9/ac" r="504" s="3" customFormat="true" x14ac:dyDescent="0.25">
      <c r="A504" s="405"/>
      <c r="B504" s="130"/>
      <c r="L504" s="130"/>
      <c r="V504" s="130"/>
      <c r="AF504" s="130"/>
      <c r="AP504" s="130"/>
      <c r="AZ504" s="130"/>
      <c r="BA504" s="130"/>
      <c r="BJ504" s="130"/>
      <c r="BT504" s="130"/>
      <c r="CD504" s="130"/>
      <c r="CN504" s="130"/>
      <c r="CX504" s="130"/>
      <c r="DH504" s="130"/>
      <c r="DR504" s="130"/>
      <c r="EB504" s="130"/>
      <c r="EL504" s="130"/>
      <c r="EV504" s="130"/>
      <c r="FF504" s="130"/>
      <c r="FP504" s="130"/>
      <c r="FZ504" s="130"/>
      <c r="GJ504" s="130"/>
      <c r="GT504" s="130"/>
      <c r="HD504" s="130"/>
      <c r="HN504" s="130"/>
      <c r="HX504" s="130"/>
    </row>
    <row xmlns:x14ac="http://schemas.microsoft.com/office/spreadsheetml/2009/9/ac" r="505" s="3" customFormat="true" x14ac:dyDescent="0.25">
      <c r="A505" s="405"/>
      <c r="B505" s="130"/>
      <c r="L505" s="130"/>
      <c r="V505" s="130"/>
      <c r="AF505" s="130"/>
      <c r="AP505" s="130"/>
      <c r="AZ505" s="130"/>
      <c r="BA505" s="130"/>
      <c r="BJ505" s="130"/>
      <c r="BT505" s="130"/>
      <c r="CD505" s="130"/>
      <c r="CN505" s="130"/>
      <c r="CX505" s="130"/>
      <c r="DH505" s="130"/>
      <c r="DR505" s="130"/>
      <c r="EB505" s="130"/>
      <c r="EL505" s="130"/>
      <c r="EV505" s="130"/>
      <c r="FF505" s="130"/>
      <c r="FP505" s="130"/>
      <c r="FZ505" s="130"/>
      <c r="GJ505" s="130"/>
      <c r="GT505" s="130"/>
      <c r="HD505" s="130"/>
      <c r="HN505" s="130"/>
      <c r="HX505" s="130"/>
    </row>
    <row xmlns:x14ac="http://schemas.microsoft.com/office/spreadsheetml/2009/9/ac" r="506" s="3" customFormat="true" x14ac:dyDescent="0.25">
      <c r="A506" s="405"/>
      <c r="B506" s="130"/>
      <c r="L506" s="130"/>
      <c r="V506" s="130"/>
      <c r="AF506" s="130"/>
      <c r="AP506" s="130"/>
      <c r="AZ506" s="130"/>
      <c r="BA506" s="130"/>
      <c r="BJ506" s="130"/>
      <c r="BT506" s="130"/>
      <c r="CD506" s="130"/>
      <c r="CN506" s="130"/>
      <c r="CX506" s="130"/>
      <c r="DH506" s="130"/>
      <c r="DR506" s="130"/>
      <c r="EB506" s="130"/>
      <c r="EL506" s="130"/>
      <c r="EV506" s="130"/>
      <c r="FF506" s="130"/>
      <c r="FP506" s="130"/>
      <c r="FZ506" s="130"/>
      <c r="GJ506" s="130"/>
      <c r="GT506" s="130"/>
      <c r="HD506" s="130"/>
      <c r="HN506" s="130"/>
      <c r="HX506" s="130"/>
    </row>
    <row xmlns:x14ac="http://schemas.microsoft.com/office/spreadsheetml/2009/9/ac" r="507" s="3" customFormat="true" x14ac:dyDescent="0.25">
      <c r="A507" s="405"/>
      <c r="B507" s="130"/>
      <c r="L507" s="130"/>
      <c r="V507" s="130"/>
      <c r="AF507" s="130"/>
      <c r="AP507" s="130"/>
      <c r="AZ507" s="130"/>
      <c r="BA507" s="130"/>
      <c r="BJ507" s="130"/>
      <c r="BT507" s="130"/>
      <c r="CD507" s="130"/>
      <c r="CN507" s="130"/>
      <c r="CX507" s="130"/>
      <c r="DH507" s="130"/>
      <c r="DR507" s="130"/>
      <c r="EB507" s="130"/>
      <c r="EL507" s="130"/>
      <c r="EV507" s="130"/>
      <c r="FF507" s="130"/>
      <c r="FP507" s="130"/>
      <c r="FZ507" s="130"/>
      <c r="GJ507" s="130"/>
      <c r="GT507" s="130"/>
      <c r="HD507" s="130"/>
      <c r="HN507" s="130"/>
      <c r="HX507" s="130"/>
    </row>
    <row xmlns:x14ac="http://schemas.microsoft.com/office/spreadsheetml/2009/9/ac" r="508" s="3" customFormat="true" x14ac:dyDescent="0.25">
      <c r="A508" s="405"/>
      <c r="B508" s="130"/>
      <c r="L508" s="130"/>
      <c r="V508" s="130"/>
      <c r="AF508" s="130"/>
      <c r="AP508" s="130"/>
      <c r="AZ508" s="130"/>
      <c r="BA508" s="130"/>
      <c r="BJ508" s="130"/>
      <c r="BT508" s="130"/>
      <c r="CD508" s="130"/>
      <c r="CN508" s="130"/>
      <c r="CX508" s="130"/>
      <c r="DH508" s="130"/>
      <c r="DR508" s="130"/>
      <c r="EB508" s="130"/>
      <c r="EL508" s="130"/>
      <c r="EV508" s="130"/>
      <c r="FF508" s="130"/>
      <c r="FP508" s="130"/>
      <c r="FZ508" s="130"/>
      <c r="GJ508" s="130"/>
      <c r="GT508" s="130"/>
      <c r="HD508" s="130"/>
      <c r="HN508" s="130"/>
      <c r="HX508" s="130"/>
    </row>
    <row xmlns:x14ac="http://schemas.microsoft.com/office/spreadsheetml/2009/9/ac" r="509" s="3" customFormat="true" x14ac:dyDescent="0.25">
      <c r="A509" s="405"/>
      <c r="B509" s="130"/>
      <c r="L509" s="130"/>
      <c r="V509" s="130"/>
      <c r="AF509" s="130"/>
      <c r="AP509" s="130"/>
      <c r="AZ509" s="130"/>
      <c r="BA509" s="130"/>
      <c r="BJ509" s="130"/>
      <c r="BT509" s="130"/>
      <c r="CD509" s="130"/>
      <c r="CN509" s="130"/>
      <c r="CX509" s="130"/>
      <c r="DH509" s="130"/>
      <c r="DR509" s="130"/>
      <c r="EB509" s="130"/>
      <c r="EL509" s="130"/>
      <c r="EV509" s="130"/>
      <c r="FF509" s="130"/>
      <c r="FP509" s="130"/>
      <c r="FZ509" s="130"/>
      <c r="GJ509" s="130"/>
      <c r="GT509" s="130"/>
      <c r="HD509" s="130"/>
      <c r="HN509" s="130"/>
      <c r="HX509" s="130"/>
    </row>
    <row xmlns:x14ac="http://schemas.microsoft.com/office/spreadsheetml/2009/9/ac" r="510" s="3" customFormat="true" x14ac:dyDescent="0.25">
      <c r="A510" s="405"/>
      <c r="B510" s="130"/>
      <c r="L510" s="130"/>
      <c r="V510" s="130"/>
      <c r="AF510" s="130"/>
      <c r="AP510" s="130"/>
      <c r="AZ510" s="130"/>
      <c r="BA510" s="130"/>
      <c r="BJ510" s="130"/>
      <c r="BT510" s="130"/>
      <c r="CD510" s="130"/>
      <c r="CN510" s="130"/>
      <c r="CX510" s="130"/>
      <c r="DH510" s="130"/>
      <c r="DR510" s="130"/>
      <c r="EB510" s="130"/>
      <c r="EL510" s="130"/>
      <c r="EV510" s="130"/>
      <c r="FF510" s="130"/>
      <c r="FP510" s="130"/>
      <c r="FZ510" s="130"/>
      <c r="GJ510" s="130"/>
      <c r="GT510" s="130"/>
      <c r="HD510" s="130"/>
      <c r="HN510" s="130"/>
      <c r="HX510" s="130"/>
    </row>
    <row xmlns:x14ac="http://schemas.microsoft.com/office/spreadsheetml/2009/9/ac" r="511" s="3" customFormat="true" x14ac:dyDescent="0.25">
      <c r="A511" s="405"/>
      <c r="B511" s="130"/>
      <c r="L511" s="130"/>
      <c r="V511" s="130"/>
      <c r="AF511" s="130"/>
      <c r="AP511" s="130"/>
      <c r="AZ511" s="130"/>
      <c r="BA511" s="130"/>
      <c r="BJ511" s="130"/>
      <c r="BT511" s="130"/>
      <c r="CD511" s="130"/>
      <c r="CN511" s="130"/>
      <c r="CX511" s="130"/>
      <c r="DH511" s="130"/>
      <c r="DR511" s="130"/>
      <c r="EB511" s="130"/>
      <c r="EL511" s="130"/>
      <c r="EV511" s="130"/>
      <c r="FF511" s="130"/>
      <c r="FP511" s="130"/>
      <c r="FZ511" s="130"/>
      <c r="GJ511" s="130"/>
      <c r="GT511" s="130"/>
      <c r="HD511" s="130"/>
      <c r="HN511" s="130"/>
      <c r="HX511" s="130"/>
    </row>
    <row xmlns:x14ac="http://schemas.microsoft.com/office/spreadsheetml/2009/9/ac" r="512" s="3" customFormat="true" x14ac:dyDescent="0.25">
      <c r="A512" s="405"/>
      <c r="B512" s="130"/>
      <c r="L512" s="130"/>
      <c r="V512" s="130"/>
      <c r="AF512" s="130"/>
      <c r="AP512" s="130"/>
      <c r="AZ512" s="130"/>
      <c r="BA512" s="130"/>
      <c r="BJ512" s="130"/>
      <c r="BT512" s="130"/>
      <c r="CD512" s="130"/>
      <c r="CN512" s="130"/>
      <c r="CX512" s="130"/>
      <c r="DH512" s="130"/>
      <c r="DR512" s="130"/>
      <c r="EB512" s="130"/>
      <c r="EL512" s="130"/>
      <c r="EV512" s="130"/>
      <c r="FF512" s="130"/>
      <c r="FP512" s="130"/>
      <c r="FZ512" s="130"/>
      <c r="GJ512" s="130"/>
      <c r="GT512" s="130"/>
      <c r="HD512" s="130"/>
      <c r="HN512" s="130"/>
      <c r="HX512" s="130"/>
    </row>
    <row xmlns:x14ac="http://schemas.microsoft.com/office/spreadsheetml/2009/9/ac" r="513" s="3" customFormat="true" x14ac:dyDescent="0.25">
      <c r="A513" s="405"/>
      <c r="B513" s="130"/>
      <c r="L513" s="130"/>
      <c r="V513" s="130"/>
      <c r="AF513" s="130"/>
      <c r="AP513" s="130"/>
      <c r="AZ513" s="130"/>
      <c r="BA513" s="130"/>
      <c r="BJ513" s="130"/>
      <c r="BT513" s="130"/>
      <c r="CD513" s="130"/>
      <c r="CN513" s="130"/>
      <c r="CX513" s="130"/>
      <c r="DH513" s="130"/>
      <c r="DR513" s="130"/>
      <c r="EB513" s="130"/>
      <c r="EL513" s="130"/>
      <c r="EV513" s="130"/>
      <c r="FF513" s="130"/>
      <c r="FP513" s="130"/>
      <c r="FZ513" s="130"/>
      <c r="GJ513" s="130"/>
      <c r="GT513" s="130"/>
      <c r="HD513" s="130"/>
      <c r="HN513" s="130"/>
      <c r="HX513" s="130"/>
    </row>
    <row xmlns:x14ac="http://schemas.microsoft.com/office/spreadsheetml/2009/9/ac" r="514" s="3" customFormat="true" x14ac:dyDescent="0.25">
      <c r="A514" s="405"/>
      <c r="B514" s="130"/>
      <c r="L514" s="130"/>
      <c r="V514" s="130"/>
      <c r="AF514" s="130"/>
      <c r="AP514" s="130"/>
      <c r="AZ514" s="130"/>
      <c r="BA514" s="130"/>
      <c r="BJ514" s="130"/>
      <c r="BT514" s="130"/>
      <c r="CD514" s="130"/>
      <c r="CN514" s="130"/>
      <c r="CX514" s="130"/>
      <c r="DH514" s="130"/>
      <c r="DR514" s="130"/>
      <c r="EB514" s="130"/>
      <c r="EL514" s="130"/>
      <c r="EV514" s="130"/>
      <c r="FF514" s="130"/>
      <c r="FP514" s="130"/>
      <c r="FZ514" s="130"/>
      <c r="GJ514" s="130"/>
      <c r="GT514" s="130"/>
      <c r="HD514" s="130"/>
      <c r="HN514" s="130"/>
      <c r="HX514" s="130"/>
    </row>
    <row xmlns:x14ac="http://schemas.microsoft.com/office/spreadsheetml/2009/9/ac" r="515" s="3" customFormat="true" x14ac:dyDescent="0.25">
      <c r="A515" s="405"/>
      <c r="B515" s="130"/>
      <c r="L515" s="130"/>
      <c r="V515" s="130"/>
      <c r="AF515" s="130"/>
      <c r="AP515" s="130"/>
      <c r="AZ515" s="130"/>
      <c r="BA515" s="130"/>
      <c r="BJ515" s="130"/>
      <c r="BT515" s="130"/>
      <c r="CD515" s="130"/>
      <c r="CN515" s="130"/>
      <c r="CX515" s="130"/>
      <c r="DH515" s="130"/>
      <c r="DR515" s="130"/>
      <c r="EB515" s="130"/>
      <c r="EL515" s="130"/>
      <c r="EV515" s="130"/>
      <c r="FF515" s="130"/>
      <c r="FP515" s="130"/>
      <c r="FZ515" s="130"/>
      <c r="GJ515" s="130"/>
      <c r="GT515" s="130"/>
      <c r="HD515" s="130"/>
      <c r="HN515" s="130"/>
      <c r="HX515" s="130"/>
    </row>
    <row xmlns:x14ac="http://schemas.microsoft.com/office/spreadsheetml/2009/9/ac" r="516" s="3" customFormat="true" x14ac:dyDescent="0.25">
      <c r="A516" s="405"/>
      <c r="B516" s="130"/>
      <c r="L516" s="130"/>
      <c r="V516" s="130"/>
      <c r="AF516" s="130"/>
      <c r="AP516" s="130"/>
      <c r="AZ516" s="130"/>
      <c r="BA516" s="130"/>
      <c r="BJ516" s="130"/>
      <c r="BT516" s="130"/>
      <c r="CD516" s="130"/>
      <c r="CN516" s="130"/>
      <c r="CX516" s="130"/>
      <c r="DH516" s="130"/>
      <c r="DR516" s="130"/>
      <c r="EB516" s="130"/>
      <c r="EL516" s="130"/>
      <c r="EV516" s="130"/>
      <c r="FF516" s="130"/>
      <c r="FP516" s="130"/>
      <c r="FZ516" s="130"/>
      <c r="GJ516" s="130"/>
      <c r="GT516" s="130"/>
      <c r="HD516" s="130"/>
      <c r="HN516" s="130"/>
      <c r="HX516" s="130"/>
    </row>
    <row xmlns:x14ac="http://schemas.microsoft.com/office/spreadsheetml/2009/9/ac" r="517" s="3" customFormat="true" x14ac:dyDescent="0.25">
      <c r="A517" s="405"/>
      <c r="B517" s="130"/>
      <c r="L517" s="130"/>
      <c r="V517" s="130"/>
      <c r="AF517" s="130"/>
      <c r="AP517" s="130"/>
      <c r="AZ517" s="130"/>
      <c r="BA517" s="130"/>
      <c r="BJ517" s="130"/>
      <c r="BT517" s="130"/>
      <c r="CD517" s="130"/>
      <c r="CN517" s="130"/>
      <c r="CX517" s="130"/>
      <c r="DH517" s="130"/>
      <c r="DR517" s="130"/>
      <c r="EB517" s="130"/>
      <c r="EL517" s="130"/>
      <c r="EV517" s="130"/>
      <c r="FF517" s="130"/>
      <c r="FP517" s="130"/>
      <c r="FZ517" s="130"/>
      <c r="GJ517" s="130"/>
      <c r="GT517" s="130"/>
      <c r="HD517" s="130"/>
      <c r="HN517" s="130"/>
      <c r="HX517" s="130"/>
    </row>
    <row xmlns:x14ac="http://schemas.microsoft.com/office/spreadsheetml/2009/9/ac" r="518" s="3" customFormat="true" x14ac:dyDescent="0.25">
      <c r="A518" s="405"/>
      <c r="B518" s="130"/>
      <c r="L518" s="130"/>
      <c r="V518" s="130"/>
      <c r="AF518" s="130"/>
      <c r="AP518" s="130"/>
      <c r="AZ518" s="130"/>
      <c r="BA518" s="130"/>
      <c r="BJ518" s="130"/>
      <c r="BT518" s="130"/>
      <c r="CD518" s="130"/>
      <c r="CN518" s="130"/>
      <c r="CX518" s="130"/>
      <c r="DH518" s="130"/>
      <c r="DR518" s="130"/>
      <c r="EB518" s="130"/>
      <c r="EL518" s="130"/>
      <c r="EV518" s="130"/>
      <c r="FF518" s="130"/>
      <c r="FP518" s="130"/>
      <c r="FZ518" s="130"/>
      <c r="GJ518" s="130"/>
      <c r="GT518" s="130"/>
      <c r="HD518" s="130"/>
      <c r="HN518" s="130"/>
      <c r="HX518" s="130"/>
    </row>
    <row xmlns:x14ac="http://schemas.microsoft.com/office/spreadsheetml/2009/9/ac" r="519" s="3" customFormat="true" x14ac:dyDescent="0.25">
      <c r="A519" s="405"/>
      <c r="B519" s="130"/>
      <c r="L519" s="130"/>
      <c r="V519" s="130"/>
      <c r="AF519" s="130"/>
      <c r="AP519" s="130"/>
      <c r="AZ519" s="130"/>
      <c r="BA519" s="130"/>
      <c r="BJ519" s="130"/>
      <c r="BT519" s="130"/>
      <c r="CD519" s="130"/>
      <c r="CN519" s="130"/>
      <c r="CX519" s="130"/>
      <c r="DH519" s="130"/>
      <c r="DR519" s="130"/>
      <c r="EB519" s="130"/>
      <c r="EL519" s="130"/>
      <c r="EV519" s="130"/>
      <c r="FF519" s="130"/>
      <c r="FP519" s="130"/>
      <c r="FZ519" s="130"/>
      <c r="GJ519" s="130"/>
      <c r="GT519" s="130"/>
      <c r="HD519" s="130"/>
      <c r="HN519" s="130"/>
      <c r="HX519" s="130"/>
    </row>
    <row xmlns:x14ac="http://schemas.microsoft.com/office/spreadsheetml/2009/9/ac" r="520" s="3" customFormat="true" x14ac:dyDescent="0.25">
      <c r="A520" s="405"/>
      <c r="B520" s="130"/>
      <c r="L520" s="130"/>
      <c r="V520" s="130"/>
      <c r="AF520" s="130"/>
      <c r="AP520" s="130"/>
      <c r="AZ520" s="130"/>
      <c r="BA520" s="130"/>
      <c r="BJ520" s="130"/>
      <c r="BT520" s="130"/>
      <c r="CD520" s="130"/>
      <c r="CN520" s="130"/>
      <c r="CX520" s="130"/>
      <c r="DH520" s="130"/>
      <c r="DR520" s="130"/>
      <c r="EB520" s="130"/>
      <c r="EL520" s="130"/>
      <c r="EV520" s="130"/>
      <c r="FF520" s="130"/>
      <c r="FP520" s="130"/>
      <c r="FZ520" s="130"/>
      <c r="GJ520" s="130"/>
      <c r="GT520" s="130"/>
      <c r="HD520" s="130"/>
      <c r="HN520" s="130"/>
      <c r="HX520" s="130"/>
    </row>
    <row xmlns:x14ac="http://schemas.microsoft.com/office/spreadsheetml/2009/9/ac" r="521" s="3" customFormat="true" x14ac:dyDescent="0.25">
      <c r="A521" s="405"/>
      <c r="B521" s="130"/>
      <c r="L521" s="130"/>
      <c r="V521" s="130"/>
      <c r="AF521" s="130"/>
      <c r="AP521" s="130"/>
      <c r="AZ521" s="130"/>
      <c r="BA521" s="130"/>
      <c r="BJ521" s="130"/>
      <c r="BT521" s="130"/>
      <c r="CD521" s="130"/>
      <c r="CN521" s="130"/>
      <c r="CX521" s="130"/>
      <c r="DH521" s="130"/>
      <c r="DR521" s="130"/>
      <c r="EB521" s="130"/>
      <c r="EL521" s="130"/>
      <c r="EV521" s="130"/>
      <c r="FF521" s="130"/>
      <c r="FP521" s="130"/>
      <c r="FZ521" s="130"/>
      <c r="GJ521" s="130"/>
      <c r="GT521" s="130"/>
      <c r="HD521" s="130"/>
      <c r="HN521" s="130"/>
      <c r="HX521" s="130"/>
    </row>
    <row xmlns:x14ac="http://schemas.microsoft.com/office/spreadsheetml/2009/9/ac" r="522" s="3" customFormat="true" x14ac:dyDescent="0.25">
      <c r="A522" s="405"/>
      <c r="B522" s="130"/>
      <c r="L522" s="130"/>
      <c r="V522" s="130"/>
      <c r="AF522" s="130"/>
      <c r="AP522" s="130"/>
      <c r="AZ522" s="130"/>
      <c r="BA522" s="130"/>
      <c r="BJ522" s="130"/>
      <c r="BT522" s="130"/>
      <c r="CD522" s="130"/>
      <c r="CN522" s="130"/>
      <c r="CX522" s="130"/>
      <c r="DH522" s="130"/>
      <c r="DR522" s="130"/>
      <c r="EB522" s="130"/>
      <c r="EL522" s="130"/>
      <c r="EV522" s="130"/>
      <c r="FF522" s="130"/>
      <c r="FP522" s="130"/>
      <c r="FZ522" s="130"/>
      <c r="GJ522" s="130"/>
      <c r="GT522" s="130"/>
      <c r="HD522" s="130"/>
      <c r="HN522" s="130"/>
      <c r="HX522" s="130"/>
    </row>
    <row xmlns:x14ac="http://schemas.microsoft.com/office/spreadsheetml/2009/9/ac" r="523" s="3" customFormat="true" x14ac:dyDescent="0.25">
      <c r="A523" s="405"/>
      <c r="B523" s="130"/>
      <c r="L523" s="130"/>
      <c r="V523" s="130"/>
      <c r="AF523" s="130"/>
      <c r="AP523" s="130"/>
      <c r="AZ523" s="130"/>
      <c r="BA523" s="130"/>
      <c r="BJ523" s="130"/>
      <c r="BT523" s="130"/>
      <c r="CD523" s="130"/>
      <c r="CN523" s="130"/>
      <c r="CX523" s="130"/>
      <c r="DH523" s="130"/>
      <c r="DR523" s="130"/>
      <c r="EB523" s="130"/>
      <c r="EL523" s="130"/>
      <c r="EV523" s="130"/>
      <c r="FF523" s="130"/>
      <c r="FP523" s="130"/>
      <c r="FZ523" s="130"/>
      <c r="GJ523" s="130"/>
      <c r="GT523" s="130"/>
      <c r="HD523" s="130"/>
      <c r="HN523" s="130"/>
      <c r="HX523" s="130"/>
    </row>
    <row xmlns:x14ac="http://schemas.microsoft.com/office/spreadsheetml/2009/9/ac" r="524" s="3" customFormat="true" x14ac:dyDescent="0.25">
      <c r="A524" s="405"/>
      <c r="B524" s="130"/>
      <c r="L524" s="130"/>
      <c r="V524" s="130"/>
      <c r="AF524" s="130"/>
      <c r="AP524" s="130"/>
      <c r="AZ524" s="130"/>
      <c r="BA524" s="130"/>
      <c r="BJ524" s="130"/>
      <c r="BT524" s="130"/>
      <c r="CD524" s="130"/>
      <c r="CN524" s="130"/>
      <c r="CX524" s="130"/>
      <c r="DH524" s="130"/>
      <c r="DR524" s="130"/>
      <c r="EB524" s="130"/>
      <c r="EL524" s="130"/>
      <c r="EV524" s="130"/>
      <c r="FF524" s="130"/>
      <c r="FP524" s="130"/>
      <c r="FZ524" s="130"/>
      <c r="GJ524" s="130"/>
      <c r="GT524" s="130"/>
      <c r="HD524" s="130"/>
      <c r="HN524" s="130"/>
      <c r="HX524" s="130"/>
    </row>
    <row xmlns:x14ac="http://schemas.microsoft.com/office/spreadsheetml/2009/9/ac" r="525" s="3" customFormat="true" x14ac:dyDescent="0.25">
      <c r="A525" s="405"/>
      <c r="B525" s="130"/>
      <c r="L525" s="130"/>
      <c r="V525" s="130"/>
      <c r="AF525" s="130"/>
      <c r="AP525" s="130"/>
      <c r="AZ525" s="130"/>
      <c r="BA525" s="130"/>
      <c r="BJ525" s="130"/>
      <c r="BT525" s="130"/>
      <c r="CD525" s="130"/>
      <c r="CN525" s="130"/>
      <c r="CX525" s="130"/>
      <c r="DH525" s="130"/>
      <c r="DR525" s="130"/>
      <c r="EB525" s="130"/>
      <c r="EL525" s="130"/>
      <c r="EV525" s="130"/>
      <c r="FF525" s="130"/>
      <c r="FP525" s="130"/>
      <c r="FZ525" s="130"/>
      <c r="GJ525" s="130"/>
      <c r="GT525" s="130"/>
      <c r="HD525" s="130"/>
      <c r="HN525" s="130"/>
      <c r="HX525" s="130"/>
    </row>
    <row xmlns:x14ac="http://schemas.microsoft.com/office/spreadsheetml/2009/9/ac" r="526" s="3" customFormat="true" x14ac:dyDescent="0.25">
      <c r="A526" s="405"/>
      <c r="B526" s="130"/>
      <c r="L526" s="130"/>
      <c r="V526" s="130"/>
      <c r="AF526" s="130"/>
      <c r="AP526" s="130"/>
      <c r="AZ526" s="130"/>
      <c r="BA526" s="130"/>
      <c r="BJ526" s="130"/>
      <c r="BT526" s="130"/>
      <c r="CD526" s="130"/>
      <c r="CN526" s="130"/>
      <c r="CX526" s="130"/>
      <c r="DH526" s="130"/>
      <c r="DR526" s="130"/>
      <c r="EB526" s="130"/>
      <c r="EL526" s="130"/>
      <c r="EV526" s="130"/>
      <c r="FF526" s="130"/>
      <c r="FP526" s="130"/>
      <c r="FZ526" s="130"/>
      <c r="GJ526" s="130"/>
      <c r="GT526" s="130"/>
      <c r="HD526" s="130"/>
      <c r="HN526" s="130"/>
      <c r="HX526" s="130"/>
    </row>
    <row xmlns:x14ac="http://schemas.microsoft.com/office/spreadsheetml/2009/9/ac" r="527" s="3" customFormat="true" x14ac:dyDescent="0.25">
      <c r="A527" s="405"/>
      <c r="B527" s="130"/>
      <c r="L527" s="130"/>
      <c r="V527" s="130"/>
      <c r="AF527" s="130"/>
      <c r="AP527" s="130"/>
      <c r="AZ527" s="130"/>
      <c r="BA527" s="130"/>
      <c r="BJ527" s="130"/>
      <c r="BT527" s="130"/>
      <c r="CD527" s="130"/>
      <c r="CN527" s="130"/>
      <c r="CX527" s="130"/>
      <c r="DH527" s="130"/>
      <c r="DR527" s="130"/>
      <c r="EB527" s="130"/>
      <c r="EL527" s="130"/>
      <c r="EV527" s="130"/>
      <c r="FF527" s="130"/>
      <c r="FP527" s="130"/>
      <c r="FZ527" s="130"/>
      <c r="GJ527" s="130"/>
      <c r="GT527" s="130"/>
      <c r="HD527" s="130"/>
      <c r="HN527" s="130"/>
      <c r="HX527" s="130"/>
    </row>
    <row xmlns:x14ac="http://schemas.microsoft.com/office/spreadsheetml/2009/9/ac" r="528" s="3" customFormat="true" x14ac:dyDescent="0.25">
      <c r="A528" s="405"/>
      <c r="B528" s="130"/>
      <c r="L528" s="130"/>
      <c r="V528" s="130"/>
      <c r="AF528" s="130"/>
      <c r="AP528" s="130"/>
      <c r="AZ528" s="130"/>
      <c r="BA528" s="130"/>
      <c r="BJ528" s="130"/>
      <c r="BT528" s="130"/>
      <c r="CD528" s="130"/>
      <c r="CN528" s="130"/>
      <c r="CX528" s="130"/>
      <c r="DH528" s="130"/>
      <c r="DR528" s="130"/>
      <c r="EB528" s="130"/>
      <c r="EL528" s="130"/>
      <c r="EV528" s="130"/>
      <c r="FF528" s="130"/>
      <c r="FP528" s="130"/>
      <c r="FZ528" s="130"/>
      <c r="GJ528" s="130"/>
      <c r="GT528" s="130"/>
      <c r="HD528" s="130"/>
      <c r="HN528" s="130"/>
      <c r="HX528" s="130"/>
    </row>
    <row xmlns:x14ac="http://schemas.microsoft.com/office/spreadsheetml/2009/9/ac" r="529" s="3" customFormat="true" x14ac:dyDescent="0.25">
      <c r="A529" s="405"/>
      <c r="B529" s="130"/>
      <c r="L529" s="130"/>
      <c r="V529" s="130"/>
      <c r="AF529" s="130"/>
      <c r="AP529" s="130"/>
      <c r="AZ529" s="130"/>
      <c r="BA529" s="130"/>
      <c r="BJ529" s="130"/>
      <c r="BT529" s="130"/>
      <c r="CD529" s="130"/>
      <c r="CN529" s="130"/>
      <c r="CX529" s="130"/>
      <c r="DH529" s="130"/>
      <c r="DR529" s="130"/>
      <c r="EB529" s="130"/>
      <c r="EL529" s="130"/>
      <c r="EV529" s="130"/>
      <c r="FF529" s="130"/>
      <c r="FP529" s="130"/>
      <c r="FZ529" s="130"/>
      <c r="GJ529" s="130"/>
      <c r="GT529" s="130"/>
      <c r="HD529" s="130"/>
      <c r="HN529" s="130"/>
      <c r="HX529" s="130"/>
    </row>
    <row xmlns:x14ac="http://schemas.microsoft.com/office/spreadsheetml/2009/9/ac" r="530" s="3" customFormat="true" x14ac:dyDescent="0.25">
      <c r="A530" s="405"/>
      <c r="B530" s="130"/>
      <c r="L530" s="130"/>
      <c r="V530" s="130"/>
      <c r="AF530" s="130"/>
      <c r="AP530" s="130"/>
      <c r="AZ530" s="130"/>
      <c r="BA530" s="130"/>
      <c r="BJ530" s="130"/>
      <c r="BT530" s="130"/>
      <c r="CD530" s="130"/>
      <c r="CN530" s="130"/>
      <c r="CX530" s="130"/>
      <c r="DH530" s="130"/>
      <c r="DR530" s="130"/>
      <c r="EB530" s="130"/>
      <c r="EL530" s="130"/>
      <c r="EV530" s="130"/>
      <c r="FF530" s="130"/>
      <c r="FP530" s="130"/>
      <c r="FZ530" s="130"/>
      <c r="GJ530" s="130"/>
      <c r="GT530" s="130"/>
      <c r="HD530" s="130"/>
      <c r="HN530" s="130"/>
      <c r="HX530" s="130"/>
    </row>
    <row xmlns:x14ac="http://schemas.microsoft.com/office/spreadsheetml/2009/9/ac" r="531" s="3" customFormat="true" x14ac:dyDescent="0.25">
      <c r="A531" s="405"/>
      <c r="B531" s="130"/>
      <c r="L531" s="130"/>
      <c r="V531" s="130"/>
      <c r="AF531" s="130"/>
      <c r="AP531" s="130"/>
      <c r="AZ531" s="130"/>
      <c r="BA531" s="130"/>
      <c r="BJ531" s="130"/>
      <c r="BT531" s="130"/>
      <c r="CD531" s="130"/>
      <c r="CN531" s="130"/>
      <c r="CX531" s="130"/>
      <c r="DH531" s="130"/>
      <c r="DR531" s="130"/>
      <c r="EB531" s="130"/>
      <c r="EL531" s="130"/>
      <c r="EV531" s="130"/>
      <c r="FF531" s="130"/>
      <c r="FP531" s="130"/>
      <c r="FZ531" s="130"/>
      <c r="GJ531" s="130"/>
      <c r="GT531" s="130"/>
      <c r="HD531" s="130"/>
      <c r="HN531" s="130"/>
      <c r="HX531" s="130"/>
    </row>
    <row xmlns:x14ac="http://schemas.microsoft.com/office/spreadsheetml/2009/9/ac" r="532" s="3" customFormat="true" x14ac:dyDescent="0.25">
      <c r="A532" s="405"/>
      <c r="B532" s="130"/>
      <c r="L532" s="130"/>
      <c r="V532" s="130"/>
      <c r="AF532" s="130"/>
      <c r="AP532" s="130"/>
      <c r="AZ532" s="130"/>
      <c r="BA532" s="130"/>
      <c r="BJ532" s="130"/>
      <c r="BT532" s="130"/>
      <c r="CD532" s="130"/>
      <c r="CN532" s="130"/>
      <c r="CX532" s="130"/>
      <c r="DH532" s="130"/>
      <c r="DR532" s="130"/>
      <c r="EB532" s="130"/>
      <c r="EL532" s="130"/>
      <c r="EV532" s="130"/>
      <c r="FF532" s="130"/>
      <c r="FP532" s="130"/>
      <c r="FZ532" s="130"/>
      <c r="GJ532" s="130"/>
      <c r="GT532" s="130"/>
      <c r="HD532" s="130"/>
      <c r="HN532" s="130"/>
      <c r="HX532" s="130"/>
    </row>
    <row xmlns:x14ac="http://schemas.microsoft.com/office/spreadsheetml/2009/9/ac" r="533" s="3" customFormat="true" x14ac:dyDescent="0.25">
      <c r="A533" s="405"/>
      <c r="B533" s="130"/>
      <c r="L533" s="130"/>
      <c r="V533" s="130"/>
      <c r="AF533" s="130"/>
      <c r="AP533" s="130"/>
      <c r="AZ533" s="130"/>
      <c r="BA533" s="130"/>
      <c r="BJ533" s="130"/>
      <c r="BT533" s="130"/>
      <c r="CD533" s="130"/>
      <c r="CN533" s="130"/>
      <c r="CX533" s="130"/>
      <c r="DH533" s="130"/>
      <c r="DR533" s="130"/>
      <c r="EB533" s="130"/>
      <c r="EL533" s="130"/>
      <c r="EV533" s="130"/>
      <c r="FF533" s="130"/>
      <c r="FP533" s="130"/>
      <c r="FZ533" s="130"/>
      <c r="GJ533" s="130"/>
      <c r="GT533" s="130"/>
      <c r="HD533" s="130"/>
      <c r="HN533" s="130"/>
      <c r="HX533" s="130"/>
    </row>
    <row xmlns:x14ac="http://schemas.microsoft.com/office/spreadsheetml/2009/9/ac" r="534" s="3" customFormat="true" x14ac:dyDescent="0.25">
      <c r="A534" s="405"/>
      <c r="B534" s="130"/>
      <c r="L534" s="130"/>
      <c r="V534" s="130"/>
      <c r="AF534" s="130"/>
      <c r="AP534" s="130"/>
      <c r="AZ534" s="130"/>
      <c r="BA534" s="130"/>
      <c r="BJ534" s="130"/>
      <c r="BT534" s="130"/>
      <c r="CD534" s="130"/>
      <c r="CN534" s="130"/>
      <c r="CX534" s="130"/>
      <c r="DH534" s="130"/>
      <c r="DR534" s="130"/>
      <c r="EB534" s="130"/>
      <c r="EL534" s="130"/>
      <c r="EV534" s="130"/>
      <c r="FF534" s="130"/>
      <c r="FP534" s="130"/>
      <c r="FZ534" s="130"/>
      <c r="GJ534" s="130"/>
      <c r="GT534" s="130"/>
      <c r="HD534" s="130"/>
      <c r="HN534" s="130"/>
      <c r="HX534" s="130"/>
    </row>
    <row xmlns:x14ac="http://schemas.microsoft.com/office/spreadsheetml/2009/9/ac" r="535" s="3" customFormat="true" x14ac:dyDescent="0.25">
      <c r="A535" s="405"/>
      <c r="B535" s="130"/>
      <c r="L535" s="130"/>
      <c r="V535" s="130"/>
      <c r="AF535" s="130"/>
      <c r="AP535" s="130"/>
      <c r="AZ535" s="130"/>
      <c r="BA535" s="130"/>
      <c r="BJ535" s="130"/>
      <c r="BT535" s="130"/>
      <c r="CD535" s="130"/>
      <c r="CN535" s="130"/>
      <c r="CX535" s="130"/>
      <c r="DH535" s="130"/>
      <c r="DR535" s="130"/>
      <c r="EB535" s="130"/>
      <c r="EL535" s="130"/>
      <c r="EV535" s="130"/>
      <c r="FF535" s="130"/>
      <c r="FP535" s="130"/>
      <c r="FZ535" s="130"/>
      <c r="GJ535" s="130"/>
      <c r="GT535" s="130"/>
      <c r="HD535" s="130"/>
      <c r="HN535" s="130"/>
      <c r="HX535" s="130"/>
    </row>
    <row xmlns:x14ac="http://schemas.microsoft.com/office/spreadsheetml/2009/9/ac" r="536" s="3" customFormat="true" x14ac:dyDescent="0.25">
      <c r="A536" s="405"/>
      <c r="B536" s="130"/>
      <c r="L536" s="130"/>
      <c r="V536" s="130"/>
      <c r="AF536" s="130"/>
      <c r="AP536" s="130"/>
      <c r="AZ536" s="130"/>
      <c r="BA536" s="130"/>
      <c r="BJ536" s="130"/>
      <c r="BT536" s="130"/>
      <c r="CD536" s="130"/>
      <c r="CN536" s="130"/>
      <c r="CX536" s="130"/>
      <c r="DH536" s="130"/>
      <c r="DR536" s="130"/>
      <c r="EB536" s="130"/>
      <c r="EL536" s="130"/>
      <c r="EV536" s="130"/>
      <c r="FF536" s="130"/>
      <c r="FP536" s="130"/>
      <c r="FZ536" s="130"/>
      <c r="GJ536" s="130"/>
      <c r="GT536" s="130"/>
      <c r="HD536" s="130"/>
      <c r="HN536" s="130"/>
      <c r="HX536" s="130"/>
    </row>
    <row xmlns:x14ac="http://schemas.microsoft.com/office/spreadsheetml/2009/9/ac" r="537" s="3" customFormat="true" x14ac:dyDescent="0.25">
      <c r="A537" s="405"/>
      <c r="B537" s="130"/>
      <c r="L537" s="130"/>
      <c r="V537" s="130"/>
      <c r="AF537" s="130"/>
      <c r="AP537" s="130"/>
      <c r="AZ537" s="130"/>
      <c r="BA537" s="130"/>
      <c r="BJ537" s="130"/>
      <c r="BT537" s="130"/>
      <c r="CD537" s="130"/>
      <c r="CN537" s="130"/>
      <c r="CX537" s="130"/>
      <c r="DH537" s="130"/>
      <c r="DR537" s="130"/>
      <c r="EB537" s="130"/>
      <c r="EL537" s="130"/>
      <c r="EV537" s="130"/>
      <c r="FF537" s="130"/>
      <c r="FP537" s="130"/>
      <c r="FZ537" s="130"/>
      <c r="GJ537" s="130"/>
      <c r="GT537" s="130"/>
      <c r="HD537" s="130"/>
      <c r="HN537" s="130"/>
      <c r="HX537" s="130"/>
    </row>
    <row xmlns:x14ac="http://schemas.microsoft.com/office/spreadsheetml/2009/9/ac" r="538" s="3" customFormat="true" x14ac:dyDescent="0.25">
      <c r="A538" s="405"/>
      <c r="B538" s="130"/>
      <c r="L538" s="130"/>
      <c r="V538" s="130"/>
      <c r="AF538" s="130"/>
      <c r="AP538" s="130"/>
      <c r="AZ538" s="130"/>
      <c r="BA538" s="130"/>
      <c r="BJ538" s="130"/>
      <c r="BT538" s="130"/>
      <c r="CD538" s="130"/>
      <c r="CN538" s="130"/>
      <c r="CX538" s="130"/>
      <c r="DH538" s="130"/>
      <c r="DR538" s="130"/>
      <c r="EB538" s="130"/>
      <c r="EL538" s="130"/>
      <c r="EV538" s="130"/>
      <c r="FF538" s="130"/>
      <c r="FP538" s="130"/>
      <c r="FZ538" s="130"/>
      <c r="GJ538" s="130"/>
      <c r="GT538" s="130"/>
      <c r="HD538" s="130"/>
      <c r="HN538" s="130"/>
      <c r="HX538" s="130"/>
    </row>
    <row xmlns:x14ac="http://schemas.microsoft.com/office/spreadsheetml/2009/9/ac" r="539" s="3" customFormat="true" x14ac:dyDescent="0.25">
      <c r="A539" s="405"/>
      <c r="B539" s="130"/>
      <c r="L539" s="130"/>
      <c r="V539" s="130"/>
      <c r="AF539" s="130"/>
      <c r="AP539" s="130"/>
      <c r="AZ539" s="130"/>
      <c r="BA539" s="130"/>
      <c r="BJ539" s="130"/>
      <c r="BT539" s="130"/>
      <c r="CD539" s="130"/>
      <c r="CN539" s="130"/>
      <c r="CX539" s="130"/>
      <c r="DH539" s="130"/>
      <c r="DR539" s="130"/>
      <c r="EB539" s="130"/>
      <c r="EL539" s="130"/>
      <c r="EV539" s="130"/>
      <c r="FF539" s="130"/>
      <c r="FP539" s="130"/>
      <c r="FZ539" s="130"/>
      <c r="GJ539" s="130"/>
      <c r="GT539" s="130"/>
      <c r="HD539" s="130"/>
      <c r="HN539" s="130"/>
      <c r="HX539" s="130"/>
    </row>
    <row xmlns:x14ac="http://schemas.microsoft.com/office/spreadsheetml/2009/9/ac" r="540" s="3" customFormat="true" x14ac:dyDescent="0.25">
      <c r="A540" s="405"/>
      <c r="B540" s="130"/>
      <c r="L540" s="130"/>
      <c r="V540" s="130"/>
      <c r="AF540" s="130"/>
      <c r="AP540" s="130"/>
      <c r="AZ540" s="130"/>
      <c r="BA540" s="130"/>
      <c r="BJ540" s="130"/>
      <c r="BT540" s="130"/>
      <c r="CD540" s="130"/>
      <c r="CN540" s="130"/>
      <c r="CX540" s="130"/>
      <c r="DH540" s="130"/>
      <c r="DR540" s="130"/>
      <c r="EB540" s="130"/>
      <c r="EL540" s="130"/>
      <c r="EV540" s="130"/>
      <c r="FF540" s="130"/>
      <c r="FP540" s="130"/>
      <c r="FZ540" s="130"/>
      <c r="GJ540" s="130"/>
      <c r="GT540" s="130"/>
      <c r="HD540" s="130"/>
      <c r="HN540" s="130"/>
      <c r="HX540" s="130"/>
    </row>
    <row xmlns:x14ac="http://schemas.microsoft.com/office/spreadsheetml/2009/9/ac" r="541" s="3" customFormat="true" x14ac:dyDescent="0.25">
      <c r="A541" s="405"/>
      <c r="B541" s="130"/>
      <c r="L541" s="130"/>
      <c r="V541" s="130"/>
      <c r="AF541" s="130"/>
      <c r="AP541" s="130"/>
      <c r="AZ541" s="130"/>
      <c r="BA541" s="130"/>
      <c r="BJ541" s="130"/>
      <c r="BT541" s="130"/>
      <c r="CD541" s="130"/>
      <c r="CN541" s="130"/>
      <c r="CX541" s="130"/>
      <c r="DH541" s="130"/>
      <c r="DR541" s="130"/>
      <c r="EB541" s="130"/>
      <c r="EL541" s="130"/>
      <c r="EV541" s="130"/>
      <c r="FF541" s="130"/>
      <c r="FP541" s="130"/>
      <c r="FZ541" s="130"/>
      <c r="GJ541" s="130"/>
      <c r="GT541" s="130"/>
      <c r="HD541" s="130"/>
      <c r="HN541" s="130"/>
      <c r="HX541" s="130"/>
    </row>
    <row xmlns:x14ac="http://schemas.microsoft.com/office/spreadsheetml/2009/9/ac" r="542" s="3" customFormat="true" x14ac:dyDescent="0.25">
      <c r="A542" s="405"/>
      <c r="B542" s="130"/>
      <c r="L542" s="130"/>
      <c r="V542" s="130"/>
      <c r="AF542" s="130"/>
      <c r="AP542" s="130"/>
      <c r="AZ542" s="130"/>
      <c r="BA542" s="130"/>
      <c r="BJ542" s="130"/>
      <c r="BT542" s="130"/>
      <c r="CD542" s="130"/>
      <c r="CN542" s="130"/>
      <c r="CX542" s="130"/>
      <c r="DH542" s="130"/>
      <c r="DR542" s="130"/>
      <c r="EB542" s="130"/>
      <c r="EL542" s="130"/>
      <c r="EV542" s="130"/>
      <c r="FF542" s="130"/>
      <c r="FP542" s="130"/>
      <c r="FZ542" s="130"/>
      <c r="GJ542" s="130"/>
      <c r="GT542" s="130"/>
      <c r="HD542" s="130"/>
      <c r="HN542" s="130"/>
      <c r="HX542" s="130"/>
    </row>
    <row xmlns:x14ac="http://schemas.microsoft.com/office/spreadsheetml/2009/9/ac" r="543" s="3" customFormat="true" x14ac:dyDescent="0.25">
      <c r="A543" s="405"/>
      <c r="B543" s="130"/>
      <c r="L543" s="130"/>
      <c r="V543" s="130"/>
      <c r="AF543" s="130"/>
      <c r="AP543" s="130"/>
      <c r="AZ543" s="130"/>
      <c r="BA543" s="130"/>
      <c r="BJ543" s="130"/>
      <c r="BT543" s="130"/>
      <c r="CD543" s="130"/>
      <c r="CN543" s="130"/>
      <c r="CX543" s="130"/>
      <c r="DH543" s="130"/>
      <c r="DR543" s="130"/>
      <c r="EB543" s="130"/>
      <c r="EL543" s="130"/>
      <c r="EV543" s="130"/>
      <c r="FF543" s="130"/>
      <c r="FP543" s="130"/>
      <c r="FZ543" s="130"/>
      <c r="GJ543" s="130"/>
      <c r="GT543" s="130"/>
      <c r="HD543" s="130"/>
      <c r="HN543" s="130"/>
      <c r="HX543" s="130"/>
    </row>
    <row xmlns:x14ac="http://schemas.microsoft.com/office/spreadsheetml/2009/9/ac" r="544" s="3" customFormat="true" x14ac:dyDescent="0.25">
      <c r="A544" s="405"/>
      <c r="B544" s="130"/>
      <c r="L544" s="130"/>
      <c r="V544" s="130"/>
      <c r="AF544" s="130"/>
      <c r="AP544" s="130"/>
      <c r="AZ544" s="130"/>
      <c r="BA544" s="130"/>
      <c r="BJ544" s="130"/>
      <c r="BT544" s="130"/>
      <c r="CD544" s="130"/>
      <c r="CN544" s="130"/>
      <c r="CX544" s="130"/>
      <c r="DH544" s="130"/>
      <c r="DR544" s="130"/>
      <c r="EB544" s="130"/>
      <c r="EL544" s="130"/>
      <c r="EV544" s="130"/>
      <c r="FF544" s="130"/>
      <c r="FP544" s="130"/>
      <c r="FZ544" s="130"/>
      <c r="GJ544" s="130"/>
      <c r="GT544" s="130"/>
      <c r="HD544" s="130"/>
      <c r="HN544" s="130"/>
      <c r="HX544" s="130"/>
    </row>
    <row xmlns:x14ac="http://schemas.microsoft.com/office/spreadsheetml/2009/9/ac" r="545" s="3" customFormat="true" x14ac:dyDescent="0.25">
      <c r="A545" s="405"/>
      <c r="B545" s="130"/>
      <c r="L545" s="130"/>
      <c r="V545" s="130"/>
      <c r="AF545" s="130"/>
      <c r="AP545" s="130"/>
      <c r="AZ545" s="130"/>
      <c r="BA545" s="130"/>
      <c r="BJ545" s="130"/>
      <c r="BT545" s="130"/>
      <c r="CD545" s="130"/>
      <c r="CN545" s="130"/>
      <c r="CX545" s="130"/>
      <c r="DH545" s="130"/>
      <c r="DR545" s="130"/>
      <c r="EB545" s="130"/>
      <c r="EL545" s="130"/>
      <c r="EV545" s="130"/>
      <c r="FF545" s="130"/>
      <c r="FP545" s="130"/>
      <c r="FZ545" s="130"/>
      <c r="GJ545" s="130"/>
      <c r="GT545" s="130"/>
      <c r="HD545" s="130"/>
      <c r="HN545" s="130"/>
      <c r="HX545" s="130"/>
    </row>
    <row xmlns:x14ac="http://schemas.microsoft.com/office/spreadsheetml/2009/9/ac" r="546" s="3" customFormat="true" x14ac:dyDescent="0.25">
      <c r="A546" s="405"/>
      <c r="B546" s="130"/>
      <c r="L546" s="130"/>
      <c r="V546" s="130"/>
      <c r="AF546" s="130"/>
      <c r="AP546" s="130"/>
      <c r="AZ546" s="130"/>
      <c r="BA546" s="130"/>
      <c r="BJ546" s="130"/>
      <c r="BT546" s="130"/>
      <c r="CD546" s="130"/>
      <c r="CN546" s="130"/>
      <c r="CX546" s="130"/>
      <c r="DH546" s="130"/>
      <c r="DR546" s="130"/>
      <c r="EB546" s="130"/>
      <c r="EL546" s="130"/>
      <c r="EV546" s="130"/>
      <c r="FF546" s="130"/>
      <c r="FP546" s="130"/>
      <c r="FZ546" s="130"/>
      <c r="GJ546" s="130"/>
      <c r="GT546" s="130"/>
      <c r="HD546" s="130"/>
      <c r="HN546" s="130"/>
      <c r="HX546" s="130"/>
    </row>
    <row xmlns:x14ac="http://schemas.microsoft.com/office/spreadsheetml/2009/9/ac" r="547" s="3" customFormat="true" x14ac:dyDescent="0.25">
      <c r="A547" s="405"/>
      <c r="B547" s="130"/>
      <c r="L547" s="130"/>
      <c r="V547" s="130"/>
      <c r="AF547" s="130"/>
      <c r="AP547" s="130"/>
      <c r="AZ547" s="130"/>
      <c r="BA547" s="130"/>
      <c r="BJ547" s="130"/>
      <c r="BT547" s="130"/>
      <c r="CD547" s="130"/>
      <c r="CN547" s="130"/>
      <c r="CX547" s="130"/>
      <c r="DH547" s="130"/>
      <c r="DR547" s="130"/>
      <c r="EB547" s="130"/>
      <c r="EL547" s="130"/>
      <c r="EV547" s="130"/>
      <c r="FF547" s="130"/>
      <c r="FP547" s="130"/>
      <c r="FZ547" s="130"/>
      <c r="GJ547" s="130"/>
      <c r="GT547" s="130"/>
      <c r="HD547" s="130"/>
      <c r="HN547" s="130"/>
      <c r="HX547" s="130"/>
    </row>
    <row xmlns:x14ac="http://schemas.microsoft.com/office/spreadsheetml/2009/9/ac" r="548" s="3" customFormat="true" x14ac:dyDescent="0.25">
      <c r="A548" s="405"/>
      <c r="B548" s="130"/>
      <c r="L548" s="130"/>
      <c r="V548" s="130"/>
      <c r="AF548" s="130"/>
      <c r="AP548" s="130"/>
      <c r="AZ548" s="130"/>
      <c r="BA548" s="130"/>
      <c r="BJ548" s="130"/>
      <c r="BT548" s="130"/>
      <c r="CD548" s="130"/>
      <c r="CN548" s="130"/>
      <c r="CX548" s="130"/>
      <c r="DH548" s="130"/>
      <c r="DR548" s="130"/>
      <c r="EB548" s="130"/>
      <c r="EL548" s="130"/>
      <c r="EV548" s="130"/>
      <c r="FF548" s="130"/>
      <c r="FP548" s="130"/>
      <c r="FZ548" s="130"/>
      <c r="GJ548" s="130"/>
      <c r="GT548" s="130"/>
      <c r="HD548" s="130"/>
      <c r="HN548" s="130"/>
      <c r="HX548" s="130"/>
    </row>
    <row xmlns:x14ac="http://schemas.microsoft.com/office/spreadsheetml/2009/9/ac" r="549" s="3" customFormat="true" x14ac:dyDescent="0.25">
      <c r="A549" s="405"/>
      <c r="B549" s="130"/>
      <c r="L549" s="130"/>
      <c r="V549" s="130"/>
      <c r="AF549" s="130"/>
      <c r="AP549" s="130"/>
      <c r="AZ549" s="130"/>
      <c r="BA549" s="130"/>
      <c r="BJ549" s="130"/>
      <c r="BT549" s="130"/>
      <c r="CD549" s="130"/>
      <c r="CN549" s="130"/>
      <c r="CX549" s="130"/>
      <c r="DH549" s="130"/>
      <c r="DR549" s="130"/>
      <c r="EB549" s="130"/>
      <c r="EL549" s="130"/>
      <c r="EV549" s="130"/>
      <c r="FF549" s="130"/>
      <c r="FP549" s="130"/>
      <c r="FZ549" s="130"/>
      <c r="GJ549" s="130"/>
      <c r="GT549" s="130"/>
      <c r="HD549" s="130"/>
      <c r="HN549" s="130"/>
      <c r="HX549" s="130"/>
    </row>
    <row xmlns:x14ac="http://schemas.microsoft.com/office/spreadsheetml/2009/9/ac" r="550" s="3" customFormat="true" x14ac:dyDescent="0.25">
      <c r="A550" s="405"/>
      <c r="B550" s="130"/>
      <c r="L550" s="130"/>
      <c r="V550" s="130"/>
      <c r="AF550" s="130"/>
      <c r="AP550" s="130"/>
      <c r="AZ550" s="130"/>
      <c r="BA550" s="130"/>
      <c r="BJ550" s="130"/>
      <c r="BT550" s="130"/>
      <c r="CD550" s="130"/>
      <c r="CN550" s="130"/>
      <c r="CX550" s="130"/>
      <c r="DH550" s="130"/>
      <c r="DR550" s="130"/>
      <c r="EB550" s="130"/>
      <c r="EL550" s="130"/>
      <c r="EV550" s="130"/>
      <c r="FF550" s="130"/>
      <c r="FP550" s="130"/>
      <c r="FZ550" s="130"/>
      <c r="GJ550" s="130"/>
      <c r="GT550" s="130"/>
      <c r="HD550" s="130"/>
      <c r="HN550" s="130"/>
      <c r="HX550" s="130"/>
    </row>
    <row xmlns:x14ac="http://schemas.microsoft.com/office/spreadsheetml/2009/9/ac" r="551" s="3" customFormat="true" x14ac:dyDescent="0.25">
      <c r="A551" s="405"/>
      <c r="B551" s="130"/>
      <c r="L551" s="130"/>
      <c r="V551" s="130"/>
      <c r="AF551" s="130"/>
      <c r="AP551" s="130"/>
      <c r="AZ551" s="130"/>
      <c r="BA551" s="130"/>
      <c r="BJ551" s="130"/>
      <c r="BT551" s="130"/>
      <c r="CD551" s="130"/>
      <c r="CN551" s="130"/>
      <c r="CX551" s="130"/>
      <c r="DH551" s="130"/>
      <c r="DR551" s="130"/>
      <c r="EB551" s="130"/>
      <c r="EL551" s="130"/>
      <c r="EV551" s="130"/>
      <c r="FF551" s="130"/>
      <c r="FP551" s="130"/>
      <c r="FZ551" s="130"/>
      <c r="GJ551" s="130"/>
      <c r="GT551" s="130"/>
      <c r="HD551" s="130"/>
      <c r="HN551" s="130"/>
      <c r="HX551" s="130"/>
    </row>
    <row xmlns:x14ac="http://schemas.microsoft.com/office/spreadsheetml/2009/9/ac" r="552" s="3" customFormat="true" x14ac:dyDescent="0.25">
      <c r="A552" s="405"/>
      <c r="B552" s="130"/>
      <c r="L552" s="130"/>
      <c r="V552" s="130"/>
      <c r="AF552" s="130"/>
      <c r="AP552" s="130"/>
      <c r="AZ552" s="130"/>
      <c r="BA552" s="130"/>
      <c r="BJ552" s="130"/>
      <c r="BT552" s="130"/>
      <c r="CD552" s="130"/>
      <c r="CN552" s="130"/>
      <c r="CX552" s="130"/>
      <c r="DH552" s="130"/>
      <c r="DR552" s="130"/>
      <c r="EB552" s="130"/>
      <c r="EL552" s="130"/>
      <c r="EV552" s="130"/>
      <c r="FF552" s="130"/>
      <c r="FP552" s="130"/>
      <c r="FZ552" s="130"/>
      <c r="GJ552" s="130"/>
      <c r="GT552" s="130"/>
      <c r="HD552" s="130"/>
      <c r="HN552" s="130"/>
      <c r="HX552" s="130"/>
    </row>
    <row xmlns:x14ac="http://schemas.microsoft.com/office/spreadsheetml/2009/9/ac" r="553" s="3" customFormat="true" x14ac:dyDescent="0.25">
      <c r="A553" s="405"/>
      <c r="B553" s="130"/>
      <c r="L553" s="130"/>
      <c r="V553" s="130"/>
      <c r="AF553" s="130"/>
      <c r="AP553" s="130"/>
      <c r="AZ553" s="130"/>
      <c r="BA553" s="130"/>
      <c r="BJ553" s="130"/>
      <c r="BT553" s="130"/>
      <c r="CD553" s="130"/>
      <c r="CN553" s="130"/>
      <c r="CX553" s="130"/>
      <c r="DH553" s="130"/>
      <c r="DR553" s="130"/>
      <c r="EB553" s="130"/>
      <c r="EL553" s="130"/>
      <c r="EV553" s="130"/>
      <c r="FF553" s="130"/>
      <c r="FP553" s="130"/>
      <c r="FZ553" s="130"/>
      <c r="GJ553" s="130"/>
      <c r="GT553" s="130"/>
      <c r="HD553" s="130"/>
      <c r="HN553" s="130"/>
      <c r="HX553" s="130"/>
    </row>
    <row xmlns:x14ac="http://schemas.microsoft.com/office/spreadsheetml/2009/9/ac" r="554" s="3" customFormat="true" x14ac:dyDescent="0.25">
      <c r="A554" s="405"/>
      <c r="B554" s="130"/>
      <c r="L554" s="130"/>
      <c r="V554" s="130"/>
      <c r="AF554" s="130"/>
      <c r="AP554" s="130"/>
      <c r="AZ554" s="130"/>
      <c r="BA554" s="130"/>
      <c r="BJ554" s="130"/>
      <c r="BT554" s="130"/>
      <c r="CD554" s="130"/>
      <c r="CN554" s="130"/>
      <c r="CX554" s="130"/>
      <c r="DH554" s="130"/>
      <c r="DR554" s="130"/>
      <c r="EB554" s="130"/>
      <c r="EL554" s="130"/>
      <c r="EV554" s="130"/>
      <c r="FF554" s="130"/>
      <c r="FP554" s="130"/>
      <c r="FZ554" s="130"/>
      <c r="GJ554" s="130"/>
      <c r="GT554" s="130"/>
      <c r="HD554" s="130"/>
      <c r="HN554" s="130"/>
      <c r="HX554" s="130"/>
    </row>
    <row xmlns:x14ac="http://schemas.microsoft.com/office/spreadsheetml/2009/9/ac" r="555" s="3" customFormat="true" x14ac:dyDescent="0.25">
      <c r="A555" s="405"/>
      <c r="B555" s="130"/>
      <c r="L555" s="130"/>
      <c r="V555" s="130"/>
      <c r="AF555" s="130"/>
      <c r="AP555" s="130"/>
      <c r="AZ555" s="130"/>
      <c r="BA555" s="130"/>
      <c r="BJ555" s="130"/>
      <c r="BT555" s="130"/>
      <c r="CD555" s="130"/>
      <c r="CN555" s="130"/>
      <c r="CX555" s="130"/>
      <c r="DH555" s="130"/>
      <c r="DR555" s="130"/>
      <c r="EB555" s="130"/>
      <c r="EL555" s="130"/>
      <c r="EV555" s="130"/>
      <c r="FF555" s="130"/>
      <c r="FP555" s="130"/>
      <c r="FZ555" s="130"/>
      <c r="GJ555" s="130"/>
      <c r="GT555" s="130"/>
      <c r="HD555" s="130"/>
      <c r="HN555" s="130"/>
      <c r="HX555" s="130"/>
    </row>
    <row xmlns:x14ac="http://schemas.microsoft.com/office/spreadsheetml/2009/9/ac" r="556" s="3" customFormat="true" x14ac:dyDescent="0.25">
      <c r="A556" s="405"/>
      <c r="B556" s="130"/>
      <c r="L556" s="130"/>
      <c r="V556" s="130"/>
      <c r="AF556" s="130"/>
      <c r="AP556" s="130"/>
      <c r="AZ556" s="130"/>
      <c r="BA556" s="130"/>
      <c r="BJ556" s="130"/>
      <c r="BT556" s="130"/>
      <c r="CD556" s="130"/>
      <c r="CN556" s="130"/>
      <c r="CX556" s="130"/>
      <c r="DH556" s="130"/>
      <c r="DR556" s="130"/>
      <c r="EB556" s="130"/>
      <c r="EL556" s="130"/>
      <c r="EV556" s="130"/>
      <c r="FF556" s="130"/>
      <c r="FP556" s="130"/>
      <c r="FZ556" s="130"/>
      <c r="GJ556" s="130"/>
      <c r="GT556" s="130"/>
      <c r="HD556" s="130"/>
      <c r="HN556" s="130"/>
      <c r="HX556" s="130"/>
    </row>
    <row xmlns:x14ac="http://schemas.microsoft.com/office/spreadsheetml/2009/9/ac" r="557" s="3" customFormat="true" x14ac:dyDescent="0.25">
      <c r="A557" s="405"/>
      <c r="B557" s="130"/>
      <c r="L557" s="130"/>
      <c r="V557" s="130"/>
      <c r="AF557" s="130"/>
      <c r="AP557" s="130"/>
      <c r="AZ557" s="130"/>
      <c r="BA557" s="130"/>
      <c r="BJ557" s="130"/>
      <c r="BT557" s="130"/>
      <c r="CD557" s="130"/>
      <c r="CN557" s="130"/>
      <c r="CX557" s="130"/>
      <c r="DH557" s="130"/>
      <c r="DR557" s="130"/>
      <c r="EB557" s="130"/>
      <c r="EL557" s="130"/>
      <c r="EV557" s="130"/>
      <c r="FF557" s="130"/>
      <c r="FP557" s="130"/>
      <c r="FZ557" s="130"/>
      <c r="GJ557" s="130"/>
      <c r="GT557" s="130"/>
      <c r="HD557" s="130"/>
      <c r="HN557" s="130"/>
      <c r="HX557" s="130"/>
    </row>
    <row xmlns:x14ac="http://schemas.microsoft.com/office/spreadsheetml/2009/9/ac" r="558" s="3" customFormat="true" x14ac:dyDescent="0.25">
      <c r="A558" s="405"/>
      <c r="B558" s="130"/>
      <c r="L558" s="130"/>
      <c r="V558" s="130"/>
      <c r="AF558" s="130"/>
      <c r="AP558" s="130"/>
      <c r="AZ558" s="130"/>
      <c r="BA558" s="130"/>
      <c r="BJ558" s="130"/>
      <c r="BT558" s="130"/>
      <c r="CD558" s="130"/>
      <c r="CN558" s="130"/>
      <c r="CX558" s="130"/>
      <c r="DH558" s="130"/>
      <c r="DR558" s="130"/>
      <c r="EB558" s="130"/>
      <c r="EL558" s="130"/>
      <c r="EV558" s="130"/>
      <c r="FF558" s="130"/>
      <c r="FP558" s="130"/>
      <c r="FZ558" s="130"/>
      <c r="GJ558" s="130"/>
      <c r="GT558" s="130"/>
      <c r="HD558" s="130"/>
      <c r="HN558" s="130"/>
      <c r="HX558" s="130"/>
    </row>
    <row xmlns:x14ac="http://schemas.microsoft.com/office/spreadsheetml/2009/9/ac" r="559" s="3" customFormat="true" x14ac:dyDescent="0.25">
      <c r="A559" s="405"/>
      <c r="B559" s="130"/>
      <c r="L559" s="130"/>
      <c r="V559" s="130"/>
      <c r="AF559" s="130"/>
      <c r="AP559" s="130"/>
      <c r="AZ559" s="130"/>
      <c r="BA559" s="130"/>
      <c r="BJ559" s="130"/>
      <c r="BT559" s="130"/>
      <c r="CD559" s="130"/>
      <c r="CN559" s="130"/>
      <c r="CX559" s="130"/>
      <c r="DH559" s="130"/>
      <c r="DR559" s="130"/>
      <c r="EB559" s="130"/>
      <c r="EL559" s="130"/>
      <c r="EV559" s="130"/>
      <c r="FF559" s="130"/>
      <c r="FP559" s="130"/>
      <c r="FZ559" s="130"/>
      <c r="GJ559" s="130"/>
      <c r="GT559" s="130"/>
      <c r="HD559" s="130"/>
      <c r="HN559" s="130"/>
      <c r="HX559" s="130"/>
    </row>
    <row xmlns:x14ac="http://schemas.microsoft.com/office/spreadsheetml/2009/9/ac" r="560" s="3" customFormat="true" x14ac:dyDescent="0.25">
      <c r="A560" s="405"/>
      <c r="B560" s="130"/>
      <c r="L560" s="130"/>
      <c r="V560" s="130"/>
      <c r="AF560" s="130"/>
      <c r="AP560" s="130"/>
      <c r="AZ560" s="130"/>
      <c r="BA560" s="130"/>
      <c r="BJ560" s="130"/>
      <c r="BT560" s="130"/>
      <c r="CD560" s="130"/>
      <c r="CN560" s="130"/>
      <c r="CX560" s="130"/>
      <c r="DH560" s="130"/>
      <c r="DR560" s="130"/>
      <c r="EB560" s="130"/>
      <c r="EL560" s="130"/>
      <c r="EV560" s="130"/>
      <c r="FF560" s="130"/>
      <c r="FP560" s="130"/>
      <c r="FZ560" s="130"/>
      <c r="GJ560" s="130"/>
      <c r="GT560" s="130"/>
      <c r="HD560" s="130"/>
      <c r="HN560" s="130"/>
      <c r="HX560" s="130"/>
    </row>
    <row xmlns:x14ac="http://schemas.microsoft.com/office/spreadsheetml/2009/9/ac" r="561" s="3" customFormat="true" x14ac:dyDescent="0.25">
      <c r="A561" s="405"/>
      <c r="B561" s="130"/>
      <c r="L561" s="130"/>
      <c r="V561" s="130"/>
      <c r="AF561" s="130"/>
      <c r="AP561" s="130"/>
      <c r="AZ561" s="130"/>
      <c r="BA561" s="130"/>
      <c r="BJ561" s="130"/>
      <c r="BT561" s="130"/>
      <c r="CD561" s="130"/>
      <c r="CN561" s="130"/>
      <c r="CX561" s="130"/>
      <c r="DH561" s="130"/>
      <c r="DR561" s="130"/>
      <c r="EB561" s="130"/>
      <c r="EL561" s="130"/>
      <c r="EV561" s="130"/>
      <c r="FF561" s="130"/>
      <c r="FP561" s="130"/>
      <c r="FZ561" s="130"/>
      <c r="GJ561" s="130"/>
      <c r="GT561" s="130"/>
      <c r="HD561" s="130"/>
      <c r="HN561" s="130"/>
      <c r="HX561" s="130"/>
    </row>
    <row xmlns:x14ac="http://schemas.microsoft.com/office/spreadsheetml/2009/9/ac" r="562" s="3" customFormat="true" x14ac:dyDescent="0.25">
      <c r="A562" s="405"/>
      <c r="B562" s="130"/>
      <c r="L562" s="130"/>
      <c r="V562" s="130"/>
      <c r="AF562" s="130"/>
      <c r="AP562" s="130"/>
      <c r="AZ562" s="130"/>
      <c r="BA562" s="130"/>
      <c r="BJ562" s="130"/>
      <c r="BT562" s="130"/>
      <c r="CD562" s="130"/>
      <c r="CN562" s="130"/>
      <c r="CX562" s="130"/>
      <c r="DH562" s="130"/>
      <c r="DR562" s="130"/>
      <c r="EB562" s="130"/>
      <c r="EL562" s="130"/>
      <c r="EV562" s="130"/>
      <c r="FF562" s="130"/>
      <c r="FP562" s="130"/>
      <c r="FZ562" s="130"/>
      <c r="GJ562" s="130"/>
      <c r="GT562" s="130"/>
      <c r="HD562" s="130"/>
      <c r="HN562" s="130"/>
      <c r="HX562" s="130"/>
    </row>
    <row xmlns:x14ac="http://schemas.microsoft.com/office/spreadsheetml/2009/9/ac" r="563" s="3" customFormat="true" x14ac:dyDescent="0.25">
      <c r="A563" s="405"/>
      <c r="B563" s="130"/>
      <c r="L563" s="130"/>
      <c r="V563" s="130"/>
      <c r="AF563" s="130"/>
      <c r="AP563" s="130"/>
      <c r="AZ563" s="130"/>
      <c r="BA563" s="130"/>
      <c r="BJ563" s="130"/>
      <c r="BT563" s="130"/>
      <c r="CD563" s="130"/>
      <c r="CN563" s="130"/>
      <c r="CX563" s="130"/>
      <c r="DH563" s="130"/>
      <c r="DR563" s="130"/>
      <c r="EB563" s="130"/>
      <c r="EL563" s="130"/>
      <c r="EV563" s="130"/>
      <c r="FF563" s="130"/>
      <c r="FP563" s="130"/>
      <c r="FZ563" s="130"/>
      <c r="GJ563" s="130"/>
      <c r="GT563" s="130"/>
      <c r="HD563" s="130"/>
      <c r="HN563" s="130"/>
      <c r="HX563" s="130"/>
    </row>
    <row xmlns:x14ac="http://schemas.microsoft.com/office/spreadsheetml/2009/9/ac" r="564" s="3" customFormat="true" x14ac:dyDescent="0.25">
      <c r="A564" s="405"/>
      <c r="B564" s="130"/>
      <c r="L564" s="130"/>
      <c r="V564" s="130"/>
      <c r="AF564" s="130"/>
      <c r="AP564" s="130"/>
      <c r="AZ564" s="130"/>
      <c r="BA564" s="130"/>
      <c r="BJ564" s="130"/>
      <c r="BT564" s="130"/>
      <c r="CD564" s="130"/>
      <c r="CN564" s="130"/>
      <c r="CX564" s="130"/>
      <c r="DH564" s="130"/>
      <c r="DR564" s="130"/>
      <c r="EB564" s="130"/>
      <c r="EL564" s="130"/>
      <c r="EV564" s="130"/>
      <c r="FF564" s="130"/>
      <c r="FP564" s="130"/>
      <c r="FZ564" s="130"/>
      <c r="GJ564" s="130"/>
      <c r="GT564" s="130"/>
      <c r="HD564" s="130"/>
      <c r="HN564" s="130"/>
      <c r="HX564" s="130"/>
    </row>
    <row xmlns:x14ac="http://schemas.microsoft.com/office/spreadsheetml/2009/9/ac" r="565" s="3" customFormat="true" x14ac:dyDescent="0.25">
      <c r="A565" s="405"/>
      <c r="B565" s="130"/>
      <c r="L565" s="130"/>
      <c r="V565" s="130"/>
      <c r="AF565" s="130"/>
      <c r="AP565" s="130"/>
      <c r="AZ565" s="130"/>
      <c r="BA565" s="130"/>
      <c r="BJ565" s="130"/>
      <c r="BT565" s="130"/>
      <c r="CD565" s="130"/>
      <c r="CN565" s="130"/>
      <c r="CX565" s="130"/>
      <c r="DH565" s="130"/>
      <c r="DR565" s="130"/>
      <c r="EB565" s="130"/>
      <c r="EL565" s="130"/>
      <c r="EV565" s="130"/>
      <c r="FF565" s="130"/>
      <c r="FP565" s="130"/>
      <c r="FZ565" s="130"/>
      <c r="GJ565" s="130"/>
      <c r="GT565" s="130"/>
      <c r="HD565" s="130"/>
      <c r="HN565" s="130"/>
      <c r="HX565" s="130"/>
    </row>
    <row xmlns:x14ac="http://schemas.microsoft.com/office/spreadsheetml/2009/9/ac" r="566" s="3" customFormat="true" x14ac:dyDescent="0.25">
      <c r="A566" s="405"/>
      <c r="B566" s="130"/>
      <c r="L566" s="130"/>
      <c r="V566" s="130"/>
      <c r="AF566" s="130"/>
      <c r="AP566" s="130"/>
      <c r="AZ566" s="130"/>
      <c r="BA566" s="130"/>
      <c r="BJ566" s="130"/>
      <c r="BT566" s="130"/>
      <c r="CD566" s="130"/>
      <c r="CN566" s="130"/>
      <c r="CX566" s="130"/>
      <c r="DH566" s="130"/>
      <c r="DR566" s="130"/>
      <c r="EB566" s="130"/>
      <c r="EL566" s="130"/>
      <c r="EV566" s="130"/>
      <c r="FF566" s="130"/>
      <c r="FP566" s="130"/>
      <c r="FZ566" s="130"/>
      <c r="GJ566" s="130"/>
      <c r="GT566" s="130"/>
      <c r="HD566" s="130"/>
      <c r="HN566" s="130"/>
      <c r="HX566" s="130"/>
    </row>
    <row xmlns:x14ac="http://schemas.microsoft.com/office/spreadsheetml/2009/9/ac" r="567" s="3" customFormat="true" x14ac:dyDescent="0.25">
      <c r="A567" s="405"/>
      <c r="B567" s="130"/>
      <c r="L567" s="130"/>
      <c r="V567" s="130"/>
      <c r="AF567" s="130"/>
      <c r="AP567" s="130"/>
      <c r="AZ567" s="130"/>
      <c r="BA567" s="130"/>
      <c r="BJ567" s="130"/>
      <c r="BT567" s="130"/>
      <c r="CD567" s="130"/>
      <c r="CN567" s="130"/>
      <c r="CX567" s="130"/>
      <c r="DH567" s="130"/>
      <c r="DR567" s="130"/>
      <c r="EB567" s="130"/>
      <c r="EL567" s="130"/>
      <c r="EV567" s="130"/>
      <c r="FF567" s="130"/>
      <c r="FP567" s="130"/>
      <c r="FZ567" s="130"/>
      <c r="GJ567" s="130"/>
      <c r="GT567" s="130"/>
      <c r="HD567" s="130"/>
      <c r="HN567" s="130"/>
      <c r="HX567" s="130"/>
    </row>
    <row xmlns:x14ac="http://schemas.microsoft.com/office/spreadsheetml/2009/9/ac" r="568" s="3" customFormat="true" x14ac:dyDescent="0.25">
      <c r="A568" s="405"/>
      <c r="B568" s="130"/>
      <c r="L568" s="130"/>
      <c r="V568" s="130"/>
      <c r="AF568" s="130"/>
      <c r="AP568" s="130"/>
      <c r="AZ568" s="130"/>
      <c r="BA568" s="130"/>
      <c r="BJ568" s="130"/>
      <c r="BT568" s="130"/>
      <c r="CD568" s="130"/>
      <c r="CN568" s="130"/>
      <c r="CX568" s="130"/>
      <c r="DH568" s="130"/>
      <c r="DR568" s="130"/>
      <c r="EB568" s="130"/>
      <c r="EL568" s="130"/>
      <c r="EV568" s="130"/>
      <c r="FF568" s="130"/>
      <c r="FP568" s="130"/>
      <c r="FZ568" s="130"/>
      <c r="GJ568" s="130"/>
      <c r="GT568" s="130"/>
      <c r="HD568" s="130"/>
      <c r="HN568" s="130"/>
      <c r="HX568" s="130"/>
    </row>
    <row xmlns:x14ac="http://schemas.microsoft.com/office/spreadsheetml/2009/9/ac" r="569" s="3" customFormat="true" x14ac:dyDescent="0.25">
      <c r="A569" s="405"/>
      <c r="B569" s="130"/>
      <c r="L569" s="130"/>
      <c r="V569" s="130"/>
      <c r="AF569" s="130"/>
      <c r="AP569" s="130"/>
      <c r="AZ569" s="130"/>
      <c r="BA569" s="130"/>
      <c r="BJ569" s="130"/>
      <c r="BT569" s="130"/>
      <c r="CD569" s="130"/>
      <c r="CN569" s="130"/>
      <c r="CX569" s="130"/>
      <c r="DH569" s="130"/>
      <c r="DR569" s="130"/>
      <c r="EB569" s="130"/>
      <c r="EL569" s="130"/>
      <c r="EV569" s="130"/>
      <c r="FF569" s="130"/>
      <c r="FP569" s="130"/>
      <c r="FZ569" s="130"/>
      <c r="GJ569" s="130"/>
      <c r="GT569" s="130"/>
      <c r="HD569" s="130"/>
      <c r="HN569" s="130"/>
      <c r="HX569" s="130"/>
    </row>
    <row xmlns:x14ac="http://schemas.microsoft.com/office/spreadsheetml/2009/9/ac" r="570" s="3" customFormat="true" x14ac:dyDescent="0.25">
      <c r="A570" s="405"/>
      <c r="B570" s="130"/>
      <c r="L570" s="130"/>
      <c r="V570" s="130"/>
      <c r="AF570" s="130"/>
      <c r="AP570" s="130"/>
      <c r="AZ570" s="130"/>
      <c r="BA570" s="130"/>
      <c r="BJ570" s="130"/>
      <c r="BT570" s="130"/>
      <c r="CD570" s="130"/>
      <c r="CN570" s="130"/>
      <c r="CX570" s="130"/>
      <c r="DH570" s="130"/>
      <c r="DR570" s="130"/>
      <c r="EB570" s="130"/>
      <c r="EL570" s="130"/>
      <c r="EV570" s="130"/>
      <c r="FF570" s="130"/>
      <c r="FP570" s="130"/>
      <c r="FZ570" s="130"/>
      <c r="GJ570" s="130"/>
      <c r="GT570" s="130"/>
      <c r="HD570" s="130"/>
      <c r="HN570" s="130"/>
      <c r="HX570" s="130"/>
    </row>
    <row xmlns:x14ac="http://schemas.microsoft.com/office/spreadsheetml/2009/9/ac" r="571" s="3" customFormat="true" x14ac:dyDescent="0.25">
      <c r="A571" s="405"/>
      <c r="B571" s="130"/>
      <c r="L571" s="130"/>
      <c r="V571" s="130"/>
      <c r="AF571" s="130"/>
      <c r="AP571" s="130"/>
      <c r="AZ571" s="130"/>
      <c r="BA571" s="130"/>
      <c r="BJ571" s="130"/>
      <c r="BT571" s="130"/>
      <c r="CD571" s="130"/>
      <c r="CN571" s="130"/>
      <c r="CX571" s="130"/>
      <c r="DH571" s="130"/>
      <c r="DR571" s="130"/>
      <c r="EB571" s="130"/>
      <c r="EL571" s="130"/>
      <c r="EV571" s="130"/>
      <c r="FF571" s="130"/>
      <c r="FP571" s="130"/>
      <c r="FZ571" s="130"/>
      <c r="GJ571" s="130"/>
      <c r="GT571" s="130"/>
      <c r="HD571" s="130"/>
      <c r="HN571" s="130"/>
      <c r="HX571" s="130"/>
    </row>
    <row xmlns:x14ac="http://schemas.microsoft.com/office/spreadsheetml/2009/9/ac" r="572" s="3" customFormat="true" x14ac:dyDescent="0.25">
      <c r="A572" s="405"/>
      <c r="B572" s="130"/>
      <c r="L572" s="130"/>
      <c r="V572" s="130"/>
      <c r="AF572" s="130"/>
      <c r="AP572" s="130"/>
      <c r="AZ572" s="130"/>
      <c r="BA572" s="130"/>
      <c r="BJ572" s="130"/>
      <c r="BT572" s="130"/>
      <c r="CD572" s="130"/>
      <c r="CN572" s="130"/>
      <c r="CX572" s="130"/>
      <c r="DH572" s="130"/>
      <c r="DR572" s="130"/>
      <c r="EB572" s="130"/>
      <c r="EL572" s="130"/>
      <c r="EV572" s="130"/>
      <c r="FF572" s="130"/>
      <c r="FP572" s="130"/>
      <c r="FZ572" s="130"/>
      <c r="GJ572" s="130"/>
      <c r="GT572" s="130"/>
      <c r="HD572" s="130"/>
      <c r="HN572" s="130"/>
      <c r="HX572" s="130"/>
    </row>
    <row xmlns:x14ac="http://schemas.microsoft.com/office/spreadsheetml/2009/9/ac" r="573" s="3" customFormat="true" x14ac:dyDescent="0.25">
      <c r="A573" s="405"/>
      <c r="B573" s="130"/>
      <c r="L573" s="130"/>
      <c r="V573" s="130"/>
      <c r="AF573" s="130"/>
      <c r="AP573" s="130"/>
      <c r="AZ573" s="130"/>
      <c r="BA573" s="130"/>
      <c r="BJ573" s="130"/>
      <c r="BT573" s="130"/>
      <c r="CD573" s="130"/>
      <c r="CN573" s="130"/>
      <c r="CX573" s="130"/>
      <c r="DH573" s="130"/>
      <c r="DR573" s="130"/>
      <c r="EB573" s="130"/>
      <c r="EL573" s="130"/>
      <c r="EV573" s="130"/>
      <c r="FF573" s="130"/>
      <c r="FP573" s="130"/>
      <c r="FZ573" s="130"/>
      <c r="GJ573" s="130"/>
      <c r="GT573" s="130"/>
      <c r="HD573" s="130"/>
      <c r="HN573" s="130"/>
      <c r="HX573" s="130"/>
    </row>
    <row xmlns:x14ac="http://schemas.microsoft.com/office/spreadsheetml/2009/9/ac" r="574" s="3" customFormat="true" x14ac:dyDescent="0.25">
      <c r="A574" s="405"/>
      <c r="B574" s="130"/>
      <c r="L574" s="130"/>
      <c r="V574" s="130"/>
      <c r="AF574" s="130"/>
      <c r="AP574" s="130"/>
      <c r="AZ574" s="130"/>
      <c r="BA574" s="130"/>
      <c r="BJ574" s="130"/>
      <c r="BT574" s="130"/>
      <c r="CD574" s="130"/>
      <c r="CN574" s="130"/>
      <c r="CX574" s="130"/>
      <c r="DH574" s="130"/>
      <c r="DR574" s="130"/>
      <c r="EB574" s="130"/>
      <c r="EL574" s="130"/>
      <c r="EV574" s="130"/>
      <c r="FF574" s="130"/>
      <c r="FP574" s="130"/>
      <c r="FZ574" s="130"/>
      <c r="GJ574" s="130"/>
      <c r="GT574" s="130"/>
      <c r="HD574" s="130"/>
      <c r="HN574" s="130"/>
      <c r="HX574" s="130"/>
    </row>
    <row xmlns:x14ac="http://schemas.microsoft.com/office/spreadsheetml/2009/9/ac" r="575" s="3" customFormat="true" x14ac:dyDescent="0.25">
      <c r="A575" s="405"/>
      <c r="B575" s="130"/>
      <c r="L575" s="130"/>
      <c r="V575" s="130"/>
      <c r="AF575" s="130"/>
      <c r="AP575" s="130"/>
      <c r="AZ575" s="130"/>
      <c r="BA575" s="130"/>
      <c r="BJ575" s="130"/>
      <c r="BT575" s="130"/>
      <c r="CD575" s="130"/>
      <c r="CN575" s="130"/>
      <c r="CX575" s="130"/>
      <c r="DH575" s="130"/>
      <c r="DR575" s="130"/>
      <c r="EB575" s="130"/>
      <c r="EL575" s="130"/>
      <c r="EV575" s="130"/>
      <c r="FF575" s="130"/>
      <c r="FP575" s="130"/>
      <c r="FZ575" s="130"/>
      <c r="GJ575" s="130"/>
      <c r="GT575" s="130"/>
      <c r="HD575" s="130"/>
      <c r="HN575" s="130"/>
      <c r="HX575" s="130"/>
    </row>
    <row xmlns:x14ac="http://schemas.microsoft.com/office/spreadsheetml/2009/9/ac" r="576" s="3" customFormat="true" x14ac:dyDescent="0.25">
      <c r="A576" s="405"/>
      <c r="B576" s="130"/>
      <c r="L576" s="130"/>
      <c r="V576" s="130"/>
      <c r="AF576" s="130"/>
      <c r="AP576" s="130"/>
      <c r="AZ576" s="130"/>
      <c r="BA576" s="130"/>
      <c r="BJ576" s="130"/>
      <c r="BT576" s="130"/>
      <c r="CD576" s="130"/>
      <c r="CN576" s="130"/>
      <c r="CX576" s="130"/>
      <c r="DH576" s="130"/>
      <c r="DR576" s="130"/>
      <c r="EB576" s="130"/>
      <c r="EL576" s="130"/>
      <c r="EV576" s="130"/>
      <c r="FF576" s="130"/>
      <c r="FP576" s="130"/>
      <c r="FZ576" s="130"/>
      <c r="GJ576" s="130"/>
      <c r="GT576" s="130"/>
      <c r="HD576" s="130"/>
      <c r="HN576" s="130"/>
      <c r="HX576" s="130"/>
    </row>
    <row xmlns:x14ac="http://schemas.microsoft.com/office/spreadsheetml/2009/9/ac" r="577" s="3" customFormat="true" x14ac:dyDescent="0.25">
      <c r="A577" s="405"/>
      <c r="B577" s="130"/>
      <c r="L577" s="130"/>
      <c r="V577" s="130"/>
      <c r="AF577" s="130"/>
      <c r="AP577" s="130"/>
      <c r="AZ577" s="130"/>
      <c r="BA577" s="130"/>
      <c r="BJ577" s="130"/>
      <c r="BT577" s="130"/>
      <c r="CD577" s="130"/>
      <c r="CN577" s="130"/>
      <c r="CX577" s="130"/>
      <c r="DH577" s="130"/>
      <c r="DR577" s="130"/>
      <c r="EB577" s="130"/>
      <c r="EL577" s="130"/>
      <c r="EV577" s="130"/>
      <c r="FF577" s="130"/>
      <c r="FP577" s="130"/>
      <c r="FZ577" s="130"/>
      <c r="GJ577" s="130"/>
      <c r="GT577" s="130"/>
      <c r="HD577" s="130"/>
      <c r="HN577" s="130"/>
      <c r="HX577" s="130"/>
    </row>
    <row xmlns:x14ac="http://schemas.microsoft.com/office/spreadsheetml/2009/9/ac" r="578" s="3" customFormat="true" x14ac:dyDescent="0.25">
      <c r="A578" s="405"/>
      <c r="B578" s="130"/>
      <c r="L578" s="130"/>
      <c r="V578" s="130"/>
      <c r="AF578" s="130"/>
      <c r="AP578" s="130"/>
      <c r="AZ578" s="130"/>
      <c r="BA578" s="130"/>
      <c r="BJ578" s="130"/>
      <c r="BT578" s="130"/>
      <c r="CD578" s="130"/>
      <c r="CN578" s="130"/>
      <c r="CX578" s="130"/>
      <c r="DH578" s="130"/>
      <c r="DR578" s="130"/>
      <c r="EB578" s="130"/>
      <c r="EL578" s="130"/>
      <c r="EV578" s="130"/>
      <c r="FF578" s="130"/>
      <c r="FP578" s="130"/>
      <c r="FZ578" s="130"/>
      <c r="GJ578" s="130"/>
      <c r="GT578" s="130"/>
      <c r="HD578" s="130"/>
      <c r="HN578" s="130"/>
      <c r="HX578" s="130"/>
    </row>
    <row xmlns:x14ac="http://schemas.microsoft.com/office/spreadsheetml/2009/9/ac" r="579" s="3" customFormat="true" x14ac:dyDescent="0.25">
      <c r="A579" s="405"/>
      <c r="B579" s="130"/>
      <c r="L579" s="130"/>
      <c r="V579" s="130"/>
      <c r="AF579" s="130"/>
      <c r="AP579" s="130"/>
      <c r="AZ579" s="130"/>
      <c r="BA579" s="130"/>
      <c r="BJ579" s="130"/>
      <c r="BT579" s="130"/>
      <c r="CD579" s="130"/>
      <c r="CN579" s="130"/>
      <c r="CX579" s="130"/>
      <c r="DH579" s="130"/>
      <c r="DR579" s="130"/>
      <c r="EB579" s="130"/>
      <c r="EL579" s="130"/>
      <c r="EV579" s="130"/>
      <c r="FF579" s="130"/>
      <c r="FP579" s="130"/>
      <c r="FZ579" s="130"/>
      <c r="GJ579" s="130"/>
      <c r="GT579" s="130"/>
      <c r="HD579" s="130"/>
      <c r="HN579" s="130"/>
      <c r="HX579" s="130"/>
    </row>
    <row xmlns:x14ac="http://schemas.microsoft.com/office/spreadsheetml/2009/9/ac" r="580" s="3" customFormat="true" x14ac:dyDescent="0.25">
      <c r="A580" s="405"/>
      <c r="B580" s="130"/>
      <c r="L580" s="130"/>
      <c r="V580" s="130"/>
      <c r="AF580" s="130"/>
      <c r="AP580" s="130"/>
      <c r="AZ580" s="130"/>
      <c r="BA580" s="130"/>
      <c r="BJ580" s="130"/>
      <c r="BT580" s="130"/>
      <c r="CD580" s="130"/>
      <c r="CN580" s="130"/>
      <c r="CX580" s="130"/>
      <c r="DH580" s="130"/>
      <c r="DR580" s="130"/>
      <c r="EB580" s="130"/>
      <c r="EL580" s="130"/>
      <c r="EV580" s="130"/>
      <c r="FF580" s="130"/>
      <c r="FP580" s="130"/>
      <c r="FZ580" s="130"/>
      <c r="GJ580" s="130"/>
      <c r="GT580" s="130"/>
      <c r="HD580" s="130"/>
      <c r="HN580" s="130"/>
      <c r="HX580" s="130"/>
    </row>
    <row xmlns:x14ac="http://schemas.microsoft.com/office/spreadsheetml/2009/9/ac" r="581" s="3" customFormat="true" x14ac:dyDescent="0.25">
      <c r="A581" s="405"/>
      <c r="B581" s="130"/>
      <c r="L581" s="130"/>
      <c r="V581" s="130"/>
      <c r="AF581" s="130"/>
      <c r="AP581" s="130"/>
      <c r="AZ581" s="130"/>
      <c r="BA581" s="130"/>
      <c r="BJ581" s="130"/>
      <c r="BT581" s="130"/>
      <c r="CD581" s="130"/>
      <c r="CN581" s="130"/>
      <c r="CX581" s="130"/>
      <c r="DH581" s="130"/>
      <c r="DR581" s="130"/>
      <c r="EB581" s="130"/>
      <c r="EL581" s="130"/>
      <c r="EV581" s="130"/>
      <c r="FF581" s="130"/>
      <c r="FP581" s="130"/>
      <c r="FZ581" s="130"/>
      <c r="GJ581" s="130"/>
      <c r="GT581" s="130"/>
      <c r="HD581" s="130"/>
      <c r="HN581" s="130"/>
      <c r="HX581" s="130"/>
    </row>
    <row xmlns:x14ac="http://schemas.microsoft.com/office/spreadsheetml/2009/9/ac" r="582" s="3" customFormat="true" x14ac:dyDescent="0.25">
      <c r="A582" s="405"/>
      <c r="B582" s="130"/>
      <c r="L582" s="130"/>
      <c r="V582" s="130"/>
      <c r="AF582" s="130"/>
      <c r="AP582" s="130"/>
      <c r="AZ582" s="130"/>
      <c r="BA582" s="130"/>
      <c r="BJ582" s="130"/>
      <c r="BT582" s="130"/>
      <c r="CD582" s="130"/>
      <c r="CN582" s="130"/>
      <c r="CX582" s="130"/>
      <c r="DH582" s="130"/>
      <c r="DR582" s="130"/>
      <c r="EB582" s="130"/>
      <c r="EL582" s="130"/>
      <c r="EV582" s="130"/>
      <c r="FF582" s="130"/>
      <c r="FP582" s="130"/>
      <c r="FZ582" s="130"/>
      <c r="GJ582" s="130"/>
      <c r="GT582" s="130"/>
      <c r="HD582" s="130"/>
      <c r="HN582" s="130"/>
      <c r="HX582" s="130"/>
    </row>
    <row xmlns:x14ac="http://schemas.microsoft.com/office/spreadsheetml/2009/9/ac" r="583" s="3" customFormat="true" x14ac:dyDescent="0.25">
      <c r="A583" s="405"/>
      <c r="B583" s="130"/>
      <c r="L583" s="130"/>
      <c r="V583" s="130"/>
      <c r="AF583" s="130"/>
      <c r="AP583" s="130"/>
      <c r="AZ583" s="130"/>
      <c r="BA583" s="130"/>
      <c r="BJ583" s="130"/>
      <c r="BT583" s="130"/>
      <c r="CD583" s="130"/>
      <c r="CN583" s="130"/>
      <c r="CX583" s="130"/>
      <c r="DH583" s="130"/>
      <c r="DR583" s="130"/>
      <c r="EB583" s="130"/>
      <c r="EL583" s="130"/>
      <c r="EV583" s="130"/>
      <c r="FF583" s="130"/>
      <c r="FP583" s="130"/>
      <c r="FZ583" s="130"/>
      <c r="GJ583" s="130"/>
      <c r="GT583" s="130"/>
      <c r="HD583" s="130"/>
      <c r="HN583" s="130"/>
      <c r="HX583" s="130"/>
    </row>
    <row xmlns:x14ac="http://schemas.microsoft.com/office/spreadsheetml/2009/9/ac" r="584" s="3" customFormat="true" x14ac:dyDescent="0.25">
      <c r="A584" s="405"/>
      <c r="B584" s="130"/>
      <c r="L584" s="130"/>
      <c r="V584" s="130"/>
      <c r="AF584" s="130"/>
      <c r="AP584" s="130"/>
      <c r="AZ584" s="130"/>
      <c r="BA584" s="130"/>
      <c r="BJ584" s="130"/>
      <c r="BT584" s="130"/>
      <c r="CD584" s="130"/>
      <c r="CN584" s="130"/>
      <c r="CX584" s="130"/>
      <c r="DH584" s="130"/>
      <c r="DR584" s="130"/>
      <c r="EB584" s="130"/>
      <c r="EL584" s="130"/>
      <c r="EV584" s="130"/>
      <c r="FF584" s="130"/>
      <c r="FP584" s="130"/>
      <c r="FZ584" s="130"/>
      <c r="GJ584" s="130"/>
      <c r="GT584" s="130"/>
      <c r="HD584" s="130"/>
      <c r="HN584" s="130"/>
      <c r="HX584" s="130"/>
    </row>
    <row xmlns:x14ac="http://schemas.microsoft.com/office/spreadsheetml/2009/9/ac" r="585" s="3" customFormat="true" x14ac:dyDescent="0.25">
      <c r="A585" s="405"/>
      <c r="B585" s="130"/>
      <c r="L585" s="130"/>
      <c r="V585" s="130"/>
      <c r="AF585" s="130"/>
      <c r="AP585" s="130"/>
      <c r="AZ585" s="130"/>
      <c r="BA585" s="130"/>
      <c r="BJ585" s="130"/>
      <c r="BT585" s="130"/>
      <c r="CD585" s="130"/>
      <c r="CN585" s="130"/>
      <c r="CX585" s="130"/>
      <c r="DH585" s="130"/>
      <c r="DR585" s="130"/>
      <c r="EB585" s="130"/>
      <c r="EL585" s="130"/>
      <c r="EV585" s="130"/>
      <c r="FF585" s="130"/>
      <c r="FP585" s="130"/>
      <c r="FZ585" s="130"/>
      <c r="GJ585" s="130"/>
      <c r="GT585" s="130"/>
      <c r="HD585" s="130"/>
      <c r="HN585" s="130"/>
      <c r="HX585" s="130"/>
    </row>
    <row xmlns:x14ac="http://schemas.microsoft.com/office/spreadsheetml/2009/9/ac" r="586" s="3" customFormat="true" x14ac:dyDescent="0.25">
      <c r="A586" s="405"/>
      <c r="B586" s="130"/>
      <c r="L586" s="130"/>
      <c r="V586" s="130"/>
      <c r="AF586" s="130"/>
      <c r="AP586" s="130"/>
      <c r="AZ586" s="130"/>
      <c r="BA586" s="130"/>
      <c r="BJ586" s="130"/>
      <c r="BT586" s="130"/>
      <c r="CD586" s="130"/>
      <c r="CN586" s="130"/>
      <c r="CX586" s="130"/>
      <c r="DH586" s="130"/>
      <c r="DR586" s="130"/>
      <c r="EB586" s="130"/>
      <c r="EL586" s="130"/>
      <c r="EV586" s="130"/>
      <c r="FF586" s="130"/>
      <c r="FP586" s="130"/>
      <c r="FZ586" s="130"/>
      <c r="GJ586" s="130"/>
      <c r="GT586" s="130"/>
      <c r="HD586" s="130"/>
      <c r="HN586" s="130"/>
      <c r="HX586" s="130"/>
    </row>
    <row xmlns:x14ac="http://schemas.microsoft.com/office/spreadsheetml/2009/9/ac" r="587" s="3" customFormat="true" x14ac:dyDescent="0.25">
      <c r="A587" s="405"/>
      <c r="B587" s="130"/>
      <c r="L587" s="130"/>
      <c r="V587" s="130"/>
      <c r="AF587" s="130"/>
      <c r="AP587" s="130"/>
      <c r="AZ587" s="130"/>
      <c r="BA587" s="130"/>
      <c r="BJ587" s="130"/>
      <c r="BT587" s="130"/>
      <c r="CD587" s="130"/>
      <c r="CN587" s="130"/>
      <c r="CX587" s="130"/>
      <c r="DH587" s="130"/>
      <c r="DR587" s="130"/>
      <c r="EB587" s="130"/>
      <c r="EL587" s="130"/>
      <c r="EV587" s="130"/>
      <c r="FF587" s="130"/>
      <c r="FP587" s="130"/>
      <c r="FZ587" s="130"/>
      <c r="GJ587" s="130"/>
      <c r="GT587" s="130"/>
      <c r="HD587" s="130"/>
      <c r="HN587" s="130"/>
      <c r="HX587" s="130"/>
    </row>
    <row xmlns:x14ac="http://schemas.microsoft.com/office/spreadsheetml/2009/9/ac" r="588" s="3" customFormat="true" x14ac:dyDescent="0.25">
      <c r="A588" s="405"/>
      <c r="B588" s="130"/>
      <c r="L588" s="130"/>
      <c r="V588" s="130"/>
      <c r="AF588" s="130"/>
      <c r="AP588" s="130"/>
      <c r="AZ588" s="130"/>
      <c r="BA588" s="130"/>
      <c r="BJ588" s="130"/>
      <c r="BT588" s="130"/>
      <c r="CD588" s="130"/>
      <c r="CN588" s="130"/>
      <c r="CX588" s="130"/>
      <c r="DH588" s="130"/>
      <c r="DR588" s="130"/>
      <c r="EB588" s="130"/>
      <c r="EL588" s="130"/>
      <c r="EV588" s="130"/>
      <c r="FF588" s="130"/>
      <c r="FP588" s="130"/>
      <c r="FZ588" s="130"/>
      <c r="GJ588" s="130"/>
      <c r="GT588" s="130"/>
      <c r="HD588" s="130"/>
      <c r="HN588" s="130"/>
      <c r="HX588" s="130"/>
    </row>
    <row xmlns:x14ac="http://schemas.microsoft.com/office/spreadsheetml/2009/9/ac" r="589" s="3" customFormat="true" x14ac:dyDescent="0.25">
      <c r="A589" s="405"/>
      <c r="B589" s="130"/>
      <c r="L589" s="130"/>
      <c r="V589" s="130"/>
      <c r="AF589" s="130"/>
      <c r="AP589" s="130"/>
      <c r="AZ589" s="130"/>
      <c r="BA589" s="130"/>
      <c r="BJ589" s="130"/>
      <c r="BT589" s="130"/>
      <c r="CD589" s="130"/>
      <c r="CN589" s="130"/>
      <c r="CX589" s="130"/>
      <c r="DH589" s="130"/>
      <c r="DR589" s="130"/>
      <c r="EB589" s="130"/>
      <c r="EL589" s="130"/>
      <c r="EV589" s="130"/>
      <c r="FF589" s="130"/>
      <c r="FP589" s="130"/>
      <c r="FZ589" s="130"/>
      <c r="GJ589" s="130"/>
      <c r="GT589" s="130"/>
      <c r="HD589" s="130"/>
      <c r="HN589" s="130"/>
      <c r="HX589" s="130"/>
    </row>
    <row xmlns:x14ac="http://schemas.microsoft.com/office/spreadsheetml/2009/9/ac" r="590" s="3" customFormat="true" x14ac:dyDescent="0.25">
      <c r="A590" s="405"/>
      <c r="B590" s="130"/>
      <c r="L590" s="130"/>
      <c r="V590" s="130"/>
      <c r="AF590" s="130"/>
      <c r="AP590" s="130"/>
      <c r="AZ590" s="130"/>
      <c r="BA590" s="130"/>
      <c r="BJ590" s="130"/>
      <c r="BT590" s="130"/>
      <c r="CD590" s="130"/>
      <c r="CN590" s="130"/>
      <c r="CX590" s="130"/>
      <c r="DH590" s="130"/>
      <c r="DR590" s="130"/>
      <c r="EB590" s="130"/>
      <c r="EL590" s="130"/>
      <c r="EV590" s="130"/>
      <c r="FF590" s="130"/>
      <c r="FP590" s="130"/>
      <c r="FZ590" s="130"/>
      <c r="GJ590" s="130"/>
      <c r="GT590" s="130"/>
      <c r="HD590" s="130"/>
      <c r="HN590" s="130"/>
      <c r="HX590" s="130"/>
    </row>
    <row xmlns:x14ac="http://schemas.microsoft.com/office/spreadsheetml/2009/9/ac" r="591" s="3" customFormat="true" x14ac:dyDescent="0.25">
      <c r="A591" s="405"/>
      <c r="B591" s="130"/>
      <c r="L591" s="130"/>
      <c r="V591" s="130"/>
      <c r="AF591" s="130"/>
      <c r="AP591" s="130"/>
      <c r="AZ591" s="130"/>
      <c r="BA591" s="130"/>
      <c r="BJ591" s="130"/>
      <c r="BT591" s="130"/>
      <c r="CD591" s="130"/>
      <c r="CN591" s="130"/>
      <c r="CX591" s="130"/>
      <c r="DH591" s="130"/>
      <c r="DR591" s="130"/>
      <c r="EB591" s="130"/>
      <c r="EL591" s="130"/>
      <c r="EV591" s="130"/>
      <c r="FF591" s="130"/>
      <c r="FP591" s="130"/>
      <c r="FZ591" s="130"/>
      <c r="GJ591" s="130"/>
      <c r="GT591" s="130"/>
      <c r="HD591" s="130"/>
      <c r="HN591" s="130"/>
      <c r="HX591" s="130"/>
    </row>
    <row xmlns:x14ac="http://schemas.microsoft.com/office/spreadsheetml/2009/9/ac" r="592" s="3" customFormat="true" x14ac:dyDescent="0.25">
      <c r="A592" s="405"/>
      <c r="B592" s="130"/>
      <c r="L592" s="130"/>
      <c r="V592" s="130"/>
      <c r="AF592" s="130"/>
      <c r="AP592" s="130"/>
      <c r="AZ592" s="130"/>
      <c r="BA592" s="130"/>
      <c r="BJ592" s="130"/>
      <c r="BT592" s="130"/>
      <c r="CD592" s="130"/>
      <c r="CN592" s="130"/>
      <c r="CX592" s="130"/>
      <c r="DH592" s="130"/>
      <c r="DR592" s="130"/>
      <c r="EB592" s="130"/>
      <c r="EL592" s="130"/>
      <c r="EV592" s="130"/>
      <c r="FF592" s="130"/>
      <c r="FP592" s="130"/>
      <c r="FZ592" s="130"/>
      <c r="GJ592" s="130"/>
      <c r="GT592" s="130"/>
      <c r="HD592" s="130"/>
      <c r="HN592" s="130"/>
      <c r="HX592" s="130"/>
    </row>
    <row xmlns:x14ac="http://schemas.microsoft.com/office/spreadsheetml/2009/9/ac" r="593" s="3" customFormat="true" x14ac:dyDescent="0.25">
      <c r="A593" s="405"/>
      <c r="B593" s="130"/>
      <c r="L593" s="130"/>
      <c r="V593" s="130"/>
      <c r="AF593" s="130"/>
      <c r="AP593" s="130"/>
      <c r="AZ593" s="130"/>
      <c r="BA593" s="130"/>
      <c r="BJ593" s="130"/>
      <c r="BT593" s="130"/>
      <c r="CD593" s="130"/>
      <c r="CN593" s="130"/>
      <c r="CX593" s="130"/>
      <c r="DH593" s="130"/>
      <c r="DR593" s="130"/>
      <c r="EB593" s="130"/>
      <c r="EL593" s="130"/>
      <c r="EV593" s="130"/>
      <c r="FF593" s="130"/>
      <c r="FP593" s="130"/>
      <c r="FZ593" s="130"/>
      <c r="GJ593" s="130"/>
      <c r="GT593" s="130"/>
      <c r="HD593" s="130"/>
      <c r="HN593" s="130"/>
      <c r="HX593" s="130"/>
    </row>
    <row xmlns:x14ac="http://schemas.microsoft.com/office/spreadsheetml/2009/9/ac" r="594" s="3" customFormat="true" x14ac:dyDescent="0.25">
      <c r="A594" s="405"/>
      <c r="B594" s="130"/>
      <c r="L594" s="130"/>
      <c r="V594" s="130"/>
      <c r="AF594" s="130"/>
      <c r="AP594" s="130"/>
      <c r="AZ594" s="130"/>
      <c r="BA594" s="130"/>
      <c r="BJ594" s="130"/>
      <c r="BT594" s="130"/>
      <c r="CD594" s="130"/>
      <c r="CN594" s="130"/>
      <c r="CX594" s="130"/>
      <c r="DH594" s="130"/>
      <c r="DR594" s="130"/>
      <c r="EB594" s="130"/>
      <c r="EL594" s="130"/>
      <c r="EV594" s="130"/>
      <c r="FF594" s="130"/>
      <c r="FP594" s="130"/>
      <c r="FZ594" s="130"/>
      <c r="GJ594" s="130"/>
      <c r="GT594" s="130"/>
      <c r="HD594" s="130"/>
      <c r="HN594" s="130"/>
      <c r="HX594" s="130"/>
    </row>
    <row xmlns:x14ac="http://schemas.microsoft.com/office/spreadsheetml/2009/9/ac" r="595" s="3" customFormat="true" x14ac:dyDescent="0.25">
      <c r="A595" s="405"/>
      <c r="B595" s="130"/>
      <c r="L595" s="130"/>
      <c r="V595" s="130"/>
      <c r="AF595" s="130"/>
      <c r="AP595" s="130"/>
      <c r="AZ595" s="130"/>
      <c r="BA595" s="130"/>
      <c r="BJ595" s="130"/>
      <c r="BT595" s="130"/>
      <c r="CD595" s="130"/>
      <c r="CN595" s="130"/>
      <c r="CX595" s="130"/>
      <c r="DH595" s="130"/>
      <c r="DR595" s="130"/>
      <c r="EB595" s="130"/>
      <c r="EL595" s="130"/>
      <c r="EV595" s="130"/>
      <c r="FF595" s="130"/>
      <c r="FP595" s="130"/>
      <c r="FZ595" s="130"/>
      <c r="GJ595" s="130"/>
      <c r="GT595" s="130"/>
      <c r="HD595" s="130"/>
      <c r="HN595" s="130"/>
      <c r="HX595" s="130"/>
    </row>
    <row xmlns:x14ac="http://schemas.microsoft.com/office/spreadsheetml/2009/9/ac" r="596" s="3" customFormat="true" x14ac:dyDescent="0.25">
      <c r="A596" s="405"/>
      <c r="B596" s="130"/>
      <c r="L596" s="130"/>
      <c r="V596" s="130"/>
      <c r="AF596" s="130"/>
      <c r="AP596" s="130"/>
      <c r="AZ596" s="130"/>
      <c r="BA596" s="130"/>
      <c r="BJ596" s="130"/>
      <c r="BT596" s="130"/>
      <c r="CD596" s="130"/>
      <c r="CN596" s="130"/>
      <c r="CX596" s="130"/>
      <c r="DH596" s="130"/>
      <c r="DR596" s="130"/>
      <c r="EB596" s="130"/>
      <c r="EL596" s="130"/>
      <c r="EV596" s="130"/>
      <c r="FF596" s="130"/>
      <c r="FP596" s="130"/>
      <c r="FZ596" s="130"/>
      <c r="GJ596" s="130"/>
      <c r="GT596" s="130"/>
      <c r="HD596" s="130"/>
      <c r="HN596" s="130"/>
      <c r="HX596" s="130"/>
    </row>
    <row xmlns:x14ac="http://schemas.microsoft.com/office/spreadsheetml/2009/9/ac" r="597" s="3" customFormat="true" x14ac:dyDescent="0.25">
      <c r="A597" s="405"/>
      <c r="B597" s="130"/>
      <c r="L597" s="130"/>
      <c r="V597" s="130"/>
      <c r="AF597" s="130"/>
      <c r="AP597" s="130"/>
      <c r="AZ597" s="130"/>
      <c r="BA597" s="130"/>
      <c r="BJ597" s="130"/>
      <c r="BT597" s="130"/>
      <c r="CD597" s="130"/>
      <c r="CN597" s="130"/>
      <c r="CX597" s="130"/>
      <c r="DH597" s="130"/>
      <c r="DR597" s="130"/>
      <c r="EB597" s="130"/>
      <c r="EL597" s="130"/>
      <c r="EV597" s="130"/>
      <c r="FF597" s="130"/>
      <c r="FP597" s="130"/>
      <c r="FZ597" s="130"/>
      <c r="GJ597" s="130"/>
      <c r="GT597" s="130"/>
      <c r="HD597" s="130"/>
      <c r="HN597" s="130"/>
      <c r="HX597" s="130"/>
    </row>
    <row xmlns:x14ac="http://schemas.microsoft.com/office/spreadsheetml/2009/9/ac" r="598" s="3" customFormat="true" x14ac:dyDescent="0.25">
      <c r="A598" s="405"/>
      <c r="B598" s="130"/>
      <c r="L598" s="130"/>
      <c r="V598" s="130"/>
      <c r="AF598" s="130"/>
      <c r="AP598" s="130"/>
      <c r="AZ598" s="130"/>
      <c r="BA598" s="130"/>
      <c r="BJ598" s="130"/>
      <c r="BT598" s="130"/>
      <c r="CD598" s="130"/>
      <c r="CN598" s="130"/>
      <c r="CX598" s="130"/>
      <c r="DH598" s="130"/>
      <c r="DR598" s="130"/>
      <c r="EB598" s="130"/>
      <c r="EL598" s="130"/>
      <c r="EV598" s="130"/>
      <c r="FF598" s="130"/>
      <c r="FP598" s="130"/>
      <c r="FZ598" s="130"/>
      <c r="GJ598" s="130"/>
      <c r="GT598" s="130"/>
      <c r="HD598" s="130"/>
      <c r="HN598" s="130"/>
      <c r="HX598" s="130"/>
    </row>
    <row xmlns:x14ac="http://schemas.microsoft.com/office/spreadsheetml/2009/9/ac" r="599" s="3" customFormat="true" x14ac:dyDescent="0.25">
      <c r="A599" s="405"/>
      <c r="B599" s="130"/>
      <c r="L599" s="130"/>
      <c r="V599" s="130"/>
      <c r="AF599" s="130"/>
      <c r="AP599" s="130"/>
      <c r="AZ599" s="130"/>
      <c r="BA599" s="130"/>
      <c r="BJ599" s="130"/>
      <c r="BT599" s="130"/>
      <c r="CD599" s="130"/>
      <c r="CN599" s="130"/>
      <c r="CX599" s="130"/>
      <c r="DH599" s="130"/>
      <c r="DR599" s="130"/>
      <c r="EB599" s="130"/>
      <c r="EL599" s="130"/>
      <c r="EV599" s="130"/>
      <c r="FF599" s="130"/>
      <c r="FP599" s="130"/>
      <c r="FZ599" s="130"/>
      <c r="GJ599" s="130"/>
      <c r="GT599" s="130"/>
      <c r="HD599" s="130"/>
      <c r="HN599" s="130"/>
      <c r="HX599" s="130"/>
    </row>
    <row xmlns:x14ac="http://schemas.microsoft.com/office/spreadsheetml/2009/9/ac" r="600" s="3" customFormat="true" x14ac:dyDescent="0.25">
      <c r="A600" s="405"/>
      <c r="B600" s="130"/>
      <c r="L600" s="130"/>
      <c r="V600" s="130"/>
      <c r="AF600" s="130"/>
      <c r="AP600" s="130"/>
      <c r="AZ600" s="130"/>
      <c r="BA600" s="130"/>
      <c r="BJ600" s="130"/>
      <c r="BT600" s="130"/>
      <c r="CD600" s="130"/>
      <c r="CN600" s="130"/>
      <c r="CX600" s="130"/>
      <c r="DH600" s="130"/>
      <c r="DR600" s="130"/>
      <c r="EB600" s="130"/>
      <c r="EL600" s="130"/>
      <c r="EV600" s="130"/>
      <c r="FF600" s="130"/>
      <c r="FP600" s="130"/>
      <c r="FZ600" s="130"/>
      <c r="GJ600" s="130"/>
      <c r="GT600" s="130"/>
      <c r="HD600" s="130"/>
      <c r="HN600" s="130"/>
      <c r="HX600" s="130"/>
    </row>
    <row xmlns:x14ac="http://schemas.microsoft.com/office/spreadsheetml/2009/9/ac" r="601" s="3" customFormat="true" x14ac:dyDescent="0.25">
      <c r="A601" s="405"/>
      <c r="B601" s="130"/>
      <c r="L601" s="130"/>
      <c r="V601" s="130"/>
      <c r="AF601" s="130"/>
      <c r="AP601" s="130"/>
      <c r="AZ601" s="130"/>
      <c r="BA601" s="130"/>
      <c r="BJ601" s="130"/>
      <c r="BT601" s="130"/>
      <c r="CD601" s="130"/>
      <c r="CN601" s="130"/>
      <c r="CX601" s="130"/>
      <c r="DH601" s="130"/>
      <c r="DR601" s="130"/>
      <c r="EB601" s="130"/>
      <c r="EL601" s="130"/>
      <c r="EV601" s="130"/>
      <c r="FF601" s="130"/>
      <c r="FP601" s="130"/>
      <c r="FZ601" s="130"/>
      <c r="GJ601" s="130"/>
      <c r="GT601" s="130"/>
      <c r="HD601" s="130"/>
      <c r="HN601" s="130"/>
      <c r="HX601" s="130"/>
    </row>
    <row xmlns:x14ac="http://schemas.microsoft.com/office/spreadsheetml/2009/9/ac" r="602" s="3" customFormat="true" x14ac:dyDescent="0.25">
      <c r="A602" s="405"/>
      <c r="B602" s="130"/>
      <c r="L602" s="130"/>
      <c r="V602" s="130"/>
      <c r="AF602" s="130"/>
      <c r="AP602" s="130"/>
      <c r="AZ602" s="130"/>
      <c r="BA602" s="130"/>
      <c r="BJ602" s="130"/>
      <c r="BT602" s="130"/>
      <c r="CD602" s="130"/>
      <c r="CN602" s="130"/>
      <c r="CX602" s="130"/>
      <c r="DH602" s="130"/>
      <c r="DR602" s="130"/>
      <c r="EB602" s="130"/>
      <c r="EL602" s="130"/>
      <c r="EV602" s="130"/>
      <c r="FF602" s="130"/>
      <c r="FP602" s="130"/>
      <c r="FZ602" s="130"/>
      <c r="GJ602" s="130"/>
      <c r="GT602" s="130"/>
      <c r="HD602" s="130"/>
      <c r="HN602" s="130"/>
      <c r="HX602" s="130"/>
    </row>
    <row xmlns:x14ac="http://schemas.microsoft.com/office/spreadsheetml/2009/9/ac" r="603" s="3" customFormat="true" x14ac:dyDescent="0.25">
      <c r="A603" s="405"/>
      <c r="B603" s="130"/>
      <c r="L603" s="130"/>
      <c r="V603" s="130"/>
      <c r="AF603" s="130"/>
      <c r="AP603" s="130"/>
      <c r="AZ603" s="130"/>
      <c r="BA603" s="130"/>
      <c r="BJ603" s="130"/>
      <c r="BT603" s="130"/>
      <c r="CD603" s="130"/>
      <c r="CN603" s="130"/>
      <c r="CX603" s="130"/>
      <c r="DH603" s="130"/>
      <c r="DR603" s="130"/>
      <c r="EB603" s="130"/>
      <c r="EL603" s="130"/>
      <c r="EV603" s="130"/>
      <c r="FF603" s="130"/>
      <c r="FP603" s="130"/>
      <c r="FZ603" s="130"/>
      <c r="GJ603" s="130"/>
      <c r="GT603" s="130"/>
      <c r="HD603" s="130"/>
      <c r="HN603" s="130"/>
      <c r="HX603" s="130"/>
    </row>
    <row xmlns:x14ac="http://schemas.microsoft.com/office/spreadsheetml/2009/9/ac" r="604" s="3" customFormat="true" x14ac:dyDescent="0.25">
      <c r="A604" s="405"/>
      <c r="B604" s="130"/>
      <c r="L604" s="130"/>
      <c r="V604" s="130"/>
      <c r="AF604" s="130"/>
      <c r="AP604" s="130"/>
      <c r="AZ604" s="130"/>
      <c r="BA604" s="130"/>
      <c r="BJ604" s="130"/>
      <c r="BT604" s="130"/>
      <c r="CD604" s="130"/>
      <c r="CN604" s="130"/>
      <c r="CX604" s="130"/>
      <c r="DH604" s="130"/>
      <c r="DR604" s="130"/>
      <c r="EB604" s="130"/>
      <c r="EL604" s="130"/>
      <c r="EV604" s="130"/>
      <c r="FF604" s="130"/>
      <c r="FP604" s="130"/>
      <c r="FZ604" s="130"/>
      <c r="GJ604" s="130"/>
      <c r="GT604" s="130"/>
      <c r="HD604" s="130"/>
      <c r="HN604" s="130"/>
      <c r="HX604" s="130"/>
    </row>
    <row xmlns:x14ac="http://schemas.microsoft.com/office/spreadsheetml/2009/9/ac" r="605" s="3" customFormat="true" x14ac:dyDescent="0.25">
      <c r="A605" s="405"/>
      <c r="B605" s="130"/>
      <c r="L605" s="130"/>
      <c r="V605" s="130"/>
      <c r="AF605" s="130"/>
      <c r="AP605" s="130"/>
      <c r="AZ605" s="130"/>
      <c r="BA605" s="130"/>
      <c r="BJ605" s="130"/>
      <c r="BT605" s="130"/>
      <c r="CD605" s="130"/>
      <c r="CN605" s="130"/>
      <c r="CX605" s="130"/>
      <c r="DH605" s="130"/>
      <c r="DR605" s="130"/>
      <c r="EB605" s="130"/>
      <c r="EL605" s="130"/>
      <c r="EV605" s="130"/>
      <c r="FF605" s="130"/>
      <c r="FP605" s="130"/>
      <c r="FZ605" s="130"/>
      <c r="GJ605" s="130"/>
      <c r="GT605" s="130"/>
      <c r="HD605" s="130"/>
      <c r="HN605" s="130"/>
      <c r="HX605" s="130"/>
    </row>
    <row xmlns:x14ac="http://schemas.microsoft.com/office/spreadsheetml/2009/9/ac" r="606" s="3" customFormat="true" x14ac:dyDescent="0.25">
      <c r="A606" s="405"/>
      <c r="B606" s="130"/>
      <c r="L606" s="130"/>
      <c r="V606" s="130"/>
      <c r="AF606" s="130"/>
      <c r="AP606" s="130"/>
      <c r="AZ606" s="130"/>
      <c r="BA606" s="130"/>
      <c r="BJ606" s="130"/>
      <c r="BT606" s="130"/>
      <c r="CD606" s="130"/>
      <c r="CN606" s="130"/>
      <c r="CX606" s="130"/>
      <c r="DH606" s="130"/>
      <c r="DR606" s="130"/>
      <c r="EB606" s="130"/>
      <c r="EL606" s="130"/>
      <c r="EV606" s="130"/>
      <c r="FF606" s="130"/>
      <c r="FP606" s="130"/>
      <c r="FZ606" s="130"/>
      <c r="GJ606" s="130"/>
      <c r="GT606" s="130"/>
      <c r="HD606" s="130"/>
      <c r="HN606" s="130"/>
      <c r="HX606" s="130"/>
    </row>
    <row xmlns:x14ac="http://schemas.microsoft.com/office/spreadsheetml/2009/9/ac" r="607" s="3" customFormat="true" x14ac:dyDescent="0.25">
      <c r="A607" s="405"/>
      <c r="B607" s="130"/>
      <c r="L607" s="130"/>
      <c r="V607" s="130"/>
      <c r="AF607" s="130"/>
      <c r="AP607" s="130"/>
      <c r="AZ607" s="130"/>
      <c r="BA607" s="130"/>
      <c r="BJ607" s="130"/>
      <c r="BT607" s="130"/>
      <c r="CD607" s="130"/>
      <c r="CN607" s="130"/>
      <c r="CX607" s="130"/>
      <c r="DH607" s="130"/>
      <c r="DR607" s="130"/>
      <c r="EB607" s="130"/>
      <c r="EL607" s="130"/>
      <c r="EV607" s="130"/>
      <c r="FF607" s="130"/>
      <c r="FP607" s="130"/>
      <c r="FZ607" s="130"/>
      <c r="GJ607" s="130"/>
      <c r="GT607" s="130"/>
      <c r="HD607" s="130"/>
      <c r="HN607" s="130"/>
      <c r="HX607" s="130"/>
    </row>
    <row xmlns:x14ac="http://schemas.microsoft.com/office/spreadsheetml/2009/9/ac" r="608" s="3" customFormat="true" x14ac:dyDescent="0.25">
      <c r="A608" s="405"/>
      <c r="B608" s="130"/>
      <c r="L608" s="130"/>
      <c r="V608" s="130"/>
      <c r="AF608" s="130"/>
      <c r="AP608" s="130"/>
      <c r="AZ608" s="130"/>
      <c r="BA608" s="130"/>
      <c r="BJ608" s="130"/>
      <c r="BT608" s="130"/>
      <c r="CD608" s="130"/>
      <c r="CN608" s="130"/>
      <c r="CX608" s="130"/>
      <c r="DH608" s="130"/>
      <c r="DR608" s="130"/>
      <c r="EB608" s="130"/>
      <c r="EL608" s="130"/>
      <c r="EV608" s="130"/>
      <c r="FF608" s="130"/>
      <c r="FP608" s="130"/>
      <c r="FZ608" s="130"/>
      <c r="GJ608" s="130"/>
      <c r="GT608" s="130"/>
      <c r="HD608" s="130"/>
      <c r="HN608" s="130"/>
      <c r="HX608" s="130"/>
    </row>
    <row xmlns:x14ac="http://schemas.microsoft.com/office/spreadsheetml/2009/9/ac" r="609" s="3" customFormat="true" x14ac:dyDescent="0.25">
      <c r="A609" s="405"/>
      <c r="B609" s="130"/>
      <c r="L609" s="130"/>
      <c r="V609" s="130"/>
      <c r="AF609" s="130"/>
      <c r="AP609" s="130"/>
      <c r="AZ609" s="130"/>
      <c r="BA609" s="130"/>
      <c r="BJ609" s="130"/>
      <c r="BT609" s="130"/>
      <c r="CD609" s="130"/>
      <c r="CN609" s="130"/>
      <c r="CX609" s="130"/>
      <c r="DH609" s="130"/>
      <c r="DR609" s="130"/>
      <c r="EB609" s="130"/>
      <c r="EL609" s="130"/>
      <c r="EV609" s="130"/>
      <c r="FF609" s="130"/>
      <c r="FP609" s="130"/>
      <c r="FZ609" s="130"/>
      <c r="GJ609" s="130"/>
      <c r="GT609" s="130"/>
      <c r="HD609" s="130"/>
      <c r="HN609" s="130"/>
      <c r="HX609" s="130"/>
    </row>
    <row xmlns:x14ac="http://schemas.microsoft.com/office/spreadsheetml/2009/9/ac" r="610" s="3" customFormat="true" x14ac:dyDescent="0.25">
      <c r="A610" s="405"/>
      <c r="B610" s="130"/>
      <c r="L610" s="130"/>
      <c r="V610" s="130"/>
      <c r="AF610" s="130"/>
      <c r="AP610" s="130"/>
      <c r="AZ610" s="130"/>
      <c r="BA610" s="130"/>
      <c r="BJ610" s="130"/>
      <c r="BT610" s="130"/>
      <c r="CD610" s="130"/>
      <c r="CN610" s="130"/>
      <c r="CX610" s="130"/>
      <c r="DH610" s="130"/>
      <c r="DR610" s="130"/>
      <c r="EB610" s="130"/>
      <c r="EL610" s="130"/>
      <c r="EV610" s="130"/>
      <c r="FF610" s="130"/>
      <c r="FP610" s="130"/>
      <c r="FZ610" s="130"/>
      <c r="GJ610" s="130"/>
      <c r="GT610" s="130"/>
      <c r="HD610" s="130"/>
      <c r="HN610" s="130"/>
      <c r="HX610" s="130"/>
    </row>
    <row xmlns:x14ac="http://schemas.microsoft.com/office/spreadsheetml/2009/9/ac" r="611" s="3" customFormat="true" x14ac:dyDescent="0.25">
      <c r="A611" s="405"/>
      <c r="B611" s="130"/>
      <c r="L611" s="130"/>
      <c r="V611" s="130"/>
      <c r="AF611" s="130"/>
      <c r="AP611" s="130"/>
      <c r="AZ611" s="130"/>
      <c r="BA611" s="130"/>
      <c r="BJ611" s="130"/>
      <c r="BT611" s="130"/>
      <c r="CD611" s="130"/>
      <c r="CN611" s="130"/>
      <c r="CX611" s="130"/>
      <c r="DH611" s="130"/>
      <c r="DR611" s="130"/>
      <c r="EB611" s="130"/>
      <c r="EL611" s="130"/>
      <c r="EV611" s="130"/>
      <c r="FF611" s="130"/>
      <c r="FP611" s="130"/>
      <c r="FZ611" s="130"/>
      <c r="GJ611" s="130"/>
      <c r="GT611" s="130"/>
      <c r="HD611" s="130"/>
      <c r="HN611" s="130"/>
      <c r="HX611" s="130"/>
    </row>
    <row xmlns:x14ac="http://schemas.microsoft.com/office/spreadsheetml/2009/9/ac" r="612" s="3" customFormat="true" x14ac:dyDescent="0.25">
      <c r="A612" s="405"/>
      <c r="B612" s="130"/>
      <c r="L612" s="130"/>
      <c r="V612" s="130"/>
      <c r="AF612" s="130"/>
      <c r="AP612" s="130"/>
      <c r="AZ612" s="130"/>
      <c r="BA612" s="130"/>
      <c r="BJ612" s="130"/>
      <c r="BT612" s="130"/>
      <c r="CD612" s="130"/>
      <c r="CN612" s="130"/>
      <c r="CX612" s="130"/>
      <c r="DH612" s="130"/>
      <c r="DR612" s="130"/>
      <c r="EB612" s="130"/>
      <c r="EL612" s="130"/>
      <c r="EV612" s="130"/>
      <c r="FF612" s="130"/>
      <c r="FP612" s="130"/>
      <c r="FZ612" s="130"/>
      <c r="GJ612" s="130"/>
      <c r="GT612" s="130"/>
      <c r="HD612" s="130"/>
      <c r="HN612" s="130"/>
      <c r="HX612" s="130"/>
    </row>
    <row xmlns:x14ac="http://schemas.microsoft.com/office/spreadsheetml/2009/9/ac" r="613" s="3" customFormat="true" x14ac:dyDescent="0.25">
      <c r="A613" s="405"/>
      <c r="B613" s="130"/>
      <c r="L613" s="130"/>
      <c r="V613" s="130"/>
      <c r="AF613" s="130"/>
      <c r="AP613" s="130"/>
      <c r="AZ613" s="130"/>
      <c r="BA613" s="130"/>
      <c r="BJ613" s="130"/>
      <c r="BT613" s="130"/>
      <c r="CD613" s="130"/>
      <c r="CN613" s="130"/>
      <c r="CX613" s="130"/>
      <c r="DH613" s="130"/>
      <c r="DR613" s="130"/>
      <c r="EB613" s="130"/>
      <c r="EL613" s="130"/>
      <c r="EV613" s="130"/>
      <c r="FF613" s="130"/>
      <c r="FP613" s="130"/>
      <c r="FZ613" s="130"/>
      <c r="GJ613" s="130"/>
      <c r="GT613" s="130"/>
      <c r="HD613" s="130"/>
      <c r="HN613" s="130"/>
      <c r="HX613" s="130"/>
    </row>
    <row xmlns:x14ac="http://schemas.microsoft.com/office/spreadsheetml/2009/9/ac" r="614" s="3" customFormat="true" x14ac:dyDescent="0.25">
      <c r="A614" s="405"/>
      <c r="B614" s="130"/>
      <c r="L614" s="130"/>
      <c r="V614" s="130"/>
      <c r="AF614" s="130"/>
      <c r="AP614" s="130"/>
      <c r="AZ614" s="130"/>
      <c r="BA614" s="130"/>
      <c r="BJ614" s="130"/>
      <c r="BT614" s="130"/>
      <c r="CD614" s="130"/>
      <c r="CN614" s="130"/>
      <c r="CX614" s="130"/>
      <c r="DH614" s="130"/>
      <c r="DR614" s="130"/>
      <c r="EB614" s="130"/>
      <c r="EL614" s="130"/>
      <c r="EV614" s="130"/>
      <c r="FF614" s="130"/>
      <c r="FP614" s="130"/>
      <c r="FZ614" s="130"/>
      <c r="GJ614" s="130"/>
      <c r="GT614" s="130"/>
      <c r="HD614" s="130"/>
      <c r="HN614" s="130"/>
      <c r="HX614" s="130"/>
    </row>
    <row xmlns:x14ac="http://schemas.microsoft.com/office/spreadsheetml/2009/9/ac" r="615" s="3" customFormat="true" x14ac:dyDescent="0.25">
      <c r="A615" s="405"/>
      <c r="B615" s="130"/>
      <c r="L615" s="130"/>
      <c r="V615" s="130"/>
      <c r="AF615" s="130"/>
      <c r="AP615" s="130"/>
      <c r="AZ615" s="130"/>
      <c r="BA615" s="130"/>
      <c r="BJ615" s="130"/>
      <c r="BT615" s="130"/>
      <c r="CD615" s="130"/>
      <c r="CN615" s="130"/>
      <c r="CX615" s="130"/>
      <c r="DH615" s="130"/>
      <c r="DR615" s="130"/>
      <c r="EB615" s="130"/>
      <c r="EL615" s="130"/>
      <c r="EV615" s="130"/>
      <c r="FF615" s="130"/>
      <c r="FP615" s="130"/>
      <c r="FZ615" s="130"/>
      <c r="GJ615" s="130"/>
      <c r="GT615" s="130"/>
      <c r="HD615" s="130"/>
      <c r="HN615" s="130"/>
      <c r="HX615" s="130"/>
    </row>
    <row xmlns:x14ac="http://schemas.microsoft.com/office/spreadsheetml/2009/9/ac" r="616" s="3" customFormat="true" x14ac:dyDescent="0.25">
      <c r="A616" s="405"/>
      <c r="B616" s="130"/>
      <c r="L616" s="130"/>
      <c r="V616" s="130"/>
      <c r="AF616" s="130"/>
      <c r="AP616" s="130"/>
      <c r="AZ616" s="130"/>
      <c r="BA616" s="130"/>
      <c r="BJ616" s="130"/>
      <c r="BT616" s="130"/>
      <c r="CD616" s="130"/>
      <c r="CN616" s="130"/>
      <c r="CX616" s="130"/>
      <c r="DH616" s="130"/>
      <c r="DR616" s="130"/>
      <c r="EB616" s="130"/>
      <c r="EL616" s="130"/>
      <c r="EV616" s="130"/>
      <c r="FF616" s="130"/>
      <c r="FP616" s="130"/>
      <c r="FZ616" s="130"/>
      <c r="GJ616" s="130"/>
      <c r="GT616" s="130"/>
      <c r="HD616" s="130"/>
      <c r="HN616" s="130"/>
      <c r="HX616" s="130"/>
    </row>
    <row xmlns:x14ac="http://schemas.microsoft.com/office/spreadsheetml/2009/9/ac" r="617" s="3" customFormat="true" x14ac:dyDescent="0.25">
      <c r="A617" s="405"/>
      <c r="B617" s="130"/>
      <c r="L617" s="130"/>
      <c r="V617" s="130"/>
      <c r="AF617" s="130"/>
      <c r="AP617" s="130"/>
      <c r="AZ617" s="130"/>
      <c r="BA617" s="130"/>
      <c r="BJ617" s="130"/>
      <c r="BT617" s="130"/>
      <c r="CD617" s="130"/>
      <c r="CN617" s="130"/>
      <c r="CX617" s="130"/>
      <c r="DH617" s="130"/>
      <c r="DR617" s="130"/>
      <c r="EB617" s="130"/>
      <c r="EL617" s="130"/>
      <c r="EV617" s="130"/>
      <c r="FF617" s="130"/>
      <c r="FP617" s="130"/>
      <c r="FZ617" s="130"/>
      <c r="GJ617" s="130"/>
      <c r="GT617" s="130"/>
      <c r="HD617" s="130"/>
      <c r="HN617" s="130"/>
      <c r="HX617" s="130"/>
    </row>
    <row xmlns:x14ac="http://schemas.microsoft.com/office/spreadsheetml/2009/9/ac" r="618" s="3" customFormat="true" x14ac:dyDescent="0.25">
      <c r="A618" s="405"/>
      <c r="B618" s="130"/>
      <c r="L618" s="130"/>
      <c r="V618" s="130"/>
      <c r="AF618" s="130"/>
      <c r="AP618" s="130"/>
      <c r="AZ618" s="130"/>
      <c r="BA618" s="130"/>
      <c r="BJ618" s="130"/>
      <c r="BT618" s="130"/>
      <c r="CD618" s="130"/>
      <c r="CN618" s="130"/>
      <c r="CX618" s="130"/>
      <c r="DH618" s="130"/>
      <c r="DR618" s="130"/>
      <c r="EB618" s="130"/>
      <c r="EL618" s="130"/>
      <c r="EV618" s="130"/>
      <c r="FF618" s="130"/>
      <c r="FP618" s="130"/>
      <c r="FZ618" s="130"/>
      <c r="GJ618" s="130"/>
      <c r="GT618" s="130"/>
      <c r="HD618" s="130"/>
      <c r="HN618" s="130"/>
      <c r="HX618" s="130"/>
    </row>
    <row xmlns:x14ac="http://schemas.microsoft.com/office/spreadsheetml/2009/9/ac" r="619" s="3" customFormat="true" x14ac:dyDescent="0.25">
      <c r="A619" s="405"/>
      <c r="B619" s="130"/>
      <c r="L619" s="130"/>
      <c r="V619" s="130"/>
      <c r="AF619" s="130"/>
      <c r="AP619" s="130"/>
      <c r="AZ619" s="130"/>
      <c r="BA619" s="130"/>
      <c r="BJ619" s="130"/>
      <c r="BT619" s="130"/>
      <c r="CD619" s="130"/>
      <c r="CN619" s="130"/>
      <c r="CX619" s="130"/>
      <c r="DH619" s="130"/>
      <c r="DR619" s="130"/>
      <c r="EB619" s="130"/>
      <c r="EL619" s="130"/>
      <c r="EV619" s="130"/>
      <c r="FF619" s="130"/>
      <c r="FP619" s="130"/>
      <c r="FZ619" s="130"/>
      <c r="GJ619" s="130"/>
      <c r="GT619" s="130"/>
      <c r="HD619" s="130"/>
      <c r="HN619" s="130"/>
      <c r="HX619" s="130"/>
    </row>
    <row xmlns:x14ac="http://schemas.microsoft.com/office/spreadsheetml/2009/9/ac" r="620" s="3" customFormat="true" x14ac:dyDescent="0.25">
      <c r="A620" s="405"/>
      <c r="B620" s="130"/>
      <c r="L620" s="130"/>
      <c r="V620" s="130"/>
      <c r="AF620" s="130"/>
      <c r="AP620" s="130"/>
      <c r="AZ620" s="130"/>
      <c r="BA620" s="130"/>
      <c r="BJ620" s="130"/>
      <c r="BT620" s="130"/>
      <c r="CD620" s="130"/>
      <c r="CN620" s="130"/>
      <c r="CX620" s="130"/>
      <c r="DH620" s="130"/>
      <c r="DR620" s="130"/>
      <c r="EB620" s="130"/>
      <c r="EL620" s="130"/>
      <c r="EV620" s="130"/>
      <c r="FF620" s="130"/>
      <c r="FP620" s="130"/>
      <c r="FZ620" s="130"/>
      <c r="GJ620" s="130"/>
      <c r="GT620" s="130"/>
      <c r="HD620" s="130"/>
      <c r="HN620" s="130"/>
      <c r="HX620" s="130"/>
    </row>
    <row xmlns:x14ac="http://schemas.microsoft.com/office/spreadsheetml/2009/9/ac" r="621" s="3" customFormat="true" x14ac:dyDescent="0.25">
      <c r="A621" s="405"/>
      <c r="B621" s="130"/>
      <c r="L621" s="130"/>
      <c r="V621" s="130"/>
      <c r="AF621" s="130"/>
      <c r="AP621" s="130"/>
      <c r="AZ621" s="130"/>
      <c r="BA621" s="130"/>
      <c r="BJ621" s="130"/>
      <c r="BT621" s="130"/>
      <c r="CD621" s="130"/>
      <c r="CN621" s="130"/>
      <c r="CX621" s="130"/>
      <c r="DH621" s="130"/>
      <c r="DR621" s="130"/>
      <c r="EB621" s="130"/>
      <c r="EL621" s="130"/>
      <c r="EV621" s="130"/>
      <c r="FF621" s="130"/>
      <c r="FP621" s="130"/>
      <c r="FZ621" s="130"/>
      <c r="GJ621" s="130"/>
      <c r="GT621" s="130"/>
      <c r="HD621" s="130"/>
      <c r="HN621" s="130"/>
      <c r="HX621" s="130"/>
    </row>
    <row xmlns:x14ac="http://schemas.microsoft.com/office/spreadsheetml/2009/9/ac" r="622" s="3" customFormat="true" x14ac:dyDescent="0.25">
      <c r="A622" s="405"/>
      <c r="B622" s="130"/>
      <c r="L622" s="130"/>
      <c r="V622" s="130"/>
      <c r="AF622" s="130"/>
      <c r="AP622" s="130"/>
      <c r="AZ622" s="130"/>
      <c r="BA622" s="130"/>
      <c r="BJ622" s="130"/>
      <c r="BT622" s="130"/>
      <c r="CD622" s="130"/>
      <c r="CN622" s="130"/>
      <c r="CX622" s="130"/>
      <c r="DH622" s="130"/>
      <c r="DR622" s="130"/>
      <c r="EB622" s="130"/>
      <c r="EL622" s="130"/>
      <c r="EV622" s="130"/>
      <c r="FF622" s="130"/>
      <c r="FP622" s="130"/>
      <c r="FZ622" s="130"/>
      <c r="GJ622" s="130"/>
      <c r="GT622" s="130"/>
      <c r="HD622" s="130"/>
      <c r="HN622" s="130"/>
      <c r="HX622" s="130"/>
    </row>
    <row xmlns:x14ac="http://schemas.microsoft.com/office/spreadsheetml/2009/9/ac" r="623" s="3" customFormat="true" x14ac:dyDescent="0.25">
      <c r="A623" s="405"/>
      <c r="B623" s="130"/>
      <c r="L623" s="130"/>
      <c r="V623" s="130"/>
      <c r="AF623" s="130"/>
      <c r="AP623" s="130"/>
      <c r="AZ623" s="130"/>
      <c r="BA623" s="130"/>
      <c r="BJ623" s="130"/>
      <c r="BT623" s="130"/>
      <c r="CD623" s="130"/>
      <c r="CN623" s="130"/>
      <c r="CX623" s="130"/>
      <c r="DH623" s="130"/>
      <c r="DR623" s="130"/>
      <c r="EB623" s="130"/>
      <c r="EL623" s="130"/>
      <c r="EV623" s="130"/>
      <c r="FF623" s="130"/>
      <c r="FP623" s="130"/>
      <c r="FZ623" s="130"/>
      <c r="GJ623" s="130"/>
      <c r="GT623" s="130"/>
      <c r="HD623" s="130"/>
      <c r="HN623" s="130"/>
      <c r="HX623" s="130"/>
    </row>
    <row xmlns:x14ac="http://schemas.microsoft.com/office/spreadsheetml/2009/9/ac" r="624" s="3" customFormat="true" x14ac:dyDescent="0.25">
      <c r="A624" s="405"/>
      <c r="B624" s="130"/>
      <c r="L624" s="130"/>
      <c r="V624" s="130"/>
      <c r="AF624" s="130"/>
      <c r="AP624" s="130"/>
      <c r="AZ624" s="130"/>
      <c r="BA624" s="130"/>
      <c r="BJ624" s="130"/>
      <c r="BT624" s="130"/>
      <c r="CD624" s="130"/>
      <c r="CN624" s="130"/>
      <c r="CX624" s="130"/>
      <c r="DH624" s="130"/>
      <c r="DR624" s="130"/>
      <c r="EB624" s="130"/>
      <c r="EL624" s="130"/>
      <c r="EV624" s="130"/>
      <c r="FF624" s="130"/>
      <c r="FP624" s="130"/>
      <c r="FZ624" s="130"/>
      <c r="GJ624" s="130"/>
      <c r="GT624" s="130"/>
      <c r="HD624" s="130"/>
      <c r="HN624" s="130"/>
      <c r="HX624" s="130"/>
    </row>
    <row xmlns:x14ac="http://schemas.microsoft.com/office/spreadsheetml/2009/9/ac" r="625" s="3" customFormat="true" x14ac:dyDescent="0.25">
      <c r="A625" s="405"/>
      <c r="B625" s="130"/>
      <c r="L625" s="130"/>
      <c r="V625" s="130"/>
      <c r="AF625" s="130"/>
      <c r="AP625" s="130"/>
      <c r="AZ625" s="130"/>
      <c r="BA625" s="130"/>
      <c r="BJ625" s="130"/>
      <c r="BT625" s="130"/>
      <c r="CD625" s="130"/>
      <c r="CN625" s="130"/>
      <c r="CX625" s="130"/>
      <c r="DH625" s="130"/>
      <c r="DR625" s="130"/>
      <c r="EB625" s="130"/>
      <c r="EL625" s="130"/>
      <c r="EV625" s="130"/>
      <c r="FF625" s="130"/>
      <c r="FP625" s="130"/>
      <c r="FZ625" s="130"/>
      <c r="GJ625" s="130"/>
      <c r="GT625" s="130"/>
      <c r="HD625" s="130"/>
      <c r="HN625" s="130"/>
      <c r="HX625" s="130"/>
    </row>
    <row xmlns:x14ac="http://schemas.microsoft.com/office/spreadsheetml/2009/9/ac" r="626" s="3" customFormat="true" x14ac:dyDescent="0.25">
      <c r="A626" s="405"/>
      <c r="B626" s="130"/>
      <c r="L626" s="130"/>
      <c r="V626" s="130"/>
      <c r="AF626" s="130"/>
      <c r="AP626" s="130"/>
      <c r="AZ626" s="130"/>
      <c r="BA626" s="130"/>
      <c r="BJ626" s="130"/>
      <c r="BT626" s="130"/>
      <c r="CD626" s="130"/>
      <c r="CN626" s="130"/>
      <c r="CX626" s="130"/>
      <c r="DH626" s="130"/>
      <c r="DR626" s="130"/>
      <c r="EB626" s="130"/>
      <c r="EL626" s="130"/>
      <c r="EV626" s="130"/>
      <c r="FF626" s="130"/>
      <c r="FP626" s="130"/>
      <c r="FZ626" s="130"/>
      <c r="GJ626" s="130"/>
      <c r="GT626" s="130"/>
      <c r="HD626" s="130"/>
      <c r="HN626" s="130"/>
      <c r="HX626" s="130"/>
    </row>
    <row xmlns:x14ac="http://schemas.microsoft.com/office/spreadsheetml/2009/9/ac" r="627" s="3" customFormat="true" x14ac:dyDescent="0.25">
      <c r="A627" s="405"/>
      <c r="B627" s="130"/>
      <c r="L627" s="130"/>
      <c r="V627" s="130"/>
      <c r="AF627" s="130"/>
      <c r="AP627" s="130"/>
      <c r="AZ627" s="130"/>
      <c r="BA627" s="130"/>
      <c r="BJ627" s="130"/>
      <c r="BT627" s="130"/>
      <c r="CD627" s="130"/>
      <c r="CN627" s="130"/>
      <c r="CX627" s="130"/>
      <c r="DH627" s="130"/>
      <c r="DR627" s="130"/>
      <c r="EB627" s="130"/>
      <c r="EL627" s="130"/>
      <c r="EV627" s="130"/>
      <c r="FF627" s="130"/>
      <c r="FP627" s="130"/>
      <c r="FZ627" s="130"/>
      <c r="GJ627" s="130"/>
      <c r="GT627" s="130"/>
      <c r="HD627" s="130"/>
      <c r="HN627" s="130"/>
      <c r="HX627" s="130"/>
    </row>
    <row xmlns:x14ac="http://schemas.microsoft.com/office/spreadsheetml/2009/9/ac" r="628" s="3" customFormat="true" x14ac:dyDescent="0.25">
      <c r="A628" s="405"/>
      <c r="B628" s="130"/>
      <c r="L628" s="130"/>
      <c r="V628" s="130"/>
      <c r="AF628" s="130"/>
      <c r="AP628" s="130"/>
      <c r="AZ628" s="130"/>
      <c r="BA628" s="130"/>
      <c r="BJ628" s="130"/>
      <c r="BT628" s="130"/>
      <c r="CD628" s="130"/>
      <c r="CN628" s="130"/>
      <c r="CX628" s="130"/>
      <c r="DH628" s="130"/>
      <c r="DR628" s="130"/>
      <c r="EB628" s="130"/>
      <c r="EL628" s="130"/>
      <c r="EV628" s="130"/>
      <c r="FF628" s="130"/>
      <c r="FP628" s="130"/>
      <c r="FZ628" s="130"/>
      <c r="GJ628" s="130"/>
      <c r="GT628" s="130"/>
      <c r="HD628" s="130"/>
      <c r="HN628" s="130"/>
      <c r="HX628" s="130"/>
    </row>
    <row xmlns:x14ac="http://schemas.microsoft.com/office/spreadsheetml/2009/9/ac" r="629" s="3" customFormat="true" x14ac:dyDescent="0.25">
      <c r="A629" s="405"/>
      <c r="B629" s="130"/>
      <c r="L629" s="130"/>
      <c r="V629" s="130"/>
      <c r="AF629" s="130"/>
      <c r="AP629" s="130"/>
      <c r="AZ629" s="130"/>
      <c r="BA629" s="130"/>
      <c r="BJ629" s="130"/>
      <c r="BT629" s="130"/>
      <c r="CD629" s="130"/>
      <c r="CN629" s="130"/>
      <c r="CX629" s="130"/>
      <c r="DH629" s="130"/>
      <c r="DR629" s="130"/>
      <c r="EB629" s="130"/>
      <c r="EL629" s="130"/>
      <c r="EV629" s="130"/>
      <c r="FF629" s="130"/>
      <c r="FP629" s="130"/>
      <c r="FZ629" s="130"/>
      <c r="GJ629" s="130"/>
      <c r="GT629" s="130"/>
      <c r="HD629" s="130"/>
      <c r="HN629" s="130"/>
      <c r="HX629" s="130"/>
    </row>
    <row xmlns:x14ac="http://schemas.microsoft.com/office/spreadsheetml/2009/9/ac" r="630" s="3" customFormat="true" x14ac:dyDescent="0.25">
      <c r="A630" s="405"/>
      <c r="B630" s="130"/>
      <c r="L630" s="130"/>
      <c r="V630" s="130"/>
      <c r="AF630" s="130"/>
      <c r="AP630" s="130"/>
      <c r="AZ630" s="130"/>
      <c r="BA630" s="130"/>
      <c r="BJ630" s="130"/>
      <c r="BT630" s="130"/>
      <c r="CD630" s="130"/>
      <c r="CN630" s="130"/>
      <c r="CX630" s="130"/>
      <c r="DH630" s="130"/>
      <c r="DR630" s="130"/>
      <c r="EB630" s="130"/>
      <c r="EL630" s="130"/>
      <c r="EV630" s="130"/>
      <c r="FF630" s="130"/>
      <c r="FP630" s="130"/>
      <c r="FZ630" s="130"/>
      <c r="GJ630" s="130"/>
      <c r="GT630" s="130"/>
      <c r="HD630" s="130"/>
      <c r="HN630" s="130"/>
      <c r="HX630" s="130"/>
    </row>
    <row xmlns:x14ac="http://schemas.microsoft.com/office/spreadsheetml/2009/9/ac" r="631" s="3" customFormat="true" x14ac:dyDescent="0.25">
      <c r="A631" s="405"/>
      <c r="B631" s="130"/>
      <c r="L631" s="130"/>
      <c r="V631" s="130"/>
      <c r="AF631" s="130"/>
      <c r="AP631" s="130"/>
      <c r="AZ631" s="130"/>
      <c r="BA631" s="130"/>
      <c r="BJ631" s="130"/>
      <c r="BT631" s="130"/>
      <c r="CD631" s="130"/>
      <c r="CN631" s="130"/>
      <c r="CX631" s="130"/>
      <c r="DH631" s="130"/>
      <c r="DR631" s="130"/>
      <c r="EB631" s="130"/>
      <c r="EL631" s="130"/>
      <c r="EV631" s="130"/>
      <c r="FF631" s="130"/>
      <c r="FP631" s="130"/>
      <c r="FZ631" s="130"/>
      <c r="GJ631" s="130"/>
      <c r="GT631" s="130"/>
      <c r="HD631" s="130"/>
      <c r="HN631" s="130"/>
      <c r="HX631" s="130"/>
    </row>
    <row xmlns:x14ac="http://schemas.microsoft.com/office/spreadsheetml/2009/9/ac" r="632" s="3" customFormat="true" x14ac:dyDescent="0.25">
      <c r="A632" s="405"/>
      <c r="B632" s="130"/>
      <c r="L632" s="130"/>
      <c r="V632" s="130"/>
      <c r="AF632" s="130"/>
      <c r="AP632" s="130"/>
      <c r="AZ632" s="130"/>
      <c r="BA632" s="130"/>
      <c r="BJ632" s="130"/>
      <c r="BT632" s="130"/>
      <c r="CD632" s="130"/>
      <c r="CN632" s="130"/>
      <c r="CX632" s="130"/>
      <c r="DH632" s="130"/>
      <c r="DR632" s="130"/>
      <c r="EB632" s="130"/>
      <c r="EL632" s="130"/>
      <c r="EV632" s="130"/>
      <c r="FF632" s="130"/>
      <c r="FP632" s="130"/>
      <c r="FZ632" s="130"/>
      <c r="GJ632" s="130"/>
      <c r="GT632" s="130"/>
      <c r="HD632" s="130"/>
      <c r="HN632" s="130"/>
      <c r="HX632" s="130"/>
    </row>
    <row xmlns:x14ac="http://schemas.microsoft.com/office/spreadsheetml/2009/9/ac" r="633" s="3" customFormat="true" x14ac:dyDescent="0.25">
      <c r="A633" s="405"/>
      <c r="B633" s="130"/>
      <c r="L633" s="130"/>
      <c r="V633" s="130"/>
      <c r="AF633" s="130"/>
      <c r="AP633" s="130"/>
      <c r="AZ633" s="130"/>
      <c r="BA633" s="130"/>
      <c r="BJ633" s="130"/>
      <c r="BT633" s="130"/>
      <c r="CD633" s="130"/>
      <c r="CN633" s="130"/>
      <c r="CX633" s="130"/>
      <c r="DH633" s="130"/>
      <c r="DR633" s="130"/>
      <c r="EB633" s="130"/>
      <c r="EL633" s="130"/>
      <c r="EV633" s="130"/>
      <c r="FF633" s="130"/>
      <c r="FP633" s="130"/>
      <c r="FZ633" s="130"/>
      <c r="GJ633" s="130"/>
      <c r="GT633" s="130"/>
      <c r="HD633" s="130"/>
      <c r="HN633" s="130"/>
      <c r="HX633" s="130"/>
    </row>
    <row xmlns:x14ac="http://schemas.microsoft.com/office/spreadsheetml/2009/9/ac" r="634" s="3" customFormat="true" x14ac:dyDescent="0.25">
      <c r="A634" s="405"/>
      <c r="B634" s="130"/>
      <c r="L634" s="130"/>
      <c r="V634" s="130"/>
      <c r="AF634" s="130"/>
      <c r="AP634" s="130"/>
      <c r="AZ634" s="130"/>
      <c r="BA634" s="130"/>
      <c r="BJ634" s="130"/>
      <c r="BT634" s="130"/>
      <c r="CD634" s="130"/>
      <c r="CN634" s="130"/>
      <c r="CX634" s="130"/>
      <c r="DH634" s="130"/>
      <c r="DR634" s="130"/>
      <c r="EB634" s="130"/>
      <c r="EL634" s="130"/>
      <c r="EV634" s="130"/>
      <c r="FF634" s="130"/>
      <c r="FP634" s="130"/>
      <c r="FZ634" s="130"/>
      <c r="GJ634" s="130"/>
      <c r="GT634" s="130"/>
      <c r="HD634" s="130"/>
      <c r="HN634" s="130"/>
      <c r="HX634" s="130"/>
    </row>
    <row xmlns:x14ac="http://schemas.microsoft.com/office/spreadsheetml/2009/9/ac" r="635" s="3" customFormat="true" x14ac:dyDescent="0.25">
      <c r="A635" s="405"/>
      <c r="B635" s="130"/>
      <c r="L635" s="130"/>
      <c r="V635" s="130"/>
      <c r="AF635" s="130"/>
      <c r="AP635" s="130"/>
      <c r="AZ635" s="130"/>
      <c r="BA635" s="130"/>
      <c r="BJ635" s="130"/>
      <c r="BT635" s="130"/>
      <c r="CD635" s="130"/>
      <c r="CN635" s="130"/>
      <c r="CX635" s="130"/>
      <c r="DH635" s="130"/>
      <c r="DR635" s="130"/>
      <c r="EB635" s="130"/>
      <c r="EL635" s="130"/>
      <c r="EV635" s="130"/>
      <c r="FF635" s="130"/>
      <c r="FP635" s="130"/>
      <c r="FZ635" s="130"/>
      <c r="GJ635" s="130"/>
      <c r="GT635" s="130"/>
      <c r="HD635" s="130"/>
      <c r="HN635" s="130"/>
      <c r="HX635" s="130"/>
    </row>
    <row xmlns:x14ac="http://schemas.microsoft.com/office/spreadsheetml/2009/9/ac" r="636" s="3" customFormat="true" x14ac:dyDescent="0.25">
      <c r="A636" s="405"/>
      <c r="B636" s="130"/>
      <c r="L636" s="130"/>
      <c r="V636" s="130"/>
      <c r="AF636" s="130"/>
      <c r="AP636" s="130"/>
      <c r="AZ636" s="130"/>
      <c r="BA636" s="130"/>
      <c r="BJ636" s="130"/>
      <c r="BT636" s="130"/>
      <c r="CD636" s="130"/>
      <c r="CN636" s="130"/>
      <c r="CX636" s="130"/>
      <c r="DH636" s="130"/>
      <c r="DR636" s="130"/>
      <c r="EB636" s="130"/>
      <c r="EL636" s="130"/>
      <c r="EV636" s="130"/>
      <c r="FF636" s="130"/>
      <c r="FP636" s="130"/>
      <c r="FZ636" s="130"/>
      <c r="GJ636" s="130"/>
      <c r="GT636" s="130"/>
      <c r="HD636" s="130"/>
      <c r="HN636" s="130"/>
      <c r="HX636" s="130"/>
    </row>
    <row xmlns:x14ac="http://schemas.microsoft.com/office/spreadsheetml/2009/9/ac" r="637" s="3" customFormat="true" x14ac:dyDescent="0.25">
      <c r="A637" s="405"/>
      <c r="B637" s="130"/>
      <c r="L637" s="130"/>
      <c r="V637" s="130"/>
      <c r="AF637" s="130"/>
      <c r="AP637" s="130"/>
      <c r="AZ637" s="130"/>
      <c r="BA637" s="130"/>
      <c r="BJ637" s="130"/>
      <c r="BT637" s="130"/>
      <c r="CD637" s="130"/>
      <c r="CN637" s="130"/>
      <c r="CX637" s="130"/>
      <c r="DH637" s="130"/>
      <c r="DR637" s="130"/>
      <c r="EB637" s="130"/>
      <c r="EL637" s="130"/>
      <c r="EV637" s="130"/>
      <c r="FF637" s="130"/>
      <c r="FP637" s="130"/>
      <c r="FZ637" s="130"/>
      <c r="GJ637" s="130"/>
      <c r="GT637" s="130"/>
      <c r="HD637" s="130"/>
      <c r="HN637" s="130"/>
      <c r="HX637" s="130"/>
    </row>
    <row xmlns:x14ac="http://schemas.microsoft.com/office/spreadsheetml/2009/9/ac" r="638" s="3" customFormat="true" x14ac:dyDescent="0.25">
      <c r="A638" s="405"/>
      <c r="B638" s="130"/>
      <c r="L638" s="130"/>
      <c r="V638" s="130"/>
      <c r="AF638" s="130"/>
      <c r="AP638" s="130"/>
      <c r="AZ638" s="130"/>
      <c r="BA638" s="130"/>
      <c r="BJ638" s="130"/>
      <c r="BT638" s="130"/>
      <c r="CD638" s="130"/>
      <c r="CN638" s="130"/>
      <c r="CX638" s="130"/>
      <c r="DH638" s="130"/>
      <c r="DR638" s="130"/>
      <c r="EB638" s="130"/>
      <c r="EL638" s="130"/>
      <c r="EV638" s="130"/>
      <c r="FF638" s="130"/>
      <c r="FP638" s="130"/>
      <c r="FZ638" s="130"/>
      <c r="GJ638" s="130"/>
      <c r="GT638" s="130"/>
      <c r="HD638" s="130"/>
      <c r="HN638" s="130"/>
      <c r="HX638" s="130"/>
    </row>
    <row xmlns:x14ac="http://schemas.microsoft.com/office/spreadsheetml/2009/9/ac" r="639" s="3" customFormat="true" x14ac:dyDescent="0.25">
      <c r="A639" s="405"/>
      <c r="B639" s="130"/>
      <c r="L639" s="130"/>
      <c r="V639" s="130"/>
      <c r="AF639" s="130"/>
      <c r="AP639" s="130"/>
      <c r="AZ639" s="130"/>
      <c r="BA639" s="130"/>
      <c r="BJ639" s="130"/>
      <c r="BT639" s="130"/>
      <c r="CD639" s="130"/>
      <c r="CN639" s="130"/>
      <c r="CX639" s="130"/>
      <c r="DH639" s="130"/>
      <c r="DR639" s="130"/>
      <c r="EB639" s="130"/>
      <c r="EL639" s="130"/>
      <c r="EV639" s="130"/>
      <c r="FF639" s="130"/>
      <c r="FP639" s="130"/>
      <c r="FZ639" s="130"/>
      <c r="GJ639" s="130"/>
      <c r="GT639" s="130"/>
      <c r="HD639" s="130"/>
      <c r="HN639" s="130"/>
      <c r="HX639" s="130"/>
    </row>
    <row xmlns:x14ac="http://schemas.microsoft.com/office/spreadsheetml/2009/9/ac" r="640" s="3" customFormat="true" x14ac:dyDescent="0.25">
      <c r="A640" s="405"/>
      <c r="B640" s="130"/>
      <c r="L640" s="130"/>
      <c r="V640" s="130"/>
      <c r="AF640" s="130"/>
      <c r="AP640" s="130"/>
      <c r="AZ640" s="130"/>
      <c r="BA640" s="130"/>
      <c r="BJ640" s="130"/>
      <c r="BT640" s="130"/>
      <c r="CD640" s="130"/>
      <c r="CN640" s="130"/>
      <c r="CX640" s="130"/>
      <c r="DH640" s="130"/>
      <c r="DR640" s="130"/>
      <c r="EB640" s="130"/>
      <c r="EL640" s="130"/>
      <c r="EV640" s="130"/>
      <c r="FF640" s="130"/>
      <c r="FP640" s="130"/>
      <c r="FZ640" s="130"/>
      <c r="GJ640" s="130"/>
      <c r="GT640" s="130"/>
      <c r="HD640" s="130"/>
      <c r="HN640" s="130"/>
      <c r="HX640" s="130"/>
    </row>
  </sheetData>
  <mergeCells count="13">
    <mergeCell ref="CY27:DE27"/>
    <mergeCell ref="DI27:DO27"/>
    <mergeCell ref="CO27:CU27"/>
    <mergeCell ref="CE27:CK27"/>
    <mergeCell ref="BU27:CA27"/>
    <mergeCell ref="AQ27:AW27"/>
    <mergeCell ref="BA27:BG27"/>
    <mergeCell ref="BK27:BQ27"/>
    <mergeCell ref="A2:A3"/>
    <mergeCell ref="C27:I27"/>
    <mergeCell ref="M27:S27"/>
    <mergeCell ref="W27:AC27"/>
    <mergeCell ref="AG27:AM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 ref="A14" location="myrangeS10" display="myrangeS10"/>
    <hyperlink ref="A15" location="myrangeS11" display="myrangeS11"/>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36</vt:i4>
      </vt:variant>
    </vt:vector>
  </HeadingPairs>
  <TitlesOfParts>
    <vt:vector size="48"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myrangeH10</vt:lpstr>
      <vt:lpstr>myrangeH11</vt:lpstr>
      <vt:lpstr>myrangeH2</vt:lpstr>
      <vt:lpstr>myrangeH3</vt:lpstr>
      <vt:lpstr>myrangeH4</vt:lpstr>
      <vt:lpstr>myrangeH5</vt:lpstr>
      <vt:lpstr>myrangeH6</vt:lpstr>
      <vt:lpstr>myrangeH7</vt:lpstr>
      <vt:lpstr>myrangeH8</vt:lpstr>
      <vt:lpstr>myrangeH9</vt:lpstr>
      <vt:lpstr>myrangeS0</vt:lpstr>
      <vt:lpstr>myrangeS1</vt:lpstr>
      <vt:lpstr>myrangeS10</vt:lpstr>
      <vt:lpstr>myrangeS11</vt:lpstr>
      <vt:lpstr>myrangeS2</vt:lpstr>
      <vt:lpstr>myrangeS3</vt:lpstr>
      <vt:lpstr>myrangeS4</vt:lpstr>
      <vt:lpstr>myrangeS5</vt:lpstr>
      <vt:lpstr>myrangeS6</vt:lpstr>
      <vt:lpstr>myrangeS7</vt:lpstr>
      <vt:lpstr>myrangeS8</vt:lpstr>
      <vt:lpstr>myrangeS9</vt:lpstr>
      <vt:lpstr>myrangeW0</vt:lpstr>
      <vt:lpstr>myrangeW1</vt:lpstr>
      <vt:lpstr>myrangeW10</vt:lpstr>
      <vt:lpstr>myrangeW11</vt:lpstr>
      <vt:lpstr>myrangeW2</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2024-04-24T06:18:10Z</dcterms:modified>
</cp:coreProperties>
</file>